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hidePivotFieldList="1" defaultThemeVersion="124226"/>
  <xr:revisionPtr revIDLastSave="0" documentId="8_{65752453-069B-4058-8628-DD6CE3E40338}" xr6:coauthVersionLast="47" xr6:coauthVersionMax="47" xr10:uidLastSave="{00000000-0000-0000-0000-000000000000}"/>
  <workbookProtection workbookAlgorithmName="SHA-512" workbookHashValue="n4Yf0IaFEfh7TbY82U6NgzYdymeMGF/reKtHBY7SDictX/v0DLPN13v82wvIarvryLTyA6qEAb8wMAxYa7sgew==" workbookSaltValue="2iezRrphioH7iZGb74dr7w==" workbookSpinCount="100000" lockStructure="1"/>
  <bookViews>
    <workbookView xWindow="1520" yWindow="1520" windowWidth="28800" windowHeight="15370" tabRatio="805" xr2:uid="{00000000-000D-0000-FFFF-FFFF00000000}"/>
  </bookViews>
  <sheets>
    <sheet name="ReadMe" sheetId="62" r:id="rId1"/>
    <sheet name="Ratios&amp;Templates" sheetId="59" r:id="rId2"/>
    <sheet name="Ratios_dataset" sheetId="39" r:id="rId3"/>
    <sheet name="Template EUCQ5_dataset" sheetId="44" r:id="rId4"/>
    <sheet name="Template 1_dataset" sheetId="46" r:id="rId5"/>
    <sheet name="Template 2_dataset" sheetId="61" r:id="rId6"/>
    <sheet name="Template 4_dataset" sheetId="65" r:id="rId7"/>
    <sheet name="Template 5_dataset" sheetId="66" r:id="rId8"/>
    <sheet name="PivotTable_T5" sheetId="69" state="hidden" r:id="rId9"/>
  </sheets>
  <definedNames>
    <definedName name="_xlnm._FilterDatabase" localSheetId="2" hidden="1">Ratios_dataset!$A$1:$Q$108</definedName>
    <definedName name="_xlnm._FilterDatabase" localSheetId="4" hidden="1">'Template 1_dataset'!$A$1:$AHV$108</definedName>
    <definedName name="_xlnm._FilterDatabase" localSheetId="5" hidden="1">'Template 2_dataset'!$A$1:$FN$108</definedName>
    <definedName name="_xlnm._FilterDatabase" localSheetId="6" hidden="1">'Template 4_dataset'!$A$1:$O$108</definedName>
    <definedName name="_xlnm._FilterDatabase" localSheetId="7" hidden="1">'Template 5_dataset'!$B$1:$MJ$205</definedName>
    <definedName name="_xlnm._FilterDatabase" localSheetId="3" hidden="1">'Template EUCQ5_dataset'!$A$1:$DZ$108</definedName>
    <definedName name="CIQWBGuid" hidden="1">"2018 Selected Pillar 3 information.xlsx"</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licer_1._Variable__Geographical_area_subject_to_climate_change_physical_risk___acute_and_chronic_events">#N/A</definedName>
    <definedName name="Slicer_NAME">#N/A</definedName>
  </definedNames>
  <calcPr calcId="191029"/>
  <pivotCaches>
    <pivotCache cacheId="0"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59" l="1"/>
  <c r="D76" i="59" l="1"/>
  <c r="D75" i="59"/>
  <c r="D11" i="59"/>
  <c r="D185" i="59"/>
  <c r="D184" i="59"/>
  <c r="D39" i="59"/>
  <c r="D74" i="59"/>
  <c r="D73" i="59"/>
  <c r="D72" i="59"/>
  <c r="D182" i="59"/>
  <c r="D167" i="59"/>
  <c r="D142" i="59"/>
  <c r="D71" i="59"/>
  <c r="D35" i="59"/>
  <c r="E210" i="66"/>
  <c r="F210" i="66" s="1"/>
  <c r="G210" i="66" s="1"/>
  <c r="H210" i="66" s="1"/>
  <c r="I210" i="66" s="1"/>
  <c r="J210" i="66" s="1"/>
  <c r="K210" i="66" s="1"/>
  <c r="L210" i="66" s="1"/>
  <c r="M210" i="66" s="1"/>
  <c r="N210" i="66" s="1"/>
  <c r="O210" i="66" s="1"/>
  <c r="P210" i="66" s="1"/>
  <c r="Q210" i="66" s="1"/>
  <c r="R210" i="66" s="1"/>
  <c r="S210" i="66" s="1"/>
  <c r="T210" i="66" s="1"/>
  <c r="U210" i="66" s="1"/>
  <c r="V210" i="66" s="1"/>
  <c r="W210" i="66" s="1"/>
  <c r="X210" i="66" s="1"/>
  <c r="Y210" i="66" s="1"/>
  <c r="Z210" i="66" s="1"/>
  <c r="AA210" i="66" s="1"/>
  <c r="AB210" i="66" s="1"/>
  <c r="AC210" i="66" s="1"/>
  <c r="AD210" i="66" s="1"/>
  <c r="AE210" i="66" s="1"/>
  <c r="AF210" i="66" s="1"/>
  <c r="AG210" i="66" s="1"/>
  <c r="AH210" i="66" s="1"/>
  <c r="AI210" i="66" s="1"/>
  <c r="AJ210" i="66" s="1"/>
  <c r="AK210" i="66" s="1"/>
  <c r="AL210" i="66" s="1"/>
  <c r="AM210" i="66" s="1"/>
  <c r="AN210" i="66" s="1"/>
  <c r="AO210" i="66" s="1"/>
  <c r="AP210" i="66" s="1"/>
  <c r="AQ210" i="66" s="1"/>
  <c r="AR210" i="66" s="1"/>
  <c r="AS210" i="66" s="1"/>
  <c r="AT210" i="66" s="1"/>
  <c r="AU210" i="66" s="1"/>
  <c r="AV210" i="66" s="1"/>
  <c r="AW210" i="66" s="1"/>
  <c r="AX210" i="66" s="1"/>
  <c r="AY210" i="66" s="1"/>
  <c r="AZ210" i="66" s="1"/>
  <c r="BA210" i="66" s="1"/>
  <c r="BB210" i="66" s="1"/>
  <c r="BC210" i="66" s="1"/>
  <c r="BD210" i="66" s="1"/>
  <c r="BE210" i="66" s="1"/>
  <c r="BF210" i="66" s="1"/>
  <c r="BG210" i="66" s="1"/>
  <c r="BH210" i="66" s="1"/>
  <c r="BI210" i="66" s="1"/>
  <c r="BJ210" i="66" s="1"/>
  <c r="BK210" i="66" s="1"/>
  <c r="BL210" i="66" s="1"/>
  <c r="BM210" i="66" s="1"/>
  <c r="BN210" i="66" s="1"/>
  <c r="BO210" i="66" s="1"/>
  <c r="BP210" i="66" s="1"/>
  <c r="BQ210" i="66" s="1"/>
  <c r="BR210" i="66" s="1"/>
  <c r="BS210" i="66" s="1"/>
  <c r="BT210" i="66" s="1"/>
  <c r="BU210" i="66" s="1"/>
  <c r="BV210" i="66" s="1"/>
  <c r="BW210" i="66" s="1"/>
  <c r="BX210" i="66" s="1"/>
  <c r="BY210" i="66" s="1"/>
  <c r="BZ210" i="66" s="1"/>
  <c r="CA210" i="66" s="1"/>
  <c r="CB210" i="66" s="1"/>
  <c r="CC210" i="66" s="1"/>
  <c r="CD210" i="66" s="1"/>
  <c r="CE210" i="66" s="1"/>
  <c r="CF210" i="66" s="1"/>
  <c r="CG210" i="66" s="1"/>
  <c r="CH210" i="66" s="1"/>
  <c r="CI210" i="66" s="1"/>
  <c r="CJ210" i="66" s="1"/>
  <c r="CK210" i="66" s="1"/>
  <c r="CL210" i="66" s="1"/>
  <c r="CM210" i="66" s="1"/>
  <c r="CN210" i="66" s="1"/>
  <c r="CO210" i="66" s="1"/>
  <c r="CP210" i="66" s="1"/>
  <c r="CQ210" i="66" s="1"/>
  <c r="CR210" i="66" s="1"/>
  <c r="CS210" i="66" s="1"/>
  <c r="CT210" i="66" s="1"/>
  <c r="CU210" i="66" s="1"/>
  <c r="CV210" i="66" s="1"/>
  <c r="CW210" i="66" s="1"/>
  <c r="CX210" i="66" s="1"/>
  <c r="CY210" i="66" s="1"/>
  <c r="CZ210" i="66" s="1"/>
  <c r="DA210" i="66" s="1"/>
  <c r="DB210" i="66" s="1"/>
  <c r="DC210" i="66" s="1"/>
  <c r="DD210" i="66" s="1"/>
  <c r="DE210" i="66" s="1"/>
  <c r="DF210" i="66" s="1"/>
  <c r="DG210" i="66" s="1"/>
  <c r="DH210" i="66" s="1"/>
  <c r="DI210" i="66" s="1"/>
  <c r="DJ210" i="66" s="1"/>
  <c r="DK210" i="66" s="1"/>
  <c r="DL210" i="66" s="1"/>
  <c r="DM210" i="66" s="1"/>
  <c r="DN210" i="66" s="1"/>
  <c r="DO210" i="66" s="1"/>
  <c r="DP210" i="66" s="1"/>
  <c r="DQ210" i="66" s="1"/>
  <c r="DR210" i="66" s="1"/>
  <c r="DS210" i="66" s="1"/>
  <c r="DT210" i="66" s="1"/>
  <c r="DU210" i="66" s="1"/>
  <c r="DV210" i="66" s="1"/>
  <c r="DW210" i="66" s="1"/>
  <c r="DX210" i="66" s="1"/>
  <c r="DY210" i="66" s="1"/>
  <c r="DZ210" i="66" s="1"/>
  <c r="EA210" i="66" s="1"/>
  <c r="EB210" i="66" s="1"/>
  <c r="EC210" i="66" s="1"/>
  <c r="ED210" i="66" s="1"/>
  <c r="EE210" i="66" s="1"/>
  <c r="EF210" i="66" s="1"/>
  <c r="EG210" i="66" s="1"/>
  <c r="EH210" i="66" s="1"/>
  <c r="EI210" i="66" s="1"/>
  <c r="EJ210" i="66" s="1"/>
  <c r="EK210" i="66" s="1"/>
  <c r="EL210" i="66" s="1"/>
  <c r="EM210" i="66" s="1"/>
  <c r="EN210" i="66" s="1"/>
  <c r="EO210" i="66" s="1"/>
  <c r="EP210" i="66" s="1"/>
  <c r="EQ210" i="66" s="1"/>
  <c r="ER210" i="66" s="1"/>
  <c r="ES210" i="66" s="1"/>
  <c r="ET210" i="66" s="1"/>
  <c r="EU210" i="66" s="1"/>
  <c r="EV210" i="66" s="1"/>
  <c r="EW210" i="66" s="1"/>
  <c r="EX210" i="66" s="1"/>
  <c r="EY210" i="66" s="1"/>
  <c r="EZ210" i="66" s="1"/>
  <c r="FA210" i="66" s="1"/>
  <c r="FB210" i="66" s="1"/>
  <c r="FC210" i="66" s="1"/>
  <c r="FD210" i="66" s="1"/>
  <c r="FE210" i="66" s="1"/>
  <c r="FF210" i="66" s="1"/>
  <c r="FG210" i="66" s="1"/>
  <c r="FH210" i="66" s="1"/>
  <c r="FI210" i="66" s="1"/>
  <c r="FJ210" i="66" s="1"/>
  <c r="FK210" i="66" s="1"/>
  <c r="FL210" i="66" s="1"/>
  <c r="FM210" i="66" s="1"/>
  <c r="FN210" i="66" s="1"/>
  <c r="FO210" i="66" s="1"/>
  <c r="FP210" i="66" s="1"/>
  <c r="FQ210" i="66" s="1"/>
  <c r="FR210" i="66" s="1"/>
  <c r="FS210" i="66" s="1"/>
  <c r="FT210" i="66" s="1"/>
  <c r="FU210" i="66" s="1"/>
  <c r="FV210" i="66" s="1"/>
  <c r="FW210" i="66" s="1"/>
  <c r="FX210" i="66" s="1"/>
  <c r="FY210" i="66" s="1"/>
  <c r="FZ210" i="66" s="1"/>
  <c r="GA210" i="66" s="1"/>
  <c r="GB210" i="66" s="1"/>
  <c r="GC210" i="66" s="1"/>
  <c r="GD210" i="66" s="1"/>
  <c r="GE210" i="66" s="1"/>
  <c r="GF210" i="66" s="1"/>
  <c r="GG210" i="66" s="1"/>
  <c r="GH210" i="66" s="1"/>
  <c r="GI210" i="66" s="1"/>
  <c r="GJ210" i="66" s="1"/>
  <c r="GK210" i="66" s="1"/>
  <c r="GL210" i="66" s="1"/>
  <c r="GM210" i="66" s="1"/>
  <c r="GN210" i="66" s="1"/>
  <c r="GO210" i="66" s="1"/>
  <c r="GP210" i="66" s="1"/>
  <c r="GQ210" i="66" s="1"/>
  <c r="GR210" i="66" s="1"/>
  <c r="GS210" i="66" s="1"/>
  <c r="GT210" i="66" s="1"/>
  <c r="GU210" i="66" s="1"/>
  <c r="GV210" i="66" s="1"/>
  <c r="GW210" i="66" s="1"/>
  <c r="GX210" i="66" s="1"/>
  <c r="GY210" i="66" s="1"/>
  <c r="GZ210" i="66" s="1"/>
  <c r="HA210" i="66" s="1"/>
  <c r="HB210" i="66" s="1"/>
  <c r="HC210" i="66" s="1"/>
  <c r="HD210" i="66" s="1"/>
  <c r="HE210" i="66" s="1"/>
  <c r="HF210" i="66" s="1"/>
  <c r="HG210" i="66" s="1"/>
  <c r="HH210" i="66" s="1"/>
  <c r="HI210" i="66" s="1"/>
  <c r="HJ210" i="66" s="1"/>
  <c r="HK210" i="66" s="1"/>
  <c r="HL210" i="66" s="1"/>
  <c r="HM210" i="66" s="1"/>
  <c r="HN210" i="66" s="1"/>
  <c r="HO210" i="66" s="1"/>
  <c r="HP210" i="66" s="1"/>
  <c r="HQ210" i="66" s="1"/>
  <c r="HR210" i="66" s="1"/>
  <c r="HS210" i="66" s="1"/>
  <c r="HT210" i="66" s="1"/>
  <c r="HU210" i="66" s="1"/>
  <c r="HV210" i="66" s="1"/>
  <c r="HW210" i="66" s="1"/>
  <c r="HX210" i="66" s="1"/>
  <c r="HY210" i="66" s="1"/>
  <c r="HZ210" i="66" s="1"/>
  <c r="IA210" i="66" s="1"/>
  <c r="IB210" i="66" s="1"/>
  <c r="IC210" i="66" s="1"/>
  <c r="ID210" i="66" s="1"/>
  <c r="IE210" i="66" s="1"/>
  <c r="IF210" i="66" s="1"/>
  <c r="IG210" i="66" s="1"/>
  <c r="IH210" i="66" s="1"/>
  <c r="II210" i="66" s="1"/>
  <c r="IJ210" i="66" s="1"/>
  <c r="IK210" i="66" s="1"/>
  <c r="IL210" i="66" s="1"/>
  <c r="IM210" i="66" s="1"/>
  <c r="IN210" i="66" s="1"/>
  <c r="IO210" i="66" s="1"/>
  <c r="IP210" i="66" s="1"/>
  <c r="IQ210" i="66" s="1"/>
  <c r="IR210" i="66" s="1"/>
  <c r="IS210" i="66" s="1"/>
  <c r="IT210" i="66" s="1"/>
  <c r="IU210" i="66" s="1"/>
  <c r="IV210" i="66" s="1"/>
  <c r="IW210" i="66" s="1"/>
  <c r="IX210" i="66" s="1"/>
  <c r="IY210" i="66" s="1"/>
  <c r="IZ210" i="66" s="1"/>
  <c r="JA210" i="66" s="1"/>
  <c r="JB210" i="66" s="1"/>
  <c r="JC210" i="66" s="1"/>
  <c r="JD210" i="66" s="1"/>
  <c r="JE210" i="66" s="1"/>
  <c r="JF210" i="66" s="1"/>
  <c r="JG210" i="66" s="1"/>
  <c r="JH210" i="66" s="1"/>
  <c r="JI210" i="66" s="1"/>
  <c r="JJ210" i="66" s="1"/>
  <c r="JK210" i="66" s="1"/>
  <c r="JL210" i="66" s="1"/>
  <c r="JM210" i="66" s="1"/>
  <c r="JN210" i="66" s="1"/>
  <c r="JO210" i="66" s="1"/>
  <c r="JP210" i="66" s="1"/>
  <c r="JQ210" i="66" s="1"/>
  <c r="JR210" i="66" s="1"/>
  <c r="JS210" i="66" s="1"/>
  <c r="JT210" i="66" s="1"/>
  <c r="JU210" i="66" s="1"/>
  <c r="JV210" i="66" s="1"/>
  <c r="JW210" i="66" s="1"/>
  <c r="JX210" i="66" s="1"/>
  <c r="JY210" i="66" s="1"/>
  <c r="JZ210" i="66" s="1"/>
  <c r="KA210" i="66" s="1"/>
  <c r="KB210" i="66" s="1"/>
  <c r="KC210" i="66" s="1"/>
  <c r="KD210" i="66" s="1"/>
  <c r="KE210" i="66" s="1"/>
  <c r="KF210" i="66" s="1"/>
  <c r="KG210" i="66" s="1"/>
  <c r="KH210" i="66" s="1"/>
  <c r="KI210" i="66" s="1"/>
  <c r="KJ210" i="66" s="1"/>
  <c r="KK210" i="66" s="1"/>
  <c r="KL210" i="66" s="1"/>
  <c r="KM210" i="66" s="1"/>
  <c r="KN210" i="66" s="1"/>
  <c r="KO210" i="66" s="1"/>
  <c r="KP210" i="66" s="1"/>
  <c r="KQ210" i="66" s="1"/>
  <c r="KR210" i="66" s="1"/>
  <c r="KS210" i="66" s="1"/>
  <c r="KT210" i="66" s="1"/>
  <c r="KU210" i="66" s="1"/>
  <c r="KV210" i="66" s="1"/>
  <c r="KW210" i="66" s="1"/>
  <c r="KX210" i="66" s="1"/>
  <c r="KY210" i="66" s="1"/>
  <c r="KZ210" i="66" s="1"/>
  <c r="LA210" i="66" s="1"/>
  <c r="LB210" i="66" s="1"/>
  <c r="LC210" i="66" s="1"/>
  <c r="LD210" i="66" s="1"/>
  <c r="LE210" i="66" s="1"/>
  <c r="LF210" i="66" s="1"/>
  <c r="LG210" i="66" s="1"/>
  <c r="LH210" i="66" s="1"/>
  <c r="LI210" i="66" s="1"/>
  <c r="LJ210" i="66" s="1"/>
  <c r="LK210" i="66" s="1"/>
  <c r="LL210" i="66" s="1"/>
  <c r="LM210" i="66" s="1"/>
  <c r="LN210" i="66" s="1"/>
  <c r="LO210" i="66" s="1"/>
  <c r="LP210" i="66" s="1"/>
  <c r="LQ210" i="66" s="1"/>
  <c r="LR210" i="66" s="1"/>
  <c r="LS210" i="66" s="1"/>
  <c r="LT210" i="66" s="1"/>
  <c r="LU210" i="66" s="1"/>
  <c r="LV210" i="66" s="1"/>
  <c r="LW210" i="66" s="1"/>
  <c r="LX210" i="66" s="1"/>
  <c r="LY210" i="66" s="1"/>
  <c r="LZ210" i="66" s="1"/>
  <c r="MA210" i="66" s="1"/>
  <c r="MB210" i="66" s="1"/>
  <c r="MC210" i="66" s="1"/>
  <c r="MD210" i="66" s="1"/>
  <c r="ME210" i="66" s="1"/>
  <c r="A2" i="66"/>
  <c r="A3" i="66"/>
  <c r="A4" i="66"/>
  <c r="A5" i="66"/>
  <c r="A6" i="66"/>
  <c r="A7" i="66"/>
  <c r="A8" i="66"/>
  <c r="A9" i="66"/>
  <c r="A10" i="66"/>
  <c r="A11" i="66"/>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43" i="66"/>
  <c r="A44" i="66"/>
  <c r="A45" i="66"/>
  <c r="A46" i="66"/>
  <c r="A47" i="66"/>
  <c r="A48" i="66"/>
  <c r="A49" i="66"/>
  <c r="A50" i="66"/>
  <c r="A51" i="66"/>
  <c r="A52" i="66"/>
  <c r="A53" i="66"/>
  <c r="A54" i="66"/>
  <c r="A55" i="66"/>
  <c r="A56" i="66"/>
  <c r="A57" i="66"/>
  <c r="A58" i="66"/>
  <c r="A59" i="66"/>
  <c r="A60" i="66"/>
  <c r="A61" i="66"/>
  <c r="A62" i="66"/>
  <c r="A63" i="66"/>
  <c r="A64" i="66"/>
  <c r="A65" i="66"/>
  <c r="A66" i="66"/>
  <c r="A67" i="66"/>
  <c r="A68" i="66"/>
  <c r="A69" i="66"/>
  <c r="A70" i="66"/>
  <c r="A71" i="66"/>
  <c r="A72" i="66"/>
  <c r="A73" i="66"/>
  <c r="A74" i="66"/>
  <c r="A75" i="66"/>
  <c r="A76" i="66"/>
  <c r="A77" i="66"/>
  <c r="A78" i="66"/>
  <c r="A79" i="66"/>
  <c r="A80" i="66"/>
  <c r="A81" i="66"/>
  <c r="A82" i="66"/>
  <c r="A83" i="66"/>
  <c r="A84" i="66"/>
  <c r="A85" i="66"/>
  <c r="A86" i="66"/>
  <c r="A87" i="66"/>
  <c r="A88" i="66"/>
  <c r="A89" i="66"/>
  <c r="A90" i="66"/>
  <c r="A91" i="66"/>
  <c r="A92" i="66"/>
  <c r="A93" i="66"/>
  <c r="A94" i="66"/>
  <c r="A95" i="66"/>
  <c r="A96" i="66"/>
  <c r="A97" i="66"/>
  <c r="A98" i="66"/>
  <c r="A99" i="66"/>
  <c r="A100" i="66"/>
  <c r="A101" i="66"/>
  <c r="A102" i="66"/>
  <c r="A103" i="66"/>
  <c r="A104" i="66"/>
  <c r="A105" i="66"/>
  <c r="A106" i="66"/>
  <c r="A107" i="66"/>
  <c r="A108" i="66"/>
  <c r="A109" i="66"/>
  <c r="A110" i="66"/>
  <c r="A111" i="66"/>
  <c r="A112" i="66"/>
  <c r="A113" i="66"/>
  <c r="A114" i="66"/>
  <c r="A115" i="66"/>
  <c r="A116" i="66"/>
  <c r="A117" i="66"/>
  <c r="A118" i="66"/>
  <c r="A119" i="66"/>
  <c r="A120" i="66"/>
  <c r="A121" i="66"/>
  <c r="A122" i="66"/>
  <c r="A123" i="66"/>
  <c r="A124" i="66"/>
  <c r="A125" i="66"/>
  <c r="A126" i="66"/>
  <c r="A127" i="66"/>
  <c r="A128" i="66"/>
  <c r="A129" i="66"/>
  <c r="A130" i="66"/>
  <c r="A131" i="66"/>
  <c r="A132" i="66"/>
  <c r="A133" i="66"/>
  <c r="A134" i="66"/>
  <c r="A135" i="66"/>
  <c r="A136" i="66"/>
  <c r="A137" i="66"/>
  <c r="A138" i="66"/>
  <c r="A139" i="66"/>
  <c r="A140" i="66"/>
  <c r="A141" i="66"/>
  <c r="A142" i="66"/>
  <c r="A143" i="66"/>
  <c r="A144" i="66"/>
  <c r="A145" i="66"/>
  <c r="A146" i="66"/>
  <c r="A147" i="66"/>
  <c r="A148" i="66"/>
  <c r="A149" i="66"/>
  <c r="A150" i="66"/>
  <c r="A151" i="66"/>
  <c r="A152" i="66"/>
  <c r="A153" i="66"/>
  <c r="A154" i="66"/>
  <c r="A155" i="66"/>
  <c r="A156" i="66"/>
  <c r="A157" i="66"/>
  <c r="A158" i="66"/>
  <c r="A159" i="66"/>
  <c r="A160" i="66"/>
  <c r="A161" i="66"/>
  <c r="A162" i="66"/>
  <c r="A163" i="66"/>
  <c r="A164" i="66"/>
  <c r="A165" i="66"/>
  <c r="A166" i="66"/>
  <c r="A167" i="66"/>
  <c r="A168" i="66"/>
  <c r="A169" i="66"/>
  <c r="A170" i="66"/>
  <c r="A171" i="66"/>
  <c r="A172" i="66"/>
  <c r="A173" i="66"/>
  <c r="A174" i="66"/>
  <c r="A175" i="66"/>
  <c r="A176" i="66"/>
  <c r="A177" i="66"/>
  <c r="A178" i="66"/>
  <c r="A179" i="66"/>
  <c r="A180" i="66"/>
  <c r="A181" i="66"/>
  <c r="A182" i="66"/>
  <c r="A183" i="66"/>
  <c r="A184" i="66"/>
  <c r="A185" i="66"/>
  <c r="A186" i="66"/>
  <c r="A187" i="66"/>
  <c r="A188" i="66"/>
  <c r="A189" i="66"/>
  <c r="A190" i="66"/>
  <c r="A191" i="66"/>
  <c r="A192" i="66"/>
  <c r="A193" i="66"/>
  <c r="A194" i="66"/>
  <c r="A195" i="66"/>
  <c r="A196" i="66"/>
  <c r="A197" i="66"/>
  <c r="A198" i="66"/>
  <c r="A199" i="66"/>
  <c r="A200" i="66"/>
  <c r="A201" i="66"/>
  <c r="A202" i="66"/>
  <c r="A203" i="66"/>
  <c r="A204" i="66"/>
  <c r="A205" i="66"/>
  <c r="D191" i="59"/>
  <c r="I176" i="59"/>
  <c r="H176" i="59"/>
  <c r="G176" i="59"/>
  <c r="D172" i="59"/>
  <c r="D171" i="59"/>
  <c r="D168" i="59"/>
  <c r="D146" i="59"/>
  <c r="D147" i="59"/>
  <c r="D143" i="59"/>
  <c r="J46" i="59"/>
  <c r="I46" i="59"/>
  <c r="H56" i="59"/>
  <c r="H46" i="59"/>
  <c r="G47" i="59"/>
  <c r="G54" i="59"/>
  <c r="G46" i="59"/>
  <c r="F47" i="59"/>
  <c r="F48" i="59"/>
  <c r="F49" i="59"/>
  <c r="F52" i="59"/>
  <c r="F46" i="59"/>
  <c r="E49" i="59"/>
  <c r="E50" i="59"/>
  <c r="E51" i="59"/>
  <c r="E52" i="59"/>
  <c r="E53" i="59"/>
  <c r="E54" i="59"/>
  <c r="E55" i="59"/>
  <c r="E56" i="59"/>
  <c r="E48" i="59"/>
  <c r="H135" i="44"/>
  <c r="F57" i="59" s="1"/>
  <c r="I135" i="44"/>
  <c r="G57" i="59" s="1"/>
  <c r="J135" i="44"/>
  <c r="H57" i="59" s="1"/>
  <c r="K135" i="44"/>
  <c r="L135" i="44" s="1"/>
  <c r="J57" i="59" s="1"/>
  <c r="G135" i="44"/>
  <c r="G136" i="44" s="1"/>
  <c r="E47" i="59"/>
  <c r="D36" i="59"/>
  <c r="D20" i="59"/>
  <c r="D5" i="59"/>
  <c r="N21" i="59" s="1"/>
  <c r="C123" i="65"/>
  <c r="D123" i="65"/>
  <c r="E123" i="65"/>
  <c r="F123" i="65" s="1"/>
  <c r="CB125" i="61"/>
  <c r="CC125" i="61"/>
  <c r="B125" i="61"/>
  <c r="C125" i="61"/>
  <c r="D125" i="61" s="1"/>
  <c r="E125" i="61" s="1"/>
  <c r="C125" i="46"/>
  <c r="D125" i="46" s="1"/>
  <c r="E125" i="46" s="1"/>
  <c r="C124" i="44"/>
  <c r="D124" i="44" s="1"/>
  <c r="E124" i="44" s="1"/>
  <c r="C124" i="39"/>
  <c r="D124" i="39" s="1"/>
  <c r="I125" i="44"/>
  <c r="J125" i="44" s="1"/>
  <c r="D169" i="59"/>
  <c r="D7" i="59"/>
  <c r="H126" i="44"/>
  <c r="I126" i="44" s="1"/>
  <c r="H127" i="44"/>
  <c r="I127" i="44"/>
  <c r="J127" i="44" s="1"/>
  <c r="H128" i="44"/>
  <c r="F50" i="59" s="1"/>
  <c r="H129" i="44"/>
  <c r="F51" i="59" s="1"/>
  <c r="H130" i="44"/>
  <c r="I130" i="44"/>
  <c r="G52" i="59" s="1"/>
  <c r="J130" i="44"/>
  <c r="H52" i="59" s="1"/>
  <c r="H131" i="44"/>
  <c r="I131" i="44" s="1"/>
  <c r="H132" i="44"/>
  <c r="F54" i="59" s="1"/>
  <c r="I132" i="44"/>
  <c r="J132" i="44"/>
  <c r="H54" i="59" s="1"/>
  <c r="K132" i="44"/>
  <c r="I54" i="59" s="1"/>
  <c r="H133" i="44"/>
  <c r="I133" i="44" s="1"/>
  <c r="H134" i="44"/>
  <c r="F56" i="59" s="1"/>
  <c r="I134" i="44"/>
  <c r="G56" i="59" s="1"/>
  <c r="J134" i="44"/>
  <c r="K134" i="44" s="1"/>
  <c r="O209" i="59" l="1"/>
  <c r="MF210" i="66"/>
  <c r="D186" i="59"/>
  <c r="K212" i="59"/>
  <c r="H202" i="59"/>
  <c r="N199" i="59"/>
  <c r="H203" i="59"/>
  <c r="J202" i="59"/>
  <c r="N202" i="59"/>
  <c r="R204" i="59"/>
  <c r="O210" i="59"/>
  <c r="Q218" i="59"/>
  <c r="Q217" i="59"/>
  <c r="F211" i="59"/>
  <c r="H215" i="59"/>
  <c r="M218" i="59"/>
  <c r="O195" i="59"/>
  <c r="L212" i="59"/>
  <c r="R203" i="59"/>
  <c r="K216" i="59"/>
  <c r="H206" i="59"/>
  <c r="L213" i="59"/>
  <c r="H213" i="59"/>
  <c r="Q213" i="59"/>
  <c r="P206" i="59"/>
  <c r="N204" i="59"/>
  <c r="J208" i="59"/>
  <c r="L199" i="59"/>
  <c r="E196" i="59"/>
  <c r="F198" i="59"/>
  <c r="E201" i="59"/>
  <c r="M216" i="59"/>
  <c r="O208" i="59"/>
  <c r="L218" i="59"/>
  <c r="G206" i="59"/>
  <c r="M199" i="59"/>
  <c r="K209" i="59"/>
  <c r="K202" i="59"/>
  <c r="O205" i="59"/>
  <c r="G216" i="59"/>
  <c r="E205" i="59"/>
  <c r="P218" i="59"/>
  <c r="O216" i="59"/>
  <c r="O201" i="59"/>
  <c r="G198" i="59"/>
  <c r="E210" i="59"/>
  <c r="E199" i="59"/>
  <c r="Q200" i="59"/>
  <c r="R218" i="59"/>
  <c r="I197" i="59"/>
  <c r="O207" i="59"/>
  <c r="P216" i="59"/>
  <c r="G209" i="59"/>
  <c r="Q209" i="59"/>
  <c r="H195" i="59"/>
  <c r="M200" i="59"/>
  <c r="L214" i="59"/>
  <c r="Q196" i="59"/>
  <c r="I195" i="59"/>
  <c r="J213" i="59"/>
  <c r="O199" i="59"/>
  <c r="H208" i="59"/>
  <c r="R197" i="59"/>
  <c r="Q197" i="59"/>
  <c r="L195" i="59"/>
  <c r="R213" i="59"/>
  <c r="I198" i="59"/>
  <c r="N205" i="59"/>
  <c r="G195" i="59"/>
  <c r="P214" i="59"/>
  <c r="G207" i="59"/>
  <c r="I207" i="59"/>
  <c r="O213" i="59"/>
  <c r="E209" i="59"/>
  <c r="F199" i="59"/>
  <c r="N212" i="59"/>
  <c r="P200" i="59"/>
  <c r="M207" i="59"/>
  <c r="F203" i="59"/>
  <c r="I218" i="59"/>
  <c r="F217" i="59"/>
  <c r="K199" i="59"/>
  <c r="E195" i="59"/>
  <c r="F215" i="59"/>
  <c r="Q210" i="59"/>
  <c r="N200" i="59"/>
  <c r="P217" i="59"/>
  <c r="E217" i="59"/>
  <c r="N215" i="59"/>
  <c r="E218" i="59"/>
  <c r="L209" i="59"/>
  <c r="P212" i="59"/>
  <c r="Q212" i="59"/>
  <c r="P195" i="59"/>
  <c r="O206" i="59"/>
  <c r="R205" i="59"/>
  <c r="G199" i="59"/>
  <c r="I211" i="59"/>
  <c r="P209" i="59"/>
  <c r="H199" i="59"/>
  <c r="H204" i="59"/>
  <c r="E216" i="59"/>
  <c r="O200" i="59"/>
  <c r="J204" i="59"/>
  <c r="F195" i="59"/>
  <c r="M215" i="59"/>
  <c r="O198" i="59"/>
  <c r="L204" i="59"/>
  <c r="M208" i="59"/>
  <c r="F208" i="59"/>
  <c r="E203" i="59"/>
  <c r="H217" i="59"/>
  <c r="K207" i="59"/>
  <c r="N195" i="59"/>
  <c r="G210" i="59"/>
  <c r="O218" i="59"/>
  <c r="P202" i="59"/>
  <c r="E206" i="59"/>
  <c r="P203" i="59"/>
  <c r="K218" i="59"/>
  <c r="P213" i="59"/>
  <c r="I196" i="59"/>
  <c r="N218" i="59"/>
  <c r="M203" i="59"/>
  <c r="R209" i="59"/>
  <c r="Q214" i="59"/>
  <c r="J214" i="59"/>
  <c r="Q211" i="59"/>
  <c r="P204" i="59"/>
  <c r="N198" i="59"/>
  <c r="I217" i="59"/>
  <c r="I201" i="59"/>
  <c r="L208" i="59"/>
  <c r="K213" i="59"/>
  <c r="R214" i="59"/>
  <c r="E211" i="59"/>
  <c r="J203" i="59"/>
  <c r="H197" i="59"/>
  <c r="M217" i="59"/>
  <c r="J215" i="59"/>
  <c r="H209" i="59"/>
  <c r="M210" i="59"/>
  <c r="G200" i="59"/>
  <c r="P196" i="59"/>
  <c r="G217" i="59"/>
  <c r="G211" i="59"/>
  <c r="N216" i="59"/>
  <c r="R198" i="59"/>
  <c r="K198" i="59"/>
  <c r="L202" i="59"/>
  <c r="H201" i="59"/>
  <c r="M206" i="59"/>
  <c r="J197" i="59"/>
  <c r="I202" i="59"/>
  <c r="P207" i="59"/>
  <c r="M209" i="59"/>
  <c r="J211" i="59"/>
  <c r="L211" i="59"/>
  <c r="E200" i="59"/>
  <c r="E202" i="59"/>
  <c r="J206" i="59"/>
  <c r="G208" i="59"/>
  <c r="N209" i="59"/>
  <c r="F210" i="59"/>
  <c r="I216" i="59"/>
  <c r="Q201" i="59"/>
  <c r="N211" i="59"/>
  <c r="H218" i="59"/>
  <c r="M204" i="59"/>
  <c r="F212" i="59"/>
  <c r="L197" i="59"/>
  <c r="Q207" i="59"/>
  <c r="F213" i="59"/>
  <c r="J199" i="59"/>
  <c r="R208" i="59"/>
  <c r="O217" i="59"/>
  <c r="K215" i="59"/>
  <c r="N196" i="59"/>
  <c r="G204" i="59"/>
  <c r="N213" i="59"/>
  <c r="F197" i="59"/>
  <c r="L207" i="59"/>
  <c r="Q208" i="59"/>
  <c r="G213" i="59"/>
  <c r="K217" i="59"/>
  <c r="Q202" i="59"/>
  <c r="H211" i="59"/>
  <c r="J218" i="59"/>
  <c r="O204" i="59"/>
  <c r="H212" i="59"/>
  <c r="N197" i="59"/>
  <c r="F206" i="59"/>
  <c r="K203" i="59"/>
  <c r="I200" i="59"/>
  <c r="L205" i="59"/>
  <c r="E215" i="59"/>
  <c r="I199" i="59"/>
  <c r="R207" i="59"/>
  <c r="J216" i="59"/>
  <c r="J200" i="59"/>
  <c r="K211" i="59"/>
  <c r="K208" i="59"/>
  <c r="J217" i="59"/>
  <c r="N203" i="59"/>
  <c r="O211" i="59"/>
  <c r="Q198" i="59"/>
  <c r="F204" i="59"/>
  <c r="M213" i="59"/>
  <c r="Q199" i="59"/>
  <c r="L206" i="59"/>
  <c r="R216" i="59"/>
  <c r="R200" i="59"/>
  <c r="E208" i="59"/>
  <c r="I205" i="59"/>
  <c r="G215" i="59"/>
  <c r="P211" i="59"/>
  <c r="K206" i="59"/>
  <c r="F201" i="59"/>
  <c r="E197" i="59"/>
  <c r="E198" i="59"/>
  <c r="G196" i="59"/>
  <c r="H205" i="59"/>
  <c r="M198" i="59"/>
  <c r="Q195" i="59"/>
  <c r="G214" i="59"/>
  <c r="K196" i="59"/>
  <c r="H210" i="59"/>
  <c r="J201" i="59"/>
  <c r="I206" i="59"/>
  <c r="K197" i="59"/>
  <c r="R202" i="59"/>
  <c r="I215" i="59"/>
  <c r="M197" i="59"/>
  <c r="R211" i="59"/>
  <c r="L215" i="59"/>
  <c r="N206" i="59"/>
  <c r="P197" i="59"/>
  <c r="E204" i="59"/>
  <c r="I204" i="59"/>
  <c r="J195" i="59"/>
  <c r="O214" i="59"/>
  <c r="Q205" i="59"/>
  <c r="P210" i="59"/>
  <c r="R201" i="59"/>
  <c r="O215" i="59"/>
  <c r="Q206" i="59"/>
  <c r="J210" i="59"/>
  <c r="L201" i="59"/>
  <c r="Q215" i="59"/>
  <c r="E207" i="59"/>
  <c r="L210" i="59"/>
  <c r="N201" i="59"/>
  <c r="F214" i="59"/>
  <c r="J196" i="59"/>
  <c r="M214" i="59"/>
  <c r="R195" i="59"/>
  <c r="I213" i="59"/>
  <c r="K204" i="59"/>
  <c r="G218" i="59"/>
  <c r="J209" i="59"/>
  <c r="L200" i="59"/>
  <c r="I214" i="59"/>
  <c r="K205" i="59"/>
  <c r="M196" i="59"/>
  <c r="R210" i="59"/>
  <c r="F200" i="59"/>
  <c r="K214" i="59"/>
  <c r="M205" i="59"/>
  <c r="O196" i="59"/>
  <c r="F209" i="59"/>
  <c r="H200" i="59"/>
  <c r="N214" i="59"/>
  <c r="P205" i="59"/>
  <c r="R196" i="59"/>
  <c r="Q216" i="59"/>
  <c r="G201" i="59"/>
  <c r="K195" i="59"/>
  <c r="E213" i="59"/>
  <c r="G202" i="59"/>
  <c r="R217" i="59"/>
  <c r="F207" i="59"/>
  <c r="H198" i="59"/>
  <c r="E214" i="59"/>
  <c r="G203" i="59"/>
  <c r="L217" i="59"/>
  <c r="N208" i="59"/>
  <c r="P199" i="59"/>
  <c r="G212" i="59"/>
  <c r="I203" i="59"/>
  <c r="N217" i="59"/>
  <c r="P208" i="59"/>
  <c r="R199" i="59"/>
  <c r="J212" i="59"/>
  <c r="L203" i="59"/>
  <c r="I208" i="59"/>
  <c r="M202" i="59"/>
  <c r="O197" i="59"/>
  <c r="M195" i="59"/>
  <c r="M211" i="59"/>
  <c r="O202" i="59"/>
  <c r="L216" i="59"/>
  <c r="N207" i="59"/>
  <c r="P198" i="59"/>
  <c r="M212" i="59"/>
  <c r="O203" i="59"/>
  <c r="F216" i="59"/>
  <c r="H207" i="59"/>
  <c r="J198" i="59"/>
  <c r="O212" i="59"/>
  <c r="Q203" i="59"/>
  <c r="H216" i="59"/>
  <c r="J207" i="59"/>
  <c r="L198" i="59"/>
  <c r="R212" i="59"/>
  <c r="F202" i="59"/>
  <c r="Q204" i="59"/>
  <c r="G197" i="59"/>
  <c r="E212" i="59"/>
  <c r="F218" i="59"/>
  <c r="I209" i="59"/>
  <c r="K200" i="59"/>
  <c r="H214" i="59"/>
  <c r="J205" i="59"/>
  <c r="L196" i="59"/>
  <c r="I210" i="59"/>
  <c r="K201" i="59"/>
  <c r="P215" i="59"/>
  <c r="R206" i="59"/>
  <c r="F196" i="59"/>
  <c r="K210" i="59"/>
  <c r="M201" i="59"/>
  <c r="R215" i="59"/>
  <c r="F205" i="59"/>
  <c r="H196" i="59"/>
  <c r="N210" i="59"/>
  <c r="P201" i="59"/>
  <c r="I212" i="59"/>
  <c r="G205" i="59"/>
  <c r="G123" i="65"/>
  <c r="D170" i="59"/>
  <c r="F125" i="61"/>
  <c r="D144" i="59"/>
  <c r="F125" i="46"/>
  <c r="H47" i="59"/>
  <c r="K125" i="44"/>
  <c r="I56" i="59"/>
  <c r="L134" i="44"/>
  <c r="J56" i="59" s="1"/>
  <c r="K130" i="44"/>
  <c r="L132" i="44"/>
  <c r="J54" i="59" s="1"/>
  <c r="J126" i="44"/>
  <c r="G48" i="59"/>
  <c r="G55" i="59"/>
  <c r="J133" i="44"/>
  <c r="G137" i="44"/>
  <c r="E58" i="59"/>
  <c r="H136" i="44"/>
  <c r="H49" i="59"/>
  <c r="K127" i="44"/>
  <c r="D37" i="59"/>
  <c r="F124" i="44"/>
  <c r="J131" i="44"/>
  <c r="G53" i="59"/>
  <c r="E57" i="59"/>
  <c r="I57" i="59"/>
  <c r="F55" i="59"/>
  <c r="G49" i="59"/>
  <c r="I128" i="44"/>
  <c r="F53" i="59"/>
  <c r="I129" i="44"/>
  <c r="E124" i="39"/>
  <c r="D8" i="59"/>
  <c r="D6" i="59"/>
  <c r="MG210" i="66" l="1"/>
  <c r="MH210" i="66" s="1"/>
  <c r="D187" i="59"/>
  <c r="E176" i="59"/>
  <c r="H123" i="65"/>
  <c r="F176" i="59" s="1"/>
  <c r="D145" i="59"/>
  <c r="G125" i="61"/>
  <c r="G125" i="46"/>
  <c r="I52" i="59"/>
  <c r="L130" i="44"/>
  <c r="J52" i="59" s="1"/>
  <c r="L125" i="44"/>
  <c r="J47" i="59" s="1"/>
  <c r="I47" i="59"/>
  <c r="K131" i="44"/>
  <c r="H53" i="59"/>
  <c r="D38" i="59"/>
  <c r="G124" i="44"/>
  <c r="E46" i="59" s="1"/>
  <c r="F58" i="59"/>
  <c r="I136" i="44"/>
  <c r="G51" i="59"/>
  <c r="J129" i="44"/>
  <c r="K133" i="44"/>
  <c r="H55" i="59"/>
  <c r="J128" i="44"/>
  <c r="G50" i="59"/>
  <c r="H48" i="59"/>
  <c r="K126" i="44"/>
  <c r="I49" i="59"/>
  <c r="L127" i="44"/>
  <c r="J49" i="59" s="1"/>
  <c r="E59" i="59"/>
  <c r="G138" i="44"/>
  <c r="H137" i="44"/>
  <c r="F124" i="39"/>
  <c r="D22" i="59"/>
  <c r="MI210" i="66" l="1"/>
  <c r="MJ210" i="66" s="1"/>
  <c r="D183" i="59"/>
  <c r="E153" i="59"/>
  <c r="H125" i="61"/>
  <c r="E81" i="59"/>
  <c r="H125" i="46"/>
  <c r="H50" i="59"/>
  <c r="K128" i="44"/>
  <c r="I53" i="59"/>
  <c r="L131" i="44"/>
  <c r="J53" i="59" s="1"/>
  <c r="L126" i="44"/>
  <c r="J48" i="59" s="1"/>
  <c r="I48" i="59"/>
  <c r="L133" i="44"/>
  <c r="J55" i="59" s="1"/>
  <c r="I55" i="59"/>
  <c r="K129" i="44"/>
  <c r="H51" i="59"/>
  <c r="G58" i="59"/>
  <c r="J136" i="44"/>
  <c r="I137" i="44"/>
  <c r="F59" i="59"/>
  <c r="H138" i="44"/>
  <c r="G139" i="44"/>
  <c r="E60" i="59"/>
  <c r="D23" i="59"/>
  <c r="G124" i="39"/>
  <c r="F153" i="59" l="1"/>
  <c r="I125" i="61"/>
  <c r="I125" i="46"/>
  <c r="F81" i="59"/>
  <c r="F60" i="59"/>
  <c r="I138" i="44"/>
  <c r="G59" i="59"/>
  <c r="J137" i="44"/>
  <c r="H58" i="59"/>
  <c r="K136" i="44"/>
  <c r="E61" i="59"/>
  <c r="G140" i="44"/>
  <c r="H139" i="44"/>
  <c r="I51" i="59"/>
  <c r="L129" i="44"/>
  <c r="J51" i="59" s="1"/>
  <c r="I50" i="59"/>
  <c r="L128" i="44"/>
  <c r="J50" i="59" s="1"/>
  <c r="H124" i="39"/>
  <c r="D24" i="59"/>
  <c r="J125" i="61" l="1"/>
  <c r="G153" i="59"/>
  <c r="J125" i="46"/>
  <c r="G81" i="59"/>
  <c r="I58" i="59"/>
  <c r="L136" i="44"/>
  <c r="J58" i="59" s="1"/>
  <c r="F61" i="59"/>
  <c r="I139" i="44"/>
  <c r="H140" i="44"/>
  <c r="E62" i="59"/>
  <c r="G141" i="44"/>
  <c r="H59" i="59"/>
  <c r="K137" i="44"/>
  <c r="J138" i="44"/>
  <c r="G60" i="59"/>
  <c r="I124" i="39"/>
  <c r="D25" i="59"/>
  <c r="K125" i="61" l="1"/>
  <c r="H153" i="59"/>
  <c r="H81" i="59"/>
  <c r="K125" i="46"/>
  <c r="K138" i="44"/>
  <c r="H60" i="59"/>
  <c r="E63" i="59"/>
  <c r="H141" i="44"/>
  <c r="G142" i="44"/>
  <c r="F62" i="59"/>
  <c r="I140" i="44"/>
  <c r="G61" i="59"/>
  <c r="J139" i="44"/>
  <c r="I59" i="59"/>
  <c r="L137" i="44"/>
  <c r="J59" i="59" s="1"/>
  <c r="J124" i="39"/>
  <c r="D26" i="59"/>
  <c r="L125" i="61" l="1"/>
  <c r="I153" i="59"/>
  <c r="I81" i="59"/>
  <c r="L125" i="46"/>
  <c r="J140" i="44"/>
  <c r="G62" i="59"/>
  <c r="H61" i="59"/>
  <c r="K139" i="44"/>
  <c r="E64" i="59"/>
  <c r="H142" i="44"/>
  <c r="G143" i="44"/>
  <c r="I141" i="44"/>
  <c r="F63" i="59"/>
  <c r="I60" i="59"/>
  <c r="L138" i="44"/>
  <c r="J60" i="59" s="1"/>
  <c r="D27" i="59"/>
  <c r="K124" i="39"/>
  <c r="M125" i="61" l="1"/>
  <c r="J153" i="59"/>
  <c r="J81" i="59"/>
  <c r="M125" i="46"/>
  <c r="H143" i="44"/>
  <c r="E65" i="59"/>
  <c r="F64" i="59"/>
  <c r="I142" i="44"/>
  <c r="H62" i="59"/>
  <c r="K140" i="44"/>
  <c r="J141" i="44"/>
  <c r="G63" i="59"/>
  <c r="I61" i="59"/>
  <c r="L139" i="44"/>
  <c r="J61" i="59" s="1"/>
  <c r="D28" i="59"/>
  <c r="L124" i="39"/>
  <c r="N125" i="61" l="1"/>
  <c r="K153" i="59"/>
  <c r="K81" i="59"/>
  <c r="N125" i="46"/>
  <c r="F65" i="59"/>
  <c r="I143" i="44"/>
  <c r="K141" i="44"/>
  <c r="H63" i="59"/>
  <c r="I62" i="59"/>
  <c r="L140" i="44"/>
  <c r="J62" i="59" s="1"/>
  <c r="J142" i="44"/>
  <c r="G64" i="59"/>
  <c r="D29" i="59"/>
  <c r="M124" i="39"/>
  <c r="D9" i="59" s="1"/>
  <c r="O125" i="61" l="1"/>
  <c r="L153" i="59"/>
  <c r="L81" i="59"/>
  <c r="O125" i="46"/>
  <c r="H64" i="59"/>
  <c r="K142" i="44"/>
  <c r="I63" i="59"/>
  <c r="L141" i="44"/>
  <c r="J63" i="59" s="1"/>
  <c r="J143" i="44"/>
  <c r="G65" i="59"/>
  <c r="N124" i="39"/>
  <c r="D10" i="59" s="1"/>
  <c r="P125" i="61" l="1"/>
  <c r="M153" i="59"/>
  <c r="P125" i="46"/>
  <c r="M81" i="59"/>
  <c r="H65" i="59"/>
  <c r="K143" i="44"/>
  <c r="I64" i="59"/>
  <c r="L142" i="44"/>
  <c r="J64" i="59" s="1"/>
  <c r="O124" i="39"/>
  <c r="P124" i="39" s="1"/>
  <c r="Q125" i="61" l="1"/>
  <c r="N153" i="59"/>
  <c r="Q125" i="46"/>
  <c r="N81" i="59"/>
  <c r="I65" i="59"/>
  <c r="L143" i="44"/>
  <c r="J65" i="59" s="1"/>
  <c r="O153" i="59" l="1"/>
  <c r="R125" i="61"/>
  <c r="R125" i="46"/>
  <c r="O81" i="59"/>
  <c r="S125" i="61" l="1"/>
  <c r="P153" i="59"/>
  <c r="S125" i="46"/>
  <c r="P81" i="59"/>
  <c r="T125" i="61" l="1"/>
  <c r="Q153" i="59"/>
  <c r="Q81" i="59"/>
  <c r="T125" i="46"/>
  <c r="U125" i="61" l="1"/>
  <c r="R153" i="59"/>
  <c r="R81" i="59"/>
  <c r="U125" i="46"/>
  <c r="V125" i="61" l="1"/>
  <c r="S153" i="59"/>
  <c r="V125" i="46"/>
  <c r="S81" i="59"/>
  <c r="G126" i="61" l="1"/>
  <c r="T153" i="59"/>
  <c r="W125" i="46"/>
  <c r="T81" i="59"/>
  <c r="E154" i="59" l="1"/>
  <c r="H126" i="61"/>
  <c r="E82" i="59"/>
  <c r="X125" i="46"/>
  <c r="I126" i="61" l="1"/>
  <c r="F154" i="59"/>
  <c r="Y125" i="46"/>
  <c r="F82" i="59"/>
  <c r="J126" i="61" l="1"/>
  <c r="G154" i="59"/>
  <c r="G82" i="59"/>
  <c r="Z125" i="46"/>
  <c r="H154" i="59" l="1"/>
  <c r="K126" i="61"/>
  <c r="AA125" i="46"/>
  <c r="H82" i="59"/>
  <c r="I154" i="59" l="1"/>
  <c r="L126" i="61"/>
  <c r="AB125" i="46"/>
  <c r="I82" i="59"/>
  <c r="J154" i="59" l="1"/>
  <c r="M126" i="61"/>
  <c r="AC125" i="46"/>
  <c r="J82" i="59"/>
  <c r="N126" i="61" l="1"/>
  <c r="K154" i="59"/>
  <c r="AD125" i="46"/>
  <c r="K82" i="59"/>
  <c r="O126" i="61" l="1"/>
  <c r="L154" i="59"/>
  <c r="L82" i="59"/>
  <c r="AE125" i="46"/>
  <c r="P126" i="61" l="1"/>
  <c r="M154" i="59"/>
  <c r="M82" i="59"/>
  <c r="AF125" i="46"/>
  <c r="N154" i="59" l="1"/>
  <c r="Q126" i="61"/>
  <c r="AG125" i="46"/>
  <c r="N82" i="59"/>
  <c r="R126" i="61" l="1"/>
  <c r="O154" i="59"/>
  <c r="AH125" i="46"/>
  <c r="O82" i="59"/>
  <c r="S126" i="61" l="1"/>
  <c r="P154" i="59"/>
  <c r="AI125" i="46"/>
  <c r="P82" i="59"/>
  <c r="T126" i="61" l="1"/>
  <c r="Q154" i="59"/>
  <c r="AJ125" i="46"/>
  <c r="Q82" i="59"/>
  <c r="U126" i="61" l="1"/>
  <c r="R154" i="59"/>
  <c r="AK125" i="46"/>
  <c r="R82" i="59"/>
  <c r="S154" i="59" l="1"/>
  <c r="V126" i="61"/>
  <c r="AL125" i="46"/>
  <c r="S82" i="59"/>
  <c r="T154" i="59" l="1"/>
  <c r="G127" i="61"/>
  <c r="T82" i="59"/>
  <c r="AM125" i="46"/>
  <c r="E155" i="59" l="1"/>
  <c r="H127" i="61"/>
  <c r="AN125" i="46"/>
  <c r="E83" i="59"/>
  <c r="I127" i="61" l="1"/>
  <c r="F155" i="59"/>
  <c r="AO125" i="46"/>
  <c r="F83" i="59"/>
  <c r="G155" i="59" l="1"/>
  <c r="J127" i="61"/>
  <c r="G83" i="59"/>
  <c r="AP125" i="46"/>
  <c r="H155" i="59" l="1"/>
  <c r="K127" i="61"/>
  <c r="H83" i="59"/>
  <c r="AQ125" i="46"/>
  <c r="L127" i="61" l="1"/>
  <c r="I155" i="59"/>
  <c r="AR125" i="46"/>
  <c r="I83" i="59"/>
  <c r="J155" i="59" l="1"/>
  <c r="M127" i="61"/>
  <c r="AS125" i="46"/>
  <c r="J83" i="59"/>
  <c r="N127" i="61" l="1"/>
  <c r="K155" i="59"/>
  <c r="AT125" i="46"/>
  <c r="K83" i="59"/>
  <c r="L155" i="59" l="1"/>
  <c r="O127" i="61"/>
  <c r="AU125" i="46"/>
  <c r="L83" i="59"/>
  <c r="M155" i="59" l="1"/>
  <c r="P127" i="61"/>
  <c r="AV125" i="46"/>
  <c r="M83" i="59"/>
  <c r="N155" i="59" l="1"/>
  <c r="Q127" i="61"/>
  <c r="AW125" i="46"/>
  <c r="N83" i="59"/>
  <c r="O155" i="59" l="1"/>
  <c r="R127" i="61"/>
  <c r="AX125" i="46"/>
  <c r="O83" i="59"/>
  <c r="S127" i="61" l="1"/>
  <c r="P155" i="59"/>
  <c r="P83" i="59"/>
  <c r="AY125" i="46"/>
  <c r="T127" i="61" l="1"/>
  <c r="Q155" i="59"/>
  <c r="Q83" i="59"/>
  <c r="AZ125" i="46"/>
  <c r="U127" i="61" l="1"/>
  <c r="R155" i="59"/>
  <c r="BA125" i="46"/>
  <c r="R83" i="59"/>
  <c r="S155" i="59" l="1"/>
  <c r="V127" i="61"/>
  <c r="BB125" i="46"/>
  <c r="S83" i="59"/>
  <c r="G128" i="61" l="1"/>
  <c r="T155" i="59"/>
  <c r="BC125" i="46"/>
  <c r="T83" i="59"/>
  <c r="E156" i="59" l="1"/>
  <c r="H128" i="61"/>
  <c r="BD125" i="46"/>
  <c r="E84" i="59"/>
  <c r="F156" i="59" l="1"/>
  <c r="I128" i="61"/>
  <c r="BE125" i="46"/>
  <c r="F84" i="59"/>
  <c r="G156" i="59" l="1"/>
  <c r="J128" i="61"/>
  <c r="G84" i="59"/>
  <c r="BF125" i="46"/>
  <c r="H156" i="59" l="1"/>
  <c r="K128" i="61"/>
  <c r="H84" i="59"/>
  <c r="BG125" i="46"/>
  <c r="I156" i="59" l="1"/>
  <c r="L128" i="61"/>
  <c r="BH125" i="46"/>
  <c r="I84" i="59"/>
  <c r="M128" i="61" l="1"/>
  <c r="J156" i="59"/>
  <c r="BI125" i="46"/>
  <c r="J84" i="59"/>
  <c r="N128" i="61" l="1"/>
  <c r="K156" i="59"/>
  <c r="K84" i="59"/>
  <c r="BJ125" i="46"/>
  <c r="O128" i="61" l="1"/>
  <c r="L156" i="59"/>
  <c r="L84" i="59"/>
  <c r="BK125" i="46"/>
  <c r="M156" i="59" l="1"/>
  <c r="P128" i="61"/>
  <c r="M84" i="59"/>
  <c r="BL125" i="46"/>
  <c r="Q128" i="61" l="1"/>
  <c r="N156" i="59"/>
  <c r="N84" i="59"/>
  <c r="BM125" i="46"/>
  <c r="R128" i="61" l="1"/>
  <c r="O156" i="59"/>
  <c r="O84" i="59"/>
  <c r="BN125" i="46"/>
  <c r="S128" i="61" l="1"/>
  <c r="P156" i="59"/>
  <c r="P84" i="59"/>
  <c r="BO125" i="46"/>
  <c r="T128" i="61" l="1"/>
  <c r="Q156" i="59"/>
  <c r="Q84" i="59"/>
  <c r="BP125" i="46"/>
  <c r="R156" i="59" l="1"/>
  <c r="U128" i="61"/>
  <c r="BQ125" i="46"/>
  <c r="R84" i="59"/>
  <c r="S156" i="59" l="1"/>
  <c r="V128" i="61"/>
  <c r="BR125" i="46"/>
  <c r="S84" i="59"/>
  <c r="T156" i="59" l="1"/>
  <c r="G129" i="61"/>
  <c r="BS125" i="46"/>
  <c r="T84" i="59"/>
  <c r="E157" i="59" l="1"/>
  <c r="H129" i="61"/>
  <c r="BT125" i="46"/>
  <c r="E85" i="59"/>
  <c r="I129" i="61" l="1"/>
  <c r="F157" i="59"/>
  <c r="BU125" i="46"/>
  <c r="F85" i="59"/>
  <c r="G157" i="59" l="1"/>
  <c r="J129" i="61"/>
  <c r="BV125" i="46"/>
  <c r="G85" i="59"/>
  <c r="H157" i="59" l="1"/>
  <c r="K129" i="61"/>
  <c r="H85" i="59"/>
  <c r="BW125" i="46"/>
  <c r="I157" i="59" l="1"/>
  <c r="L129" i="61"/>
  <c r="BX125" i="46"/>
  <c r="I85" i="59"/>
  <c r="J157" i="59" l="1"/>
  <c r="M129" i="61"/>
  <c r="BY125" i="46"/>
  <c r="J85" i="59"/>
  <c r="K157" i="59" l="1"/>
  <c r="N129" i="61"/>
  <c r="O129" i="61" s="1"/>
  <c r="P129" i="61" s="1"/>
  <c r="Q129" i="61" s="1"/>
  <c r="R129" i="61" s="1"/>
  <c r="S129" i="61" s="1"/>
  <c r="T129" i="61" s="1"/>
  <c r="U129" i="61" s="1"/>
  <c r="K85" i="59"/>
  <c r="BZ125" i="46"/>
  <c r="S157" i="59" l="1"/>
  <c r="V129" i="61"/>
  <c r="CA125" i="46"/>
  <c r="L85" i="59"/>
  <c r="T157" i="59" l="1"/>
  <c r="G130" i="61"/>
  <c r="CB125" i="46"/>
  <c r="M85" i="59"/>
  <c r="E158" i="59" l="1"/>
  <c r="H130" i="61"/>
  <c r="CC125" i="46"/>
  <c r="N85" i="59"/>
  <c r="I130" i="61" l="1"/>
  <c r="F158" i="59"/>
  <c r="O85" i="59"/>
  <c r="CD125" i="46"/>
  <c r="G158" i="59" l="1"/>
  <c r="J130" i="61"/>
  <c r="P85" i="59"/>
  <c r="CE125" i="46"/>
  <c r="H158" i="59" l="1"/>
  <c r="K130" i="61"/>
  <c r="Q85" i="59"/>
  <c r="CF125" i="46"/>
  <c r="I158" i="59" l="1"/>
  <c r="L130" i="61"/>
  <c r="CG125" i="46"/>
  <c r="R85" i="59"/>
  <c r="J158" i="59" l="1"/>
  <c r="M130" i="61"/>
  <c r="CH125" i="46"/>
  <c r="S85" i="59"/>
  <c r="N130" i="61" l="1"/>
  <c r="K158" i="59"/>
  <c r="CI125" i="46"/>
  <c r="T85" i="59"/>
  <c r="O130" i="61" l="1"/>
  <c r="L158" i="59"/>
  <c r="CJ125" i="46"/>
  <c r="E86" i="59"/>
  <c r="P130" i="61" l="1"/>
  <c r="M158" i="59"/>
  <c r="CK125" i="46"/>
  <c r="F86" i="59"/>
  <c r="Q130" i="61" l="1"/>
  <c r="N158" i="59"/>
  <c r="CL125" i="46"/>
  <c r="G86" i="59"/>
  <c r="R130" i="61" l="1"/>
  <c r="O158" i="59"/>
  <c r="H86" i="59"/>
  <c r="CM125" i="46"/>
  <c r="S130" i="61" l="1"/>
  <c r="P158" i="59"/>
  <c r="CN125" i="46"/>
  <c r="I86" i="59"/>
  <c r="Q158" i="59" l="1"/>
  <c r="T130" i="61"/>
  <c r="CO125" i="46"/>
  <c r="J86" i="59"/>
  <c r="U130" i="61" l="1"/>
  <c r="R158" i="59"/>
  <c r="CP125" i="46"/>
  <c r="K86" i="59"/>
  <c r="V130" i="61" l="1"/>
  <c r="S158" i="59"/>
  <c r="CQ125" i="46"/>
  <c r="L86" i="59"/>
  <c r="G131" i="61" l="1"/>
  <c r="T158" i="59"/>
  <c r="CR125" i="46"/>
  <c r="M86" i="59"/>
  <c r="E159" i="59" l="1"/>
  <c r="H131" i="61"/>
  <c r="N86" i="59"/>
  <c r="CS125" i="46"/>
  <c r="I131" i="61" l="1"/>
  <c r="F159" i="59"/>
  <c r="O86" i="59"/>
  <c r="CT125" i="46"/>
  <c r="G159" i="59" l="1"/>
  <c r="J131" i="61"/>
  <c r="P86" i="59"/>
  <c r="CU125" i="46"/>
  <c r="H159" i="59" l="1"/>
  <c r="K131" i="61"/>
  <c r="Q86" i="59"/>
  <c r="CV125" i="46"/>
  <c r="I159" i="59" l="1"/>
  <c r="L131" i="61"/>
  <c r="CW125" i="46"/>
  <c r="R86" i="59"/>
  <c r="J159" i="59" l="1"/>
  <c r="M131" i="61"/>
  <c r="CX125" i="46"/>
  <c r="S86" i="59"/>
  <c r="K159" i="59" l="1"/>
  <c r="N131" i="61"/>
  <c r="CY125" i="46"/>
  <c r="T86" i="59"/>
  <c r="O131" i="61" l="1"/>
  <c r="L159" i="59"/>
  <c r="CZ125" i="46"/>
  <c r="E87" i="59"/>
  <c r="P131" i="61" l="1"/>
  <c r="M159" i="59"/>
  <c r="DA125" i="46"/>
  <c r="F87" i="59"/>
  <c r="Q131" i="61" l="1"/>
  <c r="N159" i="59"/>
  <c r="DB125" i="46"/>
  <c r="G87" i="59"/>
  <c r="R131" i="61" l="1"/>
  <c r="O159" i="59"/>
  <c r="H87" i="59"/>
  <c r="DC125" i="46"/>
  <c r="S131" i="61" l="1"/>
  <c r="P159" i="59"/>
  <c r="DD125" i="46"/>
  <c r="I87" i="59"/>
  <c r="Q159" i="59" l="1"/>
  <c r="T131" i="61"/>
  <c r="DE125" i="46"/>
  <c r="J87" i="59"/>
  <c r="R159" i="59" l="1"/>
  <c r="U131" i="61"/>
  <c r="K87" i="59"/>
  <c r="DF125" i="46"/>
  <c r="S159" i="59" l="1"/>
  <c r="V131" i="61"/>
  <c r="DG125" i="46"/>
  <c r="L87" i="59"/>
  <c r="G132" i="61" l="1"/>
  <c r="T159" i="59"/>
  <c r="DH125" i="46"/>
  <c r="M87" i="59"/>
  <c r="E160" i="59" l="1"/>
  <c r="H132" i="61"/>
  <c r="N87" i="59"/>
  <c r="DI125" i="46"/>
  <c r="I132" i="61" l="1"/>
  <c r="F160" i="59"/>
  <c r="DJ125" i="46"/>
  <c r="O87" i="59"/>
  <c r="G160" i="59" l="1"/>
  <c r="J132" i="61"/>
  <c r="DK125" i="46"/>
  <c r="P87" i="59"/>
  <c r="H160" i="59" l="1"/>
  <c r="K132" i="61"/>
  <c r="Q87" i="59"/>
  <c r="DL125" i="46"/>
  <c r="L132" i="61" l="1"/>
  <c r="I160" i="59"/>
  <c r="DM125" i="46"/>
  <c r="R87" i="59"/>
  <c r="J160" i="59" l="1"/>
  <c r="M132" i="61"/>
  <c r="DN125" i="46"/>
  <c r="S87" i="59"/>
  <c r="N132" i="61" l="1"/>
  <c r="K160" i="59"/>
  <c r="DO125" i="46"/>
  <c r="T87" i="59"/>
  <c r="O132" i="61" l="1"/>
  <c r="L160" i="59"/>
  <c r="DP125" i="46"/>
  <c r="E88" i="59"/>
  <c r="P132" i="61" l="1"/>
  <c r="M160" i="59"/>
  <c r="DQ125" i="46"/>
  <c r="F88" i="59"/>
  <c r="Q132" i="61" l="1"/>
  <c r="N160" i="59"/>
  <c r="G88" i="59"/>
  <c r="DR125" i="46"/>
  <c r="O160" i="59" l="1"/>
  <c r="R132" i="61"/>
  <c r="H88" i="59"/>
  <c r="DS125" i="46"/>
  <c r="S132" i="61" l="1"/>
  <c r="P160" i="59"/>
  <c r="DT125" i="46"/>
  <c r="I88" i="59"/>
  <c r="Q160" i="59" l="1"/>
  <c r="T132" i="61"/>
  <c r="DU125" i="46"/>
  <c r="J88" i="59"/>
  <c r="U132" i="61" l="1"/>
  <c r="R160" i="59"/>
  <c r="K88" i="59"/>
  <c r="DV125" i="46"/>
  <c r="V132" i="61" l="1"/>
  <c r="S160" i="59"/>
  <c r="DW125" i="46"/>
  <c r="L88" i="59"/>
  <c r="G133" i="61" l="1"/>
  <c r="T160" i="59"/>
  <c r="DX125" i="46"/>
  <c r="M88" i="59"/>
  <c r="H133" i="61" l="1"/>
  <c r="E161" i="59"/>
  <c r="N88" i="59"/>
  <c r="DY125" i="46"/>
  <c r="I133" i="61" l="1"/>
  <c r="F161" i="59"/>
  <c r="O88" i="59"/>
  <c r="DZ125" i="46"/>
  <c r="G161" i="59" l="1"/>
  <c r="J133" i="61"/>
  <c r="P88" i="59"/>
  <c r="EA125" i="46"/>
  <c r="K133" i="61" l="1"/>
  <c r="H161" i="59"/>
  <c r="Q88" i="59"/>
  <c r="EB125" i="46"/>
  <c r="I161" i="59" l="1"/>
  <c r="L133" i="61"/>
  <c r="EC125" i="46"/>
  <c r="R88" i="59"/>
  <c r="J161" i="59" l="1"/>
  <c r="M133" i="61"/>
  <c r="ED125" i="46"/>
  <c r="S88" i="59"/>
  <c r="N133" i="61" l="1"/>
  <c r="K161" i="59"/>
  <c r="EE125" i="46"/>
  <c r="T88" i="59"/>
  <c r="O133" i="61" l="1"/>
  <c r="L161" i="59"/>
  <c r="EF125" i="46"/>
  <c r="E89" i="59"/>
  <c r="P133" i="61" l="1"/>
  <c r="M161" i="59"/>
  <c r="EG125" i="46"/>
  <c r="F89" i="59"/>
  <c r="Q133" i="61" l="1"/>
  <c r="N161" i="59"/>
  <c r="EH125" i="46"/>
  <c r="G89" i="59"/>
  <c r="R133" i="61" l="1"/>
  <c r="O161" i="59"/>
  <c r="H89" i="59"/>
  <c r="EI125" i="46"/>
  <c r="S133" i="61" l="1"/>
  <c r="P161" i="59"/>
  <c r="EJ125" i="46"/>
  <c r="I89" i="59"/>
  <c r="Q161" i="59" l="1"/>
  <c r="T133" i="61"/>
  <c r="EK125" i="46"/>
  <c r="J89" i="59"/>
  <c r="R161" i="59" l="1"/>
  <c r="U133" i="61"/>
  <c r="K89" i="59"/>
  <c r="EL125" i="46"/>
  <c r="S161" i="59" l="1"/>
  <c r="V133" i="61"/>
  <c r="EM125" i="46"/>
  <c r="L89" i="59"/>
  <c r="G134" i="61" l="1"/>
  <c r="T161" i="59"/>
  <c r="EN125" i="46"/>
  <c r="M89" i="59"/>
  <c r="H134" i="61" l="1"/>
  <c r="E162" i="59"/>
  <c r="N89" i="59"/>
  <c r="EO125" i="46"/>
  <c r="F162" i="59" l="1"/>
  <c r="I134" i="61"/>
  <c r="EP125" i="46"/>
  <c r="O89" i="59"/>
  <c r="J134" i="61" l="1"/>
  <c r="G162" i="59"/>
  <c r="EQ125" i="46"/>
  <c r="P89" i="59"/>
  <c r="K134" i="61" l="1"/>
  <c r="H162" i="59"/>
  <c r="Q89" i="59"/>
  <c r="ER125" i="46"/>
  <c r="I162" i="59" l="1"/>
  <c r="L134" i="61"/>
  <c r="ES125" i="46"/>
  <c r="R89" i="59"/>
  <c r="M134" i="61" l="1"/>
  <c r="J162" i="59"/>
  <c r="ET125" i="46"/>
  <c r="S89" i="59"/>
  <c r="K162" i="59" l="1"/>
  <c r="N134" i="61"/>
  <c r="O134" i="61" s="1"/>
  <c r="P134" i="61" s="1"/>
  <c r="Q134" i="61" s="1"/>
  <c r="R134" i="61" s="1"/>
  <c r="S134" i="61" s="1"/>
  <c r="T134" i="61" s="1"/>
  <c r="U134" i="61" s="1"/>
  <c r="EU125" i="46"/>
  <c r="T89" i="59"/>
  <c r="S162" i="59" l="1"/>
  <c r="V134" i="61"/>
  <c r="T162" i="59" s="1"/>
  <c r="EV125" i="46"/>
  <c r="E90" i="59"/>
  <c r="EW125" i="46" l="1"/>
  <c r="F90" i="59"/>
  <c r="EX125" i="46" l="1"/>
  <c r="G90" i="59"/>
  <c r="H90" i="59" l="1"/>
  <c r="EY125" i="46"/>
  <c r="EZ125" i="46" l="1"/>
  <c r="I90" i="59"/>
  <c r="FA125" i="46" l="1"/>
  <c r="J90" i="59"/>
  <c r="K90" i="59" l="1"/>
  <c r="FB125" i="46"/>
  <c r="L90" i="59" l="1"/>
  <c r="FC125" i="46"/>
  <c r="M90" i="59" l="1"/>
  <c r="FD125" i="46"/>
  <c r="N90" i="59" l="1"/>
  <c r="FE125" i="46"/>
  <c r="O90" i="59" l="1"/>
  <c r="FF125" i="46"/>
  <c r="P90" i="59" l="1"/>
  <c r="FG125" i="46"/>
  <c r="Q90" i="59" l="1"/>
  <c r="FH125" i="46"/>
  <c r="FI125" i="46" l="1"/>
  <c r="R90" i="59"/>
  <c r="FJ125" i="46" l="1"/>
  <c r="S90" i="59"/>
  <c r="FK125" i="46" l="1"/>
  <c r="T90" i="59"/>
  <c r="FL125" i="46" l="1"/>
  <c r="E91" i="59"/>
  <c r="FM125" i="46" l="1"/>
  <c r="F91" i="59"/>
  <c r="FN125" i="46" l="1"/>
  <c r="G91" i="59"/>
  <c r="H91" i="59" l="1"/>
  <c r="FO125" i="46"/>
  <c r="FP125" i="46" l="1"/>
  <c r="I91" i="59"/>
  <c r="FQ125" i="46" l="1"/>
  <c r="J91" i="59"/>
  <c r="K91" i="59" l="1"/>
  <c r="FR125" i="46"/>
  <c r="FS125" i="46" l="1"/>
  <c r="L91" i="59"/>
  <c r="FT125" i="46" l="1"/>
  <c r="M91" i="59"/>
  <c r="FU125" i="46" l="1"/>
  <c r="N91" i="59"/>
  <c r="O91" i="59" l="1"/>
  <c r="FV125" i="46"/>
  <c r="P91" i="59" l="1"/>
  <c r="FW125" i="46"/>
  <c r="Q91" i="59" l="1"/>
  <c r="FX125" i="46"/>
  <c r="FY125" i="46" l="1"/>
  <c r="R91" i="59"/>
  <c r="FZ125" i="46" l="1"/>
  <c r="S91" i="59"/>
  <c r="GA125" i="46" l="1"/>
  <c r="T91" i="59"/>
  <c r="GB125" i="46" l="1"/>
  <c r="E92" i="59"/>
  <c r="GC125" i="46" l="1"/>
  <c r="F92" i="59"/>
  <c r="GD125" i="46" l="1"/>
  <c r="G92" i="59"/>
  <c r="H92" i="59" l="1"/>
  <c r="GE125" i="46"/>
  <c r="GF125" i="46" l="1"/>
  <c r="I92" i="59"/>
  <c r="GG125" i="46" l="1"/>
  <c r="J92" i="59"/>
  <c r="K92" i="59" l="1"/>
  <c r="GH125" i="46"/>
  <c r="L92" i="59" l="1"/>
  <c r="GI125" i="46"/>
  <c r="GJ125" i="46" l="1"/>
  <c r="M92" i="59"/>
  <c r="GK125" i="46" l="1"/>
  <c r="N92" i="59"/>
  <c r="O92" i="59" l="1"/>
  <c r="GL125" i="46"/>
  <c r="P92" i="59" l="1"/>
  <c r="GM125" i="46"/>
  <c r="Q92" i="59" l="1"/>
  <c r="GN125" i="46"/>
  <c r="GO125" i="46" l="1"/>
  <c r="R92" i="59"/>
  <c r="GP125" i="46" l="1"/>
  <c r="S92" i="59"/>
  <c r="GQ125" i="46" l="1"/>
  <c r="T92" i="59"/>
  <c r="GR125" i="46" l="1"/>
  <c r="E93" i="59"/>
  <c r="GS125" i="46" l="1"/>
  <c r="F93" i="59"/>
  <c r="GT125" i="46" l="1"/>
  <c r="G93" i="59"/>
  <c r="H93" i="59" l="1"/>
  <c r="GU125" i="46"/>
  <c r="GV125" i="46" l="1"/>
  <c r="I93" i="59"/>
  <c r="GW125" i="46" l="1"/>
  <c r="J93" i="59"/>
  <c r="K93" i="59" l="1"/>
  <c r="GX125" i="46"/>
  <c r="GY125" i="46" l="1"/>
  <c r="L93" i="59"/>
  <c r="GZ125" i="46" l="1"/>
  <c r="M93" i="59"/>
  <c r="HA125" i="46" l="1"/>
  <c r="N93" i="59"/>
  <c r="O93" i="59" l="1"/>
  <c r="HB125" i="46"/>
  <c r="P93" i="59" l="1"/>
  <c r="HC125" i="46"/>
  <c r="Q93" i="59" l="1"/>
  <c r="HD125" i="46"/>
  <c r="HE125" i="46" l="1"/>
  <c r="R93" i="59"/>
  <c r="HF125" i="46" l="1"/>
  <c r="S93" i="59"/>
  <c r="HG125" i="46" l="1"/>
  <c r="T93" i="59"/>
  <c r="HH125" i="46" l="1"/>
  <c r="E94" i="59"/>
  <c r="HI125" i="46" l="1"/>
  <c r="F94" i="59"/>
  <c r="HJ125" i="46" l="1"/>
  <c r="G94" i="59"/>
  <c r="H94" i="59" l="1"/>
  <c r="HK125" i="46"/>
  <c r="HL125" i="46" l="1"/>
  <c r="I94" i="59"/>
  <c r="HM125" i="46" l="1"/>
  <c r="J94" i="59"/>
  <c r="K94" i="59" l="1"/>
  <c r="HN125" i="46"/>
  <c r="HO125" i="46" l="1"/>
  <c r="L94" i="59"/>
  <c r="HP125" i="46" l="1"/>
  <c r="M94" i="59"/>
  <c r="HQ125" i="46" l="1"/>
  <c r="N94" i="59"/>
  <c r="HR125" i="46" l="1"/>
  <c r="O94" i="59"/>
  <c r="P94" i="59" l="1"/>
  <c r="HS125" i="46"/>
  <c r="Q94" i="59" l="1"/>
  <c r="HT125" i="46"/>
  <c r="HU125" i="46" l="1"/>
  <c r="R94" i="59"/>
  <c r="HV125" i="46" l="1"/>
  <c r="S94" i="59"/>
  <c r="HW125" i="46" l="1"/>
  <c r="T94" i="59"/>
  <c r="HX125" i="46" l="1"/>
  <c r="E95" i="59"/>
  <c r="HY125" i="46" l="1"/>
  <c r="F95" i="59"/>
  <c r="HZ125" i="46" l="1"/>
  <c r="G95" i="59"/>
  <c r="H95" i="59" l="1"/>
  <c r="IA125" i="46"/>
  <c r="IB125" i="46" l="1"/>
  <c r="I95" i="59"/>
  <c r="IC125" i="46" l="1"/>
  <c r="J95" i="59"/>
  <c r="K95" i="59" l="1"/>
  <c r="ID125" i="46"/>
  <c r="IE125" i="46" l="1"/>
  <c r="L95" i="59"/>
  <c r="IF125" i="46" l="1"/>
  <c r="M95" i="59"/>
  <c r="IG125" i="46" l="1"/>
  <c r="N95" i="59"/>
  <c r="O95" i="59" l="1"/>
  <c r="IH125" i="46"/>
  <c r="II125" i="46" l="1"/>
  <c r="P95" i="59"/>
  <c r="Q95" i="59" l="1"/>
  <c r="IJ125" i="46"/>
  <c r="IK125" i="46" l="1"/>
  <c r="R95" i="59"/>
  <c r="IL125" i="46" l="1"/>
  <c r="S95" i="59"/>
  <c r="IM125" i="46" l="1"/>
  <c r="T95" i="59"/>
  <c r="IN125" i="46" l="1"/>
  <c r="E96" i="59"/>
  <c r="F96" i="59" l="1"/>
  <c r="IO125" i="46"/>
  <c r="IP125" i="46" l="1"/>
  <c r="G96" i="59"/>
  <c r="H96" i="59" l="1"/>
  <c r="IQ125" i="46"/>
  <c r="IR125" i="46" l="1"/>
  <c r="I96" i="59"/>
  <c r="IS125" i="46" l="1"/>
  <c r="J96" i="59"/>
  <c r="IT125" i="46" l="1"/>
  <c r="K96" i="59"/>
  <c r="L96" i="59" l="1"/>
  <c r="IU125" i="46"/>
  <c r="M96" i="59" l="1"/>
  <c r="IV125" i="46"/>
  <c r="N96" i="59" l="1"/>
  <c r="IW125" i="46"/>
  <c r="O96" i="59" l="1"/>
  <c r="IX125" i="46"/>
  <c r="P96" i="59" l="1"/>
  <c r="IY125" i="46"/>
  <c r="Q96" i="59" l="1"/>
  <c r="IZ125" i="46"/>
  <c r="JA125" i="46" l="1"/>
  <c r="R96" i="59"/>
  <c r="JB125" i="46" l="1"/>
  <c r="S96" i="59"/>
  <c r="JC125" i="46" l="1"/>
  <c r="T96" i="59"/>
  <c r="JD125" i="46" l="1"/>
  <c r="E97" i="59"/>
  <c r="F97" i="59" l="1"/>
  <c r="JE125" i="46"/>
  <c r="JF125" i="46" l="1"/>
  <c r="G97" i="59"/>
  <c r="H97" i="59" l="1"/>
  <c r="JG125" i="46"/>
  <c r="JH125" i="46" l="1"/>
  <c r="I97" i="59"/>
  <c r="JI125" i="46" l="1"/>
  <c r="J97" i="59"/>
  <c r="K97" i="59" l="1"/>
  <c r="JJ125" i="46"/>
  <c r="L97" i="59" l="1"/>
  <c r="JK125" i="46"/>
  <c r="JL125" i="46" l="1"/>
  <c r="M97" i="59"/>
  <c r="JM125" i="46" l="1"/>
  <c r="N97" i="59"/>
  <c r="O97" i="59" l="1"/>
  <c r="JN125" i="46"/>
  <c r="P97" i="59" l="1"/>
  <c r="JO125" i="46"/>
  <c r="Q97" i="59" l="1"/>
  <c r="JP125" i="46"/>
  <c r="JQ125" i="46" l="1"/>
  <c r="R97" i="59"/>
  <c r="JR125" i="46" l="1"/>
  <c r="S97" i="59"/>
  <c r="JS125" i="46" l="1"/>
  <c r="T97" i="59"/>
  <c r="JT125" i="46" l="1"/>
  <c r="E98" i="59"/>
  <c r="F98" i="59" l="1"/>
  <c r="JU125" i="46"/>
  <c r="JV125" i="46" l="1"/>
  <c r="G98" i="59"/>
  <c r="H98" i="59" l="1"/>
  <c r="JW125" i="46"/>
  <c r="JX125" i="46" l="1"/>
  <c r="I98" i="59"/>
  <c r="JY125" i="46" l="1"/>
  <c r="J98" i="59"/>
  <c r="K98" i="59" l="1"/>
  <c r="JZ125" i="46"/>
  <c r="KA125" i="46" l="1"/>
  <c r="L98" i="59"/>
  <c r="M98" i="59" l="1"/>
  <c r="KB125" i="46"/>
  <c r="N98" i="59" l="1"/>
  <c r="KC125" i="46"/>
  <c r="KD125" i="46" l="1"/>
  <c r="O98" i="59"/>
  <c r="P98" i="59" l="1"/>
  <c r="KE125" i="46"/>
  <c r="Q98" i="59" l="1"/>
  <c r="KF125" i="46"/>
  <c r="KG125" i="46" l="1"/>
  <c r="R98" i="59"/>
  <c r="KH125" i="46" l="1"/>
  <c r="S98" i="59"/>
  <c r="KI125" i="46" l="1"/>
  <c r="T98" i="59"/>
  <c r="KJ125" i="46" l="1"/>
  <c r="E99" i="59"/>
  <c r="F99" i="59" l="1"/>
  <c r="KK125" i="46"/>
  <c r="KL125" i="46" l="1"/>
  <c r="G99" i="59"/>
  <c r="H99" i="59" l="1"/>
  <c r="KM125" i="46"/>
  <c r="KN125" i="46" l="1"/>
  <c r="I99" i="59"/>
  <c r="KO125" i="46" l="1"/>
  <c r="J99" i="59"/>
  <c r="K99" i="59" l="1"/>
  <c r="KP125" i="46"/>
  <c r="L99" i="59" l="1"/>
  <c r="KQ125" i="46"/>
  <c r="KR125" i="46" l="1"/>
  <c r="M99" i="59"/>
  <c r="KS125" i="46" l="1"/>
  <c r="N99" i="59"/>
  <c r="KT125" i="46" l="1"/>
  <c r="O99" i="59"/>
  <c r="KU125" i="46" l="1"/>
  <c r="P99" i="59"/>
  <c r="Q99" i="59" l="1"/>
  <c r="KV125" i="46"/>
  <c r="KW125" i="46" l="1"/>
  <c r="R99" i="59"/>
  <c r="S99" i="59" l="1"/>
  <c r="KX125" i="46"/>
  <c r="KY125" i="46" l="1"/>
  <c r="T99" i="59"/>
  <c r="KZ125" i="46" l="1"/>
  <c r="E100" i="59"/>
  <c r="F100" i="59" l="1"/>
  <c r="LA125" i="46"/>
  <c r="G100" i="59" l="1"/>
  <c r="LB125" i="46"/>
  <c r="H100" i="59" l="1"/>
  <c r="LC125" i="46"/>
  <c r="LD125" i="46" l="1"/>
  <c r="I100" i="59"/>
  <c r="LE125" i="46" l="1"/>
  <c r="J100" i="59"/>
  <c r="LF125" i="46" l="1"/>
  <c r="K100" i="59"/>
  <c r="L100" i="59" l="1"/>
  <c r="LG125" i="46"/>
  <c r="LH125" i="46" l="1"/>
  <c r="M100" i="59"/>
  <c r="LI125" i="46" l="1"/>
  <c r="N100" i="59"/>
  <c r="O100" i="59" l="1"/>
  <c r="LJ125" i="46"/>
  <c r="P100" i="59" l="1"/>
  <c r="LK125" i="46"/>
  <c r="Q100" i="59" l="1"/>
  <c r="LL125" i="46"/>
  <c r="LM125" i="46" l="1"/>
  <c r="R100" i="59"/>
  <c r="S100" i="59" l="1"/>
  <c r="LN125" i="46"/>
  <c r="LO125" i="46" l="1"/>
  <c r="T100" i="59"/>
  <c r="LP125" i="46" l="1"/>
  <c r="E101" i="59"/>
  <c r="F101" i="59" l="1"/>
  <c r="LQ125" i="46"/>
  <c r="LR125" i="46" l="1"/>
  <c r="G101" i="59"/>
  <c r="H101" i="59" l="1"/>
  <c r="LS125" i="46"/>
  <c r="LT125" i="46" l="1"/>
  <c r="I101" i="59"/>
  <c r="LU125" i="46" l="1"/>
  <c r="J101" i="59"/>
  <c r="K101" i="59" l="1"/>
  <c r="LV125" i="46"/>
  <c r="L101" i="59" l="1"/>
  <c r="LW125" i="46"/>
  <c r="M101" i="59" l="1"/>
  <c r="LX125" i="46"/>
  <c r="N101" i="59" l="1"/>
  <c r="LY125" i="46"/>
  <c r="LZ125" i="46" l="1"/>
  <c r="O101" i="59"/>
  <c r="MA125" i="46" l="1"/>
  <c r="P101" i="59"/>
  <c r="Q101" i="59" l="1"/>
  <c r="MB125" i="46"/>
  <c r="MC125" i="46" l="1"/>
  <c r="R101" i="59"/>
  <c r="S101" i="59" l="1"/>
  <c r="MD125" i="46"/>
  <c r="ME125" i="46" l="1"/>
  <c r="T101" i="59"/>
  <c r="MF125" i="46" l="1"/>
  <c r="E102" i="59"/>
  <c r="F102" i="59" l="1"/>
  <c r="MG125" i="46"/>
  <c r="G102" i="59" l="1"/>
  <c r="MH125" i="46"/>
  <c r="H102" i="59" l="1"/>
  <c r="MI125" i="46"/>
  <c r="MJ125" i="46" l="1"/>
  <c r="I102" i="59"/>
  <c r="MK125" i="46" l="1"/>
  <c r="J102" i="59"/>
  <c r="K102" i="59" l="1"/>
  <c r="ML125" i="46"/>
  <c r="L102" i="59" l="1"/>
  <c r="MM125" i="46"/>
  <c r="M102" i="59" l="1"/>
  <c r="MN125" i="46"/>
  <c r="N102" i="59" l="1"/>
  <c r="MO125" i="46"/>
  <c r="O102" i="59" l="1"/>
  <c r="MP125" i="46"/>
  <c r="P102" i="59" l="1"/>
  <c r="MQ125" i="46"/>
  <c r="Q102" i="59" l="1"/>
  <c r="MR125" i="46"/>
  <c r="MS125" i="46" l="1"/>
  <c r="R102" i="59"/>
  <c r="S102" i="59" l="1"/>
  <c r="MT125" i="46"/>
  <c r="MU125" i="46" l="1"/>
  <c r="T102" i="59"/>
  <c r="MV125" i="46" l="1"/>
  <c r="E103" i="59"/>
  <c r="F103" i="59" l="1"/>
  <c r="MW125" i="46"/>
  <c r="MX125" i="46" l="1"/>
  <c r="G103" i="59"/>
  <c r="H103" i="59" l="1"/>
  <c r="MY125" i="46"/>
  <c r="MZ125" i="46" l="1"/>
  <c r="I103" i="59"/>
  <c r="NA125" i="46" l="1"/>
  <c r="J103" i="59"/>
  <c r="K103" i="59" l="1"/>
  <c r="NB125" i="46"/>
  <c r="NC125" i="46" l="1"/>
  <c r="L103" i="59"/>
  <c r="ND125" i="46" l="1"/>
  <c r="M103" i="59"/>
  <c r="N103" i="59" l="1"/>
  <c r="NE125" i="46"/>
  <c r="O103" i="59" l="1"/>
  <c r="NF125" i="46"/>
  <c r="P103" i="59" l="1"/>
  <c r="NG125" i="46"/>
  <c r="Q103" i="59" l="1"/>
  <c r="NH125" i="46"/>
  <c r="NI125" i="46" l="1"/>
  <c r="R103" i="59"/>
  <c r="S103" i="59" l="1"/>
  <c r="NJ125" i="46"/>
  <c r="NK125" i="46" l="1"/>
  <c r="T103" i="59"/>
  <c r="NL125" i="46" l="1"/>
  <c r="E104" i="59"/>
  <c r="F104" i="59" l="1"/>
  <c r="NM125" i="46"/>
  <c r="NN125" i="46" l="1"/>
  <c r="G104" i="59"/>
  <c r="H104" i="59" l="1"/>
  <c r="NO125" i="46"/>
  <c r="NP125" i="46" l="1"/>
  <c r="I104" i="59"/>
  <c r="NQ125" i="46" l="1"/>
  <c r="J104" i="59"/>
  <c r="K104" i="59" l="1"/>
  <c r="NR125" i="46"/>
  <c r="L104" i="59" l="1"/>
  <c r="NS125" i="46"/>
  <c r="M104" i="59" l="1"/>
  <c r="NT125" i="46"/>
  <c r="NU125" i="46" l="1"/>
  <c r="N104" i="59"/>
  <c r="NV125" i="46" l="1"/>
  <c r="O104" i="59"/>
  <c r="P104" i="59" l="1"/>
  <c r="NW125" i="46"/>
  <c r="Q104" i="59" l="1"/>
  <c r="NX125" i="46"/>
  <c r="NY125" i="46" l="1"/>
  <c r="R104" i="59"/>
  <c r="S104" i="59" l="1"/>
  <c r="NZ125" i="46"/>
  <c r="OA125" i="46" l="1"/>
  <c r="T104" i="59"/>
  <c r="OB125" i="46" l="1"/>
  <c r="E105" i="59"/>
  <c r="F105" i="59" l="1"/>
  <c r="OC125" i="46"/>
  <c r="G105" i="59" l="1"/>
  <c r="OD125" i="46"/>
  <c r="H105" i="59" l="1"/>
  <c r="OE125" i="46"/>
  <c r="OF125" i="46" l="1"/>
  <c r="I105" i="59"/>
  <c r="OG125" i="46" l="1"/>
  <c r="J105" i="59"/>
  <c r="K105" i="59" l="1"/>
  <c r="OH125" i="46"/>
  <c r="L105" i="59" l="1"/>
  <c r="OI125" i="46"/>
  <c r="OJ125" i="46" l="1"/>
  <c r="M105" i="59"/>
  <c r="N105" i="59" l="1"/>
  <c r="OK125" i="46"/>
  <c r="O105" i="59" l="1"/>
  <c r="OL125" i="46"/>
  <c r="OM125" i="46" l="1"/>
  <c r="P105" i="59"/>
  <c r="Q105" i="59" l="1"/>
  <c r="ON125" i="46"/>
  <c r="OO125" i="46" l="1"/>
  <c r="R105" i="59"/>
  <c r="S105" i="59" l="1"/>
  <c r="OP125" i="46"/>
  <c r="OQ125" i="46" l="1"/>
  <c r="T105" i="59"/>
  <c r="OR125" i="46" l="1"/>
  <c r="E106" i="59"/>
  <c r="F106" i="59" l="1"/>
  <c r="OS125" i="46"/>
  <c r="OT125" i="46" l="1"/>
  <c r="G106" i="59"/>
  <c r="H106" i="59" l="1"/>
  <c r="OU125" i="46"/>
  <c r="OV125" i="46" l="1"/>
  <c r="I106" i="59"/>
  <c r="OW125" i="46" l="1"/>
  <c r="J106" i="59"/>
  <c r="OX125" i="46" l="1"/>
  <c r="K106" i="59"/>
  <c r="L106" i="59" l="1"/>
  <c r="OY125" i="46"/>
  <c r="OZ125" i="46" l="1"/>
  <c r="M106" i="59"/>
  <c r="N106" i="59" l="1"/>
  <c r="PA125" i="46"/>
  <c r="O106" i="59" l="1"/>
  <c r="PB125" i="46"/>
  <c r="P106" i="59" l="1"/>
  <c r="PC125" i="46"/>
  <c r="Q106" i="59" l="1"/>
  <c r="PD125" i="46"/>
  <c r="PE125" i="46" l="1"/>
  <c r="R106" i="59"/>
  <c r="S106" i="59" l="1"/>
  <c r="PF125" i="46"/>
  <c r="PG125" i="46" l="1"/>
  <c r="T106" i="59"/>
  <c r="PH125" i="46" l="1"/>
  <c r="E107" i="59"/>
  <c r="F107" i="59" l="1"/>
  <c r="PI125" i="46"/>
  <c r="G107" i="59" l="1"/>
  <c r="PJ125" i="46"/>
  <c r="H107" i="59" l="1"/>
  <c r="PK125" i="46"/>
  <c r="I107" i="59" l="1"/>
  <c r="PL125" i="46"/>
  <c r="J107" i="59" l="1"/>
  <c r="PM125" i="46"/>
  <c r="PN125" i="46" l="1"/>
  <c r="K107" i="59"/>
  <c r="L107" i="59" l="1"/>
  <c r="PO125" i="46"/>
  <c r="PP125" i="46" l="1"/>
  <c r="M107" i="59"/>
  <c r="PQ125" i="46" l="1"/>
  <c r="N107" i="59"/>
  <c r="PR125" i="46" l="1"/>
  <c r="O107" i="59"/>
  <c r="PS125" i="46" l="1"/>
  <c r="P107" i="59"/>
  <c r="Q107" i="59" l="1"/>
  <c r="PT125" i="46"/>
  <c r="R107" i="59" l="1"/>
  <c r="PU125" i="46"/>
  <c r="S107" i="59" l="1"/>
  <c r="PV125" i="46"/>
  <c r="PW125" i="46" l="1"/>
  <c r="T107" i="59"/>
  <c r="PX125" i="46" l="1"/>
  <c r="E108" i="59"/>
  <c r="F108" i="59" l="1"/>
  <c r="PY125" i="46"/>
  <c r="PZ125" i="46" l="1"/>
  <c r="G108" i="59"/>
  <c r="H108" i="59" l="1"/>
  <c r="QA125" i="46"/>
  <c r="I108" i="59" l="1"/>
  <c r="QB125" i="46"/>
  <c r="J108" i="59" l="1"/>
  <c r="QC125" i="46"/>
  <c r="K108" i="59" l="1"/>
  <c r="QD125" i="46"/>
  <c r="L108" i="59" l="1"/>
  <c r="QE125" i="46"/>
  <c r="QF125" i="46" l="1"/>
  <c r="M108" i="59"/>
  <c r="N108" i="59" l="1"/>
  <c r="QG125" i="46"/>
  <c r="QH125" i="46" l="1"/>
  <c r="O108" i="59"/>
  <c r="P108" i="59" l="1"/>
  <c r="QI125" i="46"/>
  <c r="Q108" i="59" l="1"/>
  <c r="QJ125" i="46"/>
  <c r="R108" i="59" l="1"/>
  <c r="QK125" i="46"/>
  <c r="S108" i="59" l="1"/>
  <c r="QL125" i="46"/>
  <c r="T108" i="59" l="1"/>
  <c r="QM125" i="46"/>
  <c r="QN125" i="46" l="1"/>
  <c r="E109" i="59"/>
  <c r="F109" i="59" l="1"/>
  <c r="QO125" i="46"/>
  <c r="QP125" i="46" l="1"/>
  <c r="G109" i="59"/>
  <c r="H109" i="59" l="1"/>
  <c r="QQ125" i="46"/>
  <c r="I109" i="59" l="1"/>
  <c r="QR125" i="46"/>
  <c r="J109" i="59" l="1"/>
  <c r="QS125" i="46"/>
  <c r="K109" i="59" l="1"/>
  <c r="QT125" i="46"/>
  <c r="L109" i="59" l="1"/>
  <c r="QU125" i="46"/>
  <c r="M109" i="59" l="1"/>
  <c r="QV125" i="46"/>
  <c r="QW125" i="46" l="1"/>
  <c r="N109" i="59"/>
  <c r="O109" i="59" l="1"/>
  <c r="QX125" i="46"/>
  <c r="QY125" i="46" l="1"/>
  <c r="P109" i="59"/>
  <c r="Q109" i="59" l="1"/>
  <c r="QZ125" i="46"/>
  <c r="R109" i="59" l="1"/>
  <c r="RA125" i="46"/>
  <c r="S109" i="59" l="1"/>
  <c r="RB125" i="46"/>
  <c r="T109" i="59" l="1"/>
  <c r="RC125" i="46"/>
  <c r="RD125" i="46" l="1"/>
  <c r="E110" i="59"/>
  <c r="F110" i="59" l="1"/>
  <c r="RE125" i="46"/>
  <c r="RF125" i="46" l="1"/>
  <c r="G110" i="59"/>
  <c r="H110" i="59" l="1"/>
  <c r="RG125" i="46"/>
  <c r="I110" i="59" l="1"/>
  <c r="RH125" i="46"/>
  <c r="J110" i="59" l="1"/>
  <c r="RI125" i="46"/>
  <c r="K110" i="59" l="1"/>
  <c r="RJ125" i="46"/>
  <c r="L110" i="59" l="1"/>
  <c r="RK125" i="46"/>
  <c r="RL125" i="46" l="1"/>
  <c r="M110" i="59"/>
  <c r="N110" i="59" l="1"/>
  <c r="RM125" i="46"/>
  <c r="RN125" i="46" l="1"/>
  <c r="O110" i="59"/>
  <c r="P110" i="59" l="1"/>
  <c r="RO125" i="46"/>
  <c r="Q110" i="59" l="1"/>
  <c r="RP125" i="46"/>
  <c r="R110" i="59" l="1"/>
  <c r="RQ125" i="46"/>
  <c r="S110" i="59" l="1"/>
  <c r="RR125" i="46"/>
  <c r="T110" i="59" l="1"/>
  <c r="RS125" i="46"/>
  <c r="RT125" i="46" l="1"/>
  <c r="E111" i="59"/>
  <c r="F111" i="59" l="1"/>
  <c r="RU125" i="46"/>
  <c r="RV125" i="46" l="1"/>
  <c r="G111" i="59"/>
  <c r="H111" i="59" l="1"/>
  <c r="RW125" i="46"/>
  <c r="I111" i="59" l="1"/>
  <c r="RX125" i="46"/>
  <c r="J111" i="59" l="1"/>
  <c r="RY125" i="46"/>
  <c r="K111" i="59" l="1"/>
  <c r="RZ125" i="46"/>
  <c r="L111" i="59" l="1"/>
  <c r="SA125" i="46"/>
  <c r="M111" i="59" l="1"/>
  <c r="SB125" i="46"/>
  <c r="N111" i="59" l="1"/>
  <c r="SC125" i="46"/>
  <c r="O111" i="59" l="1"/>
  <c r="SD125" i="46"/>
  <c r="SE125" i="46" l="1"/>
  <c r="P111" i="59"/>
  <c r="Q111" i="59" l="1"/>
  <c r="SF125" i="46"/>
  <c r="R111" i="59" l="1"/>
  <c r="SG125" i="46"/>
  <c r="S111" i="59" l="1"/>
  <c r="SH125" i="46"/>
  <c r="T111" i="59" l="1"/>
  <c r="SI125" i="46"/>
  <c r="SJ125" i="46" l="1"/>
  <c r="E112" i="59"/>
  <c r="F112" i="59" l="1"/>
  <c r="SK125" i="46"/>
  <c r="SL125" i="46" l="1"/>
  <c r="G112" i="59"/>
  <c r="H112" i="59" l="1"/>
  <c r="SM125" i="46"/>
  <c r="I112" i="59" l="1"/>
  <c r="SN125" i="46"/>
  <c r="SO125" i="46" l="1"/>
  <c r="J112" i="59"/>
  <c r="SP125" i="46" l="1"/>
  <c r="K112" i="59"/>
  <c r="SQ125" i="46" l="1"/>
  <c r="L112" i="59"/>
  <c r="M112" i="59" l="1"/>
  <c r="SR125" i="46"/>
  <c r="N112" i="59" l="1"/>
  <c r="SS125" i="46"/>
  <c r="ST125" i="46" l="1"/>
  <c r="O112" i="59"/>
  <c r="P112" i="59" l="1"/>
  <c r="SU125" i="46"/>
  <c r="Q112" i="59" l="1"/>
  <c r="SV125" i="46"/>
  <c r="R112" i="59" l="1"/>
  <c r="SW125" i="46"/>
  <c r="S112" i="59" l="1"/>
  <c r="SX125" i="46"/>
  <c r="T112" i="59" l="1"/>
  <c r="SY125" i="46"/>
  <c r="E113" i="59" l="1"/>
  <c r="SZ125" i="46"/>
  <c r="F113" i="59" l="1"/>
  <c r="TA125" i="46"/>
  <c r="G113" i="59" l="1"/>
  <c r="TB125" i="46"/>
  <c r="H113" i="59" l="1"/>
  <c r="TC125" i="46"/>
  <c r="I113" i="59" l="1"/>
  <c r="TD125" i="46"/>
  <c r="J113" i="59" l="1"/>
  <c r="TE125" i="46"/>
  <c r="K113" i="59" l="1"/>
  <c r="TF125" i="46"/>
  <c r="L113" i="59" l="1"/>
  <c r="TG125" i="46"/>
  <c r="TH125" i="46" l="1"/>
  <c r="M113" i="59"/>
  <c r="TI125" i="46" l="1"/>
  <c r="N113" i="59"/>
  <c r="O113" i="59" l="1"/>
  <c r="TJ125" i="46"/>
  <c r="P113" i="59" l="1"/>
  <c r="TK125" i="46"/>
  <c r="Q113" i="59" l="1"/>
  <c r="TL125" i="46"/>
  <c r="R113" i="59" l="1"/>
  <c r="TM125" i="46"/>
  <c r="S113" i="59" l="1"/>
  <c r="TN125" i="46"/>
  <c r="T113" i="59" l="1"/>
  <c r="TO125" i="46"/>
  <c r="E114" i="59" l="1"/>
  <c r="TP125" i="46"/>
  <c r="F114" i="59" l="1"/>
  <c r="TQ125" i="46"/>
  <c r="G114" i="59" l="1"/>
  <c r="TR125" i="46"/>
  <c r="H114" i="59" l="1"/>
  <c r="TS125" i="46"/>
  <c r="I114" i="59" l="1"/>
  <c r="TT125" i="46"/>
  <c r="J114" i="59" l="1"/>
  <c r="TU125" i="46"/>
  <c r="TV125" i="46" l="1"/>
  <c r="K114" i="59"/>
  <c r="L114" i="59" l="1"/>
  <c r="TW125" i="46"/>
  <c r="TX125" i="46" l="1"/>
  <c r="M114" i="59"/>
  <c r="TY125" i="46" l="1"/>
  <c r="N114" i="59"/>
  <c r="O114" i="59" l="1"/>
  <c r="TZ125" i="46"/>
  <c r="P114" i="59" l="1"/>
  <c r="UA125" i="46"/>
  <c r="Q114" i="59" l="1"/>
  <c r="UB125" i="46"/>
  <c r="R114" i="59" l="1"/>
  <c r="UC125" i="46"/>
  <c r="S114" i="59" l="1"/>
  <c r="UD125" i="46"/>
  <c r="T114" i="59" l="1"/>
  <c r="UE125" i="46"/>
  <c r="E115" i="59" l="1"/>
  <c r="UF125" i="46"/>
  <c r="F115" i="59" l="1"/>
  <c r="UG125" i="46"/>
  <c r="G115" i="59" l="1"/>
  <c r="UH125" i="46"/>
  <c r="H115" i="59" l="1"/>
  <c r="UI125" i="46"/>
  <c r="I115" i="59" l="1"/>
  <c r="UJ125" i="46"/>
  <c r="J115" i="59" l="1"/>
  <c r="UK125" i="46"/>
  <c r="K115" i="59" l="1"/>
  <c r="UL125" i="46"/>
  <c r="L115" i="59" l="1"/>
  <c r="UM125" i="46"/>
  <c r="UN125" i="46" l="1"/>
  <c r="M115" i="59"/>
  <c r="UO125" i="46" l="1"/>
  <c r="N115" i="59"/>
  <c r="UP125" i="46" l="1"/>
  <c r="O115" i="59"/>
  <c r="UQ125" i="46" l="1"/>
  <c r="P115" i="59"/>
  <c r="Q115" i="59" l="1"/>
  <c r="UR125" i="46"/>
  <c r="R115" i="59" l="1"/>
  <c r="US125" i="46"/>
  <c r="S115" i="59" l="1"/>
  <c r="UT125" i="46"/>
  <c r="T115" i="59" l="1"/>
  <c r="UU125" i="46"/>
  <c r="E116" i="59" l="1"/>
  <c r="UV125" i="46"/>
  <c r="F116" i="59" l="1"/>
  <c r="UW125" i="46"/>
  <c r="UX125" i="46" l="1"/>
  <c r="G116" i="59"/>
  <c r="H116" i="59" l="1"/>
  <c r="UY125" i="46"/>
  <c r="I116" i="59" l="1"/>
  <c r="UZ125" i="46"/>
  <c r="J116" i="59" l="1"/>
  <c r="VA125" i="46"/>
  <c r="K116" i="59" l="1"/>
  <c r="VB125" i="46"/>
  <c r="L116" i="59" l="1"/>
  <c r="VC125" i="46"/>
  <c r="M116" i="59" l="1"/>
  <c r="VD125" i="46"/>
  <c r="N116" i="59" l="1"/>
  <c r="VE125" i="46"/>
  <c r="O116" i="59" l="1"/>
  <c r="VF125" i="46"/>
  <c r="P116" i="59" l="1"/>
  <c r="VG125" i="46"/>
  <c r="Q116" i="59" l="1"/>
  <c r="VH125" i="46"/>
  <c r="R116" i="59" l="1"/>
  <c r="VI125" i="46"/>
  <c r="S116" i="59" l="1"/>
  <c r="VJ125" i="46"/>
  <c r="T116" i="59" l="1"/>
  <c r="VK125" i="46"/>
  <c r="E117" i="59" l="1"/>
  <c r="VL125" i="46"/>
  <c r="F117" i="59" l="1"/>
  <c r="VM125" i="46"/>
  <c r="G117" i="59" l="1"/>
  <c r="VN125" i="46"/>
  <c r="H117" i="59" l="1"/>
  <c r="VO125" i="46"/>
  <c r="I117" i="59" l="1"/>
  <c r="VP125" i="46"/>
  <c r="J117" i="59" l="1"/>
  <c r="VQ125" i="46"/>
  <c r="K117" i="59" l="1"/>
  <c r="VR125" i="46"/>
  <c r="L117" i="59" l="1"/>
  <c r="VS125" i="46"/>
  <c r="M117" i="59" l="1"/>
  <c r="VT125" i="46"/>
  <c r="VU125" i="46" l="1"/>
  <c r="N117" i="59"/>
  <c r="O117" i="59" l="1"/>
  <c r="VV125" i="46"/>
  <c r="P117" i="59" l="1"/>
  <c r="VW125" i="46"/>
  <c r="Q117" i="59" l="1"/>
  <c r="VX125" i="46"/>
  <c r="R117" i="59" l="1"/>
  <c r="VY125" i="46"/>
  <c r="S117" i="59" l="1"/>
  <c r="VZ125" i="46"/>
  <c r="T117" i="59" l="1"/>
  <c r="WA125" i="46"/>
  <c r="E118" i="59" l="1"/>
  <c r="WB125" i="46"/>
  <c r="F118" i="59" l="1"/>
  <c r="WC125" i="46"/>
  <c r="WD125" i="46" l="1"/>
  <c r="G118" i="59"/>
  <c r="H118" i="59" l="1"/>
  <c r="WE125" i="46"/>
  <c r="I118" i="59" l="1"/>
  <c r="WF125" i="46"/>
  <c r="J118" i="59" l="1"/>
  <c r="WG125" i="46"/>
  <c r="K118" i="59" l="1"/>
  <c r="WH125" i="46"/>
  <c r="L118" i="59" l="1"/>
  <c r="WI125" i="46"/>
  <c r="WJ125" i="46" l="1"/>
  <c r="M118" i="59"/>
  <c r="N118" i="59" l="1"/>
  <c r="WK125" i="46"/>
  <c r="O118" i="59" l="1"/>
  <c r="WL125" i="46"/>
  <c r="P118" i="59" l="1"/>
  <c r="WM125" i="46"/>
  <c r="Q118" i="59" l="1"/>
  <c r="WN125" i="46"/>
  <c r="R118" i="59" l="1"/>
  <c r="WO125" i="46"/>
  <c r="S118" i="59" l="1"/>
  <c r="WP125" i="46"/>
  <c r="T118" i="59" l="1"/>
  <c r="WQ125" i="46"/>
  <c r="E119" i="59" l="1"/>
  <c r="WR125" i="46"/>
  <c r="F119" i="59" l="1"/>
  <c r="WS125" i="46"/>
  <c r="G119" i="59" l="1"/>
  <c r="WT125" i="46"/>
  <c r="H119" i="59" l="1"/>
  <c r="WU125" i="46"/>
  <c r="I119" i="59" l="1"/>
  <c r="WV125" i="46"/>
  <c r="J119" i="59" l="1"/>
  <c r="WW125" i="46"/>
  <c r="K119" i="59" l="1"/>
  <c r="WX125" i="46"/>
  <c r="L119" i="59" l="1"/>
  <c r="WY125" i="46"/>
  <c r="M119" i="59" l="1"/>
  <c r="WZ125" i="46"/>
  <c r="N119" i="59" l="1"/>
  <c r="XA125" i="46"/>
  <c r="O119" i="59" l="1"/>
  <c r="XB125" i="46"/>
  <c r="XC125" i="46" l="1"/>
  <c r="P119" i="59"/>
  <c r="Q119" i="59" l="1"/>
  <c r="XD125" i="46"/>
  <c r="R119" i="59" l="1"/>
  <c r="XE125" i="46"/>
  <c r="S119" i="59" l="1"/>
  <c r="XF125" i="46"/>
  <c r="T119" i="59" l="1"/>
  <c r="XG125" i="46"/>
  <c r="E120" i="59" l="1"/>
  <c r="XH125" i="46"/>
  <c r="F120" i="59" l="1"/>
  <c r="XI125" i="46"/>
  <c r="XJ125" i="46" l="1"/>
  <c r="G120" i="59"/>
  <c r="H120" i="59" l="1"/>
  <c r="XK125" i="46"/>
  <c r="I120" i="59" l="1"/>
  <c r="XL125" i="46"/>
  <c r="XM125" i="46" l="1"/>
  <c r="J120" i="59"/>
  <c r="K120" i="59" l="1"/>
  <c r="XN125" i="46"/>
  <c r="L120" i="59" l="1"/>
  <c r="XO125" i="46"/>
  <c r="XP125" i="46" l="1"/>
  <c r="M120" i="59"/>
  <c r="N120" i="59" l="1"/>
  <c r="XQ125" i="46"/>
  <c r="XR125" i="46" l="1"/>
  <c r="O120" i="59"/>
  <c r="P120" i="59" l="1"/>
  <c r="XS125" i="46"/>
  <c r="Q120" i="59" l="1"/>
  <c r="XT125" i="46"/>
  <c r="R120" i="59" l="1"/>
  <c r="XU125" i="46"/>
  <c r="S120" i="59" l="1"/>
  <c r="XV125" i="46"/>
  <c r="T120" i="59" l="1"/>
  <c r="XW125" i="46"/>
  <c r="E121" i="59" l="1"/>
  <c r="XX125" i="46"/>
  <c r="F121" i="59" l="1"/>
  <c r="XY125" i="46"/>
  <c r="G121" i="59" l="1"/>
  <c r="XZ125" i="46"/>
  <c r="H121" i="59" l="1"/>
  <c r="YA125" i="46"/>
  <c r="I121" i="59" l="1"/>
  <c r="YB125" i="46"/>
  <c r="J121" i="59" l="1"/>
  <c r="YC125" i="46"/>
  <c r="K121" i="59" l="1"/>
  <c r="YD125" i="46"/>
  <c r="L121" i="59" l="1"/>
  <c r="YE125" i="46"/>
  <c r="M121" i="59" l="1"/>
  <c r="YF125" i="46"/>
  <c r="N121" i="59" l="1"/>
  <c r="YG125" i="46"/>
  <c r="O121" i="59" l="1"/>
  <c r="YH125" i="46"/>
  <c r="YI125" i="46" l="1"/>
  <c r="P121" i="59"/>
  <c r="Q121" i="59" l="1"/>
  <c r="YJ125" i="46"/>
  <c r="R121" i="59" l="1"/>
  <c r="YK125" i="46"/>
  <c r="S121" i="59" l="1"/>
  <c r="YL125" i="46"/>
  <c r="T121" i="59" l="1"/>
  <c r="YM125" i="46"/>
  <c r="E122" i="59" l="1"/>
  <c r="YN125" i="46"/>
  <c r="F122" i="59" l="1"/>
  <c r="YO125" i="46"/>
  <c r="G122" i="59" l="1"/>
  <c r="YP125" i="46"/>
  <c r="H122" i="59" l="1"/>
  <c r="YQ125" i="46"/>
  <c r="I122" i="59" l="1"/>
  <c r="YR125" i="46"/>
  <c r="J122" i="59" l="1"/>
  <c r="YS125" i="46"/>
  <c r="K122" i="59" l="1"/>
  <c r="YT125" i="46"/>
  <c r="L122" i="59" l="1"/>
  <c r="YU125" i="46"/>
  <c r="M122" i="59" l="1"/>
  <c r="YV125" i="46"/>
  <c r="N122" i="59" l="1"/>
  <c r="YW125" i="46"/>
  <c r="YX125" i="46" l="1"/>
  <c r="O122" i="59"/>
  <c r="P122" i="59" l="1"/>
  <c r="YY125" i="46"/>
  <c r="Q122" i="59" l="1"/>
  <c r="YZ125" i="46"/>
  <c r="R122" i="59" l="1"/>
  <c r="ZA125" i="46"/>
  <c r="S122" i="59" l="1"/>
  <c r="ZB125" i="46"/>
  <c r="T122" i="59" l="1"/>
  <c r="ZC125" i="46"/>
  <c r="E123" i="59" l="1"/>
  <c r="ZD125" i="46"/>
  <c r="F123" i="59" l="1"/>
  <c r="ZE125" i="46"/>
  <c r="ZF125" i="46" l="1"/>
  <c r="G123" i="59"/>
  <c r="H123" i="59" l="1"/>
  <c r="ZG125" i="46"/>
  <c r="I123" i="59" l="1"/>
  <c r="ZH125" i="46"/>
  <c r="J123" i="59" l="1"/>
  <c r="ZI125" i="46"/>
  <c r="K123" i="59" l="1"/>
  <c r="ZJ125" i="46"/>
  <c r="L123" i="59" l="1"/>
  <c r="ZK125" i="46"/>
  <c r="M123" i="59" l="1"/>
  <c r="ZL125" i="46"/>
  <c r="N123" i="59" l="1"/>
  <c r="ZM125" i="46"/>
  <c r="O123" i="59" l="1"/>
  <c r="ZN125" i="46"/>
  <c r="ZO125" i="46" l="1"/>
  <c r="P123" i="59"/>
  <c r="Q123" i="59" l="1"/>
  <c r="ZP125" i="46"/>
  <c r="R123" i="59" l="1"/>
  <c r="ZQ125" i="46"/>
  <c r="S123" i="59" l="1"/>
  <c r="ZR125" i="46"/>
  <c r="T123" i="59" l="1"/>
  <c r="ZS125" i="46"/>
  <c r="E124" i="59" l="1"/>
  <c r="ZT125" i="46"/>
  <c r="F124" i="59" l="1"/>
  <c r="ZU125" i="46"/>
  <c r="G124" i="59" l="1"/>
  <c r="ZV125" i="46"/>
  <c r="H124" i="59" l="1"/>
  <c r="ZW125" i="46"/>
  <c r="I124" i="59" l="1"/>
  <c r="ZX125" i="46"/>
  <c r="J124" i="59" l="1"/>
  <c r="ZY125" i="46"/>
  <c r="K124" i="59" l="1"/>
  <c r="ZZ125" i="46"/>
  <c r="L124" i="59" l="1"/>
  <c r="AAA125" i="46"/>
  <c r="AAB125" i="46" l="1"/>
  <c r="M124" i="59"/>
  <c r="N124" i="59" l="1"/>
  <c r="AAC125" i="46"/>
  <c r="AAD125" i="46" l="1"/>
  <c r="O124" i="59"/>
  <c r="P124" i="59" l="1"/>
  <c r="AAE125" i="46"/>
  <c r="Q124" i="59" l="1"/>
  <c r="AAF125" i="46"/>
  <c r="R124" i="59" l="1"/>
  <c r="AAG125" i="46"/>
  <c r="S124" i="59" l="1"/>
  <c r="AAH125" i="46"/>
  <c r="T124" i="59" l="1"/>
  <c r="AAI125" i="46"/>
  <c r="E125" i="59" l="1"/>
  <c r="AAJ125" i="46"/>
  <c r="F125" i="59" l="1"/>
  <c r="AAK125" i="46"/>
  <c r="G125" i="59" l="1"/>
  <c r="AAL125" i="46"/>
  <c r="H125" i="59" l="1"/>
  <c r="AAM125" i="46"/>
  <c r="I125" i="59" l="1"/>
  <c r="AAN125" i="46"/>
  <c r="J125" i="59" l="1"/>
  <c r="AAO125" i="46"/>
  <c r="K125" i="59" l="1"/>
  <c r="AAP125" i="46"/>
  <c r="L125" i="59" l="1"/>
  <c r="AAQ125" i="46"/>
  <c r="M125" i="59" l="1"/>
  <c r="AAR125" i="46"/>
  <c r="AAS125" i="46" l="1"/>
  <c r="N125" i="59"/>
  <c r="O125" i="59" l="1"/>
  <c r="AAT125" i="46"/>
  <c r="P125" i="59" l="1"/>
  <c r="AAU125" i="46"/>
  <c r="Q125" i="59" l="1"/>
  <c r="AAV125" i="46"/>
  <c r="R125" i="59" l="1"/>
  <c r="AAW125" i="46"/>
  <c r="S125" i="59" l="1"/>
  <c r="AAX125" i="46"/>
  <c r="T125" i="59" l="1"/>
  <c r="AAY125" i="46"/>
  <c r="E126" i="59" l="1"/>
  <c r="AAZ125" i="46"/>
  <c r="F126" i="59" l="1"/>
  <c r="ABA125" i="46"/>
  <c r="G126" i="59" l="1"/>
  <c r="ABB125" i="46"/>
  <c r="H126" i="59" l="1"/>
  <c r="ABC125" i="46"/>
  <c r="I126" i="59" l="1"/>
  <c r="ABD125" i="46"/>
  <c r="J126" i="59" l="1"/>
  <c r="ABE125" i="46"/>
  <c r="K126" i="59" l="1"/>
  <c r="ABF125" i="46"/>
  <c r="L126" i="59" l="1"/>
  <c r="ABG125" i="46"/>
  <c r="M126" i="59" l="1"/>
  <c r="ABH125" i="46"/>
  <c r="N126" i="59" l="1"/>
  <c r="ABI125" i="46"/>
  <c r="ABJ125" i="46" l="1"/>
  <c r="O126" i="59"/>
  <c r="P126" i="59" l="1"/>
  <c r="ABK125" i="46"/>
  <c r="Q126" i="59" l="1"/>
  <c r="ABL125" i="46"/>
  <c r="R126" i="59" l="1"/>
  <c r="ABM125" i="46"/>
  <c r="S126" i="59" l="1"/>
  <c r="ABN125" i="46"/>
  <c r="T126" i="59" l="1"/>
  <c r="ABO125" i="46"/>
  <c r="E127" i="59" l="1"/>
  <c r="ABP125" i="46"/>
  <c r="F127" i="59" l="1"/>
  <c r="ABQ125" i="46"/>
  <c r="ABR125" i="46" l="1"/>
  <c r="G127" i="59"/>
  <c r="H127" i="59" l="1"/>
  <c r="ABS125" i="46"/>
  <c r="I127" i="59" l="1"/>
  <c r="ABT125" i="46"/>
  <c r="J127" i="59" l="1"/>
  <c r="ABU125" i="46"/>
  <c r="K127" i="59" l="1"/>
  <c r="ABV125" i="46"/>
  <c r="L127" i="59" l="1"/>
  <c r="ABW125" i="46"/>
  <c r="M127" i="59" l="1"/>
  <c r="ABX125" i="46"/>
  <c r="N127" i="59" l="1"/>
  <c r="ABY125" i="46"/>
  <c r="O127" i="59" l="1"/>
  <c r="ABZ125" i="46"/>
  <c r="ACA125" i="46" l="1"/>
  <c r="P127" i="59"/>
  <c r="Q127" i="59" l="1"/>
  <c r="ACB125" i="46"/>
  <c r="R127" i="59" l="1"/>
  <c r="ACC125" i="46"/>
  <c r="S127" i="59" l="1"/>
  <c r="ACD125" i="46"/>
  <c r="T127" i="59" l="1"/>
  <c r="ACE125" i="46"/>
  <c r="E128" i="59" l="1"/>
  <c r="ACF125" i="46"/>
  <c r="F128" i="59" l="1"/>
  <c r="ACG125" i="46"/>
  <c r="G128" i="59" l="1"/>
  <c r="ACH125" i="46"/>
  <c r="H128" i="59" l="1"/>
  <c r="ACI125" i="46"/>
  <c r="I128" i="59" l="1"/>
  <c r="ACJ125" i="46"/>
  <c r="J128" i="59" l="1"/>
  <c r="ACK125" i="46"/>
  <c r="ACL125" i="46" l="1"/>
  <c r="K128" i="59"/>
  <c r="L128" i="59" l="1"/>
  <c r="ACM125" i="46"/>
  <c r="M128" i="59" l="1"/>
  <c r="ACN125" i="46"/>
  <c r="N128" i="59" l="1"/>
  <c r="ACO125" i="46"/>
  <c r="ACP125" i="46" l="1"/>
  <c r="O128" i="59"/>
  <c r="P128" i="59" l="1"/>
  <c r="ACQ125" i="46"/>
  <c r="Q128" i="59" l="1"/>
  <c r="ACR125" i="46"/>
  <c r="R128" i="59" l="1"/>
  <c r="ACS125" i="46"/>
  <c r="S128" i="59" l="1"/>
  <c r="ACT125" i="46"/>
  <c r="T128" i="59" l="1"/>
  <c r="ACU125" i="46"/>
  <c r="E129" i="59" l="1"/>
  <c r="ACV125" i="46"/>
  <c r="F129" i="59" l="1"/>
  <c r="ACW125" i="46"/>
  <c r="ACX125" i="46" l="1"/>
  <c r="G129" i="59"/>
  <c r="H129" i="59" l="1"/>
  <c r="ACY125" i="46"/>
  <c r="I129" i="59" l="1"/>
  <c r="ACZ125" i="46"/>
  <c r="J129" i="59" l="1"/>
  <c r="ADA125" i="46"/>
  <c r="K129" i="59" l="1"/>
  <c r="ADB125" i="46"/>
  <c r="L129" i="59" l="1"/>
  <c r="ADC125" i="46"/>
  <c r="M129" i="59" l="1"/>
  <c r="ADD125" i="46"/>
  <c r="ADE125" i="46" l="1"/>
  <c r="N129" i="59"/>
  <c r="O129" i="59" l="1"/>
  <c r="ADF125" i="46"/>
  <c r="P129" i="59" l="1"/>
  <c r="ADG125" i="46"/>
  <c r="Q129" i="59" l="1"/>
  <c r="ADH125" i="46"/>
  <c r="R129" i="59" l="1"/>
  <c r="ADI125" i="46"/>
  <c r="S129" i="59" l="1"/>
  <c r="ADJ125" i="46"/>
  <c r="T129" i="59" l="1"/>
  <c r="ADK125" i="46"/>
  <c r="E130" i="59" l="1"/>
  <c r="ADL125" i="46"/>
  <c r="F130" i="59" l="1"/>
  <c r="ADM125" i="46"/>
  <c r="G130" i="59" l="1"/>
  <c r="ADN125" i="46"/>
  <c r="H130" i="59" l="1"/>
  <c r="ADO125" i="46"/>
  <c r="I130" i="59" l="1"/>
  <c r="ADP125" i="46"/>
  <c r="J130" i="59" l="1"/>
  <c r="ADQ125" i="46"/>
  <c r="ADR125" i="46" l="1"/>
  <c r="K130" i="59"/>
  <c r="L130" i="59" l="1"/>
  <c r="ADS125" i="46"/>
  <c r="M130" i="59" l="1"/>
  <c r="ADT125" i="46"/>
  <c r="ADU125" i="46" l="1"/>
  <c r="N130" i="59"/>
  <c r="ADV125" i="46" l="1"/>
  <c r="O130" i="59"/>
  <c r="P130" i="59" l="1"/>
  <c r="ADW125" i="46"/>
  <c r="Q130" i="59" l="1"/>
  <c r="ADX125" i="46"/>
  <c r="R130" i="59" l="1"/>
  <c r="ADY125" i="46"/>
  <c r="S130" i="59" l="1"/>
  <c r="ADZ125" i="46"/>
  <c r="T130" i="59" l="1"/>
  <c r="AEA125" i="46"/>
  <c r="E131" i="59" l="1"/>
  <c r="AEB125" i="46"/>
  <c r="F131" i="59" l="1"/>
  <c r="AEC125" i="46"/>
  <c r="G131" i="59" l="1"/>
  <c r="AED125" i="46"/>
  <c r="H131" i="59" l="1"/>
  <c r="AEE125" i="46"/>
  <c r="I131" i="59" l="1"/>
  <c r="AEF125" i="46"/>
  <c r="J131" i="59" l="1"/>
  <c r="AEG125" i="46"/>
  <c r="K131" i="59" l="1"/>
  <c r="AEH125" i="46"/>
  <c r="L131" i="59" l="1"/>
  <c r="AEI125" i="46"/>
  <c r="M131" i="59" l="1"/>
  <c r="AEJ125" i="46"/>
  <c r="AEK125" i="46" l="1"/>
  <c r="N131" i="59"/>
  <c r="O131" i="59" l="1"/>
  <c r="AEL125" i="46"/>
  <c r="P131" i="59" l="1"/>
  <c r="AEM125" i="46"/>
  <c r="Q131" i="59" l="1"/>
  <c r="AEN125" i="46"/>
  <c r="R131" i="59" l="1"/>
  <c r="AEO125" i="46"/>
  <c r="S131" i="59" l="1"/>
  <c r="AEP125" i="46"/>
  <c r="T131" i="59" l="1"/>
  <c r="AEQ125" i="46"/>
  <c r="E132" i="59" l="1"/>
  <c r="AER125" i="46"/>
  <c r="F132" i="59" l="1"/>
  <c r="AES125" i="46"/>
  <c r="AET125" i="46" l="1"/>
  <c r="G132" i="59"/>
  <c r="H132" i="59" l="1"/>
  <c r="AEU125" i="46"/>
  <c r="I132" i="59" l="1"/>
  <c r="AEV125" i="46"/>
  <c r="J132" i="59" l="1"/>
  <c r="AEW125" i="46"/>
  <c r="AEX125" i="46" l="1"/>
  <c r="K132" i="59"/>
  <c r="L132" i="59" l="1"/>
  <c r="AEY125" i="46"/>
  <c r="M132" i="59" l="1"/>
  <c r="AEZ125" i="46"/>
  <c r="N132" i="59" l="1"/>
  <c r="AFA125" i="46"/>
  <c r="O132" i="59" l="1"/>
  <c r="AFB125" i="46"/>
  <c r="P132" i="59" l="1"/>
  <c r="AFC125" i="46"/>
  <c r="Q132" i="59" l="1"/>
  <c r="AFD125" i="46"/>
  <c r="R132" i="59" l="1"/>
  <c r="AFE125" i="46"/>
  <c r="S132" i="59" l="1"/>
  <c r="AFF125" i="46"/>
  <c r="T132" i="59" l="1"/>
  <c r="AFG125" i="46"/>
  <c r="E133" i="59" l="1"/>
  <c r="AFH125" i="46"/>
  <c r="F133" i="59" l="1"/>
  <c r="AFI125" i="46"/>
  <c r="G133" i="59" l="1"/>
  <c r="AFJ125" i="46"/>
  <c r="H133" i="59" l="1"/>
  <c r="AFK125" i="46"/>
  <c r="I133" i="59" l="1"/>
  <c r="AFL125" i="46"/>
  <c r="J133" i="59" l="1"/>
  <c r="AFM125" i="46"/>
  <c r="K133" i="59" l="1"/>
  <c r="AFN125" i="46"/>
  <c r="L133" i="59" l="1"/>
  <c r="AFO125" i="46"/>
  <c r="AFP125" i="46" s="1"/>
  <c r="AFQ125" i="46" s="1"/>
  <c r="AFR125" i="46" s="1"/>
  <c r="P133" i="59" l="1"/>
  <c r="AFS125" i="46"/>
  <c r="Q133" i="59" l="1"/>
  <c r="AFT125" i="46"/>
  <c r="R133" i="59" l="1"/>
  <c r="AFU125" i="46"/>
  <c r="S133" i="59" l="1"/>
  <c r="AFV125" i="46"/>
  <c r="T133" i="59" l="1"/>
  <c r="AFW125" i="46"/>
  <c r="E134" i="59" l="1"/>
  <c r="AFX125" i="46"/>
  <c r="F134" i="59" l="1"/>
  <c r="AFY125" i="46"/>
  <c r="AFZ125" i="46" l="1"/>
  <c r="G134" i="59"/>
  <c r="H134" i="59" l="1"/>
  <c r="AGA125" i="46"/>
  <c r="I134" i="59" l="1"/>
  <c r="AGB125" i="46"/>
  <c r="J134" i="59" l="1"/>
  <c r="AGC125" i="46"/>
  <c r="K134" i="59" l="1"/>
  <c r="AGD125" i="46"/>
  <c r="L134" i="59" l="1"/>
  <c r="AGE125" i="46"/>
  <c r="AGF125" i="46" s="1"/>
  <c r="AGG125" i="46" s="1"/>
  <c r="AGH125" i="46" s="1"/>
  <c r="P134" i="59" l="1"/>
  <c r="AGI125" i="46"/>
  <c r="Q134" i="59" l="1"/>
  <c r="AGJ125" i="46"/>
  <c r="R134" i="59" l="1"/>
  <c r="AGK125" i="46"/>
  <c r="S134" i="59" l="1"/>
  <c r="AGL125" i="46"/>
  <c r="AGM125" i="46" l="1"/>
  <c r="T134" i="59"/>
  <c r="E135" i="59" l="1"/>
  <c r="AGN125" i="46"/>
  <c r="AGO125" i="46" l="1"/>
  <c r="F135" i="59"/>
  <c r="G135" i="59" l="1"/>
  <c r="AGP125" i="46"/>
  <c r="H135" i="59" l="1"/>
  <c r="AGQ125" i="46"/>
  <c r="I135" i="59" l="1"/>
  <c r="AGR125" i="46"/>
  <c r="J135" i="59" l="1"/>
  <c r="AGS125" i="46"/>
  <c r="K135" i="59" l="1"/>
  <c r="AGT125" i="46"/>
  <c r="L135" i="59" l="1"/>
  <c r="AGU125" i="46"/>
  <c r="AGV125" i="46" s="1"/>
  <c r="AGW125" i="46" s="1"/>
  <c r="AGX125" i="46" s="1"/>
  <c r="P135" i="59" l="1"/>
  <c r="AGY125" i="46"/>
  <c r="AGZ125" i="46" l="1"/>
  <c r="Q135" i="59"/>
  <c r="R135" i="59" l="1"/>
  <c r="AHA125" i="46"/>
  <c r="S135" i="59" l="1"/>
  <c r="AHB125" i="46"/>
  <c r="AHC125" i="46" l="1"/>
  <c r="T135" i="59"/>
  <c r="E136" i="59" l="1"/>
  <c r="AHD125" i="46"/>
  <c r="F136" i="59" l="1"/>
  <c r="AHE125" i="46"/>
  <c r="G136" i="59" l="1"/>
  <c r="AHF125" i="46"/>
  <c r="H136" i="59" l="1"/>
  <c r="AHG125" i="46"/>
  <c r="I136" i="59" l="1"/>
  <c r="AHH125" i="46"/>
  <c r="J136" i="59" l="1"/>
  <c r="AHI125" i="46"/>
  <c r="K136" i="59" l="1"/>
  <c r="AHJ125" i="46"/>
  <c r="L136" i="59" l="1"/>
  <c r="AHK125" i="46"/>
  <c r="M136" i="59" l="1"/>
  <c r="AHL125" i="46"/>
  <c r="N136" i="59" l="1"/>
  <c r="AHM125" i="46"/>
  <c r="O136" i="59" l="1"/>
  <c r="AHN125" i="46"/>
  <c r="P136" i="59" l="1"/>
  <c r="AHO125" i="46"/>
  <c r="AHP125" i="46" l="1"/>
  <c r="Q136" i="59"/>
  <c r="R136" i="59" l="1"/>
  <c r="AHQ125" i="46"/>
  <c r="AHR125" i="46" l="1"/>
  <c r="S136" i="59"/>
  <c r="AHS125" i="46" l="1"/>
  <c r="AHT125" i="46" s="1"/>
  <c r="AHU125" i="46" s="1"/>
  <c r="AHV125" i="46" s="1"/>
  <c r="T136" i="59"/>
</calcChain>
</file>

<file path=xl/sharedStrings.xml><?xml version="1.0" encoding="utf-8"?>
<sst xmlns="http://schemas.openxmlformats.org/spreadsheetml/2006/main" count="7950" uniqueCount="2401">
  <si>
    <t>0W2PZJM8XOY22M4GG883</t>
  </si>
  <si>
    <t>DekaBank Deutsche Girozentrale</t>
  </si>
  <si>
    <t>213800TC9PZRBHMJW403</t>
  </si>
  <si>
    <t>MDB Group Limited</t>
  </si>
  <si>
    <t>213800X3Q9LSAKRUWY91</t>
  </si>
  <si>
    <t>222100ZXZ9BRGDMKXL75</t>
  </si>
  <si>
    <t>BISER TOPCO S.A R.L.</t>
  </si>
  <si>
    <t>2W8N8UU78PMDQKZENC08</t>
  </si>
  <si>
    <t>INTESA SANPAOLO S.P.A.</t>
  </si>
  <si>
    <t>391200EEGLNXBBCVKC73</t>
  </si>
  <si>
    <t>Erwerbsgesellschaft der S-Finanzgruppe mbH &amp; Co. KG</t>
  </si>
  <si>
    <t>5299007S3UH5RKUYDA52</t>
  </si>
  <si>
    <t>DEUTSCHE APOTHEKER- UND ÄRZTEBANK EG</t>
  </si>
  <si>
    <t>5299009N55YRQC69CN08</t>
  </si>
  <si>
    <t>529900GGYMNGRQTDOO93</t>
  </si>
  <si>
    <t>BNG Bank N.V.</t>
  </si>
  <si>
    <t>529900GJD3OQLRZCKW37</t>
  </si>
  <si>
    <t>Volkswagen Bank Gesellschaft mit beschränkter Haftung</t>
  </si>
  <si>
    <t>529900GM944JT8YIRL63</t>
  </si>
  <si>
    <t>Münchener Hypothekenbank eG</t>
  </si>
  <si>
    <t>529900HEKOENJHPNN480</t>
  </si>
  <si>
    <t>Kuntarahoitus Oyj</t>
  </si>
  <si>
    <t>529900HNOAA1KXQJUQ27</t>
  </si>
  <si>
    <t>DZ BANK AG Deutsche Zentral-Genossenschaftsbank, Frankfurt am Main</t>
  </si>
  <si>
    <t>529900JZTYE3W7WQH904</t>
  </si>
  <si>
    <t>HASPA Finanzholding</t>
  </si>
  <si>
    <t>529900ODI3047E2LIV03</t>
  </si>
  <si>
    <t>Nordea Bank Abp</t>
  </si>
  <si>
    <t>529900RWC8ZYB066JF16</t>
  </si>
  <si>
    <t>Bank of Valletta plc</t>
  </si>
  <si>
    <t>529900S9YO2JHTIIDG38</t>
  </si>
  <si>
    <t>BAWAG Group AG</t>
  </si>
  <si>
    <t>529900V3O1M5IHMOSF46</t>
  </si>
  <si>
    <t>State Street Europe Holdings Germany S.a.r.l. &amp; Co. KG</t>
  </si>
  <si>
    <t>529900XSTAE561178282</t>
  </si>
  <si>
    <t>Raiffeisenbankengruppe OÖ Verbund eGen</t>
  </si>
  <si>
    <t>5493001BABFV7P27OW30</t>
  </si>
  <si>
    <t>NOVA LJUBLJANSKA BANKA D.D., LJUBLJANA</t>
  </si>
  <si>
    <t>5493006QMFDDMYWIAM13</t>
  </si>
  <si>
    <t>Banco Santander, S.A.</t>
  </si>
  <si>
    <t>5493007SJLLCTM6J6M37</t>
  </si>
  <si>
    <t>Unicaja Banco, S.A.</t>
  </si>
  <si>
    <t>549300FXBIWWGK7T0Y98</t>
  </si>
  <si>
    <t>"Swedbank" AS</t>
  </si>
  <si>
    <t>549300GH3DFCXVNBHE59</t>
  </si>
  <si>
    <t>549300HFEHJOXGE4ZE63</t>
  </si>
  <si>
    <t>549300K7L8YW8M215U46</t>
  </si>
  <si>
    <t>Citibank Holdings Ireland Limited</t>
  </si>
  <si>
    <t>549300ND1MQ8SNNYMJ22</t>
  </si>
  <si>
    <t>AS SEB Pank</t>
  </si>
  <si>
    <t>549300NYKK9MWM7GGW15</t>
  </si>
  <si>
    <t>ING Groep N.V.</t>
  </si>
  <si>
    <t>549300OLBL49CW8CT155</t>
  </si>
  <si>
    <t>Ibercaja Banco, S.A.</t>
  </si>
  <si>
    <t>549300PHQZ4HL15HH975</t>
  </si>
  <si>
    <t>Swedbank AS</t>
  </si>
  <si>
    <t>549300SBPFE9JX7N8J82</t>
  </si>
  <si>
    <t>AB SEB bankas</t>
  </si>
  <si>
    <t>549300TRUWO2CD2G5692</t>
  </si>
  <si>
    <t>UNICREDIT, SOCIETA' PER AZIONI</t>
  </si>
  <si>
    <t>549300U4LIZV0REEQQ46</t>
  </si>
  <si>
    <t>549300YW95G1VBBGGV07</t>
  </si>
  <si>
    <t>AS "SEB banka"</t>
  </si>
  <si>
    <t>5UMCZOEYKCVFAW8ZLO05</t>
  </si>
  <si>
    <t>National Bank of Greece, S.A.</t>
  </si>
  <si>
    <t>635400AKJBGNS5WNQL34</t>
  </si>
  <si>
    <t>AIB Group plc</t>
  </si>
  <si>
    <t>635400C8EK6DRI12LJ39</t>
  </si>
  <si>
    <t>Bank of Ireland Group plc</t>
  </si>
  <si>
    <t>635400L14KNHZXPUZM19</t>
  </si>
  <si>
    <t>BANK OF CYPRUS HOLDINGS PUBLIC LIMITED COMPANY</t>
  </si>
  <si>
    <t>724500A1FNICHSDF2I11</t>
  </si>
  <si>
    <t>de Volksbank N.V.</t>
  </si>
  <si>
    <t>7437003B5WFBOIEFY714</t>
  </si>
  <si>
    <t>OP Osuuskunta</t>
  </si>
  <si>
    <t>7CUNS533WID6K7DGFI87</t>
  </si>
  <si>
    <t>7LTWFZYICNSX8D621K86</t>
  </si>
  <si>
    <t>DEUTSCHE BANK AKTIENGESELLSCHAFT</t>
  </si>
  <si>
    <t>815600AD83B2B6317788</t>
  </si>
  <si>
    <t>815600E4E6DCD2D25E30</t>
  </si>
  <si>
    <t>BANCO BPM SOCIETA' PER AZIONI</t>
  </si>
  <si>
    <t>851WYGNLUQLFZBSYGB56</t>
  </si>
  <si>
    <t>COMMERZBANK Aktiengesellschaft</t>
  </si>
  <si>
    <t>95980020140005881190</t>
  </si>
  <si>
    <t>96950001WI712W7PQG45</t>
  </si>
  <si>
    <t>RCI Banque</t>
  </si>
  <si>
    <t>9695000CG7B84NLR5984</t>
  </si>
  <si>
    <t>Confédération Nationale du Crédit Mutuel</t>
  </si>
  <si>
    <t>96950066U5XAAIRCPA78</t>
  </si>
  <si>
    <t>La Banque Postale</t>
  </si>
  <si>
    <t>9CZ7TVMR36CYD5TZBS50</t>
  </si>
  <si>
    <t>Banque Internationale à Luxembourg</t>
  </si>
  <si>
    <t>9ZHRYM6F437SQJ6OUG95</t>
  </si>
  <si>
    <t>Raiffeisen Bank International AG</t>
  </si>
  <si>
    <t>A5GWLFH3KM7YV2SFQL84</t>
  </si>
  <si>
    <t>Volksbanken Verbund</t>
  </si>
  <si>
    <t>B81CK4ESI35472RHJ606</t>
  </si>
  <si>
    <t>Landesbank Baden-Württemberg</t>
  </si>
  <si>
    <t>CXUHEGU3MADZ2CEV7C11</t>
  </si>
  <si>
    <t>Hellenic Bank Public Company Ltd</t>
  </si>
  <si>
    <t>DG3RU1DBUFHT4ZF9WN62</t>
  </si>
  <si>
    <t>Coöperatieve Rabobank U.A.</t>
  </si>
  <si>
    <t>DIZES5CFO5K3I5R58746</t>
  </si>
  <si>
    <t>Landesbank Hessen-Thüringen Girozentrale</t>
  </si>
  <si>
    <t>DSNHHQ2B9X5N6OUJ1236</t>
  </si>
  <si>
    <t>DZZ47B9A52ZJ6LT6VV95</t>
  </si>
  <si>
    <t>Deutsche Pfandbriefbank AG</t>
  </si>
  <si>
    <t>EZKODONU5TYHW4PP1R34</t>
  </si>
  <si>
    <t>Aareal Bank AG</t>
  </si>
  <si>
    <t>F0HUI1NY1AZMJMD8LP67</t>
  </si>
  <si>
    <t>J48C8PCSJVUBR8KCW529</t>
  </si>
  <si>
    <t>J4CP7MHCXR8DAQMKIL78</t>
  </si>
  <si>
    <t>BANCA MONTE DEI PASCHI DI SIENA S.P.A.</t>
  </si>
  <si>
    <t>JEUVK5RWVJEN8W0C9M24</t>
  </si>
  <si>
    <t>JLP5FSPH9WPSHY3NIM24</t>
  </si>
  <si>
    <t>Nederlandse Waterschapsbank N.V.</t>
  </si>
  <si>
    <t>JU1U6S0DG9YLT7N8ZV32</t>
  </si>
  <si>
    <t>BANCO COMERCIAL PORTUGUÊS, SA</t>
  </si>
  <si>
    <t>K8MS7FD7N5Z2WQ51AZ71</t>
  </si>
  <si>
    <t>Banco Bilbao Vizcaya Argentaria, S.A.</t>
  </si>
  <si>
    <t>M6AD1Y1KW32H8THQ6F76</t>
  </si>
  <si>
    <t>MMYX0N4ZEZ13Z4XCG897</t>
  </si>
  <si>
    <t>N747OI7JINV7RUUH6190</t>
  </si>
  <si>
    <t>BPER BANCA S.P.A.</t>
  </si>
  <si>
    <t>NNVPP80YIZGEY2314M97</t>
  </si>
  <si>
    <t>ICCREA BANCA S.P.A. - ISTITUTO CENTRALE DEL CREDITO COOPERATIVO (IN FORMA ABBREVIATA: ICCREA BANCA S.P.A.)</t>
  </si>
  <si>
    <t>O2RNE8IBXP4R0TD8PU41</t>
  </si>
  <si>
    <t>PQOH26KWDF7CG10L6792</t>
  </si>
  <si>
    <t>Erste Group Bank AG</t>
  </si>
  <si>
    <t>PSNL19R2RXX5U3QWHI44</t>
  </si>
  <si>
    <t>MEDIOBANCA - BANCA DI CREDITO FINANZIARIO S.P.A.</t>
  </si>
  <si>
    <t>R0MUWSFPU8MPRO8K5P83</t>
  </si>
  <si>
    <t>BNP Paribas</t>
  </si>
  <si>
    <t>R7CQUF1DQM73HUTV1078</t>
  </si>
  <si>
    <t>SI5RG2M0WQQLZCXKRM20</t>
  </si>
  <si>
    <t>Banco de Sabadell, S.A.</t>
  </si>
  <si>
    <t>TO822O0VT80V06K0FH57</t>
  </si>
  <si>
    <t>TUKDD90GPC79G1KOE162</t>
  </si>
  <si>
    <t>VDYMYTQGZZ6DU0912C88</t>
  </si>
  <si>
    <t>Bayerische Landesbank</t>
  </si>
  <si>
    <t>VWMYAEQSTOPNV0SUGU82</t>
  </si>
  <si>
    <t>Bankinter, S.A.</t>
  </si>
  <si>
    <t>Reference period</t>
  </si>
  <si>
    <t>Comment</t>
  </si>
  <si>
    <t>KBC Groep</t>
  </si>
  <si>
    <t>2G5BKIC2CB69PRJH1W31</t>
  </si>
  <si>
    <t>Barclays Bank Ireland plc</t>
  </si>
  <si>
    <t>5299007QVIQ7IO64NX37</t>
  </si>
  <si>
    <t>UBS Europe SE</t>
  </si>
  <si>
    <t>549300ZK53CNGEEI6A29</t>
  </si>
  <si>
    <t>8IBZUGJ7JPLH368JE346</t>
  </si>
  <si>
    <t>Goldman Sachs Bank Europe SE</t>
  </si>
  <si>
    <t>54930056IRBXK0Q1FP96</t>
  </si>
  <si>
    <t>BELFIUS BANK</t>
  </si>
  <si>
    <t>BFXS5XCH7N0Y05NIXW11</t>
  </si>
  <si>
    <t>ABN AMRO Bank N.V.</t>
  </si>
  <si>
    <t>Norddeutsche Landesbank - Girozentrale -</t>
  </si>
  <si>
    <t>EQYXK86SF381Q21S3020</t>
  </si>
  <si>
    <t>LOO0AWXR8GF142JCO404</t>
  </si>
  <si>
    <t>CASSA CENTRALE BANCA - CREDITO COOPERATIVO ITALIANOSOCIETA' PER AZIONI (IN SIGLA CASSA CENTRALE BANCA)</t>
  </si>
  <si>
    <t>THE BANK OF NEW YORK MELLON</t>
  </si>
  <si>
    <t>Hamburg Commercial Bank AG</t>
  </si>
  <si>
    <t>DE</t>
  </si>
  <si>
    <t>EE</t>
  </si>
  <si>
    <t>MT</t>
  </si>
  <si>
    <t>BE</t>
  </si>
  <si>
    <t>PT</t>
  </si>
  <si>
    <t>SI</t>
  </si>
  <si>
    <t>CY</t>
  </si>
  <si>
    <t>IE</t>
  </si>
  <si>
    <t>IT</t>
  </si>
  <si>
    <t>GR</t>
  </si>
  <si>
    <t>NL</t>
  </si>
  <si>
    <t>FI</t>
  </si>
  <si>
    <t>AT</t>
  </si>
  <si>
    <t>ES</t>
  </si>
  <si>
    <t>LU</t>
  </si>
  <si>
    <t>LV</t>
  </si>
  <si>
    <t>LT</t>
  </si>
  <si>
    <t>FR</t>
  </si>
  <si>
    <t>Hyperlink to the page</t>
  </si>
  <si>
    <t>https://istituzionale.bper.it/investor-relations/pillar-3-informativa-al-pubblico</t>
  </si>
  <si>
    <t>https://groupebpce.com/en/investors/results-and-publications/pillar-iii</t>
  </si>
  <si>
    <t>https://invest.bnpparibas.com/en/registration-documents-annual-financial-reports</t>
  </si>
  <si>
    <t>https://www.bil.com/en/bil-group/documentation/Pages/financial-reports.aspx</t>
  </si>
  <si>
    <t>https://www.cassacentrale.it/it/investor/pillar-3</t>
  </si>
  <si>
    <t>549300TK038P6EV4YU51</t>
  </si>
  <si>
    <t>Akcinė bendrovė Šiaulių bankas</t>
  </si>
  <si>
    <t>Currency</t>
  </si>
  <si>
    <t>Unit</t>
  </si>
  <si>
    <t>Thousands</t>
  </si>
  <si>
    <t>Millions</t>
  </si>
  <si>
    <t>Units</t>
  </si>
  <si>
    <t>EUR</t>
  </si>
  <si>
    <t>213800RZWHE5EUX9R444</t>
  </si>
  <si>
    <t>Luminor Holding AS</t>
  </si>
  <si>
    <t>https://www.credit-agricole.com/en/finance/finance/financial-publications</t>
  </si>
  <si>
    <t>KHCL65TP05J1HUW2D560</t>
  </si>
  <si>
    <t>https://www.medirect.com.mt/about-us/investor-relations#</t>
  </si>
  <si>
    <t>https://sfil.fr/infos-financieres/publications/#</t>
  </si>
  <si>
    <t>https://www.bankingsupervision.europa.eu/banking/statistics/html/index.en.html</t>
  </si>
  <si>
    <t>https://www.credem.it/content/credem/it/gruppo-credem/investor-relations/PILLAR-III-informativa.html</t>
  </si>
  <si>
    <t>Name</t>
  </si>
  <si>
    <t>Country</t>
  </si>
  <si>
    <t>Comment:</t>
  </si>
  <si>
    <t>Document:</t>
  </si>
  <si>
    <t>Webpage:</t>
  </si>
  <si>
    <t>Bank information</t>
  </si>
  <si>
    <t xml:space="preserve"> </t>
  </si>
  <si>
    <t>5493009W2E2YDCXY6S81</t>
  </si>
  <si>
    <t>Novo Banco, SA</t>
  </si>
  <si>
    <t>https://www.bov.com/content/financial-reports</t>
  </si>
  <si>
    <t>https://www.ing.com/Investor-relations/Financial-performance/Annual-reports.htm</t>
  </si>
  <si>
    <t>Currency:</t>
  </si>
  <si>
    <t>Unit:</t>
  </si>
  <si>
    <t>Legal Entity Identifier (LEI) code</t>
  </si>
  <si>
    <t>Total capital ratio</t>
  </si>
  <si>
    <t>Leverage ratio</t>
  </si>
  <si>
    <t>Legal framework</t>
  </si>
  <si>
    <t>Scope of the publication</t>
  </si>
  <si>
    <t>Content of the publication</t>
  </si>
  <si>
    <t>https://www.volksbank.at/volksbanken-verbund/verbund-offenlegung</t>
  </si>
  <si>
    <t>https://www.nkbm.si/financial-reports-and-documents</t>
  </si>
  <si>
    <t>https://www.deka.de/deka-gruppe/investor-relations/publikationen-und-praesentationen</t>
  </si>
  <si>
    <t>https://www.hcob-bank.de/de/investoren/konzernberichterstattung/konzernberichterstattung/</t>
  </si>
  <si>
    <t>http://www.haspa-finanzholding.de/unternehmen-57640/</t>
  </si>
  <si>
    <t>https://jpmorganchaseco.gcs-web.com/ir/sec-other-filings/basel-pillar-and-lcr-disclosures/pillar-germany</t>
  </si>
  <si>
    <t>Tier 1 capital ratio</t>
  </si>
  <si>
    <t>a</t>
  </si>
  <si>
    <t>b</t>
  </si>
  <si>
    <t>c</t>
  </si>
  <si>
    <t>d</t>
  </si>
  <si>
    <t>e</t>
  </si>
  <si>
    <t>f</t>
  </si>
  <si>
    <t>g</t>
  </si>
  <si>
    <t>h</t>
  </si>
  <si>
    <t>529900UKZBMDBDZIXD62</t>
  </si>
  <si>
    <t>Addiko Bank AG</t>
  </si>
  <si>
    <t>5493008QOCP58OLEN998</t>
  </si>
  <si>
    <t>Investeringsmaatschappij Argenta - Société d'investissements Argenta - Investierungsgesellschaft Arg</t>
  </si>
  <si>
    <t>529900GEH0DAUTAXUA94</t>
  </si>
  <si>
    <t>DSK Bank AD</t>
  </si>
  <si>
    <t>BG</t>
  </si>
  <si>
    <t>549300C9KPZR0VZ16R05</t>
  </si>
  <si>
    <t>Morgan Stanley Europe Holding SE</t>
  </si>
  <si>
    <t>GROUPE BPCE</t>
  </si>
  <si>
    <t>969500STN7T9MRUMJ267</t>
  </si>
  <si>
    <t>Bpifrance</t>
  </si>
  <si>
    <t>Groupe Crédit Agricole</t>
  </si>
  <si>
    <t>HSBC Continental Europe</t>
  </si>
  <si>
    <t>Eurobank Ergasias Services and Holdings S.A.</t>
  </si>
  <si>
    <t>Piraeus Financial Holdings</t>
  </si>
  <si>
    <t>Bank of America Europe Designated Activity Company</t>
  </si>
  <si>
    <t>CREDITO EMILIANO HOLDING SOCIETA' PER AZIONI</t>
  </si>
  <si>
    <t>Quintet Private Bank (Europe) S.A</t>
  </si>
  <si>
    <t>https://www.addiko.com/de/finanzberichte/</t>
  </si>
  <si>
    <t>https://www.bawaggroup.com/BAWAGGROUP/IR/EN/Financial-Results</t>
  </si>
  <si>
    <t>https://www.erstegroup.com/de/investoren/berichte/regulatorische_berichte</t>
  </si>
  <si>
    <t>https://www.rbinternational.com/de/investoren/berichte/regulatorische-veroeffentlichungen.html</t>
  </si>
  <si>
    <t>https://www.argenta.be/nl/over-argenta/jaarverslagen.html</t>
  </si>
  <si>
    <t>https://www.belfius.be/about-us/en/investors/results-reports/reports</t>
  </si>
  <si>
    <t>https://www.bnymellon.com/us/en/investor-relations/regulatory-filings.html#other_regulatory</t>
  </si>
  <si>
    <t>https://dskbank.bg/en/about-us/documents</t>
  </si>
  <si>
    <t>https://www.db.com/ir/de/regulatorische-veroeffentlichungen.htm</t>
  </si>
  <si>
    <t>https://www.goldmansachs.com/disclosures/gsbank-europe-se-disclosures.html</t>
  </si>
  <si>
    <t>https://www.bayernlb.de/internet/de/blb/resp/investor_relations_5/veroeffentlichungen_3/finanzberichte/finanzberichte_1.jsp</t>
  </si>
  <si>
    <t>https://www.helaba.com/de/informationen-fuer/investoren/veroeffentlichungen/offenlegungsberichte.php</t>
  </si>
  <si>
    <t>https://www.pfandbriefbank.com/investoren/pflichtveroeffentlichungen/offenlegungsbericht-gem-eu-verordnung-nr-5752013-crr.html</t>
  </si>
  <si>
    <t>https://www.ubs.com/de/de/ubs-germany/financial-reports.html</t>
  </si>
  <si>
    <t>https://webcorporativa.bankinter.com/www2/corporativa/en/inf_financiera_cnmv/informacion_financiera/info_relev_pruden/2020</t>
  </si>
  <si>
    <t>https://www.caixabank.com/en/shareholders-investors/economic-financial-information/other-financial-information.html</t>
  </si>
  <si>
    <t>https://www.bcc.es/en/informacion-para-inversores/informacion-financiera/informacion-con-relevancia-prudencial/</t>
  </si>
  <si>
    <t>https://www.ibercaja.com/shareholders-and-investors/financial-information/information-of-prudential-relevance</t>
  </si>
  <si>
    <t>https://www.kutxabank.com/cs/Satellite/kutxabank/en/investor_relations/financial_information/pillar_iii</t>
  </si>
  <si>
    <t>https://www.abancacorporacionbancaria.com/en/investors/financial-information/#pillar-iii-disclosures</t>
  </si>
  <si>
    <t>https://www.grupbancsabadell.com/corp/en/shareholders-and-investors/economic-and-financial-information.html</t>
  </si>
  <si>
    <t>https://www.santander.com/en/shareholders-and-investors/financial-and-economic-information#pillar-iii-disclosures-report</t>
  </si>
  <si>
    <t>https://www.unicajabanco.com/en/inversores-y-accionistas/informacion-economico-financiera/informacion-con-relevancia-prudencial</t>
  </si>
  <si>
    <t>https://www.munifin.fi/about-us/key-figures-and-annual-reports/</t>
  </si>
  <si>
    <t>https://www.nordea.com/en/investor-relations/reports-and-presentations/pillar-3-disclosure/?fQ=&amp;fSubCat=tcm%3A33-19233-1024&amp;fYear=</t>
  </si>
  <si>
    <t>https://www.op.fi/web/raportit/op-financial-group-publications</t>
  </si>
  <si>
    <t>https://investors.societegenerale.com/en/publications-documents?search=pillar%203&amp;theme=finance&amp;category=&amp;year=&amp;op=Search</t>
  </si>
  <si>
    <t>https://www.piraeusholdings.gr/en/documentation/pillar-iii-disclosures#</t>
  </si>
  <si>
    <t>https://investor.bankofamerica.com/regulatory-and-other-filings/basel-pillar-3-disclosures/non-u-s-legal-entity-pillar-3-disclosures</t>
  </si>
  <si>
    <t>https://home.barclays/investor-relations/reports-and-events/annual-reports/</t>
  </si>
  <si>
    <t>https://investorrelations.bankofireland.com/results-centre/pillar-3-disclosures/</t>
  </si>
  <si>
    <t>https://www.citigroup.com/citi/investor/reg.htm</t>
  </si>
  <si>
    <t>https://gruppo.bancobpm.it/investor-relations/pillar-3/</t>
  </si>
  <si>
    <t>https://group.intesasanpaolo.com/it/governance/risk-management/terzo-pilastro</t>
  </si>
  <si>
    <t>https://www.mediobanca.com/it/investor-relations/adeguatezza-patrimoniale/terzo-pilastro-pillar-iii.html</t>
  </si>
  <si>
    <t>https://www.unicreditgroup.eu/it/investors/financial-reporting/pillar-3-disclosures.html</t>
  </si>
  <si>
    <t>https://www.spuerkeess.lu/en/about-us/publications/</t>
  </si>
  <si>
    <t>https://www.quintet.com/en-gb/investor-relations#risk</t>
  </si>
  <si>
    <t>https://www.devolksbank.nl/en/investor-relations/results-presentations</t>
  </si>
  <si>
    <t>https://nwbbank.com/en/about-nwb-bank/publications/pillar-3-disclosure</t>
  </si>
  <si>
    <t>https://ind.millenniumbcp.pt/en/Institucional/investidores/Pages/Disciplina-de-Mercado.aspx</t>
  </si>
  <si>
    <t>https://www.seb.lt/apie-seb/investuotojams/finansine-informacija/seb-banko-grupes-finansines-ataskaitos</t>
  </si>
  <si>
    <t>https://www.seb.ee/eng/seb/financial-reports/financial-reports</t>
  </si>
  <si>
    <t>https://www.swedbank.ee/about/about/reports/start?language=ENG</t>
  </si>
  <si>
    <t>BGN</t>
  </si>
  <si>
    <t>Name:</t>
  </si>
  <si>
    <t>LEI code:</t>
  </si>
  <si>
    <t>Country:</t>
  </si>
  <si>
    <t>Reference period:</t>
  </si>
  <si>
    <t>Alert: should you receive a pop-up error message when browsing links in Internet Explorer, try using alternative internet browsers like Google Chrome.</t>
  </si>
  <si>
    <t>General information:</t>
  </si>
  <si>
    <t>FR9695005MSX1OYEMGDF</t>
  </si>
  <si>
    <t>FR969500TJ5KRTCJQWXH</t>
  </si>
  <si>
    <t>AT0000000000043000VB</t>
  </si>
  <si>
    <t>https://www.raiffeisen.at/ooe/rlb/de/meine-bank/zahlen---fakten/offenlegungen.html</t>
  </si>
  <si>
    <t>EBA webpage on transparency and Pillar 3</t>
  </si>
  <si>
    <t>Solvency, leverage and liquidity coverage ratios</t>
  </si>
  <si>
    <t>ITS on disclosure (Regulation (EU) 2021/637)</t>
  </si>
  <si>
    <t>Overall capital requirement ratio</t>
  </si>
  <si>
    <t>Overall leverage ratio requirement</t>
  </si>
  <si>
    <t>Net stable funding ratio</t>
  </si>
  <si>
    <t>Liquidity coverage ratio</t>
  </si>
  <si>
    <t>“Swedbank”, AB</t>
  </si>
  <si>
    <t>Abanca Corporacion Bancaria, S.A.</t>
  </si>
  <si>
    <t>213800HDJ876ACJXXD05</t>
  </si>
  <si>
    <t>AGRI EUROPE CYPRUS LIMITED</t>
  </si>
  <si>
    <t>2138009Y59EAR7H1UO97</t>
  </si>
  <si>
    <t>Akciju sabiedrība "Citadele banka"</t>
  </si>
  <si>
    <t>ALPHA SERVICES AND HOLDINGS S.A.</t>
  </si>
  <si>
    <t>7LVZJ6XRIE7VNZ4UBX81</t>
  </si>
  <si>
    <t>BANCA MEDIOLANUM S.P.A.</t>
  </si>
  <si>
    <t>Banco de Crédito Social Cooperativo</t>
  </si>
  <si>
    <t>Banque et Caisse d´Epargne de l´Etat, Luxembourg</t>
  </si>
  <si>
    <t>Caixabank, S.A.</t>
  </si>
  <si>
    <t>549300DYPOFMXOR7XM56</t>
  </si>
  <si>
    <t>CRELAN</t>
  </si>
  <si>
    <t>549300L7YCATGO57ZE10</t>
  </si>
  <si>
    <t>FINECOBANK BANCA FINECO S.P.A. (IN BREVE FINECOBANK S.P.A. OVVERO BANCA FINECO S.P.A. OVVERO FINECO BANCA S.P.A.)</t>
  </si>
  <si>
    <t>https://www.swedbank.lv/about/swedbank/about/corporateGovernance?language=ENG</t>
  </si>
  <si>
    <t>https://swedbank.lt/about/swedbank/about/financialResults?language=ENG</t>
  </si>
  <si>
    <t>https://agrieurope.com.cy/</t>
  </si>
  <si>
    <t>https://www.cblgroup.com/en/about/governance/risk-management/</t>
  </si>
  <si>
    <t>https://www.sb.lt/en/investors/financial-info/siauliu-bankas-ab-and-the-groups-financial-statements</t>
  </si>
  <si>
    <t>https://www.seb.lv/en/about-seb/investors#item-2</t>
  </si>
  <si>
    <t>https://istituzionale.popso.it/it/pillar-3</t>
  </si>
  <si>
    <t>https://www.bankofcyprus.com.cy/en-gb/group/investor-relations/reports-presentations/pillar-3-disclosures/</t>
  </si>
  <si>
    <t xml:space="preserve">https://www2.bpifrance.fr/Espace-Investisseurs </t>
  </si>
  <si>
    <t>https://www.cgd.pt/English/Investor-Relations/Financial-Information/Pages/Pillar-3-Report.aspx</t>
  </si>
  <si>
    <t>https://www.crelan.be/fr/corporate/article/rapports-annuels</t>
  </si>
  <si>
    <t>https://www.apobank.de/ueber-die-apobank/investor-relations-en/disclosure-reports</t>
  </si>
  <si>
    <t>https://www.dzbank.de/content/dzbank/de/home/die-dz-bank/investor-relations/berichte/berichte-archiv.html</t>
  </si>
  <si>
    <t>https://about.finecobank.com/en/investors/informativa-enti/</t>
  </si>
  <si>
    <t>https://www.gruppobcciccrea.it/Pagine/Governance/Informativa-Pillar-III.aspx</t>
  </si>
  <si>
    <t>https://www.kbc.com/en/investor-relations/reports/risk-reports.html</t>
  </si>
  <si>
    <t>https://www.labanquepostale.com/en/investors.html</t>
  </si>
  <si>
    <t>https://www.lbbw.de/konzern/news-and-service/investor-relations/finanzberichte/finanzberichte_7u12dygoe_d.html</t>
  </si>
  <si>
    <t>https://www.muenchenerhyp.de/de/investoren/berichte-und-praesentationen</t>
  </si>
  <si>
    <t>https://www.nbg.gr/en/group/investor-relations/annual-reports-offering-circulars</t>
  </si>
  <si>
    <t>https://www.novobanco.pt/english/investor-relations/financial-information0/financial-disclosures</t>
  </si>
  <si>
    <t>1</t>
  </si>
  <si>
    <t>2</t>
  </si>
  <si>
    <t>3</t>
  </si>
  <si>
    <t>4</t>
  </si>
  <si>
    <t>5</t>
  </si>
  <si>
    <t>6</t>
  </si>
  <si>
    <t>Total</t>
  </si>
  <si>
    <t>7</t>
  </si>
  <si>
    <t>8</t>
  </si>
  <si>
    <t>9</t>
  </si>
  <si>
    <t>10</t>
  </si>
  <si>
    <t>11</t>
  </si>
  <si>
    <t>12</t>
  </si>
  <si>
    <t>13</t>
  </si>
  <si>
    <t>14</t>
  </si>
  <si>
    <t>15</t>
  </si>
  <si>
    <t>16</t>
  </si>
  <si>
    <t>17</t>
  </si>
  <si>
    <t>18</t>
  </si>
  <si>
    <t>19</t>
  </si>
  <si>
    <t>20</t>
  </si>
  <si>
    <t>BANCA POPOLARE DI SONDRIO SOCIETA' PER AZIONI</t>
  </si>
  <si>
    <t>J.P. Morgan SE</t>
  </si>
  <si>
    <t>Kutxabank, S.A.</t>
  </si>
  <si>
    <t>SFIL S.A.</t>
  </si>
  <si>
    <t>Société générale S.A.</t>
  </si>
  <si>
    <t>Notes for the publication of 2022 Pillar 3 information: eight solvency, leverage and liquidity coverage ratios; template on credit quality (EU CQ5) and select ESG disclosure templates (Template 1, Template 2, Template 4, Template 5)</t>
  </si>
  <si>
    <t>Template EU CQ5</t>
  </si>
  <si>
    <t>Template 1</t>
  </si>
  <si>
    <t>Template 2</t>
  </si>
  <si>
    <t>Template 4</t>
  </si>
  <si>
    <t>Template 5</t>
  </si>
  <si>
    <t>010</t>
  </si>
  <si>
    <t>Agriculture, forestry and fishing</t>
  </si>
  <si>
    <t>020</t>
  </si>
  <si>
    <t>Mining and quarrying</t>
  </si>
  <si>
    <t>030</t>
  </si>
  <si>
    <t>Manufacturing</t>
  </si>
  <si>
    <t>Electricity, gas, steam and air conditioning supply</t>
  </si>
  <si>
    <t>050</t>
  </si>
  <si>
    <t>Water supply</t>
  </si>
  <si>
    <t>060</t>
  </si>
  <si>
    <t>Construction</t>
  </si>
  <si>
    <t>070</t>
  </si>
  <si>
    <t>Wholesale and retail trade</t>
  </si>
  <si>
    <t>080</t>
  </si>
  <si>
    <t>Transport and storage</t>
  </si>
  <si>
    <t>090</t>
  </si>
  <si>
    <t>Accommodation and food service activities</t>
  </si>
  <si>
    <t>100</t>
  </si>
  <si>
    <t>Information and communication</t>
  </si>
  <si>
    <t>110</t>
  </si>
  <si>
    <t>Financial and insurance actvities</t>
  </si>
  <si>
    <t>120</t>
  </si>
  <si>
    <t>Real estate activities</t>
  </si>
  <si>
    <t>130</t>
  </si>
  <si>
    <t>Professional, scientific and technical activities</t>
  </si>
  <si>
    <t>140</t>
  </si>
  <si>
    <t>Administrative and support service activities</t>
  </si>
  <si>
    <t>150</t>
  </si>
  <si>
    <t>Public administration and defense, compulsory social security</t>
  </si>
  <si>
    <t>160</t>
  </si>
  <si>
    <t>Education</t>
  </si>
  <si>
    <t>170</t>
  </si>
  <si>
    <t>Human health services and social work activities</t>
  </si>
  <si>
    <t>180</t>
  </si>
  <si>
    <t>Arts, entertainment and recreation</t>
  </si>
  <si>
    <t>190</t>
  </si>
  <si>
    <t>Other services</t>
  </si>
  <si>
    <t>200</t>
  </si>
  <si>
    <t>Gross carrying amount</t>
  </si>
  <si>
    <t>Accumulated impairment</t>
  </si>
  <si>
    <t>Accumulated negative changes in fair value due to credit risk on non-performing exposures</t>
  </si>
  <si>
    <t>Of which: non-performing</t>
  </si>
  <si>
    <t>Of which: loans and advances subject to impairment</t>
  </si>
  <si>
    <t>of which: defaulted</t>
  </si>
  <si>
    <t>549300FH0WJAPEHTIQ77</t>
  </si>
  <si>
    <t>BofA Securities Europe SA</t>
  </si>
  <si>
    <t>Caixa Geral de Depósitos, S.A.</t>
  </si>
  <si>
    <t>6TJCK1B7E7UTXP528Y04</t>
  </si>
  <si>
    <t>Citigroup Global Markets Europe AG</t>
  </si>
  <si>
    <t>Hyperlink to the document (pdf)</t>
  </si>
  <si>
    <t>Hyperlink to the document (Excel)</t>
  </si>
  <si>
    <t>https://www.swedbank.lv/static/pdf/about/governance/swedbank_risk_management_and_capital_adequacy_Q4_2022_ENG.pdf</t>
  </si>
  <si>
    <t>https://www.aareal-bank.com/fileadmin/04_Investoren/03_Other_PDF-files/2022/Offenlegungsbericht_2022_de.pdf</t>
  </si>
  <si>
    <t>https://www.aareal-bank.com/investorenportal/finanzinformationen/aufsichtsrechtliche-offenlegung/archiv/2022</t>
  </si>
  <si>
    <t>https://www.seb.lt/sites/default/files/financial_reports/AB-SEB-bankas-capital-adequacy-and-risk-management-report-2022.pdf</t>
  </si>
  <si>
    <t>https://www.abancacorporacionbancaria.com/files/documents/abanca-pillar3-2022-en.pdf</t>
  </si>
  <si>
    <t>https://assets.ctfassets.net/1u811bvgvthc/287BQpwkOoMVe920HMp9mf/c5447e5b84b027eecba36ac7d2d75d54/ABN_AMRO_____Pillar_3_Report_2022.pdf</t>
  </si>
  <si>
    <t>https://www.addiko.com/static/uploads/Addiko-Public-Disclosure-Report-2022-part-8-CRR-EN-1-qualitative.pdf</t>
  </si>
  <si>
    <t>https://www.addiko.com/static/uploads/Addiko-Public-Disclosure-Report-2022-part-8-CRR-EN-1-quantitative.xlsx</t>
  </si>
  <si>
    <t>https://aib.ie/content/dam/frontdoor/investorrelations/docs/resultscentre/pillar3/AIB-Group-plc-Q4-2022-Pillar-3-Disclosures.pdf</t>
  </si>
  <si>
    <t>https://aib.ie/content/dam/frontdoor/investorrelations/docs/resultscentre/pillar3/AIB-Group-plc-Q4-2022-Pillar-3-Disclosures.xlsx</t>
  </si>
  <si>
    <t>https://aib.ie/investorrelations/financial-information/results-centre/2022-financial-results/pillar-3-disclosures-q4-2022</t>
  </si>
  <si>
    <t>https://www.cblgroup.com/files/pdf/risk-report-2022-q4-en.pdf</t>
  </si>
  <si>
    <t>https://www.alphaholdings.gr/-/media/alphaholdings/files/apotelesmata/fy2022/pillariii31122022final.pdf</t>
  </si>
  <si>
    <t>https://www.seb.lv/sites/default/files/financial_reports/Capital_Adequacy_and_Risk_Management_Report_Pillar_3_as_at_31_December_2022.pdf</t>
  </si>
  <si>
    <t>https://www.seb.ee/sites/default/files/financial_reports/Capital_Adequacy_and_Risk_Management_Report_Pillar_3_2022.pdf</t>
  </si>
  <si>
    <t>https://www.bancamediolanum.it/static-assets/documenti/file/it/2023/04/05//Informativa_al_pubblico_2022_PillarIII_situazione_311222.pdf</t>
  </si>
  <si>
    <t>https://www.bancamediolanum.it/corporate/investors/bilanci</t>
  </si>
  <si>
    <t>https://www.gruppomps.it/static/upload/inf/informativa-al-pubblico---dicembre-2022.pdf</t>
  </si>
  <si>
    <t>https://www.gruppomps.it/investor-relations/report-pillar-iii.html</t>
  </si>
  <si>
    <t>https://istituzionale.popso.it/sites/default/files/documents/Banca%20Popolare%20di%20Sondrio%20Pillar%20III%2031%2012%202022.pdf</t>
  </si>
  <si>
    <t>https://shareholdersandinvestors.bbva.com/wp-content/uploads/2023/04/Pillar-3-Report-2022_ENG.pdf</t>
  </si>
  <si>
    <t>https://shareholdersandinvestors.bbva.com/wp-content/uploads/2023/04/Pillar-3-2022-Tables-and-Annexes_ENG.xls</t>
  </si>
  <si>
    <t>https://shareholdersandinvestors.bbva.com/financials/financial-reports/#2022</t>
  </si>
  <si>
    <t>https://gruppo.bancobpm.it/download/informativa-da-parte-degli-enti-al-pubblico-terzo-pilastro-del-gruppo-banco-bpm-dati-riferiti-al-31-dicembre-2022</t>
  </si>
  <si>
    <t>https://ind.millenniumbcp.pt/en/Institucional/investidores/Documents/RelatorioContas/2023/MD_BCP2022_ENG.pdf</t>
  </si>
  <si>
    <t>https://ind.millenniumbcp.pt/en/Institucional/investidores/Documents/RelatorioContas/2023/Market-Discipline-Disclosure_202212.xlsx</t>
  </si>
  <si>
    <t>https://www.bcc.es/storage/documents/informe-con-relevancia-prudencial-2022-c0485.pdf</t>
  </si>
  <si>
    <t>https://www.bcc.es/storage/documents/informe-con-relevancia-prudencial-2022-tablas-bcd46.xlsx</t>
  </si>
  <si>
    <t>https://www.grupbancsabadell.com/corp/files/6000102499542/en_pillariiidisclosures_bsgroup_2022.pdf?bsb=RmlsZV9DLTYwMDAxMDI0OTk1NDItMTM3NDA5ODA3OTg5NQ</t>
  </si>
  <si>
    <t>https://www.santander.com/content/dam/santander-com/en/documentos/informe-con-relevancia-prudencial/2022/irp-2022-irp-2022-en.pdf</t>
  </si>
  <si>
    <t>https://www.bankofcyprus.com/globalassets/group/investor-relations/pillar-3-disclosures/eng/20230405-pillar-3-disclosures-2022.pdf</t>
  </si>
  <si>
    <t>https://investorrelations.bankofireland.com/app/uploads/Pillar-3-Disclosures-31-December-2022-Group-PDF-Version-1.pdf</t>
  </si>
  <si>
    <t>https://investorrelations.bankofireland.com/app/uploads/Pillar-3-Disclosures-31-December-2022-Group-Excel-Version-1.xlsx</t>
  </si>
  <si>
    <t>https://www.bov.com/documents/pillar-3-disclosures-december-2022</t>
  </si>
  <si>
    <t>https://www.bankinter.com/file_source2/webcorporativa/estaticos/pdf/accionistas-e-Inversores/accionistas/informacion-relevante/otra-informacion-relevante/2023/2022_Pillar_3_Disclosures_report.pdf</t>
  </si>
  <si>
    <t>https://www.bil.com/Documents/brochures/2022-Pillar-III-report.pdf</t>
  </si>
  <si>
    <t>https://home.barclays/content/dam/home-barclays/documents/investor-relations/reports-and-events/annual-reports/2022/Pillar-3/Barclays-Bank%20Ireland-PL-Pillar3-2022.pdf</t>
  </si>
  <si>
    <t>https://www.bawaggroup.com/resource/blob/45724/b44a9639076b0c68926d610b8b9c76be/20230313-pillar-3-qualitative-data.pdf</t>
  </si>
  <si>
    <t>https://www.bayernlb.de/internet/media/de/ir/downloads_1/investor_relations_3/finanzberichte/2022_24/offenlegungsbericht.pdf</t>
  </si>
  <si>
    <t>https://www.belfius.be/about-us/dam/corporate/investors/ratios-en-rapporten/belfius-reports/en/2022-Risk-Report.pdf</t>
  </si>
  <si>
    <t>https://www.belfius.be/about-us/dam/corporate/investors/ratios-en-rapporten/belfius-reports/en/2H%202022%20Pillar%203%20disclosures.xlsx</t>
  </si>
  <si>
    <t>https://www.nkbm.si/downloadfile.ashx?fileid=308676</t>
  </si>
  <si>
    <t>https://www.bngbank.nl/-/media/Project/CBB/BNG-Bank-Shared/Documents/Pillar-3-Disclosure-Report-BNG-Bank-2022-dated-June-2023.pdf?rev=161618d8bcf84cc5bd75eff81bac9140</t>
  </si>
  <si>
    <t>https://www.bngbank.com/Financials/Annual-report-2022</t>
  </si>
  <si>
    <t>https://invest.bnpparibas/en/document/universal-registration-document-2022</t>
  </si>
  <si>
    <t>https://d1io3yog0oux5.cloudfront.net/_11efd42558e67103353af226b2baac5f/bankofamerica/db/874/9885/pdf/2022+BofASE+Pillar+3.pdf</t>
  </si>
  <si>
    <t>https://istituzionale.bper.it/documents/133577364/2159003916/Informativa+al+pubblico+Pillar3_31+12+2022.pdf/c909b46f-918e-7f2a-f1bb-73dff476d303?version=1.0&amp;t=1682024278666&amp;download=true</t>
  </si>
  <si>
    <t>https://www.bpifrance.fr/download/media-file/77082</t>
  </si>
  <si>
    <t>https://www.cgd.pt/Investor-Relations/Informacao-Financeira/CGD/Documents/Disciplina-de-Mercado-2022.pdf</t>
  </si>
  <si>
    <t>https://www.caixabank.com/deployedfiles/caixabank_com/Estaticos/PDFs/Accionistasinversores/Pillar_3_2022_Report.pdf</t>
  </si>
  <si>
    <t>https://www.caixabank.com/deployedfiles/caixabank_com/Estaticos/PDFs/Accionistasinversores/Pillar_3_Report_2022_Tables.xlsx</t>
  </si>
  <si>
    <t>https://www.citigroup.com/rcs/citigpa/storage/public/b3p3d221231b.pdf</t>
  </si>
  <si>
    <t>https://www.citigroup.com/global/investors/other-regulatory-filings</t>
  </si>
  <si>
    <t>https://investor-relations.commerzbank.com/media/document/3653185b-a14f-44cc-8e22-71ba1809bfbc/assets/20230414_Offenlegungsbericht_2022_Q4_DE.pdf?disposition=inline</t>
  </si>
  <si>
    <t>https://investor-relations.commerzbank.com/de/unternehmensberichte/</t>
  </si>
  <si>
    <t>https://www.creditmutuel.com/partage/fr/CNCM/telechargements/presse-et-publications/publications/2023/2022-Informations-relatives-au-Pilier-3-de-Bale-III-Exercice-2022.pdf</t>
  </si>
  <si>
    <t>https://www.creditmutuel.com/fr/publications/rapports-annuels.html</t>
  </si>
  <si>
    <t>https://media.rabobank.com/m/2bed51e529b32a6e/original/Pillar-3-Year-Report-2022-EN.pdf</t>
  </si>
  <si>
    <t>https://www.rabobank.nl/en/about-us/organization/results-and-reports/downloads</t>
  </si>
  <si>
    <t>https://www.crelan.be/sites/default/files/documents/Crelan%20Risk%20Report%202022.pdf</t>
  </si>
  <si>
    <t xml:space="preserve">https://www.crelan.be/sites/default/files/documents/Crelan%20Group%27s%202022%20Disclosure%20Report%20Annex.xlsx </t>
  </si>
  <si>
    <t>https://www.deka.de/site/dekade_deka-gruppe_site/get/params_E1405969498/10215522/DekaGruppe_Offenlegungsbericht_2022-12-31_DE.pdf</t>
  </si>
  <si>
    <t>https://www.apobank.de/dam/jcr:428465cf-0f50-4b4a-be04-d82ef3ac5f16/apobank-disclosure-report-31122022.pdf</t>
  </si>
  <si>
    <t>https://investor-relations.db.com/files/documents/regulatory-reporting/Saeule-3-Bericht-Q4-2022.pdf</t>
  </si>
  <si>
    <t>https://www.pfandbriefbank.com/fileadmin/user_upload/downloads/investor_relations/pflichtveroeffentlichungen/Disclosure_Report_2212_de.pdf</t>
  </si>
  <si>
    <t>https://dskbank.bg/docs/default-source/%D0%B4%D0%BE%D0%BA%D1%83%D0%BC%D0%B5%D0%BD%D1%82%D0%B8/%D1%84%D0%B8%D0%BD%D0%B0%D0%BD%D1%81%D0%BE%D0%B2%D0%B0-%D0%B8%D0%BD%D1%84%D0%BE%D1%80%D0%BC%D0%B0%D1%86%D0%B8%D1%8F-%D0%B7%D0%B0-%D0%B1%D0%B0%D0%BD%D0%BA%D0%B0-%D0%B4%D1%81%D0%BA/2023/2022-year-end-disclosure-dsk-bank-group-according-to-regulation-575-dated-2013-on-prudential-requirements-for-credit-institutions-and-investment-firms.docx?sfvrsn=03/07/2023-14:52</t>
  </si>
  <si>
    <t>https://dskbank.bg/docs/default-source/%D0%B4%D0%BE%D0%BA%D1%83%D0%BC%D0%B5%D0%BD%D1%82%D0%B8/%D1%84%D0%B8%D0%BD%D0%B0%D0%BD%D1%81%D0%BE%D0%B2%D0%B0-%D0%B8%D0%BD%D1%84%D0%BE%D1%80%D0%BC%D0%B0%D1%86%D0%B8%D1%8F-%D0%B7%D0%B0-%D0%B1%D0%B0%D0%BD%D0%BA%D0%B0-%D0%B4%D1%81%D0%BA/2023/2022-year-end-disclosure-dsk-bank-group-according-to-regulation-575-dated-2013-on-prudential-requirements-for-credit-institutions-and-investment-firms1d4c29e7-61ce-4d73-b4fb-705f8af1389e.xlsx?sfvrsn=03/07/2023-14:52</t>
  </si>
  <si>
    <t>https://www.dzbank.de/content/dam/dzbank/dokumente/de/dzbank/investor_relations/berichte/archiv/2022/ARB_2022_12.pdf</t>
  </si>
  <si>
    <t>https://cdn0.erstegroup.com/content/dam/at/eh/www_erstegroup_com/en/Investor_Relations/Reg_Disclosure/2022_Erste_Group_Disclosure_Report.pdf?forceDownload=1</t>
  </si>
  <si>
    <t>https://www.lbb.de/offenlegungsberichte-nach-26a-kwg-00000000083d7f2a</t>
  </si>
  <si>
    <t>https://images.finecobank.com/docs/pdf/pub/corporate/investors/informativa-enti/public-disclosure-pillar-III-december-31-2022.pdf</t>
  </si>
  <si>
    <t>https://www.goldmansachs.com/disclosures/pdfs/GSBE-Q4-2022-Pillar-3-EN.pdf</t>
  </si>
  <si>
    <t>https://groupebpce.com/en/content/download/33322/file/BPCE2022_PIII_EN_BAT_MEL1_23-03-31.pdf</t>
  </si>
  <si>
    <t>https://www.credit-agricole.com/en/pdfPreview/197771</t>
  </si>
  <si>
    <t>https://www.hcob-bank.de/media/pdf_3/investorrelations/geschaeftsber/2022_7/offenlegungsberichte/offenlegungsbericht_per_31_dezember_2022_gemaess_teil_8_crr.pdf</t>
  </si>
  <si>
    <t>https://haspafinanzholding.de/fileadmin/download/pdf/Jahresoffenlegungsbericht-zum-31-12-2022-der-HASPA-Finanzholding-Gruppe.pdf</t>
  </si>
  <si>
    <t>https://www.hellenicbank.com/-/media/hbc/announcements/2023/april/28042023/pillar-iii-disclosures-for-the-year-ended-31-december-2022-en.pdf</t>
  </si>
  <si>
    <t>https://www.hellenicbank.com/en/group/pillar-3-disclosures</t>
  </si>
  <si>
    <t>https://www.hsbc.com/-/files/hsbc/investors/hsbc-results/2022/annual/pdfs/hsbc-continental-europe/230223-hsbc-continental-europe-pillar-3-at-2022-dec-31.pdf</t>
  </si>
  <si>
    <t>https://www.hsbc.com/investors/results-and-announcements/all-reporting/subsidiaries?page=1&amp;take=20&amp;reporting-type=pillar-3-disclosures&amp;years=2022#</t>
  </si>
  <si>
    <t>https://www.ibercaja.com/archivo/en/7133</t>
  </si>
  <si>
    <t>https://www.ing.com/Investor-relations/Financial-performance/Annual-reports/2022/ING-Group-appendices-Additional-Pillar-3-disclosures-2022.htm</t>
  </si>
  <si>
    <t>https://group.intesasanpaolo.com/content/dam/portalgroup/repository-documenti/investor-relations/Contenuti/RISORSE/Documenti%20PDF/governance/Pillar3_31122022.pdf</t>
  </si>
  <si>
    <t>https://www.argenta.be/content/dam/argenta/over-argenta/jaarverslagen/2022/argenta-spaarbank-pillar-3-disclosures-2022.pdf</t>
  </si>
  <si>
    <t>https://www.argenta.be/content/dam/argenta/over-argenta/jaarverslagen/2022/appendices-pillar-3-disclosures-2022.xlsx</t>
  </si>
  <si>
    <t>https://jpmorganchaseco.gcs-web.com/static-files/7a98fb7d-5378-4b52-84ed-1878ff188b27</t>
  </si>
  <si>
    <t>https://www.kuntarahoitus.fi/app/uploads/sites/2/2023/03/2022-Pillar-III-MuniFin.pdf</t>
  </si>
  <si>
    <t>https://www.labanquepostale.com/content/dam/lbp/documents/institutionnel/en/corporate-publications/2023/BQP2022_URD_EN_MELv2.pdf</t>
  </si>
  <si>
    <t>https://www.lbbw.de/konzern/investor-relations/finanzberichte/offenlegungsberichte/2022/lbbw-offenlegungsbericht-12-2022_agdp2deb5e_m.pdf</t>
  </si>
  <si>
    <t>https://www.helaba.com/media/docs/de/investor-relations/veroeffentlichungen/offenlegungs-und-verguetungsbericht/offenlegung/offenlegungsbericht-2022.pdf</t>
  </si>
  <si>
    <t>https://luminor.ee/s3fs-public/documents/q4-2022-pillar-3-report-luminor-holding-as.pdf</t>
  </si>
  <si>
    <t>https://luminor.ee/investors#year-2022</t>
  </si>
  <si>
    <t>https://www.medirect.com.mt/wp-content/uploads/MDB-Group-Limited-Pillar-3-Disclosures-December-2022.pdf</t>
  </si>
  <si>
    <t>https://www.mediobanca.com/static/upload_new/pil/pillar-iii-31-12-2022-ita---finale.pdf</t>
  </si>
  <si>
    <t>https://www.morganstanley.com/content/dam/msdotcom/en/about-us-ir/pillar3/MSEHSE_Pillar_3_Disclosure_Report_31_December_2022_English.pdf</t>
  </si>
  <si>
    <t>https://www.morganstanley.com/about-us-ir/pillar-eu.html</t>
  </si>
  <si>
    <t>https://www.muenchenerhyp.de/sites/default/files/2023-05/MHB%20Offenlegungsbericht%202022.pdf</t>
  </si>
  <si>
    <t>https://www.nbg.gr/-/jssmedia/Files/Group/enhmerwsh-ependutwn/Annual-reports-and-offering-circulars/pillar-3-q4-2022-site.pdf?rev=16fc78a4bed34ebbb1f81e0892a0a9f5&amp;_gl=1*1svrm4p*_ga*MTU1ODIxMzE2LjE2OTA3OTc3NDQ.*_up*MQ..*_ga_44Y14P97V7*MTY5MDc5Nzc0NC4xLjAuMTY5MDc5Nzc0NC4wLjAuMA..</t>
  </si>
  <si>
    <t>https://nwbbank.com/application/files/5716/8871/3726/Pillar_3_Full_Year_Disclosure_2022.pdf</t>
  </si>
  <si>
    <t>https://www.nordlb.de/fileadmin/redaktion/Investor_Relations/pdf/2022/NORDLB_Offenlegungsbericht_zum_31._Dezember_2022.pdf</t>
  </si>
  <si>
    <t>https://www.nordlb.de/die-nordlb/investor-relations/berichte/2022</t>
  </si>
  <si>
    <t>https://www.nordea.com/en/doc/nordea-group-capital-and-risk-management-report-2022.pdf</t>
  </si>
  <si>
    <t>https://www.nordea.com/en/doc/nordea-group-capital-and-risk-management-report-2022.xlsx</t>
  </si>
  <si>
    <t>https://www.nlb.si/financial-reports-2022</t>
  </si>
  <si>
    <t>https://www.op.fi/documents/209474/40130008/OP+Ryhm%C3%A4n+riski-+ja+vakavaraisuusraportti+2022+%28pdf%29.pdf/a508a018-9f27-8c3a-f6ef-6441cc7bc18a</t>
  </si>
  <si>
    <t>https://www.op.fi/documents/209474/40130008/OP-yhteenliittyman+Pilari+III+-taulukot+2022.xlsx/f9b9fbf7-608d-dd63-ecf3-90df80457b81</t>
  </si>
  <si>
    <t>https://www.piraeusholdings.gr/~/media/Com/2022/Files/investors/Financials/Annual-Reports/Pillar-III_EN_20221231_Final.pdf</t>
  </si>
  <si>
    <t>https://www.quintet.com/getmedia/4998620a-6e85-4a96-b3c6-8ef5f20a9f17/quintet-group_pillar-3-disclosure-report_31-december-2022.pdf</t>
  </si>
  <si>
    <t>https://www.rbinternational.com/de/investoren/berichte/regulatorische-veroeffentlichungen/_jcr_content/root/responsivegrid/contentcontainer_cop_32308892/contentplus/downloadlist_1505561_1567370318.download.html/1/RBI%20Pillar%203%20Report%2031_12_2022%20_nur%20auf%20Englisch_.pdf</t>
  </si>
  <si>
    <t>https://www.raiffeisen.at/resources/ooe/rlb/downloads/offenlegungen/2022/Jahresoffenlegung%202022.pdf</t>
  </si>
  <si>
    <t>https://www.mobilize-fs.com/sites/default/files/media/pdf/Pillar%203%20risk%20report%20as%20of%202022-12-31.pdf</t>
  </si>
  <si>
    <t>https://sfil.fr/wp-content/uploads/2023/03/Rapports-Pilier-au-31122022.pdf</t>
  </si>
  <si>
    <t>https://www.societegenerale.com/sites/default/files/documents/2023-03/Societe-Generale_Pillar3_31122022_EN.pdf</t>
  </si>
  <si>
    <t>https://www.statestreet.com/web/disclosures-and-disclaimers/de/disclosure-report-ssehg-group-31122022.pdf</t>
  </si>
  <si>
    <t>https://www.statestreet.com/disclosures-and-disclaimers/de/disclosure-report</t>
  </si>
  <si>
    <t>https://www.swedbank.ee/static/pdf/about/finance/reports/Pillar_3_Q4_2022_ENG.pdf</t>
  </si>
  <si>
    <t>https://www.bnymellon.com/content/dam/bnymellon/documents/pdf/investor-relations/the-bank-of-new-york-mellon-sa-nv-December-2022.pdf</t>
  </si>
  <si>
    <t>https://www.ubs.com/global/en/investor-relations/complementary-financial-information/disclosure-legal-entities/ubs-europe-se/_jcr_content/mainpar/toplevelgrid/col1/linklistnewlook/link_947876835_copy__1130027627.1460344525.file/PS9jb250ZW50L2RhbS9hc3NldHMvY2MvaW52ZXN0b3ItcmVsYXRpb25zL2NvbXBsZW1lbnRhcnktZmluYW5jaWFsLWluZm9ybWF0aW9uLzIwMjIvdWJzLWV1cm9wZS1waWxsYXItMy1meS0yMDIyLnBkZg==/ubs-europe-pillar-3-fy-2022.pdf</t>
  </si>
  <si>
    <t>https://www.unicreditgroup.eu/content/dam/unicreditgroup-eu/documents/it/investors/terzo-pilastro-basilea-2-3/2022/Informativa-del-Gruppo-UniCredit-Pillar-III-al-31-dicembre-2022.pdf</t>
  </si>
  <si>
    <t>https://www.volksbank.at/m101/volksbank/zib/downloads/vb_gruppe/offenlegung_verbund_2022-12-31.pdf</t>
  </si>
  <si>
    <t>Document (Excel; if available):</t>
  </si>
  <si>
    <t>1. Gross carrying amount - Agriculture, forestry and fishing</t>
  </si>
  <si>
    <t>2. Gross carrying amount; of which: non-performing - Agriculture, forestry and fishing</t>
  </si>
  <si>
    <t>3. Gross carrying amount; of which: defaulted - Agriculture, forestry and fishing</t>
  </si>
  <si>
    <t>4. Gross carrying amount; of which: loans and advances subject to impairment - Agriculture, forestry and fishing</t>
  </si>
  <si>
    <t>5. Accumulated impairment - Agriculture, forestry and fishing</t>
  </si>
  <si>
    <t>6. Accumulated negative changes in fair value due to credit risk on non-performing exposures - Agriculture, forestry and fishing</t>
  </si>
  <si>
    <t>7. Gross carrying amount - Mining and quarrying</t>
  </si>
  <si>
    <t>8. Gross carrying amount; of which: non-performing - Mining and quarrying</t>
  </si>
  <si>
    <t>9. Gross carrying amount; of which: defaulted - Mining and quarrying</t>
  </si>
  <si>
    <t>10. Gross carrying amount; of which: loans and advances subject to impairment - Mining and quarrying</t>
  </si>
  <si>
    <t>11. Accumulated impairment - Mining and quarrying</t>
  </si>
  <si>
    <t>12. Accumulated negative changes in fair value due to credit risk on non-performing exposures - Mining and quarrying</t>
  </si>
  <si>
    <t>13. Gross carrying amount - Manufacturing</t>
  </si>
  <si>
    <t>14. Gross carrying amount; of which: non-performing - Manufacturing</t>
  </si>
  <si>
    <t>15. Gross carrying amount; of which: defaulted - Manufacturing</t>
  </si>
  <si>
    <t>16. Gross carrying amount; of which: loans and advances subject to impairment - Manufacturing</t>
  </si>
  <si>
    <t>17. Accumulated impairment - Manufacturing</t>
  </si>
  <si>
    <t>18. Accumulated negative changes in fair value due to credit risk on non-performing exposures - Manufacturing</t>
  </si>
  <si>
    <t>19. Gross carrying amount - Electricity, gas, steam and air conditioning supply</t>
  </si>
  <si>
    <t>20. Gross carrying amount; of which: non-performing - Electricity, gas, steam and air conditioning supply</t>
  </si>
  <si>
    <t>21. Gross carrying amount; of which: defaulted - Electricity, gas, steam and air conditioning supply</t>
  </si>
  <si>
    <t>22. Gross carrying amount; of which: loans and advances subject to impairment - Electricity, gas, steam and air conditioning supply</t>
  </si>
  <si>
    <t>23. Accumulated impairment - Electricity, gas, steam and air conditioning supply</t>
  </si>
  <si>
    <t>24. Accumulated negative changes in fair value due to credit risk on non-performing exposures - Electricity, gas, steam and air conditioning supply</t>
  </si>
  <si>
    <t>25. Gross carrying amount - Water supply</t>
  </si>
  <si>
    <t>26. Gross carrying amount; of which: non-performing - Water supply</t>
  </si>
  <si>
    <t>27. Gross carrying amount; of which: defaulted - Water supply</t>
  </si>
  <si>
    <t>28. Gross carrying amount; of which: loans and advances subject to impairment - Water supply</t>
  </si>
  <si>
    <t>29. Accumulated impairment - Water supply</t>
  </si>
  <si>
    <t>30. Accumulated negative changes in fair value due to credit risk on non-performing exposures - Water supply</t>
  </si>
  <si>
    <t>31. Gross carrying amount - Construction</t>
  </si>
  <si>
    <t>32. Gross carrying amount; of which: non-performing - Construction</t>
  </si>
  <si>
    <t>33. Gross carrying amount; of which: defaulted - Construction</t>
  </si>
  <si>
    <t>34. Gross carrying amount; of which: loans and advances subject to impairment - Construction</t>
  </si>
  <si>
    <t>35. Accumulated impairment - Construction</t>
  </si>
  <si>
    <t>36. Accumulated negative changes in fair value due to credit risk on non-performing exposures - Construction</t>
  </si>
  <si>
    <t>37. Gross carrying amount - Wholesale and retail trade</t>
  </si>
  <si>
    <t>38. Gross carrying amount; of which: non-performing - Wholesale and retail trade</t>
  </si>
  <si>
    <t>39. Gross carrying amount; of which: defaulted - Wholesale and retail trade</t>
  </si>
  <si>
    <t>40. Gross carrying amount; of which: loans and advances subject to impairment - Wholesale and retail trade</t>
  </si>
  <si>
    <t>41. Accumulated impairment - Wholesale and retail trade</t>
  </si>
  <si>
    <t>42. Accumulated negative changes in fair value due to credit risk on non-performing exposures - Wholesale and retail trade</t>
  </si>
  <si>
    <t>43. Gross carrying amount - Transport and storage</t>
  </si>
  <si>
    <t>44. Gross carrying amount; of which: non-performing - Transport and storage</t>
  </si>
  <si>
    <t>45. Gross carrying amount; of which: defaulted - Transport and storage</t>
  </si>
  <si>
    <t>46. Gross carrying amount; of which: loans and advances subject to impairment - Transport and storage</t>
  </si>
  <si>
    <t>47. Accumulated impairment - Transport and storage</t>
  </si>
  <si>
    <t>48. Accumulated negative changes in fair value due to credit risk on non-performing exposures - Transport and storage</t>
  </si>
  <si>
    <t>49. Gross carrying amount - Accommodation and food service activities</t>
  </si>
  <si>
    <t>50. Gross carrying amount; of which: non-performing - Accommodation and food service activities</t>
  </si>
  <si>
    <t>51. Gross carrying amount; of which: defaulted - Accommodation and food service activities</t>
  </si>
  <si>
    <t>52. Gross carrying amount; of which: loans and advances subject to impairment - Accommodation and food service activities</t>
  </si>
  <si>
    <t>53. Accumulated impairment - Accommodation and food service activities</t>
  </si>
  <si>
    <t>54. Accumulated negative changes in fair value due to credit risk on non-performing exposures - Accommodation and food service activities</t>
  </si>
  <si>
    <t>55. Gross carrying amount - Information and communication</t>
  </si>
  <si>
    <t>56. Gross carrying amount; of which: non-performing - Information and communication</t>
  </si>
  <si>
    <t>57. Gross carrying amount; of which: defaulted - Information and communication</t>
  </si>
  <si>
    <t>58. Gross carrying amount; of which: loans and advances subject to impairment - Information and communication</t>
  </si>
  <si>
    <t>59. Accumulated impairment - Information and communication</t>
  </si>
  <si>
    <t>60. Accumulated negative changes in fair value due to credit risk on non-performing exposures - Information and communication</t>
  </si>
  <si>
    <t>61. Gross carrying amount - Financial and insurance actvities</t>
  </si>
  <si>
    <t>62. Gross carrying amount; of which: non-performing - Financial and insurance actvities</t>
  </si>
  <si>
    <t>63. Gross carrying amount; of which: defaulted - Financial and insurance actvities</t>
  </si>
  <si>
    <t>64. Gross carrying amount; of which: loans and advances subject to impairment - Financial and insurance actvities</t>
  </si>
  <si>
    <t>65. Accumulated impairment - Financial and insurance actvities</t>
  </si>
  <si>
    <t>66. Accumulated negative changes in fair value due to credit risk on non-performing exposures - Financial and insurance actvities</t>
  </si>
  <si>
    <t>67. Gross carrying amount - Real estate activities</t>
  </si>
  <si>
    <t>68. Gross carrying amount; of which: non-performing - Real estate activities</t>
  </si>
  <si>
    <t>69. Gross carrying amount; of which: defaulted - Real estate activities</t>
  </si>
  <si>
    <t>70. Gross carrying amount; of which: loans and advances subject to impairment - Real estate activities</t>
  </si>
  <si>
    <t>71. Accumulated impairment - Real estate activities</t>
  </si>
  <si>
    <t>72. Accumulated negative changes in fair value due to credit risk on non-performing exposures - Real estate activities</t>
  </si>
  <si>
    <t>73. Gross carrying amount - Professional, scientific and technical activities</t>
  </si>
  <si>
    <t>74. Gross carrying amount; of which: non-performing - Professional, scientific and technical activities</t>
  </si>
  <si>
    <t>75. Gross carrying amount; of which: defaulted - Professional, scientific and technical activities</t>
  </si>
  <si>
    <t>76. Gross carrying amount; of which: loans and advances subject to impairment - Professional, scientific and technical activities</t>
  </si>
  <si>
    <t>77. Accumulated impairment - Professional, scientific and technical activities</t>
  </si>
  <si>
    <t>78. Accumulated negative changes in fair value due to credit risk on non-performing exposures - Professional, scientific and technical activities</t>
  </si>
  <si>
    <t>79. Gross carrying amount - Administrative and support service activities</t>
  </si>
  <si>
    <t>80. Gross carrying amount; of which: non-performing - Administrative and support service activities</t>
  </si>
  <si>
    <t>81. Gross carrying amount; of which: defaulted - Administrative and support service activities</t>
  </si>
  <si>
    <t>82. Gross carrying amount; of which: loans and advances subject to impairment - Administrative and support service activities</t>
  </si>
  <si>
    <t>83. Accumulated impairment - Administrative and support service activities</t>
  </si>
  <si>
    <t>84. Accumulated negative changes in fair value due to credit risk on non-performing exposures - Administrative and support service activities</t>
  </si>
  <si>
    <t>85. Gross carrying amount - Public administration and defense, compulsory social security</t>
  </si>
  <si>
    <t>86. Gross carrying amount; of which: non-performing - Public administration and defense, compulsory social security</t>
  </si>
  <si>
    <t>87. Gross carrying amount; of which: defaulted - Public administration and defense, compulsory social security</t>
  </si>
  <si>
    <t>88. Gross carrying amount; of which: loans and advances subject to impairment - Public administration and defense, compulsory social security</t>
  </si>
  <si>
    <t>89. Accumulated impairment - Public administration and defense, compulsory social security</t>
  </si>
  <si>
    <t>90. Accumulated negative changes in fair value due to credit risk on non-performing exposures - Public administration and defense, compulsory social security</t>
  </si>
  <si>
    <t>91. Gross carrying amount - Education</t>
  </si>
  <si>
    <t>92. Gross carrying amount; of which: non-performing - Education</t>
  </si>
  <si>
    <t>93. Gross carrying amount; of which: defaulted - Education</t>
  </si>
  <si>
    <t>94. Gross carrying amount; of which: loans and advances subject to impairment - Education</t>
  </si>
  <si>
    <t>95. Accumulated impairment - Education</t>
  </si>
  <si>
    <t>96. Accumulated negative changes in fair value due to credit risk on non-performing exposures - Education</t>
  </si>
  <si>
    <t>97. Gross carrying amount - Human health services and social work activities</t>
  </si>
  <si>
    <t>98. Gross carrying amount; of which: non-performing - Human health services and social work activities</t>
  </si>
  <si>
    <t>99. Gross carrying amount; of which: defaulted - Human health services and social work activities</t>
  </si>
  <si>
    <t>100. Gross carrying amount; of which: loans and advances subject to impairment - Human health services and social work activities</t>
  </si>
  <si>
    <t>101. Accumulated impairment - Human health services and social work activities</t>
  </si>
  <si>
    <t>102. Accumulated negative changes in fair value due to credit risk on non-performing exposures - Human health services and social work activities</t>
  </si>
  <si>
    <t>103. Gross carrying amount - Arts, entertainment and recreation</t>
  </si>
  <si>
    <t>104. Gross carrying amount; of which: non-performing - Arts, entertainment and recreation</t>
  </si>
  <si>
    <t>105. Gross carrying amount; of which: defaulted - Arts, entertainment and recreation</t>
  </si>
  <si>
    <t>106. Gross carrying amount; of which: loans and advances subject to impairment - Arts, entertainment and recreation</t>
  </si>
  <si>
    <t>107. Accumulated impairment - Arts, entertainment and recreation</t>
  </si>
  <si>
    <t>108. Accumulated negative changes in fair value due to credit risk on non-performing exposures - Arts, entertainment and recreation</t>
  </si>
  <si>
    <t>109. Gross carrying amount - Other services</t>
  </si>
  <si>
    <t>110. Gross carrying amount; of which: non-performing - Other services</t>
  </si>
  <si>
    <t>111. Gross carrying amount; of which: defaulted - Other services</t>
  </si>
  <si>
    <t>112. Gross carrying amount; of which: loans and advances subject to impairment - Other services</t>
  </si>
  <si>
    <t>113. Accumulated impairment - Other services</t>
  </si>
  <si>
    <t>114. Accumulated negative changes in fair value due to credit risk on non-performing exposures - Other services</t>
  </si>
  <si>
    <t>115. Gross carrying amount - Total</t>
  </si>
  <si>
    <t>116. Gross carrying amount; of which: non-performing - Total</t>
  </si>
  <si>
    <t>117. Gross carrying amount; of which: defaulted - Total</t>
  </si>
  <si>
    <t>118. Gross carrying amount; of which: loans and advances subject to impairment - Total</t>
  </si>
  <si>
    <t>119. Accumulated impairment - Total</t>
  </si>
  <si>
    <t>120. Accumulated negative changes in fair value due to credit risk on non-performing exposures - Total</t>
  </si>
  <si>
    <t>Cells that have been grayed out do not need to be disclosed.</t>
  </si>
  <si>
    <t>Document (Excel, if available):</t>
  </si>
  <si>
    <t>1. Exposures towards sectors that highly contribute to climate change - Gross carrying amount (Mln EUR)</t>
  </si>
  <si>
    <t>2. Exposures towards sectors that highly contribute to climate change - Of which exposures towards companies excluded from EU Paris-aligned Benchmarks</t>
  </si>
  <si>
    <t>3. Exposures towards sectors that highly contribute to climate change - Of which environmentally sustainable (CCM)</t>
  </si>
  <si>
    <t>4. Exposures towards sectors that highly contribute to climate change - Of which stage 2 exposures</t>
  </si>
  <si>
    <t>5. Exposures towards sectors that highly contribute to climate change - Of which non-performing exposures</t>
  </si>
  <si>
    <t>6. Exposures towards sectors that highly contribute to climate change - Accumulated impairment, accumulated negative changes in fair value due to credit risk and provisions (Mln EUR)</t>
  </si>
  <si>
    <t>7. Exposures towards sectors that highly contribute to climate change - Of which Stage 2 exposures</t>
  </si>
  <si>
    <t>8. Exposures towards sectors that highly contribute to climate change - Of which non-performing exposures</t>
  </si>
  <si>
    <t>9. Exposures towards sectors that highly contribute to climate change - GHG financed emissions (scope 1, scope 2 and scope 3 emissions of the counterparty) (in tons of CO2 equivalent)</t>
  </si>
  <si>
    <t>10. Exposures towards sectors that highly contribute to climate change - Of which Scope 3 financed emissions</t>
  </si>
  <si>
    <t>11. Exposures towards sectors that highly contribute to climate change - GHG emissions (column i): gross carrying amount percentage of the portfolio derived from company-specific reporting</t>
  </si>
  <si>
    <t>12. Exposures towards sectors that highly contribute to climate change -  &lt;= 5 years</t>
  </si>
  <si>
    <t>13. Exposures towards sectors that highly contribute to climate change - &gt; 5 year &lt;= 10 years</t>
  </si>
  <si>
    <t>14. Exposures towards sectors that highly contribute to climate change - &gt; 10 year &lt;= 20 years</t>
  </si>
  <si>
    <t>15. Exposures towards sectors that highly contribute to climate change - &gt; 20 years</t>
  </si>
  <si>
    <t>16. Exposures towards sectors that highly contribute to climate change - Average weighted maturity</t>
  </si>
  <si>
    <t>17. A - Agriculture, forestry and fishing - Gross carrying amount (Mln EUR)</t>
  </si>
  <si>
    <t>18. A - Agriculture, forestry and fishing - Of which exposures towards companies excluded from EU Paris-aligned Benchmarks</t>
  </si>
  <si>
    <t>19. A - Agriculture, forestry and fishing - Of which environmentally sustainable (CCM)</t>
  </si>
  <si>
    <t>20. A - Agriculture, forestry and fishing - Of which stage 2 exposures</t>
  </si>
  <si>
    <t>21. A - Agriculture, forestry and fishing - Of which non-performing exposures</t>
  </si>
  <si>
    <t>22. A - Agriculture, forestry and fishing - Accumulated impairment, accumulated negative changes in fair value due to credit risk and provisions (Mln EUR)</t>
  </si>
  <si>
    <t>23. A - Agriculture, forestry and fishing - Of which Stage 2 exposures</t>
  </si>
  <si>
    <t>24. A - Agriculture, forestry and fishing - Of which non-performing exposures</t>
  </si>
  <si>
    <t>25. A - Agriculture, forestry and fishing - GHG financed emissions (scope 1, scope 2 and scope 3 emissions of the counterparty) (in tons of CO2 equivalent)</t>
  </si>
  <si>
    <t>26. A - Agriculture, forestry and fishing - Of which Scope 3 financed emissions</t>
  </si>
  <si>
    <t>27. A - Agriculture, forestry and fishing - GHG emissions (column i): gross carrying amount percentage of the portfolio derived from company-specific reporting</t>
  </si>
  <si>
    <t>28. A - Agriculture, forestry and fishing -  &lt;= 5 years</t>
  </si>
  <si>
    <t>29. A - Agriculture, forestry and fishing - &gt; 5 year &lt;= 10 years</t>
  </si>
  <si>
    <t>30. A - Agriculture, forestry and fishing - &gt; 10 year &lt;= 20 years</t>
  </si>
  <si>
    <t>31. A - Agriculture, forestry and fishing - &gt; 20 years</t>
  </si>
  <si>
    <t>32. A - Agriculture, forestry and fishing - Average weighted maturity</t>
  </si>
  <si>
    <t>33. B - Mining and quarrying - Gross carrying amount (Mln EUR)</t>
  </si>
  <si>
    <t>34. B - Mining and quarrying - Of which exposures towards companies excluded from EU Paris-aligned Benchmarks</t>
  </si>
  <si>
    <t>35. B - Mining and quarrying - Of which environmentally sustainable (CCM)</t>
  </si>
  <si>
    <t>36. B - Mining and quarrying - Of which stage 2 exposures</t>
  </si>
  <si>
    <t>37. B - Mining and quarrying - Of which non-performing exposures</t>
  </si>
  <si>
    <t>38. B - Mining and quarrying - Accumulated impairment, accumulated negative changes in fair value due to credit risk and provisions (Mln EUR)</t>
  </si>
  <si>
    <t>39. B - Mining and quarrying - Of which Stage 2 exposures</t>
  </si>
  <si>
    <t>40. B - Mining and quarrying - Of which non-performing exposures</t>
  </si>
  <si>
    <t>41. B - Mining and quarrying - GHG financed emissions (scope 1, scope 2 and scope 3 emissions of the counterparty) (in tons of CO2 equivalent)</t>
  </si>
  <si>
    <t>42. B - Mining and quarrying - Of which Scope 3 financed emissions</t>
  </si>
  <si>
    <t>43. B - Mining and quarrying - GHG emissions (column i): gross carrying amount percentage of the portfolio derived from company-specific reporting</t>
  </si>
  <si>
    <t>44. B - Mining and quarrying -  &lt;= 5 years</t>
  </si>
  <si>
    <t>45. B - Mining and quarrying - &gt; 5 year &lt;= 10 years</t>
  </si>
  <si>
    <t>46. B - Mining and quarrying - &gt; 10 year &lt;= 20 years</t>
  </si>
  <si>
    <t>47. B - Mining and quarrying - &gt; 20 years</t>
  </si>
  <si>
    <t>48. B - Mining and quarrying - Average weighted maturity</t>
  </si>
  <si>
    <t>49. B.05 - Mining of coal and lignite  - Gross carrying amount (Mln EUR)</t>
  </si>
  <si>
    <t>50. B.05 - Mining of coal and lignite  - Of which exposures towards companies excluded from EU Paris-aligned Benchmarks</t>
  </si>
  <si>
    <t>51. B.05 - Mining of coal and lignite  - Of which environmentally sustainable (CCM)</t>
  </si>
  <si>
    <t>52. B.05 - Mining of coal and lignite  - Of which stage 2 exposures</t>
  </si>
  <si>
    <t>53. B.05 - Mining of coal and lignite  - Of which non-performing exposures</t>
  </si>
  <si>
    <t>54. B.05 - Mining of coal and lignite  - Accumulated impairment, accumulated negative changes in fair value due to credit risk and provisions (Mln EUR)</t>
  </si>
  <si>
    <t>55. B.05 - Mining of coal and lignite  - Of which Stage 2 exposures</t>
  </si>
  <si>
    <t>56. B.05 - Mining of coal and lignite  - Of which non-performing exposures</t>
  </si>
  <si>
    <t>57. B.05 - Mining of coal and lignite  - GHG financed emissions (scope 1, scope 2 and scope 3 emissions of the counterparty) (in tons of CO2 equivalent)</t>
  </si>
  <si>
    <t>58. B.05 - Mining of coal and lignite  - Of which Scope 3 financed emissions</t>
  </si>
  <si>
    <t>59. B.05 - Mining of coal and lignite  - GHG emissions (column i): gross carrying amount percentage of the portfolio derived from company-specific reporting</t>
  </si>
  <si>
    <t>60. B.05 - Mining of coal and lignite  -  &lt;= 5 years</t>
  </si>
  <si>
    <t>61. B.05 - Mining of coal and lignite  - &gt; 5 year &lt;= 10 years</t>
  </si>
  <si>
    <t>62. B.05 - Mining of coal and lignite  - &gt; 10 year &lt;= 20 years</t>
  </si>
  <si>
    <t>63. B.05 - Mining of coal and lignite  - &gt; 20 years</t>
  </si>
  <si>
    <t>64. B.05 - Mining of coal and lignite  - Average weighted maturity</t>
  </si>
  <si>
    <t>65. B.06 - Extraction of crude petroleum and natural gas   - Gross carrying amount (Mln EUR)</t>
  </si>
  <si>
    <t>66. B.06 - Extraction of crude petroleum and natural gas   - Of which exposures towards companies excluded from EU Paris-aligned Benchmarks</t>
  </si>
  <si>
    <t>67. B.06 - Extraction of crude petroleum and natural gas   - Of which environmentally sustainable (CCM)</t>
  </si>
  <si>
    <t>68. B.06 - Extraction of crude petroleum and natural gas   - Of which stage 2 exposures</t>
  </si>
  <si>
    <t>69. B.06 - Extraction of crude petroleum and natural gas   - Of which non-performing exposures</t>
  </si>
  <si>
    <t>70. B.06 - Extraction of crude petroleum and natural gas   - Accumulated impairment, accumulated negative changes in fair value due to credit risk and provisions (Mln EUR)</t>
  </si>
  <si>
    <t>71. B.06 - Extraction of crude petroleum and natural gas   - Of which Stage 2 exposures</t>
  </si>
  <si>
    <t>72. B.06 - Extraction of crude petroleum and natural gas   - Of which non-performing exposures</t>
  </si>
  <si>
    <t>73. B.06 - Extraction of crude petroleum and natural gas   - GHG financed emissions (scope 1, scope 2 and scope 3 emissions of the counterparty) (in tons of CO2 equivalent)</t>
  </si>
  <si>
    <t>74. B.06 - Extraction of crude petroleum and natural gas   - Of which Scope 3 financed emissions</t>
  </si>
  <si>
    <t>75. B.06 - Extraction of crude petroleum and natural gas   - GHG emissions (column i): gross carrying amount percentage of the portfolio derived from company-specific reporting</t>
  </si>
  <si>
    <t>76. B.06 - Extraction of crude petroleum and natural gas   -  &lt;= 5 years</t>
  </si>
  <si>
    <t>77. B.06 - Extraction of crude petroleum and natural gas   - &gt; 5 year &lt;= 10 years</t>
  </si>
  <si>
    <t>78. B.06 - Extraction of crude petroleum and natural gas   - &gt; 10 year &lt;= 20 years</t>
  </si>
  <si>
    <t>79. B.06 - Extraction of crude petroleum and natural gas   - &gt; 20 years</t>
  </si>
  <si>
    <t>80. B.06 - Extraction of crude petroleum and natural gas   - Average weighted maturity</t>
  </si>
  <si>
    <t>81. B.07 - Mining of metal ores   - Gross carrying amount (Mln EUR)</t>
  </si>
  <si>
    <t>82. B.07 - Mining of metal ores   - Of which exposures towards companies excluded from EU Paris-aligned Benchmarks</t>
  </si>
  <si>
    <t>83. B.07 - Mining of metal ores   - Of which environmentally sustainable (CCM)</t>
  </si>
  <si>
    <t>84. B.07 - Mining of metal ores   - Of which stage 2 exposures</t>
  </si>
  <si>
    <t>85. B.07 - Mining of metal ores   - Of which non-performing exposures</t>
  </si>
  <si>
    <t>86. B.07 - Mining of metal ores   - Accumulated impairment, accumulated negative changes in fair value due to credit risk and provisions (Mln EUR)</t>
  </si>
  <si>
    <t>87. B.07 - Mining of metal ores   - Of which Stage 2 exposures</t>
  </si>
  <si>
    <t>88. B.07 - Mining of metal ores   - Of which non-performing exposures</t>
  </si>
  <si>
    <t>89. B.07 - Mining of metal ores   - GHG financed emissions (scope 1, scope 2 and scope 3 emissions of the counterparty) (in tons of CO2 equivalent)</t>
  </si>
  <si>
    <t>90. B.07 - Mining of metal ores   - Of which Scope 3 financed emissions</t>
  </si>
  <si>
    <t>91. B.07 - Mining of metal ores   - GHG emissions (column i): gross carrying amount percentage of the portfolio derived from company-specific reporting</t>
  </si>
  <si>
    <t>92. B.07 - Mining of metal ores   -  &lt;= 5 years</t>
  </si>
  <si>
    <t>93. B.07 - Mining of metal ores   - &gt; 5 year &lt;= 10 years</t>
  </si>
  <si>
    <t>94. B.07 - Mining of metal ores   - &gt; 10 year &lt;= 20 years</t>
  </si>
  <si>
    <t>95. B.07 - Mining of metal ores   - &gt; 20 years</t>
  </si>
  <si>
    <t>96. B.07 - Mining of metal ores   - Average weighted maturity</t>
  </si>
  <si>
    <t>97. B.08 - Other mining and quarrying  - Gross carrying amount (Mln EUR)</t>
  </si>
  <si>
    <t>98. B.08 - Other mining and quarrying  - Of which exposures towards companies excluded from EU Paris-aligned Benchmarks</t>
  </si>
  <si>
    <t>99. B.08 - Other mining and quarrying  - Of which environmentally sustainable (CCM)</t>
  </si>
  <si>
    <t>100. B.08 - Other mining and quarrying  - Of which stage 2 exposures</t>
  </si>
  <si>
    <t>101. B.08 - Other mining and quarrying  - Of which non-performing exposures</t>
  </si>
  <si>
    <t>102. B.08 - Other mining and quarrying  - Accumulated impairment, accumulated negative changes in fair value due to credit risk and provisions (Mln EUR)</t>
  </si>
  <si>
    <t>103. B.08 - Other mining and quarrying  - Of which Stage 2 exposures</t>
  </si>
  <si>
    <t>104. B.08 - Other mining and quarrying  - Of which non-performing exposures</t>
  </si>
  <si>
    <t>105. B.08 - Other mining and quarrying  - GHG financed emissions (scope 1, scope 2 and scope 3 emissions of the counterparty) (in tons of CO2 equivalent)</t>
  </si>
  <si>
    <t>106. B.08 - Other mining and quarrying  - Of which Scope 3 financed emissions</t>
  </si>
  <si>
    <t>107. B.08 - Other mining and quarrying  - GHG emissions (column i): gross carrying amount percentage of the portfolio derived from company-specific reporting</t>
  </si>
  <si>
    <t>108. B.08 - Other mining and quarrying  -  &lt;= 5 years</t>
  </si>
  <si>
    <t>109. B.08 - Other mining and quarrying  - &gt; 5 year &lt;= 10 years</t>
  </si>
  <si>
    <t>110. B.08 - Other mining and quarrying  - &gt; 10 year &lt;= 20 years</t>
  </si>
  <si>
    <t>111. B.08 - Other mining and quarrying  - &gt; 20 years</t>
  </si>
  <si>
    <t>112. B.08 - Other mining and quarrying  - Average weighted maturity</t>
  </si>
  <si>
    <t>113. B.09 - Mining support service activities  - Gross carrying amount (Mln EUR)</t>
  </si>
  <si>
    <t>114. B.09 - Mining support service activities  - Of which exposures towards companies excluded from EU Paris-aligned Benchmarks</t>
  </si>
  <si>
    <t>115. B.09 - Mining support service activities  - Of which environmentally sustainable (CCM)</t>
  </si>
  <si>
    <t>116. B.09 - Mining support service activities  - Of which stage 2 exposures</t>
  </si>
  <si>
    <t>117. B.09 - Mining support service activities  - Of which non-performing exposures</t>
  </si>
  <si>
    <t>118. B.09 - Mining support service activities  - Accumulated impairment, accumulated negative changes in fair value due to credit risk and provisions (Mln EUR)</t>
  </si>
  <si>
    <t>119. B.09 - Mining support service activities  - Of which Stage 2 exposures</t>
  </si>
  <si>
    <t>120. B.09 - Mining support service activities  - Of which non-performing exposures</t>
  </si>
  <si>
    <t>121. B.09 - Mining support service activities  - GHG financed emissions (scope 1, scope 2 and scope 3 emissions of the counterparty) (in tons of CO2 equivalent)</t>
  </si>
  <si>
    <t>122. B.09 - Mining support service activities  - Of which Scope 3 financed emissions</t>
  </si>
  <si>
    <t>123. B.09 - Mining support service activities  - GHG emissions (column i): gross carrying amount percentage of the portfolio derived from company-specific reporting</t>
  </si>
  <si>
    <t>124. B.09 - Mining support service activities  -  &lt;= 5 years</t>
  </si>
  <si>
    <t>125. B.09 - Mining support service activities  - &gt; 5 year &lt;= 10 years</t>
  </si>
  <si>
    <t>126. B.09 - Mining support service activities  - &gt; 10 year &lt;= 20 years</t>
  </si>
  <si>
    <t>127. B.09 - Mining support service activities  - &gt; 20 years</t>
  </si>
  <si>
    <t>128. B.09 - Mining support service activities  - Average weighted maturity</t>
  </si>
  <si>
    <t>129. C - Manufacturing - Gross carrying amount (Mln EUR)</t>
  </si>
  <si>
    <t>130. C - Manufacturing - Of which exposures towards companies excluded from EU Paris-aligned Benchmarks</t>
  </si>
  <si>
    <t>131. C - Manufacturing - Of which environmentally sustainable (CCM)</t>
  </si>
  <si>
    <t>132. C - Manufacturing - Of which stage 2 exposures</t>
  </si>
  <si>
    <t>133. C - Manufacturing - Of which non-performing exposures</t>
  </si>
  <si>
    <t>134. C - Manufacturing - Accumulated impairment, accumulated negative changes in fair value due to credit risk and provisions (Mln EUR)</t>
  </si>
  <si>
    <t>135. C - Manufacturing - Of which Stage 2 exposures</t>
  </si>
  <si>
    <t>136. C - Manufacturing - Of which non-performing exposures</t>
  </si>
  <si>
    <t>137. C - Manufacturing - GHG financed emissions (scope 1, scope 2 and scope 3 emissions of the counterparty) (in tons of CO2 equivalent)</t>
  </si>
  <si>
    <t>138. C - Manufacturing - Of which Scope 3 financed emissions</t>
  </si>
  <si>
    <t>139. C - Manufacturing - GHG emissions (column i): gross carrying amount percentage of the portfolio derived from company-specific reporting</t>
  </si>
  <si>
    <t>140. C - Manufacturing -  &lt;= 5 years</t>
  </si>
  <si>
    <t>141. C - Manufacturing - &gt; 5 year &lt;= 10 years</t>
  </si>
  <si>
    <t>142. C - Manufacturing - &gt; 10 year &lt;= 20 years</t>
  </si>
  <si>
    <t>143. C - Manufacturing - &gt; 20 years</t>
  </si>
  <si>
    <t>144. C - Manufacturing - Average weighted maturity</t>
  </si>
  <si>
    <t>145. C.10 - Manufacture of food products - Gross carrying amount (Mln EUR)</t>
  </si>
  <si>
    <t>146. C.10 - Manufacture of food products - Of which exposures towards companies excluded from EU Paris-aligned Benchmarks</t>
  </si>
  <si>
    <t>147. C.10 - Manufacture of food products - Of which environmentally sustainable (CCM)</t>
  </si>
  <si>
    <t>148. C.10 - Manufacture of food products - Of which stage 2 exposures</t>
  </si>
  <si>
    <t>149. C.10 - Manufacture of food products - Of which non-performing exposures</t>
  </si>
  <si>
    <t>150. C.10 - Manufacture of food products - Accumulated impairment, accumulated negative changes in fair value due to credit risk and provisions (Mln EUR)</t>
  </si>
  <si>
    <t>151. C.10 - Manufacture of food products - Of which Stage 2 exposures</t>
  </si>
  <si>
    <t>152. C.10 - Manufacture of food products - Of which non-performing exposures</t>
  </si>
  <si>
    <t>153. C.10 - Manufacture of food products - GHG financed emissions (scope 1, scope 2 and scope 3 emissions of the counterparty) (in tons of CO2 equivalent)</t>
  </si>
  <si>
    <t>154. C.10 - Manufacture of food products - Of which Scope 3 financed emissions</t>
  </si>
  <si>
    <t>155. C.10 - Manufacture of food products - GHG emissions (column i): gross carrying amount percentage of the portfolio derived from company-specific reporting</t>
  </si>
  <si>
    <t>156. C.10 - Manufacture of food products -  &lt;= 5 years</t>
  </si>
  <si>
    <t>157. C.10 - Manufacture of food products - &gt; 5 year &lt;= 10 years</t>
  </si>
  <si>
    <t>158. C.10 - Manufacture of food products - &gt; 10 year &lt;= 20 years</t>
  </si>
  <si>
    <t>159. C.10 - Manufacture of food products - &gt; 20 years</t>
  </si>
  <si>
    <t>160. C.10 - Manufacture of food products - Average weighted maturity</t>
  </si>
  <si>
    <t>161. C.11 - Manufacture of beverages - Gross carrying amount (Mln EUR)</t>
  </si>
  <si>
    <t>162. C.11 - Manufacture of beverages - Of which exposures towards companies excluded from EU Paris-aligned Benchmarks</t>
  </si>
  <si>
    <t>163. C.11 - Manufacture of beverages - Of which environmentally sustainable (CCM)</t>
  </si>
  <si>
    <t>164. C.11 - Manufacture of beverages - Of which stage 2 exposures</t>
  </si>
  <si>
    <t>165. C.11 - Manufacture of beverages - Of which non-performing exposures</t>
  </si>
  <si>
    <t>166. C.11 - Manufacture of beverages - Accumulated impairment, accumulated negative changes in fair value due to credit risk and provisions (Mln EUR)</t>
  </si>
  <si>
    <t>167. C.11 - Manufacture of beverages - Of which Stage 2 exposures</t>
  </si>
  <si>
    <t>168. C.11 - Manufacture of beverages - Of which non-performing exposures</t>
  </si>
  <si>
    <t>169. C.11 - Manufacture of beverages - GHG financed emissions (scope 1, scope 2 and scope 3 emissions of the counterparty) (in tons of CO2 equivalent)</t>
  </si>
  <si>
    <t>170. C.11 - Manufacture of beverages - Of which Scope 3 financed emissions</t>
  </si>
  <si>
    <t>171. C.11 - Manufacture of beverages - GHG emissions (column i): gross carrying amount percentage of the portfolio derived from company-specific reporting</t>
  </si>
  <si>
    <t>172. C.11 - Manufacture of beverages -  &lt;= 5 years</t>
  </si>
  <si>
    <t>173. C.11 - Manufacture of beverages - &gt; 5 year &lt;= 10 years</t>
  </si>
  <si>
    <t>174. C.11 - Manufacture of beverages - &gt; 10 year &lt;= 20 years</t>
  </si>
  <si>
    <t>175. C.11 - Manufacture of beverages - &gt; 20 years</t>
  </si>
  <si>
    <t>176. C.11 - Manufacture of beverages - Average weighted maturity</t>
  </si>
  <si>
    <t>177. C.12 - Manufacture of tobacco products - Gross carrying amount (Mln EUR)</t>
  </si>
  <si>
    <t>178. C.12 - Manufacture of tobacco products - Of which exposures towards companies excluded from EU Paris-aligned Benchmarks</t>
  </si>
  <si>
    <t>179. C.12 - Manufacture of tobacco products - Of which environmentally sustainable (CCM)</t>
  </si>
  <si>
    <t>180. C.12 - Manufacture of tobacco products - Of which stage 2 exposures</t>
  </si>
  <si>
    <t>181. C.12 - Manufacture of tobacco products - Of which non-performing exposures</t>
  </si>
  <si>
    <t>182. C.12 - Manufacture of tobacco products - Accumulated impairment, accumulated negative changes in fair value due to credit risk and provisions (Mln EUR)</t>
  </si>
  <si>
    <t>183. C.12 - Manufacture of tobacco products - Of which Stage 2 exposures</t>
  </si>
  <si>
    <t>184. C.12 - Manufacture of tobacco products - Of which non-performing exposures</t>
  </si>
  <si>
    <t>185. C.12 - Manufacture of tobacco products - GHG financed emissions (scope 1, scope 2 and scope 3 emissions of the counterparty) (in tons of CO2 equivalent)</t>
  </si>
  <si>
    <t>186. C.12 - Manufacture of tobacco products - Of which Scope 3 financed emissions</t>
  </si>
  <si>
    <t>187. C.12 - Manufacture of tobacco products - GHG emissions (column i): gross carrying amount percentage of the portfolio derived from company-specific reporting</t>
  </si>
  <si>
    <t>188. C.12 - Manufacture of tobacco products -  &lt;= 5 years</t>
  </si>
  <si>
    <t>189. C.12 - Manufacture of tobacco products - &gt; 5 year &lt;= 10 years</t>
  </si>
  <si>
    <t>190. C.12 - Manufacture of tobacco products - &gt; 10 year &lt;= 20 years</t>
  </si>
  <si>
    <t>191. C.12 - Manufacture of tobacco products - &gt; 20 years</t>
  </si>
  <si>
    <t>192. C.12 - Manufacture of tobacco products - Average weighted maturity</t>
  </si>
  <si>
    <t>193. C.13 - Manufacture of textiles - Gross carrying amount (Mln EUR)</t>
  </si>
  <si>
    <t>194. C.13 - Manufacture of textiles - Of which exposures towards companies excluded from EU Paris-aligned Benchmarks</t>
  </si>
  <si>
    <t>195. C.13 - Manufacture of textiles - Of which environmentally sustainable (CCM)</t>
  </si>
  <si>
    <t>196. C.13 - Manufacture of textiles - Of which stage 2 exposures</t>
  </si>
  <si>
    <t>197. C.13 - Manufacture of textiles - Of which non-performing exposures</t>
  </si>
  <si>
    <t>198. C.13 - Manufacture of textiles - Accumulated impairment, accumulated negative changes in fair value due to credit risk and provisions (Mln EUR)</t>
  </si>
  <si>
    <t>199. C.13 - Manufacture of textiles - Of which Stage 2 exposures</t>
  </si>
  <si>
    <t>200. C.13 - Manufacture of textiles - Of which non-performing exposures</t>
  </si>
  <si>
    <t>201. C.13 - Manufacture of textiles - GHG financed emissions (scope 1, scope 2 and scope 3 emissions of the counterparty) (in tons of CO2 equivalent)</t>
  </si>
  <si>
    <t>202. C.13 - Manufacture of textiles - Of which Scope 3 financed emissions</t>
  </si>
  <si>
    <t>203. C.13 - Manufacture of textiles - GHG emissions (column i): gross carrying amount percentage of the portfolio derived from company-specific reporting</t>
  </si>
  <si>
    <t>204. C.13 - Manufacture of textiles -  &lt;= 5 years</t>
  </si>
  <si>
    <t>205. C.13 - Manufacture of textiles - &gt; 5 year &lt;= 10 years</t>
  </si>
  <si>
    <t>206. C.13 - Manufacture of textiles - &gt; 10 year &lt;= 20 years</t>
  </si>
  <si>
    <t>207. C.13 - Manufacture of textiles - &gt; 20 years</t>
  </si>
  <si>
    <t>208. C.13 - Manufacture of textiles - Average weighted maturity</t>
  </si>
  <si>
    <t>209. C.14 - Manufacture of wearing apparel - Gross carrying amount (Mln EUR)</t>
  </si>
  <si>
    <t>210. C.14 - Manufacture of wearing apparel - Of which exposures towards companies excluded from EU Paris-aligned Benchmarks</t>
  </si>
  <si>
    <t>211. C.14 - Manufacture of wearing apparel - Of which environmentally sustainable (CCM)</t>
  </si>
  <si>
    <t>212. C.14 - Manufacture of wearing apparel - Of which stage 2 exposures</t>
  </si>
  <si>
    <t>213. C.14 - Manufacture of wearing apparel - Of which non-performing exposures</t>
  </si>
  <si>
    <t>214. C.14 - Manufacture of wearing apparel - Accumulated impairment, accumulated negative changes in fair value due to credit risk and provisions (Mln EUR)</t>
  </si>
  <si>
    <t>215. C.14 - Manufacture of wearing apparel - Of which Stage 2 exposures</t>
  </si>
  <si>
    <t>216. C.14 - Manufacture of wearing apparel - Of which non-performing exposures</t>
  </si>
  <si>
    <t>217. C.14 - Manufacture of wearing apparel - GHG financed emissions (scope 1, scope 2 and scope 3 emissions of the counterparty) (in tons of CO2 equivalent)</t>
  </si>
  <si>
    <t>218. C.14 - Manufacture of wearing apparel - Of which Scope 3 financed emissions</t>
  </si>
  <si>
    <t>219. C.14 - Manufacture of wearing apparel - GHG emissions (column i): gross carrying amount percentage of the portfolio derived from company-specific reporting</t>
  </si>
  <si>
    <t>220. C.14 - Manufacture of wearing apparel -  &lt;= 5 years</t>
  </si>
  <si>
    <t>221. C.14 - Manufacture of wearing apparel - &gt; 5 year &lt;= 10 years</t>
  </si>
  <si>
    <t>222. C.14 - Manufacture of wearing apparel - &gt; 10 year &lt;= 20 years</t>
  </si>
  <si>
    <t>223. C.14 - Manufacture of wearing apparel - &gt; 20 years</t>
  </si>
  <si>
    <t>224. C.14 - Manufacture of wearing apparel - Average weighted maturity</t>
  </si>
  <si>
    <t>225. C.15 - Manufacture of leather and related products - Gross carrying amount (Mln EUR)</t>
  </si>
  <si>
    <t>226. C.15 - Manufacture of leather and related products - Of which exposures towards companies excluded from EU Paris-aligned Benchmarks</t>
  </si>
  <si>
    <t>227. C.15 - Manufacture of leather and related products - Of which environmentally sustainable (CCM)</t>
  </si>
  <si>
    <t>228. C.15 - Manufacture of leather and related products - Of which stage 2 exposures</t>
  </si>
  <si>
    <t>229. C.15 - Manufacture of leather and related products - Of which non-performing exposures</t>
  </si>
  <si>
    <t>230. C.15 - Manufacture of leather and related products - Accumulated impairment, accumulated negative changes in fair value due to credit risk and provisions (Mln EUR)</t>
  </si>
  <si>
    <t>231. C.15 - Manufacture of leather and related products - Of which Stage 2 exposures</t>
  </si>
  <si>
    <t>232. C.15 - Manufacture of leather and related products - Of which non-performing exposures</t>
  </si>
  <si>
    <t>233. C.15 - Manufacture of leather and related products - GHG financed emissions (scope 1, scope 2 and scope 3 emissions of the counterparty) (in tons of CO2 equivalent)</t>
  </si>
  <si>
    <t>234. C.15 - Manufacture of leather and related products - Of which Scope 3 financed emissions</t>
  </si>
  <si>
    <t>235. C.15 - Manufacture of leather and related products - GHG emissions (column i): gross carrying amount percentage of the portfolio derived from company-specific reporting</t>
  </si>
  <si>
    <t>236. C.15 - Manufacture of leather and related products -  &lt;= 5 years</t>
  </si>
  <si>
    <t>237. C.15 - Manufacture of leather and related products - &gt; 5 year &lt;= 10 years</t>
  </si>
  <si>
    <t>238. C.15 - Manufacture of leather and related products - &gt; 10 year &lt;= 20 years</t>
  </si>
  <si>
    <t>239. C.15 - Manufacture of leather and related products - &gt; 20 years</t>
  </si>
  <si>
    <t>240. C.15 - Manufacture of leather and related products - Average weighted maturity</t>
  </si>
  <si>
    <t>241. C.16 - Manufacture of wood and of products of wood and cork, except furniture; manufacture of articles of straw and plaiting materials - Gross carrying amount (Mln EUR)</t>
  </si>
  <si>
    <t>242. C.16 - Manufacture of wood and of products of wood and cork, except furniture; manufacture of articles of straw and plaiting materials - Of which exposures towards companies excluded from EU Paris-aligned Benchmarks</t>
  </si>
  <si>
    <t>243. C.16 - Manufacture of wood and of products of wood and cork, except furniture; manufacture of articles of straw and plaiting materials - Of which environmentally sustainable (CCM)</t>
  </si>
  <si>
    <t>244. C.16 - Manufacture of wood and of products of wood and cork, except furniture; manufacture of articles of straw and plaiting materials - Of which stage 2 exposures</t>
  </si>
  <si>
    <t>245. C.16 - Manufacture of wood and of products of wood and cork, except furniture; manufacture of articles of straw and plaiting materials - Of which non-performing exposures</t>
  </si>
  <si>
    <t>246. C.16 - Manufacture of wood and of products of wood and cork, except furniture; manufacture of articles of straw and plaiting materials - Accumulated impairment, accumulated negative changes in fair value due to credit risk and provisions (Mln EUR)</t>
  </si>
  <si>
    <t>247. C.16 - Manufacture of wood and of products of wood and cork, except furniture; manufacture of articles of straw and plaiting materials - Of which Stage 2 exposures</t>
  </si>
  <si>
    <t>248. C.16 - Manufacture of wood and of products of wood and cork, except furniture; manufacture of articles of straw and plaiting materials - Of which non-performing exposures</t>
  </si>
  <si>
    <t>249. C.16 - Manufacture of wood and of products of wood and cork, except furniture; manufacture of articles of straw and plaiting materials - GHG financed emissions (scope 1, scope 2 and scope 3 emissions of the counterparty) (in tons of CO2 equivalent)</t>
  </si>
  <si>
    <t>250. C.16 - Manufacture of wood and of products of wood and cork, except furniture; manufacture of articles of straw and plaiting materials - Of which Scope 3 financed emissions</t>
  </si>
  <si>
    <t>251. C.16 - Manufacture of wood and of products of wood and cork, except furniture; manufacture of articles of straw and plaiting materials - GHG emissions (column i): gross carrying amount percentage of the portfolio derived from company-specific reporting</t>
  </si>
  <si>
    <t>252. C.16 - Manufacture of wood and of products of wood and cork, except furniture; manufacture of articles of straw and plaiting materials -  &lt;= 5 years</t>
  </si>
  <si>
    <t>253. C.16 - Manufacture of wood and of products of wood and cork, except furniture; manufacture of articles of straw and plaiting materials - &gt; 5 year &lt;= 10 years</t>
  </si>
  <si>
    <t>254. C.16 - Manufacture of wood and of products of wood and cork, except furniture; manufacture of articles of straw and plaiting materials - &gt; 10 year &lt;= 20 years</t>
  </si>
  <si>
    <t>255. C.16 - Manufacture of wood and of products of wood and cork, except furniture; manufacture of articles of straw and plaiting materials - &gt; 20 years</t>
  </si>
  <si>
    <t>256. C.16 - Manufacture of wood and of products of wood and cork, except furniture; manufacture of articles of straw and plaiting materials - Average weighted maturity</t>
  </si>
  <si>
    <t>257. C.17 - Manufacture of pulp, paper and paperboard  - Gross carrying amount (Mln EUR)</t>
  </si>
  <si>
    <t>258. C.17 - Manufacture of pulp, paper and paperboard  - Of which exposures towards companies excluded from EU Paris-aligned Benchmarks</t>
  </si>
  <si>
    <t>259. C.17 - Manufacture of pulp, paper and paperboard  - Of which environmentally sustainable (CCM)</t>
  </si>
  <si>
    <t>260. C.17 - Manufacture of pulp, paper and paperboard  - Of which stage 2 exposures</t>
  </si>
  <si>
    <t>261. C.17 - Manufacture of pulp, paper and paperboard  - Of which non-performing exposures</t>
  </si>
  <si>
    <t>262. C.17 - Manufacture of pulp, paper and paperboard  - Accumulated impairment, accumulated negative changes in fair value due to credit risk and provisions (Mln EUR)</t>
  </si>
  <si>
    <t>263. C.17 - Manufacture of pulp, paper and paperboard  - Of which Stage 2 exposures</t>
  </si>
  <si>
    <t>264. C.17 - Manufacture of pulp, paper and paperboard  - Of which non-performing exposures</t>
  </si>
  <si>
    <t>265. C.17 - Manufacture of pulp, paper and paperboard  - GHG financed emissions (scope 1, scope 2 and scope 3 emissions of the counterparty) (in tons of CO2 equivalent)</t>
  </si>
  <si>
    <t>266. C.17 - Manufacture of pulp, paper and paperboard  - Of which Scope 3 financed emissions</t>
  </si>
  <si>
    <t>267. C.17 - Manufacture of pulp, paper and paperboard  - GHG emissions (column i): gross carrying amount percentage of the portfolio derived from company-specific reporting</t>
  </si>
  <si>
    <t>268. C.17 - Manufacture of pulp, paper and paperboard  -  &lt;= 5 years</t>
  </si>
  <si>
    <t>269. C.17 - Manufacture of pulp, paper and paperboard  - &gt; 5 year &lt;= 10 years</t>
  </si>
  <si>
    <t>270. C.17 - Manufacture of pulp, paper and paperboard  - &gt; 10 year &lt;= 20 years</t>
  </si>
  <si>
    <t>271. C.17 - Manufacture of pulp, paper and paperboard  - &gt; 20 years</t>
  </si>
  <si>
    <t>272. C.17 - Manufacture of pulp, paper and paperboard  - Average weighted maturity</t>
  </si>
  <si>
    <t>273. C.18 -  Printing and service activities related to printing - Gross carrying amount (Mln EUR)</t>
  </si>
  <si>
    <t>274. C.18 -  Printing and service activities related to printing - Of which exposures towards companies excluded from EU Paris-aligned Benchmarks</t>
  </si>
  <si>
    <t>275. C.18 -  Printing and service activities related to printing - Of which environmentally sustainable (CCM)</t>
  </si>
  <si>
    <t>276. C.18 -  Printing and service activities related to printing - Of which stage 2 exposures</t>
  </si>
  <si>
    <t>277. C.18 -  Printing and service activities related to printing - Of which non-performing exposures</t>
  </si>
  <si>
    <t>278. C.18 -  Printing and service activities related to printing - Accumulated impairment, accumulated negative changes in fair value due to credit risk and provisions (Mln EUR)</t>
  </si>
  <si>
    <t>279. C.18 -  Printing and service activities related to printing - Of which Stage 2 exposures</t>
  </si>
  <si>
    <t>280. C.18 -  Printing and service activities related to printing - Of which non-performing exposures</t>
  </si>
  <si>
    <t>281. C.18 -  Printing and service activities related to printing - GHG financed emissions (scope 1, scope 2 and scope 3 emissions of the counterparty) (in tons of CO2 equivalent)</t>
  </si>
  <si>
    <t>282. C.18 -  Printing and service activities related to printing - Of which Scope 3 financed emissions</t>
  </si>
  <si>
    <t>283. C.18 -  Printing and service activities related to printing - GHG emissions (column i): gross carrying amount percentage of the portfolio derived from company-specific reporting</t>
  </si>
  <si>
    <t>284. C.18 -  Printing and service activities related to printing -  &lt;= 5 years</t>
  </si>
  <si>
    <t>285. C.18 -  Printing and service activities related to printing - &gt; 5 year &lt;= 10 years</t>
  </si>
  <si>
    <t>286. C.18 -  Printing and service activities related to printing - &gt; 10 year &lt;= 20 years</t>
  </si>
  <si>
    <t>287. C.18 -  Printing and service activities related to printing - &gt; 20 years</t>
  </si>
  <si>
    <t>288. C.18 -  Printing and service activities related to printing - Average weighted maturity</t>
  </si>
  <si>
    <t>289. C.19 -  Manufacture of coke oven products - Gross carrying amount (Mln EUR)</t>
  </si>
  <si>
    <t>290. C.19 -  Manufacture of coke oven products - Of which exposures towards companies excluded from EU Paris-aligned Benchmarks</t>
  </si>
  <si>
    <t>291. C.19 -  Manufacture of coke oven products - Of which environmentally sustainable (CCM)</t>
  </si>
  <si>
    <t>292. C.19 -  Manufacture of coke oven products - Of which stage 2 exposures</t>
  </si>
  <si>
    <t>293. C.19 -  Manufacture of coke oven products - Of which non-performing exposures</t>
  </si>
  <si>
    <t>294. C.19 -  Manufacture of coke oven products - Accumulated impairment, accumulated negative changes in fair value due to credit risk and provisions (Mln EUR)</t>
  </si>
  <si>
    <t>295. C.19 -  Manufacture of coke oven products - Of which Stage 2 exposures</t>
  </si>
  <si>
    <t>296. C.19 -  Manufacture of coke oven products - Of which non-performing exposures</t>
  </si>
  <si>
    <t>297. C.19 -  Manufacture of coke oven products - GHG financed emissions (scope 1, scope 2 and scope 3 emissions of the counterparty) (in tons of CO2 equivalent)</t>
  </si>
  <si>
    <t>298. C.19 -  Manufacture of coke oven products - Of which Scope 3 financed emissions</t>
  </si>
  <si>
    <t>299. C.19 -  Manufacture of coke oven products - GHG emissions (column i): gross carrying amount percentage of the portfolio derived from company-specific reporting</t>
  </si>
  <si>
    <t>300. C.19 -  Manufacture of coke oven products -  &lt;= 5 years</t>
  </si>
  <si>
    <t>301. C.19 -  Manufacture of coke oven products - &gt; 5 year &lt;= 10 years</t>
  </si>
  <si>
    <t>302. C.19 -  Manufacture of coke oven products - &gt; 10 year &lt;= 20 years</t>
  </si>
  <si>
    <t>303. C.19 -  Manufacture of coke oven products - &gt; 20 years</t>
  </si>
  <si>
    <t>304. C.19 -  Manufacture of coke oven products - Average weighted maturity</t>
  </si>
  <si>
    <t>305. C.20 - Production of chemicals  - Gross carrying amount (Mln EUR)</t>
  </si>
  <si>
    <t>306. C.20 - Production of chemicals  - Of which exposures towards companies excluded from EU Paris-aligned Benchmarks</t>
  </si>
  <si>
    <t>307. C.20 - Production of chemicals  - Of which environmentally sustainable (CCM)</t>
  </si>
  <si>
    <t>308. C.20 - Production of chemicals  - Of which stage 2 exposures</t>
  </si>
  <si>
    <t>309. C.20 - Production of chemicals  - Of which non-performing exposures</t>
  </si>
  <si>
    <t>310. C.20 - Production of chemicals  - Accumulated impairment, accumulated negative changes in fair value due to credit risk and provisions (Mln EUR)</t>
  </si>
  <si>
    <t>311. C.20 - Production of chemicals  - Of which Stage 2 exposures</t>
  </si>
  <si>
    <t>312. C.20 - Production of chemicals  - Of which non-performing exposures</t>
  </si>
  <si>
    <t>313. C.20 - Production of chemicals  - GHG financed emissions (scope 1, scope 2 and scope 3 emissions of the counterparty) (in tons of CO2 equivalent)</t>
  </si>
  <si>
    <t>314. C.20 - Production of chemicals  - Of which Scope 3 financed emissions</t>
  </si>
  <si>
    <t>315. C.20 - Production of chemicals  - GHG emissions (column i): gross carrying amount percentage of the portfolio derived from company-specific reporting</t>
  </si>
  <si>
    <t>316. C.20 - Production of chemicals  -  &lt;= 5 years</t>
  </si>
  <si>
    <t>317. C.20 - Production of chemicals  - &gt; 5 year &lt;= 10 years</t>
  </si>
  <si>
    <t>318. C.20 - Production of chemicals  - &gt; 10 year &lt;= 20 years</t>
  </si>
  <si>
    <t>319. C.20 - Production of chemicals  - &gt; 20 years</t>
  </si>
  <si>
    <t>320. C.20 - Production of chemicals  - Average weighted maturity</t>
  </si>
  <si>
    <t>321. C.21 - Manufacture of pharmaceutical preparations - Gross carrying amount (Mln EUR)</t>
  </si>
  <si>
    <t>322. C.21 - Manufacture of pharmaceutical preparations - Of which exposures towards companies excluded from EU Paris-aligned Benchmarks</t>
  </si>
  <si>
    <t>323. C.21 - Manufacture of pharmaceutical preparations - Of which environmentally sustainable (CCM)</t>
  </si>
  <si>
    <t>324. C.21 - Manufacture of pharmaceutical preparations - Of which stage 2 exposures</t>
  </si>
  <si>
    <t>325. C.21 - Manufacture of pharmaceutical preparations - Of which non-performing exposures</t>
  </si>
  <si>
    <t>326. C.21 - Manufacture of pharmaceutical preparations - Accumulated impairment, accumulated negative changes in fair value due to credit risk and provisions (Mln EUR)</t>
  </si>
  <si>
    <t>327. C.21 - Manufacture of pharmaceutical preparations - Of which Stage 2 exposures</t>
  </si>
  <si>
    <t>328. C.21 - Manufacture of pharmaceutical preparations - Of which non-performing exposures</t>
  </si>
  <si>
    <t>329. C.21 - Manufacture of pharmaceutical preparations - GHG financed emissions (scope 1, scope 2 and scope 3 emissions of the counterparty) (in tons of CO2 equivalent)</t>
  </si>
  <si>
    <t>330. C.21 - Manufacture of pharmaceutical preparations - Of which Scope 3 financed emissions</t>
  </si>
  <si>
    <t>331. C.21 - Manufacture of pharmaceutical preparations - GHG emissions (column i): gross carrying amount percentage of the portfolio derived from company-specific reporting</t>
  </si>
  <si>
    <t>332. C.21 - Manufacture of pharmaceutical preparations -  &lt;= 5 years</t>
  </si>
  <si>
    <t>333. C.21 - Manufacture of pharmaceutical preparations - &gt; 5 year &lt;= 10 years</t>
  </si>
  <si>
    <t>334. C.21 - Manufacture of pharmaceutical preparations - &gt; 10 year &lt;= 20 years</t>
  </si>
  <si>
    <t>335. C.21 - Manufacture of pharmaceutical preparations - &gt; 20 years</t>
  </si>
  <si>
    <t>336. C.21 - Manufacture of pharmaceutical preparations - Average weighted maturity</t>
  </si>
  <si>
    <t>337. C.22 - Manufacture of rubber products - Gross carrying amount (Mln EUR)</t>
  </si>
  <si>
    <t>338. C.22 - Manufacture of rubber products - Of which exposures towards companies excluded from EU Paris-aligned Benchmarks</t>
  </si>
  <si>
    <t>339. C.22 - Manufacture of rubber products - Of which environmentally sustainable (CCM)</t>
  </si>
  <si>
    <t>340. C.22 - Manufacture of rubber products - Of which stage 2 exposures</t>
  </si>
  <si>
    <t>341. C.22 - Manufacture of rubber products - Of which non-performing exposures</t>
  </si>
  <si>
    <t>342. C.22 - Manufacture of rubber products - Accumulated impairment, accumulated negative changes in fair value due to credit risk and provisions (Mln EUR)</t>
  </si>
  <si>
    <t>343. C.22 - Manufacture of rubber products - Of which Stage 2 exposures</t>
  </si>
  <si>
    <t>344. C.22 - Manufacture of rubber products - Of which non-performing exposures</t>
  </si>
  <si>
    <t>345. C.22 - Manufacture of rubber products - GHG financed emissions (scope 1, scope 2 and scope 3 emissions of the counterparty) (in tons of CO2 equivalent)</t>
  </si>
  <si>
    <t>346. C.22 - Manufacture of rubber products - Of which Scope 3 financed emissions</t>
  </si>
  <si>
    <t>347. C.22 - Manufacture of rubber products - GHG emissions (column i): gross carrying amount percentage of the portfolio derived from company-specific reporting</t>
  </si>
  <si>
    <t>348. C.22 - Manufacture of rubber products -  &lt;= 5 years</t>
  </si>
  <si>
    <t>349. C.22 - Manufacture of rubber products - &gt; 5 year &lt;= 10 years</t>
  </si>
  <si>
    <t>350. C.22 - Manufacture of rubber products - &gt; 10 year &lt;= 20 years</t>
  </si>
  <si>
    <t>351. C.22 - Manufacture of rubber products - &gt; 20 years</t>
  </si>
  <si>
    <t>352. C.22 - Manufacture of rubber products - Average weighted maturity</t>
  </si>
  <si>
    <t>353. C.23 - Manufacture of other non-metallic mineral products - Gross carrying amount (Mln EUR)</t>
  </si>
  <si>
    <t>354. C.23 - Manufacture of other non-metallic mineral products - Of which exposures towards companies excluded from EU Paris-aligned Benchmarks</t>
  </si>
  <si>
    <t>355. C.23 - Manufacture of other non-metallic mineral products - Of which environmentally sustainable (CCM)</t>
  </si>
  <si>
    <t>356. C.23 - Manufacture of other non-metallic mineral products - Of which stage 2 exposures</t>
  </si>
  <si>
    <t>357. C.23 - Manufacture of other non-metallic mineral products - Of which non-performing exposures</t>
  </si>
  <si>
    <t>358. C.23 - Manufacture of other non-metallic mineral products - Accumulated impairment, accumulated negative changes in fair value due to credit risk and provisions (Mln EUR)</t>
  </si>
  <si>
    <t>359. C.23 - Manufacture of other non-metallic mineral products - Of which Stage 2 exposures</t>
  </si>
  <si>
    <t>360. C.23 - Manufacture of other non-metallic mineral products - Of which non-performing exposures</t>
  </si>
  <si>
    <t>361. C.23 - Manufacture of other non-metallic mineral products - GHG financed emissions (scope 1, scope 2 and scope 3 emissions of the counterparty) (in tons of CO2 equivalent)</t>
  </si>
  <si>
    <t>362. C.23 - Manufacture of other non-metallic mineral products - Of which Scope 3 financed emissions</t>
  </si>
  <si>
    <t>363. C.23 - Manufacture of other non-metallic mineral products - GHG emissions (column i): gross carrying amount percentage of the portfolio derived from company-specific reporting</t>
  </si>
  <si>
    <t>364. C.23 - Manufacture of other non-metallic mineral products -  &lt;= 5 years</t>
  </si>
  <si>
    <t>365. C.23 - Manufacture of other non-metallic mineral products - &gt; 5 year &lt;= 10 years</t>
  </si>
  <si>
    <t>366. C.23 - Manufacture of other non-metallic mineral products - &gt; 10 year &lt;= 20 years</t>
  </si>
  <si>
    <t>367. C.23 - Manufacture of other non-metallic mineral products - &gt; 20 years</t>
  </si>
  <si>
    <t>368. C.23 - Manufacture of other non-metallic mineral products - Average weighted maturity</t>
  </si>
  <si>
    <t>369. C.24 - Manufacture of basic metals - Gross carrying amount (Mln EUR)</t>
  </si>
  <si>
    <t>370. C.24 - Manufacture of basic metals - Of which exposures towards companies excluded from EU Paris-aligned Benchmarks</t>
  </si>
  <si>
    <t>371. C.24 - Manufacture of basic metals - Of which environmentally sustainable (CCM)</t>
  </si>
  <si>
    <t>372. C.24 - Manufacture of basic metals - Of which stage 2 exposures</t>
  </si>
  <si>
    <t>373. C.24 - Manufacture of basic metals - Of which non-performing exposures</t>
  </si>
  <si>
    <t>374. C.24 - Manufacture of basic metals - Accumulated impairment, accumulated negative changes in fair value due to credit risk and provisions (Mln EUR)</t>
  </si>
  <si>
    <t>375. C.24 - Manufacture of basic metals - Of which Stage 2 exposures</t>
  </si>
  <si>
    <t>376. C.24 - Manufacture of basic metals - Of which non-performing exposures</t>
  </si>
  <si>
    <t>377. C.24 - Manufacture of basic metals - GHG financed emissions (scope 1, scope 2 and scope 3 emissions of the counterparty) (in tons of CO2 equivalent)</t>
  </si>
  <si>
    <t>378. C.24 - Manufacture of basic metals - Of which Scope 3 financed emissions</t>
  </si>
  <si>
    <t>379. C.24 - Manufacture of basic metals - GHG emissions (column i): gross carrying amount percentage of the portfolio derived from company-specific reporting</t>
  </si>
  <si>
    <t>380. C.24 - Manufacture of basic metals -  &lt;= 5 years</t>
  </si>
  <si>
    <t>381. C.24 - Manufacture of basic metals - &gt; 5 year &lt;= 10 years</t>
  </si>
  <si>
    <t>382. C.24 - Manufacture of basic metals - &gt; 10 year &lt;= 20 years</t>
  </si>
  <si>
    <t>383. C.24 - Manufacture of basic metals - &gt; 20 years</t>
  </si>
  <si>
    <t>384. C.24 - Manufacture of basic metals - Average weighted maturity</t>
  </si>
  <si>
    <t>385. C.25 - Manufacture of fabricated metal products, except machinery and equipment - Gross carrying amount (Mln EUR)</t>
  </si>
  <si>
    <t>386. C.25 - Manufacture of fabricated metal products, except machinery and equipment - Of which exposures towards companies excluded from EU Paris-aligned Benchmarks</t>
  </si>
  <si>
    <t>387. C.25 - Manufacture of fabricated metal products, except machinery and equipment - Of which environmentally sustainable (CCM)</t>
  </si>
  <si>
    <t>388. C.25 - Manufacture of fabricated metal products, except machinery and equipment - Of which stage 2 exposures</t>
  </si>
  <si>
    <t>389. C.25 - Manufacture of fabricated metal products, except machinery and equipment - Of which non-performing exposures</t>
  </si>
  <si>
    <t>390. C.25 - Manufacture of fabricated metal products, except machinery and equipment - Accumulated impairment, accumulated negative changes in fair value due to credit risk and provisions (Mln EUR)</t>
  </si>
  <si>
    <t>391. C.25 - Manufacture of fabricated metal products, except machinery and equipment - Of which Stage 2 exposures</t>
  </si>
  <si>
    <t>392. C.25 - Manufacture of fabricated metal products, except machinery and equipment - Of which non-performing exposures</t>
  </si>
  <si>
    <t>393. C.25 - Manufacture of fabricated metal products, except machinery and equipment - GHG financed emissions (scope 1, scope 2 and scope 3 emissions of the counterparty) (in tons of CO2 equivalent)</t>
  </si>
  <si>
    <t>394. C.25 - Manufacture of fabricated metal products, except machinery and equipment - Of which Scope 3 financed emissions</t>
  </si>
  <si>
    <t>395. C.25 - Manufacture of fabricated metal products, except machinery and equipment - GHG emissions (column i): gross carrying amount percentage of the portfolio derived from company-specific reporting</t>
  </si>
  <si>
    <t>396. C.25 - Manufacture of fabricated metal products, except machinery and equipment -  &lt;= 5 years</t>
  </si>
  <si>
    <t>397. C.25 - Manufacture of fabricated metal products, except machinery and equipment - &gt; 5 year &lt;= 10 years</t>
  </si>
  <si>
    <t>398. C.25 - Manufacture of fabricated metal products, except machinery and equipment - &gt; 10 year &lt;= 20 years</t>
  </si>
  <si>
    <t>399. C.25 - Manufacture of fabricated metal products, except machinery and equipment - &gt; 20 years</t>
  </si>
  <si>
    <t>400. C.25 - Manufacture of fabricated metal products, except machinery and equipment - Average weighted maturity</t>
  </si>
  <si>
    <t>401. C.26 - Manufacture of computer, electronic and optical products - Gross carrying amount (Mln EUR)</t>
  </si>
  <si>
    <t>402. C.26 - Manufacture of computer, electronic and optical products - Of which exposures towards companies excluded from EU Paris-aligned Benchmarks</t>
  </si>
  <si>
    <t>403. C.26 - Manufacture of computer, electronic and optical products - Of which environmentally sustainable (CCM)</t>
  </si>
  <si>
    <t>404. C.26 - Manufacture of computer, electronic and optical products - Of which stage 2 exposures</t>
  </si>
  <si>
    <t>405. C.26 - Manufacture of computer, electronic and optical products - Of which non-performing exposures</t>
  </si>
  <si>
    <t>406. C.26 - Manufacture of computer, electronic and optical products - Accumulated impairment, accumulated negative changes in fair value due to credit risk and provisions (Mln EUR)</t>
  </si>
  <si>
    <t>407. C.26 - Manufacture of computer, electronic and optical products - Of which Stage 2 exposures</t>
  </si>
  <si>
    <t>408. C.26 - Manufacture of computer, electronic and optical products - Of which non-performing exposures</t>
  </si>
  <si>
    <t>409. C.26 - Manufacture of computer, electronic and optical products - GHG financed emissions (scope 1, scope 2 and scope 3 emissions of the counterparty) (in tons of CO2 equivalent)</t>
  </si>
  <si>
    <t>410. C.26 - Manufacture of computer, electronic and optical products - Of which Scope 3 financed emissions</t>
  </si>
  <si>
    <t>411. C.26 - Manufacture of computer, electronic and optical products - GHG emissions (column i): gross carrying amount percentage of the portfolio derived from company-specific reporting</t>
  </si>
  <si>
    <t>412. C.26 - Manufacture of computer, electronic and optical products -  &lt;= 5 years</t>
  </si>
  <si>
    <t>413. C.26 - Manufacture of computer, electronic and optical products - &gt; 5 year &lt;= 10 years</t>
  </si>
  <si>
    <t>414. C.26 - Manufacture of computer, electronic and optical products - &gt; 10 year &lt;= 20 years</t>
  </si>
  <si>
    <t>415. C.26 - Manufacture of computer, electronic and optical products - &gt; 20 years</t>
  </si>
  <si>
    <t>416. C.26 - Manufacture of computer, electronic and optical products - Average weighted maturity</t>
  </si>
  <si>
    <t>417. C.27 - Manufacture of electrical equipment - Gross carrying amount (Mln EUR)</t>
  </si>
  <si>
    <t>418. C.27 - Manufacture of electrical equipment - Of which exposures towards companies excluded from EU Paris-aligned Benchmarks</t>
  </si>
  <si>
    <t>419. C.27 - Manufacture of electrical equipment - Of which environmentally sustainable (CCM)</t>
  </si>
  <si>
    <t>420. C.27 - Manufacture of electrical equipment - Of which stage 2 exposures</t>
  </si>
  <si>
    <t>421. C.27 - Manufacture of electrical equipment - Of which non-performing exposures</t>
  </si>
  <si>
    <t>422. C.27 - Manufacture of electrical equipment - Accumulated impairment, accumulated negative changes in fair value due to credit risk and provisions (Mln EUR)</t>
  </si>
  <si>
    <t>423. C.27 - Manufacture of electrical equipment - Of which Stage 2 exposures</t>
  </si>
  <si>
    <t>424. C.27 - Manufacture of electrical equipment - Of which non-performing exposures</t>
  </si>
  <si>
    <t>425. C.27 - Manufacture of electrical equipment - GHG financed emissions (scope 1, scope 2 and scope 3 emissions of the counterparty) (in tons of CO2 equivalent)</t>
  </si>
  <si>
    <t>426. C.27 - Manufacture of electrical equipment - Of which Scope 3 financed emissions</t>
  </si>
  <si>
    <t>427. C.27 - Manufacture of electrical equipment - GHG emissions (column i): gross carrying amount percentage of the portfolio derived from company-specific reporting</t>
  </si>
  <si>
    <t>428. C.27 - Manufacture of electrical equipment -  &lt;= 5 years</t>
  </si>
  <si>
    <t>429. C.27 - Manufacture of electrical equipment - &gt; 5 year &lt;= 10 years</t>
  </si>
  <si>
    <t>430. C.27 - Manufacture of electrical equipment - &gt; 10 year &lt;= 20 years</t>
  </si>
  <si>
    <t>431. C.27 - Manufacture of electrical equipment - &gt; 20 years</t>
  </si>
  <si>
    <t>432. C.27 - Manufacture of electrical equipment - Average weighted maturity</t>
  </si>
  <si>
    <t>433. C.28 - Manufacture of machinery and equipment n.e.c. - Gross carrying amount (Mln EUR)</t>
  </si>
  <si>
    <t>434. C.28 - Manufacture of machinery and equipment n.e.c. - Of which exposures towards companies excluded from EU Paris-aligned Benchmarks</t>
  </si>
  <si>
    <t>435. C.28 - Manufacture of machinery and equipment n.e.c. - Of which environmentally sustainable (CCM)</t>
  </si>
  <si>
    <t>436. C.28 - Manufacture of machinery and equipment n.e.c. - Of which stage 2 exposures</t>
  </si>
  <si>
    <t>437. C.28 - Manufacture of machinery and equipment n.e.c. - Of which non-performing exposures</t>
  </si>
  <si>
    <t>438. C.28 - Manufacture of machinery and equipment n.e.c. - Accumulated impairment, accumulated negative changes in fair value due to credit risk and provisions (Mln EUR)</t>
  </si>
  <si>
    <t>439. C.28 - Manufacture of machinery and equipment n.e.c. - Of which Stage 2 exposures</t>
  </si>
  <si>
    <t>440. C.28 - Manufacture of machinery and equipment n.e.c. - Of which non-performing exposures</t>
  </si>
  <si>
    <t>441. C.28 - Manufacture of machinery and equipment n.e.c. - GHG financed emissions (scope 1, scope 2 and scope 3 emissions of the counterparty) (in tons of CO2 equivalent)</t>
  </si>
  <si>
    <t>442. C.28 - Manufacture of machinery and equipment n.e.c. - Of which Scope 3 financed emissions</t>
  </si>
  <si>
    <t>443. C.28 - Manufacture of machinery and equipment n.e.c. - GHG emissions (column i): gross carrying amount percentage of the portfolio derived from company-specific reporting</t>
  </si>
  <si>
    <t>444. C.28 - Manufacture of machinery and equipment n.e.c. -  &lt;= 5 years</t>
  </si>
  <si>
    <t>445. C.28 - Manufacture of machinery and equipment n.e.c. - &gt; 5 year &lt;= 10 years</t>
  </si>
  <si>
    <t>446. C.28 - Manufacture of machinery and equipment n.e.c. - &gt; 10 year &lt;= 20 years</t>
  </si>
  <si>
    <t>447. C.28 - Manufacture of machinery and equipment n.e.c. - &gt; 20 years</t>
  </si>
  <si>
    <t>448. C.28 - Manufacture of machinery and equipment n.e.c. - Average weighted maturity</t>
  </si>
  <si>
    <t>449. C.29 - Manufacture of motor vehicles, trailers and semi-trailers - Gross carrying amount (Mln EUR)</t>
  </si>
  <si>
    <t>450. C.29 - Manufacture of motor vehicles, trailers and semi-trailers - Of which exposures towards companies excluded from EU Paris-aligned Benchmarks</t>
  </si>
  <si>
    <t>451. C.29 - Manufacture of motor vehicles, trailers and semi-trailers - Of which environmentally sustainable (CCM)</t>
  </si>
  <si>
    <t>452. C.29 - Manufacture of motor vehicles, trailers and semi-trailers - Of which stage 2 exposures</t>
  </si>
  <si>
    <t>453. C.29 - Manufacture of motor vehicles, trailers and semi-trailers - Of which non-performing exposures</t>
  </si>
  <si>
    <t>454. C.29 - Manufacture of motor vehicles, trailers and semi-trailers - Accumulated impairment, accumulated negative changes in fair value due to credit risk and provisions (Mln EUR)</t>
  </si>
  <si>
    <t>455. C.29 - Manufacture of motor vehicles, trailers and semi-trailers - Of which Stage 2 exposures</t>
  </si>
  <si>
    <t>456. C.29 - Manufacture of motor vehicles, trailers and semi-trailers - Of which non-performing exposures</t>
  </si>
  <si>
    <t>457. C.29 - Manufacture of motor vehicles, trailers and semi-trailers - GHG financed emissions (scope 1, scope 2 and scope 3 emissions of the counterparty) (in tons of CO2 equivalent)</t>
  </si>
  <si>
    <t>458. C.29 - Manufacture of motor vehicles, trailers and semi-trailers - Of which Scope 3 financed emissions</t>
  </si>
  <si>
    <t>459. C.29 - Manufacture of motor vehicles, trailers and semi-trailers - GHG emissions (column i): gross carrying amount percentage of the portfolio derived from company-specific reporting</t>
  </si>
  <si>
    <t>460. C.29 - Manufacture of motor vehicles, trailers and semi-trailers -  &lt;= 5 years</t>
  </si>
  <si>
    <t>461. C.29 - Manufacture of motor vehicles, trailers and semi-trailers - &gt; 5 year &lt;= 10 years</t>
  </si>
  <si>
    <t>462. C.29 - Manufacture of motor vehicles, trailers and semi-trailers - &gt; 10 year &lt;= 20 years</t>
  </si>
  <si>
    <t>463. C.29 - Manufacture of motor vehicles, trailers and semi-trailers - &gt; 20 years</t>
  </si>
  <si>
    <t>464. C.29 - Manufacture of motor vehicles, trailers and semi-trailers - Average weighted maturity</t>
  </si>
  <si>
    <t>465. C.30 - Manufacture of other transport equipment - Gross carrying amount (Mln EUR)</t>
  </si>
  <si>
    <t>466. C.30 - Manufacture of other transport equipment - Of which exposures towards companies excluded from EU Paris-aligned Benchmarks</t>
  </si>
  <si>
    <t>467. C.30 - Manufacture of other transport equipment - Of which environmentally sustainable (CCM)</t>
  </si>
  <si>
    <t>468. C.30 - Manufacture of other transport equipment - Of which stage 2 exposures</t>
  </si>
  <si>
    <t>469. C.30 - Manufacture of other transport equipment - Of which non-performing exposures</t>
  </si>
  <si>
    <t>470. C.30 - Manufacture of other transport equipment - Accumulated impairment, accumulated negative changes in fair value due to credit risk and provisions (Mln EUR)</t>
  </si>
  <si>
    <t>471. C.30 - Manufacture of other transport equipment - Of which Stage 2 exposures</t>
  </si>
  <si>
    <t>472. C.30 - Manufacture of other transport equipment - Of which non-performing exposures</t>
  </si>
  <si>
    <t>473. C.30 - Manufacture of other transport equipment - GHG financed emissions (scope 1, scope 2 and scope 3 emissions of the counterparty) (in tons of CO2 equivalent)</t>
  </si>
  <si>
    <t>474. C.30 - Manufacture of other transport equipment - Of which Scope 3 financed emissions</t>
  </si>
  <si>
    <t>475. C.30 - Manufacture of other transport equipment - GHG emissions (column i): gross carrying amount percentage of the portfolio derived from company-specific reporting</t>
  </si>
  <si>
    <t>476. C.30 - Manufacture of other transport equipment -  &lt;= 5 years</t>
  </si>
  <si>
    <t>477. C.30 - Manufacture of other transport equipment - &gt; 5 year &lt;= 10 years</t>
  </si>
  <si>
    <t>478. C.30 - Manufacture of other transport equipment - &gt; 10 year &lt;= 20 years</t>
  </si>
  <si>
    <t>479. C.30 - Manufacture of other transport equipment - &gt; 20 years</t>
  </si>
  <si>
    <t>480. C.30 - Manufacture of other transport equipment - Average weighted maturity</t>
  </si>
  <si>
    <t>481. C.31 - Manufacture of furniture - Gross carrying amount (Mln EUR)</t>
  </si>
  <si>
    <t>482. C.31 - Manufacture of furniture - Of which exposures towards companies excluded from EU Paris-aligned Benchmarks</t>
  </si>
  <si>
    <t>483. C.31 - Manufacture of furniture - Of which environmentally sustainable (CCM)</t>
  </si>
  <si>
    <t>484. C.31 - Manufacture of furniture - Of which stage 2 exposures</t>
  </si>
  <si>
    <t>485. C.31 - Manufacture of furniture - Of which non-performing exposures</t>
  </si>
  <si>
    <t>486. C.31 - Manufacture of furniture - Accumulated impairment, accumulated negative changes in fair value due to credit risk and provisions (Mln EUR)</t>
  </si>
  <si>
    <t>487. C.31 - Manufacture of furniture - Of which Stage 2 exposures</t>
  </si>
  <si>
    <t>488. C.31 - Manufacture of furniture - Of which non-performing exposures</t>
  </si>
  <si>
    <t>489. C.31 - Manufacture of furniture - GHG financed emissions (scope 1, scope 2 and scope 3 emissions of the counterparty) (in tons of CO2 equivalent)</t>
  </si>
  <si>
    <t>490. C.31 - Manufacture of furniture - Of which Scope 3 financed emissions</t>
  </si>
  <si>
    <t>491. C.31 - Manufacture of furniture - GHG emissions (column i): gross carrying amount percentage of the portfolio derived from company-specific reporting</t>
  </si>
  <si>
    <t>492. C.31 - Manufacture of furniture -  &lt;= 5 years</t>
  </si>
  <si>
    <t>493. C.31 - Manufacture of furniture - &gt; 5 year &lt;= 10 years</t>
  </si>
  <si>
    <t>494. C.31 - Manufacture of furniture - &gt; 10 year &lt;= 20 years</t>
  </si>
  <si>
    <t>495. C.31 - Manufacture of furniture - &gt; 20 years</t>
  </si>
  <si>
    <t>496. C.31 - Manufacture of furniture - Average weighted maturity</t>
  </si>
  <si>
    <t>497. C.32 - Other manufacturing - Gross carrying amount (Mln EUR)</t>
  </si>
  <si>
    <t>498. C.32 - Other manufacturing - Of which exposures towards companies excluded from EU Paris-aligned Benchmarks</t>
  </si>
  <si>
    <t>499. C.32 - Other manufacturing - Of which environmentally sustainable (CCM)</t>
  </si>
  <si>
    <t>500. C.32 - Other manufacturing - Of which stage 2 exposures</t>
  </si>
  <si>
    <t>501. C.32 - Other manufacturing - Of which non-performing exposures</t>
  </si>
  <si>
    <t>502. C.32 - Other manufacturing - Accumulated impairment, accumulated negative changes in fair value due to credit risk and provisions (Mln EUR)</t>
  </si>
  <si>
    <t>503. C.32 - Other manufacturing - Of which Stage 2 exposures</t>
  </si>
  <si>
    <t>504. C.32 - Other manufacturing - Of which non-performing exposures</t>
  </si>
  <si>
    <t>505. C.32 - Other manufacturing - GHG financed emissions (scope 1, scope 2 and scope 3 emissions of the counterparty) (in tons of CO2 equivalent)</t>
  </si>
  <si>
    <t>506. C.32 - Other manufacturing - Of which Scope 3 financed emissions</t>
  </si>
  <si>
    <t>507. C.32 - Other manufacturing - GHG emissions (column i): gross carrying amount percentage of the portfolio derived from company-specific reporting</t>
  </si>
  <si>
    <t>508. C.32 - Other manufacturing -  &lt;= 5 years</t>
  </si>
  <si>
    <t>509. C.32 - Other manufacturing - &gt; 5 year &lt;= 10 years</t>
  </si>
  <si>
    <t>510. C.32 - Other manufacturing - &gt; 10 year &lt;= 20 years</t>
  </si>
  <si>
    <t>511. C.32 - Other manufacturing - &gt; 20 years</t>
  </si>
  <si>
    <t>512. C.32 - Other manufacturing - Average weighted maturity</t>
  </si>
  <si>
    <t>513. C.33 - Repair and installation of machinery and equipment - Gross carrying amount (Mln EUR)</t>
  </si>
  <si>
    <t>514. C.33 - Repair and installation of machinery and equipment - Of which exposures towards companies excluded from EU Paris-aligned Benchmarks</t>
  </si>
  <si>
    <t>515. C.33 - Repair and installation of machinery and equipment - Of which environmentally sustainable (CCM)</t>
  </si>
  <si>
    <t>516. C.33 - Repair and installation of machinery and equipment - Of which stage 2 exposures</t>
  </si>
  <si>
    <t>517. C.33 - Repair and installation of machinery and equipment - Of which non-performing exposures</t>
  </si>
  <si>
    <t>518. C.33 - Repair and installation of machinery and equipment - Accumulated impairment, accumulated negative changes in fair value due to credit risk and provisions (Mln EUR)</t>
  </si>
  <si>
    <t>519. C.33 - Repair and installation of machinery and equipment - Of which Stage 2 exposures</t>
  </si>
  <si>
    <t>520. C.33 - Repair and installation of machinery and equipment - Of which non-performing exposures</t>
  </si>
  <si>
    <t>521. C.33 - Repair and installation of machinery and equipment - GHG financed emissions (scope 1, scope 2 and scope 3 emissions of the counterparty) (in tons of CO2 equivalent)</t>
  </si>
  <si>
    <t>522. C.33 - Repair and installation of machinery and equipment - Of which Scope 3 financed emissions</t>
  </si>
  <si>
    <t>523. C.33 - Repair and installation of machinery and equipment - GHG emissions (column i): gross carrying amount percentage of the portfolio derived from company-specific reporting</t>
  </si>
  <si>
    <t>524. C.33 - Repair and installation of machinery and equipment -  &lt;= 5 years</t>
  </si>
  <si>
    <t>525. C.33 - Repair and installation of machinery and equipment - &gt; 5 year &lt;= 10 years</t>
  </si>
  <si>
    <t>526. C.33 - Repair and installation of machinery and equipment - &gt; 10 year &lt;= 20 years</t>
  </si>
  <si>
    <t>527. C.33 - Repair and installation of machinery and equipment - &gt; 20 years</t>
  </si>
  <si>
    <t>528. C.33 - Repair and installation of machinery and equipment - Average weighted maturity</t>
  </si>
  <si>
    <t>529. D - Electricity, gas, steam and air conditioning supply - Gross carrying amount (Mln EUR)</t>
  </si>
  <si>
    <t>530. D - Electricity, gas, steam and air conditioning supply - Of which exposures towards companies excluded from EU Paris-aligned Benchmarks</t>
  </si>
  <si>
    <t>531. D - Electricity, gas, steam and air conditioning supply - Of which environmentally sustainable (CCM)</t>
  </si>
  <si>
    <t>532. D - Electricity, gas, steam and air conditioning supply - Of which stage 2 exposures</t>
  </si>
  <si>
    <t>533. D - Electricity, gas, steam and air conditioning supply - Of which non-performing exposures</t>
  </si>
  <si>
    <t>534. D - Electricity, gas, steam and air conditioning supply - Accumulated impairment, accumulated negative changes in fair value due to credit risk and provisions (Mln EUR)</t>
  </si>
  <si>
    <t>535. D - Electricity, gas, steam and air conditioning supply - Of which Stage 2 exposures</t>
  </si>
  <si>
    <t>536. D - Electricity, gas, steam and air conditioning supply - Of which non-performing exposures</t>
  </si>
  <si>
    <t>537. D - Electricity, gas, steam and air conditioning supply - GHG financed emissions (scope 1, scope 2 and scope 3 emissions of the counterparty) (in tons of CO2 equivalent)</t>
  </si>
  <si>
    <t>538. D - Electricity, gas, steam and air conditioning supply - Of which Scope 3 financed emissions</t>
  </si>
  <si>
    <t>539. D - Electricity, gas, steam and air conditioning supply - GHG emissions (column i): gross carrying amount percentage of the portfolio derived from company-specific reporting</t>
  </si>
  <si>
    <t>540. D - Electricity, gas, steam and air conditioning supply -  &lt;= 5 years</t>
  </si>
  <si>
    <t>541. D - Electricity, gas, steam and air conditioning supply - &gt; 5 year &lt;= 10 years</t>
  </si>
  <si>
    <t>542. D - Electricity, gas, steam and air conditioning supply - &gt; 10 year &lt;= 20 years</t>
  </si>
  <si>
    <t>543. D - Electricity, gas, steam and air conditioning supply - &gt; 20 years</t>
  </si>
  <si>
    <t>544. D - Electricity, gas, steam and air conditioning supply - Average weighted maturity</t>
  </si>
  <si>
    <t>545. D35.1 - Electric power generation, transmission and distribution - Gross carrying amount (Mln EUR)</t>
  </si>
  <si>
    <t>546. D35.1 - Electric power generation, transmission and distribution - Of which exposures towards companies excluded from EU Paris-aligned Benchmarks</t>
  </si>
  <si>
    <t>547. D35.1 - Electric power generation, transmission and distribution - Of which environmentally sustainable (CCM)</t>
  </si>
  <si>
    <t>548. D35.1 - Electric power generation, transmission and distribution - Of which stage 2 exposures</t>
  </si>
  <si>
    <t>549. D35.1 - Electric power generation, transmission and distribution - Of which non-performing exposures</t>
  </si>
  <si>
    <t>550. D35.1 - Electric power generation, transmission and distribution - Accumulated impairment, accumulated negative changes in fair value due to credit risk and provisions (Mln EUR)</t>
  </si>
  <si>
    <t>551. D35.1 - Electric power generation, transmission and distribution - Of which Stage 2 exposures</t>
  </si>
  <si>
    <t>552. D35.1 - Electric power generation, transmission and distribution - Of which non-performing exposures</t>
  </si>
  <si>
    <t>553. D35.1 - Electric power generation, transmission and distribution - GHG financed emissions (scope 1, scope 2 and scope 3 emissions of the counterparty) (in tons of CO2 equivalent)</t>
  </si>
  <si>
    <t>554. D35.1 - Electric power generation, transmission and distribution - Of which Scope 3 financed emissions</t>
  </si>
  <si>
    <t>555. D35.1 - Electric power generation, transmission and distribution - GHG emissions (column i): gross carrying amount percentage of the portfolio derived from company-specific reporting</t>
  </si>
  <si>
    <t>556. D35.1 - Electric power generation, transmission and distribution -  &lt;= 5 years</t>
  </si>
  <si>
    <t>557. D35.1 - Electric power generation, transmission and distribution - &gt; 5 year &lt;= 10 years</t>
  </si>
  <si>
    <t>558. D35.1 - Electric power generation, transmission and distribution - &gt; 10 year &lt;= 20 years</t>
  </si>
  <si>
    <t>559. D35.1 - Electric power generation, transmission and distribution - &gt; 20 years</t>
  </si>
  <si>
    <t>560. D35.1 - Electric power generation, transmission and distribution - Average weighted maturity</t>
  </si>
  <si>
    <t>561. D35.11 - Production of electricity - Gross carrying amount (Mln EUR)</t>
  </si>
  <si>
    <t>562. D35.11 - Production of electricity - Of which exposures towards companies excluded from EU Paris-aligned Benchmarks</t>
  </si>
  <si>
    <t>563. D35.11 - Production of electricity - Of which environmentally sustainable (CCM)</t>
  </si>
  <si>
    <t>564. D35.11 - Production of electricity - Of which stage 2 exposures</t>
  </si>
  <si>
    <t>565. D35.11 - Production of electricity - Of which non-performing exposures</t>
  </si>
  <si>
    <t>566. D35.11 - Production of electricity - Accumulated impairment, accumulated negative changes in fair value due to credit risk and provisions (Mln EUR)</t>
  </si>
  <si>
    <t>567. D35.11 - Production of electricity - Of which Stage 2 exposures</t>
  </si>
  <si>
    <t>568. D35.11 - Production of electricity - Of which non-performing exposures</t>
  </si>
  <si>
    <t>569. D35.11 - Production of electricity - GHG financed emissions (scope 1, scope 2 and scope 3 emissions of the counterparty) (in tons of CO2 equivalent)</t>
  </si>
  <si>
    <t>570. D35.11 - Production of electricity - Of which Scope 3 financed emissions</t>
  </si>
  <si>
    <t>571. D35.11 - Production of electricity - GHG emissions (column i): gross carrying amount percentage of the portfolio derived from company-specific reporting</t>
  </si>
  <si>
    <t>572. D35.11 - Production of electricity -  &lt;= 5 years</t>
  </si>
  <si>
    <t>573. D35.11 - Production of electricity - &gt; 5 year &lt;= 10 years</t>
  </si>
  <si>
    <t>574. D35.11 - Production of electricity - &gt; 10 year &lt;= 20 years</t>
  </si>
  <si>
    <t>575. D35.11 - Production of electricity - &gt; 20 years</t>
  </si>
  <si>
    <t>576. D35.11 - Production of electricity - Average weighted maturity</t>
  </si>
  <si>
    <t>577. D35.2 - Manufacture of gas; distribution of gaseous fuels through mains - Gross carrying amount (Mln EUR)</t>
  </si>
  <si>
    <t>578. D35.2 - Manufacture of gas; distribution of gaseous fuels through mains - Of which exposures towards companies excluded from EU Paris-aligned Benchmarks</t>
  </si>
  <si>
    <t>579. D35.2 - Manufacture of gas; distribution of gaseous fuels through mains - Of which environmentally sustainable (CCM)</t>
  </si>
  <si>
    <t>580. D35.2 - Manufacture of gas; distribution of gaseous fuels through mains - Of which stage 2 exposures</t>
  </si>
  <si>
    <t>581. D35.2 - Manufacture of gas; distribution of gaseous fuels through mains - Of which non-performing exposures</t>
  </si>
  <si>
    <t>582. D35.2 - Manufacture of gas; distribution of gaseous fuels through mains - Accumulated impairment, accumulated negative changes in fair value due to credit risk and provisions (Mln EUR)</t>
  </si>
  <si>
    <t>583. D35.2 - Manufacture of gas; distribution of gaseous fuels through mains - Of which Stage 2 exposures</t>
  </si>
  <si>
    <t>584. D35.2 - Manufacture of gas; distribution of gaseous fuels through mains - Of which non-performing exposures</t>
  </si>
  <si>
    <t>585. D35.2 - Manufacture of gas; distribution of gaseous fuels through mains - GHG financed emissions (scope 1, scope 2 and scope 3 emissions of the counterparty) (in tons of CO2 equivalent)</t>
  </si>
  <si>
    <t>586. D35.2 - Manufacture of gas; distribution of gaseous fuels through mains - Of which Scope 3 financed emissions</t>
  </si>
  <si>
    <t>587. D35.2 - Manufacture of gas; distribution of gaseous fuels through mains - GHG emissions (column i): gross carrying amount percentage of the portfolio derived from company-specific reporting</t>
  </si>
  <si>
    <t>588. D35.2 - Manufacture of gas; distribution of gaseous fuels through mains -  &lt;= 5 years</t>
  </si>
  <si>
    <t>589. D35.2 - Manufacture of gas; distribution of gaseous fuels through mains - &gt; 5 year &lt;= 10 years</t>
  </si>
  <si>
    <t>590. D35.2 - Manufacture of gas; distribution of gaseous fuels through mains - &gt; 10 year &lt;= 20 years</t>
  </si>
  <si>
    <t>591. D35.2 - Manufacture of gas; distribution of gaseous fuels through mains - &gt; 20 years</t>
  </si>
  <si>
    <t>592. D35.2 - Manufacture of gas; distribution of gaseous fuels through mains - Average weighted maturity</t>
  </si>
  <si>
    <t>593. D35.3 - Steam and air conditioning supply - Gross carrying amount (Mln EUR)</t>
  </si>
  <si>
    <t>594. D35.3 - Steam and air conditioning supply - Of which exposures towards companies excluded from EU Paris-aligned Benchmarks</t>
  </si>
  <si>
    <t>595. D35.3 - Steam and air conditioning supply - Of which environmentally sustainable (CCM)</t>
  </si>
  <si>
    <t>596. D35.3 - Steam and air conditioning supply - Of which stage 2 exposures</t>
  </si>
  <si>
    <t>597. D35.3 - Steam and air conditioning supply - Of which non-performing exposures</t>
  </si>
  <si>
    <t>598. D35.3 - Steam and air conditioning supply - Accumulated impairment, accumulated negative changes in fair value due to credit risk and provisions (Mln EUR)</t>
  </si>
  <si>
    <t>599. D35.3 - Steam and air conditioning supply - Of which Stage 2 exposures</t>
  </si>
  <si>
    <t>600. D35.3 - Steam and air conditioning supply - Of which non-performing exposures</t>
  </si>
  <si>
    <t>601. D35.3 - Steam and air conditioning supply - GHG financed emissions (scope 1, scope 2 and scope 3 emissions of the counterparty) (in tons of CO2 equivalent)</t>
  </si>
  <si>
    <t>602. D35.3 - Steam and air conditioning supply - Of which Scope 3 financed emissions</t>
  </si>
  <si>
    <t>603. D35.3 - Steam and air conditioning supply - GHG emissions (column i): gross carrying amount percentage of the portfolio derived from company-specific reporting</t>
  </si>
  <si>
    <t>604. D35.3 - Steam and air conditioning supply -  &lt;= 5 years</t>
  </si>
  <si>
    <t>605. D35.3 - Steam and air conditioning supply - &gt; 5 year &lt;= 10 years</t>
  </si>
  <si>
    <t>606. D35.3 - Steam and air conditioning supply - &gt; 10 year &lt;= 20 years</t>
  </si>
  <si>
    <t>607. D35.3 - Steam and air conditioning supply - &gt; 20 years</t>
  </si>
  <si>
    <t>608. D35.3 - Steam and air conditioning supply - Average weighted maturity</t>
  </si>
  <si>
    <t>609. E - Water supply; sewerage, waste management and remediation activities - Gross carrying amount (Mln EUR)</t>
  </si>
  <si>
    <t>610. E - Water supply; sewerage, waste management and remediation activities - Of which exposures towards companies excluded from EU Paris-aligned Benchmarks</t>
  </si>
  <si>
    <t>611. E - Water supply; sewerage, waste management and remediation activities - Of which environmentally sustainable (CCM)</t>
  </si>
  <si>
    <t>612. E - Water supply; sewerage, waste management and remediation activities - Of which stage 2 exposures</t>
  </si>
  <si>
    <t>613. E - Water supply; sewerage, waste management and remediation activities - Of which non-performing exposures</t>
  </si>
  <si>
    <t>614. E - Water supply; sewerage, waste management and remediation activities - Accumulated impairment, accumulated negative changes in fair value due to credit risk and provisions (Mln EUR)</t>
  </si>
  <si>
    <t>615. E - Water supply; sewerage, waste management and remediation activities - Of which Stage 2 exposures</t>
  </si>
  <si>
    <t>616. E - Water supply; sewerage, waste management and remediation activities - Of which non-performing exposures</t>
  </si>
  <si>
    <t>617. E - Water supply; sewerage, waste management and remediation activities - GHG financed emissions (scope 1, scope 2 and scope 3 emissions of the counterparty) (in tons of CO2 equivalent)</t>
  </si>
  <si>
    <t>618. E - Water supply; sewerage, waste management and remediation activities - Of which Scope 3 financed emissions</t>
  </si>
  <si>
    <t>619. E - Water supply; sewerage, waste management and remediation activities - GHG emissions (column i): gross carrying amount percentage of the portfolio derived from company-specific reporting</t>
  </si>
  <si>
    <t>620. E - Water supply; sewerage, waste management and remediation activities -  &lt;= 5 years</t>
  </si>
  <si>
    <t>621. E - Water supply; sewerage, waste management and remediation activities - &gt; 5 year &lt;= 10 years</t>
  </si>
  <si>
    <t>622. E - Water supply; sewerage, waste management and remediation activities - &gt; 10 year &lt;= 20 years</t>
  </si>
  <si>
    <t>623. E - Water supply; sewerage, waste management and remediation activities - &gt; 20 years</t>
  </si>
  <si>
    <t>624. E - Water supply; sewerage, waste management and remediation activities - Average weighted maturity</t>
  </si>
  <si>
    <t>625. F - Construction - Gross carrying amount (Mln EUR)</t>
  </si>
  <si>
    <t>626. F - Construction - Of which exposures towards companies excluded from EU Paris-aligned Benchmarks</t>
  </si>
  <si>
    <t>627. F - Construction - Of which environmentally sustainable (CCM)</t>
  </si>
  <si>
    <t>628. F - Construction - Of which stage 2 exposures</t>
  </si>
  <si>
    <t>629. F - Construction - Of which non-performing exposures</t>
  </si>
  <si>
    <t>630. F - Construction - Accumulated impairment, accumulated negative changes in fair value due to credit risk and provisions (Mln EUR)</t>
  </si>
  <si>
    <t>631. F - Construction - Of which Stage 2 exposures</t>
  </si>
  <si>
    <t>632. F - Construction - Of which non-performing exposures</t>
  </si>
  <si>
    <t>633. F - Construction - GHG financed emissions (scope 1, scope 2 and scope 3 emissions of the counterparty) (in tons of CO2 equivalent)</t>
  </si>
  <si>
    <t>634. F - Construction - Of which Scope 3 financed emissions</t>
  </si>
  <si>
    <t>635. F - Construction - GHG emissions (column i): gross carrying amount percentage of the portfolio derived from company-specific reporting</t>
  </si>
  <si>
    <t>636. F - Construction -  &lt;= 5 years</t>
  </si>
  <si>
    <t>637. F - Construction - &gt; 5 year &lt;= 10 years</t>
  </si>
  <si>
    <t>638. F - Construction - &gt; 10 year &lt;= 20 years</t>
  </si>
  <si>
    <t>639. F - Construction - &gt; 20 years</t>
  </si>
  <si>
    <t>640. F - Construction - Average weighted maturity</t>
  </si>
  <si>
    <t>641. F.41 - Construction of buildings - Gross carrying amount (Mln EUR)</t>
  </si>
  <si>
    <t>642. F.41 - Construction of buildings - Of which exposures towards companies excluded from EU Paris-aligned Benchmarks</t>
  </si>
  <si>
    <t>643. F.41 - Construction of buildings - Of which environmentally sustainable (CCM)</t>
  </si>
  <si>
    <t>644. F.41 - Construction of buildings - Of which stage 2 exposures</t>
  </si>
  <si>
    <t>645. F.41 - Construction of buildings - Of which non-performing exposures</t>
  </si>
  <si>
    <t>646. F.41 - Construction of buildings - Accumulated impairment, accumulated negative changes in fair value due to credit risk and provisions (Mln EUR)</t>
  </si>
  <si>
    <t>647. F.41 - Construction of buildings - Of which Stage 2 exposures</t>
  </si>
  <si>
    <t>648. F.41 - Construction of buildings - Of which non-performing exposures</t>
  </si>
  <si>
    <t>649. F.41 - Construction of buildings - GHG financed emissions (scope 1, scope 2 and scope 3 emissions of the counterparty) (in tons of CO2 equivalent)</t>
  </si>
  <si>
    <t>650. F.41 - Construction of buildings - Of which Scope 3 financed emissions</t>
  </si>
  <si>
    <t>651. F.41 - Construction of buildings - GHG emissions (column i): gross carrying amount percentage of the portfolio derived from company-specific reporting</t>
  </si>
  <si>
    <t>652. F.41 - Construction of buildings -  &lt;= 5 years</t>
  </si>
  <si>
    <t>653. F.41 - Construction of buildings - &gt; 5 year &lt;= 10 years</t>
  </si>
  <si>
    <t>654. F.41 - Construction of buildings - &gt; 10 year &lt;= 20 years</t>
  </si>
  <si>
    <t>655. F.41 - Construction of buildings - &gt; 20 years</t>
  </si>
  <si>
    <t>656. F.41 - Construction of buildings - Average weighted maturity</t>
  </si>
  <si>
    <t>657. F.42 - Civil engineering - Gross carrying amount (Mln EUR)</t>
  </si>
  <si>
    <t>658. F.42 - Civil engineering - Of which exposures towards companies excluded from EU Paris-aligned Benchmarks</t>
  </si>
  <si>
    <t>659. F.42 - Civil engineering - Of which environmentally sustainable (CCM)</t>
  </si>
  <si>
    <t>660. F.42 - Civil engineering - Of which stage 2 exposures</t>
  </si>
  <si>
    <t>661. F.42 - Civil engineering - Of which non-performing exposures</t>
  </si>
  <si>
    <t>662. F.42 - Civil engineering - Accumulated impairment, accumulated negative changes in fair value due to credit risk and provisions (Mln EUR)</t>
  </si>
  <si>
    <t>663. F.42 - Civil engineering - Of which Stage 2 exposures</t>
  </si>
  <si>
    <t>664. F.42 - Civil engineering - Of which non-performing exposures</t>
  </si>
  <si>
    <t>665. F.42 - Civil engineering - GHG financed emissions (scope 1, scope 2 and scope 3 emissions of the counterparty) (in tons of CO2 equivalent)</t>
  </si>
  <si>
    <t>666. F.42 - Civil engineering - Of which Scope 3 financed emissions</t>
  </si>
  <si>
    <t>667. F.42 - Civil engineering - GHG emissions (column i): gross carrying amount percentage of the portfolio derived from company-specific reporting</t>
  </si>
  <si>
    <t>668. F.42 - Civil engineering -  &lt;= 5 years</t>
  </si>
  <si>
    <t>669. F.42 - Civil engineering - &gt; 5 year &lt;= 10 years</t>
  </si>
  <si>
    <t>670. F.42 - Civil engineering - &gt; 10 year &lt;= 20 years</t>
  </si>
  <si>
    <t>671. F.42 - Civil engineering - &gt; 20 years</t>
  </si>
  <si>
    <t>672. F.42 - Civil engineering - Average weighted maturity</t>
  </si>
  <si>
    <t>673. F.43 - Specialised construction activities - Gross carrying amount (Mln EUR)</t>
  </si>
  <si>
    <t>674. F.43 - Specialised construction activities - Of which exposures towards companies excluded from EU Paris-aligned Benchmarks</t>
  </si>
  <si>
    <t>675. F.43 - Specialised construction activities - Of which environmentally sustainable (CCM)</t>
  </si>
  <si>
    <t>676. F.43 - Specialised construction activities - Of which stage 2 exposures</t>
  </si>
  <si>
    <t>677. F.43 - Specialised construction activities - Of which non-performing exposures</t>
  </si>
  <si>
    <t>678. F.43 - Specialised construction activities - Accumulated impairment, accumulated negative changes in fair value due to credit risk and provisions (Mln EUR)</t>
  </si>
  <si>
    <t>679. F.43 - Specialised construction activities - Of which Stage 2 exposures</t>
  </si>
  <si>
    <t>680. F.43 - Specialised construction activities - Of which non-performing exposures</t>
  </si>
  <si>
    <t>681. F.43 - Specialised construction activities - GHG financed emissions (scope 1, scope 2 and scope 3 emissions of the counterparty) (in tons of CO2 equivalent)</t>
  </si>
  <si>
    <t>682. F.43 - Specialised construction activities - Of which Scope 3 financed emissions</t>
  </si>
  <si>
    <t>683. F.43 - Specialised construction activities - GHG emissions (column i): gross carrying amount percentage of the portfolio derived from company-specific reporting</t>
  </si>
  <si>
    <t>684. F.43 - Specialised construction activities -  &lt;= 5 years</t>
  </si>
  <si>
    <t>685. F.43 - Specialised construction activities - &gt; 5 year &lt;= 10 years</t>
  </si>
  <si>
    <t>686. F.43 - Specialised construction activities - &gt; 10 year &lt;= 20 years</t>
  </si>
  <si>
    <t>687. F.43 - Specialised construction activities - &gt; 20 years</t>
  </si>
  <si>
    <t>688. F.43 - Specialised construction activities - Average weighted maturity</t>
  </si>
  <si>
    <t>689. G - Wholesale and retail trade; repair of motor vehicles and motorcycles - Gross carrying amount (Mln EUR)</t>
  </si>
  <si>
    <t>690. G - Wholesale and retail trade; repair of motor vehicles and motorcycles - Of which exposures towards companies excluded from EU Paris-aligned Benchmarks</t>
  </si>
  <si>
    <t>691. G - Wholesale and retail trade; repair of motor vehicles and motorcycles - Of which environmentally sustainable (CCM)</t>
  </si>
  <si>
    <t>692. G - Wholesale and retail trade; repair of motor vehicles and motorcycles - Of which stage 2 exposures</t>
  </si>
  <si>
    <t>693. G - Wholesale and retail trade; repair of motor vehicles and motorcycles - Of which non-performing exposures</t>
  </si>
  <si>
    <t>694. G - Wholesale and retail trade; repair of motor vehicles and motorcycles - Accumulated impairment, accumulated negative changes in fair value due to credit risk and provisions (Mln EUR)</t>
  </si>
  <si>
    <t>695. G - Wholesale and retail trade; repair of motor vehicles and motorcycles - Of which Stage 2 exposures</t>
  </si>
  <si>
    <t>696. G - Wholesale and retail trade; repair of motor vehicles and motorcycles - Of which non-performing exposures</t>
  </si>
  <si>
    <t>697. G - Wholesale and retail trade; repair of motor vehicles and motorcycles - GHG financed emissions (scope 1, scope 2 and scope 3 emissions of the counterparty) (in tons of CO2 equivalent)</t>
  </si>
  <si>
    <t>698. G - Wholesale and retail trade; repair of motor vehicles and motorcycles - Of which Scope 3 financed emissions</t>
  </si>
  <si>
    <t>699. G - Wholesale and retail trade; repair of motor vehicles and motorcycles - GHG emissions (column i): gross carrying amount percentage of the portfolio derived from company-specific reporting</t>
  </si>
  <si>
    <t>700. G - Wholesale and retail trade; repair of motor vehicles and motorcycles -  &lt;= 5 years</t>
  </si>
  <si>
    <t>701. G - Wholesale and retail trade; repair of motor vehicles and motorcycles - &gt; 5 year &lt;= 10 years</t>
  </si>
  <si>
    <t>702. G - Wholesale and retail trade; repair of motor vehicles and motorcycles - &gt; 10 year &lt;= 20 years</t>
  </si>
  <si>
    <t>703. G - Wholesale and retail trade; repair of motor vehicles and motorcycles - &gt; 20 years</t>
  </si>
  <si>
    <t>704. G - Wholesale and retail trade; repair of motor vehicles and motorcycles - Average weighted maturity</t>
  </si>
  <si>
    <t>705. H - Transportation and storage - Gross carrying amount (Mln EUR)</t>
  </si>
  <si>
    <t>706. H - Transportation and storage - Of which exposures towards companies excluded from EU Paris-aligned Benchmarks</t>
  </si>
  <si>
    <t>707. H - Transportation and storage - Of which environmentally sustainable (CCM)</t>
  </si>
  <si>
    <t>708. H - Transportation and storage - Of which stage 2 exposures</t>
  </si>
  <si>
    <t>709. H - Transportation and storage - Of which non-performing exposures</t>
  </si>
  <si>
    <t>710. H - Transportation and storage - Accumulated impairment, accumulated negative changes in fair value due to credit risk and provisions (Mln EUR)</t>
  </si>
  <si>
    <t>711. H - Transportation and storage - Of which Stage 2 exposures</t>
  </si>
  <si>
    <t>712. H - Transportation and storage - Of which non-performing exposures</t>
  </si>
  <si>
    <t>713. H - Transportation and storage - GHG financed emissions (scope 1, scope 2 and scope 3 emissions of the counterparty) (in tons of CO2 equivalent)</t>
  </si>
  <si>
    <t>714. H - Transportation and storage - Of which Scope 3 financed emissions</t>
  </si>
  <si>
    <t>715. H - Transportation and storage - GHG emissions (column i): gross carrying amount percentage of the portfolio derived from company-specific reporting</t>
  </si>
  <si>
    <t>716. H - Transportation and storage -  &lt;= 5 years</t>
  </si>
  <si>
    <t>717. H - Transportation and storage - &gt; 5 year &lt;= 10 years</t>
  </si>
  <si>
    <t>718. H - Transportation and storage - &gt; 10 year &lt;= 20 years</t>
  </si>
  <si>
    <t>719. H - Transportation and storage - &gt; 20 years</t>
  </si>
  <si>
    <t>720. H - Transportation and storage - Average weighted maturity</t>
  </si>
  <si>
    <t>721. H.49 - Land transport and transport via pipelines - Gross carrying amount (Mln EUR)</t>
  </si>
  <si>
    <t>722. H.49 - Land transport and transport via pipelines - Of which exposures towards companies excluded from EU Paris-aligned Benchmarks</t>
  </si>
  <si>
    <t>723. H.49 - Land transport and transport via pipelines - Of which environmentally sustainable (CCM)</t>
  </si>
  <si>
    <t>724. H.49 - Land transport and transport via pipelines - Of which stage 2 exposures</t>
  </si>
  <si>
    <t>725. H.49 - Land transport and transport via pipelines - Of which non-performing exposures</t>
  </si>
  <si>
    <t>726. H.49 - Land transport and transport via pipelines - Accumulated impairment, accumulated negative changes in fair value due to credit risk and provisions (Mln EUR)</t>
  </si>
  <si>
    <t>727. H.49 - Land transport and transport via pipelines - Of which Stage 2 exposures</t>
  </si>
  <si>
    <t>728. H.49 - Land transport and transport via pipelines - Of which non-performing exposures</t>
  </si>
  <si>
    <t>729. H.49 - Land transport and transport via pipelines - GHG financed emissions (scope 1, scope 2 and scope 3 emissions of the counterparty) (in tons of CO2 equivalent)</t>
  </si>
  <si>
    <t>730. H.49 - Land transport and transport via pipelines - Of which Scope 3 financed emissions</t>
  </si>
  <si>
    <t>731. H.49 - Land transport and transport via pipelines - GHG emissions (column i): gross carrying amount percentage of the portfolio derived from company-specific reporting</t>
  </si>
  <si>
    <t>732. H.49 - Land transport and transport via pipelines -  &lt;= 5 years</t>
  </si>
  <si>
    <t>733. H.49 - Land transport and transport via pipelines - &gt; 5 year &lt;= 10 years</t>
  </si>
  <si>
    <t>734. H.49 - Land transport and transport via pipelines - &gt; 10 year &lt;= 20 years</t>
  </si>
  <si>
    <t>735. H.49 - Land transport and transport via pipelines - &gt; 20 years</t>
  </si>
  <si>
    <t>736. H.49 - Land transport and transport via pipelines - Average weighted maturity</t>
  </si>
  <si>
    <t>737. H.50 - Water transport - Gross carrying amount (Mln EUR)</t>
  </si>
  <si>
    <t>738. H.50 - Water transport - Of which exposures towards companies excluded from EU Paris-aligned Benchmarks</t>
  </si>
  <si>
    <t>739. H.50 - Water transport - Of which environmentally sustainable (CCM)</t>
  </si>
  <si>
    <t>740. H.50 - Water transport - Of which stage 2 exposures</t>
  </si>
  <si>
    <t>741. H.50 - Water transport - Of which non-performing exposures</t>
  </si>
  <si>
    <t>742. H.50 - Water transport - Accumulated impairment, accumulated negative changes in fair value due to credit risk and provisions (Mln EUR)</t>
  </si>
  <si>
    <t>743. H.50 - Water transport - Of which Stage 2 exposures</t>
  </si>
  <si>
    <t>744. H.50 - Water transport - Of which non-performing exposures</t>
  </si>
  <si>
    <t>745. H.50 - Water transport - GHG financed emissions (scope 1, scope 2 and scope 3 emissions of the counterparty) (in tons of CO2 equivalent)</t>
  </si>
  <si>
    <t>746. H.50 - Water transport - Of which Scope 3 financed emissions</t>
  </si>
  <si>
    <t>747. H.50 - Water transport - GHG emissions (column i): gross carrying amount percentage of the portfolio derived from company-specific reporting</t>
  </si>
  <si>
    <t>748. H.50 - Water transport -  &lt;= 5 years</t>
  </si>
  <si>
    <t>749. H.50 - Water transport - &gt; 5 year &lt;= 10 years</t>
  </si>
  <si>
    <t>750. H.50 - Water transport - &gt; 10 year &lt;= 20 years</t>
  </si>
  <si>
    <t>751. H.50 - Water transport - &gt; 20 years</t>
  </si>
  <si>
    <t>752. H.50 - Water transport - Average weighted maturity</t>
  </si>
  <si>
    <t>753. H.51 - Air transport - Gross carrying amount (Mln EUR)</t>
  </si>
  <si>
    <t>754. H.51 - Air transport - Of which exposures towards companies excluded from EU Paris-aligned Benchmarks</t>
  </si>
  <si>
    <t>755. H.51 - Air transport - Of which environmentally sustainable (CCM)</t>
  </si>
  <si>
    <t>756. H.51 - Air transport - Of which stage 2 exposures</t>
  </si>
  <si>
    <t>757. H.51 - Air transport - Of which non-performing exposures</t>
  </si>
  <si>
    <t>758. H.51 - Air transport - Accumulated impairment, accumulated negative changes in fair value due to credit risk and provisions (Mln EUR)</t>
  </si>
  <si>
    <t>759. H.51 - Air transport - Of which Stage 2 exposures</t>
  </si>
  <si>
    <t>760. H.51 - Air transport - Of which non-performing exposures</t>
  </si>
  <si>
    <t>761. H.51 - Air transport - GHG financed emissions (scope 1, scope 2 and scope 3 emissions of the counterparty) (in tons of CO2 equivalent)</t>
  </si>
  <si>
    <t>762. H.51 - Air transport - Of which Scope 3 financed emissions</t>
  </si>
  <si>
    <t>763. H.51 - Air transport - GHG emissions (column i): gross carrying amount percentage of the portfolio derived from company-specific reporting</t>
  </si>
  <si>
    <t>764. H.51 - Air transport -  &lt;= 5 years</t>
  </si>
  <si>
    <t>765. H.51 - Air transport - &gt; 5 year &lt;= 10 years</t>
  </si>
  <si>
    <t>766. H.51 - Air transport - &gt; 10 year &lt;= 20 years</t>
  </si>
  <si>
    <t>767. H.51 - Air transport - &gt; 20 years</t>
  </si>
  <si>
    <t>768. H.51 - Air transport - Average weighted maturity</t>
  </si>
  <si>
    <t>769. H.52 - Warehousing and support activities for transportation - Gross carrying amount (Mln EUR)</t>
  </si>
  <si>
    <t>770. H.52 - Warehousing and support activities for transportation - Of which exposures towards companies excluded from EU Paris-aligned Benchmarks</t>
  </si>
  <si>
    <t>771. H.52 - Warehousing and support activities for transportation - Of which environmentally sustainable (CCM)</t>
  </si>
  <si>
    <t>772. H.52 - Warehousing and support activities for transportation - Of which stage 2 exposures</t>
  </si>
  <si>
    <t>773. H.52 - Warehousing and support activities for transportation - Of which non-performing exposures</t>
  </si>
  <si>
    <t>774. H.52 - Warehousing and support activities for transportation - Accumulated impairment, accumulated negative changes in fair value due to credit risk and provisions (Mln EUR)</t>
  </si>
  <si>
    <t>775. H.52 - Warehousing and support activities for transportation - Of which Stage 2 exposures</t>
  </si>
  <si>
    <t>776. H.52 - Warehousing and support activities for transportation - Of which non-performing exposures</t>
  </si>
  <si>
    <t>777. H.52 - Warehousing and support activities for transportation - GHG financed emissions (scope 1, scope 2 and scope 3 emissions of the counterparty) (in tons of CO2 equivalent)</t>
  </si>
  <si>
    <t>778. H.52 - Warehousing and support activities for transportation - Of which Scope 3 financed emissions</t>
  </si>
  <si>
    <t>779. H.52 - Warehousing and support activities for transportation - GHG emissions (column i): gross carrying amount percentage of the portfolio derived from company-specific reporting</t>
  </si>
  <si>
    <t>780. H.52 - Warehousing and support activities for transportation -  &lt;= 5 years</t>
  </si>
  <si>
    <t>781. H.52 - Warehousing and support activities for transportation - &gt; 5 year &lt;= 10 years</t>
  </si>
  <si>
    <t>782. H.52 - Warehousing and support activities for transportation - &gt; 10 year &lt;= 20 years</t>
  </si>
  <si>
    <t>783. H.52 - Warehousing and support activities for transportation - &gt; 20 years</t>
  </si>
  <si>
    <t>784. H.52 - Warehousing and support activities for transportation - Average weighted maturity</t>
  </si>
  <si>
    <t>785. H.53 - Postal and courier activities - Gross carrying amount (Mln EUR)</t>
  </si>
  <si>
    <t>786. H.53 - Postal and courier activities - Of which exposures towards companies excluded from EU Paris-aligned Benchmarks</t>
  </si>
  <si>
    <t>787. H.53 - Postal and courier activities - Of which environmentally sustainable (CCM)</t>
  </si>
  <si>
    <t>788. H.53 - Postal and courier activities - Of which stage 2 exposures</t>
  </si>
  <si>
    <t>789. H.53 - Postal and courier activities - Of which non-performing exposures</t>
  </si>
  <si>
    <t>790. H.53 - Postal and courier activities - Accumulated impairment, accumulated negative changes in fair value due to credit risk and provisions (Mln EUR)</t>
  </si>
  <si>
    <t>791. H.53 - Postal and courier activities - Of which Stage 2 exposures</t>
  </si>
  <si>
    <t>792. H.53 - Postal and courier activities - Of which non-performing exposures</t>
  </si>
  <si>
    <t>793. H.53 - Postal and courier activities - GHG financed emissions (scope 1, scope 2 and scope 3 emissions of the counterparty) (in tons of CO2 equivalent)</t>
  </si>
  <si>
    <t>794. H.53 - Postal and courier activities - Of which Scope 3 financed emissions</t>
  </si>
  <si>
    <t>795. H.53 - Postal and courier activities - GHG emissions (column i): gross carrying amount percentage of the portfolio derived from company-specific reporting</t>
  </si>
  <si>
    <t>796. H.53 - Postal and courier activities -  &lt;= 5 years</t>
  </si>
  <si>
    <t>797. H.53 - Postal and courier activities - &gt; 5 year &lt;= 10 years</t>
  </si>
  <si>
    <t>798. H.53 - Postal and courier activities - &gt; 10 year &lt;= 20 years</t>
  </si>
  <si>
    <t>799. H.53 - Postal and courier activities - &gt; 20 years</t>
  </si>
  <si>
    <t>800. H.53 - Postal and courier activities - Average weighted maturity</t>
  </si>
  <si>
    <t>801. I - Accommodation and food service activities - Gross carrying amount (Mln EUR)</t>
  </si>
  <si>
    <t>802. I - Accommodation and food service activities - Of which exposures towards companies excluded from EU Paris-aligned Benchmarks</t>
  </si>
  <si>
    <t>803. I - Accommodation and food service activities - Of which environmentally sustainable (CCM)</t>
  </si>
  <si>
    <t>804. I - Accommodation and food service activities - Of which stage 2 exposures</t>
  </si>
  <si>
    <t>805. I - Accommodation and food service activities - Of which non-performing exposures</t>
  </si>
  <si>
    <t>806. I - Accommodation and food service activities - Accumulated impairment, accumulated negative changes in fair value due to credit risk and provisions (Mln EUR)</t>
  </si>
  <si>
    <t>807. I - Accommodation and food service activities - Of which Stage 2 exposures</t>
  </si>
  <si>
    <t>808. I - Accommodation and food service activities - Of which non-performing exposures</t>
  </si>
  <si>
    <t>809. I - Accommodation and food service activities - GHG financed emissions (scope 1, scope 2 and scope 3 emissions of the counterparty) (in tons of CO2 equivalent)</t>
  </si>
  <si>
    <t>810. I - Accommodation and food service activities - Of which Scope 3 financed emissions</t>
  </si>
  <si>
    <t>811. I - Accommodation and food service activities - GHG emissions (column i): gross carrying amount percentage of the portfolio derived from company-specific reporting</t>
  </si>
  <si>
    <t>812. I - Accommodation and food service activities -  &lt;= 5 years</t>
  </si>
  <si>
    <t>813. I - Accommodation and food service activities - &gt; 5 year &lt;= 10 years</t>
  </si>
  <si>
    <t>814. I - Accommodation and food service activities - &gt; 10 year &lt;= 20 years</t>
  </si>
  <si>
    <t>815. I - Accommodation and food service activities - &gt; 20 years</t>
  </si>
  <si>
    <t>816. I - Accommodation and food service activities - Average weighted maturity</t>
  </si>
  <si>
    <t>817. L - Real estate activities - Gross carrying amount (Mln EUR)</t>
  </si>
  <si>
    <t>818. L - Real estate activities - Of which exposures towards companies excluded from EU Paris-aligned Benchmarks</t>
  </si>
  <si>
    <t>819. L - Real estate activities - Of which environmentally sustainable (CCM)</t>
  </si>
  <si>
    <t>820. L - Real estate activities - Of which stage 2 exposures</t>
  </si>
  <si>
    <t>821. L - Real estate activities - Of which non-performing exposures</t>
  </si>
  <si>
    <t>822. L - Real estate activities - Accumulated impairment, accumulated negative changes in fair value due to credit risk and provisions (Mln EUR)</t>
  </si>
  <si>
    <t>823. L - Real estate activities - Of which Stage 2 exposures</t>
  </si>
  <si>
    <t>824. L - Real estate activities - Of which non-performing exposures</t>
  </si>
  <si>
    <t>825. L - Real estate activities - GHG financed emissions (scope 1, scope 2 and scope 3 emissions of the counterparty) (in tons of CO2 equivalent)</t>
  </si>
  <si>
    <t>826. L - Real estate activities - Of which Scope 3 financed emissions</t>
  </si>
  <si>
    <t>827. L - Real estate activities - GHG emissions (column i): gross carrying amount percentage of the portfolio derived from company-specific reporting</t>
  </si>
  <si>
    <t>828. L - Real estate activities -  &lt;= 5 years</t>
  </si>
  <si>
    <t>829. L - Real estate activities - &gt; 5 year &lt;= 10 years</t>
  </si>
  <si>
    <t>830. L - Real estate activities - &gt; 10 year &lt;= 20 years</t>
  </si>
  <si>
    <t>831. L - Real estate activities - &gt; 20 years</t>
  </si>
  <si>
    <t>832. L - Real estate activities - Average weighted maturity</t>
  </si>
  <si>
    <t>833. Exposures towards sectors other than those that highly contribute to climate change* - Gross carrying amount (Mln EUR)</t>
  </si>
  <si>
    <t>834. Exposures towards sectors other than those that highly contribute to climate change* - Of which exposures towards companies excluded from EU Paris-aligned Benchmarks</t>
  </si>
  <si>
    <t>835. Exposures towards sectors other than those that highly contribute to climate change* - Of which environmentally sustainable (CCM)</t>
  </si>
  <si>
    <t>836. Exposures towards sectors other than those that highly contribute to climate change* - Of which stage 2 exposures</t>
  </si>
  <si>
    <t>837. Exposures towards sectors other than those that highly contribute to climate change* - Of which non-performing exposures</t>
  </si>
  <si>
    <t>838. Exposures towards sectors other than those that highly contribute to climate change* - Accumulated impairment, accumulated negative changes in fair value due to credit risk and provisions (Mln EUR)</t>
  </si>
  <si>
    <t>839. Exposures towards sectors other than those that highly contribute to climate change* - Of which Stage 2 exposures</t>
  </si>
  <si>
    <t>840. Exposures towards sectors other than those that highly contribute to climate change* - Of which non-performing exposures</t>
  </si>
  <si>
    <t>841. Exposures towards sectors other than those that highly contribute to climate change* - GHG financed emissions (scope 1, scope 2 and scope 3 emissions of the counterparty) (in tons of CO2 equivalent)</t>
  </si>
  <si>
    <t>842. Exposures towards sectors other than those that highly contribute to climate change* - Of which Scope 3 financed emissions</t>
  </si>
  <si>
    <t>843. Exposures towards sectors other than those that highly contribute to climate change* - GHG emissions (column i): gross carrying amount percentage of the portfolio derived from company-specific reporting</t>
  </si>
  <si>
    <t>844. Exposures towards sectors other than those that highly contribute to climate change* -  &lt;= 5 years</t>
  </si>
  <si>
    <t>845. Exposures towards sectors other than those that highly contribute to climate change* - &gt; 5 year &lt;= 10 years</t>
  </si>
  <si>
    <t>846. Exposures towards sectors other than those that highly contribute to climate change* - &gt; 10 year &lt;= 20 years</t>
  </si>
  <si>
    <t>847. Exposures towards sectors other than those that highly contribute to climate change* - &gt; 20 years</t>
  </si>
  <si>
    <t>848. Exposures towards sectors other than those that highly contribute to climate change* - Average weighted maturity</t>
  </si>
  <si>
    <t>849. K - Financial and insurance activities - Gross carrying amount (Mln EUR)</t>
  </si>
  <si>
    <t>850. K - Financial and insurance activities - Of which exposures towards companies excluded from EU Paris-aligned Benchmarks</t>
  </si>
  <si>
    <t>851. K - Financial and insurance activities - Of which environmentally sustainable (CCM)</t>
  </si>
  <si>
    <t>852. K - Financial and insurance activities - Of which stage 2 exposures</t>
  </si>
  <si>
    <t>853. K - Financial and insurance activities - Of which non-performing exposures</t>
  </si>
  <si>
    <t>854. K - Financial and insurance activities - Accumulated impairment, accumulated negative changes in fair value due to credit risk and provisions (Mln EUR)</t>
  </si>
  <si>
    <t>855. K - Financial and insurance activities - Of which Stage 2 exposures</t>
  </si>
  <si>
    <t>856. K - Financial and insurance activities - Of which non-performing exposures</t>
  </si>
  <si>
    <t>857. K - Financial and insurance activities - GHG financed emissions (scope 1, scope 2 and scope 3 emissions of the counterparty) (in tons of CO2 equivalent)</t>
  </si>
  <si>
    <t>858. K - Financial and insurance activities - Of which Scope 3 financed emissions</t>
  </si>
  <si>
    <t>859. K - Financial and insurance activities - GHG emissions (column i): gross carrying amount percentage of the portfolio derived from company-specific reporting</t>
  </si>
  <si>
    <t>860. K - Financial and insurance activities -  &lt;= 5 years</t>
  </si>
  <si>
    <t>861. K - Financial and insurance activities - &gt; 5 year &lt;= 10 years</t>
  </si>
  <si>
    <t>862. K - Financial and insurance activities - &gt; 10 year &lt;= 20 years</t>
  </si>
  <si>
    <t>863. K - Financial and insurance activities - &gt; 20 years</t>
  </si>
  <si>
    <t>864. K - Financial and insurance activities - Average weighted maturity</t>
  </si>
  <si>
    <t>865. Exposures to other sectors (NACE codes J, M - U) - Gross carrying amount (Mln EUR)</t>
  </si>
  <si>
    <t>866. Exposures to other sectors (NACE codes J, M - U) - Of which exposures towards companies excluded from EU Paris-aligned Benchmarks</t>
  </si>
  <si>
    <t>867. Exposures to other sectors (NACE codes J, M - U) - Of which environmentally sustainable (CCM)</t>
  </si>
  <si>
    <t>868. Exposures to other sectors (NACE codes J, M - U) - Of which stage 2 exposures</t>
  </si>
  <si>
    <t>869. Exposures to other sectors (NACE codes J, M - U) - Of which non-performing exposures</t>
  </si>
  <si>
    <t>870. Exposures to other sectors (NACE codes J, M - U) - Accumulated impairment, accumulated negative changes in fair value due to credit risk and provisions (Mln EUR)</t>
  </si>
  <si>
    <t>871. Exposures to other sectors (NACE codes J, M - U) - Of which Stage 2 exposures</t>
  </si>
  <si>
    <t>872. Exposures to other sectors (NACE codes J, M - U) - Of which non-performing exposures</t>
  </si>
  <si>
    <t>873. Exposures to other sectors (NACE codes J, M - U) - GHG financed emissions (scope 1, scope 2 and scope 3 emissions of the counterparty) (in tons of CO2 equivalent)</t>
  </si>
  <si>
    <t>874. Exposures to other sectors (NACE codes J, M - U) - Of which Scope 3 financed emissions</t>
  </si>
  <si>
    <t>875. Exposures to other sectors (NACE codes J, M - U) - GHG emissions (column i): gross carrying amount percentage of the portfolio derived from company-specific reporting</t>
  </si>
  <si>
    <t>876. Exposures to other sectors (NACE codes J, M - U) -  &lt;= 5 years</t>
  </si>
  <si>
    <t>877. Exposures to other sectors (NACE codes J, M - U) - &gt; 5 year &lt;= 10 years</t>
  </si>
  <si>
    <t>878. Exposures to other sectors (NACE codes J, M - U) - &gt; 10 year &lt;= 20 years</t>
  </si>
  <si>
    <t>879. Exposures to other sectors (NACE codes J, M - U) - &gt; 20 years</t>
  </si>
  <si>
    <t>880. Exposures to other sectors (NACE codes J, M - U) - Average weighted maturity</t>
  </si>
  <si>
    <t>881. TOTAL - Gross carrying amount (Mln EUR)</t>
  </si>
  <si>
    <t>882. TOTAL - Of which exposures towards companies excluded from EU Paris-aligned Benchmarks</t>
  </si>
  <si>
    <t>883. TOTAL - Of which environmentally sustainable (CCM)</t>
  </si>
  <si>
    <t>884. TOTAL - Of which stage 2 exposures</t>
  </si>
  <si>
    <t>885. TOTAL - Of which non-performing exposures</t>
  </si>
  <si>
    <t>886. TOTAL - Accumulated impairment, accumulated negative changes in fair value due to credit risk and provisions (Mln EUR)</t>
  </si>
  <si>
    <t>887. TOTAL - Of which Stage 2 exposures</t>
  </si>
  <si>
    <t>888. TOTAL - Of which non-performing exposures</t>
  </si>
  <si>
    <t>889. TOTAL - GHG financed emissions (scope 1, scope 2 and scope 3 emissions of the counterparty) (in tons of CO2 equivalent)</t>
  </si>
  <si>
    <t>890. TOTAL - Of which Scope 3 financed emissions</t>
  </si>
  <si>
    <t>891. TOTAL - GHG emissions (column i): gross carrying amount percentage of the portfolio derived from company-specific reporting</t>
  </si>
  <si>
    <t>892. TOTAL -  &lt;= 5 years</t>
  </si>
  <si>
    <t>893. TOTAL - &gt; 5 year &lt;= 10 years</t>
  </si>
  <si>
    <t>894. TOTAL - &gt; 10 year &lt;= 20 years</t>
  </si>
  <si>
    <t>895. TOTAL - &gt; 20 years</t>
  </si>
  <si>
    <t>896. TOTAL - Average weighted maturity</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</si>
  <si>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</si>
  <si>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</si>
  <si>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</si>
  <si>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</si>
  <si>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</si>
  <si>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</si>
  <si>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</si>
  <si>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</si>
  <si>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</si>
  <si>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</si>
  <si>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</si>
  <si>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</si>
  <si>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</si>
  <si>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</si>
  <si>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</si>
  <si>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 xml:space="preserve"> A - Agriculture, forestry and fishing</t>
  </si>
  <si>
    <t xml:space="preserve"> 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</si>
  <si>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</si>
  <si>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</si>
  <si>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</si>
  <si>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</si>
  <si>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</si>
  <si>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 xml:space="preserve"> C - Manufacturing</t>
  </si>
  <si>
    <t xml:space="preserve">   C.10 - Manufacture of food products</t>
  </si>
  <si>
    <t xml:space="preserve">   C.11 - Manufacture of beverages</t>
  </si>
  <si>
    <t xml:space="preserve">   C.12 - Manufacture of tobacco products</t>
  </si>
  <si>
    <t xml:space="preserve">   C.13 - Manufacture of textiles</t>
  </si>
  <si>
    <t xml:space="preserve">   C.14 - Manufacture of wearing apparel</t>
  </si>
  <si>
    <t xml:space="preserve">   C.15 - Manufacture of leather and related products</t>
  </si>
  <si>
    <t xml:space="preserve">   C.16 - Manufacture of wood and of products of wood and cork, except furniture; manufacture of articles of straw and plaiting materials</t>
  </si>
  <si>
    <t xml:space="preserve">   C.17 - Manufacture of pulp, paper and paperboard </t>
  </si>
  <si>
    <t xml:space="preserve">   C.18 -  Printing and service activities related to printing</t>
  </si>
  <si>
    <t xml:space="preserve">   C.19 -  Manufacture of coke oven products</t>
  </si>
  <si>
    <t xml:space="preserve">   C.20 - Production of chemicals </t>
  </si>
  <si>
    <t>21</t>
  </si>
  <si>
    <t xml:space="preserve">   C.21 - Manufacture of pharmaceutical preparations</t>
  </si>
  <si>
    <t>22</t>
  </si>
  <si>
    <t xml:space="preserve">   C.22 - Manufacture of rubber products</t>
  </si>
  <si>
    <t>23</t>
  </si>
  <si>
    <t xml:space="preserve">   C.23 - Manufacture of other non-metallic mineral products</t>
  </si>
  <si>
    <t>24</t>
  </si>
  <si>
    <t xml:space="preserve">   C.24 - Manufacture of basic metals</t>
  </si>
  <si>
    <t>25</t>
  </si>
  <si>
    <t xml:space="preserve">   C.25 - Manufacture of fabricated metal products, except machinery and equipment</t>
  </si>
  <si>
    <t>26</t>
  </si>
  <si>
    <t xml:space="preserve">   C.26 - Manufacture of computer, electronic and optical products</t>
  </si>
  <si>
    <t>27</t>
  </si>
  <si>
    <t xml:space="preserve">   C.27 - Manufacture of electrical equipment</t>
  </si>
  <si>
    <t>28</t>
  </si>
  <si>
    <t xml:space="preserve">   C.28 - Manufacture of machinery and equipment n.e.c.</t>
  </si>
  <si>
    <t>29</t>
  </si>
  <si>
    <t xml:space="preserve">   C.29 - Manufacture of motor vehicles, trailers and semi-trailers</t>
  </si>
  <si>
    <t>30</t>
  </si>
  <si>
    <t xml:space="preserve">   C.30 - Manufacture of other transport equipment</t>
  </si>
  <si>
    <t>31</t>
  </si>
  <si>
    <t xml:space="preserve">   C.31 - Manufacture of furniture</t>
  </si>
  <si>
    <t>32</t>
  </si>
  <si>
    <t xml:space="preserve">   C.32 - Other manufacturing</t>
  </si>
  <si>
    <t>33</t>
  </si>
  <si>
    <t xml:space="preserve">   C.33 - Repair and installation of machinery and equipment</t>
  </si>
  <si>
    <t>34</t>
  </si>
  <si>
    <t xml:space="preserve"> D - Electricity, gas, steam and air conditioning supply</t>
  </si>
  <si>
    <t>35</t>
  </si>
  <si>
    <t xml:space="preserve">   D35.1 - Electric power generation, transmission and distribution</t>
  </si>
  <si>
    <t>36</t>
  </si>
  <si>
    <t xml:space="preserve">   D35.11 - Production of electricity</t>
  </si>
  <si>
    <t>37</t>
  </si>
  <si>
    <t xml:space="preserve">   D35.2 - Manufacture of gas; distribution of gaseous fuels through mains</t>
  </si>
  <si>
    <t>38</t>
  </si>
  <si>
    <t xml:space="preserve">   D35.3 - Steam and air conditioning supply</t>
  </si>
  <si>
    <t>39</t>
  </si>
  <si>
    <t xml:space="preserve"> E - Water supply; sewerage, waste management and remediation activities</t>
  </si>
  <si>
    <t>40</t>
  </si>
  <si>
    <t xml:space="preserve"> F - Construction</t>
  </si>
  <si>
    <t>41</t>
  </si>
  <si>
    <t xml:space="preserve">   F.41 - Construction of buildings</t>
  </si>
  <si>
    <t>42</t>
  </si>
  <si>
    <t xml:space="preserve">   F.42 - Civil engineering</t>
  </si>
  <si>
    <t>43</t>
  </si>
  <si>
    <t xml:space="preserve">   F.43 - Specialised construction activities</t>
  </si>
  <si>
    <t>44</t>
  </si>
  <si>
    <t xml:space="preserve"> G - Wholesale and retail trade; repair of motor vehicles and motorcycles</t>
  </si>
  <si>
    <t>45</t>
  </si>
  <si>
    <t xml:space="preserve"> H - Transportation and storage</t>
  </si>
  <si>
    <t>46</t>
  </si>
  <si>
    <t xml:space="preserve">   H.49 - Land transport and transport via pipelines</t>
  </si>
  <si>
    <t>47</t>
  </si>
  <si>
    <t xml:space="preserve">   H.50 - Water transport</t>
  </si>
  <si>
    <t>48</t>
  </si>
  <si>
    <t xml:space="preserve">   H.51 - Air transport</t>
  </si>
  <si>
    <t>49</t>
  </si>
  <si>
    <t xml:space="preserve">   H.52 - Warehousing and support activities for transportation</t>
  </si>
  <si>
    <t>50</t>
  </si>
  <si>
    <t xml:space="preserve">   H.53 - Postal and courier activities</t>
  </si>
  <si>
    <t>51</t>
  </si>
  <si>
    <t xml:space="preserve"> I - Accommodation and food service activities</t>
  </si>
  <si>
    <t>52</t>
  </si>
  <si>
    <t xml:space="preserve"> L - Real estate activities</t>
  </si>
  <si>
    <t>53</t>
  </si>
  <si>
    <t>Exposures towards sectors other than those that highly contribute to climate change*</t>
  </si>
  <si>
    <t>54</t>
  </si>
  <si>
    <t xml:space="preserve"> K - Financial and insurance activities</t>
  </si>
  <si>
    <t>55</t>
  </si>
  <si>
    <t xml:space="preserve"> Exposures to other sectors (NACE codes J, M - U)</t>
  </si>
  <si>
    <t>56</t>
  </si>
  <si>
    <t>TOTAL</t>
  </si>
  <si>
    <t>i</t>
  </si>
  <si>
    <t>j</t>
  </si>
  <si>
    <t>k</t>
  </si>
  <si>
    <t>l</t>
  </si>
  <si>
    <t>m</t>
  </si>
  <si>
    <t>n</t>
  </si>
  <si>
    <t>o</t>
  </si>
  <si>
    <t>p</t>
  </si>
  <si>
    <t>1. Total EU area - Total gross carrying amount (in MEUR)</t>
  </si>
  <si>
    <t>2. Total EU area - Level of energy efficiency (EP score) - 0 to 100 kWh/m2</t>
  </si>
  <si>
    <t>3. Total EU area - Level of energy efficiency (EP score) - 100 to 200 kWh/m2</t>
  </si>
  <si>
    <t>4. Total EU area - Level of energy efficiency (EP score) - 200 to 300 kWh/m2</t>
  </si>
  <si>
    <t>5. Total EU area - Level of energy efficiency (EP score) - 300 to 400 kWh/m2</t>
  </si>
  <si>
    <t>6. Total EU area - Level of energy efficiency (EP score) - 400 to 500 kWh/m2</t>
  </si>
  <si>
    <t>7. Total EU area - Level of energy efficiency (EP score) - over 500 kWh/m2</t>
  </si>
  <si>
    <t>8. Total EU area - Level of energy efficiency (EPC label) - A</t>
  </si>
  <si>
    <t>9. Total EU area - Level of energy efficiency (EPC label) - B</t>
  </si>
  <si>
    <t>10. Total EU area - Level of energy efficiency (EPC label) - C</t>
  </si>
  <si>
    <t>11. Total EU area - Level of energy efficiency (EPC label) - D</t>
  </si>
  <si>
    <t>12. Total EU area - Level of energy efficiency (EPC label) - E</t>
  </si>
  <si>
    <t>13. Total EU area - Level of energy efficiency (EPC label) - F</t>
  </si>
  <si>
    <t>14. Total EU area - Level of energy efficiency (EPC label) - G</t>
  </si>
  <si>
    <t>15. Total EU area - Without EPC label of collateral</t>
  </si>
  <si>
    <t>16. Total EU area - Of which level of energy effiiciency (EP score) estimated</t>
  </si>
  <si>
    <t>17. Total EU area; Of which Loans collateralised by commercial immovable property - Total gross carrying amount (in MEUR)</t>
  </si>
  <si>
    <t>18. Total EU area; Of which Loans collateralised by commercial immovable property - Level of energy efficiency (EP score) - 0 to 100 kWh/m2</t>
  </si>
  <si>
    <t>19. Total EU area; Of which Loans collateralised by commercial immovable property - Level of energy efficiency (EP score) - 100 to 200 kWh/m2</t>
  </si>
  <si>
    <t>20. Total EU area; Of which Loans collateralised by commercial immovable property - Level of energy efficiency (EP score) - 200 to 300 kWh/m2</t>
  </si>
  <si>
    <t>21. Total EU area; Of which Loans collateralised by commercial immovable property - Level of energy efficiency (EP score) - 300 to 400 kWh/m2</t>
  </si>
  <si>
    <t>22. Total EU area; Of which Loans collateralised by commercial immovable property - Level of energy efficiency (EP score) - 400 to 500 kWh/m2</t>
  </si>
  <si>
    <t>23. Total EU area; Of which Loans collateralised by commercial immovable property - Level of energy efficiency (EP score) - over 500 kWh/m2</t>
  </si>
  <si>
    <t>24. Total EU area; Of which Loans collateralised by commercial immovable property - Level of energy efficiency (EPC label) - A</t>
  </si>
  <si>
    <t>25. Total EU area; Of which Loans collateralised by commercial immovable property - Level of energy efficiency (EPC label) - B</t>
  </si>
  <si>
    <t>26. Total EU area; Of which Loans collateralised by commercial immovable property - Level of energy efficiency (EPC label) - C</t>
  </si>
  <si>
    <t>27. Total EU area; Of which Loans collateralised by commercial immovable property - Level of energy efficiency (EPC label) - D</t>
  </si>
  <si>
    <t>28. Total EU area; Of which Loans collateralised by commercial immovable property - Level of energy efficiency (EPC label) - E</t>
  </si>
  <si>
    <t>29. Total EU area; Of which Loans collateralised by commercial immovable property - Level of energy efficiency (EPC label) - F</t>
  </si>
  <si>
    <t>30. Total EU area; Of which Loans collateralised by commercial immovable property - Level of energy efficiency (EPC label) - G</t>
  </si>
  <si>
    <t>31. Total EU area; Of which Loans collateralised by commercial immovable property - Without EPC label of collateral</t>
  </si>
  <si>
    <t>32. Total EU area; Of which Loans collateralised by commercial immovable property - Of which level of energy effiiciency (EP score) estimated</t>
  </si>
  <si>
    <t>33. Total EU area; Of which Loans collateralised by residential immovable property - Total gross carrying amount (in MEUR)</t>
  </si>
  <si>
    <t>34. Total EU area; Of which Loans collateralised by residential immovable property - Level of energy efficiency (EP score) - 0 to 100 kWh/m2</t>
  </si>
  <si>
    <t>35. Total EU area; Of which Loans collateralised by residential immovable property - Level of energy efficiency (EP score) - 100 to 200 kWh/m2</t>
  </si>
  <si>
    <t>36. Total EU area; Of which Loans collateralised by residential immovable property - Level of energy efficiency (EP score) - 200 to 300 kWh/m2</t>
  </si>
  <si>
    <t>37. Total EU area; Of which Loans collateralised by residential immovable property - Level of energy efficiency (EP score) - 300 to 400 kWh/m2</t>
  </si>
  <si>
    <t>38. Total EU area; Of which Loans collateralised by residential immovable property - Level of energy efficiency (EP score) - 400 to 500 kWh/m2</t>
  </si>
  <si>
    <t>39. Total EU area; Of which Loans collateralised by residential immovable property - Level of energy efficiency (EP score) - over 500 kWh/m2</t>
  </si>
  <si>
    <t>40. Total EU area; Of which Loans collateralised by residential immovable property - Level of energy efficiency (EPC label) - A</t>
  </si>
  <si>
    <t>41. Total EU area; Of which Loans collateralised by residential immovable property - Level of energy efficiency (EPC label) - B</t>
  </si>
  <si>
    <t>42. Total EU area; Of which Loans collateralised by residential immovable property - Level of energy efficiency (EPC label) - C</t>
  </si>
  <si>
    <t>43. Total EU area; Of which Loans collateralised by residential immovable property - Level of energy efficiency (EPC label) - D</t>
  </si>
  <si>
    <t>44. Total EU area; Of which Loans collateralised by residential immovable property - Level of energy efficiency (EPC label) - E</t>
  </si>
  <si>
    <t>45. Total EU area; Of which Loans collateralised by residential immovable property - Level of energy efficiency (EPC label) - F</t>
  </si>
  <si>
    <t>46. Total EU area; Of which Loans collateralised by residential immovable property - Level of energy efficiency (EPC label) - G</t>
  </si>
  <si>
    <t>47. Total EU area; Of which Loans collateralised by residential immovable property - Without EPC label of collateral</t>
  </si>
  <si>
    <t>48. Total EU area; Of which Loans collateralised by residential immovable property - Of which level of energy effiiciency (EP score) estimated</t>
  </si>
  <si>
    <t>49. Total EU area; Of which Collateral obtained by taking possession: residential and commercial immovable properties  - Total gross carrying amount (in MEUR)</t>
  </si>
  <si>
    <t>50. Total EU area; Of which Collateral obtained by taking possession: residential and commercial immovable properties  - Level of energy efficiency (EP score) - 0 to 100 kWh/m2</t>
  </si>
  <si>
    <t>51. Total EU area; Of which Collateral obtained by taking possession: residential and commercial immovable properties  - Level of energy efficiency (EP score) - 100 to 200 kWh/m2</t>
  </si>
  <si>
    <t>52. Total EU area; Of which Collateral obtained by taking possession: residential and commercial immovable properties  - Level of energy efficiency (EP score) - 200 to 300 kWh/m2</t>
  </si>
  <si>
    <t>53. Total EU area; Of which Collateral obtained by taking possession: residential and commercial immovable properties  - Level of energy efficiency (EP score) - 300 to 400 kWh/m2</t>
  </si>
  <si>
    <t>54. Total EU area; Of which Collateral obtained by taking possession: residential and commercial immovable properties  - Level of energy efficiency (EP score) - 400 to 500 kWh/m2</t>
  </si>
  <si>
    <t>55. Total EU area; Of which Collateral obtained by taking possession: residential and commercial immovable properties  - Level of energy efficiency (EP score) - over 500 kWh/m2</t>
  </si>
  <si>
    <t>56. Total EU area; Of which Collateral obtained by taking possession: residential and commercial immovable properties  - Level of energy efficiency (EPC label) - A</t>
  </si>
  <si>
    <t>57. Total EU area; Of which Collateral obtained by taking possession: residential and commercial immovable properties  - Level of energy efficiency (EPC label) - B</t>
  </si>
  <si>
    <t>58. Total EU area; Of which Collateral obtained by taking possession: residential and commercial immovable properties  - Level of energy efficiency (EPC label) - C</t>
  </si>
  <si>
    <t>59. Total EU area; Of which Collateral obtained by taking possession: residential and commercial immovable properties  - Level of energy efficiency (EPC label) - D</t>
  </si>
  <si>
    <t>60. Total EU area; Of which Collateral obtained by taking possession: residential and commercial immovable properties  - Level of energy efficiency (EPC label) - E</t>
  </si>
  <si>
    <t>61. Total EU area; Of which Collateral obtained by taking possession: residential and commercial immovable properties  - Level of energy efficiency (EPC label) - F</t>
  </si>
  <si>
    <t>62. Total EU area; Of which Collateral obtained by taking possession: residential and commercial immovable properties  - Level of energy efficiency (EPC label) - G</t>
  </si>
  <si>
    <t>63. Total EU area; Of which Collateral obtained by taking possession: residential and commercial immovable properties  - Without EPC label of collateral</t>
  </si>
  <si>
    <t>64. Total EU area; Of which Collateral obtained by taking possession: residential and commercial immovable properties  - Of which level of energy effiiciency (EP score) estimated</t>
  </si>
  <si>
    <t>65. Total EU area; Of which Level of energy efficiency (EP score in kWh/m² of collateral) estimated - Total gross carrying amount (in MEUR)</t>
  </si>
  <si>
    <t>66. Total EU area; Of which Level of energy efficiency (EP score in kWh/m² of collateral) estimated - Level of energy efficiency (EP score) - 0 to 100 kWh/m2</t>
  </si>
  <si>
    <t>67. Total EU area; Of which Level of energy efficiency (EP score in kWh/m² of collateral) estimated - Level of energy efficiency (EP score) - 100 to 200 kWh/m2</t>
  </si>
  <si>
    <t>68. Total EU area; Of which Level of energy efficiency (EP score in kWh/m² of collateral) estimated - Level of energy efficiency (EP score) - 200 to 300 kWh/m2</t>
  </si>
  <si>
    <t>69. Total EU area; Of which Level of energy efficiency (EP score in kWh/m² of collateral) estimated - Level of energy efficiency (EP score) - 300 to 400 kWh/m2</t>
  </si>
  <si>
    <t>70. Total EU area; Of which Level of energy efficiency (EP score in kWh/m² of collateral) estimated - Level of energy efficiency (EP score) - 400 to 500 kWh/m2</t>
  </si>
  <si>
    <t>71. Total EU area; Of which Level of energy efficiency (EP score in kWh/m² of collateral) estimated - Level of energy efficiency (EP score) - over 500 kWh/m2</t>
  </si>
  <si>
    <t>72. Total EU area; Of which Level of energy efficiency (EP score in kWh/m² of collateral) estimated - Level of energy efficiency (EPC label) - A</t>
  </si>
  <si>
    <t>73. Total EU area; Of which Level of energy efficiency (EP score in kWh/m² of collateral) estimated - Level of energy efficiency (EPC label) - B</t>
  </si>
  <si>
    <t>74. Total EU area; Of which Level of energy efficiency (EP score in kWh/m² of collateral) estimated - Level of energy efficiency (EPC label) - C</t>
  </si>
  <si>
    <t>75. Total EU area; Of which Level of energy efficiency (EP score in kWh/m² of collateral) estimated - Level of energy efficiency (EPC label) - D</t>
  </si>
  <si>
    <t>76. Total EU area; Of which Level of energy efficiency (EP score in kWh/m² of collateral) estimated - Level of energy efficiency (EPC label) - E</t>
  </si>
  <si>
    <t>77. Total EU area; Of which Level of energy efficiency (EP score in kWh/m² of collateral) estimated - Level of energy efficiency (EPC label) - F</t>
  </si>
  <si>
    <t>78. Total EU area; Of which Level of energy efficiency (EP score in kWh/m² of collateral) estimated - Level of energy efficiency (EPC label) - G</t>
  </si>
  <si>
    <t>79. Total EU area; Of which Level of energy efficiency (EP score in kWh/m² of collateral) estimated - Without EPC label of collateral</t>
  </si>
  <si>
    <t>80. Total EU area; Of which Level of energy efficiency (EP score in kWh/m² of collateral) estimated - Of which level of energy effiiciency (EP score) estimated</t>
  </si>
  <si>
    <t>81. Total non-EU area - Total gross carrying amount (in MEUR)</t>
  </si>
  <si>
    <t>82. Total non-EU area - Level of energy efficiency (EP score) - 0 to 100 kWh/m2</t>
  </si>
  <si>
    <t>83. Total non-EU area - Level of energy efficiency (EP score) - 100 to 200 kWh/m2</t>
  </si>
  <si>
    <t>84. Total non-EU area - Level of energy efficiency (EP score) - 200 to 300 kWh/m2</t>
  </si>
  <si>
    <t>85. Total non-EU area - Level of energy efficiency (EP score) - 300 to 400 kWh/m2</t>
  </si>
  <si>
    <t>86. Total non-EU area - Level of energy efficiency (EP score) - 400 to 500 kWh/m2</t>
  </si>
  <si>
    <t>87. Total non-EU area - Level of energy efficiency (EP score) - over 500 kWh/m2</t>
  </si>
  <si>
    <t>88. Total non-EU area - Level of energy efficiency (EPC label) - A</t>
  </si>
  <si>
    <t>89. Total non-EU area - Level of energy efficiency (EPC label) - B</t>
  </si>
  <si>
    <t>90. Total non-EU area - Level of energy efficiency (EPC label) - C</t>
  </si>
  <si>
    <t>91. Total non-EU area - Level of energy efficiency (EPC label) - D</t>
  </si>
  <si>
    <t>92. Total non-EU area - Level of energy efficiency (EPC label) - E</t>
  </si>
  <si>
    <t>93. Total non-EU area - Level of energy efficiency (EPC label) - F</t>
  </si>
  <si>
    <t>94. Total non-EU area - Level of energy efficiency (EPC label) - G</t>
  </si>
  <si>
    <t>95. Total non-EU area - Without EPC label of collateral</t>
  </si>
  <si>
    <t>96. Total non-EU area - Of which level of energy effiiciency (EP score) estimated</t>
  </si>
  <si>
    <t>97. Total non-EU area; Of which Loans collateralised by commercial immovable property - Total gross carrying amount (in MEUR)</t>
  </si>
  <si>
    <t>98. Total non-EU area; Of which Loans collateralised by commercial immovable property - Level of energy efficiency (EP score) - 0 to 100 kWh/m2</t>
  </si>
  <si>
    <t>99. Total non-EU area; Of which Loans collateralised by commercial immovable property - Level of energy efficiency (EP score) - 100 to 200 kWh/m2</t>
  </si>
  <si>
    <t>100. Total non-EU area; Of which Loans collateralised by commercial immovable property - Level of energy efficiency (EP score) - 200 to 300 kWh/m2</t>
  </si>
  <si>
    <t>101. Total non-EU area; Of which Loans collateralised by commercial immovable property - Level of energy efficiency (EP score) - 300 to 400 kWh/m2</t>
  </si>
  <si>
    <t>102. Total non-EU area; Of which Loans collateralised by commercial immovable property - Level of energy efficiency (EP score) - 400 to 500 kWh/m2</t>
  </si>
  <si>
    <t>103. Total non-EU area; Of which Loans collateralised by commercial immovable property - Level of energy efficiency (EP score) - over 500 kWh/m2</t>
  </si>
  <si>
    <t>104. Total non-EU area; Of which Loans collateralised by commercial immovable property - Level of energy efficiency (EPC label) - A</t>
  </si>
  <si>
    <t>105. Total non-EU area; Of which Loans collateralised by commercial immovable property - Level of energy efficiency (EPC label) - B</t>
  </si>
  <si>
    <t>106. Total non-EU area; Of which Loans collateralised by commercial immovable property - Level of energy efficiency (EPC label) - C</t>
  </si>
  <si>
    <t>107. Total non-EU area; Of which Loans collateralised by commercial immovable property - Level of energy efficiency (EPC label) - D</t>
  </si>
  <si>
    <t>108. Total non-EU area; Of which Loans collateralised by commercial immovable property - Level of energy efficiency (EPC label) - E</t>
  </si>
  <si>
    <t>109. Total non-EU area; Of which Loans collateralised by commercial immovable property - Level of energy efficiency (EPC label) - F</t>
  </si>
  <si>
    <t>110. Total non-EU area; Of which Loans collateralised by commercial immovable property - Level of energy efficiency (EPC label) - G</t>
  </si>
  <si>
    <t>111. Total non-EU area; Of which Loans collateralised by commercial immovable property - Without EPC label of collateral</t>
  </si>
  <si>
    <t>112. Total non-EU area; Of which Loans collateralised by commercial immovable property - Of which level of energy effiiciency (EP score) estimated</t>
  </si>
  <si>
    <t>113. Total non-EU area; Of which Loans collateralised by residential immovable property - Total gross carrying amount (in MEUR)</t>
  </si>
  <si>
    <t>114. Total non-EU area; Of which Loans collateralised by residential immovable property - Level of energy efficiency (EP score) - 0 to 100 kWh/m2</t>
  </si>
  <si>
    <t>115. Total non-EU area; Of which Loans collateralised by residential immovable property - Level of energy efficiency (EP score) - 100 to 200 kWh/m2</t>
  </si>
  <si>
    <t>116. Total non-EU area; Of which Loans collateralised by residential immovable property - Level of energy efficiency (EP score) - 200 to 300 kWh/m2</t>
  </si>
  <si>
    <t>117. Total non-EU area; Of which Loans collateralised by residential immovable property - Level of energy efficiency (EP score) - 300 to 400 kWh/m2</t>
  </si>
  <si>
    <t>118. Total non-EU area; Of which Loans collateralised by residential immovable property - Level of energy efficiency (EP score) - 400 to 500 kWh/m2</t>
  </si>
  <si>
    <t>119. Total non-EU area; Of which Loans collateralised by residential immovable property - Level of energy efficiency (EP score) - over 500 kWh/m2</t>
  </si>
  <si>
    <t>120. Total non-EU area; Of which Loans collateralised by residential immovable property - Level of energy efficiency (EPC label) - A</t>
  </si>
  <si>
    <t>121. Total non-EU area; Of which Loans collateralised by residential immovable property - Level of energy efficiency (EPC label) - B</t>
  </si>
  <si>
    <t>122. Total non-EU area; Of which Loans collateralised by residential immovable property - Level of energy efficiency (EPC label) - C</t>
  </si>
  <si>
    <t>123. Total non-EU area; Of which Loans collateralised by residential immovable property - Level of energy efficiency (EPC label) - D</t>
  </si>
  <si>
    <t>124. Total non-EU area; Of which Loans collateralised by residential immovable property - Level of energy efficiency (EPC label) - E</t>
  </si>
  <si>
    <t>125. Total non-EU area; Of which Loans collateralised by residential immovable property - Level of energy efficiency (EPC label) - F</t>
  </si>
  <si>
    <t>126. Total non-EU area; Of which Loans collateralised by residential immovable property - Level of energy efficiency (EPC label) - G</t>
  </si>
  <si>
    <t>127. Total non-EU area; Of which Loans collateralised by residential immovable property - Without EPC label of collateral</t>
  </si>
  <si>
    <t>128. Total non-EU area; Of which Loans collateralised by residential immovable property - Of which level of energy effiiciency (EP score) estimated</t>
  </si>
  <si>
    <t>129. Total non-EU area; Of which Collateral obtained by taking possession: residential and commercial immovable properties  - Total gross carrying amount (in MEUR)</t>
  </si>
  <si>
    <t>130. Total non-EU area; Of which Collateral obtained by taking possession: residential and commercial immovable properties  - Level of energy efficiency (EP score) - 0 to 100 kWh/m2</t>
  </si>
  <si>
    <t>131. Total non-EU area; Of which Collateral obtained by taking possession: residential and commercial immovable properties  - Level of energy efficiency (EP score) - 100 to 200 kWh/m2</t>
  </si>
  <si>
    <t>132. Total non-EU area; Of which Collateral obtained by taking possession: residential and commercial immovable properties  - Level of energy efficiency (EP score) - 200 to 300 kWh/m2</t>
  </si>
  <si>
    <t>133. Total non-EU area; Of which Collateral obtained by taking possession: residential and commercial immovable properties  - Level of energy efficiency (EP score) - 300 to 400 kWh/m2</t>
  </si>
  <si>
    <t>134. Total non-EU area; Of which Collateral obtained by taking possession: residential and commercial immovable properties  - Level of energy efficiency (EP score) - 400 to 500 kWh/m2</t>
  </si>
  <si>
    <t>135. Total non-EU area; Of which Collateral obtained by taking possession: residential and commercial immovable properties  - Level of energy efficiency (EP score) - over 500 kWh/m2</t>
  </si>
  <si>
    <t>136. Total non-EU area; Of which Collateral obtained by taking possession: residential and commercial immovable properties  - Level of energy efficiency (EPC label) - A</t>
  </si>
  <si>
    <t>137. Total non-EU area; Of which Collateral obtained by taking possession: residential and commercial immovable properties  - Level of energy efficiency (EPC label) - B</t>
  </si>
  <si>
    <t>138. Total non-EU area; Of which Collateral obtained by taking possession: residential and commercial immovable properties  - Level of energy efficiency (EPC label) - C</t>
  </si>
  <si>
    <t>139. Total non-EU area; Of which Collateral obtained by taking possession: residential and commercial immovable properties  - Level of energy efficiency (EPC label) - D</t>
  </si>
  <si>
    <t>140. Total non-EU area; Of which Collateral obtained by taking possession: residential and commercial immovable properties  - Level of energy efficiency (EPC label) - E</t>
  </si>
  <si>
    <t>141. Total non-EU area; Of which Collateral obtained by taking possession: residential and commercial immovable properties  - Level of energy efficiency (EPC label) - F</t>
  </si>
  <si>
    <t>142. Total non-EU area; Of which Collateral obtained by taking possession: residential and commercial immovable properties  - Level of energy efficiency (EPC label) - G</t>
  </si>
  <si>
    <t>143. Total non-EU area; Of which Collateral obtained by taking possession: residential and commercial immovable properties  - Without EPC label of collateral</t>
  </si>
  <si>
    <t>144. Total non-EU area; Of which Collateral obtained by taking possession: residential and commercial immovable properties  - Of which level of energy effiiciency (EP score) estimated</t>
  </si>
  <si>
    <t>145. Total non-EU area; Of which Level of energy efficiency (EP score in kWh/m² of collateral) estimated - Total gross carrying amount (in MEUR)</t>
  </si>
  <si>
    <t>146. Total non-EU area; Of which Level of energy efficiency (EP score in kWh/m² of collateral) estimated - Level of energy efficiency (EP score) - 0 to 100 kWh/m2</t>
  </si>
  <si>
    <t>147. Total non-EU area; Of which Level of energy efficiency (EP score in kWh/m² of collateral) estimated - Level of energy efficiency (EP score) - 100 to 200 kWh/m2</t>
  </si>
  <si>
    <t>148. Total non-EU area; Of which Level of energy efficiency (EP score in kWh/m² of collateral) estimated - Level of energy efficiency (EP score) - 200 to 300 kWh/m2</t>
  </si>
  <si>
    <t>149. Total non-EU area; Of which Level of energy efficiency (EP score in kWh/m² of collateral) estimated - Level of energy efficiency (EP score) - 300 to 400 kWh/m2</t>
  </si>
  <si>
    <t>150. Total non-EU area; Of which Level of energy efficiency (EP score in kWh/m² of collateral) estimated - Level of energy efficiency (EP score) - 400 to 500 kWh/m2</t>
  </si>
  <si>
    <t>151. Total non-EU area; Of which Level of energy efficiency (EP score in kWh/m² of collateral) estimated - Level of energy efficiency (EP score) - over 500 kWh/m2</t>
  </si>
  <si>
    <t>152. Total non-EU area; Of which Level of energy efficiency (EP score in kWh/m² of collateral) estimated - Level of energy efficiency (EPC label) - A</t>
  </si>
  <si>
    <t>153. Total non-EU area; Of which Level of energy efficiency (EP score in kWh/m² of collateral) estimated - Level of energy efficiency (EPC label) - B</t>
  </si>
  <si>
    <t>154. Total non-EU area; Of which Level of energy efficiency (EP score in kWh/m² of collateral) estimated - Level of energy efficiency (EPC label) - C</t>
  </si>
  <si>
    <t>155. Total non-EU area; Of which Level of energy efficiency (EP score in kWh/m² of collateral) estimated - Level of energy efficiency (EPC label) - D</t>
  </si>
  <si>
    <t>156. Total non-EU area; Of which Level of energy efficiency (EP score in kWh/m² of collateral) estimated - Level of energy efficiency (EPC label) - E</t>
  </si>
  <si>
    <t>157. Total non-EU area; Of which Level of energy efficiency (EP score in kWh/m² of collateral) estimated - Level of energy efficiency (EPC label) - F</t>
  </si>
  <si>
    <t>158. Total non-EU area; Of which Level of energy efficiency (EP score in kWh/m² of collateral) estimated - Level of energy efficiency (EPC label) - G</t>
  </si>
  <si>
    <t>159. Total non-EU area; Of which Level of energy efficiency (EP score in kWh/m² of collateral) estimated - Without EPC label of collateral</t>
  </si>
  <si>
    <t>160. Total non-EU area; Of which Level of energy efficiency (EP score in kWh/m² of collateral) estimated - Of which level of energy effiiciency (EP score) estimated</t>
  </si>
  <si>
    <t>Total EU area</t>
  </si>
  <si>
    <t xml:space="preserve">  Of which Loans collateralised by commercial immovable property</t>
  </si>
  <si>
    <t xml:space="preserve">  Of which Loans collateralised by residential immovable property</t>
  </si>
  <si>
    <t xml:space="preserve">  Of which Collateral obtained by taking possession: residential and commercial immovable properties</t>
  </si>
  <si>
    <t xml:space="preserve">  Of which Level of energy efficiency (EP score in kWh/m² of collateral) estimated</t>
  </si>
  <si>
    <t>Total non-EU area</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</si>
  <si>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</si>
  <si>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</si>
  <si>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</si>
  <si>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</si>
  <si>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</si>
  <si>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</si>
  <si>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</si>
  <si>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</si>
  <si>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</si>
  <si>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</si>
  <si>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</si>
  <si>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</si>
  <si>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</si>
  <si>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</si>
  <si>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</si>
  <si>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</si>
  <si>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</si>
  <si>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</si>
  <si>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Gross carrying amount (aggregate)</t>
  </si>
  <si>
    <t>Weighted average maturity</t>
  </si>
  <si>
    <t>Number of top 20 polluting firms included</t>
  </si>
  <si>
    <t>1. Gross carrying amount (aggregate)</t>
  </si>
  <si>
    <t>3. Of which environmentally sustainable (CCM)</t>
  </si>
  <si>
    <t>4. Weighted average maturity</t>
  </si>
  <si>
    <t>5. Number of top 20 polluting firms included</t>
  </si>
  <si>
    <t>1. Variable: Geographical area subject to climate change physical risk - acute and chronic events</t>
  </si>
  <si>
    <t>2. Gross carrying amount (Mln EUR): A - Agriculture, forestry and fishing</t>
  </si>
  <si>
    <t>3. of which exposures sensitive to impact from climate change physical events, maturity &lt;=5 years: A - Agriculture, forestry and fishing</t>
  </si>
  <si>
    <t>4. of which exposures sensitive to impact from climate change physical events, maturity &gt;5 and &lt;=10 years: A - Agriculture, forestry and fishing</t>
  </si>
  <si>
    <t>5. of which exposures sensitive to impact from climate change physical events, maturity &gt;10 and &lt;=20 years: A - Agriculture, forestry and fishing</t>
  </si>
  <si>
    <t>6. of which exposures sensitive to impact from climate change physical events, &gt;20 years: A - Agriculture, forestry and fishing</t>
  </si>
  <si>
    <t>7. of which exposures sensitive to impact from climate change physical events, Average weighted maturity: A - Agriculture, forestry and fishing</t>
  </si>
  <si>
    <t>8. of which exposures sensitive to impact from chronic climate change events: A - Agriculture, forestry and fishing</t>
  </si>
  <si>
    <t>9. of which exposures sensitive to impact from acute climate change events: A - Agriculture, forestry and fishing</t>
  </si>
  <si>
    <t>10. of which exposures sensitive to impact both from chronic and acute climate change events: A - Agriculture, forestry and fishing</t>
  </si>
  <si>
    <t>11. Of which Stage 2 exposures: A - Agriculture, forestry and fishing</t>
  </si>
  <si>
    <t>12. Of which non-performing exposures: A - Agriculture, forestry and fishing</t>
  </si>
  <si>
    <t>13. Accumulated impairment, accumulated negative changes in fair value due to credit risk and provisions: A - Agriculture, forestry and fishing</t>
  </si>
  <si>
    <t>14. Acc. impairment, of which Stage 2 exposures: A - Agriculture, forestry and fishing</t>
  </si>
  <si>
    <t>15. Acc. impairment, non-performing exposures: A - Agriculture, forestry and fishing</t>
  </si>
  <si>
    <t>16. Gross carrying amount (Mln EUR): B - Mining and quarrying</t>
  </si>
  <si>
    <t>17. of which exposures sensitive to impact from climate change physical events, maturity &lt;=5 years: B - Mining and quarrying</t>
  </si>
  <si>
    <t>18. of which exposures sensitive to impact from climate change physical events, maturity &gt;5 and &lt;=10 years: B - Mining and quarrying</t>
  </si>
  <si>
    <t>19. of which exposures sensitive to impact from climate change physical events, maturity &gt;10 and &lt;=20 years: B - Mining and quarrying</t>
  </si>
  <si>
    <t>20. of which exposures sensitive to impact from climate change physical events, &gt;20 years: B - Mining and quarrying</t>
  </si>
  <si>
    <t>21. of which exposures sensitive to impact from climate change physical events, Average weighted maturity: B - Mining and quarrying</t>
  </si>
  <si>
    <t>22. of which exposures sensitive to impact from chronic climate change events: B - Mining and quarrying</t>
  </si>
  <si>
    <t>23. of which exposures sensitive to impact from acute climate change events: B - Mining and quarrying</t>
  </si>
  <si>
    <t>24. of which exposures sensitive to impact both from chronic and acute climate change events: B - Mining and quarrying</t>
  </si>
  <si>
    <t>25. Of which Stage 2 exposures: B - Mining and quarrying</t>
  </si>
  <si>
    <t>26. Of which non-performing exposures: B - Mining and quarrying</t>
  </si>
  <si>
    <t>27. Accumulated impairment, accumulated negative changes in fair value due to credit risk and provisions: B - Mining and quarrying</t>
  </si>
  <si>
    <t>28. Acc. impairment, of which Stage 2 exposures: B - Mining and quarrying</t>
  </si>
  <si>
    <t>29. Acc. impairment, non-performing exposures: B - Mining and quarrying</t>
  </si>
  <si>
    <t>30. Gross carrying amount (Mln EUR): C - Manufacturing</t>
  </si>
  <si>
    <t>31. of which exposures sensitive to impact from climate change physical events, maturity &lt;=5 years: C - Manufacturing</t>
  </si>
  <si>
    <t>32. of which exposures sensitive to impact from climate change physical events, maturity &gt;5 and &lt;=10 years: C - Manufacturing</t>
  </si>
  <si>
    <t>33. of which exposures sensitive to impact from climate change physical events, maturity &gt;10 and &lt;=20 years: C - Manufacturing</t>
  </si>
  <si>
    <t>34. of which exposures sensitive to impact from climate change physical events, &gt;20 years: C - Manufacturing</t>
  </si>
  <si>
    <t>35. of which exposures sensitive to impact from climate change physical events, Average weighted maturity: C - Manufacturing</t>
  </si>
  <si>
    <t>36. of which exposures sensitive to impact from chronic climate change events: C - Manufacturing</t>
  </si>
  <si>
    <t>37. of which exposures sensitive to impact from acute climate change events: C - Manufacturing</t>
  </si>
  <si>
    <t>38. of which exposures sensitive to impact both from chronic and acute climate change events: C - Manufacturing</t>
  </si>
  <si>
    <t>39. Of which Stage 2 exposures: C - Manufacturing</t>
  </si>
  <si>
    <t>40. Of which non-performing exposures: C - Manufacturing</t>
  </si>
  <si>
    <t>41. Accumulated impairment, accumulated negative changes in fair value due to credit risk and provisions: C - Manufacturing</t>
  </si>
  <si>
    <t>42. Acc. impairment, of which Stage 2 exposures: C - Manufacturing</t>
  </si>
  <si>
    <t>43. Acc. impairment, non-performing exposures: C - Manufacturing</t>
  </si>
  <si>
    <t>44. Gross carrying amount (Mln EUR): D - Electricity, gas, steam and air conditioning supply</t>
  </si>
  <si>
    <t>45. of which exposures sensitive to impact from climate change physical events, maturity &lt;=5 years: D - Electricity, gas, steam and air conditioning supply</t>
  </si>
  <si>
    <t>46. of which exposures sensitive to impact from climate change physical events, maturity &gt;5 and &lt;=10 years: D - Electricity, gas, steam and air conditioning supply</t>
  </si>
  <si>
    <t>47. of which exposures sensitive to impact from climate change physical events, maturity &gt;10 and &lt;=20 years: D - Electricity, gas, steam and air conditioning supply</t>
  </si>
  <si>
    <t>48. of which exposures sensitive to impact from climate change physical events, &gt;20 years: D - Electricity, gas, steam and air conditioning supply</t>
  </si>
  <si>
    <t>49. of which exposures sensitive to impact from climate change physical events, Average weighted maturity: D - Electricity, gas, steam and air conditioning supply</t>
  </si>
  <si>
    <t>50. of which exposures sensitive to impact from chronic climate change events: D - Electricity, gas, steam and air conditioning supply</t>
  </si>
  <si>
    <t>51. of which exposures sensitive to impact from acute climate change events: D - Electricity, gas, steam and air conditioning supply</t>
  </si>
  <si>
    <t>52. of which exposures sensitive to impact both from chronic and acute climate change events: D - Electricity, gas, steam and air conditioning supply</t>
  </si>
  <si>
    <t>53. Of which Stage 2 exposures: D - Electricity, gas, steam and air conditioning supply</t>
  </si>
  <si>
    <t>54. Of which non-performing exposures: D - Electricity, gas, steam and air conditioning supply</t>
  </si>
  <si>
    <t>55. Accumulated impairment, accumulated negative changes in fair value due to credit risk and provisions: D - Electricity, gas, steam and air conditioning supply</t>
  </si>
  <si>
    <t>56. Acc. impairment, of which Stage 2 exposures: D - Electricity, gas, steam and air conditioning supply</t>
  </si>
  <si>
    <t>57. Acc. impairment, non-performing exposures: D - Electricity, gas, steam and air conditioning supply</t>
  </si>
  <si>
    <t>58. Gross carrying amount (Mln EUR): E - Water supply; sewerage, waste management and remediation activities</t>
  </si>
  <si>
    <t>59. of which exposures sensitive to impact from climate change physical events, maturity &lt;=5 years: E - Water supply; sewerage, waste management and remediation activities</t>
  </si>
  <si>
    <t>60. of which exposures sensitive to impact from climate change physical events, maturity &gt;5 and &lt;=10 years: E - Water supply; sewerage, waste management and remediation activities</t>
  </si>
  <si>
    <t>61. of which exposures sensitive to impact from climate change physical events, maturity &gt;10 and &lt;=20 years: E - Water supply; sewerage, waste management and remediation activities</t>
  </si>
  <si>
    <t>62. of which exposures sensitive to impact from climate change physical events, &gt;20 years: E - Water supply; sewerage, waste management and remediation activities</t>
  </si>
  <si>
    <t>63. of which exposures sensitive to impact from climate change physical events, Average weighted maturity: E - Water supply; sewerage, waste management and remediation activities</t>
  </si>
  <si>
    <t>64. of which exposures sensitive to impact from chronic climate change events: E - Water supply; sewerage, waste management and remediation activities</t>
  </si>
  <si>
    <t>65. of which exposures sensitive to impact from acute climate change events: E - Water supply; sewerage, waste management and remediation activities</t>
  </si>
  <si>
    <t>66. of which exposures sensitive to impact both from chronic and acute climate change events: E - Water supply; sewerage, waste management and remediation activities</t>
  </si>
  <si>
    <t>67. Of which Stage 2 exposures: E - Water supply; sewerage, waste management and remediation activities</t>
  </si>
  <si>
    <t>68. Of which non-performing exposures: E - Water supply; sewerage, waste management and remediation activities</t>
  </si>
  <si>
    <t>69. Accumulated impairment, accumulated negative changes in fair value due to credit risk and provisions: E - Water supply; sewerage, waste management and remediation activities</t>
  </si>
  <si>
    <t>70. Acc. impairment, of which Stage 2 exposures: E - Water supply; sewerage, waste management and remediation activities</t>
  </si>
  <si>
    <t>71. Acc. impairment, non-performing exposures: E - Water supply; sewerage, waste management and remediation activities</t>
  </si>
  <si>
    <t>72. Gross carrying amount (Mln EUR): F - Construction</t>
  </si>
  <si>
    <t>73. of which exposures sensitive to impact from climate change physical events, maturity &lt;=5 years: F - Construction</t>
  </si>
  <si>
    <t>74. of which exposures sensitive to impact from climate change physical events, maturity &gt;5 and &lt;=10 years: F - Construction</t>
  </si>
  <si>
    <t>75. of which exposures sensitive to impact from climate change physical events, maturity &gt;10 and &lt;=20 years: F - Construction</t>
  </si>
  <si>
    <t>76. of which exposures sensitive to impact from climate change physical events, &gt;20 years: F - Construction</t>
  </si>
  <si>
    <t>77. of which exposures sensitive to impact from climate change physical events, Average weighted maturity: F - Construction</t>
  </si>
  <si>
    <t>78. of which exposures sensitive to impact from chronic climate change events: F - Construction</t>
  </si>
  <si>
    <t>79. of which exposures sensitive to impact from acute climate change events: F - Construction</t>
  </si>
  <si>
    <t>80. of which exposures sensitive to impact both from chronic and acute climate change events: F - Construction</t>
  </si>
  <si>
    <t>81. Of which Stage 2 exposures: F - Construction</t>
  </si>
  <si>
    <t>82. Of which non-performing exposures: F - Construction</t>
  </si>
  <si>
    <t>83. Accumulated impairment, accumulated negative changes in fair value due to credit risk and provisions: F - Construction</t>
  </si>
  <si>
    <t>84. Acc. impairment, of which Stage 2 exposures: F - Construction</t>
  </si>
  <si>
    <t>85. Acc. impairment, non-performing exposures: F - Construction</t>
  </si>
  <si>
    <t>86. Gross carrying amount (Mln EUR): G - Wholesale and retail trade; repair of motor vehicles and motorcycles</t>
  </si>
  <si>
    <t>87. of which exposures sensitive to impact from climate change physical events, maturity &lt;=5 years: G - Wholesale and retail trade; repair of motor vehicles and motorcycles</t>
  </si>
  <si>
    <t>88. of which exposures sensitive to impact from climate change physical events, maturity &gt;5 and &lt;=10 years: G - Wholesale and retail trade; repair of motor vehicles and motorcycles</t>
  </si>
  <si>
    <t>89. of which exposures sensitive to impact from climate change physical events, maturity &gt;10 and &lt;=20 years: G - Wholesale and retail trade; repair of motor vehicles and motorcycles</t>
  </si>
  <si>
    <t>90. of which exposures sensitive to impact from climate change physical events, &gt;20 years: G - Wholesale and retail trade; repair of motor vehicles and motorcycles</t>
  </si>
  <si>
    <t>91. of which exposures sensitive to impact from climate change physical events, Average weighted maturity: G - Wholesale and retail trade; repair of motor vehicles and motorcycles</t>
  </si>
  <si>
    <t>92. of which exposures sensitive to impact from chronic climate change events: G - Wholesale and retail trade; repair of motor vehicles and motorcycles</t>
  </si>
  <si>
    <t>93. of which exposures sensitive to impact from acute climate change events: G - Wholesale and retail trade; repair of motor vehicles and motorcycles</t>
  </si>
  <si>
    <t>94. of which exposures sensitive to impact both from chronic and acute climate change events: G - Wholesale and retail trade; repair of motor vehicles and motorcycles</t>
  </si>
  <si>
    <t>95. Of which Stage 2 exposures: G - Wholesale and retail trade; repair of motor vehicles and motorcycles</t>
  </si>
  <si>
    <t>96. Of which non-performing exposures: G - Wholesale and retail trade; repair of motor vehicles and motorcycles</t>
  </si>
  <si>
    <t>97. Accumulated impairment, accumulated negative changes in fair value due to credit risk and provisions: G - Wholesale and retail trade; repair of motor vehicles and motorcycles</t>
  </si>
  <si>
    <t>98. Acc. impairment, of which Stage 2 exposures: G - Wholesale and retail trade; repair of motor vehicles and motorcycles</t>
  </si>
  <si>
    <t>99. Acc. impairment, non-performing exposures: G - Wholesale and retail trade; repair of motor vehicles and motorcycles</t>
  </si>
  <si>
    <t>100. Gross carrying amount (Mln EUR): H - Transportation and storage</t>
  </si>
  <si>
    <t>101. of which exposures sensitive to impact from climate change physical events, maturity &lt;=5 years: H - Transportation and storage</t>
  </si>
  <si>
    <t>102. of which exposures sensitive to impact from climate change physical events, maturity &gt;5 and &lt;=10 years: H - Transportation and storage</t>
  </si>
  <si>
    <t>103. of which exposures sensitive to impact from climate change physical events, maturity &gt;10 and &lt;=20 years: H - Transportation and storage</t>
  </si>
  <si>
    <t>104. of which exposures sensitive to impact from climate change physical events, &gt;20 years: H - Transportation and storage</t>
  </si>
  <si>
    <t>105. of which exposures sensitive to impact from climate change physical events, Average weighted maturity: H - Transportation and storage</t>
  </si>
  <si>
    <t>106. of which exposures sensitive to impact from chronic climate change events: H - Transportation and storage</t>
  </si>
  <si>
    <t>107. of which exposures sensitive to impact from acute climate change events: H - Transportation and storage</t>
  </si>
  <si>
    <t>108. of which exposures sensitive to impact both from chronic and acute climate change events: H - Transportation and storage</t>
  </si>
  <si>
    <t>109. Of which Stage 2 exposures: H - Transportation and storage</t>
  </si>
  <si>
    <t>110. Of which non-performing exposures: H - Transportation and storage</t>
  </si>
  <si>
    <t>111. Accumulated impairment, accumulated negative changes in fair value due to credit risk and provisions: H - Transportation and storage</t>
  </si>
  <si>
    <t>112. Acc. impairment, of which Stage 2 exposures: H - Transportation and storage</t>
  </si>
  <si>
    <t>113. Acc. impairment, non-performing exposures: H - Transportation and storage</t>
  </si>
  <si>
    <t>114. Gross carrying amount (Mln EUR): L - Real estate activities</t>
  </si>
  <si>
    <t>115. of which exposures sensitive to impact from climate change physical events, maturity &lt;=5 years: L - Real estate activities</t>
  </si>
  <si>
    <t>116. of which exposures sensitive to impact from climate change physical events, maturity &gt;5 and &lt;=10 years: L - Real estate activities</t>
  </si>
  <si>
    <t>117. of which exposures sensitive to impact from climate change physical events, maturity &gt;10 and &lt;=20 years: L - Real estate activities</t>
  </si>
  <si>
    <t>118. of which exposures sensitive to impact from climate change physical events, &gt;20 years: L - Real estate activities</t>
  </si>
  <si>
    <t>119. of which exposures sensitive to impact from climate change physical events, Average weighted maturity: L - Real estate activities</t>
  </si>
  <si>
    <t>120. of which exposures sensitive to impact from chronic climate change events: L - Real estate activities</t>
  </si>
  <si>
    <t>121. of which exposures sensitive to impact from acute climate change events: L - Real estate activities</t>
  </si>
  <si>
    <t>122. of which exposures sensitive to impact both from chronic and acute climate change events: L - Real estate activities</t>
  </si>
  <si>
    <t>123. Of which Stage 2 exposures: L - Real estate activities</t>
  </si>
  <si>
    <t>124. Of which non-performing exposures: L - Real estate activities</t>
  </si>
  <si>
    <t>125. Accumulated impairment, accumulated negative changes in fair value due to credit risk and provisions: L - Real estate activities</t>
  </si>
  <si>
    <t>126. Acc. impairment, of which Stage 2 exposures: L - Real estate activities</t>
  </si>
  <si>
    <t>127. Acc. impairment, non-performing exposures: L - Real estate activities</t>
  </si>
  <si>
    <t>128. Gross carrying amount (Mln EUR): Loans collateralised by residential immovable property</t>
  </si>
  <si>
    <t>129. of which exposures sensitive to impact from climate change physical events, maturity &lt;=5 years: Loans collateralised by residential immovable property</t>
  </si>
  <si>
    <t>130. of which exposures sensitive to impact from climate change physical events, maturity &gt;5 and &lt;=10 years: Loans collateralised by residential immovable property</t>
  </si>
  <si>
    <t>131. of which exposures sensitive to impact from climate change physical events, maturity &gt;10 and &lt;=20 years: Loans collateralised by residential immovable property</t>
  </si>
  <si>
    <t>132. of which exposures sensitive to impact from climate change physical events, &gt;20 years: Loans collateralised by residential immovable property</t>
  </si>
  <si>
    <t>133. of which exposures sensitive to impact from climate change physical events, Average weighted maturity: Loans collateralised by residential immovable property</t>
  </si>
  <si>
    <t>134. of which exposures sensitive to impact from chronic climate change events: Loans collateralised by residential immovable property</t>
  </si>
  <si>
    <t>135. of which exposures sensitive to impact from acute climate change events: Loans collateralised by residential immovable property</t>
  </si>
  <si>
    <t>136. of which exposures sensitive to impact both from chronic and acute climate change events: Loans collateralised by residential immovable property</t>
  </si>
  <si>
    <t>137. Of which Stage 2 exposures: Loans collateralised by residential immovable property</t>
  </si>
  <si>
    <t>138. Of which non-performing exposures: Loans collateralised by residential immovable property</t>
  </si>
  <si>
    <t>139. Accumulated impairment, accumulated negative changes in fair value due to credit risk and provisions: Loans collateralised by residential immovable property</t>
  </si>
  <si>
    <t>140. Acc. impairment, of which Stage 2 exposures: Loans collateralised by residential immovable property</t>
  </si>
  <si>
    <t>141. Acc. impairment, non-performing exposures: Loans collateralised by residential immovable property</t>
  </si>
  <si>
    <t>142. Gross carrying amount (Mln EUR): Loans collateralised by commercial immovable property</t>
  </si>
  <si>
    <t>143. of which exposures sensitive to impact from climate change physical events, maturity &lt;=5 years: Loans collateralised by commercial immovable property</t>
  </si>
  <si>
    <t>144. of which exposures sensitive to impact from climate change physical events, maturity &gt;5 and &lt;=10 years: Loans collateralised by commercial immovable property</t>
  </si>
  <si>
    <t>145. of which exposures sensitive to impact from climate change physical events, maturity &gt;10 and &lt;=20 years: Loans collateralised by commercial immovable property</t>
  </si>
  <si>
    <t>146. of which exposures sensitive to impact from climate change physical events, &gt;20 years: Loans collateralised by commercial immovable property</t>
  </si>
  <si>
    <t>147. of which exposures sensitive to impact from climate change physical events, Average weighted maturity: Loans collateralised by commercial immovable property</t>
  </si>
  <si>
    <t>148. of which exposures sensitive to impact from chronic climate change events: Loans collateralised by commercial immovable property</t>
  </si>
  <si>
    <t>149. of which exposures sensitive to impact from acute climate change events: Loans collateralised by commercial immovable property</t>
  </si>
  <si>
    <t>150. of which exposures sensitive to impact both from chronic and acute climate change events: Loans collateralised by commercial immovable property</t>
  </si>
  <si>
    <t>151. Of which Stage 2 exposures: Loans collateralised by commercial immovable property</t>
  </si>
  <si>
    <t>152. Of which non-performing exposures: Loans collateralised by commercial immovable property</t>
  </si>
  <si>
    <t>153. Accumulated impairment, accumulated negative changes in fair value due to credit risk and provisions: Loans collateralised by commercial immovable property</t>
  </si>
  <si>
    <t>154. Acc. impairment, of which Stage 2 exposures: Loans collateralised by commercial immovable property</t>
  </si>
  <si>
    <t>155. Acc. impairment, non-performing exposures: Loans collateralised by commercial immovable property</t>
  </si>
  <si>
    <t>156. Gross carrying amount (Mln EUR): Repossessed collaterals</t>
  </si>
  <si>
    <t>157. of which exposures sensitive to impact from climate change physical events, maturity &lt;=5 years: Repossessed collaterals</t>
  </si>
  <si>
    <t>158. of which exposures sensitive to impact from climate change physical events, maturity &gt;5 and &lt;=10 years: Repossessed collaterals</t>
  </si>
  <si>
    <t>159. of which exposures sensitive to impact from climate change physical events, maturity &gt;10 and &lt;=20 years: Repossessed collaterals</t>
  </si>
  <si>
    <t>160. of which exposures sensitive to impact from climate change physical events, &gt;20 years: Repossessed collaterals</t>
  </si>
  <si>
    <t>161. of which exposures sensitive to impact from climate change physical events, Average weighted maturity: Repossessed collaterals</t>
  </si>
  <si>
    <t>162. of which exposures sensitive to impact from chronic climate change events: Repossessed collaterals</t>
  </si>
  <si>
    <t>163. of which exposures sensitive to impact from acute climate change events: Repossessed collaterals</t>
  </si>
  <si>
    <t>164. of which exposures sensitive to impact both from chronic and acute climate change events: Repossessed collaterals</t>
  </si>
  <si>
    <t>165. Of which Stage 2 exposures: Repossessed collaterals</t>
  </si>
  <si>
    <t>166. Of which non-performing exposures: Repossessed collaterals</t>
  </si>
  <si>
    <t>167. Accumulated impairment, accumulated negative changes in fair value due to credit risk and provisions: Repossessed collaterals</t>
  </si>
  <si>
    <t>168. Acc. impairment, of which Stage 2 exposures: Repossessed collaterals</t>
  </si>
  <si>
    <t>169. Acc. impairment, non-performing exposures: Repossessed collaterals</t>
  </si>
  <si>
    <t>170. Gross carrying amount (Mln EUR): Other relevant sectors (breakdown below where relevant)</t>
  </si>
  <si>
    <t>171. of which exposures sensitive to impact from climate change physical events, maturity &lt;=5 years: Other relevant sectors (breakdown below where relevant)</t>
  </si>
  <si>
    <t>172. of which exposures sensitive to impact from climate change physical events, maturity &gt;5 and &lt;10 years: Other relevant sectors (breakdown below where relevant)</t>
  </si>
  <si>
    <t>173. of which exposures sensitive to impact from climate change physical events, maturity &gt;10 and &lt;=20 years: Other relevant sectors (breakdown below where relevant)</t>
  </si>
  <si>
    <t>174. of which exposures sensitive to impact from climate change physical events, &gt;20 years: Other relevant sectors (breakdown below where relevant)</t>
  </si>
  <si>
    <t>175. of which exposures sensitive to impact from climate change physical events, Average weighted maturity: Other relevant sectors (breakdown below where relevant)</t>
  </si>
  <si>
    <t>176. of which exposures sensitive to impact from chronic climate change events: Other relevant sectors (breakdown below where relevant)</t>
  </si>
  <si>
    <t>177. of which exposures sensitive to impact from acute climate change events: Other relevant sectors (breakdown below where relevant)</t>
  </si>
  <si>
    <t>178. of which exposures sensitive to impact both from chronic and acute climate change events: Other relevant sectors (breakdown below where relevant)</t>
  </si>
  <si>
    <t>179. Of which Stage 2 exposures: Other relevant sectors (breakdown below where relevant)</t>
  </si>
  <si>
    <t>180. Of which non-performing exposures: Other relevant sectors (breakdown below where relevant)</t>
  </si>
  <si>
    <t>181. Accumulated impairment, accumulated negative changes in fair value due to credit risk and provisions: Other relevant sectors (breakdown below where relevant)</t>
  </si>
  <si>
    <t>182. Acc. impairment, of which Stage 2 exposures: Other relevant sectors (breakdown below where relevant)</t>
  </si>
  <si>
    <t>183. Acc. impairment, non-performing exposures: Other relevant sectors (breakdown below where relevant)</t>
  </si>
  <si>
    <t>184. Gross carrying amount (Mln EUR): I -  Accommodation and food service activities</t>
  </si>
  <si>
    <t>185.  &lt;= 5 years: I -  Accommodation and food service activities</t>
  </si>
  <si>
    <t>186. &gt; 5 year &lt;= 10 years: I -  Accommodation and food service activities</t>
  </si>
  <si>
    <t>187. &gt; 10 year &lt;= 20 years: I -  Accommodation and food service activities</t>
  </si>
  <si>
    <t>188. &gt; 20 years: I -  Accommodation and food service activities</t>
  </si>
  <si>
    <t>189. Average weighted maturity: I -  Accommodation and food service activities</t>
  </si>
  <si>
    <t>190. of which exposures sensitive to impact from chronic climate change events: I -  Accommodation and food service activities</t>
  </si>
  <si>
    <t>191. of which exposures sensitive to impact from acute climate change events: I -  Accommodation and food service activities</t>
  </si>
  <si>
    <t>192. of which exposures sensitive to impact both from chronic and acute climate change events: I -  Accommodation and food service activities</t>
  </si>
  <si>
    <t>193. Of which Stage 2 exposures: I -  Accommodation and food service activities</t>
  </si>
  <si>
    <t>194. Of which non-performing exposures: I -  Accommodation and food service activities</t>
  </si>
  <si>
    <t>195. Accumulated impairment, accumulated negative changes in fair value due to credit risk and provisions: I -  Accommodation and food service activities</t>
  </si>
  <si>
    <t>196. Acc. impairment,  Of which Stage 2 exposures: I -  Accommodation and food service activities</t>
  </si>
  <si>
    <t>197. Acc. impairment,  Of which non-performing exposures: I -  Accommodation and food service activities</t>
  </si>
  <si>
    <t>198. Gross carrying amount (Mln EUR): J - Information and communication</t>
  </si>
  <si>
    <t>199.  &lt;= 5 years: J - Information and communication</t>
  </si>
  <si>
    <t>200. &gt; 5 year &lt;= 10 years: J - Information and communication</t>
  </si>
  <si>
    <t>201. &gt; 10 year &lt;= 20 years: J - Information and communication</t>
  </si>
  <si>
    <t>202. &gt; 20 years: J - Information and communication</t>
  </si>
  <si>
    <t>203. Average weighted maturity: J - Information and communication</t>
  </si>
  <si>
    <t>204. of which exposures sensitive to impact from chronic climate change events: J - Information and communication</t>
  </si>
  <si>
    <t>205. of which exposures sensitive to impact from acute climate change events: J - Information and communication</t>
  </si>
  <si>
    <t>206. of which exposures sensitive to impact both from chronic and acute climate change events: J - Information and communication</t>
  </si>
  <si>
    <t>207. Of which Stage 2 exposures: J - Information and communication</t>
  </si>
  <si>
    <t>208. Of which non-performing exposures: J - Information and communication</t>
  </si>
  <si>
    <t>209. Accumulated impairment, accumulated negative changes in fair value due to credit risk and provisions: J - Information and communication</t>
  </si>
  <si>
    <t>210. Acc. impairment,  Of which Stage 2 exposures: J - Information and communication</t>
  </si>
  <si>
    <t>211. Acc. impairment,  Of which non-performing exposures: J - Information and communication</t>
  </si>
  <si>
    <t>212. Gross carrying amount (Mln EUR): K - Financial and insurance activities</t>
  </si>
  <si>
    <t>213.  &lt;= 5 years: K - Financial and insurance activities</t>
  </si>
  <si>
    <t>214. &gt; 5 year &lt;= 10 years: K - Financial and insurance activities</t>
  </si>
  <si>
    <t>215. &gt; 10 year &lt;= 20 years: K - Financial and insurance activities</t>
  </si>
  <si>
    <t>216. &gt; 20 years: K - Financial and insurance activities</t>
  </si>
  <si>
    <t>217. Average weighted maturity: K - Financial and insurance activities</t>
  </si>
  <si>
    <t>218. of which exposures sensitive to impact from chronic climate change events: K - Financial and insurance activities</t>
  </si>
  <si>
    <t>219. of which exposures sensitive to impact from acute climate change events: K - Financial and insurance activities</t>
  </si>
  <si>
    <t>220. of which exposures sensitive to impact both from chronic and acute climate change events: K - Financial and insurance activities</t>
  </si>
  <si>
    <t>221. Of which Stage 2 exposures: K - Financial and insurance activities</t>
  </si>
  <si>
    <t>222. Of which non-performing exposures: K - Financial and insurance activities</t>
  </si>
  <si>
    <t>223. Accumulated impairment, accumulated negative changes in fair value due to credit risk and provisions: K - Financial and insurance activities</t>
  </si>
  <si>
    <t>224. Acc. impairment,  Of which Stage 2 exposures: K - Financial and insurance activities</t>
  </si>
  <si>
    <t>225. Acc. impairment,  Of which non-performing exposures: K - Financial and insurance activities</t>
  </si>
  <si>
    <t>226. Gross carrying amount (Mln EUR): M - Professional, scientific and technical activities</t>
  </si>
  <si>
    <t>227.  &lt;= 5 years: M - Professional, scientific and technical activities</t>
  </si>
  <si>
    <t>228. &gt; 5 year &lt;= 10 years: M - Professional, scientific and technical activities</t>
  </si>
  <si>
    <t>229. &gt; 10 year &lt;= 20 years: M - Professional, scientific and technical activities</t>
  </si>
  <si>
    <t>230. &gt; 20 years: M - Professional, scientific and technical activities</t>
  </si>
  <si>
    <t>231. Average weighted maturity: M - Professional, scientific and technical activities</t>
  </si>
  <si>
    <t>232. of which exposures sensitive to impact from chronic climate change events: M - Professional, scientific and technical activities</t>
  </si>
  <si>
    <t>233. of which exposures sensitive to impact from acute climate change events: M - Professional, scientific and technical activities</t>
  </si>
  <si>
    <t>234. of which exposures sensitive to impact both from chronic and acute climate change events: M - Professional, scientific and technical activities</t>
  </si>
  <si>
    <t>235. Of which Stage 2 exposures: M - Professional, scientific and technical activities</t>
  </si>
  <si>
    <t>236. Of which non-performing exposures: M - Professional, scientific and technical activities</t>
  </si>
  <si>
    <t>237. Accumulated impairment, accumulated negative changes in fair value due to credit risk and provisions: M - Professional, scientific and technical activities</t>
  </si>
  <si>
    <t>238. Acc. impairment,  Of which Stage 2 exposures: M - Professional, scientific and technical activities</t>
  </si>
  <si>
    <t>239. Acc. impairment,  Of which non-performing exposures: M - Professional, scientific and technical activities</t>
  </si>
  <si>
    <t>240. Gross carrying amount (Mln EUR): N - Administrative and support service activities</t>
  </si>
  <si>
    <t>241.  &lt;= 5 years: N - Administrative and support service activities</t>
  </si>
  <si>
    <t>242. &gt; 5 year &lt;= 10 years: N - Administrative and support service activities</t>
  </si>
  <si>
    <t>243. &gt; 10 year &lt;= 20 years: N - Administrative and support service activities</t>
  </si>
  <si>
    <t>244. &gt; 20 years: N - Administrative and support service activities</t>
  </si>
  <si>
    <t>245. Average weighted maturity: N - Administrative and support service activities</t>
  </si>
  <si>
    <t>246. of which exposures sensitive to impact from chronic climate change events: N - Administrative and support service activities</t>
  </si>
  <si>
    <t>247. of which exposures sensitive to impact from acute climate change events: N - Administrative and support service activities</t>
  </si>
  <si>
    <t>248. of which exposures sensitive to impact both from chronic and acute climate change events: N - Administrative and support service activities</t>
  </si>
  <si>
    <t>249. Of which Stage 2 exposures: N - Administrative and support service activities</t>
  </si>
  <si>
    <t>250. Of which non-performing exposures: N - Administrative and support service activities</t>
  </si>
  <si>
    <t>251. Accumulated impairment, accumulated negative changes in fair value due to credit risk and provisions: N - Administrative and support service activities</t>
  </si>
  <si>
    <t>252. Acc. impairment,  Of which Stage 2 exposures: N - Administrative and support service activities</t>
  </si>
  <si>
    <t>253. Acc. impairment,  Of which non-performing exposures: N - Administrative and support service activities</t>
  </si>
  <si>
    <t>254. Gross carrying amount (Mln EUR): O - Public administration and defence; compulsory social security</t>
  </si>
  <si>
    <t>255.  &lt;= 5 years: O - Public administration and defence; compulsory social security</t>
  </si>
  <si>
    <t>256. &gt; 5 year &lt;= 10 years: O - Public administration and defence; compulsory social security</t>
  </si>
  <si>
    <t>257. &gt; 10 year &lt;= 20 years: O - Public administration and defence; compulsory social security</t>
  </si>
  <si>
    <t>258. &gt; 20 years: O - Public administration and defence; compulsory social security</t>
  </si>
  <si>
    <t>259. Average weighted maturity: O - Public administration and defence; compulsory social security</t>
  </si>
  <si>
    <t>260. of which exposures sensitive to impact from chronic climate change events: O - Public administration and defence; compulsory social security</t>
  </si>
  <si>
    <t>261. of which exposures sensitive to impact from acute climate change events: O - Public administration and defence; compulsory social security</t>
  </si>
  <si>
    <t>262. of which exposures sensitive to impact both from chronic and acute climate change events: O - Public administration and defence; compulsory social security</t>
  </si>
  <si>
    <t>263. Of which Stage 2 exposures: O - Public administration and defence; compulsory social security</t>
  </si>
  <si>
    <t>264. Of which non-performing exposures: O - Public administration and defence; compulsory social security</t>
  </si>
  <si>
    <t>265. Accumulated impairment, accumulated negative changes in fair value due to credit risk and provisions: O - Public administration and defence; compulsory social security</t>
  </si>
  <si>
    <t>266. Acc. impairment,  Of which Stage 2 exposures: O - Public administration and defence; compulsory social security</t>
  </si>
  <si>
    <t>267. Acc. impairment,  Of which non-performing exposures: O - Public administration and defence; compulsory social security</t>
  </si>
  <si>
    <t>268. Gross carrying amount (Mln EUR): P - Education</t>
  </si>
  <si>
    <t>269.  &lt;= 5 years: P - Education</t>
  </si>
  <si>
    <t>270. &gt; 5 year &lt;= 10 years: P - Education</t>
  </si>
  <si>
    <t>271. &gt; 10 year &lt;= 20 years: P - Education</t>
  </si>
  <si>
    <t>272. &gt; 20 years: P - Education</t>
  </si>
  <si>
    <t>273. Average weighted maturity: P - Education</t>
  </si>
  <si>
    <t>274. of which exposures sensitive to impact from chronic climate change events: P - Education</t>
  </si>
  <si>
    <t>275. of which exposures sensitive to impact from acute climate change events: P - Education</t>
  </si>
  <si>
    <t>276. of which exposures sensitive to impact both from chronic and acute climate change events: P - Education</t>
  </si>
  <si>
    <t>277. Of which Stage 2 exposures: P - Education</t>
  </si>
  <si>
    <t>278. Of which non-performing exposures: P - Education</t>
  </si>
  <si>
    <t>279. Accumulated impairment, accumulated negative changes in fair value due to credit risk and provisions: P - Education</t>
  </si>
  <si>
    <t>280. Acc. impairment,  Of which Stage 2 exposures: P - Education</t>
  </si>
  <si>
    <t>281. Acc. impairment,  Of which non-performing exposures: P - Education</t>
  </si>
  <si>
    <t>282. Gross carrying amount (Mln EUR): Q - Human health and social work activities</t>
  </si>
  <si>
    <t>283.  &lt;= 5 years: Q - Human health and social work activities</t>
  </si>
  <si>
    <t>284. &gt; 5 year &lt;= 10 years: Q - Human health and social work activities</t>
  </si>
  <si>
    <t>285. &gt; 10 year &lt;= 20 years: Q - Human health and social work activities</t>
  </si>
  <si>
    <t>286. &gt; 20 years: Q - Human health and social work activities</t>
  </si>
  <si>
    <t>287. Average weighted maturity: Q - Human health and social work activities</t>
  </si>
  <si>
    <t>288. of which exposures sensitive to impact from chronic climate change events: Q - Human health and social work activities</t>
  </si>
  <si>
    <t>289. of which exposures sensitive to impact from acute climate change events: Q - Human health and social work activities</t>
  </si>
  <si>
    <t>290. of which exposures sensitive to impact both from chronic and acute climate change events: Q - Human health and social work activities</t>
  </si>
  <si>
    <t>291. Of which Stage 2 exposures: Q - Human health and social work activities</t>
  </si>
  <si>
    <t>292. Of which non-performing exposures: Q - Human health and social work activities</t>
  </si>
  <si>
    <t>293. Accumulated impairment, accumulated negative changes in fair value due to credit risk and provisions: Q - Human health and social work activities</t>
  </si>
  <si>
    <t>294. Acc. impairment,  Of which Stage 2 exposures: Q - Human health and social work activities</t>
  </si>
  <si>
    <t>295. Acc. impairment,  Of which non-performing exposures: Q - Human health and social work activities</t>
  </si>
  <si>
    <t>296. Gross carrying amount (Mln EUR): R - Arts, entertainment and recreation</t>
  </si>
  <si>
    <t>297.  &lt;= 5 years: R - Arts, entertainment and recreation</t>
  </si>
  <si>
    <t>298. &gt; 5 year &lt;= 10 years: R - Arts, entertainment and recreation</t>
  </si>
  <si>
    <t>299. &gt; 10 year &lt;= 20 years: R - Arts, entertainment and recreation</t>
  </si>
  <si>
    <t>300. &gt; 20 years: R - Arts, entertainment and recreation</t>
  </si>
  <si>
    <t>301. Average weighted maturity: R - Arts, entertainment and recreation</t>
  </si>
  <si>
    <t>302. of which exposures sensitive to impact from chronic climate change events: R - Arts, entertainment and recreation</t>
  </si>
  <si>
    <t>303. of which exposures sensitive to impact from acute climate change events: R - Arts, entertainment and recreation</t>
  </si>
  <si>
    <t>304. of which exposures sensitive to impact both from chronic and acute climate change events: R - Arts, entertainment and recreation</t>
  </si>
  <si>
    <t>305. Of which Stage 2 exposures: R - Arts, entertainment and recreation</t>
  </si>
  <si>
    <t>306. Of which non-performing exposures: R - Arts, entertainment and recreation</t>
  </si>
  <si>
    <t>307. Accumulated impairment, accumulated negative changes in fair value due to credit risk and provisions: R - Arts, entertainment and recreation</t>
  </si>
  <si>
    <t>308. Acc. impairment,  Of which Stage 2 exposures: R - Arts, entertainment and recreation</t>
  </si>
  <si>
    <t>309. Acc. impairment,  Of which non-performing exposures: R - Arts, entertainment and recreation</t>
  </si>
  <si>
    <t>310. Gross carrying amount (Mln EUR): S - Other service activities</t>
  </si>
  <si>
    <t>311.  &lt;= 5 years: S - Other service activities</t>
  </si>
  <si>
    <t>312. &gt; 5 year &lt;= 10 years: S - Other service activities</t>
  </si>
  <si>
    <t>313. &gt; 10 year &lt;= 20 years: S - Other service activities</t>
  </si>
  <si>
    <t>314. &gt; 20 years: S - Other service activities</t>
  </si>
  <si>
    <t>315. Average weighted maturity: S - Other service activities</t>
  </si>
  <si>
    <t>316. of which exposures sensitive to impact from chronic climate change events: S - Other service activities</t>
  </si>
  <si>
    <t>317. of which exposures sensitive to impact from acute climate change events: S - Other service activities</t>
  </si>
  <si>
    <t>318. of which exposures sensitive to impact both from chronic and acute climate change events: S - Other service activities</t>
  </si>
  <si>
    <t>319. Of which Stage 2 exposures: S - Other service activities</t>
  </si>
  <si>
    <t>320. Of which non-performing exposures: S - Other service activities</t>
  </si>
  <si>
    <t>321. Accumulated impairment, accumulated negative changes in fair value due to credit risk and provisions: S - Other service activities</t>
  </si>
  <si>
    <t>322. Acc. impairment,  Of which Stage 2 exposures: S - Other service activities</t>
  </si>
  <si>
    <t>323. Acc. impairment,  Of which non-performing exposures: S - Other service activities</t>
  </si>
  <si>
    <t>324. Gross carrying amount (Mln EUR): T - Activities of households as employers; producing activities for households for own use</t>
  </si>
  <si>
    <t>325.  &lt;= 5 years: T - Activities of households as employers; producing activities for households for own use</t>
  </si>
  <si>
    <t>326. &gt; 5 year &lt;= 10 years: T - Activities of households as employers; producing activities for households for own use</t>
  </si>
  <si>
    <t>327. &gt; 10 year &lt;= 20 years: T - Activities of households as employers; producing activities for households for own use</t>
  </si>
  <si>
    <t>328. &gt; 20 years: T - Activities of households as employers; producing activities for households for own use</t>
  </si>
  <si>
    <t>329. Average weighted maturity: T - Activities of households as employers; producing activities for households for own use</t>
  </si>
  <si>
    <t>330. of which exposures sensitive to impact from chronic climate change events: T - Activities of households as employers; producing activities for households for own use</t>
  </si>
  <si>
    <t>331. of which exposures sensitive to impact from acute climate change events: T - Activities of households as employers; producing activities for households for own use</t>
  </si>
  <si>
    <t>332. of which exposures sensitive to impact both from chronic and acute climate change events: T - Activities of households as employers; producing activities for households for own use</t>
  </si>
  <si>
    <t>333. Of which Stage 2 exposures: T - Activities of households as employers; producing activities for households for own use</t>
  </si>
  <si>
    <t>334. Of which non-performing exposures: T - Activities of households as employers; producing activities for households for own use</t>
  </si>
  <si>
    <t>335. Accumulated impairment, accumulated negative changes in fair value due to credit risk and provisions: T - Activities of households as employers; producing activities for households for own use</t>
  </si>
  <si>
    <t>336. Acc. impairment,  Of which Stage 2 exposures: T - Activities of households as employers; producing activities for households for own use</t>
  </si>
  <si>
    <t>337. Acc. impairment,  Of which non-performing exposures: T - Activities of households as employers; producing activities for households for own use</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</si>
  <si>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</si>
  <si>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</si>
  <si>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</si>
  <si>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</si>
  <si>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</si>
  <si>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</si>
  <si>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</si>
  <si>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</si>
  <si>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</si>
  <si>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</si>
  <si>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</si>
  <si>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Repossessed collaterals</t>
  </si>
  <si>
    <t>Other relevant sectors (breakdown below where relevant)</t>
  </si>
  <si>
    <t>I -  Accommodation and food service activities</t>
  </si>
  <si>
    <t>J - Information and communication</t>
  </si>
  <si>
    <t>K - Financial and insurance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</si>
  <si>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</si>
  <si>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</si>
  <si>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</si>
  <si>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</si>
  <si>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</si>
  <si>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</si>
  <si>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 activities</t>
  </si>
  <si>
    <t>T - Activities of households as employers; producing activities for households for own use</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</si>
  <si>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</si>
  <si>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</si>
  <si>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</si>
  <si>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</si>
  <si>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</si>
  <si>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</si>
  <si>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</si>
  <si>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&lt;= 5 years</t>
  </si>
  <si>
    <t>Non-EU</t>
  </si>
  <si>
    <t>EU</t>
  </si>
  <si>
    <t>Italy</t>
  </si>
  <si>
    <t>Spain</t>
  </si>
  <si>
    <t>Rest of the World</t>
  </si>
  <si>
    <t>UK</t>
  </si>
  <si>
    <t>Mexico</t>
  </si>
  <si>
    <t>Europe</t>
  </si>
  <si>
    <t>North America</t>
  </si>
  <si>
    <t>South America</t>
  </si>
  <si>
    <t>Ireland</t>
  </si>
  <si>
    <t>Other</t>
  </si>
  <si>
    <t>Luxembourg</t>
  </si>
  <si>
    <t>EMEA and North America</t>
  </si>
  <si>
    <t>Belgium</t>
  </si>
  <si>
    <t>Rest of world</t>
  </si>
  <si>
    <t>Germany</t>
  </si>
  <si>
    <t>Central and Eastern Europe</t>
  </si>
  <si>
    <t>Western Europe</t>
  </si>
  <si>
    <t>Asia</t>
  </si>
  <si>
    <t>Netherlands</t>
  </si>
  <si>
    <t>United States of America</t>
  </si>
  <si>
    <t>Australia</t>
  </si>
  <si>
    <t>Brazil</t>
  </si>
  <si>
    <t>New Zealand</t>
  </si>
  <si>
    <t>Rest of EU</t>
  </si>
  <si>
    <t>Rest of America</t>
  </si>
  <si>
    <t>Other countries</t>
  </si>
  <si>
    <t>EMEA</t>
  </si>
  <si>
    <t>APAC</t>
  </si>
  <si>
    <t>LATAM</t>
  </si>
  <si>
    <t>Austria</t>
  </si>
  <si>
    <t>Czech Republik</t>
  </si>
  <si>
    <t>Slovakia</t>
  </si>
  <si>
    <t>Croatia</t>
  </si>
  <si>
    <t>Romania</t>
  </si>
  <si>
    <t xml:space="preserve">Hungary </t>
  </si>
  <si>
    <t>Serbia</t>
  </si>
  <si>
    <t xml:space="preserve">Slovenia </t>
  </si>
  <si>
    <t>Greece</t>
  </si>
  <si>
    <t>France</t>
  </si>
  <si>
    <t>North Italy</t>
  </si>
  <si>
    <t>Centre Italy</t>
  </si>
  <si>
    <t>South Italy and islands</t>
  </si>
  <si>
    <t>United States</t>
  </si>
  <si>
    <t>Finland</t>
  </si>
  <si>
    <t>Sweden</t>
  </si>
  <si>
    <t>Denmark</t>
  </si>
  <si>
    <t>Bulgaria</t>
  </si>
  <si>
    <t>Malta</t>
  </si>
  <si>
    <t>Nordic countries</t>
  </si>
  <si>
    <t>Central Europe</t>
  </si>
  <si>
    <t>Southeastern Europe</t>
  </si>
  <si>
    <t>Eastern Europe</t>
  </si>
  <si>
    <t>Southern Europe</t>
  </si>
  <si>
    <t>Southwestern Europe</t>
  </si>
  <si>
    <t>Nortern Europe</t>
  </si>
  <si>
    <t xml:space="preserve">Germany </t>
  </si>
  <si>
    <t>Czech Republic</t>
  </si>
  <si>
    <t>NA.</t>
  </si>
  <si>
    <t>Grand Total</t>
  </si>
  <si>
    <t>Column Labels</t>
  </si>
  <si>
    <t>VarID</t>
  </si>
  <si>
    <t xml:space="preserve">     </t>
  </si>
  <si>
    <t>The templates are generally disclosed by the entity at the highest level of consolidation. In case of exceptions, this is explained in a bank-specific comment. 
All figures disclosed in the templates are shown in their original unit and currency. In some cases institutions have provided additional elements in their disclosures. For editorial reasons, however, this publication reproduces the templates in the same EBA fixed format for all banks.
Following data quality checks performed by the ECB, some banks had to revise their publication, for instance to disclose according to the required format and methodology or to ensure alignment with supervisory reporting information. The cut-off date for this publication is 27 October 2023 and therefore it may not capture the corrections published by institutions after that date. 
For detailed information on the methodology, please visit the ECB website:</t>
  </si>
  <si>
    <t>ITS on ESG risk disclosure (Regulation (EU) 2022/2453)</t>
  </si>
  <si>
    <t>Some of the disclosure templates EU CQ5, Template 1, Template 2, Template 4 and Template 5 may be empty if the bank does not have such exposures on its balance sheet.</t>
  </si>
  <si>
    <t>Additional information is provided under "Comment".</t>
  </si>
  <si>
    <t>https://www.alphaholdings.gr/en/investor-relations/group-results-and-reporting/financial-statements-alpha-services-and-holdings?listfilter=CF12428D521249B58B2A289159B597A4</t>
  </si>
  <si>
    <t xml:space="preserve">https://d1io3yog0oux5.cloudfront.net/_4c00c3e53b78156a0d036a39f3d4355c/bankofamerica/db/874/9881/pdf/Bank+of+America+Europe+Designated+Activity+Company+Pillar+3+++Disclosure+As+at+31+December+2022.pdf </t>
  </si>
  <si>
    <t>https://www.spuerkeess.lu/fileadmin/mediatheque/documents/about_us/rapports_pilier3/Rapport_pilier_3_2022_final_17.10.23_.pdf</t>
  </si>
  <si>
    <t>https://www.bawaggroup.com/resource/blob/64184/935a4a6c7ce8f5c037f4b3b3f465aa40/disclosure-acc-to-regulation-fy-2022-quantitative-data2-data.xlsx</t>
  </si>
  <si>
    <t>https://www.citigroup.com/rcs/citigpa/storage/public/20230913_CGME%20Offenlegungsbericht_Resubmission%20Pillar3%2022YE.pdf</t>
  </si>
  <si>
    <t>https://www.credem.it/content/dam/credem/documenti/Investor_Relations/Documentazione/Pillar%20III,%20Informativa%20al%20pubblico%20al%2031.12.2022_new.pdf</t>
  </si>
  <si>
    <t>https://cdn0.scrvt.com/e07c34c5527d0f24bcd27c648605aec1/642878bc26d908fe/cccac7f55ab2/Offenlegungsbericht_SEG-Gruppe_31122022--1-.pdf</t>
  </si>
  <si>
    <t>https://www.gruppobcciccrea.it/Altri_Documeni_Pillar/PIllar%20III%20GBCI_31%2012%202022_seconda%20pubblicazione.pdf</t>
  </si>
  <si>
    <t>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IRP+2022+-+GRUPO+KUTXABANK.pdf"&amp;blobkey=id&amp;blobtable=MungoBlobs&amp;blobwhere=1312361282332&amp;ssbinary=true</t>
  </si>
  <si>
    <t>https://www.unicreditgroup.eu/content/dam/unicreditgroup-eu/documents/en/investors/third-pillar-basel/2022/Annex-2-List-of-templates-Regulation-(EU)-637-2021-31-December-2022.xlsx</t>
  </si>
  <si>
    <t>https://www.volksbank.at/m101/volksbank/zib/downloads/vb_gruppe/offenlegung_verbund_2022-12-31-korr_20231025.xlsx</t>
  </si>
  <si>
    <t>https://www.vwfs.com/content/dam/bluelabel/valid/www-vwfs-com/investor-relations/vw-bank/offenlegungsberichte/DE_2022-12-31_VW%20Bank%20OLB_Master_DE_Final%20-%20REM%20-%20Korrektur%20CQ5_sec.pdf</t>
  </si>
  <si>
    <t>https://www.vwfs.com/investor-relations/volkswagen-bank-gmbh.html#offenlegungsberichte</t>
  </si>
  <si>
    <t>Updated capital and leverage ratios for December 2022 can be found in the bank’s June 2023 Pillar 3 disclosure: https://www.bankofcyprus.com/globalassets/group/investor-relations/pillar-3-disclosures/eng/20230906-interim-pillar-3-disclosures-for-the-six-months-ended-30-june-2023.xlsx</t>
  </si>
  <si>
    <t>An updated overall capital requirement for December 2022 can be found in the bank’s June 2023 Pillar 3 disclosure.</t>
  </si>
  <si>
    <t>The LCR and NSFR are available in the bank's individual Pillar 3 disclosure document. https://dskbank.bg/docs/default-source/%D0%B4%D0%BE%D0%BA%D1%83%D0%BC%D0%B5%D0%BD%D1%82%D0%B8/%D0%BE%D0%BF%D0%BE%D0%B2%D0%B5%D1%81%D1%82%D1%8F%D0%B2%D0%B0%D0%BD%D0%B8%D1%8F/2022/discl_dsk_2022_en.xlsx?sfvrsn=15/08/2023-14:18</t>
  </si>
  <si>
    <t xml:space="preserve">An updated leverage ratio for December 2022 can be found in the template EU KM1 of the June 2023 Pillar 3 disclosure: https://www.hcob-bank.de/media/pdf_3/investorrelations/geschaeftsber/2023_11/offenlegungsbericht_per_30_juni_2023_gemaess_teil_8_crr.pdf </t>
  </si>
  <si>
    <t>KBC Group NV had to resubmit COREP 4Q22 with the inclusion of interim profit for the purpose of the EBA stress test exercise. The original COREP submission was aligned with the P3 report.</t>
  </si>
  <si>
    <t>The updated liquidity coverage ratio and net stable funding ratio for December 2022 can be found in the bank’s June 2023 Pillar 3 disclosure report.</t>
  </si>
  <si>
    <t>Updated capital and leverage ratios for December 2022 can be found in the bank’s June 2023 Pillar 3 disclosure: https://www.nordlb.de/fileadmin/redaktion/Investor_Relations/pdf/2023/NORDLB_Offenlegungsbericht_per_30.06.2023.pdf</t>
  </si>
  <si>
    <t>Rows 110 and 120 have been disclosed in reverse order in template EU CQ5.</t>
  </si>
  <si>
    <t>The item  “Accumulated impairment, accumulated negative changes in fair value due to credit risk and provisions” has been disclosed with a positive sign.</t>
  </si>
  <si>
    <t>The template EU CQ5 has been disclosed on the consolidated basis of KBC Bank, not on the consolidated basis of KBC Group.</t>
  </si>
  <si>
    <t xml:space="preserve">The template EU CQ5 has been omitted from the bank’s 2022 Pillar 3 disclosure on the basis of immateriality: “Given the nature of the business conducted in UBS Europe SE, the templates EU CR1, EU CR1-A and CQ1-CQ7-have been excluded on the grounds of materiality as these do not disclose material information that would enhance the understanding of the Pillar 3 disclosures.” </t>
  </si>
  <si>
    <t>The column k in Template 1 has been disclosed in amounts. The item  “Accumulated impairment, accumulated negative changes in fair value due to credit risk and provisions” has been disclosed with a positive sign.</t>
  </si>
  <si>
    <t>The row 1 and row 53 in Template 1 have not been disclosed.</t>
  </si>
  <si>
    <t>The item  “Accumulated impairment, accumulated negative changes in fair value due to credit risk and provisions” has been disclosed with a positive sign.</t>
  </si>
  <si>
    <t>The column p in Template 2 has been disclosed in amounts.</t>
  </si>
  <si>
    <t>The item  “Accumulated impairment, accumulated negative changes in fair value due to credit risk and provisions” has been disclosed with a positive sign in the December 2022 Pillar 3 report. Disclosure with negative sign can be found in the bank’s June 2023 Pillar 3 report: https://www.nordlb.de/fileadmin/redaktion/Investor_Relations/pdf/2023/NORDLB_Offenlegungsbericht_per_30.06.2023.pdf (Tabelle 44, pp.115-116).</t>
  </si>
  <si>
    <t>Template 2 has not been disclosed due to the immateriality of real estate assets pledged as collateral in Volkswagen Bank GmbH’s overall portfolio of collaterals.</t>
  </si>
  <si>
    <t>https://www.abancacorporacionbancaria.com/files/documents/abanca-pillar3-tables-2022-en.xlsx</t>
  </si>
  <si>
    <t>https://agrieurope.com.cy/wp-content/uploads/2023/10/AEC-Group-Disclosure-Report-31.12.2022_V3.0.pdf</t>
  </si>
  <si>
    <t>https://www.sb.lt/uploads/media/653117f29bf78/additional-information-regarding-the-nature-of-capital-and-risk.pdf</t>
  </si>
  <si>
    <t>https://www.grupbancsabadell.com/corp/files/6000102498961/bs_irp_-_2022_4t_-_en.xlsm?bsb=RmlsZV9DLTYwMDAxMDI0OTg5NjEtMTM3NDA5ODA3OTg5NQ</t>
  </si>
  <si>
    <t xml:space="preserve">https://www.bankinter.com/file_source2/webcorporativa/estaticos/pdf/accionistas-e-Inversores/informacion-financiera/info-relevancia-prudencial/2022/2022_Pillar_3_Disclosures_tables.xlsx </t>
  </si>
  <si>
    <t>https://www.cassacentrale.it/sites/default/files/documents_attachments/GBC%20-%20Informativa%20al%20pubblico%20al%2031%20dicembre%202022_0.pdf</t>
  </si>
  <si>
    <t>https://static.devolksbank.nl/files/jaarcijfers/De-Volksbank-Pillar-3-Report-2022.pdf?v=1698391301</t>
  </si>
  <si>
    <t>https://static.devolksbank.nl/files/jaarcijfers/De-Volksbank-Pillar-3-Disclosures-2022.xlsx?v=1698391372</t>
  </si>
  <si>
    <t>https://www.eurobankholdings.gr/-/media/holding/omilos/enimerosi-ependuton/enimerosi-metoxon-eurobank/oikonomika-apotelesmata-part-01/2023/fy-2022/pillar-3-holdings-2022.pdf</t>
  </si>
  <si>
    <t>https://www.eurobankholdings.gr/en/investor-relations/financial-results-pages/financial-year-2022</t>
  </si>
  <si>
    <t>https://www.kbc.com/content/dam/kbccom/doc/investor-relations/Results/jvs-2022/risk-report-2022-2.pdf</t>
  </si>
  <si>
    <t>https://luminor.ee/s3fs-public/documents/q4_2022-pillar-3-report-luminor-holding-as.xlsx</t>
  </si>
  <si>
    <t>https://www.nlb.si/nlb/nlb-portal/eng/investor-relations/financial-reports/2022/2022_12-pillar3-publish-eng.pdf</t>
  </si>
  <si>
    <t>https://www.novobanco.pt/content/dam/novobancopublicsites/docs/pdfs/divulga%C3%A7%C3%B5es-financeiras/disciplina-mercado/Disciplina%20de%20Mercado%202022%20NOVO%20BANCO_TRAD_v6_pub.pdf.coredownload.inline.pdf</t>
  </si>
  <si>
    <t>https://www.novobanco.pt/content/dam/novobancopublicsites/docs/pdfs/divulga%C3%A7%C3%B5es-financeiras/disciplina-mercado/Disciplina_Mercado_Dezembro_2022_for_website_ENG_env4.xlsx</t>
  </si>
  <si>
    <t>Swedbank Latvia is not required to comply with disclosure requirements under Article 13(1) CRR on a sub-consolidated basis, as Swedbank Latvia is not required to meet prudential requirements on a sub-consolidated basis. It is neither subject to Art. 11(6) nor 22 CRR.</t>
  </si>
  <si>
    <t>Updated LCR, LCR (adjusted) and NSFR for December 2022 can be found in the March 2023 Pillar 3 disclosure: https://www.alphaholdings.gr/-/media/alphaholdings/files/apotelesmata/q12023/pillariii31032023-final.pdf</t>
  </si>
  <si>
    <t>Updated figures for December 2022 capital ratios can be found in the bank's June 2023 Pillar 3 disclosure (https://gruppo.bancobpm.it/media/dlm_uploads/P3-Giu-2023_DocumentoP3_v10.10.pdf)</t>
  </si>
  <si>
    <t>Updated capital ratios and leverage ratio requirement available in the Q2 2023 report https://www.bankinter.com/webcorporativa/en/shareholders-investors/financial-information/third-pillar-market-discipline</t>
  </si>
  <si>
    <t>The liquidity ratios have been disclosed at sub-consolidated level.</t>
  </si>
  <si>
    <t>Updated LCR for Q42022 is available in the bank’s 2023 public disclosures.</t>
  </si>
  <si>
    <t>The liquidity ratios have been disclosed at consolidated level.</t>
  </si>
  <si>
    <t>https://www.bankinter.com/file_source2/webcorporativa/estaticos/pdf/accionistas-e-Inversores/informacion-financiera/info-relevancia-prudencial/2022/2022_Pillar_3_Disclosures_tables.xlsx</t>
  </si>
  <si>
    <t xml:space="preserve">Rows 110 and 120 have been disclosed in reverse order in template EU CQ5. </t>
  </si>
  <si>
    <t>Rows 110 and 120 have been disclosed in reverse order in template EU CQ5</t>
  </si>
  <si>
    <t>Template EU CQ5 has not been disclosed due to immateriality.</t>
  </si>
  <si>
    <t>https://www.medirect.com.mt/wp-content/uploads/MDB-Group-Limited-ESG-Pillar-3-Disclosures-December-2022.pdf</t>
  </si>
  <si>
    <t>https://www.medirect.com.mt/about-us/sustainability/</t>
  </si>
  <si>
    <t>The item  “Accumulated impairment, accumulated negative changes in fair value due to credit risk and provisions” has been disclosed with a positive sign. Updated figures available in the Q2 2023 report https://www.bankinter.com/webcorporativa/en/shareholders-investors/financial-information/third-pillar-market-discipline.</t>
  </si>
  <si>
    <t>Template 1 has not been disclosed inline with the Regulation (EU) 2022/2453 (“ITS on ESG risk disclosure”).</t>
  </si>
  <si>
    <t>The column b in Template 1 has not been disclosed.</t>
  </si>
  <si>
    <t>The item  “Accumulated impairment, accumulated negative changes in fair value due to credit risk and provisions” has been disclosed with a positive sign. This is amended in the June 2023 Pillar 3 disclosure, where the item is disclosed with a negative sign.</t>
  </si>
  <si>
    <t>As stated by the bank in the Pillar 3 report: Gross carrying amount in Pillar 3 templates was linked to the 7 main markets of activity as detailed in the introduction to quantitative tables under scope:
The tables presented below illustrates the data linked to loans and advances towards non-financial corporate clients, in seven main markets of Mobilize FS: France, Germany, Italy, Spain, the UK, Brazil and South Korea. This scope represents more than 80% of exposures towards non-financial corporate clients of Mobilize FS. 
This scope has been selected because of its significance and availability of data, particularly:
-              Information linked to vehicles financed (brands, models, identification) allowing to calculate associated GHG emissions
-              Postal codes used in physical risks evaluation, with a better documentation on this scope
Gross carrying amount in STE was reported for the entire Group.
The next Pillar 3 on ESG risks disclosures should include information linked to the other markets of the Group, as data collection plans are implemented, to complete the analysis. Those action plans are included in the climate related and environmental risks roadmap that should end in 2024.</t>
  </si>
  <si>
    <t>The item  “Accumulated impairment, accumulated negative changes in fair value due to credit risk and provisions” has been disclosed with a positive sign. Template 5 has been disclosed with a different row order from the ITS on ESG risk disclosure.</t>
  </si>
  <si>
    <t>The item “Accumulated impairment, accumulated negative changes in fair value due to credit risk and provisions” has been disclosed with a positive sign. This is amended in the June 2023 Pillar 3 disclosure, where the item is disclosed with a negative sign.</t>
  </si>
  <si>
    <t>The item  “Accumulated impairment, accumulated negative changes in fair value due to credit risk and provisions” has been disclosed with a positive sign. Updated figures available in the latest version of the report (https://www.piraeusholdings.gr/~/media/Com/2022/Files/investors/Financials/Annual-Reports/Pillar-III_EN_20221231_Final.pdf) include negative signs for the accumulated impairment.</t>
  </si>
  <si>
    <t>https://www.swedbank.lt/static/pdf/about/finance/reports/Risk_management_and_capital_adequacy_report_pillar_3_2022_Q4.pdf</t>
  </si>
  <si>
    <t>https://www.abnamro.com/en/investor-relations/information/all-financial-reports?selectedTabs=2023</t>
  </si>
  <si>
    <t>https://www.mobilize-fs.com/en/finance/reports-and-releases/financial-reports</t>
  </si>
  <si>
    <t>https://www.unicajabanco.com/content/dam/unicaja/unicaja-corporacion/documentos-corporacion/inversores-y-accionistas/informacion-relevancia-prudencial/informe-anual-2022-en.pdf</t>
  </si>
  <si>
    <t>https://www.unicajabanco.com/content/dam/unicaja/unicaja-corporacion/documentos-corporacion/inversores-y-accionistas/informacion-relevancia-prudencial/cuarto-trimestre-2022-en.xlsx</t>
  </si>
  <si>
    <t>Not available</t>
  </si>
  <si>
    <t>Common Equity Tier 1 ratio</t>
  </si>
  <si>
    <t>Rows 110, 120 and 130 have been disclosed in the wrong order in template EU CQ5. The item  “Accumulated impairment, accumulated negative changes in fair value due to credit risk and provisions” has been disclosed with a positive sign.</t>
  </si>
  <si>
    <t>Gross carrying amount towards the counterparties compared to total gross carrying amount (aggregate)</t>
  </si>
  <si>
    <t>2. Gross carrying amount towards the counterparties compared to total gross carrying amount (aggregate)</t>
  </si>
  <si>
    <r>
      <t>The document is structured as follows:
- The sheet "</t>
    </r>
    <r>
      <rPr>
        <b/>
        <i/>
        <sz val="12"/>
        <color theme="1"/>
        <rFont val="Arial"/>
        <family val="2"/>
      </rPr>
      <t>Ratios&amp;Templates</t>
    </r>
    <r>
      <rPr>
        <sz val="12"/>
        <color theme="1"/>
        <rFont val="Arial"/>
        <family val="2"/>
      </rPr>
      <t xml:space="preserve">" allows the user to select, using the slicer “Select a bank”, the bank for which the eight ratios (Total capital, T1 capital, CET1, Overall capital requirement ratio, Leverage ratio, Overall leverage ratio requirement, Liquidity coverage ratio and Net stable funding ratio) and the disclosure templates (if applicable) are displayed. In addition, using the slicer "Select the geographical area", the user is allowed to select the geographical area to be displayed in Template 5. When using this slicer, only the banks disclosing the selected geographical area will appear in the list of banks. To go back to the complete list, the user should use the button "Clear filter selection";
- The sheet </t>
    </r>
    <r>
      <rPr>
        <b/>
        <i/>
        <sz val="12"/>
        <color theme="1"/>
        <rFont val="Arial"/>
        <family val="2"/>
      </rPr>
      <t>"Ratios_dataset"</t>
    </r>
    <r>
      <rPr>
        <sz val="12"/>
        <color theme="1"/>
        <rFont val="Arial"/>
        <family val="2"/>
      </rPr>
      <t xml:space="preserve"> contains the comments and raw data of the eight ratios displayed in "</t>
    </r>
    <r>
      <rPr>
        <i/>
        <sz val="12"/>
        <color theme="1"/>
        <rFont val="Arial"/>
        <family val="2"/>
      </rPr>
      <t>Ratios&amp;Templates</t>
    </r>
    <r>
      <rPr>
        <sz val="12"/>
        <color theme="1"/>
        <rFont val="Arial"/>
        <family val="2"/>
      </rPr>
      <t xml:space="preserve">" sheet. Additionally, it contains the hyperlinks to the webpages and documents available on the banks' websites from which the ratios have been downloaded;
- The sheets </t>
    </r>
    <r>
      <rPr>
        <b/>
        <i/>
        <sz val="12"/>
        <color theme="1"/>
        <rFont val="Arial"/>
        <family val="2"/>
      </rPr>
      <t>"Template EUCQ5_dataset"</t>
    </r>
    <r>
      <rPr>
        <sz val="12"/>
        <color theme="1"/>
        <rFont val="Arial"/>
        <family val="2"/>
      </rPr>
      <t>,</t>
    </r>
    <r>
      <rPr>
        <b/>
        <sz val="12"/>
        <color theme="1"/>
        <rFont val="Arial"/>
        <family val="2"/>
      </rPr>
      <t xml:space="preserve"> </t>
    </r>
    <r>
      <rPr>
        <b/>
        <i/>
        <sz val="12"/>
        <color theme="1"/>
        <rFont val="Arial"/>
        <family val="2"/>
      </rPr>
      <t>"Template 1_dataset"</t>
    </r>
    <r>
      <rPr>
        <b/>
        <sz val="12"/>
        <color theme="1"/>
        <rFont val="Arial"/>
        <family val="2"/>
      </rPr>
      <t xml:space="preserve">, </t>
    </r>
    <r>
      <rPr>
        <b/>
        <i/>
        <sz val="12"/>
        <color theme="1"/>
        <rFont val="Arial"/>
        <family val="2"/>
      </rPr>
      <t>"Template 2_dataset", "Template 4_dataset"</t>
    </r>
    <r>
      <rPr>
        <b/>
        <sz val="12"/>
        <color theme="1"/>
        <rFont val="Arial"/>
        <family val="2"/>
      </rPr>
      <t xml:space="preserve"> </t>
    </r>
    <r>
      <rPr>
        <sz val="12"/>
        <color theme="1"/>
        <rFont val="Arial"/>
        <family val="2"/>
      </rPr>
      <t>and</t>
    </r>
    <r>
      <rPr>
        <b/>
        <sz val="12"/>
        <color theme="1"/>
        <rFont val="Arial"/>
        <family val="2"/>
      </rPr>
      <t xml:space="preserve"> </t>
    </r>
    <r>
      <rPr>
        <b/>
        <i/>
        <sz val="12"/>
        <color theme="1"/>
        <rFont val="Arial"/>
        <family val="2"/>
      </rPr>
      <t>"Template 5_dataset"</t>
    </r>
    <r>
      <rPr>
        <sz val="12"/>
        <color theme="1"/>
        <rFont val="Arial"/>
        <family val="2"/>
      </rPr>
      <t xml:space="preserve"> contain the credit risk disclosure data and ESG risk disclosure data as disclosed by banks, as well as comments and hyperlinks to the documents and webpages on the banks' websites from which the templates have been downloaded.</t>
    </r>
  </si>
  <si>
    <t>A mismatch between supervisory reporting and Pillar 3 information has been identified.</t>
  </si>
  <si>
    <t>Template 5 has not been disclosed in line with the Regulation (EU) 2022/2453 (“ITS on ESG risk disclosure”).</t>
  </si>
  <si>
    <t>Updated version of the Template 2 of ESG disclosures will be available in the next public disclosures.</t>
  </si>
  <si>
    <t>(All)</t>
  </si>
  <si>
    <t>(blank)</t>
  </si>
  <si>
    <t>(blank)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</si>
</sst>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5">
    <numFmt numFmtId="41" formatCode="_-* #,##0_-;\-* #,##0_-;_-* &quot;-&quot;_-;_-@_-"/>
    <numFmt numFmtId="43" formatCode="_-* #,##0.00_-;\-* #,##0.00_-;_-* &quot;-&quot;??_-;_-@_-"/>
    <numFmt numFmtId="164" formatCode="_-&quot;£&quot;* #,##0.00_-;\-&quot;£&quot;* #,##0.00_-;_-&quot;£&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409]yyyy\-mm\-dd"/>
    <numFmt numFmtId="170" formatCode="0.0000%"/>
    <numFmt numFmtId="171" formatCode="##,##0.0_)"/>
    <numFmt numFmtId="172" formatCode="0_)"/>
    <numFmt numFmtId="173" formatCode="_ &quot;Fr.&quot;\ * #,##0_ ;_ &quot;Fr.&quot;\ * \-#,##0_ ;_ &quot;Fr.&quot;\ * &quot;-&quot;_ ;_ @_ "/>
    <numFmt numFmtId="174" formatCode="_ &quot;Fr.&quot;\ * #,##0.00_ ;_ &quot;Fr.&quot;\ * \-#,##0.00_ ;_ &quot;Fr.&quot;\ * &quot;-&quot;??_ ;_ @_ "/>
    <numFmt numFmtId="175" formatCode="General_)"/>
    <numFmt numFmtId="176" formatCode="00"/>
    <numFmt numFmtId="177" formatCode="#,##0;\(#,##0\);&quot;–&quot;"/>
    <numFmt numFmtId="178" formatCode="&quot;R$&quot;#,##0.00"/>
    <numFmt numFmtId="179" formatCode="&quot;Esc.&quot;#,##0.00"/>
    <numFmt numFmtId="180" formatCode="&quot;Z$&quot;#,##0.00"/>
    <numFmt numFmtId="181" formatCode="&quot;$&quot;#,##0.00"/>
    <numFmt numFmtId="182" formatCode="#,#00"/>
    <numFmt numFmtId="183" formatCode="_(* #,##0_);_(* \(#,##0\);_(*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0.0%"/>
    <numFmt numFmtId="189" formatCode="0.0000"/>
    <numFmt numFmtId="190" formatCode="0.0_)\%;\(0.0\)\%;0.0_)\%;@_)_%"/>
    <numFmt numFmtId="191" formatCode="#,##0.0_)_%;\(#,##0.0\)_%;0.0_)_%;@_)_%"/>
    <numFmt numFmtId="192" formatCode="#,##0.0_);\(#,##0.0\);#,##0.0_);@_)"/>
    <numFmt numFmtId="193" formatCode="&quot;£&quot;_(#,##0.00_);&quot;£&quot;\(#,##0.00\);&quot;£&quot;_(0.00_);@_)"/>
    <numFmt numFmtId="194" formatCode="#,##0.00_);\(#,##0.00\);0.00_);@_)"/>
    <numFmt numFmtId="195" formatCode="\€_(#,##0.00_);\€\(#,##0.00\);\€_(0.00_);@_)"/>
    <numFmt numFmtId="196" formatCode="#,##0_)\x;\(#,##0\)\x;0_)\x;@_)_x"/>
    <numFmt numFmtId="197" formatCode="#,##0_)_x;\(#,##0\)_x;0_)_x;@_)_x"/>
    <numFmt numFmtId="198" formatCode="_(* #,##0.0_);_(* \(#,##0.0\);_(* &quot;-&quot;?_);@_)"/>
    <numFmt numFmtId="199" formatCode="_-* #,##0\ _P_t_s_-;\-* #,##0\ _P_t_s_-;_-* &quot;-&quot;\ _P_t_s_-;_-@_-"/>
    <numFmt numFmtId="200" formatCode="#,##0;\(#,##0\)"/>
    <numFmt numFmtId="201" formatCode="_(&quot;€&quot;* #,##0_);_(&quot;€&quot;* \(#,##0\);_(&quot;€&quot;* &quot;-&quot;_);_(@_)"/>
    <numFmt numFmtId="202" formatCode="_(&quot;€&quot;* #,##0.00_);_(&quot;€&quot;* \(#,##0.00\);_(&quot;€&quot;* &quot;-&quot;??_);_(@_)"/>
    <numFmt numFmtId="203" formatCode="0000"/>
    <numFmt numFmtId="204" formatCode="#,##0.00########"/>
    <numFmt numFmtId="205" formatCode="_-* #,##0.00\ [$€-1]_-;\-* #,##0.00\ [$€-1]_-;_-* &quot;-&quot;??\ [$€-1]_-"/>
    <numFmt numFmtId="206" formatCode="_-[$€-2]* #,##0.00_-;\-[$€-2]* #,##0.00_-;_-[$€-2]* &quot;-&quot;??_-"/>
    <numFmt numFmtId="207" formatCode="yyyy\-mm\-dd;@"/>
    <numFmt numFmtId="208" formatCode="0.0"/>
    <numFmt numFmtId="209" formatCode="#,##0.000"/>
    <numFmt numFmtId="210" formatCode="#,##0.0000\ [$€-1];\-#,##0.0000\ [$€-1]"/>
    <numFmt numFmtId="211" formatCode="_-* #,##0\ _P_t_a_-;\-* #,##0\ _P_t_a_-;_-* &quot;-&quot;\ _P_t_a_-;_-@_-"/>
    <numFmt numFmtId="212" formatCode="[$-C0A]d\-mmm\-yy;@"/>
    <numFmt numFmtId="213" formatCode="&quot;Yes&quot;;[Red]&quot;No&quot;"/>
    <numFmt numFmtId="214" formatCode="0.00000"/>
    <numFmt numFmtId="215" formatCode="[&gt;0]General"/>
    <numFmt numFmtId="216" formatCode="0.000%"/>
  </numFmts>
  <fonts count="152">
    <font>
      <sz val="11"/>
      <color theme="1"/>
      <name val="Calibri"/>
      <family val="2"/>
      <scheme val="minor"/>
    </font>
    <font>
      <sz val="11"/>
      <color theme="1"/>
      <name val="Calibri"/>
      <family val="2"/>
      <scheme val="minor"/>
    </font>
    <font>
      <sz val="10"/>
      <name val="Arial"/>
      <family val="2"/>
    </font>
    <font>
      <sz val="11"/>
      <color indexed="8"/>
      <name val="Calibri"/>
      <family val="2"/>
    </font>
    <font>
      <u/>
      <sz val="11"/>
      <color theme="10"/>
      <name val="Calibri"/>
      <family val="2"/>
      <scheme val="minor"/>
    </font>
    <font>
      <sz val="11"/>
      <name val="Calibri"/>
      <family val="2"/>
    </font>
    <font>
      <b/>
      <sz val="12"/>
      <name val="Arial"/>
      <family val="2"/>
    </font>
    <font>
      <b/>
      <sz val="10"/>
      <name val="Arial"/>
      <family val="2"/>
    </font>
    <font>
      <sz val="11"/>
      <color theme="1"/>
      <name val="Calibri"/>
      <family val="2"/>
      <charset val="186"/>
      <scheme val="minor"/>
    </font>
    <font>
      <sz val="8"/>
      <color theme="1" tint="0.249977111117893"/>
      <name val="Calibri"/>
      <family val="2"/>
      <scheme val="minor"/>
    </font>
    <font>
      <sz val="8"/>
      <color rgb="FF133850"/>
      <name val="Arial"/>
      <family val="2"/>
    </font>
    <font>
      <sz val="10"/>
      <name val="Arial"/>
      <family val="2"/>
    </font>
    <font>
      <sz val="11"/>
      <color theme="1"/>
      <name val="Trebuchet MS"/>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sz val="11"/>
      <name val="Arial"/>
      <family val="2"/>
    </font>
    <font>
      <sz val="10"/>
      <name val="Times New Roman"/>
      <family val="1"/>
    </font>
    <font>
      <sz val="10"/>
      <color indexed="12"/>
      <name val="Times New Roman"/>
      <family val="1"/>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u/>
      <sz val="10"/>
      <color rgb="FFD1005D"/>
      <name val="FocoMbcp"/>
      <family val="2"/>
    </font>
    <font>
      <u/>
      <sz val="10"/>
      <color rgb="FFD1005D"/>
      <name val="Arial"/>
      <family val="2"/>
    </font>
    <font>
      <sz val="11"/>
      <color rgb="FF000000"/>
      <name val="Trebuchet MS"/>
      <family val="2"/>
    </font>
    <font>
      <sz val="10"/>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000000"/>
      <name val="Calibri"/>
      <family val="2"/>
    </font>
    <font>
      <sz val="8"/>
      <color theme="1"/>
      <name val="Arial"/>
      <family val="2"/>
    </font>
    <font>
      <u/>
      <sz val="10"/>
      <color theme="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60"/>
      <name val="Calibri"/>
      <family val="2"/>
      <scheme val="minor"/>
    </font>
    <font>
      <sz val="10"/>
      <color indexed="60"/>
      <name val="Arial"/>
      <family val="2"/>
    </font>
    <font>
      <b/>
      <sz val="9"/>
      <color indexed="24"/>
      <name val="Arial"/>
      <family val="2"/>
    </font>
    <font>
      <b/>
      <sz val="11"/>
      <color indexed="24"/>
      <name val="Arial"/>
      <family val="2"/>
    </font>
    <font>
      <sz val="10"/>
      <color indexed="17"/>
      <name val="Arial"/>
      <family val="2"/>
    </font>
    <font>
      <b/>
      <sz val="10"/>
      <color indexed="52"/>
      <name val="Arial"/>
      <family val="2"/>
    </font>
    <font>
      <b/>
      <sz val="11"/>
      <color indexed="60"/>
      <name val="Calibri"/>
      <family val="2"/>
      <scheme val="minor"/>
    </font>
    <font>
      <b/>
      <sz val="10"/>
      <color indexed="60"/>
      <name val="Arial"/>
      <family val="2"/>
    </font>
    <font>
      <b/>
      <sz val="11"/>
      <color indexed="60"/>
      <name val="Calibri"/>
      <family val="2"/>
    </font>
    <font>
      <sz val="10"/>
      <color indexed="52"/>
      <name val="Arial"/>
      <family val="2"/>
    </font>
    <font>
      <sz val="10"/>
      <color indexed="10"/>
      <name val="Arial"/>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u/>
      <sz val="10"/>
      <color indexed="30"/>
      <name val="Arial"/>
      <family val="2"/>
    </font>
    <font>
      <sz val="11"/>
      <name val="Trebuchet MS"/>
      <family val="2"/>
    </font>
    <font>
      <sz val="10"/>
      <color theme="1"/>
      <name val="Trebuchet MS"/>
      <family val="2"/>
    </font>
    <font>
      <sz val="12"/>
      <name val="Times New Roman"/>
      <family val="1"/>
    </font>
    <font>
      <sz val="10"/>
      <color indexed="8"/>
      <name val="Trebuchet MS"/>
      <family val="2"/>
    </font>
    <font>
      <sz val="11"/>
      <color theme="1"/>
      <name val="Calibri"/>
      <family val="2"/>
    </font>
    <font>
      <b/>
      <sz val="9"/>
      <color indexed="9"/>
      <name val="Arial"/>
      <family val="2"/>
    </font>
    <font>
      <sz val="12"/>
      <name val="Arial MT"/>
      <family val="2"/>
    </font>
    <font>
      <sz val="12"/>
      <color theme="1"/>
      <name val="Cambria"/>
      <family val="2"/>
      <scheme val="major"/>
    </font>
    <font>
      <sz val="11"/>
      <color indexed="8"/>
      <name val="Cambria"/>
      <family val="2"/>
      <scheme val="major"/>
    </font>
    <font>
      <sz val="8"/>
      <color theme="0"/>
      <name val="Segoe UI Semibold"/>
      <family val="2"/>
    </font>
    <font>
      <sz val="12"/>
      <color rgb="FF009CD6"/>
      <name val="Segoe UI"/>
      <family val="2"/>
    </font>
    <font>
      <sz val="7"/>
      <color theme="1"/>
      <name val="Calibri"/>
      <family val="2"/>
      <scheme val="minor"/>
    </font>
    <font>
      <sz val="11"/>
      <color theme="1"/>
      <name val="Arial"/>
      <family val="2"/>
    </font>
    <font>
      <b/>
      <sz val="16"/>
      <color theme="0"/>
      <name val="Arial"/>
      <family val="2"/>
    </font>
    <font>
      <b/>
      <sz val="11"/>
      <color rgb="FFD9D9D9"/>
      <name val="Arial"/>
      <family val="2"/>
    </font>
    <font>
      <sz val="14"/>
      <color theme="1"/>
      <name val="Arial"/>
      <family val="2"/>
    </font>
    <font>
      <b/>
      <sz val="11"/>
      <color theme="1"/>
      <name val="Arial"/>
      <family val="2"/>
    </font>
    <font>
      <sz val="11"/>
      <color rgb="FF000000"/>
      <name val="Arial"/>
      <family val="2"/>
    </font>
    <font>
      <u/>
      <sz val="11"/>
      <color theme="10"/>
      <name val="Arial"/>
      <family val="2"/>
    </font>
    <font>
      <b/>
      <sz val="14"/>
      <color rgb="FF003899"/>
      <name val="Arial"/>
      <family val="2"/>
    </font>
    <font>
      <sz val="11"/>
      <color rgb="FF3A3A3C"/>
      <name val="Arial"/>
      <family val="2"/>
    </font>
    <font>
      <sz val="12"/>
      <color theme="1"/>
      <name val="Arial"/>
      <family val="2"/>
    </font>
    <font>
      <b/>
      <i/>
      <sz val="12"/>
      <color theme="1"/>
      <name val="Arial"/>
      <family val="2"/>
    </font>
    <font>
      <i/>
      <sz val="12"/>
      <color theme="1"/>
      <name val="Arial"/>
      <family val="2"/>
    </font>
    <font>
      <u/>
      <sz val="12"/>
      <color theme="10"/>
      <name val="Arial"/>
      <family val="2"/>
    </font>
    <font>
      <sz val="9"/>
      <color theme="1"/>
      <name val="Arial"/>
      <family val="2"/>
    </font>
    <font>
      <u/>
      <sz val="11"/>
      <color rgb="FF0000FF"/>
      <name val="Arial"/>
      <family val="2"/>
    </font>
    <font>
      <b/>
      <sz val="10"/>
      <color theme="1"/>
      <name val="Arial"/>
      <family val="2"/>
    </font>
    <font>
      <b/>
      <sz val="12"/>
      <color theme="1"/>
      <name val="Arial"/>
      <family val="2"/>
    </font>
    <font>
      <b/>
      <sz val="11"/>
      <color theme="1"/>
      <name val="Calibri"/>
      <family val="2"/>
      <scheme val="minor"/>
    </font>
    <font>
      <sz val="11"/>
      <name val="Calibri"/>
      <family val="2"/>
      <scheme val="minor"/>
    </font>
    <font>
      <sz val="8"/>
      <name val="Calibri"/>
      <family val="2"/>
      <scheme val="minor"/>
    </font>
    <font>
      <sz val="11"/>
      <color rgb="FFFF0000"/>
      <name val="Arial"/>
      <family val="2"/>
    </font>
    <font>
      <b/>
      <sz val="11"/>
      <color theme="0"/>
      <name val="Arial"/>
      <family val="2"/>
    </font>
    <font>
      <b/>
      <sz val="12"/>
      <color theme="0"/>
      <name val="Arial"/>
      <family val="2"/>
    </font>
    <font>
      <sz val="11"/>
      <color rgb="FF133850"/>
      <name val="Arial"/>
      <family val="2"/>
    </font>
  </fonts>
  <fills count="108">
    <fill>
      <patternFill patternType="none"/>
    </fill>
    <fill>
      <patternFill patternType="gray125"/>
    </fill>
    <fill>
      <patternFill patternType="solid">
        <fgColor theme="0" tint="-4.9989318521683403E-2"/>
        <bgColor indexed="64"/>
      </patternFill>
    </fill>
    <fill>
      <patternFill patternType="solid">
        <fgColor indexed="9"/>
        <bgColor indexed="64"/>
      </patternFill>
    </fill>
    <fill>
      <patternFill patternType="solid">
        <fgColor indexed="42"/>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34998626667073579"/>
        <bgColor indexed="64"/>
      </patternFill>
    </fill>
    <fill>
      <patternFill patternType="solid">
        <fgColor theme="4" tint="0.39997558519241921"/>
        <bgColor indexed="65"/>
      </patternFill>
    </fill>
    <fill>
      <patternFill patternType="solid">
        <fgColor theme="0"/>
        <bgColor indexed="64"/>
      </patternFill>
    </fill>
    <fill>
      <patternFill patternType="solid">
        <fgColor rgb="FFD8D8D8"/>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0" tint="-0.499984740745262"/>
        <bgColor indexed="64"/>
      </patternFill>
    </fill>
    <fill>
      <patternFill patternType="solid">
        <fgColor theme="0"/>
        <bgColor theme="0"/>
      </patternFill>
    </fill>
    <fill>
      <patternFill patternType="solid">
        <fgColor rgb="FF003899"/>
        <bgColor indexed="64"/>
      </patternFill>
    </fill>
    <fill>
      <patternFill patternType="solid">
        <fgColor rgb="FFD9E7FF"/>
        <bgColor indexed="64"/>
      </patternFill>
    </fill>
    <fill>
      <patternFill patternType="solid">
        <fgColor rgb="FFFFFFFF"/>
        <bgColor indexed="64"/>
      </patternFill>
    </fill>
    <fill>
      <patternFill patternType="solid">
        <fgColor rgb="FFFFC000"/>
        <bgColor indexed="64"/>
      </patternFill>
    </fill>
  </fills>
  <borders count="45">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double">
        <color indexed="38"/>
      </left>
      <right style="double">
        <color indexed="38"/>
      </right>
      <top style="double">
        <color indexed="38"/>
      </top>
      <bottom style="double">
        <color indexed="38"/>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theme="4" tint="0.4996795556505020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bottom style="medium">
        <color theme="0" tint="-4.9989318521683403E-2"/>
      </bottom>
      <diagonal/>
    </border>
    <border>
      <left/>
      <right/>
      <top/>
      <bottom style="medium">
        <color rgb="FF00AAEE"/>
      </bottom>
      <diagonal/>
    </border>
    <border>
      <left/>
      <right/>
      <top style="medium">
        <color theme="0" tint="-4.9989318521683403E-2"/>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38663">
    <xf numFmtId="0" fontId="0" fillId="0" borderId="0"/>
    <xf numFmtId="0" fontId="1" fillId="0" borderId="0"/>
    <xf numFmtId="169" fontId="1" fillId="0" borderId="0"/>
    <xf numFmtId="0" fontId="2" fillId="0" borderId="0"/>
    <xf numFmtId="0" fontId="3" fillId="0" borderId="0"/>
    <xf numFmtId="0" fontId="4" fillId="0" borderId="0" applyNumberFormat="0" applyFill="0" applyBorder="0" applyAlignment="0" applyProtection="0"/>
    <xf numFmtId="0" fontId="1" fillId="0" borderId="0"/>
    <xf numFmtId="0" fontId="5" fillId="0" borderId="0"/>
    <xf numFmtId="0" fontId="2" fillId="0" borderId="0">
      <alignment vertical="center"/>
    </xf>
    <xf numFmtId="0" fontId="6" fillId="0" borderId="0" applyNumberFormat="0" applyFill="0" applyBorder="0" applyAlignment="0" applyProtection="0"/>
    <xf numFmtId="0" fontId="7" fillId="3" borderId="2" applyFont="0" applyBorder="0">
      <alignment horizontal="center" wrapText="1"/>
    </xf>
    <xf numFmtId="3" fontId="2" fillId="4" borderId="3" applyFont="0">
      <alignment horizontal="right" vertical="center"/>
      <protection locked="0"/>
    </xf>
    <xf numFmtId="0" fontId="8" fillId="0" borderId="0"/>
    <xf numFmtId="0" fontId="9" fillId="0" borderId="0" applyNumberFormat="0" applyFill="0">
      <alignment horizontal="right" vertical="center" wrapText="1" indent="1"/>
    </xf>
    <xf numFmtId="9" fontId="1" fillId="0" borderId="0" applyFont="0" applyFill="0" applyBorder="0" applyAlignment="0" applyProtection="0"/>
    <xf numFmtId="0" fontId="11" fillId="0" borderId="0"/>
    <xf numFmtId="171" fontId="13" fillId="0" borderId="4">
      <alignment horizontal="right"/>
      <protection locked="0"/>
    </xf>
    <xf numFmtId="172" fontId="2" fillId="0" borderId="5">
      <alignment horizontal="right"/>
    </xf>
    <xf numFmtId="171" fontId="13" fillId="0" borderId="6">
      <alignment horizontal="right"/>
    </xf>
    <xf numFmtId="171" fontId="2" fillId="0" borderId="6">
      <alignment horizontal="right"/>
    </xf>
    <xf numFmtId="0" fontId="2" fillId="0" borderId="0"/>
    <xf numFmtId="0" fontId="14" fillId="0" borderId="0"/>
    <xf numFmtId="41" fontId="15" fillId="0" borderId="0" applyFont="0" applyFill="0" applyBorder="0" applyAlignment="0" applyProtection="0"/>
    <xf numFmtId="43" fontId="15" fillId="0" borderId="0" applyFont="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16" fillId="0" borderId="0"/>
    <xf numFmtId="175" fontId="2" fillId="0" borderId="7">
      <alignment horizontal="left"/>
      <protection locked="0"/>
    </xf>
    <xf numFmtId="0" fontId="17" fillId="0" borderId="0"/>
    <xf numFmtId="0" fontId="12" fillId="0" borderId="0"/>
    <xf numFmtId="9" fontId="17" fillId="0" borderId="0" applyFont="0" applyFill="0" applyBorder="0" applyAlignment="0" applyProtection="0"/>
    <xf numFmtId="9" fontId="2" fillId="0" borderId="0" applyFont="0" applyFill="0" applyBorder="0" applyAlignment="0" applyProtection="0"/>
    <xf numFmtId="40" fontId="12" fillId="5" borderId="3"/>
    <xf numFmtId="3" fontId="18" fillId="6" borderId="3">
      <alignment vertical="center"/>
    </xf>
    <xf numFmtId="49" fontId="19" fillId="7" borderId="8">
      <alignment vertical="center"/>
    </xf>
    <xf numFmtId="49" fontId="2" fillId="7" borderId="8">
      <alignment vertical="center"/>
    </xf>
    <xf numFmtId="40" fontId="12" fillId="8" borderId="3"/>
    <xf numFmtId="175" fontId="7" fillId="0" borderId="0" applyFill="0" applyBorder="0">
      <alignment horizontal="left"/>
    </xf>
    <xf numFmtId="176" fontId="2" fillId="0" borderId="9">
      <alignment horizontal="center"/>
    </xf>
    <xf numFmtId="9" fontId="2" fillId="0" borderId="0" applyFont="0" applyFill="0" applyBorder="0" applyAlignment="0" applyProtection="0"/>
    <xf numFmtId="0" fontId="2" fillId="0" borderId="0"/>
    <xf numFmtId="0" fontId="2" fillId="0" borderId="0"/>
    <xf numFmtId="0" fontId="12" fillId="0" borderId="0"/>
    <xf numFmtId="43" fontId="12" fillId="0" borderId="0" applyFont="0" applyFill="0" applyBorder="0" applyAlignment="0" applyProtection="0"/>
    <xf numFmtId="9" fontId="2" fillId="0" borderId="0" applyFont="0" applyFill="0" applyBorder="0" applyAlignment="0" applyProtection="0"/>
    <xf numFmtId="0" fontId="65" fillId="0" borderId="0" applyNumberFormat="0" applyFill="0" applyBorder="0" applyAlignment="0" applyProtection="0"/>
    <xf numFmtId="0" fontId="2" fillId="0" borderId="0"/>
    <xf numFmtId="0" fontId="12" fillId="0" borderId="0"/>
    <xf numFmtId="9" fontId="12" fillId="0" borderId="0" applyFont="0" applyFill="0" applyBorder="0" applyAlignment="0" applyProtection="0"/>
    <xf numFmtId="0" fontId="14" fillId="0" borderId="0"/>
    <xf numFmtId="0" fontId="14" fillId="0" borderId="0"/>
    <xf numFmtId="0" fontId="12" fillId="0" borderId="0"/>
    <xf numFmtId="0" fontId="2" fillId="0" borderId="0"/>
    <xf numFmtId="0" fontId="1" fillId="0" borderId="0"/>
    <xf numFmtId="9" fontId="1" fillId="0" borderId="0" applyFont="0" applyFill="0" applyBorder="0" applyAlignment="0" applyProtection="0"/>
    <xf numFmtId="0" fontId="14" fillId="0" borderId="0"/>
    <xf numFmtId="0" fontId="2" fillId="0" borderId="0"/>
    <xf numFmtId="0" fontId="2" fillId="0" borderId="0"/>
    <xf numFmtId="177" fontId="21" fillId="0" borderId="0" applyFill="0" applyBorder="0" applyProtection="0"/>
    <xf numFmtId="177" fontId="22" fillId="0" borderId="0" applyFill="0" applyBorder="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24" fillId="10" borderId="0" applyNumberFormat="0" applyBorder="0" applyAlignment="0" applyProtection="0"/>
    <xf numFmtId="178" fontId="25" fillId="0" borderId="0" applyFill="0"/>
    <xf numFmtId="178" fontId="25" fillId="0" borderId="0" applyFill="0"/>
    <xf numFmtId="179" fontId="25" fillId="0" borderId="0" applyFill="0"/>
    <xf numFmtId="180" fontId="25" fillId="0" borderId="0" applyFill="0"/>
    <xf numFmtId="178" fontId="25" fillId="0" borderId="0" applyFill="0"/>
    <xf numFmtId="181" fontId="25" fillId="0" borderId="0" applyFill="0"/>
    <xf numFmtId="178" fontId="25" fillId="0" borderId="0">
      <alignment horizontal="center"/>
    </xf>
    <xf numFmtId="178" fontId="25" fillId="0" borderId="0">
      <alignment horizontal="center"/>
    </xf>
    <xf numFmtId="179" fontId="25" fillId="0" borderId="0">
      <alignment horizontal="center"/>
    </xf>
    <xf numFmtId="180" fontId="25" fillId="0" borderId="0">
      <alignment horizontal="center"/>
    </xf>
    <xf numFmtId="178" fontId="25" fillId="0" borderId="0">
      <alignment horizontal="center"/>
    </xf>
    <xf numFmtId="181" fontId="25" fillId="0" borderId="0">
      <alignment horizontal="center"/>
    </xf>
    <xf numFmtId="0" fontId="25" fillId="0" borderId="0" applyFill="0">
      <alignment horizontal="center"/>
    </xf>
    <xf numFmtId="178" fontId="26" fillId="0" borderId="10" applyFill="0"/>
    <xf numFmtId="178" fontId="26" fillId="0" borderId="10" applyFill="0"/>
    <xf numFmtId="179" fontId="26" fillId="0" borderId="10" applyFill="0"/>
    <xf numFmtId="180" fontId="26" fillId="0" borderId="10" applyFill="0"/>
    <xf numFmtId="178" fontId="26" fillId="0" borderId="10" applyFill="0"/>
    <xf numFmtId="181" fontId="26" fillId="0" borderId="10" applyFill="0"/>
    <xf numFmtId="0" fontId="2" fillId="0" borderId="0" applyFont="0" applyAlignment="0"/>
    <xf numFmtId="0" fontId="2" fillId="0" borderId="0" applyFont="0" applyAlignment="0"/>
    <xf numFmtId="0" fontId="27" fillId="0" borderId="0" applyFill="0">
      <alignment vertical="top"/>
    </xf>
    <xf numFmtId="0" fontId="26" fillId="0" borderId="0" applyFill="0">
      <alignment horizontal="left" vertical="top"/>
    </xf>
    <xf numFmtId="178" fontId="6" fillId="0" borderId="11" applyFill="0"/>
    <xf numFmtId="178" fontId="6" fillId="0" borderId="11" applyFill="0"/>
    <xf numFmtId="179" fontId="6" fillId="0" borderId="11" applyFill="0"/>
    <xf numFmtId="180" fontId="6" fillId="0" borderId="11" applyFill="0"/>
    <xf numFmtId="178" fontId="6" fillId="0" borderId="11" applyFill="0"/>
    <xf numFmtId="181" fontId="6" fillId="0" borderId="11" applyFill="0"/>
    <xf numFmtId="0" fontId="2" fillId="0" borderId="0" applyNumberFormat="0" applyFont="0" applyAlignment="0"/>
    <xf numFmtId="0" fontId="2" fillId="0" borderId="0" applyNumberFormat="0" applyFont="0" applyAlignment="0"/>
    <xf numFmtId="0" fontId="27" fillId="0" borderId="0" applyFill="0">
      <alignment wrapText="1"/>
    </xf>
    <xf numFmtId="0" fontId="26" fillId="0" borderId="0" applyFill="0">
      <alignment horizontal="left" vertical="top" wrapText="1"/>
    </xf>
    <xf numFmtId="178" fontId="28" fillId="0" borderId="0" applyFill="0"/>
    <xf numFmtId="178" fontId="28" fillId="0" borderId="0" applyFill="0"/>
    <xf numFmtId="179" fontId="28" fillId="0" borderId="0" applyFill="0"/>
    <xf numFmtId="180" fontId="28" fillId="0" borderId="0" applyFill="0"/>
    <xf numFmtId="178" fontId="28" fillId="0" borderId="0" applyFill="0"/>
    <xf numFmtId="181" fontId="28" fillId="0" borderId="0" applyFill="0"/>
    <xf numFmtId="0" fontId="29" fillId="0" borderId="0" applyNumberFormat="0" applyFont="0" applyAlignment="0">
      <alignment horizontal="center"/>
    </xf>
    <xf numFmtId="0" fontId="30" fillId="0" borderId="0" applyFill="0">
      <alignment vertical="top" wrapText="1"/>
    </xf>
    <xf numFmtId="0" fontId="6" fillId="0" borderId="0" applyFill="0">
      <alignment horizontal="left" vertical="top" wrapText="1"/>
    </xf>
    <xf numFmtId="178" fontId="2" fillId="0" borderId="0" applyFill="0"/>
    <xf numFmtId="179" fontId="2" fillId="0" borderId="0" applyFill="0"/>
    <xf numFmtId="178" fontId="2" fillId="0" borderId="0" applyFill="0"/>
    <xf numFmtId="179" fontId="2" fillId="0" borderId="0" applyFill="0"/>
    <xf numFmtId="180" fontId="2" fillId="0" borderId="0" applyFill="0"/>
    <xf numFmtId="178" fontId="2" fillId="0" borderId="0" applyFill="0"/>
    <xf numFmtId="181" fontId="2" fillId="0" borderId="0" applyFill="0"/>
    <xf numFmtId="0" fontId="29" fillId="0" borderId="0" applyNumberFormat="0" applyFont="0" applyAlignment="0">
      <alignment horizontal="center"/>
    </xf>
    <xf numFmtId="0" fontId="31" fillId="0" borderId="0" applyFill="0">
      <alignment vertical="center" wrapText="1"/>
    </xf>
    <xf numFmtId="0" fontId="32" fillId="0" borderId="0">
      <alignment horizontal="left" vertical="center" wrapText="1"/>
    </xf>
    <xf numFmtId="178" fontId="13" fillId="0" borderId="0" applyFill="0"/>
    <xf numFmtId="178" fontId="13" fillId="0" borderId="0" applyFill="0"/>
    <xf numFmtId="179" fontId="13" fillId="0" borderId="0" applyFill="0"/>
    <xf numFmtId="180" fontId="13" fillId="0" borderId="0" applyFill="0"/>
    <xf numFmtId="178" fontId="13" fillId="0" borderId="0" applyFill="0"/>
    <xf numFmtId="181" fontId="13" fillId="0" borderId="0" applyFill="0"/>
    <xf numFmtId="0" fontId="29" fillId="0" borderId="0" applyNumberFormat="0" applyFont="0" applyAlignment="0">
      <alignment horizontal="center"/>
    </xf>
    <xf numFmtId="0" fontId="33" fillId="0" borderId="0" applyFill="0">
      <alignment horizontal="center" vertical="center" wrapText="1"/>
    </xf>
    <xf numFmtId="0" fontId="2" fillId="0" borderId="0" applyFill="0">
      <alignment horizontal="center" vertical="center" wrapText="1"/>
    </xf>
    <xf numFmtId="0" fontId="2" fillId="0" borderId="0" applyFill="0">
      <alignment horizontal="center" vertical="center" wrapText="1"/>
    </xf>
    <xf numFmtId="178" fontId="34" fillId="0" borderId="0" applyFill="0"/>
    <xf numFmtId="178" fontId="34" fillId="0" borderId="0" applyFill="0"/>
    <xf numFmtId="179" fontId="34" fillId="0" borderId="0" applyFill="0"/>
    <xf numFmtId="180" fontId="34" fillId="0" borderId="0" applyFill="0"/>
    <xf numFmtId="178" fontId="34" fillId="0" borderId="0" applyFill="0"/>
    <xf numFmtId="181" fontId="34" fillId="0" borderId="0" applyFill="0"/>
    <xf numFmtId="0" fontId="29" fillId="0" borderId="0" applyNumberFormat="0" applyFont="0" applyAlignment="0">
      <alignment horizontal="center"/>
    </xf>
    <xf numFmtId="0" fontId="35" fillId="0" borderId="0" applyFill="0">
      <alignment horizontal="center" vertical="center" wrapText="1"/>
    </xf>
    <xf numFmtId="0" fontId="36" fillId="0" borderId="0" applyFill="0">
      <alignment horizontal="center" vertical="center" wrapText="1"/>
    </xf>
    <xf numFmtId="178" fontId="37" fillId="0" borderId="0" applyFill="0"/>
    <xf numFmtId="178" fontId="37" fillId="0" borderId="0" applyFill="0"/>
    <xf numFmtId="179" fontId="37" fillId="0" borderId="0" applyFill="0"/>
    <xf numFmtId="180" fontId="37" fillId="0" borderId="0" applyFill="0"/>
    <xf numFmtId="178" fontId="37" fillId="0" borderId="0" applyFill="0"/>
    <xf numFmtId="181" fontId="37" fillId="0" borderId="0" applyFill="0"/>
    <xf numFmtId="0" fontId="29" fillId="0" borderId="0" applyNumberFormat="0" applyFont="0" applyAlignment="0">
      <alignment horizontal="center"/>
    </xf>
    <xf numFmtId="0" fontId="38" fillId="0" borderId="0">
      <alignment horizontal="center" wrapText="1"/>
    </xf>
    <xf numFmtId="0" fontId="34" fillId="0" borderId="0" applyFill="0">
      <alignment horizontal="center" wrapText="1"/>
    </xf>
    <xf numFmtId="0" fontId="39" fillId="0" borderId="12"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42" fillId="27" borderId="15" applyNumberFormat="0" applyAlignment="0" applyProtection="0"/>
    <xf numFmtId="0" fontId="42" fillId="27" borderId="15" applyNumberFormat="0" applyAlignment="0" applyProtection="0"/>
    <xf numFmtId="0" fontId="43" fillId="0" borderId="16" applyNumberFormat="0" applyFill="0" applyAlignment="0" applyProtection="0"/>
    <xf numFmtId="0" fontId="44" fillId="28" borderId="17" applyNumberFormat="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45" fillId="11" borderId="0" applyNumberFormat="0" applyBorder="0" applyAlignment="0" applyProtection="0"/>
    <xf numFmtId="0" fontId="46" fillId="0" borderId="0">
      <protection locked="0"/>
    </xf>
    <xf numFmtId="0" fontId="47" fillId="14" borderId="15" applyNumberFormat="0" applyAlignment="0" applyProtection="0"/>
    <xf numFmtId="0" fontId="48" fillId="0" borderId="0"/>
    <xf numFmtId="0" fontId="49" fillId="0" borderId="0" applyNumberFormat="0" applyFill="0" applyBorder="0" applyAlignment="0" applyProtection="0"/>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182" fontId="46" fillId="0" borderId="0">
      <protection locked="0"/>
    </xf>
    <xf numFmtId="0" fontId="45" fillId="11" borderId="0" applyNumberFormat="0" applyBorder="0" applyAlignment="0" applyProtection="0"/>
    <xf numFmtId="0" fontId="2" fillId="0" borderId="0"/>
    <xf numFmtId="0" fontId="16" fillId="0" borderId="0"/>
    <xf numFmtId="0" fontId="50" fillId="0" borderId="0"/>
    <xf numFmtId="0" fontId="14" fillId="0" borderId="0"/>
    <xf numFmtId="0" fontId="16" fillId="0" borderId="0"/>
    <xf numFmtId="0" fontId="16" fillId="0" borderId="0"/>
    <xf numFmtId="0" fontId="21" fillId="0" borderId="0"/>
    <xf numFmtId="0" fontId="39" fillId="0" borderId="12"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51" fillId="0" borderId="0">
      <protection locked="0"/>
    </xf>
    <xf numFmtId="0" fontId="51" fillId="0" borderId="0">
      <protection locked="0"/>
    </xf>
    <xf numFmtId="0" fontId="24" fillId="10" borderId="0" applyNumberFormat="0" applyBorder="0" applyAlignment="0" applyProtection="0"/>
    <xf numFmtId="0" fontId="47" fillId="14" borderId="15" applyNumberFormat="0" applyAlignment="0" applyProtection="0"/>
    <xf numFmtId="0" fontId="43" fillId="0" borderId="16" applyNumberFormat="0" applyFill="0" applyAlignment="0" applyProtection="0"/>
    <xf numFmtId="0" fontId="52" fillId="29" borderId="0" applyNumberFormat="0" applyBorder="0" applyAlignment="0" applyProtection="0"/>
    <xf numFmtId="0" fontId="52" fillId="29" borderId="0" applyNumberFormat="0" applyBorder="0" applyAlignment="0" applyProtection="0"/>
    <xf numFmtId="0" fontId="16" fillId="0" borderId="0"/>
    <xf numFmtId="0" fontId="12" fillId="0" borderId="0"/>
    <xf numFmtId="0" fontId="21" fillId="0" borderId="0"/>
    <xf numFmtId="0" fontId="12" fillId="0" borderId="0"/>
    <xf numFmtId="0" fontId="14" fillId="0" borderId="0"/>
    <xf numFmtId="0" fontId="14"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169" fontId="50" fillId="0" borderId="0"/>
    <xf numFmtId="0" fontId="2" fillId="0" borderId="0"/>
    <xf numFmtId="0" fontId="2" fillId="0" borderId="0"/>
    <xf numFmtId="0" fontId="2" fillId="0" borderId="0"/>
    <xf numFmtId="0" fontId="16" fillId="0" borderId="0"/>
    <xf numFmtId="0" fontId="14" fillId="0" borderId="0"/>
    <xf numFmtId="0" fontId="2" fillId="0" borderId="0"/>
    <xf numFmtId="0" fontId="53" fillId="0" borderId="0"/>
    <xf numFmtId="0" fontId="17" fillId="0" borderId="0"/>
    <xf numFmtId="0" fontId="12" fillId="0" borderId="0"/>
    <xf numFmtId="0" fontId="53" fillId="0" borderId="0"/>
    <xf numFmtId="0" fontId="54" fillId="0" borderId="0"/>
    <xf numFmtId="0" fontId="55" fillId="0" borderId="0"/>
    <xf numFmtId="0" fontId="14" fillId="30" borderId="18" applyNumberFormat="0" applyFont="0" applyAlignment="0" applyProtection="0"/>
    <xf numFmtId="0" fontId="14" fillId="30" borderId="18" applyNumberFormat="0" applyFont="0" applyAlignment="0" applyProtection="0"/>
    <xf numFmtId="0" fontId="14" fillId="30" borderId="18" applyNumberFormat="0" applyFont="0" applyAlignment="0" applyProtection="0"/>
    <xf numFmtId="0" fontId="14" fillId="30" borderId="18" applyNumberFormat="0" applyFont="0" applyAlignment="0" applyProtection="0"/>
    <xf numFmtId="0" fontId="56" fillId="27" borderId="19" applyNumberFormat="0" applyAlignment="0" applyProtection="0"/>
    <xf numFmtId="183" fontId="21" fillId="0" borderId="0" applyAlignment="0"/>
    <xf numFmtId="9" fontId="14" fillId="0" borderId="0" applyFont="0" applyFill="0" applyBorder="0" applyAlignment="0" applyProtection="0"/>
    <xf numFmtId="4" fontId="25" fillId="31" borderId="0" applyFill="0"/>
    <xf numFmtId="0" fontId="57" fillId="0" borderId="0">
      <alignment horizontal="left" indent="7"/>
    </xf>
    <xf numFmtId="0" fontId="25" fillId="0" borderId="0" applyFill="0">
      <alignment horizontal="left" indent="7"/>
    </xf>
    <xf numFmtId="178" fontId="58" fillId="0" borderId="1" applyFill="0">
      <alignment horizontal="right"/>
    </xf>
    <xf numFmtId="178" fontId="58" fillId="0" borderId="1" applyFill="0">
      <alignment horizontal="right"/>
    </xf>
    <xf numFmtId="179" fontId="58" fillId="0" borderId="1" applyFill="0">
      <alignment horizontal="right"/>
    </xf>
    <xf numFmtId="180" fontId="58" fillId="0" borderId="1" applyFill="0">
      <alignment horizontal="right"/>
    </xf>
    <xf numFmtId="178" fontId="58" fillId="0" borderId="1" applyFill="0">
      <alignment horizontal="right"/>
    </xf>
    <xf numFmtId="181" fontId="58" fillId="0" borderId="1" applyFill="0">
      <alignment horizontal="right"/>
    </xf>
    <xf numFmtId="0" fontId="7" fillId="0" borderId="3" applyNumberFormat="0" applyFont="0" applyBorder="0">
      <alignment horizontal="right"/>
    </xf>
    <xf numFmtId="0" fontId="59" fillId="0" borderId="0" applyFill="0"/>
    <xf numFmtId="0" fontId="6" fillId="0" borderId="0" applyFill="0"/>
    <xf numFmtId="4" fontId="58" fillId="0" borderId="1" applyFill="0"/>
    <xf numFmtId="0" fontId="2" fillId="0" borderId="0" applyNumberFormat="0" applyFont="0" applyBorder="0" applyAlignment="0"/>
    <xf numFmtId="0" fontId="2" fillId="0" borderId="0" applyNumberFormat="0" applyFont="0" applyBorder="0" applyAlignment="0"/>
    <xf numFmtId="0" fontId="30" fillId="0" borderId="0" applyFill="0">
      <alignment horizontal="left" indent="1"/>
    </xf>
    <xf numFmtId="0" fontId="60" fillId="0" borderId="0" applyFill="0">
      <alignment horizontal="left" indent="1"/>
    </xf>
    <xf numFmtId="4" fontId="13" fillId="0" borderId="0" applyFill="0"/>
    <xf numFmtId="0" fontId="2" fillId="0" borderId="0" applyNumberFormat="0" applyFont="0" applyFill="0" applyBorder="0" applyAlignment="0"/>
    <xf numFmtId="0" fontId="2" fillId="0" borderId="0" applyNumberFormat="0" applyFont="0" applyFill="0" applyBorder="0" applyAlignment="0"/>
    <xf numFmtId="0" fontId="30" fillId="0" borderId="0" applyFill="0">
      <alignment horizontal="left" indent="2"/>
    </xf>
    <xf numFmtId="0" fontId="6" fillId="0" borderId="0" applyFill="0">
      <alignment horizontal="left" indent="2"/>
    </xf>
    <xf numFmtId="4" fontId="13" fillId="0" borderId="0" applyFill="0"/>
    <xf numFmtId="0" fontId="2" fillId="0" borderId="0" applyNumberFormat="0" applyFont="0" applyBorder="0" applyAlignment="0"/>
    <xf numFmtId="0" fontId="2" fillId="0" borderId="0" applyNumberFormat="0" applyFont="0" applyBorder="0" applyAlignment="0"/>
    <xf numFmtId="0" fontId="61" fillId="0" borderId="0">
      <alignment horizontal="left" indent="3"/>
    </xf>
    <xf numFmtId="0" fontId="20" fillId="0" borderId="0" applyFill="0">
      <alignment horizontal="left" indent="3"/>
    </xf>
    <xf numFmtId="4" fontId="13" fillId="0" borderId="0" applyFill="0"/>
    <xf numFmtId="0" fontId="2" fillId="0" borderId="0" applyNumberFormat="0" applyFont="0" applyBorder="0" applyAlignment="0"/>
    <xf numFmtId="0" fontId="2" fillId="0" borderId="0" applyNumberFormat="0" applyFont="0" applyBorder="0" applyAlignment="0"/>
    <xf numFmtId="0" fontId="33" fillId="0" borderId="0">
      <alignment horizontal="left" indent="4"/>
    </xf>
    <xf numFmtId="0" fontId="2" fillId="0" borderId="0" applyFill="0">
      <alignment horizontal="left" indent="4"/>
    </xf>
    <xf numFmtId="0" fontId="2" fillId="0" borderId="0" applyFill="0">
      <alignment horizontal="left" indent="4"/>
    </xf>
    <xf numFmtId="4" fontId="34" fillId="0" borderId="0" applyFill="0"/>
    <xf numFmtId="0" fontId="2" fillId="0" borderId="0" applyNumberFormat="0" applyFont="0" applyBorder="0" applyAlignment="0"/>
    <xf numFmtId="0" fontId="2" fillId="0" borderId="0" applyNumberFormat="0" applyFont="0" applyBorder="0" applyAlignment="0"/>
    <xf numFmtId="0" fontId="35" fillId="0" borderId="0">
      <alignment horizontal="left" indent="5"/>
    </xf>
    <xf numFmtId="0" fontId="36" fillId="0" borderId="0" applyFill="0">
      <alignment horizontal="left" indent="5"/>
    </xf>
    <xf numFmtId="4" fontId="37" fillId="0" borderId="0" applyFill="0"/>
    <xf numFmtId="0" fontId="2" fillId="0" borderId="0" applyNumberFormat="0" applyFont="0" applyFill="0" applyBorder="0" applyAlignment="0"/>
    <xf numFmtId="0" fontId="2" fillId="0" borderId="0" applyNumberFormat="0" applyFont="0" applyFill="0" applyBorder="0" applyAlignment="0"/>
    <xf numFmtId="0" fontId="38" fillId="0" borderId="0" applyFill="0">
      <alignment horizontal="left" indent="6"/>
    </xf>
    <xf numFmtId="0" fontId="34" fillId="0" borderId="0" applyFill="0">
      <alignment horizontal="left" indent="6"/>
    </xf>
    <xf numFmtId="0" fontId="56" fillId="27" borderId="19" applyNumberFormat="0" applyAlignment="0" applyProtection="0"/>
    <xf numFmtId="0" fontId="48" fillId="0" borderId="0"/>
    <xf numFmtId="0" fontId="48" fillId="0" borderId="0"/>
    <xf numFmtId="0" fontId="62" fillId="0" borderId="0" applyNumberFormat="0" applyFill="0" applyBorder="0" applyAlignment="0" applyProtection="0"/>
    <xf numFmtId="0" fontId="4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6" fillId="0" borderId="20">
      <protection locked="0"/>
    </xf>
    <xf numFmtId="0" fontId="64" fillId="0" borderId="21" applyNumberFormat="0" applyFill="0" applyAlignment="0" applyProtection="0"/>
    <xf numFmtId="0" fontId="64" fillId="0" borderId="21" applyNumberFormat="0" applyFill="0" applyAlignment="0" applyProtection="0"/>
    <xf numFmtId="0" fontId="44" fillId="28" borderId="17" applyNumberFormat="0" applyAlignment="0" applyProtection="0"/>
    <xf numFmtId="0" fontId="62" fillId="0" borderId="0" applyNumberFormat="0" applyFill="0" applyBorder="0" applyAlignment="0" applyProtection="0"/>
    <xf numFmtId="0" fontId="66" fillId="0" borderId="0" applyNumberFormat="0" applyFill="0" applyBorder="0" applyAlignment="0" applyProtection="0"/>
    <xf numFmtId="0" fontId="67" fillId="0" borderId="0"/>
    <xf numFmtId="0" fontId="12" fillId="0" borderId="0"/>
    <xf numFmtId="0" fontId="14" fillId="0" borderId="0"/>
    <xf numFmtId="0" fontId="2" fillId="0" borderId="0"/>
    <xf numFmtId="0" fontId="12" fillId="0" borderId="0"/>
    <xf numFmtId="0" fontId="11" fillId="0" borderId="0"/>
    <xf numFmtId="0" fontId="2" fillId="0" borderId="0"/>
    <xf numFmtId="186" fontId="2" fillId="0" borderId="0" applyFont="0" applyFill="0" applyBorder="0" applyAlignment="0" applyProtection="0"/>
    <xf numFmtId="184" fontId="2" fillId="0" borderId="0" applyFont="0" applyFill="0" applyBorder="0" applyAlignment="0" applyProtection="0"/>
    <xf numFmtId="187" fontId="2" fillId="0" borderId="0" applyFont="0" applyFill="0" applyBorder="0" applyAlignment="0" applyProtection="0"/>
    <xf numFmtId="185" fontId="2" fillId="0" borderId="0" applyFont="0" applyFill="0" applyBorder="0" applyAlignment="0" applyProtection="0"/>
    <xf numFmtId="0" fontId="1" fillId="0" borderId="0"/>
    <xf numFmtId="0" fontId="1" fillId="0" borderId="0"/>
    <xf numFmtId="0" fontId="82"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168" fontId="1" fillId="0" borderId="0" applyFont="0" applyFill="0" applyBorder="0" applyAlignment="0" applyProtection="0"/>
    <xf numFmtId="0" fontId="2" fillId="0" borderId="0"/>
    <xf numFmtId="9" fontId="1" fillId="0" borderId="0" applyFont="0" applyFill="0" applyBorder="0" applyAlignment="0" applyProtection="0"/>
    <xf numFmtId="0" fontId="81"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82" fillId="0" borderId="0"/>
    <xf numFmtId="0" fontId="1" fillId="0" borderId="0"/>
    <xf numFmtId="0" fontId="1" fillId="0" borderId="0"/>
    <xf numFmtId="0" fontId="1" fillId="0" borderId="0"/>
    <xf numFmtId="0" fontId="81" fillId="0" borderId="0"/>
    <xf numFmtId="0" fontId="1" fillId="0" borderId="0"/>
    <xf numFmtId="0" fontId="82" fillId="0" borderId="0"/>
    <xf numFmtId="168" fontId="1" fillId="0" borderId="0" applyFont="0" applyFill="0" applyBorder="0" applyAlignment="0" applyProtection="0"/>
    <xf numFmtId="0" fontId="1" fillId="0" borderId="0"/>
    <xf numFmtId="0" fontId="81" fillId="0" borderId="0"/>
    <xf numFmtId="0" fontId="1" fillId="0" borderId="0"/>
    <xf numFmtId="168" fontId="8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9" fontId="82" fillId="0" borderId="0" applyFont="0" applyFill="0" applyBorder="0" applyAlignment="0" applyProtection="0"/>
    <xf numFmtId="0" fontId="1" fillId="0" borderId="0"/>
    <xf numFmtId="0" fontId="80" fillId="36" borderId="0" applyNumberFormat="0" applyBorder="0" applyAlignment="0" applyProtection="0"/>
    <xf numFmtId="168" fontId="2" fillId="0" borderId="0" applyFont="0" applyFill="0" applyBorder="0" applyAlignment="0" applyProtection="0"/>
    <xf numFmtId="0" fontId="81" fillId="0" borderId="0"/>
    <xf numFmtId="168" fontId="2" fillId="0" borderId="0" applyFont="0" applyFill="0" applyBorder="0" applyAlignment="0" applyProtection="0"/>
    <xf numFmtId="0" fontId="8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3" fillId="0" borderId="0"/>
    <xf numFmtId="190" fontId="2" fillId="0" borderId="0" applyFont="0" applyFill="0" applyBorder="0" applyAlignment="0" applyProtection="0"/>
    <xf numFmtId="191" fontId="2" fillId="0" borderId="0" applyFont="0" applyFill="0" applyBorder="0" applyAlignment="0" applyProtection="0"/>
    <xf numFmtId="192" fontId="2" fillId="0" borderId="0" applyFont="0" applyFill="0" applyBorder="0" applyAlignment="0" applyProtection="0"/>
    <xf numFmtId="193" fontId="2" fillId="0" borderId="0" applyFont="0" applyFill="0" applyBorder="0" applyAlignment="0" applyProtection="0"/>
    <xf numFmtId="194" fontId="2" fillId="0" borderId="0" applyFont="0" applyFill="0" applyBorder="0" applyAlignment="0" applyProtection="0"/>
    <xf numFmtId="0" fontId="2" fillId="0" borderId="0">
      <alignment horizontal="left" wrapText="1"/>
    </xf>
    <xf numFmtId="195" fontId="2" fillId="0" borderId="0" applyFont="0" applyFill="0" applyBorder="0" applyAlignment="0" applyProtection="0"/>
    <xf numFmtId="0" fontId="85" fillId="0" borderId="0" applyNumberFormat="0" applyFill="0" applyBorder="0" applyAlignment="0" applyProtection="0"/>
    <xf numFmtId="0" fontId="2" fillId="38" borderId="0" applyNumberFormat="0" applyFont="0" applyAlignment="0" applyProtection="0"/>
    <xf numFmtId="196" fontId="2" fillId="0" borderId="0" applyFont="0" applyFill="0" applyBorder="0" applyAlignment="0" applyProtection="0"/>
    <xf numFmtId="197" fontId="2" fillId="0" borderId="0" applyFont="0" applyFill="0" applyBorder="0" applyProtection="0">
      <alignment horizontal="right"/>
    </xf>
    <xf numFmtId="0" fontId="86" fillId="0" borderId="0" applyNumberFormat="0" applyFill="0" applyBorder="0" applyProtection="0">
      <alignment vertical="top"/>
    </xf>
    <xf numFmtId="0" fontId="87" fillId="0" borderId="27" applyNumberFormat="0" applyFill="0" applyAlignment="0" applyProtection="0"/>
    <xf numFmtId="0" fontId="88" fillId="0" borderId="28" applyNumberFormat="0" applyFill="0" applyProtection="0">
      <alignment horizontal="center"/>
    </xf>
    <xf numFmtId="0" fontId="88" fillId="0" borderId="0" applyNumberFormat="0" applyFill="0" applyBorder="0" applyProtection="0">
      <alignment horizontal="left"/>
    </xf>
    <xf numFmtId="0" fontId="89" fillId="0" borderId="0" applyNumberFormat="0" applyFill="0" applyBorder="0" applyProtection="0">
      <alignment horizontal="centerContinuous"/>
    </xf>
    <xf numFmtId="0" fontId="124" fillId="102" borderId="0" applyNumberFormat="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26" fillId="34" borderId="39" applyNumberFormat="0" applyProtection="0">
      <alignment horizontal="left" wrapText="1"/>
    </xf>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4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1" fillId="40" borderId="0" applyNumberFormat="0" applyBorder="0" applyAlignment="0" applyProtection="0"/>
    <xf numFmtId="0" fontId="90"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0"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3" borderId="0" applyNumberFormat="0" applyBorder="0" applyAlignment="0" applyProtection="0"/>
    <xf numFmtId="0" fontId="90"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0"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6" borderId="0" applyNumberFormat="0" applyBorder="0" applyAlignment="0" applyProtection="0"/>
    <xf numFmtId="0" fontId="90"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0"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1" fillId="40" borderId="0" applyNumberFormat="0" applyBorder="0" applyAlignment="0" applyProtection="0"/>
    <xf numFmtId="0" fontId="90"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0"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90"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0"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90"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42" borderId="0" applyNumberFormat="0" applyBorder="0" applyAlignment="0" applyProtection="0"/>
    <xf numFmtId="0" fontId="3" fillId="31" borderId="0" applyNumberFormat="0" applyBorder="0" applyAlignment="0" applyProtection="0"/>
    <xf numFmtId="0" fontId="3"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3" fillId="54"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4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1" fillId="31" borderId="0" applyNumberFormat="0" applyBorder="0" applyAlignment="0" applyProtection="0"/>
    <xf numFmtId="0" fontId="90"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0"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90"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0"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0"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81" fillId="38" borderId="0" applyNumberFormat="0" applyBorder="0" applyAlignment="0" applyProtection="0"/>
    <xf numFmtId="0" fontId="90"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0"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81" fillId="31" borderId="0" applyNumberFormat="0" applyBorder="0" applyAlignment="0" applyProtection="0"/>
    <xf numFmtId="0" fontId="90"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90"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81" fillId="62" borderId="0" applyNumberFormat="0" applyBorder="0" applyAlignment="0" applyProtection="0"/>
    <xf numFmtId="0" fontId="90"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0"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90"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1" fillId="43" borderId="0" applyNumberFormat="0" applyBorder="0" applyAlignment="0" applyProtection="0"/>
    <xf numFmtId="0" fontId="90"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0"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0"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91" fillId="62"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80" fillId="36" borderId="0" applyNumberFormat="0" applyBorder="0" applyAlignment="0" applyProtection="0"/>
    <xf numFmtId="0" fontId="23" fillId="54" borderId="0" applyNumberFormat="0" applyBorder="0" applyAlignment="0" applyProtection="0"/>
    <xf numFmtId="0" fontId="23" fillId="66" borderId="0" applyNumberFormat="0" applyBorder="0" applyAlignment="0" applyProtection="0"/>
    <xf numFmtId="0" fontId="80" fillId="36" borderId="0" applyNumberFormat="0" applyBorder="0" applyAlignment="0" applyProtection="0"/>
    <xf numFmtId="0" fontId="23" fillId="5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4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91"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80" fillId="68" borderId="0" applyNumberFormat="0" applyBorder="0" applyAlignment="0" applyProtection="0"/>
    <xf numFmtId="0" fontId="23" fillId="43" borderId="0" applyNumberFormat="0" applyBorder="0" applyAlignment="0" applyProtection="0"/>
    <xf numFmtId="0" fontId="23" fillId="58" borderId="0" applyNumberFormat="0" applyBorder="0" applyAlignment="0" applyProtection="0"/>
    <xf numFmtId="0" fontId="80" fillId="6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38"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91" fillId="38"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23" fillId="60" borderId="0" applyNumberFormat="0" applyBorder="0" applyAlignment="0" applyProtection="0"/>
    <xf numFmtId="0" fontId="23" fillId="3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91" fillId="31"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23" fillId="70"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1" fillId="6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73"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80" fillId="73"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43"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91" fillId="43"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23" fillId="74" borderId="0" applyNumberFormat="0" applyBorder="0" applyAlignment="0" applyProtection="0"/>
    <xf numFmtId="0" fontId="9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92" fillId="62" borderId="0" applyNumberFormat="0" applyBorder="0" applyAlignment="0" applyProtection="0"/>
    <xf numFmtId="0" fontId="23" fillId="66" borderId="0"/>
    <xf numFmtId="0" fontId="23" fillId="66" borderId="0" applyNumberFormat="0" applyBorder="0" applyAlignment="0" applyProtection="0"/>
    <xf numFmtId="0" fontId="5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91" fillId="62" borderId="0" applyNumberFormat="0" applyBorder="0" applyAlignment="0" applyProtection="0"/>
    <xf numFmtId="0" fontId="9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52" fillId="67" borderId="0" applyNumberFormat="0" applyBorder="0" applyAlignment="0" applyProtection="0"/>
    <xf numFmtId="0" fontId="92" fillId="67" borderId="0" applyNumberFormat="0" applyBorder="0" applyAlignment="0" applyProtection="0"/>
    <xf numFmtId="0" fontId="23" fillId="58" borderId="0"/>
    <xf numFmtId="0" fontId="23" fillId="58" borderId="0" applyNumberFormat="0" applyBorder="0" applyAlignment="0" applyProtection="0"/>
    <xf numFmtId="0" fontId="5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5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91" fillId="67" borderId="0" applyNumberFormat="0" applyBorder="0" applyAlignment="0" applyProtection="0"/>
    <xf numFmtId="0" fontId="9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91" fillId="38" borderId="0" applyNumberFormat="0" applyBorder="0" applyAlignment="0" applyProtection="0"/>
    <xf numFmtId="0" fontId="52" fillId="38" borderId="0" applyNumberFormat="0" applyBorder="0" applyAlignment="0" applyProtection="0"/>
    <xf numFmtId="0" fontId="23" fillId="60" borderId="0"/>
    <xf numFmtId="0" fontId="9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91" fillId="38" borderId="0" applyNumberFormat="0" applyBorder="0" applyAlignment="0" applyProtection="0"/>
    <xf numFmtId="0" fontId="9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91" fillId="31" borderId="0" applyNumberFormat="0" applyBorder="0" applyAlignment="0" applyProtection="0"/>
    <xf numFmtId="0" fontId="52" fillId="31" borderId="0" applyNumberFormat="0" applyBorder="0" applyAlignment="0" applyProtection="0"/>
    <xf numFmtId="0" fontId="23" fillId="70" borderId="0"/>
    <xf numFmtId="0" fontId="9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91" fillId="31" borderId="0" applyNumberFormat="0" applyBorder="0" applyAlignment="0" applyProtection="0"/>
    <xf numFmtId="0" fontId="9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92" fillId="62" borderId="0" applyNumberFormat="0" applyBorder="0" applyAlignment="0" applyProtection="0"/>
    <xf numFmtId="0" fontId="23" fillId="72" borderId="0"/>
    <xf numFmtId="0" fontId="23" fillId="72" borderId="0" applyNumberFormat="0" applyBorder="0" applyAlignment="0" applyProtection="0"/>
    <xf numFmtId="0" fontId="5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91" fillId="62" borderId="0" applyNumberFormat="0" applyBorder="0" applyAlignment="0" applyProtection="0"/>
    <xf numFmtId="0" fontId="9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91" fillId="43" borderId="0" applyNumberFormat="0" applyBorder="0" applyAlignment="0" applyProtection="0"/>
    <xf numFmtId="0" fontId="52" fillId="43" borderId="0" applyNumberFormat="0" applyBorder="0" applyAlignment="0" applyProtection="0"/>
    <xf numFmtId="0" fontId="23" fillId="74" borderId="0"/>
    <xf numFmtId="0" fontId="9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91" fillId="43" borderId="0" applyNumberFormat="0" applyBorder="0" applyAlignment="0" applyProtection="0"/>
    <xf numFmtId="0" fontId="23" fillId="72"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91" fillId="72"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52" fillId="72"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23" fillId="76"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91" fillId="67" borderId="0" applyNumberFormat="0" applyBorder="0" applyAlignment="0" applyProtection="0"/>
    <xf numFmtId="0" fontId="23" fillId="78" borderId="0" applyNumberFormat="0" applyBorder="0" applyAlignment="0" applyProtection="0"/>
    <xf numFmtId="0" fontId="91" fillId="67"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91" fillId="76" borderId="0" applyNumberFormat="0" applyBorder="0" applyAlignment="0" applyProtection="0"/>
    <xf numFmtId="0" fontId="80" fillId="81" borderId="0" applyNumberFormat="0" applyBorder="0" applyAlignment="0" applyProtection="0"/>
    <xf numFmtId="0" fontId="80" fillId="81"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80" fillId="81"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80" fillId="81"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2"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91" fillId="82"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52" fillId="82"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23" fillId="70"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1" fillId="84" borderId="0" applyNumberFormat="0" applyBorder="0" applyAlignment="0" applyProtection="0"/>
    <xf numFmtId="0" fontId="23" fillId="72" borderId="0" applyNumberFormat="0" applyBorder="0" applyAlignment="0" applyProtection="0"/>
    <xf numFmtId="0" fontId="91" fillId="84"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91" fillId="67" borderId="0" applyNumberFormat="0" applyBorder="0" applyAlignment="0" applyProtection="0"/>
    <xf numFmtId="0" fontId="23" fillId="85" borderId="0" applyNumberFormat="0" applyBorder="0" applyAlignment="0" applyProtection="0"/>
    <xf numFmtId="0" fontId="91" fillId="67"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73" fillId="87" borderId="0" applyNumberFormat="0" applyBorder="0" applyAlignment="0" applyProtection="0"/>
    <xf numFmtId="0" fontId="24" fillId="45" borderId="0" applyNumberFormat="0" applyBorder="0" applyAlignment="0" applyProtection="0"/>
    <xf numFmtId="0" fontId="73" fillId="87" borderId="0" applyNumberFormat="0" applyBorder="0" applyAlignment="0" applyProtection="0"/>
    <xf numFmtId="0" fontId="24" fillId="45"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198" fontId="13" fillId="0" borderId="0" applyAlignment="0" applyProtection="0"/>
    <xf numFmtId="198" fontId="13" fillId="0" borderId="0" applyAlignment="0" applyProtection="0"/>
    <xf numFmtId="0" fontId="93" fillId="0" borderId="29" applyNumberFormat="0" applyProtection="0"/>
    <xf numFmtId="49" fontId="94" fillId="0" borderId="0" applyProtection="0"/>
    <xf numFmtId="0" fontId="95" fillId="4"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95" fillId="4" borderId="0" applyNumberFormat="0" applyBorder="0" applyAlignment="0" applyProtection="0"/>
    <xf numFmtId="0" fontId="45" fillId="4" borderId="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xf numFmtId="0" fontId="45" fillId="4" borderId="0" applyNumberFormat="0" applyBorder="0" applyAlignment="0" applyProtection="0"/>
    <xf numFmtId="0" fontId="42" fillId="39" borderId="15" applyNumberFormat="0" applyAlignment="0" applyProtection="0"/>
    <xf numFmtId="0" fontId="42" fillId="39" borderId="15" applyNumberFormat="0" applyAlignment="0" applyProtection="0"/>
    <xf numFmtId="0" fontId="42" fillId="39" borderId="15" applyNumberFormat="0" applyAlignment="0" applyProtection="0"/>
    <xf numFmtId="0" fontId="76" fillId="89" borderId="23" applyNumberFormat="0" applyAlignment="0" applyProtection="0"/>
    <xf numFmtId="0" fontId="76" fillId="40" borderId="23" applyNumberFormat="0" applyAlignment="0" applyProtection="0"/>
    <xf numFmtId="0" fontId="42" fillId="31" borderId="15" applyNumberFormat="0" applyAlignment="0" applyProtection="0"/>
    <xf numFmtId="0" fontId="76" fillId="89" borderId="23" applyNumberFormat="0" applyAlignment="0" applyProtection="0"/>
    <xf numFmtId="0" fontId="42" fillId="39" borderId="15" applyNumberFormat="0" applyAlignment="0" applyProtection="0"/>
    <xf numFmtId="0" fontId="42" fillId="31" borderId="15" applyNumberFormat="0" applyAlignment="0" applyProtection="0"/>
    <xf numFmtId="0" fontId="76" fillId="89" borderId="23" applyNumberFormat="0" applyAlignment="0" applyProtection="0"/>
    <xf numFmtId="0" fontId="76" fillId="40" borderId="23" applyNumberFormat="0" applyAlignment="0" applyProtection="0"/>
    <xf numFmtId="0" fontId="76" fillId="89" borderId="23" applyNumberFormat="0" applyAlignment="0" applyProtection="0"/>
    <xf numFmtId="0" fontId="76" fillId="89" borderId="23" applyNumberFormat="0" applyAlignment="0" applyProtection="0"/>
    <xf numFmtId="0" fontId="42" fillId="39"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42" fillId="31" borderId="15" applyNumberFormat="0" applyAlignment="0" applyProtection="0"/>
    <xf numFmtId="0" fontId="76" fillId="89" borderId="23" applyNumberFormat="0" applyAlignment="0" applyProtection="0"/>
    <xf numFmtId="0" fontId="42" fillId="40" borderId="15" applyNumberFormat="0" applyAlignment="0" applyProtection="0"/>
    <xf numFmtId="0" fontId="42" fillId="31" borderId="15" applyNumberFormat="0" applyAlignment="0" applyProtection="0"/>
    <xf numFmtId="0" fontId="42" fillId="3"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76" fillId="40" borderId="23"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76" fillId="40" borderId="23"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42" fillId="31" borderId="15"/>
    <xf numFmtId="0" fontId="42" fillId="31" borderId="15"/>
    <xf numFmtId="0" fontId="76" fillId="40" borderId="23"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76" fillId="40" borderId="23"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78" fillId="91" borderId="25" applyNumberFormat="0" applyAlignment="0" applyProtection="0"/>
    <xf numFmtId="0" fontId="97" fillId="48" borderId="30" applyNumberFormat="0" applyAlignment="0" applyProtection="0"/>
    <xf numFmtId="0" fontId="44" fillId="90" borderId="17" applyNumberFormat="0" applyAlignment="0" applyProtection="0"/>
    <xf numFmtId="0" fontId="78" fillId="91" borderId="25" applyNumberFormat="0" applyAlignment="0" applyProtection="0"/>
    <xf numFmtId="0" fontId="78" fillId="91" borderId="25" applyNumberFormat="0" applyAlignment="0" applyProtection="0"/>
    <xf numFmtId="0" fontId="44" fillId="90" borderId="17" applyNumberFormat="0" applyAlignment="0" applyProtection="0"/>
    <xf numFmtId="0" fontId="78" fillId="91" borderId="25" applyNumberFormat="0" applyAlignment="0" applyProtection="0"/>
    <xf numFmtId="0" fontId="44" fillId="90" borderId="17" applyNumberFormat="0" applyAlignment="0" applyProtection="0"/>
    <xf numFmtId="0" fontId="78" fillId="91" borderId="25" applyNumberFormat="0" applyAlignment="0" applyProtection="0"/>
    <xf numFmtId="0" fontId="78" fillId="91" borderId="25" applyNumberFormat="0" applyAlignment="0" applyProtection="0"/>
    <xf numFmtId="0" fontId="43" fillId="0" borderId="16"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98"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9" fillId="48" borderId="30" applyNumberFormat="0" applyAlignment="0" applyProtection="0"/>
    <xf numFmtId="0" fontId="98" fillId="48" borderId="30" applyNumberFormat="0" applyAlignment="0" applyProtection="0"/>
    <xf numFmtId="0" fontId="44" fillId="90" borderId="17"/>
    <xf numFmtId="0" fontId="44" fillId="90" borderId="17" applyNumberFormat="0" applyAlignment="0" applyProtection="0"/>
    <xf numFmtId="0" fontId="99"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9"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7" fillId="48" borderId="30" applyNumberFormat="0" applyAlignment="0" applyProtection="0"/>
    <xf numFmtId="0" fontId="100" fillId="0" borderId="16"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100" fillId="0" borderId="16" applyNumberFormat="0" applyFill="0" applyAlignment="0" applyProtection="0"/>
    <xf numFmtId="0" fontId="43" fillId="0" borderId="16"/>
    <xf numFmtId="0" fontId="43" fillId="0" borderId="16"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xf numFmtId="0" fontId="43" fillId="0" borderId="16" applyNumberFormat="0" applyFill="0" applyAlignment="0" applyProtection="0"/>
    <xf numFmtId="0" fontId="44" fillId="90" borderId="17"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44" fillId="90" borderId="17" applyNumberFormat="0" applyAlignment="0" applyProtection="0"/>
    <xf numFmtId="0" fontId="44" fillId="90" borderId="17" applyNumberFormat="0" applyAlignment="0" applyProtection="0"/>
    <xf numFmtId="3" fontId="101" fillId="3" borderId="31" applyFont="0" applyFill="0" applyProtection="0">
      <alignment horizontal="right"/>
    </xf>
    <xf numFmtId="3" fontId="101" fillId="3" borderId="31" applyFont="0" applyFill="0" applyProtection="0">
      <alignment horizontal="right" vertical="center"/>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20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200"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201" fontId="2" fillId="0" borderId="0" applyFont="0" applyFill="0" applyBorder="0" applyAlignment="0" applyProtection="0"/>
    <xf numFmtId="0" fontId="90" fillId="0" borderId="0"/>
    <xf numFmtId="202" fontId="2" fillId="0" borderId="0" applyFont="0" applyFill="0" applyBorder="0" applyAlignment="0" applyProtection="0"/>
    <xf numFmtId="167"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41" fillId="0" borderId="0" applyNumberFormat="0" applyFill="0" applyBorder="0" applyAlignment="0" applyProtection="0"/>
    <xf numFmtId="0" fontId="4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4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6"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8"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80"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0"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2"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85"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2" fillId="0" borderId="0"/>
    <xf numFmtId="0" fontId="102" fillId="0" borderId="0"/>
    <xf numFmtId="0" fontId="81" fillId="0" borderId="0"/>
    <xf numFmtId="0" fontId="90" fillId="0" borderId="0"/>
    <xf numFmtId="0" fontId="90" fillId="0" borderId="0"/>
    <xf numFmtId="0" fontId="103" fillId="0" borderId="0"/>
    <xf numFmtId="0" fontId="104" fillId="0" borderId="0"/>
    <xf numFmtId="0" fontId="103" fillId="0" borderId="0"/>
    <xf numFmtId="0" fontId="90" fillId="0" borderId="0"/>
    <xf numFmtId="0" fontId="90" fillId="0" borderId="0"/>
    <xf numFmtId="0" fontId="103" fillId="0" borderId="32"/>
    <xf numFmtId="0" fontId="90" fillId="0" borderId="0"/>
    <xf numFmtId="0" fontId="90" fillId="0" borderId="0"/>
    <xf numFmtId="0" fontId="105" fillId="92" borderId="0"/>
    <xf numFmtId="0" fontId="90" fillId="0" borderId="0"/>
    <xf numFmtId="0" fontId="106"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203" fontId="107" fillId="93" borderId="31">
      <alignment horizontal="center"/>
    </xf>
    <xf numFmtId="0" fontId="90" fillId="0" borderId="0"/>
    <xf numFmtId="203" fontId="107" fillId="31" borderId="33">
      <alignment horizontal="center"/>
    </xf>
    <xf numFmtId="0" fontId="81" fillId="0" borderId="0"/>
    <xf numFmtId="0" fontId="81" fillId="0" borderId="0"/>
    <xf numFmtId="0" fontId="81" fillId="0" borderId="0"/>
    <xf numFmtId="0" fontId="90" fillId="0" borderId="0"/>
    <xf numFmtId="203" fontId="107" fillId="94" borderId="32">
      <alignment horizontal="center"/>
    </xf>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203" fontId="108" fillId="39" borderId="31">
      <alignment horizontal="center"/>
    </xf>
    <xf numFmtId="203" fontId="108" fillId="39" borderId="31">
      <alignment horizontal="center"/>
    </xf>
    <xf numFmtId="0" fontId="81" fillId="0" borderId="0"/>
    <xf numFmtId="203" fontId="108" fillId="39" borderId="31">
      <alignment horizontal="center"/>
    </xf>
    <xf numFmtId="203" fontId="108" fillId="39" borderId="31">
      <alignment horizontal="center"/>
    </xf>
    <xf numFmtId="0" fontId="81" fillId="0" borderId="0"/>
    <xf numFmtId="203" fontId="108" fillId="39" borderId="31">
      <alignment horizontal="center"/>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203" fontId="108" fillId="39" borderId="31">
      <alignment horizontal="center"/>
    </xf>
    <xf numFmtId="203" fontId="107" fillId="94" borderId="32">
      <alignment horizontal="center"/>
    </xf>
    <xf numFmtId="0" fontId="81" fillId="0" borderId="0"/>
    <xf numFmtId="203" fontId="108" fillId="39" borderId="31">
      <alignment horizontal="center"/>
    </xf>
    <xf numFmtId="0" fontId="90"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109" fillId="3" borderId="33">
      <alignment horizontal="center" vertical="center" wrapText="1"/>
    </xf>
    <xf numFmtId="0" fontId="81" fillId="0" borderId="0"/>
    <xf numFmtId="0" fontId="81" fillId="0" borderId="0"/>
    <xf numFmtId="0" fontId="81" fillId="0" borderId="0"/>
    <xf numFmtId="0" fontId="90" fillId="0" borderId="0"/>
    <xf numFmtId="0" fontId="109" fillId="35" borderId="32">
      <alignment horizontal="center" vertical="center" wrapText="1"/>
    </xf>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10" fillId="31" borderId="31">
      <alignment horizontal="center" vertical="center" wrapText="1"/>
    </xf>
    <xf numFmtId="0" fontId="110" fillId="31" borderId="31">
      <alignment horizontal="center" vertical="center" wrapText="1"/>
    </xf>
    <xf numFmtId="0" fontId="81" fillId="0" borderId="0"/>
    <xf numFmtId="0" fontId="110" fillId="31" borderId="31">
      <alignment horizontal="center" vertical="center" wrapText="1"/>
    </xf>
    <xf numFmtId="0" fontId="110" fillId="31" borderId="31">
      <alignment horizontal="center" vertical="center" wrapText="1"/>
    </xf>
    <xf numFmtId="0" fontId="81" fillId="0" borderId="0"/>
    <xf numFmtId="0" fontId="110" fillId="31" borderId="31">
      <alignment horizontal="center" vertical="center" wrapText="1"/>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110" fillId="31" borderId="31">
      <alignment horizontal="center" vertical="center" wrapText="1"/>
    </xf>
    <xf numFmtId="0" fontId="81" fillId="0" borderId="0"/>
    <xf numFmtId="0" fontId="109" fillId="35" borderId="32">
      <alignment horizontal="center" vertical="center" wrapText="1"/>
    </xf>
    <xf numFmtId="0" fontId="81" fillId="0" borderId="0"/>
    <xf numFmtId="0" fontId="81" fillId="0" borderId="0"/>
    <xf numFmtId="0" fontId="110" fillId="31" borderId="31">
      <alignment horizontal="center" vertical="center" wrapText="1"/>
    </xf>
    <xf numFmtId="0" fontId="90"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107" fillId="3" borderId="33"/>
    <xf numFmtId="0" fontId="81" fillId="0" borderId="0"/>
    <xf numFmtId="0" fontId="81" fillId="0" borderId="0"/>
    <xf numFmtId="0" fontId="81" fillId="0" borderId="0"/>
    <xf numFmtId="0" fontId="81" fillId="0" borderId="0"/>
    <xf numFmtId="0" fontId="90" fillId="0" borderId="0"/>
    <xf numFmtId="0" fontId="107" fillId="35" borderId="32"/>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08" fillId="31" borderId="31">
      <alignment wrapText="1"/>
    </xf>
    <xf numFmtId="0" fontId="108" fillId="31" borderId="31">
      <alignment wrapText="1"/>
    </xf>
    <xf numFmtId="0" fontId="81" fillId="0" borderId="0"/>
    <xf numFmtId="0" fontId="108" fillId="31" borderId="31">
      <alignment wrapText="1"/>
    </xf>
    <xf numFmtId="0" fontId="108" fillId="31" borderId="31">
      <alignment wrapText="1"/>
    </xf>
    <xf numFmtId="0" fontId="81" fillId="0" borderId="0"/>
    <xf numFmtId="0" fontId="108" fillId="31" borderId="31">
      <alignment wrapText="1"/>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108" fillId="31" borderId="31">
      <alignment wrapText="1"/>
    </xf>
    <xf numFmtId="0" fontId="81" fillId="0" borderId="0"/>
    <xf numFmtId="0" fontId="107" fillId="35" borderId="32"/>
    <xf numFmtId="0" fontId="81" fillId="0" borderId="0"/>
    <xf numFmtId="0" fontId="81" fillId="0" borderId="0"/>
    <xf numFmtId="0" fontId="108" fillId="31" borderId="31">
      <alignment wrapText="1"/>
    </xf>
    <xf numFmtId="0" fontId="90" fillId="0" borderId="0"/>
    <xf numFmtId="0" fontId="81" fillId="0" borderId="0"/>
    <xf numFmtId="0" fontId="81" fillId="0" borderId="0"/>
    <xf numFmtId="0" fontId="81" fillId="0" borderId="0"/>
    <xf numFmtId="0" fontId="1" fillId="31" borderId="0"/>
    <xf numFmtId="0" fontId="1" fillId="31"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204" fontId="108" fillId="0" borderId="31">
      <alignment horizontal="right"/>
    </xf>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204" fontId="108" fillId="0" borderId="31">
      <alignment horizontal="right"/>
    </xf>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204" fontId="108" fillId="0" borderId="31">
      <alignment horizontal="right"/>
    </xf>
    <xf numFmtId="0" fontId="90" fillId="0" borderId="0"/>
    <xf numFmtId="204" fontId="111" fillId="0" borderId="33"/>
    <xf numFmtId="0" fontId="81" fillId="0" borderId="0"/>
    <xf numFmtId="0" fontId="81" fillId="0" borderId="0"/>
    <xf numFmtId="0" fontId="81" fillId="0" borderId="0"/>
    <xf numFmtId="0" fontId="90" fillId="0" borderId="0"/>
    <xf numFmtId="204" fontId="111" fillId="0" borderId="32"/>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49" fontId="108" fillId="0" borderId="31">
      <alignment horizontal="right"/>
    </xf>
    <xf numFmtId="0" fontId="81" fillId="0" borderId="0"/>
    <xf numFmtId="0" fontId="81" fillId="0" borderId="0"/>
    <xf numFmtId="0" fontId="81" fillId="0" borderId="0"/>
    <xf numFmtId="0" fontId="81" fillId="0" borderId="0"/>
    <xf numFmtId="0" fontId="90" fillId="0" borderId="0"/>
    <xf numFmtId="204" fontId="111" fillId="0" borderId="32"/>
    <xf numFmtId="204" fontId="111" fillId="0" borderId="32"/>
    <xf numFmtId="0" fontId="81" fillId="0" borderId="0"/>
    <xf numFmtId="0" fontId="81" fillId="0" borderId="0"/>
    <xf numFmtId="49" fontId="108" fillId="0" borderId="31">
      <alignment horizontal="right"/>
    </xf>
    <xf numFmtId="0" fontId="90" fillId="0" borderId="0"/>
    <xf numFmtId="0" fontId="90" fillId="0" borderId="0"/>
    <xf numFmtId="0" fontId="90" fillId="0" borderId="0"/>
    <xf numFmtId="3" fontId="107" fillId="0" borderId="31"/>
    <xf numFmtId="3" fontId="107" fillId="0" borderId="31"/>
    <xf numFmtId="0" fontId="90" fillId="0" borderId="0"/>
    <xf numFmtId="3" fontId="107" fillId="0" borderId="31"/>
    <xf numFmtId="3" fontId="107" fillId="0" borderId="31"/>
    <xf numFmtId="0" fontId="90" fillId="0" borderId="0"/>
    <xf numFmtId="3" fontId="111" fillId="0" borderId="33"/>
    <xf numFmtId="3" fontId="111" fillId="0" borderId="32"/>
    <xf numFmtId="3" fontId="111" fillId="0" borderId="33"/>
    <xf numFmtId="0" fontId="90" fillId="0" borderId="0"/>
    <xf numFmtId="0" fontId="90" fillId="0" borderId="0"/>
    <xf numFmtId="0" fontId="107" fillId="0" borderId="31"/>
    <xf numFmtId="0" fontId="107" fillId="0" borderId="31"/>
    <xf numFmtId="0" fontId="90" fillId="0" borderId="0"/>
    <xf numFmtId="0" fontId="107" fillId="0" borderId="31"/>
    <xf numFmtId="0" fontId="107" fillId="0" borderId="31"/>
    <xf numFmtId="0" fontId="90" fillId="0" borderId="0"/>
    <xf numFmtId="0" fontId="111" fillId="0" borderId="33"/>
    <xf numFmtId="0" fontId="111" fillId="0" borderId="32"/>
    <xf numFmtId="0" fontId="111" fillId="0" borderId="33"/>
    <xf numFmtId="0" fontId="81" fillId="0" borderId="0"/>
    <xf numFmtId="0" fontId="90" fillId="0" borderId="0"/>
    <xf numFmtId="0" fontId="112" fillId="0" borderId="0"/>
    <xf numFmtId="0" fontId="110" fillId="0" borderId="0">
      <alignment wrapText="1"/>
    </xf>
    <xf numFmtId="0" fontId="112" fillId="0" borderId="0"/>
    <xf numFmtId="0" fontId="81" fillId="0" borderId="0"/>
    <xf numFmtId="0" fontId="90" fillId="0" borderId="0"/>
    <xf numFmtId="0" fontId="113" fillId="0" borderId="0"/>
    <xf numFmtId="0" fontId="114" fillId="0" borderId="0"/>
    <xf numFmtId="0" fontId="1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2" fontId="2" fillId="0" borderId="0" applyFont="0" applyFill="0" applyBorder="0" applyAlignment="0" applyProtection="0"/>
    <xf numFmtId="205" fontId="2" fillId="0" borderId="0" applyFont="0" applyFill="0" applyBorder="0" applyAlignment="0" applyProtection="0"/>
    <xf numFmtId="0" fontId="90" fillId="0" borderId="0"/>
    <xf numFmtId="0" fontId="90" fillId="0" borderId="0"/>
    <xf numFmtId="206"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202"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2" fontId="2" fillId="0" borderId="0" applyFont="0" applyFill="0" applyBorder="0" applyAlignment="0" applyProtection="0"/>
    <xf numFmtId="0" fontId="90" fillId="0" borderId="0"/>
    <xf numFmtId="0" fontId="90" fillId="0" borderId="0"/>
    <xf numFmtId="202" fontId="2" fillId="0" borderId="0" applyFont="0" applyFill="0" applyBorder="0" applyAlignment="0" applyProtection="0"/>
    <xf numFmtId="0" fontId="90" fillId="0" borderId="0"/>
    <xf numFmtId="0" fontId="90" fillId="0" borderId="0"/>
    <xf numFmtId="202" fontId="2" fillId="0" borderId="0" applyFont="0" applyFill="0" applyBorder="0" applyAlignment="0" applyProtection="0"/>
    <xf numFmtId="202"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9" fillId="0" borderId="0" applyNumberFormat="0" applyFill="0" applyBorder="0" applyAlignment="0" applyProtection="0"/>
    <xf numFmtId="0" fontId="90" fillId="0" borderId="0"/>
    <xf numFmtId="0" fontId="90" fillId="0" borderId="0"/>
    <xf numFmtId="0" fontId="90" fillId="0" borderId="0"/>
    <xf numFmtId="0" fontId="45" fillId="4"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31" borderId="31"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2" fillId="31" borderId="31"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40" fillId="0" borderId="13" applyNumberFormat="0" applyFill="0" applyAlignment="0" applyProtection="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90" fillId="0" borderId="0"/>
    <xf numFmtId="0" fontId="70" fillId="0" borderId="34" applyNumberFormat="0" applyFill="0" applyAlignment="0" applyProtection="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70" fillId="0" borderId="34" applyNumberFormat="0" applyFill="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71" fillId="0" borderId="22" applyNumberFormat="0" applyFill="0" applyAlignment="0" applyProtection="0"/>
    <xf numFmtId="0" fontId="90" fillId="0" borderId="0"/>
    <xf numFmtId="0" fontId="90" fillId="0" borderId="0"/>
    <xf numFmtId="0" fontId="90" fillId="0" borderId="0"/>
    <xf numFmtId="0" fontId="90" fillId="0" borderId="0"/>
    <xf numFmtId="0" fontId="7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 fillId="3" borderId="35" applyFont="0" applyBorder="0">
      <alignment horizontal="center" wrapTex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 fillId="3" borderId="35" applyFont="0" applyBorder="0">
      <alignment horizontal="center" wrapTex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3"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0"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10"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9"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43" borderId="35"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43" borderId="35"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5" fillId="0" borderId="0" applyNumberFormat="0" applyFill="0" applyBorder="0">
      <protection locked="0"/>
    </xf>
    <xf numFmtId="0" fontId="90" fillId="0" borderId="0"/>
    <xf numFmtId="0" fontId="84" fillId="0" borderId="0" applyNumberFormat="0" applyFill="0" applyBorder="0">
      <protection locked="0"/>
    </xf>
    <xf numFmtId="0" fontId="90" fillId="0" borderId="0"/>
    <xf numFmtId="0" fontId="90" fillId="0" borderId="0"/>
    <xf numFmtId="0" fontId="24" fillId="45" borderId="0" applyNumberFormat="0" applyBorder="0" applyAlignment="0" applyProtection="0"/>
    <xf numFmtId="0" fontId="73" fillId="87" borderId="0" applyNumberFormat="0" applyBorder="0" applyAlignment="0" applyProtection="0"/>
    <xf numFmtId="0" fontId="90" fillId="0" borderId="0"/>
    <xf numFmtId="0" fontId="24" fillId="45" borderId="0" applyNumberFormat="0" applyBorder="0" applyAlignment="0" applyProtection="0"/>
    <xf numFmtId="0" fontId="73" fillId="87" borderId="0" applyNumberFormat="0" applyBorder="0" applyAlignment="0" applyProtection="0"/>
    <xf numFmtId="0" fontId="90" fillId="0" borderId="0"/>
    <xf numFmtId="0" fontId="24" fillId="45"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24" fillId="45"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73" fillId="87"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75" fillId="95" borderId="23" applyNumberFormat="0" applyAlignment="0" applyProtection="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7"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207"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vertical="center"/>
      <protection locked="0"/>
    </xf>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8"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208"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9" fontId="2" fillId="96" borderId="31" applyProtection="0"/>
    <xf numFmtId="0" fontId="90" fillId="0" borderId="0"/>
    <xf numFmtId="0" fontId="90" fillId="0" borderId="0"/>
    <xf numFmtId="0" fontId="90" fillId="0" borderId="0"/>
    <xf numFmtId="0" fontId="90" fillId="0" borderId="0"/>
    <xf numFmtId="0" fontId="90" fillId="0" borderId="0"/>
    <xf numFmtId="0" fontId="90" fillId="0" borderId="0"/>
    <xf numFmtId="189" fontId="2" fillId="96" borderId="31"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0"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10"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70" fontId="2" fillId="96" borderId="31">
      <alignment horizontal="right"/>
      <protection locked="0"/>
    </xf>
    <xf numFmtId="0" fontId="90" fillId="0" borderId="0"/>
    <xf numFmtId="0" fontId="90" fillId="0" borderId="0"/>
    <xf numFmtId="0" fontId="90" fillId="0" borderId="0"/>
    <xf numFmtId="0" fontId="90" fillId="0" borderId="0"/>
    <xf numFmtId="0" fontId="90" fillId="0" borderId="0"/>
    <xf numFmtId="170" fontId="2" fillId="96" borderId="31">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8"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8"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96" borderId="31" applyFont="0">
      <alignment horizontal="center" wrapText="1"/>
      <protection locked="0"/>
    </xf>
    <xf numFmtId="0" fontId="90" fillId="0" borderId="0"/>
    <xf numFmtId="0" fontId="90" fillId="0" borderId="0"/>
    <xf numFmtId="0" fontId="90" fillId="0" borderId="0"/>
    <xf numFmtId="0" fontId="90" fillId="0" borderId="0"/>
    <xf numFmtId="0" fontId="90" fillId="0" borderId="0"/>
    <xf numFmtId="0" fontId="2" fillId="96" borderId="31" applyFont="0">
      <alignment horizontal="center" wrapText="1"/>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9"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49" fontId="2" fillId="96" borderId="31" applyFont="0" applyAlignment="0">
      <protection locked="0"/>
    </xf>
    <xf numFmtId="0" fontId="90" fillId="0" borderId="0"/>
    <xf numFmtId="0" fontId="90" fillId="0" borderId="0"/>
    <xf numFmtId="0" fontId="90" fillId="0" borderId="0"/>
    <xf numFmtId="0" fontId="77" fillId="0" borderId="24" applyNumberFormat="0" applyFill="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209" fontId="2" fillId="0" borderId="0" applyFont="0" applyFill="0" applyBorder="0" applyAlignment="0" applyProtection="0"/>
    <xf numFmtId="0" fontId="90" fillId="0" borderId="0"/>
    <xf numFmtId="0" fontId="90" fillId="0" borderId="0"/>
    <xf numFmtId="210" fontId="2" fillId="0" borderId="0" applyFont="0" applyFill="0" applyBorder="0" applyAlignment="0" applyProtection="0"/>
    <xf numFmtId="0" fontId="90" fillId="0" borderId="0"/>
    <xf numFmtId="209" fontId="2" fillId="0" borderId="0" applyFont="0" applyFill="0" applyBorder="0" applyAlignment="0" applyProtection="0"/>
    <xf numFmtId="0" fontId="90" fillId="0" borderId="0"/>
    <xf numFmtId="0" fontId="90" fillId="0" borderId="0"/>
    <xf numFmtId="0" fontId="90" fillId="0" borderId="0"/>
    <xf numFmtId="209" fontId="2" fillId="0" borderId="0" applyFont="0" applyFill="0" applyBorder="0" applyAlignment="0" applyProtection="0"/>
    <xf numFmtId="0" fontId="90" fillId="0" borderId="0"/>
    <xf numFmtId="0" fontId="90" fillId="0" borderId="0"/>
    <xf numFmtId="0" fontId="90" fillId="0" borderId="0"/>
    <xf numFmtId="210" fontId="2" fillId="0" borderId="0" applyFont="0" applyFill="0" applyBorder="0" applyAlignment="0" applyProtection="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21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166" fontId="2" fillId="0" borderId="0" applyFont="0" applyFill="0" applyBorder="0" applyAlignment="0" applyProtection="0"/>
    <xf numFmtId="166" fontId="2" fillId="0" borderId="0" applyFont="0" applyFill="0" applyBorder="0" applyAlignment="0" applyProtection="0"/>
    <xf numFmtId="210"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0" fillId="0" borderId="0"/>
    <xf numFmtId="210" fontId="2" fillId="0" borderId="0" applyFont="0" applyFill="0" applyBorder="0" applyAlignment="0" applyProtection="0"/>
    <xf numFmtId="0" fontId="90" fillId="0" borderId="0"/>
    <xf numFmtId="210"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1"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16"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16"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168" fontId="116" fillId="0" borderId="0" applyFont="0" applyFill="0" applyBorder="0" applyAlignment="0" applyProtection="0"/>
    <xf numFmtId="168" fontId="1" fillId="0" borderId="0" applyFont="0" applyFill="0" applyBorder="0" applyAlignment="0" applyProtection="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168" fontId="1"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116"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116"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3"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168" fontId="116"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43"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8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168" fontId="2"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17"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17"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2" fillId="0" borderId="0" applyFont="0" applyFill="0" applyBorder="0" applyAlignment="0" applyProtection="0"/>
    <xf numFmtId="0" fontId="90" fillId="0" borderId="0"/>
    <xf numFmtId="0" fontId="90" fillId="0" borderId="0"/>
    <xf numFmtId="0" fontId="90" fillId="0" borderId="0"/>
    <xf numFmtId="0" fontId="90" fillId="0" borderId="0"/>
    <xf numFmtId="168" fontId="1" fillId="0" borderId="0" applyFont="0" applyFill="0" applyBorder="0" applyAlignment="0" applyProtection="0"/>
    <xf numFmtId="168" fontId="1" fillId="0" borderId="0" applyFont="0" applyFill="0" applyBorder="0" applyAlignment="0" applyProtection="0"/>
    <xf numFmtId="0" fontId="90" fillId="0" borderId="0"/>
    <xf numFmtId="0" fontId="90" fillId="0" borderId="0"/>
    <xf numFmtId="164" fontId="2" fillId="0" borderId="0" applyFont="0" applyFill="0" applyBorder="0" applyAlignment="0" applyProtection="0"/>
    <xf numFmtId="0" fontId="90" fillId="0" borderId="0"/>
    <xf numFmtId="0" fontId="90" fillId="0" borderId="0"/>
    <xf numFmtId="0" fontId="90" fillId="0" borderId="0"/>
    <xf numFmtId="202" fontId="2" fillId="0" borderId="0" applyFont="0" applyFill="0" applyBorder="0" applyAlignment="0" applyProtection="0"/>
    <xf numFmtId="0" fontId="90" fillId="0" borderId="0"/>
    <xf numFmtId="0" fontId="90" fillId="0" borderId="0"/>
    <xf numFmtId="0" fontId="90" fillId="0" borderId="0"/>
    <xf numFmtId="0" fontId="90" fillId="0" borderId="0"/>
    <xf numFmtId="202" fontId="3" fillId="0" borderId="0" applyFont="0" applyFill="0" applyBorder="0" applyAlignment="0" applyProtection="0"/>
    <xf numFmtId="0" fontId="90" fillId="0" borderId="0"/>
    <xf numFmtId="164" fontId="2" fillId="0" borderId="0" applyFont="0" applyFill="0" applyBorder="0" applyAlignment="0" applyProtection="0"/>
    <xf numFmtId="0" fontId="90" fillId="0" borderId="0"/>
    <xf numFmtId="0" fontId="90" fillId="0" borderId="0"/>
    <xf numFmtId="0" fontId="90" fillId="0" borderId="0"/>
    <xf numFmtId="0" fontId="90" fillId="0" borderId="0"/>
    <xf numFmtId="202"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52" fillId="38" borderId="0" applyNumberFormat="0" applyBorder="0" applyAlignment="0" applyProtection="0"/>
    <xf numFmtId="0" fontId="90" fillId="0" borderId="0"/>
    <xf numFmtId="0" fontId="52" fillId="38" borderId="0" applyNumberFormat="0" applyBorder="0" applyAlignment="0" applyProtection="0"/>
    <xf numFmtId="0" fontId="52" fillId="38"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52" fillId="38" borderId="0" applyNumberFormat="0" applyBorder="0" applyAlignment="0" applyProtection="0"/>
    <xf numFmtId="0" fontId="90" fillId="0" borderId="0"/>
    <xf numFmtId="0" fontId="90" fillId="0" borderId="0"/>
    <xf numFmtId="0" fontId="74" fillId="97" borderId="0" applyNumberFormat="0" applyBorder="0" applyAlignment="0" applyProtection="0"/>
    <xf numFmtId="0" fontId="90" fillId="0" borderId="0"/>
    <xf numFmtId="0" fontId="52" fillId="38" borderId="0" applyNumberFormat="0" applyBorder="0" applyAlignment="0" applyProtection="0"/>
    <xf numFmtId="0" fontId="74" fillId="97" borderId="0" applyNumberFormat="0" applyBorder="0" applyAlignment="0" applyProtection="0"/>
    <xf numFmtId="0" fontId="90" fillId="0" borderId="0"/>
    <xf numFmtId="0" fontId="90" fillId="0" borderId="0"/>
    <xf numFmtId="0" fontId="90" fillId="0" borderId="0"/>
    <xf numFmtId="0" fontId="90" fillId="0" borderId="0"/>
    <xf numFmtId="0" fontId="16" fillId="0" borderId="0"/>
    <xf numFmtId="0" fontId="90" fillId="0" borderId="0"/>
    <xf numFmtId="210" fontId="16" fillId="0" borderId="0"/>
    <xf numFmtId="0" fontId="16" fillId="0" borderId="0"/>
    <xf numFmtId="0" fontId="90"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18" fillId="0" borderId="0"/>
    <xf numFmtId="0" fontId="118" fillId="0" borderId="0"/>
    <xf numFmtId="0" fontId="118" fillId="0" borderId="0"/>
    <xf numFmtId="0" fontId="81" fillId="0" borderId="0"/>
    <xf numFmtId="0" fontId="118" fillId="0" borderId="0"/>
    <xf numFmtId="0" fontId="118"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90" fillId="0" borderId="0"/>
    <xf numFmtId="0" fontId="2"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18" fillId="0" borderId="0"/>
    <xf numFmtId="0" fontId="81" fillId="0" borderId="0"/>
    <xf numFmtId="0" fontId="81" fillId="0" borderId="0"/>
    <xf numFmtId="0" fontId="118" fillId="0" borderId="0"/>
    <xf numFmtId="0" fontId="118" fillId="0" borderId="0"/>
    <xf numFmtId="0" fontId="118" fillId="0" borderId="0"/>
    <xf numFmtId="0" fontId="81" fillId="0" borderId="0"/>
    <xf numFmtId="0" fontId="118" fillId="0" borderId="0"/>
    <xf numFmtId="0" fontId="118"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90"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118"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3"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5"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2" fillId="0" borderId="0"/>
    <xf numFmtId="0" fontId="81" fillId="0" borderId="0"/>
    <xf numFmtId="0" fontId="81" fillId="0" borderId="0"/>
    <xf numFmtId="0" fontId="90"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210" fontId="2"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210"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212" fontId="2"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1" fillId="0" borderId="0"/>
    <xf numFmtId="0" fontId="81" fillId="0" borderId="0"/>
    <xf numFmtId="0" fontId="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81" fillId="0" borderId="0"/>
    <xf numFmtId="0" fontId="90" fillId="0" borderId="0"/>
    <xf numFmtId="0" fontId="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2"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17" fillId="0" borderId="0"/>
    <xf numFmtId="0" fontId="8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119" fillId="0" borderId="0"/>
    <xf numFmtId="0" fontId="117" fillId="0" borderId="0"/>
    <xf numFmtId="0" fontId="119"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2" fillId="0" borderId="0"/>
    <xf numFmtId="0" fontId="81" fillId="0" borderId="0"/>
    <xf numFmtId="0" fontId="3" fillId="0" borderId="0"/>
    <xf numFmtId="0" fontId="8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90" fillId="0" borderId="0"/>
    <xf numFmtId="0" fontId="82"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2" fillId="0" borderId="0"/>
    <xf numFmtId="0" fontId="90" fillId="0" borderId="0"/>
    <xf numFmtId="0" fontId="81" fillId="0" borderId="0"/>
    <xf numFmtId="0" fontId="81" fillId="0" borderId="0"/>
    <xf numFmtId="0" fontId="1" fillId="0" borderId="0"/>
    <xf numFmtId="0" fontId="3"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81" fillId="0" borderId="0"/>
    <xf numFmtId="0" fontId="3" fillId="0" borderId="0"/>
    <xf numFmtId="0" fontId="3"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17"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16"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2" fillId="0" borderId="0"/>
    <xf numFmtId="0" fontId="1" fillId="0" borderId="0"/>
    <xf numFmtId="0" fontId="2" fillId="0" borderId="0"/>
    <xf numFmtId="0" fontId="2"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50" fillId="0" borderId="0"/>
    <xf numFmtId="0" fontId="81" fillId="0" borderId="0"/>
    <xf numFmtId="0" fontId="90"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2"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16"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6"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16"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2"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210" fontId="2" fillId="0" borderId="0"/>
    <xf numFmtId="0" fontId="1" fillId="0" borderId="0"/>
    <xf numFmtId="0" fontId="8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2" fillId="0" borderId="0"/>
    <xf numFmtId="0" fontId="81" fillId="0" borderId="0"/>
    <xf numFmtId="0" fontId="2"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3" fillId="0" borderId="0"/>
    <xf numFmtId="0" fontId="119" fillId="0" borderId="0"/>
    <xf numFmtId="0" fontId="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19" fillId="0" borderId="0"/>
    <xf numFmtId="0" fontId="117" fillId="0" borderId="0"/>
    <xf numFmtId="0" fontId="2" fillId="0" borderId="0"/>
    <xf numFmtId="0" fontId="2" fillId="0" borderId="0"/>
    <xf numFmtId="0" fontId="117" fillId="0" borderId="0"/>
    <xf numFmtId="0" fontId="117" fillId="0" borderId="0"/>
    <xf numFmtId="0" fontId="90" fillId="0" borderId="0"/>
    <xf numFmtId="0" fontId="81" fillId="0" borderId="0"/>
    <xf numFmtId="0" fontId="119" fillId="0" borderId="0"/>
    <xf numFmtId="0" fontId="2"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17"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1" fillId="0" borderId="0"/>
    <xf numFmtId="0" fontId="2"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210"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210"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210" fontId="2"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2"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50" fillId="0" borderId="0"/>
    <xf numFmtId="0" fontId="3" fillId="0" borderId="0"/>
    <xf numFmtId="0" fontId="90" fillId="0" borderId="0"/>
    <xf numFmtId="0" fontId="81" fillId="0" borderId="0"/>
    <xf numFmtId="0" fontId="81" fillId="0" borderId="0"/>
    <xf numFmtId="0" fontId="81" fillId="0" borderId="0"/>
    <xf numFmtId="0" fontId="3"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3"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3"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3" fillId="0" borderId="0"/>
    <xf numFmtId="0" fontId="81" fillId="0" borderId="0"/>
    <xf numFmtId="0" fontId="81" fillId="0" borderId="0"/>
    <xf numFmtId="0" fontId="90" fillId="0" borderId="0"/>
    <xf numFmtId="0" fontId="81" fillId="0" borderId="0"/>
    <xf numFmtId="0" fontId="3"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20" fillId="0" borderId="0"/>
    <xf numFmtId="0" fontId="90"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17"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1" fillId="0" borderId="0"/>
    <xf numFmtId="0" fontId="81" fillId="0" borderId="0"/>
    <xf numFmtId="0" fontId="90" fillId="0" borderId="0"/>
    <xf numFmtId="0" fontId="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210" fontId="3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2"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18"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17" fillId="0" borderId="0"/>
    <xf numFmtId="0" fontId="90" fillId="0" borderId="0"/>
    <xf numFmtId="0" fontId="81" fillId="0" borderId="0"/>
    <xf numFmtId="0" fontId="81" fillId="0" borderId="0"/>
    <xf numFmtId="0" fontId="17"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16" fillId="0" borderId="0"/>
    <xf numFmtId="0" fontId="81" fillId="0" borderId="0"/>
    <xf numFmtId="0" fontId="116" fillId="0" borderId="0"/>
    <xf numFmtId="0" fontId="17" fillId="0" borderId="0"/>
    <xf numFmtId="0" fontId="81" fillId="0" borderId="0"/>
    <xf numFmtId="0" fontId="81" fillId="0" borderId="0"/>
    <xf numFmtId="0" fontId="17" fillId="0" borderId="0"/>
    <xf numFmtId="0" fontId="81" fillId="0" borderId="0"/>
    <xf numFmtId="0" fontId="8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11"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3"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98" borderId="26" applyNumberFormat="0" applyFont="0" applyAlignment="0" applyProtection="0"/>
    <xf numFmtId="0" fontId="1" fillId="98" borderId="26" applyNumberFormat="0" applyFont="0" applyAlignment="0" applyProtection="0"/>
    <xf numFmtId="0" fontId="1" fillId="98" borderId="26" applyNumberFormat="0" applyFont="0" applyAlignment="0" applyProtection="0"/>
    <xf numFmtId="0" fontId="81" fillId="0" borderId="0"/>
    <xf numFmtId="0" fontId="17" fillId="46" borderId="18" applyNumberFormat="0" applyFon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3"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208"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10" fontId="2" fillId="4" borderId="31" applyFont="0">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9"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188" fontId="2" fillId="4" borderId="36" applyFont="0">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0" fontId="2" fillId="4" borderId="31">
      <alignment horizontal="center" wrapText="1"/>
    </xf>
    <xf numFmtId="0" fontId="81" fillId="0" borderId="0"/>
    <xf numFmtId="0" fontId="81" fillId="0" borderId="0"/>
    <xf numFmtId="0" fontId="81" fillId="0" borderId="0"/>
    <xf numFmtId="0" fontId="81" fillId="0" borderId="0"/>
    <xf numFmtId="0" fontId="81" fillId="0" borderId="0"/>
    <xf numFmtId="0" fontId="81" fillId="0" borderId="0"/>
    <xf numFmtId="0" fontId="2" fillId="4" borderId="31" applyNumberFormat="0" applyFont="0">
      <alignment horizontal="center" wrapText="1"/>
      <protection locked="0"/>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50"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18"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9" fontId="11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50"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3"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1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6" fillId="31" borderId="19" applyNumberForma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13" fontId="2" fillId="3" borderId="31">
      <alignment horizontal="center"/>
    </xf>
    <xf numFmtId="0" fontId="81" fillId="0" borderId="0"/>
    <xf numFmtId="0" fontId="81" fillId="0" borderId="0"/>
    <xf numFmtId="0" fontId="81" fillId="0" borderId="0"/>
    <xf numFmtId="0" fontId="81" fillId="0" borderId="0"/>
    <xf numFmtId="0" fontId="81" fillId="0" borderId="0"/>
    <xf numFmtId="3" fontId="2" fillId="3" borderId="31" applyFont="0">
      <alignment horizontal="right" vertical="center"/>
    </xf>
    <xf numFmtId="0" fontId="81" fillId="0" borderId="0"/>
    <xf numFmtId="0" fontId="81" fillId="0" borderId="0"/>
    <xf numFmtId="3"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14"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08"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0"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9"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15" fontId="2" fillId="3" borderId="31" applyFont="0">
      <alignment horizontal="center" wrapText="1"/>
    </xf>
    <xf numFmtId="0" fontId="81" fillId="0" borderId="0"/>
    <xf numFmtId="0" fontId="121" fillId="99" borderId="0">
      <alignment horizontal="right" vertical="center"/>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07" fontId="2" fillId="100" borderId="31">
      <protection locked="0"/>
    </xf>
    <xf numFmtId="0" fontId="81" fillId="0" borderId="0"/>
    <xf numFmtId="0" fontId="81" fillId="0" borderId="0"/>
    <xf numFmtId="0" fontId="81" fillId="0" borderId="0"/>
    <xf numFmtId="0" fontId="81" fillId="0" borderId="0"/>
    <xf numFmtId="0" fontId="81" fillId="0" borderId="0"/>
    <xf numFmtId="0" fontId="81" fillId="0" borderId="0"/>
    <xf numFmtId="1"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89" fontId="2" fillId="100" borderId="31" applyFont="0"/>
    <xf numFmtId="0" fontId="81" fillId="0" borderId="0"/>
    <xf numFmtId="0" fontId="81" fillId="0" borderId="0"/>
    <xf numFmtId="0" fontId="81" fillId="0" borderId="0"/>
    <xf numFmtId="0" fontId="81" fillId="0" borderId="0"/>
    <xf numFmtId="0" fontId="81" fillId="0" borderId="0"/>
    <xf numFmtId="0" fontId="81" fillId="0" borderId="0"/>
    <xf numFmtId="9"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70"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0"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2" fillId="100" borderId="31" applyFont="0">
      <alignment horizontal="center" wrapText="1"/>
    </xf>
    <xf numFmtId="0" fontId="81" fillId="0" borderId="0"/>
    <xf numFmtId="0" fontId="81" fillId="0" borderId="0"/>
    <xf numFmtId="0" fontId="81" fillId="0" borderId="0"/>
    <xf numFmtId="0" fontId="81" fillId="0" borderId="0"/>
    <xf numFmtId="0" fontId="81" fillId="0" borderId="0"/>
    <xf numFmtId="0" fontId="81" fillId="0" borderId="0"/>
    <xf numFmtId="49" fontId="2" fillId="100" borderId="31" applyFont="0"/>
    <xf numFmtId="0" fontId="81" fillId="0" borderId="0"/>
    <xf numFmtId="0" fontId="81" fillId="0" borderId="0"/>
    <xf numFmtId="0" fontId="81" fillId="0" borderId="0"/>
    <xf numFmtId="0" fontId="81" fillId="0" borderId="0"/>
    <xf numFmtId="0" fontId="81" fillId="0" borderId="0"/>
    <xf numFmtId="0" fontId="81" fillId="0" borderId="0"/>
    <xf numFmtId="189" fontId="2" fillId="101" borderId="31" applyFont="0"/>
    <xf numFmtId="0" fontId="81" fillId="0" borderId="0"/>
    <xf numFmtId="0" fontId="81" fillId="0" borderId="0"/>
    <xf numFmtId="0" fontId="81" fillId="0" borderId="0"/>
    <xf numFmtId="0" fontId="81" fillId="0" borderId="0"/>
    <xf numFmtId="0" fontId="81" fillId="0" borderId="0"/>
    <xf numFmtId="0" fontId="81" fillId="0" borderId="0"/>
    <xf numFmtId="9" fontId="2" fillId="101"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9"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89" fontId="2" fillId="45" borderId="31" applyFont="0"/>
    <xf numFmtId="0" fontId="81" fillId="0" borderId="0"/>
    <xf numFmtId="0" fontId="81" fillId="0" borderId="0"/>
    <xf numFmtId="0" fontId="81" fillId="0" borderId="0"/>
    <xf numFmtId="0" fontId="81" fillId="0" borderId="0"/>
    <xf numFmtId="0" fontId="81" fillId="0" borderId="0"/>
    <xf numFmtId="0" fontId="81" fillId="0" borderId="0"/>
    <xf numFmtId="208" fontId="2" fillId="45" borderId="31" applyFont="0"/>
    <xf numFmtId="0" fontId="81" fillId="0" borderId="0"/>
    <xf numFmtId="0" fontId="81" fillId="0" borderId="0"/>
    <xf numFmtId="0" fontId="81" fillId="0" borderId="0"/>
    <xf numFmtId="0" fontId="81" fillId="0" borderId="0"/>
    <xf numFmtId="0" fontId="81" fillId="0" borderId="0"/>
    <xf numFmtId="0" fontId="81" fillId="0" borderId="0"/>
    <xf numFmtId="10"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9"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70" fontId="2" fillId="45" borderId="31" applyFont="0">
      <alignment horizontal="right"/>
    </xf>
    <xf numFmtId="0" fontId="81" fillId="0" borderId="0"/>
    <xf numFmtId="0" fontId="81" fillId="0" borderId="0"/>
    <xf numFmtId="0" fontId="81" fillId="0" borderId="0"/>
    <xf numFmtId="0" fontId="81" fillId="0" borderId="0"/>
    <xf numFmtId="10" fontId="2" fillId="45" borderId="37"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2" fillId="45" borderId="31" applyFont="0">
      <alignment horizontal="center" wrapText="1"/>
      <protection locked="0"/>
    </xf>
    <xf numFmtId="0" fontId="81" fillId="0" borderId="0"/>
    <xf numFmtId="0" fontId="81" fillId="0" borderId="0"/>
    <xf numFmtId="0" fontId="81" fillId="0" borderId="0"/>
    <xf numFmtId="0" fontId="81" fillId="0" borderId="0"/>
    <xf numFmtId="0" fontId="81" fillId="0" borderId="0"/>
    <xf numFmtId="0" fontId="81" fillId="0" borderId="0"/>
    <xf numFmtId="49" fontId="2" fillId="45" borderId="31" applyFont="0"/>
    <xf numFmtId="0" fontId="81" fillId="0" borderId="0"/>
    <xf numFmtId="0" fontId="81" fillId="0" borderId="0"/>
    <xf numFmtId="0" fontId="81" fillId="0" borderId="0"/>
    <xf numFmtId="0" fontId="81" fillId="0" borderId="0"/>
    <xf numFmtId="0" fontId="81" fillId="0" borderId="0"/>
    <xf numFmtId="0" fontId="83" fillId="0" borderId="0">
      <alignment horizontal="left"/>
    </xf>
    <xf numFmtId="0" fontId="81" fillId="0" borderId="0"/>
    <xf numFmtId="0" fontId="81" fillId="0" borderId="0"/>
    <xf numFmtId="0" fontId="81" fillId="0" borderId="0"/>
    <xf numFmtId="0" fontId="62"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49"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9" fillId="0" borderId="12"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0" fillId="0" borderId="13"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1" fillId="0" borderId="14"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applyNumberFormat="0" applyFill="0" applyBorder="0" applyAlignment="0" applyProtection="0"/>
    <xf numFmtId="0" fontId="81" fillId="0" borderId="0"/>
    <xf numFmtId="0" fontId="81" fillId="0" borderId="0"/>
    <xf numFmtId="0" fontId="81" fillId="0" borderId="0"/>
    <xf numFmtId="0" fontId="81" fillId="0" borderId="0"/>
    <xf numFmtId="0" fontId="69" fillId="0" borderId="0" applyNumberFormat="0" applyFill="0" applyBorder="0" applyAlignment="0" applyProtection="0"/>
    <xf numFmtId="0" fontId="81" fillId="0" borderId="0"/>
    <xf numFmtId="0" fontId="81" fillId="0" borderId="0"/>
    <xf numFmtId="0" fontId="81" fillId="0" borderId="0"/>
    <xf numFmtId="0" fontId="81" fillId="0" borderId="0"/>
    <xf numFmtId="0" fontId="64" fillId="0" borderId="21" applyNumberFormat="0" applyFill="0" applyAlignment="0" applyProtection="0"/>
    <xf numFmtId="0" fontId="81" fillId="0" borderId="0"/>
    <xf numFmtId="0" fontId="81" fillId="0" borderId="0"/>
    <xf numFmtId="0" fontId="64" fillId="0" borderId="21" applyNumberFormat="0" applyFill="0" applyAlignment="0" applyProtection="0"/>
    <xf numFmtId="0" fontId="81" fillId="0" borderId="0"/>
    <xf numFmtId="0" fontId="64" fillId="0" borderId="21"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1" fillId="0" borderId="0"/>
    <xf numFmtId="21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122" fillId="0" borderId="0"/>
    <xf numFmtId="0" fontId="1" fillId="0" borderId="0"/>
    <xf numFmtId="0" fontId="1" fillId="0" borderId="0"/>
    <xf numFmtId="0" fontId="90" fillId="0" borderId="0"/>
    <xf numFmtId="0" fontId="1" fillId="0" borderId="0"/>
    <xf numFmtId="0" fontId="1" fillId="0" borderId="0"/>
    <xf numFmtId="0" fontId="90" fillId="0" borderId="0"/>
    <xf numFmtId="0" fontId="90" fillId="0" borderId="0"/>
    <xf numFmtId="0" fontId="90" fillId="0" borderId="0"/>
    <xf numFmtId="0" fontId="90" fillId="0" borderId="0"/>
    <xf numFmtId="0" fontId="81" fillId="0" borderId="0"/>
    <xf numFmtId="0" fontId="90"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0" fillId="33" borderId="0" applyNumberFormat="0" applyBorder="0" applyAlignment="0" applyProtection="0"/>
    <xf numFmtId="0" fontId="2" fillId="0" borderId="0"/>
    <xf numFmtId="193" fontId="123" fillId="102" borderId="0">
      <alignment vertical="center"/>
    </xf>
    <xf numFmtId="0" fontId="125" fillId="77" borderId="0" applyNumberFormat="0" applyProtection="0">
      <alignment horizontal="right" vertical="center" wrapText="1" indent="1"/>
    </xf>
    <xf numFmtId="0" fontId="125" fillId="37" borderId="0" applyNumberFormat="0" applyProtection="0">
      <alignment horizontal="right" vertical="center" wrapText="1" indent="1"/>
    </xf>
    <xf numFmtId="0" fontId="125" fillId="32" borderId="38" applyNumberFormat="0" applyProtection="0">
      <alignment horizontal="right" vertical="center" wrapText="1" indent="1"/>
    </xf>
    <xf numFmtId="0" fontId="9" fillId="0" borderId="40" applyAlignment="0">
      <alignment horizontal="left" wrapText="1"/>
      <protection locked="0"/>
    </xf>
    <xf numFmtId="0" fontId="127" fillId="103" borderId="0" applyNumberFormat="0">
      <alignment horizontal="left" wrapText="1"/>
      <protection locked="0"/>
    </xf>
    <xf numFmtId="0" fontId="127" fillId="103" borderId="0" applyNumberFormat="0">
      <alignment horizontal="left" vertical="top" wrapText="1"/>
      <protection locked="0"/>
    </xf>
    <xf numFmtId="0" fontId="1" fillId="0" borderId="0"/>
    <xf numFmtId="0" fontId="68" fillId="0" borderId="0"/>
    <xf numFmtId="187" fontId="1" fillId="0" borderId="0" applyFont="0" applyFill="0" applyBorder="0" applyAlignment="0" applyProtection="0"/>
    <xf numFmtId="0" fontId="1" fillId="0" borderId="0"/>
    <xf numFmtId="0" fontId="2" fillId="0" borderId="0"/>
    <xf numFmtId="0" fontId="1" fillId="0" borderId="0"/>
    <xf numFmtId="0" fontId="1" fillId="0" borderId="0"/>
    <xf numFmtId="9" fontId="3" fillId="0" borderId="0" applyFont="0" applyFill="0" applyBorder="0" applyAlignment="0" applyProtection="0"/>
    <xf numFmtId="0" fontId="80" fillId="36" borderId="0" applyNumberFormat="0" applyBorder="0" applyAlignment="0" applyProtection="0"/>
    <xf numFmtId="187" fontId="2" fillId="0" borderId="0" applyFont="0" applyFill="0" applyBorder="0" applyAlignment="0" applyProtection="0"/>
    <xf numFmtId="0" fontId="1"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 fillId="0" borderId="0"/>
    <xf numFmtId="168" fontId="1" fillId="0" borderId="0" applyFont="0" applyFill="0" applyBorder="0" applyAlignment="0" applyProtection="0"/>
    <xf numFmtId="9" fontId="8" fillId="0" borderId="0" applyFont="0" applyFill="0" applyBorder="0" applyAlignment="0" applyProtection="0"/>
  </cellStyleXfs>
  <cellXfs count="235">
    <xf numFmtId="0" fontId="0" fillId="0" borderId="0" xfId="0"/>
    <xf numFmtId="0" fontId="128" fillId="0" borderId="0" xfId="0" applyFont="1"/>
    <xf numFmtId="0" fontId="128" fillId="0" borderId="0" xfId="0" applyFont="1" applyAlignment="1">
      <alignment horizontal="left"/>
    </xf>
    <xf numFmtId="0" fontId="128" fillId="0" borderId="0" xfId="0" applyFont="1" applyAlignment="1">
      <alignment horizontal="right"/>
    </xf>
    <xf numFmtId="0" fontId="128" fillId="0" borderId="0" xfId="0" applyFont="1" applyAlignment="1">
      <alignment shrinkToFit="1"/>
    </xf>
    <xf numFmtId="0" fontId="6" fillId="0" borderId="0" xfId="8" applyFont="1" applyFill="1" applyBorder="1" applyAlignment="1">
      <alignment horizontal="left" vertical="center" wrapText="1"/>
    </xf>
    <xf numFmtId="0" fontId="128" fillId="0" borderId="0" xfId="0" applyFont="1" applyAlignment="1" applyProtection="1">
      <alignment horizontal="left"/>
      <protection hidden="1"/>
    </xf>
    <xf numFmtId="10" fontId="128" fillId="0" borderId="3" xfId="0" applyNumberFormat="1" applyFont="1" applyBorder="1" applyAlignment="1" applyProtection="1">
      <alignment horizontal="right" vertical="center"/>
      <protection hidden="1"/>
    </xf>
    <xf numFmtId="0" fontId="128" fillId="0" borderId="0" xfId="0" applyFont="1" applyFill="1"/>
    <xf numFmtId="0" fontId="130" fillId="0" borderId="0" xfId="0" applyFont="1" applyFill="1" applyBorder="1" applyAlignment="1">
      <alignment vertical="center"/>
    </xf>
    <xf numFmtId="0" fontId="128" fillId="0" borderId="0" xfId="0" applyFont="1" applyFill="1" applyProtection="1"/>
    <xf numFmtId="0" fontId="7" fillId="0" borderId="0" xfId="8" applyFont="1" applyFill="1" applyBorder="1" applyAlignment="1">
      <alignment horizontal="left" vertical="center" wrapText="1"/>
    </xf>
    <xf numFmtId="4" fontId="132" fillId="0" borderId="3" xfId="0" applyNumberFormat="1" applyFont="1" applyBorder="1" applyAlignment="1">
      <alignment horizontal="left" vertical="center"/>
    </xf>
    <xf numFmtId="0" fontId="28" fillId="0" borderId="0" xfId="8" applyFont="1" applyFill="1" applyBorder="1" applyAlignment="1">
      <alignment horizontal="left" vertical="center" wrapText="1"/>
    </xf>
    <xf numFmtId="0" fontId="28" fillId="0" borderId="0" xfId="8" applyFont="1" applyFill="1" applyBorder="1" applyAlignment="1">
      <alignment vertical="center" wrapText="1"/>
    </xf>
    <xf numFmtId="0" fontId="20" fillId="3" borderId="0" xfId="7" applyFont="1" applyFill="1" applyBorder="1" applyAlignment="1">
      <alignment vertical="center"/>
    </xf>
    <xf numFmtId="0" fontId="20" fillId="3" borderId="0" xfId="7" applyFont="1" applyFill="1" applyBorder="1" applyAlignment="1">
      <alignment horizontal="left" vertical="center" wrapText="1" indent="1"/>
    </xf>
    <xf numFmtId="0" fontId="132" fillId="2" borderId="1" xfId="0" applyNumberFormat="1" applyFont="1" applyFill="1" applyBorder="1" applyAlignment="1">
      <alignment vertical="center" wrapText="1"/>
    </xf>
    <xf numFmtId="0" fontId="132" fillId="34" borderId="1" xfId="0" applyNumberFormat="1" applyFont="1" applyFill="1" applyBorder="1" applyAlignment="1">
      <alignment vertical="center" wrapText="1"/>
    </xf>
    <xf numFmtId="0" fontId="132" fillId="2" borderId="1" xfId="0" applyNumberFormat="1" applyFont="1" applyFill="1" applyBorder="1" applyAlignment="1">
      <alignment vertical="center"/>
    </xf>
    <xf numFmtId="0" fontId="128" fillId="0" borderId="0" xfId="0" applyFont="1" applyFill="1" applyAlignment="1">
      <alignment vertical="center"/>
    </xf>
    <xf numFmtId="0" fontId="128" fillId="2" borderId="0" xfId="0" applyNumberFormat="1" applyFont="1" applyFill="1"/>
    <xf numFmtId="14" fontId="128" fillId="2" borderId="0" xfId="0" applyNumberFormat="1" applyFont="1" applyFill="1"/>
    <xf numFmtId="0" fontId="128" fillId="2" borderId="0" xfId="0" applyNumberFormat="1" applyFont="1" applyFill="1" applyAlignment="1"/>
    <xf numFmtId="0" fontId="128" fillId="34" borderId="0" xfId="0" applyNumberFormat="1" applyFont="1" applyFill="1"/>
    <xf numFmtId="0" fontId="132" fillId="2" borderId="0" xfId="0" applyFont="1" applyFill="1" applyAlignment="1">
      <alignment horizontal="left" vertical="center" wrapText="1"/>
    </xf>
    <xf numFmtId="0" fontId="128" fillId="0" borderId="0" xfId="0" applyFont="1" applyFill="1" applyAlignment="1">
      <alignment horizontal="left" vertical="center" wrapText="1"/>
    </xf>
    <xf numFmtId="0" fontId="128" fillId="2" borderId="0" xfId="0" applyFont="1" applyFill="1" applyAlignment="1">
      <alignment horizontal="center" vertical="center"/>
    </xf>
    <xf numFmtId="0" fontId="128" fillId="2" borderId="0" xfId="0" applyFont="1" applyFill="1"/>
    <xf numFmtId="0" fontId="128" fillId="2" borderId="0" xfId="0" applyFont="1" applyFill="1" applyAlignment="1">
      <alignment horizontal="right"/>
    </xf>
    <xf numFmtId="4" fontId="128" fillId="34" borderId="0" xfId="0" quotePrefix="1" applyNumberFormat="1" applyFont="1" applyFill="1" applyAlignment="1">
      <alignment horizontal="right"/>
    </xf>
    <xf numFmtId="4" fontId="128" fillId="34" borderId="0" xfId="0" applyNumberFormat="1" applyFont="1" applyFill="1" applyAlignment="1">
      <alignment horizontal="right"/>
    </xf>
    <xf numFmtId="0" fontId="134" fillId="2" borderId="0" xfId="5" applyFont="1" applyFill="1"/>
    <xf numFmtId="0" fontId="128" fillId="2" borderId="0" xfId="0" applyFont="1" applyFill="1" applyAlignment="1"/>
    <xf numFmtId="4" fontId="128" fillId="34" borderId="0" xfId="0" applyNumberFormat="1" applyFont="1" applyFill="1"/>
    <xf numFmtId="1" fontId="128" fillId="34" borderId="0" xfId="0" applyNumberFormat="1" applyFont="1" applyFill="1" applyAlignment="1">
      <alignment horizontal="right"/>
    </xf>
    <xf numFmtId="0" fontId="128" fillId="2" borderId="0" xfId="0" applyFont="1" applyFill="1" applyAlignment="1">
      <alignment horizontal="left" vertical="center"/>
    </xf>
    <xf numFmtId="0" fontId="128" fillId="34" borderId="0" xfId="0" applyFont="1" applyFill="1"/>
    <xf numFmtId="0" fontId="131" fillId="0" borderId="0" xfId="0" applyFont="1" applyProtection="1">
      <protection hidden="1"/>
    </xf>
    <xf numFmtId="0" fontId="0" fillId="0" borderId="0" xfId="0" pivotButton="1"/>
    <xf numFmtId="0" fontId="128" fillId="0" borderId="0" xfId="0" applyFont="1" applyAlignment="1"/>
    <xf numFmtId="14" fontId="132" fillId="2" borderId="0" xfId="0" applyNumberFormat="1" applyFont="1" applyFill="1" applyAlignment="1">
      <alignment horizontal="left" vertical="center" wrapText="1"/>
    </xf>
    <xf numFmtId="0" fontId="0" fillId="0" borderId="0" xfId="0" applyAlignment="1">
      <alignment shrinkToFit="1"/>
    </xf>
    <xf numFmtId="0" fontId="129" fillId="104" borderId="0" xfId="0" applyFont="1" applyFill="1" applyBorder="1" applyAlignment="1">
      <alignment horizontal="left" vertical="center"/>
    </xf>
    <xf numFmtId="0" fontId="130" fillId="104" borderId="0" xfId="0" applyFont="1" applyFill="1" applyBorder="1" applyAlignment="1">
      <alignment horizontal="left" vertical="center" wrapText="1"/>
    </xf>
    <xf numFmtId="0" fontId="128" fillId="104" borderId="0" xfId="0" applyFont="1" applyFill="1" applyBorder="1"/>
    <xf numFmtId="0" fontId="130" fillId="104" borderId="0" xfId="0" applyFont="1" applyFill="1" applyBorder="1" applyAlignment="1">
      <alignment vertical="center"/>
    </xf>
    <xf numFmtId="0" fontId="128" fillId="104" borderId="0" xfId="0" applyFont="1" applyFill="1" applyBorder="1" applyProtection="1"/>
    <xf numFmtId="0" fontId="129" fillId="104" borderId="0" xfId="0" applyFont="1" applyFill="1" applyBorder="1" applyAlignment="1">
      <alignment vertical="center"/>
    </xf>
    <xf numFmtId="0" fontId="132" fillId="34" borderId="1" xfId="0" applyNumberFormat="1" applyFont="1" applyFill="1" applyBorder="1" applyAlignment="1">
      <alignment vertical="center"/>
    </xf>
    <xf numFmtId="0" fontId="134" fillId="34" borderId="0" xfId="5" applyNumberFormat="1" applyFont="1" applyFill="1"/>
    <xf numFmtId="0" fontId="128" fillId="34" borderId="0" xfId="0" applyNumberFormat="1" applyFont="1" applyFill="1" applyAlignment="1"/>
    <xf numFmtId="0" fontId="10" fillId="34" borderId="0" xfId="0" applyNumberFormat="1" applyFont="1" applyFill="1" applyAlignment="1"/>
    <xf numFmtId="0" fontId="128" fillId="2" borderId="0" xfId="0" applyFont="1" applyFill="1" applyAlignment="1">
      <alignment vertical="center"/>
    </xf>
    <xf numFmtId="0" fontId="20" fillId="2" borderId="0" xfId="0" applyFont="1" applyFill="1" applyAlignment="1">
      <alignment vertical="center"/>
    </xf>
    <xf numFmtId="0" fontId="20" fillId="2" borderId="0" xfId="0" applyFont="1" applyFill="1" applyAlignment="1"/>
    <xf numFmtId="3" fontId="132" fillId="2" borderId="0" xfId="0" applyNumberFormat="1" applyFont="1" applyFill="1" applyAlignment="1">
      <alignment horizontal="left" vertical="center" wrapText="1"/>
    </xf>
    <xf numFmtId="3" fontId="132" fillId="2" borderId="0" xfId="0" applyNumberFormat="1" applyFont="1" applyFill="1" applyBorder="1" applyAlignment="1">
      <alignment horizontal="left" vertical="center" wrapText="1"/>
    </xf>
    <xf numFmtId="0" fontId="128" fillId="2" borderId="0" xfId="0" applyFont="1" applyFill="1" applyAlignment="1">
      <alignment horizontal="left"/>
    </xf>
    <xf numFmtId="4" fontId="128" fillId="34" borderId="0" xfId="0" applyNumberFormat="1" applyFont="1" applyFill="1" applyBorder="1" applyAlignment="1">
      <alignment horizontal="right"/>
    </xf>
    <xf numFmtId="0" fontId="20" fillId="2" borderId="0" xfId="0" applyFont="1" applyFill="1" applyAlignment="1">
      <alignment horizontal="left"/>
    </xf>
    <xf numFmtId="4" fontId="136" fillId="34" borderId="0" xfId="0" applyNumberFormat="1" applyFont="1" applyFill="1" applyBorder="1" applyAlignment="1">
      <alignment horizontal="right" vertical="center" wrapText="1"/>
    </xf>
    <xf numFmtId="3" fontId="128" fillId="2" borderId="0" xfId="0" applyNumberFormat="1" applyFont="1" applyFill="1" applyAlignment="1">
      <alignment vertical="center"/>
    </xf>
    <xf numFmtId="3" fontId="128" fillId="2" borderId="0" xfId="0" applyNumberFormat="1" applyFont="1" applyFill="1" applyAlignment="1"/>
    <xf numFmtId="3" fontId="128" fillId="2" borderId="0" xfId="0" applyNumberFormat="1" applyFont="1" applyFill="1"/>
    <xf numFmtId="3" fontId="128" fillId="2" borderId="0" xfId="0" applyNumberFormat="1" applyFont="1" applyFill="1" applyAlignment="1">
      <alignment horizontal="left"/>
    </xf>
    <xf numFmtId="3" fontId="128" fillId="2" borderId="0" xfId="0" applyNumberFormat="1" applyFont="1" applyFill="1" applyAlignment="1">
      <alignment horizontal="right"/>
    </xf>
    <xf numFmtId="3" fontId="128" fillId="34" borderId="0" xfId="0" applyNumberFormat="1" applyFont="1" applyFill="1"/>
    <xf numFmtId="0" fontId="132" fillId="105" borderId="1" xfId="0" applyNumberFormat="1" applyFont="1" applyFill="1" applyBorder="1" applyAlignment="1">
      <alignment vertical="center" wrapText="1"/>
    </xf>
    <xf numFmtId="216" fontId="128" fillId="105" borderId="0" xfId="14" applyNumberFormat="1" applyFont="1" applyFill="1"/>
    <xf numFmtId="0" fontId="128" fillId="105" borderId="0" xfId="0" applyNumberFormat="1" applyFont="1" applyFill="1"/>
    <xf numFmtId="0" fontId="132" fillId="2" borderId="0" xfId="0" applyFont="1" applyFill="1" applyBorder="1" applyAlignment="1">
      <alignment horizontal="left" vertical="center"/>
    </xf>
    <xf numFmtId="0" fontId="10" fillId="2" borderId="0" xfId="0" applyFont="1" applyFill="1" applyAlignment="1"/>
    <xf numFmtId="0" fontId="128" fillId="2" borderId="0" xfId="0" applyNumberFormat="1" applyFont="1" applyFill="1" applyAlignment="1">
      <alignment horizontal="left"/>
    </xf>
    <xf numFmtId="14" fontId="128" fillId="2" borderId="0" xfId="0" applyNumberFormat="1" applyFont="1" applyFill="1" applyAlignment="1">
      <alignment horizontal="left"/>
    </xf>
    <xf numFmtId="0" fontId="20" fillId="2" borderId="0" xfId="0" applyFont="1" applyFill="1" applyAlignment="1">
      <alignment horizontal="left" vertical="center"/>
    </xf>
    <xf numFmtId="3" fontId="128" fillId="2" borderId="0" xfId="0" applyNumberFormat="1" applyFont="1" applyFill="1" applyAlignment="1">
      <alignment horizontal="left" vertical="center"/>
    </xf>
    <xf numFmtId="0" fontId="128" fillId="0" borderId="0" xfId="0" applyFont="1" applyAlignment="1">
      <alignment horizontal="left"/>
    </xf>
    <xf numFmtId="0" fontId="81" fillId="0" borderId="3" xfId="0" applyFont="1" applyBorder="1" applyAlignment="1">
      <alignment horizontal="center" vertical="center" wrapText="1"/>
    </xf>
    <xf numFmtId="0" fontId="128" fillId="0" borderId="0" xfId="0" applyFont="1" applyFill="1" applyBorder="1"/>
    <xf numFmtId="0" fontId="141" fillId="0" borderId="3" xfId="0" applyFont="1" applyBorder="1" applyAlignment="1">
      <alignment horizontal="center" vertical="center" wrapText="1"/>
    </xf>
    <xf numFmtId="4" fontId="133" fillId="0" borderId="42" xfId="0" applyNumberFormat="1" applyFont="1" applyFill="1" applyBorder="1" applyAlignment="1" applyProtection="1">
      <alignment horizontal="right" vertical="center" wrapText="1"/>
      <protection hidden="1"/>
    </xf>
    <xf numFmtId="0" fontId="28" fillId="0" borderId="0" xfId="38647" applyFont="1"/>
    <xf numFmtId="0" fontId="20" fillId="0" borderId="0" xfId="3" applyFont="1"/>
    <xf numFmtId="0" fontId="28" fillId="0" borderId="0" xfId="3" applyFont="1" applyAlignment="1">
      <alignment horizontal="center" vertical="center" wrapText="1"/>
    </xf>
    <xf numFmtId="4" fontId="20" fillId="34" borderId="0" xfId="0" applyNumberFormat="1" applyFont="1" applyFill="1" applyAlignment="1">
      <alignment horizontal="right"/>
    </xf>
    <xf numFmtId="1" fontId="20" fillId="34" borderId="0" xfId="0" applyNumberFormat="1" applyFont="1" applyFill="1" applyAlignment="1">
      <alignment horizontal="right"/>
    </xf>
    <xf numFmtId="0" fontId="20" fillId="34" borderId="0" xfId="0" applyFont="1" applyFill="1"/>
    <xf numFmtId="4" fontId="128" fillId="102" borderId="0" xfId="0" applyNumberFormat="1" applyFont="1" applyFill="1" applyAlignment="1">
      <alignment horizontal="right"/>
    </xf>
    <xf numFmtId="1" fontId="128" fillId="102" borderId="0" xfId="0" applyNumberFormat="1" applyFont="1" applyFill="1" applyAlignment="1">
      <alignment horizontal="right"/>
    </xf>
    <xf numFmtId="3" fontId="128" fillId="102" borderId="0" xfId="0" applyNumberFormat="1" applyFont="1" applyFill="1"/>
    <xf numFmtId="0" fontId="128" fillId="102" borderId="0" xfId="0" applyFont="1" applyFill="1"/>
    <xf numFmtId="10" fontId="128" fillId="105" borderId="0" xfId="14" applyNumberFormat="1" applyFont="1" applyFill="1"/>
    <xf numFmtId="0" fontId="132" fillId="0" borderId="0" xfId="0" applyFont="1" applyAlignment="1">
      <alignment horizontal="left"/>
    </xf>
    <xf numFmtId="0" fontId="129" fillId="0" borderId="0" xfId="0" applyFont="1" applyFill="1" applyBorder="1" applyAlignment="1">
      <alignment vertical="center"/>
    </xf>
    <xf numFmtId="0" fontId="129" fillId="0" borderId="0" xfId="0" applyFont="1" applyFill="1" applyBorder="1" applyAlignment="1">
      <alignment horizontal="left" vertical="center"/>
    </xf>
    <xf numFmtId="0" fontId="130" fillId="0" borderId="0" xfId="0" applyFont="1" applyFill="1" applyBorder="1" applyAlignment="1">
      <alignment horizontal="left" vertical="center" wrapText="1"/>
    </xf>
    <xf numFmtId="0" fontId="128" fillId="0" borderId="0" xfId="0" applyFont="1" applyAlignment="1">
      <alignment horizontal="left"/>
    </xf>
    <xf numFmtId="4" fontId="128" fillId="106" borderId="0" xfId="0" applyNumberFormat="1" applyFont="1" applyFill="1" applyAlignment="1">
      <alignment horizontal="right"/>
    </xf>
    <xf numFmtId="1" fontId="128" fillId="106" borderId="0" xfId="0" applyNumberFormat="1" applyFont="1" applyFill="1" applyAlignment="1">
      <alignment horizontal="right"/>
    </xf>
    <xf numFmtId="3" fontId="128" fillId="106" borderId="0" xfId="0" applyNumberFormat="1" applyFont="1" applyFill="1"/>
    <xf numFmtId="0" fontId="128" fillId="106" borderId="0" xfId="0" applyFont="1" applyFill="1"/>
    <xf numFmtId="4" fontId="128" fillId="0" borderId="0" xfId="38661" applyNumberFormat="1" applyFont="1" applyBorder="1" applyAlignment="1" applyProtection="1">
      <alignment horizontal="right" vertical="center"/>
      <protection hidden="1"/>
    </xf>
    <xf numFmtId="0" fontId="81" fillId="0" borderId="3" xfId="0" applyFont="1" applyBorder="1" applyAlignment="1">
      <alignment horizontal="center" vertical="center"/>
    </xf>
    <xf numFmtId="0" fontId="81" fillId="34" borderId="0" xfId="0" applyFont="1" applyFill="1" applyBorder="1" applyAlignment="1">
      <alignment horizontal="center" vertical="center" wrapText="1"/>
    </xf>
    <xf numFmtId="49" fontId="90" fillId="34" borderId="0" xfId="251" applyNumberFormat="1" applyFont="1" applyFill="1" applyBorder="1" applyAlignment="1">
      <alignment vertical="center" wrapText="1"/>
    </xf>
    <xf numFmtId="0" fontId="2" fillId="34" borderId="0" xfId="0" applyFont="1" applyFill="1" applyBorder="1" applyAlignment="1">
      <alignment vertical="center" wrapText="1"/>
    </xf>
    <xf numFmtId="4" fontId="128" fillId="34" borderId="0" xfId="38661" applyNumberFormat="1" applyFont="1" applyFill="1" applyBorder="1" applyAlignment="1" applyProtection="1">
      <alignment horizontal="right" vertical="center"/>
      <protection hidden="1"/>
    </xf>
    <xf numFmtId="0" fontId="141" fillId="34" borderId="0" xfId="0" applyFont="1" applyFill="1" applyBorder="1" applyAlignment="1">
      <alignment horizontal="center" vertical="center" wrapText="1"/>
    </xf>
    <xf numFmtId="0" fontId="13" fillId="34" borderId="0" xfId="38647" applyFont="1" applyFill="1" applyBorder="1" applyAlignment="1">
      <alignment horizontal="center" vertical="center" wrapText="1"/>
    </xf>
    <xf numFmtId="4" fontId="128" fillId="34" borderId="0" xfId="0" applyNumberFormat="1" applyFont="1" applyFill="1" applyBorder="1" applyAlignment="1">
      <alignment horizontal="right" vertical="center"/>
    </xf>
    <xf numFmtId="4" fontId="133" fillId="34" borderId="0" xfId="38661" applyNumberFormat="1" applyFont="1" applyFill="1" applyBorder="1" applyAlignment="1" applyProtection="1">
      <alignment horizontal="right" vertical="center" wrapText="1"/>
      <protection hidden="1"/>
    </xf>
    <xf numFmtId="4" fontId="20" fillId="0" borderId="3" xfId="0" applyNumberFormat="1" applyFont="1" applyFill="1" applyBorder="1" applyAlignment="1" applyProtection="1">
      <alignment horizontal="right" vertical="center"/>
      <protection hidden="1"/>
    </xf>
    <xf numFmtId="4" fontId="133" fillId="0" borderId="3" xfId="0" applyNumberFormat="1" applyFont="1" applyFill="1" applyBorder="1" applyAlignment="1" applyProtection="1">
      <alignment horizontal="right" vertical="center" wrapText="1"/>
      <protection hidden="1"/>
    </xf>
    <xf numFmtId="0" fontId="128" fillId="71" borderId="0" xfId="0" applyFont="1" applyFill="1"/>
    <xf numFmtId="0" fontId="20" fillId="102" borderId="0" xfId="0" applyFont="1" applyFill="1"/>
    <xf numFmtId="0" fontId="134" fillId="2" borderId="0" xfId="5" applyFont="1" applyFill="1" applyAlignment="1"/>
    <xf numFmtId="0" fontId="128" fillId="0" borderId="0" xfId="0" applyFont="1" applyAlignment="1">
      <alignment horizontal="left"/>
    </xf>
    <xf numFmtId="0" fontId="134" fillId="0" borderId="0" xfId="5" applyFont="1" applyBorder="1" applyAlignment="1">
      <alignment horizontal="left"/>
    </xf>
    <xf numFmtId="0" fontId="81" fillId="0" borderId="0" xfId="0" applyFont="1" applyBorder="1" applyAlignment="1">
      <alignment horizontal="center" vertical="center"/>
    </xf>
    <xf numFmtId="0" fontId="28" fillId="0" borderId="0" xfId="3" applyFont="1" applyBorder="1" applyAlignment="1">
      <alignment horizontal="left" vertical="center" wrapText="1"/>
    </xf>
    <xf numFmtId="0" fontId="146" fillId="34" borderId="5" xfId="0" applyFont="1" applyFill="1" applyBorder="1"/>
    <xf numFmtId="0" fontId="146" fillId="34" borderId="3" xfId="0" applyFont="1" applyFill="1" applyBorder="1" applyAlignment="1">
      <alignment horizontal="center" vertical="center" wrapText="1"/>
    </xf>
    <xf numFmtId="4" fontId="133" fillId="34" borderId="3" xfId="38661" applyNumberFormat="1" applyFont="1" applyFill="1" applyBorder="1" applyAlignment="1" applyProtection="1">
      <alignment horizontal="right" vertical="center" wrapText="1"/>
      <protection hidden="1"/>
    </xf>
    <xf numFmtId="0" fontId="134" fillId="34" borderId="0" xfId="5" applyFont="1" applyFill="1"/>
    <xf numFmtId="0" fontId="128" fillId="34" borderId="0" xfId="0" applyFont="1" applyFill="1" applyAlignment="1"/>
    <xf numFmtId="0" fontId="145" fillId="0" borderId="0" xfId="0" applyFont="1" applyFill="1" applyAlignment="1">
      <alignment wrapText="1"/>
    </xf>
    <xf numFmtId="0" fontId="0" fillId="0" borderId="0" xfId="0" applyFill="1" applyAlignment="1">
      <alignment wrapText="1"/>
    </xf>
    <xf numFmtId="0" fontId="146" fillId="0" borderId="3" xfId="0" applyFont="1" applyFill="1" applyBorder="1" applyAlignment="1">
      <alignment horizontal="center" vertical="center" wrapText="1"/>
    </xf>
    <xf numFmtId="0" fontId="146" fillId="0" borderId="41" xfId="0" applyFont="1" applyFill="1" applyBorder="1"/>
    <xf numFmtId="4" fontId="133" fillId="34" borderId="3" xfId="0" applyNumberFormat="1" applyFont="1" applyFill="1" applyBorder="1" applyAlignment="1" applyProtection="1">
      <alignment horizontal="right" vertical="center" wrapText="1"/>
      <protection hidden="1"/>
    </xf>
    <xf numFmtId="0" fontId="2" fillId="0" borderId="3" xfId="0" applyFont="1" applyFill="1" applyBorder="1" applyAlignment="1">
      <alignment horizontal="center" vertical="center"/>
    </xf>
    <xf numFmtId="4" fontId="133" fillId="102" borderId="3" xfId="0" applyNumberFormat="1" applyFont="1" applyFill="1" applyBorder="1" applyAlignment="1" applyProtection="1">
      <alignment horizontal="right" vertical="center" wrapText="1"/>
      <protection hidden="1"/>
    </xf>
    <xf numFmtId="0" fontId="0" fillId="102" borderId="0" xfId="0" applyFill="1" applyAlignment="1">
      <alignment horizontal="center" vertical="center" wrapText="1"/>
    </xf>
    <xf numFmtId="0" fontId="81" fillId="0" borderId="0" xfId="0" applyFont="1" applyBorder="1" applyAlignment="1">
      <alignment horizontal="left" vertical="center"/>
    </xf>
    <xf numFmtId="0" fontId="2" fillId="34" borderId="3" xfId="0" applyFont="1" applyFill="1" applyBorder="1" applyAlignment="1">
      <alignment horizontal="center" vertical="center"/>
    </xf>
    <xf numFmtId="4" fontId="20" fillId="0" borderId="41" xfId="3" applyNumberFormat="1" applyFont="1" applyBorder="1" applyAlignment="1" applyProtection="1">
      <alignment vertical="center" wrapText="1"/>
      <protection hidden="1"/>
    </xf>
    <xf numFmtId="0" fontId="146" fillId="34" borderId="41" xfId="0" applyFont="1" applyFill="1" applyBorder="1"/>
    <xf numFmtId="0" fontId="146" fillId="34" borderId="9" xfId="0" applyFont="1" applyFill="1" applyBorder="1"/>
    <xf numFmtId="4" fontId="20" fillId="102" borderId="41" xfId="3" applyNumberFormat="1" applyFont="1" applyFill="1" applyBorder="1" applyAlignment="1" applyProtection="1">
      <alignment vertical="center" wrapText="1"/>
      <protection hidden="1"/>
    </xf>
    <xf numFmtId="0" fontId="81" fillId="0" borderId="2" xfId="0" applyFont="1" applyBorder="1" applyAlignment="1">
      <alignment horizontal="center" vertical="center"/>
    </xf>
    <xf numFmtId="0" fontId="20" fillId="0" borderId="43" xfId="3" applyFont="1" applyBorder="1" applyAlignment="1">
      <alignment horizontal="left" vertical="center" wrapText="1"/>
    </xf>
    <xf numFmtId="0" fontId="20" fillId="34" borderId="3" xfId="0" applyFont="1" applyFill="1" applyBorder="1" applyAlignment="1">
      <alignment horizontal="center"/>
    </xf>
    <xf numFmtId="0" fontId="146" fillId="34" borderId="44" xfId="0" applyFont="1" applyFill="1" applyBorder="1" applyAlignment="1">
      <alignment horizontal="center" vertical="center" wrapText="1"/>
    </xf>
    <xf numFmtId="0" fontId="20" fillId="0" borderId="0" xfId="0" applyFont="1" applyFill="1" applyAlignment="1">
      <alignment horizontal="left" vertical="center" wrapText="1"/>
    </xf>
    <xf numFmtId="3" fontId="28" fillId="107" borderId="0" xfId="0" applyNumberFormat="1" applyFont="1" applyFill="1" applyAlignment="1">
      <alignment horizontal="left" vertical="center" wrapText="1"/>
    </xf>
    <xf numFmtId="3" fontId="128" fillId="107" borderId="0" xfId="0" applyNumberFormat="1" applyFont="1" applyFill="1"/>
    <xf numFmtId="0" fontId="128" fillId="107" borderId="0" xfId="0" applyFont="1" applyFill="1"/>
    <xf numFmtId="3" fontId="128" fillId="34" borderId="0" xfId="0" applyNumberFormat="1" applyFont="1" applyFill="1" applyAlignment="1"/>
    <xf numFmtId="0" fontId="10" fillId="34" borderId="0" xfId="0" applyFont="1" applyFill="1" applyAlignment="1"/>
    <xf numFmtId="4" fontId="128" fillId="34" borderId="0" xfId="0" applyNumberFormat="1" applyFont="1" applyFill="1" applyBorder="1"/>
    <xf numFmtId="0" fontId="128" fillId="0" borderId="0" xfId="0" applyFont="1" applyAlignment="1">
      <alignment horizontal="left"/>
    </xf>
    <xf numFmtId="0" fontId="128" fillId="0" borderId="0" xfId="0" applyFont="1" applyAlignment="1" applyProtection="1">
      <alignment horizontal="left" vertical="center" wrapText="1"/>
      <protection hidden="1"/>
    </xf>
    <xf numFmtId="0" fontId="134" fillId="0" borderId="0" xfId="5" applyFont="1" applyAlignment="1" applyProtection="1">
      <alignment horizontal="left" vertical="center" wrapText="1"/>
      <protection hidden="1"/>
    </xf>
    <xf numFmtId="4" fontId="132" fillId="0" borderId="3" xfId="0" applyNumberFormat="1" applyFont="1" applyBorder="1" applyAlignment="1">
      <alignment horizontal="left" vertical="center" wrapText="1"/>
    </xf>
    <xf numFmtId="0" fontId="143" fillId="0" borderId="3" xfId="0" applyFont="1" applyBorder="1" applyAlignment="1">
      <alignment horizontal="left" vertical="center" wrapText="1"/>
    </xf>
    <xf numFmtId="0" fontId="81" fillId="0" borderId="3" xfId="0" applyFont="1" applyBorder="1" applyAlignment="1">
      <alignment horizontal="left" vertical="center" wrapText="1"/>
    </xf>
    <xf numFmtId="0" fontId="145" fillId="34" borderId="0" xfId="0" applyFont="1" applyFill="1" applyAlignment="1">
      <alignment wrapText="1"/>
    </xf>
    <xf numFmtId="0" fontId="0" fillId="34" borderId="0" xfId="0" applyFill="1" applyAlignment="1">
      <alignment wrapText="1"/>
    </xf>
    <xf numFmtId="0" fontId="0" fillId="34" borderId="0" xfId="0" applyFill="1" applyAlignment="1">
      <alignment horizontal="center" vertical="center" wrapText="1"/>
    </xf>
    <xf numFmtId="4" fontId="128" fillId="102" borderId="0" xfId="0" applyNumberFormat="1" applyFont="1" applyFill="1" applyBorder="1" applyAlignment="1">
      <alignment horizontal="right"/>
    </xf>
    <xf numFmtId="0" fontId="145" fillId="34" borderId="0" xfId="0" applyFont="1" applyFill="1" applyAlignment="1">
      <alignment horizontal="center" vertical="center" wrapText="1"/>
    </xf>
    <xf numFmtId="0" fontId="134" fillId="102" borderId="0" xfId="5" applyFont="1" applyFill="1"/>
    <xf numFmtId="0" fontId="128" fillId="102" borderId="0" xfId="0" applyFont="1" applyFill="1" applyAlignment="1"/>
    <xf numFmtId="4" fontId="20" fillId="102" borderId="0" xfId="0" applyNumberFormat="1" applyFont="1" applyFill="1" applyBorder="1" applyAlignment="1">
      <alignment horizontal="right" vertical="center" indent="1"/>
    </xf>
    <xf numFmtId="4" fontId="128" fillId="102" borderId="0" xfId="0" applyNumberFormat="1" applyFont="1" applyFill="1"/>
    <xf numFmtId="3" fontId="128" fillId="102" borderId="0" xfId="0" applyNumberFormat="1" applyFont="1" applyFill="1" applyAlignment="1"/>
    <xf numFmtId="0" fontId="10" fillId="102" borderId="0" xfId="0" applyFont="1" applyFill="1" applyAlignment="1"/>
    <xf numFmtId="4" fontId="20" fillId="34" borderId="0" xfId="0" applyNumberFormat="1" applyFont="1" applyFill="1" applyBorder="1" applyAlignment="1">
      <alignment horizontal="right" vertical="center" indent="1"/>
    </xf>
    <xf numFmtId="0" fontId="0" fillId="34" borderId="0" xfId="0" applyFont="1" applyFill="1" applyAlignment="1">
      <alignment wrapText="1"/>
    </xf>
    <xf numFmtId="3" fontId="28" fillId="2" borderId="0" xfId="0" applyNumberFormat="1" applyFont="1" applyFill="1" applyBorder="1" applyAlignment="1">
      <alignment horizontal="left" vertical="center" wrapText="1"/>
    </xf>
    <xf numFmtId="0" fontId="28" fillId="2" borderId="0" xfId="0" applyFont="1" applyFill="1" applyBorder="1" applyAlignment="1">
      <alignment horizontal="left" vertical="center"/>
    </xf>
    <xf numFmtId="3" fontId="28" fillId="2" borderId="0" xfId="0" applyNumberFormat="1" applyFont="1" applyFill="1" applyAlignment="1">
      <alignment horizontal="left" vertical="center" wrapText="1"/>
    </xf>
    <xf numFmtId="0" fontId="28" fillId="2" borderId="0" xfId="0" applyFont="1" applyFill="1" applyAlignment="1">
      <alignment horizontal="left" vertical="center" wrapText="1"/>
    </xf>
    <xf numFmtId="0" fontId="128" fillId="34" borderId="0" xfId="0" applyFont="1" applyFill="1" applyAlignment="1">
      <alignment horizontal="right"/>
    </xf>
    <xf numFmtId="0" fontId="4" fillId="0" borderId="0" xfId="5" applyAlignment="1" applyProtection="1">
      <alignment horizontal="left" vertical="center" wrapText="1"/>
      <protection hidden="1"/>
    </xf>
    <xf numFmtId="0" fontId="148" fillId="0" borderId="0" xfId="0" applyFont="1" applyFill="1" applyAlignment="1">
      <alignment vertical="center"/>
    </xf>
    <xf numFmtId="14" fontId="128" fillId="2" borderId="0" xfId="0" applyNumberFormat="1" applyFont="1" applyFill="1" applyBorder="1" applyAlignment="1">
      <alignment horizontal="left"/>
    </xf>
    <xf numFmtId="0" fontId="128" fillId="34" borderId="0" xfId="0" applyFont="1" applyFill="1" applyAlignment="1">
      <alignment horizontal="left"/>
    </xf>
    <xf numFmtId="0" fontId="146" fillId="34" borderId="3" xfId="0" applyFont="1" applyFill="1" applyBorder="1" applyAlignment="1">
      <alignment horizontal="center" vertical="center" wrapText="1"/>
    </xf>
    <xf numFmtId="4" fontId="128" fillId="34" borderId="0" xfId="0" applyNumberFormat="1" applyFont="1" applyFill="1" applyAlignment="1"/>
    <xf numFmtId="4" fontId="10" fillId="34" borderId="0" xfId="0" applyNumberFormat="1" applyFont="1" applyFill="1" applyAlignment="1"/>
    <xf numFmtId="4" fontId="134" fillId="102" borderId="0" xfId="5" applyNumberFormat="1" applyFont="1" applyFill="1"/>
    <xf numFmtId="4" fontId="128" fillId="102" borderId="0" xfId="0" applyNumberFormat="1" applyFont="1" applyFill="1" applyAlignment="1"/>
    <xf numFmtId="4" fontId="134" fillId="34" borderId="0" xfId="5" applyNumberFormat="1" applyFont="1" applyFill="1"/>
    <xf numFmtId="4" fontId="128" fillId="34" borderId="0" xfId="0" applyNumberFormat="1" applyFont="1" applyFill="1" applyAlignment="1">
      <alignment horizontal="right" vertical="top"/>
    </xf>
    <xf numFmtId="4" fontId="20" fillId="34" borderId="0" xfId="0" applyNumberFormat="1" applyFont="1" applyFill="1"/>
    <xf numFmtId="4" fontId="128" fillId="34" borderId="0" xfId="38661" applyNumberFormat="1" applyFont="1" applyFill="1"/>
    <xf numFmtId="4" fontId="151" fillId="34" borderId="0" xfId="0" applyNumberFormat="1" applyFont="1" applyFill="1" applyAlignment="1"/>
    <xf numFmtId="3" fontId="134" fillId="2" borderId="0" xfId="5" applyNumberFormat="1" applyFont="1" applyFill="1" applyAlignment="1"/>
    <xf numFmtId="0" fontId="28" fillId="34" borderId="0" xfId="0" applyFont="1" applyFill="1" applyAlignment="1">
      <alignment wrapText="1"/>
    </xf>
    <xf numFmtId="0" fontId="20" fillId="34" borderId="0" xfId="0" applyFont="1" applyFill="1" applyAlignment="1">
      <alignment wrapText="1"/>
    </xf>
    <xf numFmtId="0" fontId="4" fillId="34" borderId="0" xfId="5" applyNumberFormat="1" applyFill="1"/>
    <xf numFmtId="0" fontId="4" fillId="2" borderId="0" xfId="5" applyFill="1"/>
    <xf numFmtId="0" fontId="128" fillId="34" borderId="0" xfId="0" applyFont="1" applyFill="1" applyAlignment="1">
      <alignment horizontal="left"/>
    </xf>
    <xf numFmtId="0" fontId="149" fillId="0" borderId="0" xfId="0" applyFont="1" applyFill="1" applyBorder="1" applyAlignment="1">
      <alignment vertical="center"/>
    </xf>
    <xf numFmtId="0" fontId="150" fillId="0" borderId="0" xfId="0" applyFont="1" applyFill="1" applyBorder="1" applyAlignment="1">
      <alignment vertical="center"/>
    </xf>
    <xf numFmtId="0" fontId="128" fillId="34" borderId="0" xfId="5" applyNumberFormat="1" applyFont="1" applyFill="1"/>
    <xf numFmtId="0" fontId="128" fillId="2" borderId="0" xfId="5" applyFont="1" applyFill="1"/>
    <xf numFmtId="10" fontId="133" fillId="0" borderId="42" xfId="14" applyNumberFormat="1" applyFont="1" applyFill="1" applyBorder="1" applyAlignment="1" applyProtection="1">
      <alignment horizontal="right" vertical="center" wrapText="1"/>
      <protection hidden="1"/>
    </xf>
    <xf numFmtId="10" fontId="20" fillId="0" borderId="41" xfId="14" applyNumberFormat="1" applyFont="1" applyBorder="1" applyAlignment="1" applyProtection="1">
      <alignment vertical="center" wrapText="1"/>
      <protection hidden="1"/>
    </xf>
    <xf numFmtId="10" fontId="128" fillId="34" borderId="0" xfId="14" applyNumberFormat="1" applyFont="1" applyFill="1"/>
    <xf numFmtId="10" fontId="128" fillId="34" borderId="0" xfId="14" applyNumberFormat="1" applyFont="1" applyFill="1" applyAlignment="1">
      <alignment horizontal="right"/>
    </xf>
    <xf numFmtId="10" fontId="128" fillId="34" borderId="0" xfId="14" applyNumberFormat="1" applyFont="1" applyFill="1" applyBorder="1" applyAlignment="1">
      <alignment horizontal="right"/>
    </xf>
    <xf numFmtId="10" fontId="20" fillId="34" borderId="0" xfId="14" applyNumberFormat="1" applyFont="1" applyFill="1" applyBorder="1" applyAlignment="1">
      <alignment horizontal="right" vertical="center" indent="1"/>
    </xf>
    <xf numFmtId="10" fontId="20" fillId="0" borderId="3" xfId="14" applyNumberFormat="1" applyFont="1" applyFill="1" applyBorder="1" applyAlignment="1" applyProtection="1">
      <alignment horizontal="right" vertical="center"/>
      <protection hidden="1"/>
    </xf>
    <xf numFmtId="10" fontId="133" fillId="0" borderId="3" xfId="14" applyNumberFormat="1" applyFont="1" applyFill="1" applyBorder="1" applyAlignment="1" applyProtection="1">
      <alignment horizontal="right" vertical="center" wrapText="1"/>
      <protection hidden="1"/>
    </xf>
    <xf numFmtId="10" fontId="133" fillId="102" borderId="3" xfId="14" applyNumberFormat="1" applyFont="1" applyFill="1" applyBorder="1" applyAlignment="1" applyProtection="1">
      <alignment horizontal="right" vertical="center" wrapText="1"/>
      <protection hidden="1"/>
    </xf>
    <xf numFmtId="3" fontId="128" fillId="34" borderId="0" xfId="0" quotePrefix="1" applyNumberFormat="1" applyFont="1" applyFill="1" applyAlignment="1">
      <alignment horizontal="right"/>
    </xf>
    <xf numFmtId="0" fontId="28" fillId="0" borderId="0" xfId="5" applyFont="1" applyBorder="1" applyAlignment="1">
      <alignment horizontal="left" vertical="center" wrapText="1"/>
    </xf>
    <xf numFmtId="0" fontId="137" fillId="0" borderId="0" xfId="0" applyFont="1" applyBorder="1" applyAlignment="1">
      <alignment horizontal="left" vertical="top" wrapText="1"/>
    </xf>
    <xf numFmtId="0" fontId="140" fillId="0" borderId="0" xfId="5" applyFont="1" applyBorder="1" applyAlignment="1">
      <alignment horizontal="left" vertical="top" wrapText="1"/>
    </xf>
    <xf numFmtId="0" fontId="134" fillId="0" borderId="0" xfId="5" applyFont="1" applyBorder="1" applyAlignment="1">
      <alignment horizontal="left" vertical="top" wrapText="1"/>
    </xf>
    <xf numFmtId="0" fontId="135" fillId="0" borderId="0" xfId="0" applyFont="1" applyFill="1" applyBorder="1" applyAlignment="1">
      <alignment horizontal="left" vertical="center" wrapText="1"/>
    </xf>
    <xf numFmtId="0" fontId="140" fillId="0" borderId="0" xfId="5" applyFont="1" applyBorder="1" applyAlignment="1">
      <alignment horizontal="left"/>
    </xf>
    <xf numFmtId="0" fontId="129" fillId="104" borderId="0" xfId="0" applyFont="1" applyFill="1" applyBorder="1" applyAlignment="1">
      <alignment horizontal="center" vertical="center" wrapText="1"/>
    </xf>
    <xf numFmtId="0" fontId="129" fillId="0" borderId="0" xfId="0" applyFont="1" applyFill="1" applyBorder="1" applyAlignment="1">
      <alignment horizontal="left" vertical="center" wrapText="1"/>
    </xf>
    <xf numFmtId="0" fontId="128" fillId="0" borderId="0" xfId="0" applyFont="1" applyAlignment="1">
      <alignment horizontal="left"/>
    </xf>
    <xf numFmtId="0" fontId="128" fillId="0" borderId="0" xfId="0" applyFont="1" applyAlignment="1" applyProtection="1">
      <alignment horizontal="left" vertical="center" wrapText="1"/>
      <protection hidden="1"/>
    </xf>
    <xf numFmtId="0" fontId="128" fillId="0" borderId="0" xfId="0" applyFont="1" applyAlignment="1" applyProtection="1">
      <alignment horizontal="left" vertical="center"/>
      <protection hidden="1"/>
    </xf>
    <xf numFmtId="0" fontId="149" fillId="0" borderId="0" xfId="0" applyFont="1" applyFill="1" applyBorder="1" applyAlignment="1">
      <alignment horizontal="left" vertical="center"/>
    </xf>
    <xf numFmtId="0" fontId="134" fillId="0" borderId="0" xfId="5" applyFont="1" applyAlignment="1" applyProtection="1">
      <alignment horizontal="left" vertical="center" wrapText="1"/>
      <protection hidden="1"/>
    </xf>
    <xf numFmtId="14" fontId="128" fillId="0" borderId="0" xfId="0" applyNumberFormat="1" applyFont="1" applyAlignment="1" applyProtection="1">
      <alignment horizontal="left" vertical="center" wrapText="1"/>
      <protection hidden="1"/>
    </xf>
    <xf numFmtId="0" fontId="4" fillId="0" borderId="0" xfId="5" applyAlignment="1" applyProtection="1">
      <alignment horizontal="left" vertical="center" wrapText="1"/>
      <protection hidden="1"/>
    </xf>
    <xf numFmtId="0" fontId="128" fillId="34" borderId="0" xfId="0" applyFont="1" applyFill="1" applyAlignment="1">
      <alignment horizontal="left"/>
    </xf>
    <xf numFmtId="0" fontId="146" fillId="0" borderId="36" xfId="0" applyFont="1" applyFill="1" applyBorder="1" applyAlignment="1">
      <alignment horizontal="center" vertical="center" wrapText="1"/>
    </xf>
    <xf numFmtId="0" fontId="146" fillId="0" borderId="3" xfId="0" applyFont="1" applyFill="1" applyBorder="1" applyAlignment="1">
      <alignment horizontal="center" vertical="center" wrapText="1"/>
    </xf>
    <xf numFmtId="0" fontId="146" fillId="34" borderId="36" xfId="0" applyFont="1" applyFill="1" applyBorder="1" applyAlignment="1">
      <alignment horizontal="center" vertical="center" wrapText="1"/>
    </xf>
    <xf numFmtId="0" fontId="128" fillId="0" borderId="0" xfId="0" applyFont="1" applyFill="1" applyAlignment="1" applyProtection="1">
      <alignment horizontal="left" vertical="center"/>
      <protection hidden="1"/>
    </xf>
    <xf numFmtId="0" fontId="146" fillId="34" borderId="3" xfId="0" applyFont="1" applyFill="1" applyBorder="1" applyAlignment="1">
      <alignment horizontal="center" vertical="center" wrapText="1"/>
    </xf>
    <xf numFmtId="0" fontId="142" fillId="0" borderId="0" xfId="5" applyFont="1" applyAlignment="1" applyProtection="1">
      <alignment horizontal="left" vertical="center" wrapText="1"/>
      <protection hidden="1"/>
    </xf>
    <xf numFmtId="4" fontId="133" fillId="34" borderId="44" xfId="0" applyNumberFormat="1" applyFont="1" applyFill="1" applyBorder="1" applyAlignment="1" applyProtection="1">
      <alignment horizontal="center" vertical="center" wrapText="1"/>
      <protection hidden="1"/>
    </xf>
    <xf numFmtId="4" fontId="133" fillId="34" borderId="9" xfId="0" applyNumberFormat="1" applyFont="1" applyFill="1" applyBorder="1" applyAlignment="1" applyProtection="1">
      <alignment horizontal="center" vertical="center" wrapText="1"/>
      <protection hidden="1"/>
    </xf>
    <xf numFmtId="4" fontId="133" fillId="34" borderId="41" xfId="0" applyNumberFormat="1" applyFont="1" applyFill="1" applyBorder="1" applyAlignment="1" applyProtection="1">
      <alignment horizontal="center" vertical="center" wrapText="1"/>
      <protection hidden="1"/>
    </xf>
    <xf numFmtId="0" fontId="146" fillId="34" borderId="44" xfId="0" applyFont="1" applyFill="1" applyBorder="1" applyAlignment="1">
      <alignment horizontal="center" vertical="center" wrapText="1"/>
    </xf>
  </cellXfs>
  <cellStyles count="38663">
    <cellStyle name="_%(SignOnly)" xfId="385" xr:uid="{00000000-0005-0000-0000-000000000000}"/>
    <cellStyle name="_%(SignSpaceOnly)" xfId="386" xr:uid="{00000000-0005-0000-0000-000001000000}"/>
    <cellStyle name="_Comma" xfId="387" xr:uid="{00000000-0005-0000-0000-000002000000}"/>
    <cellStyle name="_Currency" xfId="388" xr:uid="{00000000-0005-0000-0000-000003000000}"/>
    <cellStyle name="_CurrencySpace" xfId="389" xr:uid="{00000000-0005-0000-0000-000004000000}"/>
    <cellStyle name="_Estados-BE_Trimestrales" xfId="390" xr:uid="{00000000-0005-0000-0000-000005000000}"/>
    <cellStyle name="_Euro" xfId="391" xr:uid="{00000000-0005-0000-0000-000006000000}"/>
    <cellStyle name="_Heading" xfId="392" xr:uid="{00000000-0005-0000-0000-000007000000}"/>
    <cellStyle name="_Highlight" xfId="393" xr:uid="{00000000-0005-0000-0000-000008000000}"/>
    <cellStyle name="_inventario consolidado" xfId="56" xr:uid="{00000000-0005-0000-0000-000009000000}"/>
    <cellStyle name="_inventario consolidado 2" xfId="57" xr:uid="{00000000-0005-0000-0000-00000A000000}"/>
    <cellStyle name="_Multiple" xfId="394" xr:uid="{00000000-0005-0000-0000-00000B000000}"/>
    <cellStyle name="_MultipleSpace" xfId="395" xr:uid="{00000000-0005-0000-0000-00000C000000}"/>
    <cellStyle name="_SubHeading" xfId="396" xr:uid="{00000000-0005-0000-0000-00000D000000}"/>
    <cellStyle name="_Table" xfId="397" xr:uid="{00000000-0005-0000-0000-00000E000000}"/>
    <cellStyle name="_TableHead" xfId="398" xr:uid="{00000000-0005-0000-0000-00000F000000}"/>
    <cellStyle name="_TableRowHead" xfId="399" xr:uid="{00000000-0005-0000-0000-000010000000}"/>
    <cellStyle name="_TableSuperHead" xfId="400" xr:uid="{00000000-0005-0000-0000-000011000000}"/>
    <cellStyle name="=C:\WINNT35\SYSTEM32\COMMAND.COM" xfId="8" xr:uid="{00000000-0005-0000-0000-000012000000}"/>
    <cellStyle name="0;(0);&quot;–&quot;" xfId="58" xr:uid="{00000000-0005-0000-0000-000013000000}"/>
    <cellStyle name="0;(0);&quot;–&quot;;Fórmula" xfId="59" xr:uid="{00000000-0005-0000-0000-000014000000}"/>
    <cellStyle name="00 Destacado 2" xfId="38639" xr:uid="{00000000-0005-0000-0000-000015000000}"/>
    <cellStyle name="00 Encabezado" xfId="38637" xr:uid="{00000000-0005-0000-0000-000016000000}"/>
    <cellStyle name="00 Encabezado 2" xfId="38638" xr:uid="{00000000-0005-0000-0000-000017000000}"/>
    <cellStyle name="00 millones" xfId="38642" xr:uid="{00000000-0005-0000-0000-000018000000}"/>
    <cellStyle name="00 notas 2" xfId="38641" xr:uid="{00000000-0005-0000-0000-000019000000}"/>
    <cellStyle name="00 texto tablas" xfId="13" xr:uid="{00000000-0005-0000-0000-00001A000000}"/>
    <cellStyle name="00 Titular" xfId="555" xr:uid="{00000000-0005-0000-0000-00001B000000}"/>
    <cellStyle name="20% - Accent1 10" xfId="402" xr:uid="{00000000-0005-0000-0000-00001C000000}"/>
    <cellStyle name="20% - Accent1 10 2" xfId="403" xr:uid="{00000000-0005-0000-0000-00001D000000}"/>
    <cellStyle name="20% - Accent1 10 2 2" xfId="33043" xr:uid="{00000000-0005-0000-0000-00001E000000}"/>
    <cellStyle name="20% - Accent1 10 3" xfId="404" xr:uid="{00000000-0005-0000-0000-00001F000000}"/>
    <cellStyle name="20% - Accent1 10 3 2" xfId="33044" xr:uid="{00000000-0005-0000-0000-000020000000}"/>
    <cellStyle name="20% - Accent1 10 4" xfId="405" xr:uid="{00000000-0005-0000-0000-000021000000}"/>
    <cellStyle name="20% - Accent1 10 4 2" xfId="33045" xr:uid="{00000000-0005-0000-0000-000022000000}"/>
    <cellStyle name="20% - Accent1 10 5" xfId="33046" xr:uid="{00000000-0005-0000-0000-000023000000}"/>
    <cellStyle name="20% - Accent1 10_37. RESULTADO NEGOCIOS YOY" xfId="406" xr:uid="{00000000-0005-0000-0000-000024000000}"/>
    <cellStyle name="20% - Accent1 11" xfId="407" xr:uid="{00000000-0005-0000-0000-000025000000}"/>
    <cellStyle name="20% - Accent1 11 2" xfId="408" xr:uid="{00000000-0005-0000-0000-000026000000}"/>
    <cellStyle name="20% - Accent1 11 3" xfId="33047" xr:uid="{00000000-0005-0000-0000-000027000000}"/>
    <cellStyle name="20% - Accent1 12" xfId="409" xr:uid="{00000000-0005-0000-0000-000028000000}"/>
    <cellStyle name="20% - Accent1 12 2" xfId="33048" xr:uid="{00000000-0005-0000-0000-000029000000}"/>
    <cellStyle name="20% - Accent1 13" xfId="410" xr:uid="{00000000-0005-0000-0000-00002A000000}"/>
    <cellStyle name="20% - Accent1 13 2" xfId="33049" xr:uid="{00000000-0005-0000-0000-00002B000000}"/>
    <cellStyle name="20% - Accent1 14" xfId="411" xr:uid="{00000000-0005-0000-0000-00002C000000}"/>
    <cellStyle name="20% - Accent1 14 2" xfId="33050" xr:uid="{00000000-0005-0000-0000-00002D000000}"/>
    <cellStyle name="20% - Accent1 15" xfId="412" xr:uid="{00000000-0005-0000-0000-00002E000000}"/>
    <cellStyle name="20% - Accent1 16" xfId="413" xr:uid="{00000000-0005-0000-0000-00002F000000}"/>
    <cellStyle name="20% - Accent1 17" xfId="414" xr:uid="{00000000-0005-0000-0000-000030000000}"/>
    <cellStyle name="20% - Accent1 2" xfId="60" xr:uid="{00000000-0005-0000-0000-000031000000}"/>
    <cellStyle name="20% - Accent1 2 10" xfId="416" xr:uid="{00000000-0005-0000-0000-000032000000}"/>
    <cellStyle name="20% - Accent1 2 10 2" xfId="33051" xr:uid="{00000000-0005-0000-0000-000033000000}"/>
    <cellStyle name="20% - Accent1 2 11" xfId="417" xr:uid="{00000000-0005-0000-0000-000034000000}"/>
    <cellStyle name="20% - Accent1 2 11 2" xfId="33052" xr:uid="{00000000-0005-0000-0000-000035000000}"/>
    <cellStyle name="20% - Accent1 2 12" xfId="418" xr:uid="{00000000-0005-0000-0000-000036000000}"/>
    <cellStyle name="20% - Accent1 2 13" xfId="419" xr:uid="{00000000-0005-0000-0000-000037000000}"/>
    <cellStyle name="20% - Accent1 2 14" xfId="415" xr:uid="{00000000-0005-0000-0000-000038000000}"/>
    <cellStyle name="20% - Accent1 2 2" xfId="420" xr:uid="{00000000-0005-0000-0000-000039000000}"/>
    <cellStyle name="20% - Accent1 2 2 2" xfId="421" xr:uid="{00000000-0005-0000-0000-00003A000000}"/>
    <cellStyle name="20% - Accent1 2 2 2 2" xfId="422" xr:uid="{00000000-0005-0000-0000-00003B000000}"/>
    <cellStyle name="20% - Accent1 2 2 2 3" xfId="33053" xr:uid="{00000000-0005-0000-0000-00003C000000}"/>
    <cellStyle name="20% - Accent1 2 2 3" xfId="423" xr:uid="{00000000-0005-0000-0000-00003D000000}"/>
    <cellStyle name="20% - Accent1 2 2 3 2" xfId="424" xr:uid="{00000000-0005-0000-0000-00003E000000}"/>
    <cellStyle name="20% - Accent1 2 2 3 3" xfId="33054" xr:uid="{00000000-0005-0000-0000-00003F000000}"/>
    <cellStyle name="20% - Accent1 2 2 4" xfId="425" xr:uid="{00000000-0005-0000-0000-000040000000}"/>
    <cellStyle name="20% - Accent1 2 2 4 2" xfId="33055" xr:uid="{00000000-0005-0000-0000-000041000000}"/>
    <cellStyle name="20% - Accent1 2 2 5" xfId="426" xr:uid="{00000000-0005-0000-0000-000042000000}"/>
    <cellStyle name="20% - Accent1 2 2 5 2" xfId="33056" xr:uid="{00000000-0005-0000-0000-000043000000}"/>
    <cellStyle name="20% - Accent1 2 2 6" xfId="427" xr:uid="{00000000-0005-0000-0000-000044000000}"/>
    <cellStyle name="20% - Accent1 2 3" xfId="428" xr:uid="{00000000-0005-0000-0000-000045000000}"/>
    <cellStyle name="20% - Accent1 2 3 2" xfId="429" xr:uid="{00000000-0005-0000-0000-000046000000}"/>
    <cellStyle name="20% - Accent1 2 3 2 2" xfId="430" xr:uid="{00000000-0005-0000-0000-000047000000}"/>
    <cellStyle name="20% - Accent1 2 3 2 3" xfId="33057" xr:uid="{00000000-0005-0000-0000-000048000000}"/>
    <cellStyle name="20% - Accent1 2 3 3" xfId="431" xr:uid="{00000000-0005-0000-0000-000049000000}"/>
    <cellStyle name="20% - Accent1 2 3 3 2" xfId="432" xr:uid="{00000000-0005-0000-0000-00004A000000}"/>
    <cellStyle name="20% - Accent1 2 3 3 3" xfId="33058" xr:uid="{00000000-0005-0000-0000-00004B000000}"/>
    <cellStyle name="20% - Accent1 2 3 4" xfId="433" xr:uid="{00000000-0005-0000-0000-00004C000000}"/>
    <cellStyle name="20% - Accent1 2 3 4 2" xfId="33059" xr:uid="{00000000-0005-0000-0000-00004D000000}"/>
    <cellStyle name="20% - Accent1 2 3 5" xfId="434" xr:uid="{00000000-0005-0000-0000-00004E000000}"/>
    <cellStyle name="20% - Accent1 2 3 6" xfId="33060" xr:uid="{00000000-0005-0000-0000-00004F000000}"/>
    <cellStyle name="20% - Accent1 2 3_37. RESULTADO NEGOCIOS YOY" xfId="435" xr:uid="{00000000-0005-0000-0000-000050000000}"/>
    <cellStyle name="20% - Accent1 2 4" xfId="436" xr:uid="{00000000-0005-0000-0000-000051000000}"/>
    <cellStyle name="20% - Accent1 2 4 2" xfId="437" xr:uid="{00000000-0005-0000-0000-000052000000}"/>
    <cellStyle name="20% - Accent1 2 4 2 2" xfId="438" xr:uid="{00000000-0005-0000-0000-000053000000}"/>
    <cellStyle name="20% - Accent1 2 4 2 3" xfId="33061" xr:uid="{00000000-0005-0000-0000-000054000000}"/>
    <cellStyle name="20% - Accent1 2 4 3" xfId="439" xr:uid="{00000000-0005-0000-0000-000055000000}"/>
    <cellStyle name="20% - Accent1 2 4 3 2" xfId="440" xr:uid="{00000000-0005-0000-0000-000056000000}"/>
    <cellStyle name="20% - Accent1 2 4 3 3" xfId="33062" xr:uid="{00000000-0005-0000-0000-000057000000}"/>
    <cellStyle name="20% - Accent1 2 4 4" xfId="441" xr:uid="{00000000-0005-0000-0000-000058000000}"/>
    <cellStyle name="20% - Accent1 2 4 4 2" xfId="33063" xr:uid="{00000000-0005-0000-0000-000059000000}"/>
    <cellStyle name="20% - Accent1 2 4 5" xfId="442" xr:uid="{00000000-0005-0000-0000-00005A000000}"/>
    <cellStyle name="20% - Accent1 2 4 6" xfId="33064" xr:uid="{00000000-0005-0000-0000-00005B000000}"/>
    <cellStyle name="20% - Accent1 2 4_37. RESULTADO NEGOCIOS YOY" xfId="443" xr:uid="{00000000-0005-0000-0000-00005C000000}"/>
    <cellStyle name="20% - Accent1 2 5" xfId="444" xr:uid="{00000000-0005-0000-0000-00005D000000}"/>
    <cellStyle name="20% - Accent1 2 5 2" xfId="445" xr:uid="{00000000-0005-0000-0000-00005E000000}"/>
    <cellStyle name="20% - Accent1 2 5 2 2" xfId="446" xr:uid="{00000000-0005-0000-0000-00005F000000}"/>
    <cellStyle name="20% - Accent1 2 5 2 3" xfId="447" xr:uid="{00000000-0005-0000-0000-000060000000}"/>
    <cellStyle name="20% - Accent1 2 5 2 4" xfId="33065" xr:uid="{00000000-0005-0000-0000-000061000000}"/>
    <cellStyle name="20% - Accent1 2 5 3" xfId="448" xr:uid="{00000000-0005-0000-0000-000062000000}"/>
    <cellStyle name="20% - Accent1 2 5 3 2" xfId="33066" xr:uid="{00000000-0005-0000-0000-000063000000}"/>
    <cellStyle name="20% - Accent1 2 5 4" xfId="449" xr:uid="{00000000-0005-0000-0000-000064000000}"/>
    <cellStyle name="20% - Accent1 2 5 4 2" xfId="33067" xr:uid="{00000000-0005-0000-0000-000065000000}"/>
    <cellStyle name="20% - Accent1 2 5 5" xfId="33068" xr:uid="{00000000-0005-0000-0000-000066000000}"/>
    <cellStyle name="20% - Accent1 2 5_37. RESULTADO NEGOCIOS YOY" xfId="450" xr:uid="{00000000-0005-0000-0000-000067000000}"/>
    <cellStyle name="20% - Accent1 2 6" xfId="451" xr:uid="{00000000-0005-0000-0000-000068000000}"/>
    <cellStyle name="20% - Accent1 2 6 2" xfId="452" xr:uid="{00000000-0005-0000-0000-000069000000}"/>
    <cellStyle name="20% - Accent1 2 6 2 2" xfId="33069" xr:uid="{00000000-0005-0000-0000-00006A000000}"/>
    <cellStyle name="20% - Accent1 2 6 3" xfId="453" xr:uid="{00000000-0005-0000-0000-00006B000000}"/>
    <cellStyle name="20% - Accent1 2 6 3 2" xfId="33070" xr:uid="{00000000-0005-0000-0000-00006C000000}"/>
    <cellStyle name="20% - Accent1 2 6 4" xfId="454" xr:uid="{00000000-0005-0000-0000-00006D000000}"/>
    <cellStyle name="20% - Accent1 2 6 4 2" xfId="33071" xr:uid="{00000000-0005-0000-0000-00006E000000}"/>
    <cellStyle name="20% - Accent1 2 6 5" xfId="33072" xr:uid="{00000000-0005-0000-0000-00006F000000}"/>
    <cellStyle name="20% - Accent1 2 6_37. RESULTADO NEGOCIOS YOY" xfId="455" xr:uid="{00000000-0005-0000-0000-000070000000}"/>
    <cellStyle name="20% - Accent1 2 7" xfId="456" xr:uid="{00000000-0005-0000-0000-000071000000}"/>
    <cellStyle name="20% - Accent1 2 7 2" xfId="457" xr:uid="{00000000-0005-0000-0000-000072000000}"/>
    <cellStyle name="20% - Accent1 2 7 2 2" xfId="33073" xr:uid="{00000000-0005-0000-0000-000073000000}"/>
    <cellStyle name="20% - Accent1 2 7 3" xfId="458" xr:uid="{00000000-0005-0000-0000-000074000000}"/>
    <cellStyle name="20% - Accent1 2 7 3 2" xfId="33074" xr:uid="{00000000-0005-0000-0000-000075000000}"/>
    <cellStyle name="20% - Accent1 2 7 4" xfId="459" xr:uid="{00000000-0005-0000-0000-000076000000}"/>
    <cellStyle name="20% - Accent1 2 7 4 2" xfId="33075" xr:uid="{00000000-0005-0000-0000-000077000000}"/>
    <cellStyle name="20% - Accent1 2 7 5" xfId="33076" xr:uid="{00000000-0005-0000-0000-000078000000}"/>
    <cellStyle name="20% - Accent1 2 7_37. RESULTADO NEGOCIOS YOY" xfId="460" xr:uid="{00000000-0005-0000-0000-000079000000}"/>
    <cellStyle name="20% - Accent1 2 8" xfId="461" xr:uid="{00000000-0005-0000-0000-00007A000000}"/>
    <cellStyle name="20% - Accent1 2 8 2" xfId="33077" xr:uid="{00000000-0005-0000-0000-00007B000000}"/>
    <cellStyle name="20% - Accent1 2 9" xfId="462" xr:uid="{00000000-0005-0000-0000-00007C000000}"/>
    <cellStyle name="20% - Accent1 2 9 2" xfId="33078" xr:uid="{00000000-0005-0000-0000-00007D000000}"/>
    <cellStyle name="20% - Accent1 2_Perd det activo" xfId="463" xr:uid="{00000000-0005-0000-0000-00007E000000}"/>
    <cellStyle name="20% - Accent1 3" xfId="464" xr:uid="{00000000-0005-0000-0000-00007F000000}"/>
    <cellStyle name="20% - Accent1 3 10" xfId="465" xr:uid="{00000000-0005-0000-0000-000080000000}"/>
    <cellStyle name="20% - Accent1 3 2" xfId="466" xr:uid="{00000000-0005-0000-0000-000081000000}"/>
    <cellStyle name="20% - Accent1 3 2 2" xfId="467" xr:uid="{00000000-0005-0000-0000-000082000000}"/>
    <cellStyle name="20% - Accent1 3 2 2 2" xfId="468" xr:uid="{00000000-0005-0000-0000-000083000000}"/>
    <cellStyle name="20% - Accent1 3 2 2 3" xfId="33079" xr:uid="{00000000-0005-0000-0000-000084000000}"/>
    <cellStyle name="20% - Accent1 3 2 3 2" xfId="469" xr:uid="{00000000-0005-0000-0000-000085000000}"/>
    <cellStyle name="20% - Accent1 3 2 3 3" xfId="33080" xr:uid="{00000000-0005-0000-0000-000086000000}"/>
    <cellStyle name="20% - Accent1 3 2 4" xfId="470" xr:uid="{00000000-0005-0000-0000-000087000000}"/>
    <cellStyle name="20% - Accent1 3 2 4 2" xfId="33081" xr:uid="{00000000-0005-0000-0000-000088000000}"/>
    <cellStyle name="20% - Accent1 3 2 5" xfId="471" xr:uid="{00000000-0005-0000-0000-000089000000}"/>
    <cellStyle name="20% - Accent1 3 2 6" xfId="33082" xr:uid="{00000000-0005-0000-0000-00008A000000}"/>
    <cellStyle name="20% - Accent1 3 2_37. RESULTADO NEGOCIOS YOY" xfId="472" xr:uid="{00000000-0005-0000-0000-00008B000000}"/>
    <cellStyle name="20% - Accent1 3 3" xfId="473" xr:uid="{00000000-0005-0000-0000-00008C000000}"/>
    <cellStyle name="20% - Accent1 3 3 2" xfId="474" xr:uid="{00000000-0005-0000-0000-00008D000000}"/>
    <cellStyle name="20% - Accent1 3 3 2 2" xfId="475" xr:uid="{00000000-0005-0000-0000-00008E000000}"/>
    <cellStyle name="20% - Accent1 3 3 2 3" xfId="476" xr:uid="{00000000-0005-0000-0000-00008F000000}"/>
    <cellStyle name="20% - Accent1 3 3 2 4" xfId="33083" xr:uid="{00000000-0005-0000-0000-000090000000}"/>
    <cellStyle name="20% - Accent1 3 3 3" xfId="477" xr:uid="{00000000-0005-0000-0000-000091000000}"/>
    <cellStyle name="20% - Accent1 3 3 3 2" xfId="33084" xr:uid="{00000000-0005-0000-0000-000092000000}"/>
    <cellStyle name="20% - Accent1 3 3 4" xfId="478" xr:uid="{00000000-0005-0000-0000-000093000000}"/>
    <cellStyle name="20% - Accent1 3 3 4 2" xfId="33085" xr:uid="{00000000-0005-0000-0000-000094000000}"/>
    <cellStyle name="20% - Accent1 3 3 5" xfId="33086" xr:uid="{00000000-0005-0000-0000-000095000000}"/>
    <cellStyle name="20% - Accent1 3 3_37. RESULTADO NEGOCIOS YOY" xfId="479" xr:uid="{00000000-0005-0000-0000-000096000000}"/>
    <cellStyle name="20% - Accent1 3 4" xfId="480" xr:uid="{00000000-0005-0000-0000-000097000000}"/>
    <cellStyle name="20% - Accent1 3 4 2" xfId="481" xr:uid="{00000000-0005-0000-0000-000098000000}"/>
    <cellStyle name="20% - Accent1 3 4 2 2" xfId="482" xr:uid="{00000000-0005-0000-0000-000099000000}"/>
    <cellStyle name="20% - Accent1 3 4 2 3" xfId="483" xr:uid="{00000000-0005-0000-0000-00009A000000}"/>
    <cellStyle name="20% - Accent1 3 4 2 4" xfId="33087" xr:uid="{00000000-0005-0000-0000-00009B000000}"/>
    <cellStyle name="20% - Accent1 3 4 3" xfId="484" xr:uid="{00000000-0005-0000-0000-00009C000000}"/>
    <cellStyle name="20% - Accent1 3 4 3 2" xfId="33088" xr:uid="{00000000-0005-0000-0000-00009D000000}"/>
    <cellStyle name="20% - Accent1 3 4 4" xfId="485" xr:uid="{00000000-0005-0000-0000-00009E000000}"/>
    <cellStyle name="20% - Accent1 3 4 4 2" xfId="33089" xr:uid="{00000000-0005-0000-0000-00009F000000}"/>
    <cellStyle name="20% - Accent1 3 4 5" xfId="33090" xr:uid="{00000000-0005-0000-0000-0000A0000000}"/>
    <cellStyle name="20% - Accent1 3 4_37. RESULTADO NEGOCIOS YOY" xfId="486" xr:uid="{00000000-0005-0000-0000-0000A1000000}"/>
    <cellStyle name="20% - Accent1 3 5" xfId="487" xr:uid="{00000000-0005-0000-0000-0000A2000000}"/>
    <cellStyle name="20% - Accent1 3 5 2" xfId="488" xr:uid="{00000000-0005-0000-0000-0000A3000000}"/>
    <cellStyle name="20% - Accent1 3 5 2 2" xfId="33091" xr:uid="{00000000-0005-0000-0000-0000A4000000}"/>
    <cellStyle name="20% - Accent1 3 5 3" xfId="489" xr:uid="{00000000-0005-0000-0000-0000A5000000}"/>
    <cellStyle name="20% - Accent1 3 5 3 2" xfId="33092" xr:uid="{00000000-0005-0000-0000-0000A6000000}"/>
    <cellStyle name="20% - Accent1 3 5 4" xfId="490" xr:uid="{00000000-0005-0000-0000-0000A7000000}"/>
    <cellStyle name="20% - Accent1 3 5 4 2" xfId="33093" xr:uid="{00000000-0005-0000-0000-0000A8000000}"/>
    <cellStyle name="20% - Accent1 3 5 5" xfId="33094" xr:uid="{00000000-0005-0000-0000-0000A9000000}"/>
    <cellStyle name="20% - Accent1 3 5_37. RESULTADO NEGOCIOS YOY" xfId="491" xr:uid="{00000000-0005-0000-0000-0000AA000000}"/>
    <cellStyle name="20% - Accent1 3 6" xfId="492" xr:uid="{00000000-0005-0000-0000-0000AB000000}"/>
    <cellStyle name="20% - Accent1 3 6 2" xfId="493" xr:uid="{00000000-0005-0000-0000-0000AC000000}"/>
    <cellStyle name="20% - Accent1 3 6 3" xfId="494" xr:uid="{00000000-0005-0000-0000-0000AD000000}"/>
    <cellStyle name="20% - Accent1 3 6 4" xfId="33095" xr:uid="{00000000-0005-0000-0000-0000AE000000}"/>
    <cellStyle name="20% - Accent1 3 7" xfId="495" xr:uid="{00000000-0005-0000-0000-0000AF000000}"/>
    <cellStyle name="20% - Accent1 3 7 2" xfId="33096" xr:uid="{00000000-0005-0000-0000-0000B0000000}"/>
    <cellStyle name="20% - Accent1 3 8" xfId="496" xr:uid="{00000000-0005-0000-0000-0000B1000000}"/>
    <cellStyle name="20% - Accent1 3 8 2" xfId="33097" xr:uid="{00000000-0005-0000-0000-0000B2000000}"/>
    <cellStyle name="20% - Accent1 3 9" xfId="497" xr:uid="{00000000-0005-0000-0000-0000B3000000}"/>
    <cellStyle name="20% - Accent1 3 9 2" xfId="33098" xr:uid="{00000000-0005-0000-0000-0000B4000000}"/>
    <cellStyle name="20% - Accent1 3_Perd det activo" xfId="498" xr:uid="{00000000-0005-0000-0000-0000B5000000}"/>
    <cellStyle name="20% - Accent1 4" xfId="499" xr:uid="{00000000-0005-0000-0000-0000B6000000}"/>
    <cellStyle name="20% - Accent1 4 2" xfId="500" xr:uid="{00000000-0005-0000-0000-0000B7000000}"/>
    <cellStyle name="20% - Accent1 4 2 2" xfId="501" xr:uid="{00000000-0005-0000-0000-0000B8000000}"/>
    <cellStyle name="20% - Accent1 4 2 3" xfId="502" xr:uid="{00000000-0005-0000-0000-0000B9000000}"/>
    <cellStyle name="20% - Accent1 4 2 3 2" xfId="503" xr:uid="{00000000-0005-0000-0000-0000BA000000}"/>
    <cellStyle name="20% - Accent1 4 2 4" xfId="504" xr:uid="{00000000-0005-0000-0000-0000BB000000}"/>
    <cellStyle name="20% - Accent1 4 2 5" xfId="505" xr:uid="{00000000-0005-0000-0000-0000BC000000}"/>
    <cellStyle name="20% - Accent1 4 2 6" xfId="33099" xr:uid="{00000000-0005-0000-0000-0000BD000000}"/>
    <cellStyle name="20% - Accent1 4 3" xfId="506" xr:uid="{00000000-0005-0000-0000-0000BE000000}"/>
    <cellStyle name="20% - Accent1 4 3 2" xfId="507" xr:uid="{00000000-0005-0000-0000-0000BF000000}"/>
    <cellStyle name="20% - Accent1 4 3 3" xfId="508" xr:uid="{00000000-0005-0000-0000-0000C0000000}"/>
    <cellStyle name="20% - Accent1 4 3 3 2" xfId="509" xr:uid="{00000000-0005-0000-0000-0000C1000000}"/>
    <cellStyle name="20% - Accent1 4 3 4" xfId="510" xr:uid="{00000000-0005-0000-0000-0000C2000000}"/>
    <cellStyle name="20% - Accent1 4 3 5" xfId="33100" xr:uid="{00000000-0005-0000-0000-0000C3000000}"/>
    <cellStyle name="20% - Accent1 4 4" xfId="511" xr:uid="{00000000-0005-0000-0000-0000C4000000}"/>
    <cellStyle name="20% - Accent1 4 4 2" xfId="512" xr:uid="{00000000-0005-0000-0000-0000C5000000}"/>
    <cellStyle name="20% - Accent1 4 4 2 2" xfId="513" xr:uid="{00000000-0005-0000-0000-0000C6000000}"/>
    <cellStyle name="20% - Accent1 4 4 3" xfId="514" xr:uid="{00000000-0005-0000-0000-0000C7000000}"/>
    <cellStyle name="20% - Accent1 4 4 4" xfId="33101" xr:uid="{00000000-0005-0000-0000-0000C8000000}"/>
    <cellStyle name="20% - Accent1 4 5" xfId="515" xr:uid="{00000000-0005-0000-0000-0000C9000000}"/>
    <cellStyle name="20% - Accent1 4 6" xfId="516" xr:uid="{00000000-0005-0000-0000-0000CA000000}"/>
    <cellStyle name="20% - Accent1 4 6 2" xfId="517" xr:uid="{00000000-0005-0000-0000-0000CB000000}"/>
    <cellStyle name="20% - Accent1 4 7" xfId="518" xr:uid="{00000000-0005-0000-0000-0000CC000000}"/>
    <cellStyle name="20% - Accent1 4 8" xfId="519" xr:uid="{00000000-0005-0000-0000-0000CD000000}"/>
    <cellStyle name="20% - Accent1 4 9" xfId="33102" xr:uid="{00000000-0005-0000-0000-0000CE000000}"/>
    <cellStyle name="20% - Accent1 4_37. RESULTADO NEGOCIOS YOY" xfId="520" xr:uid="{00000000-0005-0000-0000-0000CF000000}"/>
    <cellStyle name="20% - Accent1 5" xfId="521" xr:uid="{00000000-0005-0000-0000-0000D0000000}"/>
    <cellStyle name="20% - Accent1 5 2" xfId="522" xr:uid="{00000000-0005-0000-0000-0000D1000000}"/>
    <cellStyle name="20% - Accent1 5 2 2" xfId="523" xr:uid="{00000000-0005-0000-0000-0000D2000000}"/>
    <cellStyle name="20% - Accent1 5 2 3" xfId="524" xr:uid="{00000000-0005-0000-0000-0000D3000000}"/>
    <cellStyle name="20% - Accent1 5 2 3 2" xfId="525" xr:uid="{00000000-0005-0000-0000-0000D4000000}"/>
    <cellStyle name="20% - Accent1 5 2 4" xfId="526" xr:uid="{00000000-0005-0000-0000-0000D5000000}"/>
    <cellStyle name="20% - Accent1 5 2 5" xfId="527" xr:uid="{00000000-0005-0000-0000-0000D6000000}"/>
    <cellStyle name="20% - Accent1 5 2 6" xfId="33103" xr:uid="{00000000-0005-0000-0000-0000D7000000}"/>
    <cellStyle name="20% - Accent1 5 3" xfId="528" xr:uid="{00000000-0005-0000-0000-0000D8000000}"/>
    <cellStyle name="20% - Accent1 5 3 2" xfId="529" xr:uid="{00000000-0005-0000-0000-0000D9000000}"/>
    <cellStyle name="20% - Accent1 5 3 2 2" xfId="530" xr:uid="{00000000-0005-0000-0000-0000DA000000}"/>
    <cellStyle name="20% - Accent1 5 3 3" xfId="531" xr:uid="{00000000-0005-0000-0000-0000DB000000}"/>
    <cellStyle name="20% - Accent1 5 3 4" xfId="33104" xr:uid="{00000000-0005-0000-0000-0000DC000000}"/>
    <cellStyle name="20% - Accent1 5 4" xfId="532" xr:uid="{00000000-0005-0000-0000-0000DD000000}"/>
    <cellStyle name="20% - Accent1 5 4 2" xfId="33105" xr:uid="{00000000-0005-0000-0000-0000DE000000}"/>
    <cellStyle name="20% - Accent1 5 5" xfId="533" xr:uid="{00000000-0005-0000-0000-0000DF000000}"/>
    <cellStyle name="20% - Accent1 5 5 2" xfId="534" xr:uid="{00000000-0005-0000-0000-0000E0000000}"/>
    <cellStyle name="20% - Accent1 5 6" xfId="535" xr:uid="{00000000-0005-0000-0000-0000E1000000}"/>
    <cellStyle name="20% - Accent1 5 7" xfId="536" xr:uid="{00000000-0005-0000-0000-0000E2000000}"/>
    <cellStyle name="20% - Accent1 5 8" xfId="33106" xr:uid="{00000000-0005-0000-0000-0000E3000000}"/>
    <cellStyle name="20% - Accent1 5_37. RESULTADO NEGOCIOS YOY" xfId="537" xr:uid="{00000000-0005-0000-0000-0000E4000000}"/>
    <cellStyle name="20% - Accent1 6" xfId="538" xr:uid="{00000000-0005-0000-0000-0000E5000000}"/>
    <cellStyle name="20% - Accent1 6 2" xfId="539" xr:uid="{00000000-0005-0000-0000-0000E6000000}"/>
    <cellStyle name="20% - Accent1 6 2 2" xfId="540" xr:uid="{00000000-0005-0000-0000-0000E7000000}"/>
    <cellStyle name="20% - Accent1 6 2 2 2" xfId="541" xr:uid="{00000000-0005-0000-0000-0000E8000000}"/>
    <cellStyle name="20% - Accent1 6 2 3" xfId="542" xr:uid="{00000000-0005-0000-0000-0000E9000000}"/>
    <cellStyle name="20% - Accent1 6 2 4" xfId="543" xr:uid="{00000000-0005-0000-0000-0000EA000000}"/>
    <cellStyle name="20% - Accent1 6 2 5" xfId="33107" xr:uid="{00000000-0005-0000-0000-0000EB000000}"/>
    <cellStyle name="20% - Accent1 6 3" xfId="544" xr:uid="{00000000-0005-0000-0000-0000EC000000}"/>
    <cellStyle name="20% - Accent1 6 3 2" xfId="33108" xr:uid="{00000000-0005-0000-0000-0000ED000000}"/>
    <cellStyle name="20% - Accent1 6 4" xfId="545" xr:uid="{00000000-0005-0000-0000-0000EE000000}"/>
    <cellStyle name="20% - Accent1 6 4 2" xfId="546" xr:uid="{00000000-0005-0000-0000-0000EF000000}"/>
    <cellStyle name="20% - Accent1 6 4 3" xfId="33109" xr:uid="{00000000-0005-0000-0000-0000F0000000}"/>
    <cellStyle name="20% - Accent1 6 5" xfId="547" xr:uid="{00000000-0005-0000-0000-0000F1000000}"/>
    <cellStyle name="20% - Accent1 6 6" xfId="548" xr:uid="{00000000-0005-0000-0000-0000F2000000}"/>
    <cellStyle name="20% - Accent1 6 7" xfId="33110" xr:uid="{00000000-0005-0000-0000-0000F3000000}"/>
    <cellStyle name="20% - Accent1 6_37. RESULTADO NEGOCIOS YOY" xfId="549" xr:uid="{00000000-0005-0000-0000-0000F4000000}"/>
    <cellStyle name="20% - Accent1 7" xfId="550" xr:uid="{00000000-0005-0000-0000-0000F5000000}"/>
    <cellStyle name="20% - Accent1 7 2" xfId="551" xr:uid="{00000000-0005-0000-0000-0000F6000000}"/>
    <cellStyle name="20% - Accent1 7 2 2" xfId="552" xr:uid="{00000000-0005-0000-0000-0000F7000000}"/>
    <cellStyle name="20% - Accent1 7 3 2" xfId="553" xr:uid="{00000000-0005-0000-0000-0000F8000000}"/>
    <cellStyle name="20% - Accent1 7 4" xfId="554" xr:uid="{00000000-0005-0000-0000-0000F9000000}"/>
    <cellStyle name="20% - Accent1 7 4 2" xfId="33111" xr:uid="{00000000-0005-0000-0000-0000FA000000}"/>
    <cellStyle name="20% - Accent1 7 6" xfId="33112" xr:uid="{00000000-0005-0000-0000-0000FB000000}"/>
    <cellStyle name="20% - Accent1 7_37. RESULTADO NEGOCIOS YOY" xfId="556" xr:uid="{00000000-0005-0000-0000-0000FC000000}"/>
    <cellStyle name="20% - Accent1 8" xfId="557" xr:uid="{00000000-0005-0000-0000-0000FD000000}"/>
    <cellStyle name="20% - Accent1 8 2" xfId="558" xr:uid="{00000000-0005-0000-0000-0000FE000000}"/>
    <cellStyle name="20% - Accent1 8 2 2" xfId="559" xr:uid="{00000000-0005-0000-0000-0000FF000000}"/>
    <cellStyle name="20% - Accent1 8 2 3" xfId="560" xr:uid="{00000000-0005-0000-0000-000000010000}"/>
    <cellStyle name="20% - Accent1 8 2 4" xfId="33113" xr:uid="{00000000-0005-0000-0000-000001010000}"/>
    <cellStyle name="20% - Accent1 8 3" xfId="561" xr:uid="{00000000-0005-0000-0000-000002010000}"/>
    <cellStyle name="20% - Accent1 8 3 2" xfId="33114" xr:uid="{00000000-0005-0000-0000-000003010000}"/>
    <cellStyle name="20% - Accent1 8 4" xfId="562" xr:uid="{00000000-0005-0000-0000-000004010000}"/>
    <cellStyle name="20% - Accent1 8 4 2" xfId="33115" xr:uid="{00000000-0005-0000-0000-000005010000}"/>
    <cellStyle name="20% - Accent1 8 5" xfId="33116" xr:uid="{00000000-0005-0000-0000-000006010000}"/>
    <cellStyle name="20% - Accent1 8_37. RESULTADO NEGOCIOS YOY" xfId="563" xr:uid="{00000000-0005-0000-0000-000007010000}"/>
    <cellStyle name="20% - Accent1 9" xfId="564" xr:uid="{00000000-0005-0000-0000-000008010000}"/>
    <cellStyle name="20% - Accent1 9 2" xfId="565" xr:uid="{00000000-0005-0000-0000-000009010000}"/>
    <cellStyle name="20% - Accent1 9 2 2" xfId="33117" xr:uid="{00000000-0005-0000-0000-00000A010000}"/>
    <cellStyle name="20% - Accent1 9 3" xfId="566" xr:uid="{00000000-0005-0000-0000-00000B010000}"/>
    <cellStyle name="20% - Accent1 9 3 2" xfId="33118" xr:uid="{00000000-0005-0000-0000-00000C010000}"/>
    <cellStyle name="20% - Accent1 9 4" xfId="567" xr:uid="{00000000-0005-0000-0000-00000D010000}"/>
    <cellStyle name="20% - Accent1 9 4 2" xfId="33119" xr:uid="{00000000-0005-0000-0000-00000E010000}"/>
    <cellStyle name="20% - Accent1 9 5" xfId="33120" xr:uid="{00000000-0005-0000-0000-00000F010000}"/>
    <cellStyle name="20% - Accent1 9_37. RESULTADO NEGOCIOS YOY" xfId="568" xr:uid="{00000000-0005-0000-0000-000010010000}"/>
    <cellStyle name="20% - Accent2 10" xfId="570" xr:uid="{00000000-0005-0000-0000-000011010000}"/>
    <cellStyle name="20% - Accent2 10 2" xfId="571" xr:uid="{00000000-0005-0000-0000-000012010000}"/>
    <cellStyle name="20% - Accent2 10 2 2" xfId="33121" xr:uid="{00000000-0005-0000-0000-000013010000}"/>
    <cellStyle name="20% - Accent2 10 3" xfId="572" xr:uid="{00000000-0005-0000-0000-000014010000}"/>
    <cellStyle name="20% - Accent2 10 3 2" xfId="33122" xr:uid="{00000000-0005-0000-0000-000015010000}"/>
    <cellStyle name="20% - Accent2 10 4" xfId="573" xr:uid="{00000000-0005-0000-0000-000016010000}"/>
    <cellStyle name="20% - Accent2 10 4 2" xfId="33123" xr:uid="{00000000-0005-0000-0000-000017010000}"/>
    <cellStyle name="20% - Accent2 10 5" xfId="33124" xr:uid="{00000000-0005-0000-0000-000018010000}"/>
    <cellStyle name="20% - Accent2 10_37. RESULTADO NEGOCIOS YOY" xfId="574" xr:uid="{00000000-0005-0000-0000-000019010000}"/>
    <cellStyle name="20% - Accent2 11" xfId="575" xr:uid="{00000000-0005-0000-0000-00001A010000}"/>
    <cellStyle name="20% - Accent2 11 2" xfId="576" xr:uid="{00000000-0005-0000-0000-00001B010000}"/>
    <cellStyle name="20% - Accent2 11 3" xfId="33125" xr:uid="{00000000-0005-0000-0000-00001C010000}"/>
    <cellStyle name="20% - Accent2 12" xfId="577" xr:uid="{00000000-0005-0000-0000-00001D010000}"/>
    <cellStyle name="20% - Accent2 12 2" xfId="33126" xr:uid="{00000000-0005-0000-0000-00001E010000}"/>
    <cellStyle name="20% - Accent2 13" xfId="578" xr:uid="{00000000-0005-0000-0000-00001F010000}"/>
    <cellStyle name="20% - Accent2 13 2" xfId="33127" xr:uid="{00000000-0005-0000-0000-000020010000}"/>
    <cellStyle name="20% - Accent2 14" xfId="579" xr:uid="{00000000-0005-0000-0000-000021010000}"/>
    <cellStyle name="20% - Accent2 14 2" xfId="33128" xr:uid="{00000000-0005-0000-0000-000022010000}"/>
    <cellStyle name="20% - Accent2 15" xfId="580" xr:uid="{00000000-0005-0000-0000-000023010000}"/>
    <cellStyle name="20% - Accent2 16" xfId="581" xr:uid="{00000000-0005-0000-0000-000024010000}"/>
    <cellStyle name="20% - Accent2 17" xfId="582" xr:uid="{00000000-0005-0000-0000-000025010000}"/>
    <cellStyle name="20% - Accent2 18" xfId="569" xr:uid="{00000000-0005-0000-0000-000026010000}"/>
    <cellStyle name="20% - Accent2 2" xfId="61" xr:uid="{00000000-0005-0000-0000-000027010000}"/>
    <cellStyle name="20% - Accent2 2 10" xfId="584" xr:uid="{00000000-0005-0000-0000-000028010000}"/>
    <cellStyle name="20% - Accent2 2 10 2" xfId="33129" xr:uid="{00000000-0005-0000-0000-000029010000}"/>
    <cellStyle name="20% - Accent2 2 11" xfId="585" xr:uid="{00000000-0005-0000-0000-00002A010000}"/>
    <cellStyle name="20% - Accent2 2 11 2" xfId="33130" xr:uid="{00000000-0005-0000-0000-00002B010000}"/>
    <cellStyle name="20% - Accent2 2 12" xfId="586" xr:uid="{00000000-0005-0000-0000-00002C010000}"/>
    <cellStyle name="20% - Accent2 2 13" xfId="587" xr:uid="{00000000-0005-0000-0000-00002D010000}"/>
    <cellStyle name="20% - Accent2 2 14" xfId="583" xr:uid="{00000000-0005-0000-0000-00002E010000}"/>
    <cellStyle name="20% - Accent2 2 2" xfId="588" xr:uid="{00000000-0005-0000-0000-00002F010000}"/>
    <cellStyle name="20% - Accent2 2 2 2" xfId="589" xr:uid="{00000000-0005-0000-0000-000030010000}"/>
    <cellStyle name="20% - Accent2 2 2 2 2" xfId="590" xr:uid="{00000000-0005-0000-0000-000031010000}"/>
    <cellStyle name="20% - Accent2 2 2 2 3" xfId="33131" xr:uid="{00000000-0005-0000-0000-000032010000}"/>
    <cellStyle name="20% - Accent2 2 2 3" xfId="591" xr:uid="{00000000-0005-0000-0000-000033010000}"/>
    <cellStyle name="20% - Accent2 2 2 3 2" xfId="592" xr:uid="{00000000-0005-0000-0000-000034010000}"/>
    <cellStyle name="20% - Accent2 2 2 3 3" xfId="33132" xr:uid="{00000000-0005-0000-0000-000035010000}"/>
    <cellStyle name="20% - Accent2 2 2 4" xfId="593" xr:uid="{00000000-0005-0000-0000-000036010000}"/>
    <cellStyle name="20% - Accent2 2 2 4 2" xfId="33133" xr:uid="{00000000-0005-0000-0000-000037010000}"/>
    <cellStyle name="20% - Accent2 2 2 5" xfId="594" xr:uid="{00000000-0005-0000-0000-000038010000}"/>
    <cellStyle name="20% - Accent2 2 2 5 2" xfId="33134" xr:uid="{00000000-0005-0000-0000-000039010000}"/>
    <cellStyle name="20% - Accent2 2 2 6" xfId="595" xr:uid="{00000000-0005-0000-0000-00003A010000}"/>
    <cellStyle name="20% - Accent2 2 3" xfId="596" xr:uid="{00000000-0005-0000-0000-00003B010000}"/>
    <cellStyle name="20% - Accent2 2 3 2" xfId="597" xr:uid="{00000000-0005-0000-0000-00003C010000}"/>
    <cellStyle name="20% - Accent2 2 3 2 2" xfId="598" xr:uid="{00000000-0005-0000-0000-00003D010000}"/>
    <cellStyle name="20% - Accent2 2 3 2 3" xfId="33135" xr:uid="{00000000-0005-0000-0000-00003E010000}"/>
    <cellStyle name="20% - Accent2 2 3 3" xfId="599" xr:uid="{00000000-0005-0000-0000-00003F010000}"/>
    <cellStyle name="20% - Accent2 2 3 3 2" xfId="600" xr:uid="{00000000-0005-0000-0000-000040010000}"/>
    <cellStyle name="20% - Accent2 2 3 3 3" xfId="33136" xr:uid="{00000000-0005-0000-0000-000041010000}"/>
    <cellStyle name="20% - Accent2 2 3 4" xfId="601" xr:uid="{00000000-0005-0000-0000-000042010000}"/>
    <cellStyle name="20% - Accent2 2 3 4 2" xfId="33137" xr:uid="{00000000-0005-0000-0000-000043010000}"/>
    <cellStyle name="20% - Accent2 2 3 5" xfId="602" xr:uid="{00000000-0005-0000-0000-000044010000}"/>
    <cellStyle name="20% - Accent2 2 3 6" xfId="33138" xr:uid="{00000000-0005-0000-0000-000045010000}"/>
    <cellStyle name="20% - Accent2 2 3_37. RESULTADO NEGOCIOS YOY" xfId="603" xr:uid="{00000000-0005-0000-0000-000046010000}"/>
    <cellStyle name="20% - Accent2 2 4" xfId="604" xr:uid="{00000000-0005-0000-0000-000047010000}"/>
    <cellStyle name="20% - Accent2 2 4 2" xfId="605" xr:uid="{00000000-0005-0000-0000-000048010000}"/>
    <cellStyle name="20% - Accent2 2 4 2 2" xfId="606" xr:uid="{00000000-0005-0000-0000-000049010000}"/>
    <cellStyle name="20% - Accent2 2 4 2 3" xfId="33139" xr:uid="{00000000-0005-0000-0000-00004A010000}"/>
    <cellStyle name="20% - Accent2 2 4 3" xfId="607" xr:uid="{00000000-0005-0000-0000-00004B010000}"/>
    <cellStyle name="20% - Accent2 2 4 3 2" xfId="608" xr:uid="{00000000-0005-0000-0000-00004C010000}"/>
    <cellStyle name="20% - Accent2 2 4 3 3" xfId="33140" xr:uid="{00000000-0005-0000-0000-00004D010000}"/>
    <cellStyle name="20% - Accent2 2 4 4" xfId="609" xr:uid="{00000000-0005-0000-0000-00004E010000}"/>
    <cellStyle name="20% - Accent2 2 4 4 2" xfId="33141" xr:uid="{00000000-0005-0000-0000-00004F010000}"/>
    <cellStyle name="20% - Accent2 2 4 5" xfId="610" xr:uid="{00000000-0005-0000-0000-000050010000}"/>
    <cellStyle name="20% - Accent2 2 4 6" xfId="33142" xr:uid="{00000000-0005-0000-0000-000051010000}"/>
    <cellStyle name="20% - Accent2 2 4_37. RESULTADO NEGOCIOS YOY" xfId="611" xr:uid="{00000000-0005-0000-0000-000052010000}"/>
    <cellStyle name="20% - Accent2 2 5" xfId="612" xr:uid="{00000000-0005-0000-0000-000053010000}"/>
    <cellStyle name="20% - Accent2 2 5 2" xfId="613" xr:uid="{00000000-0005-0000-0000-000054010000}"/>
    <cellStyle name="20% - Accent2 2 5 2 2" xfId="614" xr:uid="{00000000-0005-0000-0000-000055010000}"/>
    <cellStyle name="20% - Accent2 2 5 2 3" xfId="615" xr:uid="{00000000-0005-0000-0000-000056010000}"/>
    <cellStyle name="20% - Accent2 2 5 2 4" xfId="33143" xr:uid="{00000000-0005-0000-0000-000057010000}"/>
    <cellStyle name="20% - Accent2 2 5 3" xfId="616" xr:uid="{00000000-0005-0000-0000-000058010000}"/>
    <cellStyle name="20% - Accent2 2 5 3 2" xfId="33144" xr:uid="{00000000-0005-0000-0000-000059010000}"/>
    <cellStyle name="20% - Accent2 2 5 4" xfId="617" xr:uid="{00000000-0005-0000-0000-00005A010000}"/>
    <cellStyle name="20% - Accent2 2 5 4 2" xfId="33145" xr:uid="{00000000-0005-0000-0000-00005B010000}"/>
    <cellStyle name="20% - Accent2 2 5 5" xfId="33146" xr:uid="{00000000-0005-0000-0000-00005C010000}"/>
    <cellStyle name="20% - Accent2 2 5_37. RESULTADO NEGOCIOS YOY" xfId="618" xr:uid="{00000000-0005-0000-0000-00005D010000}"/>
    <cellStyle name="20% - Accent2 2 6" xfId="619" xr:uid="{00000000-0005-0000-0000-00005E010000}"/>
    <cellStyle name="20% - Accent2 2 6 2" xfId="620" xr:uid="{00000000-0005-0000-0000-00005F010000}"/>
    <cellStyle name="20% - Accent2 2 6 2 2" xfId="33147" xr:uid="{00000000-0005-0000-0000-000060010000}"/>
    <cellStyle name="20% - Accent2 2 6 3" xfId="621" xr:uid="{00000000-0005-0000-0000-000061010000}"/>
    <cellStyle name="20% - Accent2 2 6 3 2" xfId="33148" xr:uid="{00000000-0005-0000-0000-000062010000}"/>
    <cellStyle name="20% - Accent2 2 6 4" xfId="622" xr:uid="{00000000-0005-0000-0000-000063010000}"/>
    <cellStyle name="20% - Accent2 2 6 4 2" xfId="33149" xr:uid="{00000000-0005-0000-0000-000064010000}"/>
    <cellStyle name="20% - Accent2 2 6 5" xfId="33150" xr:uid="{00000000-0005-0000-0000-000065010000}"/>
    <cellStyle name="20% - Accent2 2 6_37. RESULTADO NEGOCIOS YOY" xfId="623" xr:uid="{00000000-0005-0000-0000-000066010000}"/>
    <cellStyle name="20% - Accent2 2 7" xfId="624" xr:uid="{00000000-0005-0000-0000-000067010000}"/>
    <cellStyle name="20% - Accent2 2 7 2" xfId="625" xr:uid="{00000000-0005-0000-0000-000068010000}"/>
    <cellStyle name="20% - Accent2 2 7 2 2" xfId="33151" xr:uid="{00000000-0005-0000-0000-000069010000}"/>
    <cellStyle name="20% - Accent2 2 7 3" xfId="626" xr:uid="{00000000-0005-0000-0000-00006A010000}"/>
    <cellStyle name="20% - Accent2 2 7 3 2" xfId="33152" xr:uid="{00000000-0005-0000-0000-00006B010000}"/>
    <cellStyle name="20% - Accent2 2 7 4" xfId="627" xr:uid="{00000000-0005-0000-0000-00006C010000}"/>
    <cellStyle name="20% - Accent2 2 7 4 2" xfId="33153" xr:uid="{00000000-0005-0000-0000-00006D010000}"/>
    <cellStyle name="20% - Accent2 2 7 5" xfId="33154" xr:uid="{00000000-0005-0000-0000-00006E010000}"/>
    <cellStyle name="20% - Accent2 2 7_37. RESULTADO NEGOCIOS YOY" xfId="628" xr:uid="{00000000-0005-0000-0000-00006F010000}"/>
    <cellStyle name="20% - Accent2 2 8" xfId="629" xr:uid="{00000000-0005-0000-0000-000070010000}"/>
    <cellStyle name="20% - Accent2 2 8 2" xfId="33155" xr:uid="{00000000-0005-0000-0000-000071010000}"/>
    <cellStyle name="20% - Accent2 2 9" xfId="630" xr:uid="{00000000-0005-0000-0000-000072010000}"/>
    <cellStyle name="20% - Accent2 2 9 2" xfId="33156" xr:uid="{00000000-0005-0000-0000-000073010000}"/>
    <cellStyle name="20% - Accent2 2_Perd det activo" xfId="631" xr:uid="{00000000-0005-0000-0000-000074010000}"/>
    <cellStyle name="20% - Accent2 3" xfId="632" xr:uid="{00000000-0005-0000-0000-000075010000}"/>
    <cellStyle name="20% - Accent2 3 10" xfId="633" xr:uid="{00000000-0005-0000-0000-000076010000}"/>
    <cellStyle name="20% - Accent2 3 2" xfId="634" xr:uid="{00000000-0005-0000-0000-000077010000}"/>
    <cellStyle name="20% - Accent2 3 2 2" xfId="635" xr:uid="{00000000-0005-0000-0000-000078010000}"/>
    <cellStyle name="20% - Accent2 3 2 2 2" xfId="636" xr:uid="{00000000-0005-0000-0000-000079010000}"/>
    <cellStyle name="20% - Accent2 3 2 2 3" xfId="33157" xr:uid="{00000000-0005-0000-0000-00007A010000}"/>
    <cellStyle name="20% - Accent2 3 2 3" xfId="637" xr:uid="{00000000-0005-0000-0000-00007B010000}"/>
    <cellStyle name="20% - Accent2 3 2 3 2" xfId="638" xr:uid="{00000000-0005-0000-0000-00007C010000}"/>
    <cellStyle name="20% - Accent2 3 2 3 3" xfId="33158" xr:uid="{00000000-0005-0000-0000-00007D010000}"/>
    <cellStyle name="20% - Accent2 3 2 4" xfId="639" xr:uid="{00000000-0005-0000-0000-00007E010000}"/>
    <cellStyle name="20% - Accent2 3 2 4 2" xfId="33159" xr:uid="{00000000-0005-0000-0000-00007F010000}"/>
    <cellStyle name="20% - Accent2 3 2 5" xfId="640" xr:uid="{00000000-0005-0000-0000-000080010000}"/>
    <cellStyle name="20% - Accent2 3 2 6" xfId="33160" xr:uid="{00000000-0005-0000-0000-000081010000}"/>
    <cellStyle name="20% - Accent2 3 2_37. RESULTADO NEGOCIOS YOY" xfId="641" xr:uid="{00000000-0005-0000-0000-000082010000}"/>
    <cellStyle name="20% - Accent2 3 3" xfId="642" xr:uid="{00000000-0005-0000-0000-000083010000}"/>
    <cellStyle name="20% - Accent2 3 3 2" xfId="643" xr:uid="{00000000-0005-0000-0000-000084010000}"/>
    <cellStyle name="20% - Accent2 3 3 2 2" xfId="644" xr:uid="{00000000-0005-0000-0000-000085010000}"/>
    <cellStyle name="20% - Accent2 3 3 2 3" xfId="645" xr:uid="{00000000-0005-0000-0000-000086010000}"/>
    <cellStyle name="20% - Accent2 3 3 2 4" xfId="33161" xr:uid="{00000000-0005-0000-0000-000087010000}"/>
    <cellStyle name="20% - Accent2 3 3 3" xfId="646" xr:uid="{00000000-0005-0000-0000-000088010000}"/>
    <cellStyle name="20% - Accent2 3 3 3 2" xfId="33162" xr:uid="{00000000-0005-0000-0000-000089010000}"/>
    <cellStyle name="20% - Accent2 3 3 4" xfId="647" xr:uid="{00000000-0005-0000-0000-00008A010000}"/>
    <cellStyle name="20% - Accent2 3 3 4 2" xfId="33163" xr:uid="{00000000-0005-0000-0000-00008B010000}"/>
    <cellStyle name="20% - Accent2 3 3 5" xfId="33164" xr:uid="{00000000-0005-0000-0000-00008C010000}"/>
    <cellStyle name="20% - Accent2 3 3_37. RESULTADO NEGOCIOS YOY" xfId="648" xr:uid="{00000000-0005-0000-0000-00008D010000}"/>
    <cellStyle name="20% - Accent2 3 4" xfId="649" xr:uid="{00000000-0005-0000-0000-00008E010000}"/>
    <cellStyle name="20% - Accent2 3 4 2" xfId="650" xr:uid="{00000000-0005-0000-0000-00008F010000}"/>
    <cellStyle name="20% - Accent2 3 4 2 2" xfId="651" xr:uid="{00000000-0005-0000-0000-000090010000}"/>
    <cellStyle name="20% - Accent2 3 4 2 3" xfId="652" xr:uid="{00000000-0005-0000-0000-000091010000}"/>
    <cellStyle name="20% - Accent2 3 4 2 4" xfId="33165" xr:uid="{00000000-0005-0000-0000-000092010000}"/>
    <cellStyle name="20% - Accent2 3 4 3" xfId="653" xr:uid="{00000000-0005-0000-0000-000093010000}"/>
    <cellStyle name="20% - Accent2 3 4 3 2" xfId="33166" xr:uid="{00000000-0005-0000-0000-000094010000}"/>
    <cellStyle name="20% - Accent2 3 4 4" xfId="654" xr:uid="{00000000-0005-0000-0000-000095010000}"/>
    <cellStyle name="20% - Accent2 3 4 4 2" xfId="33167" xr:uid="{00000000-0005-0000-0000-000096010000}"/>
    <cellStyle name="20% - Accent2 3 4 5" xfId="33168" xr:uid="{00000000-0005-0000-0000-000097010000}"/>
    <cellStyle name="20% - Accent2 3 4_37. RESULTADO NEGOCIOS YOY" xfId="655" xr:uid="{00000000-0005-0000-0000-000098010000}"/>
    <cellStyle name="20% - Accent2 3 5" xfId="656" xr:uid="{00000000-0005-0000-0000-000099010000}"/>
    <cellStyle name="20% - Accent2 3 5 2" xfId="657" xr:uid="{00000000-0005-0000-0000-00009A010000}"/>
    <cellStyle name="20% - Accent2 3 5 2 2" xfId="33169" xr:uid="{00000000-0005-0000-0000-00009B010000}"/>
    <cellStyle name="20% - Accent2 3 5 3" xfId="658" xr:uid="{00000000-0005-0000-0000-00009C010000}"/>
    <cellStyle name="20% - Accent2 3 5 3 2" xfId="33170" xr:uid="{00000000-0005-0000-0000-00009D010000}"/>
    <cellStyle name="20% - Accent2 3 5 4" xfId="659" xr:uid="{00000000-0005-0000-0000-00009E010000}"/>
    <cellStyle name="20% - Accent2 3 5 4 2" xfId="33171" xr:uid="{00000000-0005-0000-0000-00009F010000}"/>
    <cellStyle name="20% - Accent2 3 5 5" xfId="33172" xr:uid="{00000000-0005-0000-0000-0000A0010000}"/>
    <cellStyle name="20% - Accent2 3 5_37. RESULTADO NEGOCIOS YOY" xfId="660" xr:uid="{00000000-0005-0000-0000-0000A1010000}"/>
    <cellStyle name="20% - Accent2 3 6" xfId="661" xr:uid="{00000000-0005-0000-0000-0000A2010000}"/>
    <cellStyle name="20% - Accent2 3 6 2" xfId="662" xr:uid="{00000000-0005-0000-0000-0000A3010000}"/>
    <cellStyle name="20% - Accent2 3 6 3" xfId="663" xr:uid="{00000000-0005-0000-0000-0000A4010000}"/>
    <cellStyle name="20% - Accent2 3 6 4" xfId="33173" xr:uid="{00000000-0005-0000-0000-0000A5010000}"/>
    <cellStyle name="20% - Accent2 3 7" xfId="664" xr:uid="{00000000-0005-0000-0000-0000A6010000}"/>
    <cellStyle name="20% - Accent2 3 7 2" xfId="33174" xr:uid="{00000000-0005-0000-0000-0000A7010000}"/>
    <cellStyle name="20% - Accent2 3 8" xfId="665" xr:uid="{00000000-0005-0000-0000-0000A8010000}"/>
    <cellStyle name="20% - Accent2 3 8 2" xfId="33175" xr:uid="{00000000-0005-0000-0000-0000A9010000}"/>
    <cellStyle name="20% - Accent2 3 9" xfId="666" xr:uid="{00000000-0005-0000-0000-0000AA010000}"/>
    <cellStyle name="20% - Accent2 3 9 2" xfId="33176" xr:uid="{00000000-0005-0000-0000-0000AB010000}"/>
    <cellStyle name="20% - Accent2 3_Perd det activo" xfId="667" xr:uid="{00000000-0005-0000-0000-0000AC010000}"/>
    <cellStyle name="20% - Accent2 4" xfId="668" xr:uid="{00000000-0005-0000-0000-0000AD010000}"/>
    <cellStyle name="20% - Accent2 4 2" xfId="669" xr:uid="{00000000-0005-0000-0000-0000AE010000}"/>
    <cellStyle name="20% - Accent2 4 2 2" xfId="670" xr:uid="{00000000-0005-0000-0000-0000AF010000}"/>
    <cellStyle name="20% - Accent2 4 2 3" xfId="671" xr:uid="{00000000-0005-0000-0000-0000B0010000}"/>
    <cellStyle name="20% - Accent2 4 2 3 2" xfId="672" xr:uid="{00000000-0005-0000-0000-0000B1010000}"/>
    <cellStyle name="20% - Accent2 4 2 4" xfId="673" xr:uid="{00000000-0005-0000-0000-0000B2010000}"/>
    <cellStyle name="20% - Accent2 4 2 5" xfId="674" xr:uid="{00000000-0005-0000-0000-0000B3010000}"/>
    <cellStyle name="20% - Accent2 4 2 6" xfId="33177" xr:uid="{00000000-0005-0000-0000-0000B4010000}"/>
    <cellStyle name="20% - Accent2 4 3" xfId="675" xr:uid="{00000000-0005-0000-0000-0000B5010000}"/>
    <cellStyle name="20% - Accent2 4 3 2" xfId="676" xr:uid="{00000000-0005-0000-0000-0000B6010000}"/>
    <cellStyle name="20% - Accent2 4 3 3" xfId="677" xr:uid="{00000000-0005-0000-0000-0000B7010000}"/>
    <cellStyle name="20% - Accent2 4 3 3 2" xfId="678" xr:uid="{00000000-0005-0000-0000-0000B8010000}"/>
    <cellStyle name="20% - Accent2 4 3 4" xfId="679" xr:uid="{00000000-0005-0000-0000-0000B9010000}"/>
    <cellStyle name="20% - Accent2 4 3 5" xfId="33178" xr:uid="{00000000-0005-0000-0000-0000BA010000}"/>
    <cellStyle name="20% - Accent2 4 4" xfId="680" xr:uid="{00000000-0005-0000-0000-0000BB010000}"/>
    <cellStyle name="20% - Accent2 4 4 2" xfId="681" xr:uid="{00000000-0005-0000-0000-0000BC010000}"/>
    <cellStyle name="20% - Accent2 4 4 2 2" xfId="682" xr:uid="{00000000-0005-0000-0000-0000BD010000}"/>
    <cellStyle name="20% - Accent2 4 4 3" xfId="683" xr:uid="{00000000-0005-0000-0000-0000BE010000}"/>
    <cellStyle name="20% - Accent2 4 4 4" xfId="33179" xr:uid="{00000000-0005-0000-0000-0000BF010000}"/>
    <cellStyle name="20% - Accent2 4 5" xfId="684" xr:uid="{00000000-0005-0000-0000-0000C0010000}"/>
    <cellStyle name="20% - Accent2 4 6" xfId="685" xr:uid="{00000000-0005-0000-0000-0000C1010000}"/>
    <cellStyle name="20% - Accent2 4 6 2" xfId="686" xr:uid="{00000000-0005-0000-0000-0000C2010000}"/>
    <cellStyle name="20% - Accent2 4 7" xfId="687" xr:uid="{00000000-0005-0000-0000-0000C3010000}"/>
    <cellStyle name="20% - Accent2 4 8" xfId="688" xr:uid="{00000000-0005-0000-0000-0000C4010000}"/>
    <cellStyle name="20% - Accent2 4 9" xfId="33180" xr:uid="{00000000-0005-0000-0000-0000C5010000}"/>
    <cellStyle name="20% - Accent2 4_37. RESULTADO NEGOCIOS YOY" xfId="689" xr:uid="{00000000-0005-0000-0000-0000C6010000}"/>
    <cellStyle name="20% - Accent2 5" xfId="690" xr:uid="{00000000-0005-0000-0000-0000C7010000}"/>
    <cellStyle name="20% - Accent2 5 2" xfId="691" xr:uid="{00000000-0005-0000-0000-0000C8010000}"/>
    <cellStyle name="20% - Accent2 5 2 2" xfId="692" xr:uid="{00000000-0005-0000-0000-0000C9010000}"/>
    <cellStyle name="20% - Accent2 5 2 3" xfId="693" xr:uid="{00000000-0005-0000-0000-0000CA010000}"/>
    <cellStyle name="20% - Accent2 5 2 3 2" xfId="694" xr:uid="{00000000-0005-0000-0000-0000CB010000}"/>
    <cellStyle name="20% - Accent2 5 2 4" xfId="695" xr:uid="{00000000-0005-0000-0000-0000CC010000}"/>
    <cellStyle name="20% - Accent2 5 2 5" xfId="696" xr:uid="{00000000-0005-0000-0000-0000CD010000}"/>
    <cellStyle name="20% - Accent2 5 2 6" xfId="33181" xr:uid="{00000000-0005-0000-0000-0000CE010000}"/>
    <cellStyle name="20% - Accent2 5 3" xfId="697" xr:uid="{00000000-0005-0000-0000-0000CF010000}"/>
    <cellStyle name="20% - Accent2 5 3 2" xfId="698" xr:uid="{00000000-0005-0000-0000-0000D0010000}"/>
    <cellStyle name="20% - Accent2 5 3 2 2" xfId="699" xr:uid="{00000000-0005-0000-0000-0000D1010000}"/>
    <cellStyle name="20% - Accent2 5 3 3" xfId="700" xr:uid="{00000000-0005-0000-0000-0000D2010000}"/>
    <cellStyle name="20% - Accent2 5 3 4" xfId="33182" xr:uid="{00000000-0005-0000-0000-0000D3010000}"/>
    <cellStyle name="20% - Accent2 5 4" xfId="701" xr:uid="{00000000-0005-0000-0000-0000D4010000}"/>
    <cellStyle name="20% - Accent2 5 4 2" xfId="33183" xr:uid="{00000000-0005-0000-0000-0000D5010000}"/>
    <cellStyle name="20% - Accent2 5 5" xfId="702" xr:uid="{00000000-0005-0000-0000-0000D6010000}"/>
    <cellStyle name="20% - Accent2 5 5 2" xfId="703" xr:uid="{00000000-0005-0000-0000-0000D7010000}"/>
    <cellStyle name="20% - Accent2 5 6" xfId="704" xr:uid="{00000000-0005-0000-0000-0000D8010000}"/>
    <cellStyle name="20% - Accent2 5 7" xfId="705" xr:uid="{00000000-0005-0000-0000-0000D9010000}"/>
    <cellStyle name="20% - Accent2 5 8" xfId="33184" xr:uid="{00000000-0005-0000-0000-0000DA010000}"/>
    <cellStyle name="20% - Accent2 5_37. RESULTADO NEGOCIOS YOY" xfId="706" xr:uid="{00000000-0005-0000-0000-0000DB010000}"/>
    <cellStyle name="20% - Accent2 6" xfId="707" xr:uid="{00000000-0005-0000-0000-0000DC010000}"/>
    <cellStyle name="20% - Accent2 6 2" xfId="708" xr:uid="{00000000-0005-0000-0000-0000DD010000}"/>
    <cellStyle name="20% - Accent2 6 2 2" xfId="709" xr:uid="{00000000-0005-0000-0000-0000DE010000}"/>
    <cellStyle name="20% - Accent2 6 2 2 2" xfId="710" xr:uid="{00000000-0005-0000-0000-0000DF010000}"/>
    <cellStyle name="20% - Accent2 6 2 3" xfId="711" xr:uid="{00000000-0005-0000-0000-0000E0010000}"/>
    <cellStyle name="20% - Accent2 6 2 4" xfId="712" xr:uid="{00000000-0005-0000-0000-0000E1010000}"/>
    <cellStyle name="20% - Accent2 6 2 5" xfId="33185" xr:uid="{00000000-0005-0000-0000-0000E2010000}"/>
    <cellStyle name="20% - Accent2 6 3" xfId="713" xr:uid="{00000000-0005-0000-0000-0000E3010000}"/>
    <cellStyle name="20% - Accent2 6 3 2" xfId="33186" xr:uid="{00000000-0005-0000-0000-0000E4010000}"/>
    <cellStyle name="20% - Accent2 6 4" xfId="714" xr:uid="{00000000-0005-0000-0000-0000E5010000}"/>
    <cellStyle name="20% - Accent2 6 4 2" xfId="715" xr:uid="{00000000-0005-0000-0000-0000E6010000}"/>
    <cellStyle name="20% - Accent2 6 4 3" xfId="33187" xr:uid="{00000000-0005-0000-0000-0000E7010000}"/>
    <cellStyle name="20% - Accent2 6 5" xfId="716" xr:uid="{00000000-0005-0000-0000-0000E8010000}"/>
    <cellStyle name="20% - Accent2 6 6" xfId="717" xr:uid="{00000000-0005-0000-0000-0000E9010000}"/>
    <cellStyle name="20% - Accent2 6 7" xfId="33188" xr:uid="{00000000-0005-0000-0000-0000EA010000}"/>
    <cellStyle name="20% - Accent2 6_37. RESULTADO NEGOCIOS YOY" xfId="718" xr:uid="{00000000-0005-0000-0000-0000EB010000}"/>
    <cellStyle name="20% - Accent2 7" xfId="719" xr:uid="{00000000-0005-0000-0000-0000EC010000}"/>
    <cellStyle name="20% - Accent2 7 2" xfId="720" xr:uid="{00000000-0005-0000-0000-0000ED010000}"/>
    <cellStyle name="20% - Accent2 7 2 2" xfId="721" xr:uid="{00000000-0005-0000-0000-0000EE010000}"/>
    <cellStyle name="20% - Accent2 7 2 3" xfId="33189" xr:uid="{00000000-0005-0000-0000-0000EF010000}"/>
    <cellStyle name="20% - Accent2 7 3" xfId="722" xr:uid="{00000000-0005-0000-0000-0000F0010000}"/>
    <cellStyle name="20% - Accent2 7 3 2" xfId="723" xr:uid="{00000000-0005-0000-0000-0000F1010000}"/>
    <cellStyle name="20% - Accent2 7 3 3" xfId="33190" xr:uid="{00000000-0005-0000-0000-0000F2010000}"/>
    <cellStyle name="20% - Accent2 7 4" xfId="724" xr:uid="{00000000-0005-0000-0000-0000F3010000}"/>
    <cellStyle name="20% - Accent2 7 4 2" xfId="33191" xr:uid="{00000000-0005-0000-0000-0000F4010000}"/>
    <cellStyle name="20% - Accent2 7 5" xfId="725" xr:uid="{00000000-0005-0000-0000-0000F5010000}"/>
    <cellStyle name="20% - Accent2 7 6" xfId="33192" xr:uid="{00000000-0005-0000-0000-0000F6010000}"/>
    <cellStyle name="20% - Accent2 7_37. RESULTADO NEGOCIOS YOY" xfId="726" xr:uid="{00000000-0005-0000-0000-0000F7010000}"/>
    <cellStyle name="20% - Accent2 8" xfId="727" xr:uid="{00000000-0005-0000-0000-0000F8010000}"/>
    <cellStyle name="20% - Accent2 8 2" xfId="728" xr:uid="{00000000-0005-0000-0000-0000F9010000}"/>
    <cellStyle name="20% - Accent2 8 2 2" xfId="729" xr:uid="{00000000-0005-0000-0000-0000FA010000}"/>
    <cellStyle name="20% - Accent2 8 2 3" xfId="730" xr:uid="{00000000-0005-0000-0000-0000FB010000}"/>
    <cellStyle name="20% - Accent2 8 2 4" xfId="33193" xr:uid="{00000000-0005-0000-0000-0000FC010000}"/>
    <cellStyle name="20% - Accent2 8 3" xfId="731" xr:uid="{00000000-0005-0000-0000-0000FD010000}"/>
    <cellStyle name="20% - Accent2 8 3 2" xfId="33194" xr:uid="{00000000-0005-0000-0000-0000FE010000}"/>
    <cellStyle name="20% - Accent2 8 4" xfId="732" xr:uid="{00000000-0005-0000-0000-0000FF010000}"/>
    <cellStyle name="20% - Accent2 8 4 2" xfId="33195" xr:uid="{00000000-0005-0000-0000-000000020000}"/>
    <cellStyle name="20% - Accent2 8 5" xfId="33196" xr:uid="{00000000-0005-0000-0000-000001020000}"/>
    <cellStyle name="20% - Accent2 8_37. RESULTADO NEGOCIOS YOY" xfId="733" xr:uid="{00000000-0005-0000-0000-000002020000}"/>
    <cellStyle name="20% - Accent2 9" xfId="734" xr:uid="{00000000-0005-0000-0000-000003020000}"/>
    <cellStyle name="20% - Accent2 9 2" xfId="735" xr:uid="{00000000-0005-0000-0000-000004020000}"/>
    <cellStyle name="20% - Accent2 9 2 2" xfId="33197" xr:uid="{00000000-0005-0000-0000-000005020000}"/>
    <cellStyle name="20% - Accent2 9 3" xfId="736" xr:uid="{00000000-0005-0000-0000-000006020000}"/>
    <cellStyle name="20% - Accent2 9 3 2" xfId="33198" xr:uid="{00000000-0005-0000-0000-000007020000}"/>
    <cellStyle name="20% - Accent2 9 4" xfId="737" xr:uid="{00000000-0005-0000-0000-000008020000}"/>
    <cellStyle name="20% - Accent2 9 4 2" xfId="33199" xr:uid="{00000000-0005-0000-0000-000009020000}"/>
    <cellStyle name="20% - Accent2 9 5" xfId="33200" xr:uid="{00000000-0005-0000-0000-00000A020000}"/>
    <cellStyle name="20% - Accent2 9_37. RESULTADO NEGOCIOS YOY" xfId="738" xr:uid="{00000000-0005-0000-0000-00000B020000}"/>
    <cellStyle name="20% - Accent3 10" xfId="740" xr:uid="{00000000-0005-0000-0000-00000C020000}"/>
    <cellStyle name="20% - Accent3 10 2" xfId="741" xr:uid="{00000000-0005-0000-0000-00000D020000}"/>
    <cellStyle name="20% - Accent3 10 2 2" xfId="33201" xr:uid="{00000000-0005-0000-0000-00000E020000}"/>
    <cellStyle name="20% - Accent3 10 3" xfId="742" xr:uid="{00000000-0005-0000-0000-00000F020000}"/>
    <cellStyle name="20% - Accent3 10 3 2" xfId="33202" xr:uid="{00000000-0005-0000-0000-000010020000}"/>
    <cellStyle name="20% - Accent3 10 4" xfId="743" xr:uid="{00000000-0005-0000-0000-000011020000}"/>
    <cellStyle name="20% - Accent3 10 4 2" xfId="33203" xr:uid="{00000000-0005-0000-0000-000012020000}"/>
    <cellStyle name="20% - Accent3 10 5" xfId="33204" xr:uid="{00000000-0005-0000-0000-000013020000}"/>
    <cellStyle name="20% - Accent3 10_37. RESULTADO NEGOCIOS YOY" xfId="744" xr:uid="{00000000-0005-0000-0000-000014020000}"/>
    <cellStyle name="20% - Accent3 11" xfId="745" xr:uid="{00000000-0005-0000-0000-000015020000}"/>
    <cellStyle name="20% - Accent3 11 2" xfId="746" xr:uid="{00000000-0005-0000-0000-000016020000}"/>
    <cellStyle name="20% - Accent3 11 3" xfId="33205" xr:uid="{00000000-0005-0000-0000-000017020000}"/>
    <cellStyle name="20% - Accent3 12" xfId="747" xr:uid="{00000000-0005-0000-0000-000018020000}"/>
    <cellStyle name="20% - Accent3 12 2" xfId="33206" xr:uid="{00000000-0005-0000-0000-000019020000}"/>
    <cellStyle name="20% - Accent3 13" xfId="748" xr:uid="{00000000-0005-0000-0000-00001A020000}"/>
    <cellStyle name="20% - Accent3 13 2" xfId="33207" xr:uid="{00000000-0005-0000-0000-00001B020000}"/>
    <cellStyle name="20% - Accent3 14" xfId="749" xr:uid="{00000000-0005-0000-0000-00001C020000}"/>
    <cellStyle name="20% - Accent3 14 2" xfId="33208" xr:uid="{00000000-0005-0000-0000-00001D020000}"/>
    <cellStyle name="20% - Accent3 15" xfId="750" xr:uid="{00000000-0005-0000-0000-00001E020000}"/>
    <cellStyle name="20% - Accent3 16" xfId="751" xr:uid="{00000000-0005-0000-0000-00001F020000}"/>
    <cellStyle name="20% - Accent3 17" xfId="752" xr:uid="{00000000-0005-0000-0000-000020020000}"/>
    <cellStyle name="20% - Accent3 18" xfId="739" xr:uid="{00000000-0005-0000-0000-000021020000}"/>
    <cellStyle name="20% - Accent3 2" xfId="62" xr:uid="{00000000-0005-0000-0000-000022020000}"/>
    <cellStyle name="20% - Accent3 2 10" xfId="754" xr:uid="{00000000-0005-0000-0000-000023020000}"/>
    <cellStyle name="20% - Accent3 2 10 2" xfId="33209" xr:uid="{00000000-0005-0000-0000-000024020000}"/>
    <cellStyle name="20% - Accent3 2 11" xfId="755" xr:uid="{00000000-0005-0000-0000-000025020000}"/>
    <cellStyle name="20% - Accent3 2 11 2" xfId="33210" xr:uid="{00000000-0005-0000-0000-000026020000}"/>
    <cellStyle name="20% - Accent3 2 12" xfId="756" xr:uid="{00000000-0005-0000-0000-000027020000}"/>
    <cellStyle name="20% - Accent3 2 13" xfId="757" xr:uid="{00000000-0005-0000-0000-000028020000}"/>
    <cellStyle name="20% - Accent3 2 14" xfId="753" xr:uid="{00000000-0005-0000-0000-000029020000}"/>
    <cellStyle name="20% - Accent3 2 2" xfId="758" xr:uid="{00000000-0005-0000-0000-00002A020000}"/>
    <cellStyle name="20% - Accent3 2 2 2" xfId="759" xr:uid="{00000000-0005-0000-0000-00002B020000}"/>
    <cellStyle name="20% - Accent3 2 2 2 2" xfId="760" xr:uid="{00000000-0005-0000-0000-00002C020000}"/>
    <cellStyle name="20% - Accent3 2 2 2 3" xfId="33211" xr:uid="{00000000-0005-0000-0000-00002D020000}"/>
    <cellStyle name="20% - Accent3 2 2 3" xfId="761" xr:uid="{00000000-0005-0000-0000-00002E020000}"/>
    <cellStyle name="20% - Accent3 2 2 3 2" xfId="762" xr:uid="{00000000-0005-0000-0000-00002F020000}"/>
    <cellStyle name="20% - Accent3 2 2 3 3" xfId="33212" xr:uid="{00000000-0005-0000-0000-000030020000}"/>
    <cellStyle name="20% - Accent3 2 2 4" xfId="763" xr:uid="{00000000-0005-0000-0000-000031020000}"/>
    <cellStyle name="20% - Accent3 2 2 4 2" xfId="33213" xr:uid="{00000000-0005-0000-0000-000032020000}"/>
    <cellStyle name="20% - Accent3 2 2 5" xfId="764" xr:uid="{00000000-0005-0000-0000-000033020000}"/>
    <cellStyle name="20% - Accent3 2 2 5 2" xfId="33214" xr:uid="{00000000-0005-0000-0000-000034020000}"/>
    <cellStyle name="20% - Accent3 2 2 6" xfId="765" xr:uid="{00000000-0005-0000-0000-000035020000}"/>
    <cellStyle name="20% - Accent3 2 3" xfId="766" xr:uid="{00000000-0005-0000-0000-000036020000}"/>
    <cellStyle name="20% - Accent3 2 3 2" xfId="767" xr:uid="{00000000-0005-0000-0000-000037020000}"/>
    <cellStyle name="20% - Accent3 2 3 2 2" xfId="768" xr:uid="{00000000-0005-0000-0000-000038020000}"/>
    <cellStyle name="20% - Accent3 2 3 2 3" xfId="33215" xr:uid="{00000000-0005-0000-0000-000039020000}"/>
    <cellStyle name="20% - Accent3 2 3 3" xfId="769" xr:uid="{00000000-0005-0000-0000-00003A020000}"/>
    <cellStyle name="20% - Accent3 2 3 3 2" xfId="770" xr:uid="{00000000-0005-0000-0000-00003B020000}"/>
    <cellStyle name="20% - Accent3 2 3 3 3" xfId="33216" xr:uid="{00000000-0005-0000-0000-00003C020000}"/>
    <cellStyle name="20% - Accent3 2 3 4" xfId="771" xr:uid="{00000000-0005-0000-0000-00003D020000}"/>
    <cellStyle name="20% - Accent3 2 3 4 2" xfId="33217" xr:uid="{00000000-0005-0000-0000-00003E020000}"/>
    <cellStyle name="20% - Accent3 2 3 5" xfId="772" xr:uid="{00000000-0005-0000-0000-00003F020000}"/>
    <cellStyle name="20% - Accent3 2 3 6" xfId="33218" xr:uid="{00000000-0005-0000-0000-000040020000}"/>
    <cellStyle name="20% - Accent3 2 3_37. RESULTADO NEGOCIOS YOY" xfId="773" xr:uid="{00000000-0005-0000-0000-000041020000}"/>
    <cellStyle name="20% - Accent3 2 4" xfId="774" xr:uid="{00000000-0005-0000-0000-000042020000}"/>
    <cellStyle name="20% - Accent3 2 4 2" xfId="775" xr:uid="{00000000-0005-0000-0000-000043020000}"/>
    <cellStyle name="20% - Accent3 2 4 2 2" xfId="776" xr:uid="{00000000-0005-0000-0000-000044020000}"/>
    <cellStyle name="20% - Accent3 2 4 2 3" xfId="33219" xr:uid="{00000000-0005-0000-0000-000045020000}"/>
    <cellStyle name="20% - Accent3 2 4 3" xfId="777" xr:uid="{00000000-0005-0000-0000-000046020000}"/>
    <cellStyle name="20% - Accent3 2 4 3 2" xfId="778" xr:uid="{00000000-0005-0000-0000-000047020000}"/>
    <cellStyle name="20% - Accent3 2 4 3 3" xfId="33220" xr:uid="{00000000-0005-0000-0000-000048020000}"/>
    <cellStyle name="20% - Accent3 2 4 4" xfId="779" xr:uid="{00000000-0005-0000-0000-000049020000}"/>
    <cellStyle name="20% - Accent3 2 4 4 2" xfId="33221" xr:uid="{00000000-0005-0000-0000-00004A020000}"/>
    <cellStyle name="20% - Accent3 2 4 5" xfId="780" xr:uid="{00000000-0005-0000-0000-00004B020000}"/>
    <cellStyle name="20% - Accent3 2 4 6" xfId="33222" xr:uid="{00000000-0005-0000-0000-00004C020000}"/>
    <cellStyle name="20% - Accent3 2 4_37. RESULTADO NEGOCIOS YOY" xfId="781" xr:uid="{00000000-0005-0000-0000-00004D020000}"/>
    <cellStyle name="20% - Accent3 2 5" xfId="782" xr:uid="{00000000-0005-0000-0000-00004E020000}"/>
    <cellStyle name="20% - Accent3 2 5 2" xfId="783" xr:uid="{00000000-0005-0000-0000-00004F020000}"/>
    <cellStyle name="20% - Accent3 2 5 2 2" xfId="784" xr:uid="{00000000-0005-0000-0000-000050020000}"/>
    <cellStyle name="20% - Accent3 2 5 2 3" xfId="785" xr:uid="{00000000-0005-0000-0000-000051020000}"/>
    <cellStyle name="20% - Accent3 2 5 2 4" xfId="33223" xr:uid="{00000000-0005-0000-0000-000052020000}"/>
    <cellStyle name="20% - Accent3 2 5 3" xfId="786" xr:uid="{00000000-0005-0000-0000-000053020000}"/>
    <cellStyle name="20% - Accent3 2 5 3 2" xfId="33224" xr:uid="{00000000-0005-0000-0000-000054020000}"/>
    <cellStyle name="20% - Accent3 2 5 4" xfId="787" xr:uid="{00000000-0005-0000-0000-000055020000}"/>
    <cellStyle name="20% - Accent3 2 5 4 2" xfId="33225" xr:uid="{00000000-0005-0000-0000-000056020000}"/>
    <cellStyle name="20% - Accent3 2 5 5" xfId="33226" xr:uid="{00000000-0005-0000-0000-000057020000}"/>
    <cellStyle name="20% - Accent3 2 5_37. RESULTADO NEGOCIOS YOY" xfId="788" xr:uid="{00000000-0005-0000-0000-000058020000}"/>
    <cellStyle name="20% - Accent3 2 6" xfId="789" xr:uid="{00000000-0005-0000-0000-000059020000}"/>
    <cellStyle name="20% - Accent3 2 6 2" xfId="790" xr:uid="{00000000-0005-0000-0000-00005A020000}"/>
    <cellStyle name="20% - Accent3 2 6 2 2" xfId="33227" xr:uid="{00000000-0005-0000-0000-00005B020000}"/>
    <cellStyle name="20% - Accent3 2 6 3" xfId="791" xr:uid="{00000000-0005-0000-0000-00005C020000}"/>
    <cellStyle name="20% - Accent3 2 6 3 2" xfId="33228" xr:uid="{00000000-0005-0000-0000-00005D020000}"/>
    <cellStyle name="20% - Accent3 2 6 4" xfId="792" xr:uid="{00000000-0005-0000-0000-00005E020000}"/>
    <cellStyle name="20% - Accent3 2 6 4 2" xfId="33229" xr:uid="{00000000-0005-0000-0000-00005F020000}"/>
    <cellStyle name="20% - Accent3 2 6 5" xfId="33230" xr:uid="{00000000-0005-0000-0000-000060020000}"/>
    <cellStyle name="20% - Accent3 2 6_37. RESULTADO NEGOCIOS YOY" xfId="793" xr:uid="{00000000-0005-0000-0000-000061020000}"/>
    <cellStyle name="20% - Accent3 2 7" xfId="794" xr:uid="{00000000-0005-0000-0000-000062020000}"/>
    <cellStyle name="20% - Accent3 2 7 2" xfId="795" xr:uid="{00000000-0005-0000-0000-000063020000}"/>
    <cellStyle name="20% - Accent3 2 7 2 2" xfId="33231" xr:uid="{00000000-0005-0000-0000-000064020000}"/>
    <cellStyle name="20% - Accent3 2 7 3" xfId="796" xr:uid="{00000000-0005-0000-0000-000065020000}"/>
    <cellStyle name="20% - Accent3 2 7 3 2" xfId="33232" xr:uid="{00000000-0005-0000-0000-000066020000}"/>
    <cellStyle name="20% - Accent3 2 7 4" xfId="797" xr:uid="{00000000-0005-0000-0000-000067020000}"/>
    <cellStyle name="20% - Accent3 2 7 4 2" xfId="33233" xr:uid="{00000000-0005-0000-0000-000068020000}"/>
    <cellStyle name="20% - Accent3 2 7 5" xfId="33234" xr:uid="{00000000-0005-0000-0000-000069020000}"/>
    <cellStyle name="20% - Accent3 2 7_37. RESULTADO NEGOCIOS YOY" xfId="798" xr:uid="{00000000-0005-0000-0000-00006A020000}"/>
    <cellStyle name="20% - Accent3 2 8" xfId="799" xr:uid="{00000000-0005-0000-0000-00006B020000}"/>
    <cellStyle name="20% - Accent3 2 8 2" xfId="33235" xr:uid="{00000000-0005-0000-0000-00006C020000}"/>
    <cellStyle name="20% - Accent3 2 9" xfId="800" xr:uid="{00000000-0005-0000-0000-00006D020000}"/>
    <cellStyle name="20% - Accent3 2 9 2" xfId="33236" xr:uid="{00000000-0005-0000-0000-00006E020000}"/>
    <cellStyle name="20% - Accent3 2_Perd det activo" xfId="801" xr:uid="{00000000-0005-0000-0000-00006F020000}"/>
    <cellStyle name="20% - Accent3 3" xfId="802" xr:uid="{00000000-0005-0000-0000-000070020000}"/>
    <cellStyle name="20% - Accent3 3 10" xfId="803" xr:uid="{00000000-0005-0000-0000-000071020000}"/>
    <cellStyle name="20% - Accent3 3 2" xfId="804" xr:uid="{00000000-0005-0000-0000-000072020000}"/>
    <cellStyle name="20% - Accent3 3 2 2" xfId="805" xr:uid="{00000000-0005-0000-0000-000073020000}"/>
    <cellStyle name="20% - Accent3 3 2 2 2" xfId="806" xr:uid="{00000000-0005-0000-0000-000074020000}"/>
    <cellStyle name="20% - Accent3 3 2 2 3" xfId="33237" xr:uid="{00000000-0005-0000-0000-000075020000}"/>
    <cellStyle name="20% - Accent3 3 2 3" xfId="807" xr:uid="{00000000-0005-0000-0000-000076020000}"/>
    <cellStyle name="20% - Accent3 3 2 3 2" xfId="808" xr:uid="{00000000-0005-0000-0000-000077020000}"/>
    <cellStyle name="20% - Accent3 3 2 3 3" xfId="33238" xr:uid="{00000000-0005-0000-0000-000078020000}"/>
    <cellStyle name="20% - Accent3 3 2 4" xfId="809" xr:uid="{00000000-0005-0000-0000-000079020000}"/>
    <cellStyle name="20% - Accent3 3 2 4 2" xfId="33239" xr:uid="{00000000-0005-0000-0000-00007A020000}"/>
    <cellStyle name="20% - Accent3 3 2 5" xfId="810" xr:uid="{00000000-0005-0000-0000-00007B020000}"/>
    <cellStyle name="20% - Accent3 3 2 6" xfId="33240" xr:uid="{00000000-0005-0000-0000-00007C020000}"/>
    <cellStyle name="20% - Accent3 3 2_37. RESULTADO NEGOCIOS YOY" xfId="811" xr:uid="{00000000-0005-0000-0000-00007D020000}"/>
    <cellStyle name="20% - Accent3 3 3" xfId="812" xr:uid="{00000000-0005-0000-0000-00007E020000}"/>
    <cellStyle name="20% - Accent3 3 3 2" xfId="813" xr:uid="{00000000-0005-0000-0000-00007F020000}"/>
    <cellStyle name="20% - Accent3 3 3 2 2" xfId="814" xr:uid="{00000000-0005-0000-0000-000080020000}"/>
    <cellStyle name="20% - Accent3 3 3 2 3" xfId="815" xr:uid="{00000000-0005-0000-0000-000081020000}"/>
    <cellStyle name="20% - Accent3 3 3 2 4" xfId="33241" xr:uid="{00000000-0005-0000-0000-000082020000}"/>
    <cellStyle name="20% - Accent3 3 3 3" xfId="816" xr:uid="{00000000-0005-0000-0000-000083020000}"/>
    <cellStyle name="20% - Accent3 3 3 3 2" xfId="33242" xr:uid="{00000000-0005-0000-0000-000084020000}"/>
    <cellStyle name="20% - Accent3 3 3 4" xfId="817" xr:uid="{00000000-0005-0000-0000-000085020000}"/>
    <cellStyle name="20% - Accent3 3 3 4 2" xfId="33243" xr:uid="{00000000-0005-0000-0000-000086020000}"/>
    <cellStyle name="20% - Accent3 3 3 5" xfId="33244" xr:uid="{00000000-0005-0000-0000-000087020000}"/>
    <cellStyle name="20% - Accent3 3 3_37. RESULTADO NEGOCIOS YOY" xfId="818" xr:uid="{00000000-0005-0000-0000-000088020000}"/>
    <cellStyle name="20% - Accent3 3 4" xfId="819" xr:uid="{00000000-0005-0000-0000-000089020000}"/>
    <cellStyle name="20% - Accent3 3 4 2" xfId="820" xr:uid="{00000000-0005-0000-0000-00008A020000}"/>
    <cellStyle name="20% - Accent3 3 4 2 2" xfId="821" xr:uid="{00000000-0005-0000-0000-00008B020000}"/>
    <cellStyle name="20% - Accent3 3 4 2 3" xfId="822" xr:uid="{00000000-0005-0000-0000-00008C020000}"/>
    <cellStyle name="20% - Accent3 3 4 2 4" xfId="33245" xr:uid="{00000000-0005-0000-0000-00008D020000}"/>
    <cellStyle name="20% - Accent3 3 4 3" xfId="823" xr:uid="{00000000-0005-0000-0000-00008E020000}"/>
    <cellStyle name="20% - Accent3 3 4 3 2" xfId="33246" xr:uid="{00000000-0005-0000-0000-00008F020000}"/>
    <cellStyle name="20% - Accent3 3 4 4" xfId="824" xr:uid="{00000000-0005-0000-0000-000090020000}"/>
    <cellStyle name="20% - Accent3 3 4 4 2" xfId="33247" xr:uid="{00000000-0005-0000-0000-000091020000}"/>
    <cellStyle name="20% - Accent3 3 4 5" xfId="33248" xr:uid="{00000000-0005-0000-0000-000092020000}"/>
    <cellStyle name="20% - Accent3 3 4_37. RESULTADO NEGOCIOS YOY" xfId="825" xr:uid="{00000000-0005-0000-0000-000093020000}"/>
    <cellStyle name="20% - Accent3 3 5" xfId="826" xr:uid="{00000000-0005-0000-0000-000094020000}"/>
    <cellStyle name="20% - Accent3 3 5 2" xfId="827" xr:uid="{00000000-0005-0000-0000-000095020000}"/>
    <cellStyle name="20% - Accent3 3 5 2 2" xfId="33249" xr:uid="{00000000-0005-0000-0000-000096020000}"/>
    <cellStyle name="20% - Accent3 3 5 3" xfId="828" xr:uid="{00000000-0005-0000-0000-000097020000}"/>
    <cellStyle name="20% - Accent3 3 5 3 2" xfId="33250" xr:uid="{00000000-0005-0000-0000-000098020000}"/>
    <cellStyle name="20% - Accent3 3 5 4" xfId="829" xr:uid="{00000000-0005-0000-0000-000099020000}"/>
    <cellStyle name="20% - Accent3 3 5 4 2" xfId="33251" xr:uid="{00000000-0005-0000-0000-00009A020000}"/>
    <cellStyle name="20% - Accent3 3 5 5" xfId="33252" xr:uid="{00000000-0005-0000-0000-00009B020000}"/>
    <cellStyle name="20% - Accent3 3 5_37. RESULTADO NEGOCIOS YOY" xfId="830" xr:uid="{00000000-0005-0000-0000-00009C020000}"/>
    <cellStyle name="20% - Accent3 3 6" xfId="831" xr:uid="{00000000-0005-0000-0000-00009D020000}"/>
    <cellStyle name="20% - Accent3 3 6 2" xfId="832" xr:uid="{00000000-0005-0000-0000-00009E020000}"/>
    <cellStyle name="20% - Accent3 3 6 3" xfId="833" xr:uid="{00000000-0005-0000-0000-00009F020000}"/>
    <cellStyle name="20% - Accent3 3 6 4" xfId="33253" xr:uid="{00000000-0005-0000-0000-0000A0020000}"/>
    <cellStyle name="20% - Accent3 3 7" xfId="834" xr:uid="{00000000-0005-0000-0000-0000A1020000}"/>
    <cellStyle name="20% - Accent3 3 7 2" xfId="33254" xr:uid="{00000000-0005-0000-0000-0000A2020000}"/>
    <cellStyle name="20% - Accent3 3 8" xfId="835" xr:uid="{00000000-0005-0000-0000-0000A3020000}"/>
    <cellStyle name="20% - Accent3 3 8 2" xfId="33255" xr:uid="{00000000-0005-0000-0000-0000A4020000}"/>
    <cellStyle name="20% - Accent3 3 9" xfId="836" xr:uid="{00000000-0005-0000-0000-0000A5020000}"/>
    <cellStyle name="20% - Accent3 3 9 2" xfId="33256" xr:uid="{00000000-0005-0000-0000-0000A6020000}"/>
    <cellStyle name="20% - Accent3 3_Perd det activo" xfId="837" xr:uid="{00000000-0005-0000-0000-0000A7020000}"/>
    <cellStyle name="20% - Accent3 4" xfId="838" xr:uid="{00000000-0005-0000-0000-0000A8020000}"/>
    <cellStyle name="20% - Accent3 4 2" xfId="839" xr:uid="{00000000-0005-0000-0000-0000A9020000}"/>
    <cellStyle name="20% - Accent3 4 2 2" xfId="840" xr:uid="{00000000-0005-0000-0000-0000AA020000}"/>
    <cellStyle name="20% - Accent3 4 2 3" xfId="841" xr:uid="{00000000-0005-0000-0000-0000AB020000}"/>
    <cellStyle name="20% - Accent3 4 2 3 2" xfId="842" xr:uid="{00000000-0005-0000-0000-0000AC020000}"/>
    <cellStyle name="20% - Accent3 4 2 4" xfId="843" xr:uid="{00000000-0005-0000-0000-0000AD020000}"/>
    <cellStyle name="20% - Accent3 4 2 5" xfId="844" xr:uid="{00000000-0005-0000-0000-0000AE020000}"/>
    <cellStyle name="20% - Accent3 4 2 6" xfId="33257" xr:uid="{00000000-0005-0000-0000-0000AF020000}"/>
    <cellStyle name="20% - Accent3 4 3" xfId="845" xr:uid="{00000000-0005-0000-0000-0000B0020000}"/>
    <cellStyle name="20% - Accent3 4 3 2" xfId="846" xr:uid="{00000000-0005-0000-0000-0000B1020000}"/>
    <cellStyle name="20% - Accent3 4 3 3" xfId="847" xr:uid="{00000000-0005-0000-0000-0000B2020000}"/>
    <cellStyle name="20% - Accent3 4 3 3 2" xfId="848" xr:uid="{00000000-0005-0000-0000-0000B3020000}"/>
    <cellStyle name="20% - Accent3 4 3 4" xfId="849" xr:uid="{00000000-0005-0000-0000-0000B4020000}"/>
    <cellStyle name="20% - Accent3 4 3 5" xfId="33258" xr:uid="{00000000-0005-0000-0000-0000B5020000}"/>
    <cellStyle name="20% - Accent3 4 4" xfId="850" xr:uid="{00000000-0005-0000-0000-0000B6020000}"/>
    <cellStyle name="20% - Accent3 4 4 2" xfId="851" xr:uid="{00000000-0005-0000-0000-0000B7020000}"/>
    <cellStyle name="20% - Accent3 4 4 2 2" xfId="852" xr:uid="{00000000-0005-0000-0000-0000B8020000}"/>
    <cellStyle name="20% - Accent3 4 4 3" xfId="853" xr:uid="{00000000-0005-0000-0000-0000B9020000}"/>
    <cellStyle name="20% - Accent3 4 4 4" xfId="33259" xr:uid="{00000000-0005-0000-0000-0000BA020000}"/>
    <cellStyle name="20% - Accent3 4 5" xfId="854" xr:uid="{00000000-0005-0000-0000-0000BB020000}"/>
    <cellStyle name="20% - Accent3 4 6" xfId="855" xr:uid="{00000000-0005-0000-0000-0000BC020000}"/>
    <cellStyle name="20% - Accent3 4 6 2" xfId="856" xr:uid="{00000000-0005-0000-0000-0000BD020000}"/>
    <cellStyle name="20% - Accent3 4 7" xfId="857" xr:uid="{00000000-0005-0000-0000-0000BE020000}"/>
    <cellStyle name="20% - Accent3 4 8" xfId="858" xr:uid="{00000000-0005-0000-0000-0000BF020000}"/>
    <cellStyle name="20% - Accent3 4 9" xfId="33260" xr:uid="{00000000-0005-0000-0000-0000C0020000}"/>
    <cellStyle name="20% - Accent3 4_37. RESULTADO NEGOCIOS YOY" xfId="859" xr:uid="{00000000-0005-0000-0000-0000C1020000}"/>
    <cellStyle name="20% - Accent3 5" xfId="860" xr:uid="{00000000-0005-0000-0000-0000C2020000}"/>
    <cellStyle name="20% - Accent3 5 2" xfId="861" xr:uid="{00000000-0005-0000-0000-0000C3020000}"/>
    <cellStyle name="20% - Accent3 5 2 2" xfId="862" xr:uid="{00000000-0005-0000-0000-0000C4020000}"/>
    <cellStyle name="20% - Accent3 5 2 3" xfId="863" xr:uid="{00000000-0005-0000-0000-0000C5020000}"/>
    <cellStyle name="20% - Accent3 5 2 3 2" xfId="864" xr:uid="{00000000-0005-0000-0000-0000C6020000}"/>
    <cellStyle name="20% - Accent3 5 2 4" xfId="865" xr:uid="{00000000-0005-0000-0000-0000C7020000}"/>
    <cellStyle name="20% - Accent3 5 2 5" xfId="866" xr:uid="{00000000-0005-0000-0000-0000C8020000}"/>
    <cellStyle name="20% - Accent3 5 2 6" xfId="33261" xr:uid="{00000000-0005-0000-0000-0000C9020000}"/>
    <cellStyle name="20% - Accent3 5 3" xfId="867" xr:uid="{00000000-0005-0000-0000-0000CA020000}"/>
    <cellStyle name="20% - Accent3 5 3 2" xfId="868" xr:uid="{00000000-0005-0000-0000-0000CB020000}"/>
    <cellStyle name="20% - Accent3 5 3 2 2" xfId="869" xr:uid="{00000000-0005-0000-0000-0000CC020000}"/>
    <cellStyle name="20% - Accent3 5 3 3" xfId="870" xr:uid="{00000000-0005-0000-0000-0000CD020000}"/>
    <cellStyle name="20% - Accent3 5 3 4" xfId="33262" xr:uid="{00000000-0005-0000-0000-0000CE020000}"/>
    <cellStyle name="20% - Accent3 5 4" xfId="871" xr:uid="{00000000-0005-0000-0000-0000CF020000}"/>
    <cellStyle name="20% - Accent3 5 4 2" xfId="33263" xr:uid="{00000000-0005-0000-0000-0000D0020000}"/>
    <cellStyle name="20% - Accent3 5 5" xfId="872" xr:uid="{00000000-0005-0000-0000-0000D1020000}"/>
    <cellStyle name="20% - Accent3 5 5 2" xfId="873" xr:uid="{00000000-0005-0000-0000-0000D2020000}"/>
    <cellStyle name="20% - Accent3 5 6" xfId="874" xr:uid="{00000000-0005-0000-0000-0000D3020000}"/>
    <cellStyle name="20% - Accent3 5 7" xfId="875" xr:uid="{00000000-0005-0000-0000-0000D4020000}"/>
    <cellStyle name="20% - Accent3 5 8" xfId="33264" xr:uid="{00000000-0005-0000-0000-0000D5020000}"/>
    <cellStyle name="20% - Accent3 5_37. RESULTADO NEGOCIOS YOY" xfId="876" xr:uid="{00000000-0005-0000-0000-0000D6020000}"/>
    <cellStyle name="20% - Accent3 6" xfId="877" xr:uid="{00000000-0005-0000-0000-0000D7020000}"/>
    <cellStyle name="20% - Accent3 6 2" xfId="878" xr:uid="{00000000-0005-0000-0000-0000D8020000}"/>
    <cellStyle name="20% - Accent3 6 2 2" xfId="879" xr:uid="{00000000-0005-0000-0000-0000D9020000}"/>
    <cellStyle name="20% - Accent3 6 2 2 2" xfId="880" xr:uid="{00000000-0005-0000-0000-0000DA020000}"/>
    <cellStyle name="20% - Accent3 6 2 3" xfId="881" xr:uid="{00000000-0005-0000-0000-0000DB020000}"/>
    <cellStyle name="20% - Accent3 6 2 4" xfId="882" xr:uid="{00000000-0005-0000-0000-0000DC020000}"/>
    <cellStyle name="20% - Accent3 6 2 5" xfId="33265" xr:uid="{00000000-0005-0000-0000-0000DD020000}"/>
    <cellStyle name="20% - Accent3 6 3" xfId="883" xr:uid="{00000000-0005-0000-0000-0000DE020000}"/>
    <cellStyle name="20% - Accent3 6 3 2" xfId="33266" xr:uid="{00000000-0005-0000-0000-0000DF020000}"/>
    <cellStyle name="20% - Accent3 6 4" xfId="884" xr:uid="{00000000-0005-0000-0000-0000E0020000}"/>
    <cellStyle name="20% - Accent3 6 4 2" xfId="885" xr:uid="{00000000-0005-0000-0000-0000E1020000}"/>
    <cellStyle name="20% - Accent3 6 4 3" xfId="33267" xr:uid="{00000000-0005-0000-0000-0000E2020000}"/>
    <cellStyle name="20% - Accent3 6 5" xfId="886" xr:uid="{00000000-0005-0000-0000-0000E3020000}"/>
    <cellStyle name="20% - Accent3 6 6" xfId="887" xr:uid="{00000000-0005-0000-0000-0000E4020000}"/>
    <cellStyle name="20% - Accent3 6 7" xfId="33268" xr:uid="{00000000-0005-0000-0000-0000E5020000}"/>
    <cellStyle name="20% - Accent3 6_37. RESULTADO NEGOCIOS YOY" xfId="888" xr:uid="{00000000-0005-0000-0000-0000E6020000}"/>
    <cellStyle name="20% - Accent3 7" xfId="889" xr:uid="{00000000-0005-0000-0000-0000E7020000}"/>
    <cellStyle name="20% - Accent3 7 2" xfId="890" xr:uid="{00000000-0005-0000-0000-0000E8020000}"/>
    <cellStyle name="20% - Accent3 7 2 2" xfId="891" xr:uid="{00000000-0005-0000-0000-0000E9020000}"/>
    <cellStyle name="20% - Accent3 7 2 3" xfId="33269" xr:uid="{00000000-0005-0000-0000-0000EA020000}"/>
    <cellStyle name="20% - Accent3 7 3" xfId="892" xr:uid="{00000000-0005-0000-0000-0000EB020000}"/>
    <cellStyle name="20% - Accent3 7 3 2" xfId="893" xr:uid="{00000000-0005-0000-0000-0000EC020000}"/>
    <cellStyle name="20% - Accent3 7 3 3" xfId="33270" xr:uid="{00000000-0005-0000-0000-0000ED020000}"/>
    <cellStyle name="20% - Accent3 7 4" xfId="894" xr:uid="{00000000-0005-0000-0000-0000EE020000}"/>
    <cellStyle name="20% - Accent3 7 4 2" xfId="33271" xr:uid="{00000000-0005-0000-0000-0000EF020000}"/>
    <cellStyle name="20% - Accent3 7 5" xfId="895" xr:uid="{00000000-0005-0000-0000-0000F0020000}"/>
    <cellStyle name="20% - Accent3 7 6" xfId="33272" xr:uid="{00000000-0005-0000-0000-0000F1020000}"/>
    <cellStyle name="20% - Accent3 7_37. RESULTADO NEGOCIOS YOY" xfId="896" xr:uid="{00000000-0005-0000-0000-0000F2020000}"/>
    <cellStyle name="20% - Accent3 8" xfId="897" xr:uid="{00000000-0005-0000-0000-0000F3020000}"/>
    <cellStyle name="20% - Accent3 8 2" xfId="898" xr:uid="{00000000-0005-0000-0000-0000F4020000}"/>
    <cellStyle name="20% - Accent3 8 2 2" xfId="899" xr:uid="{00000000-0005-0000-0000-0000F5020000}"/>
    <cellStyle name="20% - Accent3 8 2 3" xfId="900" xr:uid="{00000000-0005-0000-0000-0000F6020000}"/>
    <cellStyle name="20% - Accent3 8 2 4" xfId="33273" xr:uid="{00000000-0005-0000-0000-0000F7020000}"/>
    <cellStyle name="20% - Accent3 8 3" xfId="901" xr:uid="{00000000-0005-0000-0000-0000F8020000}"/>
    <cellStyle name="20% - Accent3 8 3 2" xfId="33274" xr:uid="{00000000-0005-0000-0000-0000F9020000}"/>
    <cellStyle name="20% - Accent3 8 4" xfId="902" xr:uid="{00000000-0005-0000-0000-0000FA020000}"/>
    <cellStyle name="20% - Accent3 8 4 2" xfId="33275" xr:uid="{00000000-0005-0000-0000-0000FB020000}"/>
    <cellStyle name="20% - Accent3 8 5" xfId="33276" xr:uid="{00000000-0005-0000-0000-0000FC020000}"/>
    <cellStyle name="20% - Accent3 8_37. RESULTADO NEGOCIOS YOY" xfId="903" xr:uid="{00000000-0005-0000-0000-0000FD020000}"/>
    <cellStyle name="20% - Accent3 9" xfId="904" xr:uid="{00000000-0005-0000-0000-0000FE020000}"/>
    <cellStyle name="20% - Accent3 9 2" xfId="905" xr:uid="{00000000-0005-0000-0000-0000FF020000}"/>
    <cellStyle name="20% - Accent3 9 2 2" xfId="33277" xr:uid="{00000000-0005-0000-0000-000000030000}"/>
    <cellStyle name="20% - Accent3 9 3" xfId="906" xr:uid="{00000000-0005-0000-0000-000001030000}"/>
    <cellStyle name="20% - Accent3 9 3 2" xfId="33278" xr:uid="{00000000-0005-0000-0000-000002030000}"/>
    <cellStyle name="20% - Accent3 9 4" xfId="907" xr:uid="{00000000-0005-0000-0000-000003030000}"/>
    <cellStyle name="20% - Accent3 9 4 2" xfId="33279" xr:uid="{00000000-0005-0000-0000-000004030000}"/>
    <cellStyle name="20% - Accent3 9 5" xfId="33280" xr:uid="{00000000-0005-0000-0000-000005030000}"/>
    <cellStyle name="20% - Accent3 9_37. RESULTADO NEGOCIOS YOY" xfId="908" xr:uid="{00000000-0005-0000-0000-000006030000}"/>
    <cellStyle name="20% - Accent4 10" xfId="910" xr:uid="{00000000-0005-0000-0000-000007030000}"/>
    <cellStyle name="20% - Accent4 10 2" xfId="911" xr:uid="{00000000-0005-0000-0000-000008030000}"/>
    <cellStyle name="20% - Accent4 10 2 2" xfId="33281" xr:uid="{00000000-0005-0000-0000-000009030000}"/>
    <cellStyle name="20% - Accent4 10 3" xfId="912" xr:uid="{00000000-0005-0000-0000-00000A030000}"/>
    <cellStyle name="20% - Accent4 10 3 2" xfId="33282" xr:uid="{00000000-0005-0000-0000-00000B030000}"/>
    <cellStyle name="20% - Accent4 10 4" xfId="913" xr:uid="{00000000-0005-0000-0000-00000C030000}"/>
    <cellStyle name="20% - Accent4 10 4 2" xfId="33283" xr:uid="{00000000-0005-0000-0000-00000D030000}"/>
    <cellStyle name="20% - Accent4 10 5" xfId="33284" xr:uid="{00000000-0005-0000-0000-00000E030000}"/>
    <cellStyle name="20% - Accent4 10_37. RESULTADO NEGOCIOS YOY" xfId="914" xr:uid="{00000000-0005-0000-0000-00000F030000}"/>
    <cellStyle name="20% - Accent4 11" xfId="915" xr:uid="{00000000-0005-0000-0000-000010030000}"/>
    <cellStyle name="20% - Accent4 11 2" xfId="916" xr:uid="{00000000-0005-0000-0000-000011030000}"/>
    <cellStyle name="20% - Accent4 11 3" xfId="33285" xr:uid="{00000000-0005-0000-0000-000012030000}"/>
    <cellStyle name="20% - Accent4 12" xfId="917" xr:uid="{00000000-0005-0000-0000-000013030000}"/>
    <cellStyle name="20% - Accent4 12 2" xfId="33286" xr:uid="{00000000-0005-0000-0000-000014030000}"/>
    <cellStyle name="20% - Accent4 13" xfId="918" xr:uid="{00000000-0005-0000-0000-000015030000}"/>
    <cellStyle name="20% - Accent4 13 2" xfId="33287" xr:uid="{00000000-0005-0000-0000-000016030000}"/>
    <cellStyle name="20% - Accent4 14" xfId="919" xr:uid="{00000000-0005-0000-0000-000017030000}"/>
    <cellStyle name="20% - Accent4 14 2" xfId="33288" xr:uid="{00000000-0005-0000-0000-000018030000}"/>
    <cellStyle name="20% - Accent4 15" xfId="920" xr:uid="{00000000-0005-0000-0000-000019030000}"/>
    <cellStyle name="20% - Accent4 16" xfId="921" xr:uid="{00000000-0005-0000-0000-00001A030000}"/>
    <cellStyle name="20% - Accent4 17" xfId="922" xr:uid="{00000000-0005-0000-0000-00001B030000}"/>
    <cellStyle name="20% - Accent4 18" xfId="909" xr:uid="{00000000-0005-0000-0000-00001C030000}"/>
    <cellStyle name="20% - Accent4 2" xfId="63" xr:uid="{00000000-0005-0000-0000-00001D030000}"/>
    <cellStyle name="20% - Accent4 2 10" xfId="924" xr:uid="{00000000-0005-0000-0000-00001E030000}"/>
    <cellStyle name="20% - Accent4 2 10 2" xfId="33289" xr:uid="{00000000-0005-0000-0000-00001F030000}"/>
    <cellStyle name="20% - Accent4 2 11" xfId="925" xr:uid="{00000000-0005-0000-0000-000020030000}"/>
    <cellStyle name="20% - Accent4 2 11 2" xfId="33290" xr:uid="{00000000-0005-0000-0000-000021030000}"/>
    <cellStyle name="20% - Accent4 2 12" xfId="926" xr:uid="{00000000-0005-0000-0000-000022030000}"/>
    <cellStyle name="20% - Accent4 2 13" xfId="927" xr:uid="{00000000-0005-0000-0000-000023030000}"/>
    <cellStyle name="20% - Accent4 2 14" xfId="923" xr:uid="{00000000-0005-0000-0000-000024030000}"/>
    <cellStyle name="20% - Accent4 2 2" xfId="928" xr:uid="{00000000-0005-0000-0000-000025030000}"/>
    <cellStyle name="20% - Accent4 2 2 2" xfId="929" xr:uid="{00000000-0005-0000-0000-000026030000}"/>
    <cellStyle name="20% - Accent4 2 2 2 2" xfId="930" xr:uid="{00000000-0005-0000-0000-000027030000}"/>
    <cellStyle name="20% - Accent4 2 2 2 3" xfId="33291" xr:uid="{00000000-0005-0000-0000-000028030000}"/>
    <cellStyle name="20% - Accent4 2 2 3" xfId="931" xr:uid="{00000000-0005-0000-0000-000029030000}"/>
    <cellStyle name="20% - Accent4 2 2 3 2" xfId="932" xr:uid="{00000000-0005-0000-0000-00002A030000}"/>
    <cellStyle name="20% - Accent4 2 2 3 3" xfId="33292" xr:uid="{00000000-0005-0000-0000-00002B030000}"/>
    <cellStyle name="20% - Accent4 2 2 4" xfId="933" xr:uid="{00000000-0005-0000-0000-00002C030000}"/>
    <cellStyle name="20% - Accent4 2 2 4 2" xfId="33293" xr:uid="{00000000-0005-0000-0000-00002D030000}"/>
    <cellStyle name="20% - Accent4 2 2 5" xfId="934" xr:uid="{00000000-0005-0000-0000-00002E030000}"/>
    <cellStyle name="20% - Accent4 2 2 5 2" xfId="33294" xr:uid="{00000000-0005-0000-0000-00002F030000}"/>
    <cellStyle name="20% - Accent4 2 2 6" xfId="935" xr:uid="{00000000-0005-0000-0000-000030030000}"/>
    <cellStyle name="20% - Accent4 2 3" xfId="936" xr:uid="{00000000-0005-0000-0000-000031030000}"/>
    <cellStyle name="20% - Accent4 2 3 2" xfId="937" xr:uid="{00000000-0005-0000-0000-000032030000}"/>
    <cellStyle name="20% - Accent4 2 3 2 2" xfId="938" xr:uid="{00000000-0005-0000-0000-000033030000}"/>
    <cellStyle name="20% - Accent4 2 3 2 3" xfId="33295" xr:uid="{00000000-0005-0000-0000-000034030000}"/>
    <cellStyle name="20% - Accent4 2 3 3" xfId="939" xr:uid="{00000000-0005-0000-0000-000035030000}"/>
    <cellStyle name="20% - Accent4 2 3 3 2" xfId="940" xr:uid="{00000000-0005-0000-0000-000036030000}"/>
    <cellStyle name="20% - Accent4 2 3 3 3" xfId="33296" xr:uid="{00000000-0005-0000-0000-000037030000}"/>
    <cellStyle name="20% - Accent4 2 3 4" xfId="941" xr:uid="{00000000-0005-0000-0000-000038030000}"/>
    <cellStyle name="20% - Accent4 2 3 4 2" xfId="33297" xr:uid="{00000000-0005-0000-0000-000039030000}"/>
    <cellStyle name="20% - Accent4 2 3 5" xfId="942" xr:uid="{00000000-0005-0000-0000-00003A030000}"/>
    <cellStyle name="20% - Accent4 2 3 6" xfId="33298" xr:uid="{00000000-0005-0000-0000-00003B030000}"/>
    <cellStyle name="20% - Accent4 2 3_37. RESULTADO NEGOCIOS YOY" xfId="943" xr:uid="{00000000-0005-0000-0000-00003C030000}"/>
    <cellStyle name="20% - Accent4 2 4" xfId="944" xr:uid="{00000000-0005-0000-0000-00003D030000}"/>
    <cellStyle name="20% - Accent4 2 4 2" xfId="945" xr:uid="{00000000-0005-0000-0000-00003E030000}"/>
    <cellStyle name="20% - Accent4 2 4 2 2" xfId="946" xr:uid="{00000000-0005-0000-0000-00003F030000}"/>
    <cellStyle name="20% - Accent4 2 4 2 3" xfId="33299" xr:uid="{00000000-0005-0000-0000-000040030000}"/>
    <cellStyle name="20% - Accent4 2 4 3" xfId="947" xr:uid="{00000000-0005-0000-0000-000041030000}"/>
    <cellStyle name="20% - Accent4 2 4 3 2" xfId="948" xr:uid="{00000000-0005-0000-0000-000042030000}"/>
    <cellStyle name="20% - Accent4 2 4 3 3" xfId="33300" xr:uid="{00000000-0005-0000-0000-000043030000}"/>
    <cellStyle name="20% - Accent4 2 4 4" xfId="949" xr:uid="{00000000-0005-0000-0000-000044030000}"/>
    <cellStyle name="20% - Accent4 2 4 4 2" xfId="33301" xr:uid="{00000000-0005-0000-0000-000045030000}"/>
    <cellStyle name="20% - Accent4 2 4 5" xfId="950" xr:uid="{00000000-0005-0000-0000-000046030000}"/>
    <cellStyle name="20% - Accent4 2 4 6" xfId="33302" xr:uid="{00000000-0005-0000-0000-000047030000}"/>
    <cellStyle name="20% - Accent4 2 4_37. RESULTADO NEGOCIOS YOY" xfId="951" xr:uid="{00000000-0005-0000-0000-000048030000}"/>
    <cellStyle name="20% - Accent4 2 5" xfId="952" xr:uid="{00000000-0005-0000-0000-000049030000}"/>
    <cellStyle name="20% - Accent4 2 5 2" xfId="953" xr:uid="{00000000-0005-0000-0000-00004A030000}"/>
    <cellStyle name="20% - Accent4 2 5 2 2" xfId="954" xr:uid="{00000000-0005-0000-0000-00004B030000}"/>
    <cellStyle name="20% - Accent4 2 5 2 3" xfId="955" xr:uid="{00000000-0005-0000-0000-00004C030000}"/>
    <cellStyle name="20% - Accent4 2 5 2 4" xfId="33303" xr:uid="{00000000-0005-0000-0000-00004D030000}"/>
    <cellStyle name="20% - Accent4 2 5 3" xfId="956" xr:uid="{00000000-0005-0000-0000-00004E030000}"/>
    <cellStyle name="20% - Accent4 2 5 3 2" xfId="33304" xr:uid="{00000000-0005-0000-0000-00004F030000}"/>
    <cellStyle name="20% - Accent4 2 5 4" xfId="957" xr:uid="{00000000-0005-0000-0000-000050030000}"/>
    <cellStyle name="20% - Accent4 2 5 4 2" xfId="33305" xr:uid="{00000000-0005-0000-0000-000051030000}"/>
    <cellStyle name="20% - Accent4 2 5 5" xfId="33306" xr:uid="{00000000-0005-0000-0000-000052030000}"/>
    <cellStyle name="20% - Accent4 2 5_37. RESULTADO NEGOCIOS YOY" xfId="958" xr:uid="{00000000-0005-0000-0000-000053030000}"/>
    <cellStyle name="20% - Accent4 2 6" xfId="959" xr:uid="{00000000-0005-0000-0000-000054030000}"/>
    <cellStyle name="20% - Accent4 2 6 2" xfId="960" xr:uid="{00000000-0005-0000-0000-000055030000}"/>
    <cellStyle name="20% - Accent4 2 6 2 2" xfId="33307" xr:uid="{00000000-0005-0000-0000-000056030000}"/>
    <cellStyle name="20% - Accent4 2 6 3" xfId="961" xr:uid="{00000000-0005-0000-0000-000057030000}"/>
    <cellStyle name="20% - Accent4 2 6 3 2" xfId="33308" xr:uid="{00000000-0005-0000-0000-000058030000}"/>
    <cellStyle name="20% - Accent4 2 6 4" xfId="962" xr:uid="{00000000-0005-0000-0000-000059030000}"/>
    <cellStyle name="20% - Accent4 2 6 4 2" xfId="33309" xr:uid="{00000000-0005-0000-0000-00005A030000}"/>
    <cellStyle name="20% - Accent4 2 6 5" xfId="33310" xr:uid="{00000000-0005-0000-0000-00005B030000}"/>
    <cellStyle name="20% - Accent4 2 6_37. RESULTADO NEGOCIOS YOY" xfId="963" xr:uid="{00000000-0005-0000-0000-00005C030000}"/>
    <cellStyle name="20% - Accent4 2 7" xfId="964" xr:uid="{00000000-0005-0000-0000-00005D030000}"/>
    <cellStyle name="20% - Accent4 2 7 2" xfId="965" xr:uid="{00000000-0005-0000-0000-00005E030000}"/>
    <cellStyle name="20% - Accent4 2 7 2 2" xfId="33311" xr:uid="{00000000-0005-0000-0000-00005F030000}"/>
    <cellStyle name="20% - Accent4 2 7 3" xfId="966" xr:uid="{00000000-0005-0000-0000-000060030000}"/>
    <cellStyle name="20% - Accent4 2 7 3 2" xfId="33312" xr:uid="{00000000-0005-0000-0000-000061030000}"/>
    <cellStyle name="20% - Accent4 2 7 4" xfId="967" xr:uid="{00000000-0005-0000-0000-000062030000}"/>
    <cellStyle name="20% - Accent4 2 7 4 2" xfId="33313" xr:uid="{00000000-0005-0000-0000-000063030000}"/>
    <cellStyle name="20% - Accent4 2 7 5" xfId="33314" xr:uid="{00000000-0005-0000-0000-000064030000}"/>
    <cellStyle name="20% - Accent4 2 7_37. RESULTADO NEGOCIOS YOY" xfId="968" xr:uid="{00000000-0005-0000-0000-000065030000}"/>
    <cellStyle name="20% - Accent4 2 8" xfId="969" xr:uid="{00000000-0005-0000-0000-000066030000}"/>
    <cellStyle name="20% - Accent4 2 8 2" xfId="33315" xr:uid="{00000000-0005-0000-0000-000067030000}"/>
    <cellStyle name="20% - Accent4 2 9" xfId="970" xr:uid="{00000000-0005-0000-0000-000068030000}"/>
    <cellStyle name="20% - Accent4 2 9 2" xfId="33316" xr:uid="{00000000-0005-0000-0000-000069030000}"/>
    <cellStyle name="20% - Accent4 2_Perd det activo" xfId="971" xr:uid="{00000000-0005-0000-0000-00006A030000}"/>
    <cellStyle name="20% - Accent4 3" xfId="972" xr:uid="{00000000-0005-0000-0000-00006B030000}"/>
    <cellStyle name="20% - Accent4 3 10" xfId="973" xr:uid="{00000000-0005-0000-0000-00006C030000}"/>
    <cellStyle name="20% - Accent4 3 2" xfId="974" xr:uid="{00000000-0005-0000-0000-00006D030000}"/>
    <cellStyle name="20% - Accent4 3 2 2" xfId="975" xr:uid="{00000000-0005-0000-0000-00006E030000}"/>
    <cellStyle name="20% - Accent4 3 2 2 2" xfId="976" xr:uid="{00000000-0005-0000-0000-00006F030000}"/>
    <cellStyle name="20% - Accent4 3 2 2 3" xfId="33317" xr:uid="{00000000-0005-0000-0000-000070030000}"/>
    <cellStyle name="20% - Accent4 3 2 3" xfId="977" xr:uid="{00000000-0005-0000-0000-000071030000}"/>
    <cellStyle name="20% - Accent4 3 2 3 2" xfId="978" xr:uid="{00000000-0005-0000-0000-000072030000}"/>
    <cellStyle name="20% - Accent4 3 2 3 3" xfId="33318" xr:uid="{00000000-0005-0000-0000-000073030000}"/>
    <cellStyle name="20% - Accent4 3 2 4" xfId="979" xr:uid="{00000000-0005-0000-0000-000074030000}"/>
    <cellStyle name="20% - Accent4 3 2 4 2" xfId="33319" xr:uid="{00000000-0005-0000-0000-000075030000}"/>
    <cellStyle name="20% - Accent4 3 2 5" xfId="980" xr:uid="{00000000-0005-0000-0000-000076030000}"/>
    <cellStyle name="20% - Accent4 3 2 6" xfId="33320" xr:uid="{00000000-0005-0000-0000-000077030000}"/>
    <cellStyle name="20% - Accent4 3 2_37. RESULTADO NEGOCIOS YOY" xfId="981" xr:uid="{00000000-0005-0000-0000-000078030000}"/>
    <cellStyle name="20% - Accent4 3 3" xfId="982" xr:uid="{00000000-0005-0000-0000-000079030000}"/>
    <cellStyle name="20% - Accent4 3 3 2" xfId="983" xr:uid="{00000000-0005-0000-0000-00007A030000}"/>
    <cellStyle name="20% - Accent4 3 3 2 2" xfId="984" xr:uid="{00000000-0005-0000-0000-00007B030000}"/>
    <cellStyle name="20% - Accent4 3 3 2 3" xfId="985" xr:uid="{00000000-0005-0000-0000-00007C030000}"/>
    <cellStyle name="20% - Accent4 3 3 2 4" xfId="33321" xr:uid="{00000000-0005-0000-0000-00007D030000}"/>
    <cellStyle name="20% - Accent4 3 3 3" xfId="986" xr:uid="{00000000-0005-0000-0000-00007E030000}"/>
    <cellStyle name="20% - Accent4 3 3 3 2" xfId="33322" xr:uid="{00000000-0005-0000-0000-00007F030000}"/>
    <cellStyle name="20% - Accent4 3 3 4" xfId="987" xr:uid="{00000000-0005-0000-0000-000080030000}"/>
    <cellStyle name="20% - Accent4 3 3 4 2" xfId="33323" xr:uid="{00000000-0005-0000-0000-000081030000}"/>
    <cellStyle name="20% - Accent4 3 3 5" xfId="33324" xr:uid="{00000000-0005-0000-0000-000082030000}"/>
    <cellStyle name="20% - Accent4 3 3_37. RESULTADO NEGOCIOS YOY" xfId="988" xr:uid="{00000000-0005-0000-0000-000083030000}"/>
    <cellStyle name="20% - Accent4 3 4" xfId="989" xr:uid="{00000000-0005-0000-0000-000084030000}"/>
    <cellStyle name="20% - Accent4 3 4 2" xfId="990" xr:uid="{00000000-0005-0000-0000-000085030000}"/>
    <cellStyle name="20% - Accent4 3 4 2 2" xfId="991" xr:uid="{00000000-0005-0000-0000-000086030000}"/>
    <cellStyle name="20% - Accent4 3 4 2 3" xfId="992" xr:uid="{00000000-0005-0000-0000-000087030000}"/>
    <cellStyle name="20% - Accent4 3 4 2 4" xfId="33325" xr:uid="{00000000-0005-0000-0000-000088030000}"/>
    <cellStyle name="20% - Accent4 3 4 3" xfId="993" xr:uid="{00000000-0005-0000-0000-000089030000}"/>
    <cellStyle name="20% - Accent4 3 4 3 2" xfId="33326" xr:uid="{00000000-0005-0000-0000-00008A030000}"/>
    <cellStyle name="20% - Accent4 3 4 4" xfId="994" xr:uid="{00000000-0005-0000-0000-00008B030000}"/>
    <cellStyle name="20% - Accent4 3 4 4 2" xfId="33327" xr:uid="{00000000-0005-0000-0000-00008C030000}"/>
    <cellStyle name="20% - Accent4 3 4 5" xfId="33328" xr:uid="{00000000-0005-0000-0000-00008D030000}"/>
    <cellStyle name="20% - Accent4 3 4_37. RESULTADO NEGOCIOS YOY" xfId="995" xr:uid="{00000000-0005-0000-0000-00008E030000}"/>
    <cellStyle name="20% - Accent4 3 5" xfId="996" xr:uid="{00000000-0005-0000-0000-00008F030000}"/>
    <cellStyle name="20% - Accent4 3 5 2" xfId="997" xr:uid="{00000000-0005-0000-0000-000090030000}"/>
    <cellStyle name="20% - Accent4 3 5 2 2" xfId="33329" xr:uid="{00000000-0005-0000-0000-000091030000}"/>
    <cellStyle name="20% - Accent4 3 5 3" xfId="998" xr:uid="{00000000-0005-0000-0000-000092030000}"/>
    <cellStyle name="20% - Accent4 3 5 3 2" xfId="33330" xr:uid="{00000000-0005-0000-0000-000093030000}"/>
    <cellStyle name="20% - Accent4 3 5 4" xfId="999" xr:uid="{00000000-0005-0000-0000-000094030000}"/>
    <cellStyle name="20% - Accent4 3 5 4 2" xfId="33331" xr:uid="{00000000-0005-0000-0000-000095030000}"/>
    <cellStyle name="20% - Accent4 3 5 5" xfId="33332" xr:uid="{00000000-0005-0000-0000-000096030000}"/>
    <cellStyle name="20% - Accent4 3 5_37. RESULTADO NEGOCIOS YOY" xfId="1000" xr:uid="{00000000-0005-0000-0000-000097030000}"/>
    <cellStyle name="20% - Accent4 3 6" xfId="1001" xr:uid="{00000000-0005-0000-0000-000098030000}"/>
    <cellStyle name="20% - Accent4 3 6 2" xfId="1002" xr:uid="{00000000-0005-0000-0000-000099030000}"/>
    <cellStyle name="20% - Accent4 3 6 3" xfId="1003" xr:uid="{00000000-0005-0000-0000-00009A030000}"/>
    <cellStyle name="20% - Accent4 3 6 4" xfId="33333" xr:uid="{00000000-0005-0000-0000-00009B030000}"/>
    <cellStyle name="20% - Accent4 3 7" xfId="1004" xr:uid="{00000000-0005-0000-0000-00009C030000}"/>
    <cellStyle name="20% - Accent4 3 7 2" xfId="33334" xr:uid="{00000000-0005-0000-0000-00009D030000}"/>
    <cellStyle name="20% - Accent4 3 8" xfId="1005" xr:uid="{00000000-0005-0000-0000-00009E030000}"/>
    <cellStyle name="20% - Accent4 3 8 2" xfId="33335" xr:uid="{00000000-0005-0000-0000-00009F030000}"/>
    <cellStyle name="20% - Accent4 3 9" xfId="1006" xr:uid="{00000000-0005-0000-0000-0000A0030000}"/>
    <cellStyle name="20% - Accent4 3 9 2" xfId="33336" xr:uid="{00000000-0005-0000-0000-0000A1030000}"/>
    <cellStyle name="20% - Accent4 3_Perd det activo" xfId="1007" xr:uid="{00000000-0005-0000-0000-0000A2030000}"/>
    <cellStyle name="20% - Accent4 4" xfId="1008" xr:uid="{00000000-0005-0000-0000-0000A3030000}"/>
    <cellStyle name="20% - Accent4 4 2" xfId="1009" xr:uid="{00000000-0005-0000-0000-0000A4030000}"/>
    <cellStyle name="20% - Accent4 4 2 2" xfId="1010" xr:uid="{00000000-0005-0000-0000-0000A5030000}"/>
    <cellStyle name="20% - Accent4 4 2 3" xfId="1011" xr:uid="{00000000-0005-0000-0000-0000A6030000}"/>
    <cellStyle name="20% - Accent4 4 2 3 2" xfId="1012" xr:uid="{00000000-0005-0000-0000-0000A7030000}"/>
    <cellStyle name="20% - Accent4 4 2 4" xfId="1013" xr:uid="{00000000-0005-0000-0000-0000A8030000}"/>
    <cellStyle name="20% - Accent4 4 2 5" xfId="1014" xr:uid="{00000000-0005-0000-0000-0000A9030000}"/>
    <cellStyle name="20% - Accent4 4 2 6" xfId="33337" xr:uid="{00000000-0005-0000-0000-0000AA030000}"/>
    <cellStyle name="20% - Accent4 4 3" xfId="1015" xr:uid="{00000000-0005-0000-0000-0000AB030000}"/>
    <cellStyle name="20% - Accent4 4 3 2" xfId="1016" xr:uid="{00000000-0005-0000-0000-0000AC030000}"/>
    <cellStyle name="20% - Accent4 4 3 3" xfId="1017" xr:uid="{00000000-0005-0000-0000-0000AD030000}"/>
    <cellStyle name="20% - Accent4 4 3 3 2" xfId="1018" xr:uid="{00000000-0005-0000-0000-0000AE030000}"/>
    <cellStyle name="20% - Accent4 4 3 4" xfId="1019" xr:uid="{00000000-0005-0000-0000-0000AF030000}"/>
    <cellStyle name="20% - Accent4 4 3 5" xfId="33338" xr:uid="{00000000-0005-0000-0000-0000B0030000}"/>
    <cellStyle name="20% - Accent4 4 4" xfId="1020" xr:uid="{00000000-0005-0000-0000-0000B1030000}"/>
    <cellStyle name="20% - Accent4 4 4 2" xfId="1021" xr:uid="{00000000-0005-0000-0000-0000B2030000}"/>
    <cellStyle name="20% - Accent4 4 4 2 2" xfId="1022" xr:uid="{00000000-0005-0000-0000-0000B3030000}"/>
    <cellStyle name="20% - Accent4 4 4 3" xfId="1023" xr:uid="{00000000-0005-0000-0000-0000B4030000}"/>
    <cellStyle name="20% - Accent4 4 4 4" xfId="33339" xr:uid="{00000000-0005-0000-0000-0000B5030000}"/>
    <cellStyle name="20% - Accent4 4 5" xfId="1024" xr:uid="{00000000-0005-0000-0000-0000B6030000}"/>
    <cellStyle name="20% - Accent4 4 6" xfId="1025" xr:uid="{00000000-0005-0000-0000-0000B7030000}"/>
    <cellStyle name="20% - Accent4 4 6 2" xfId="1026" xr:uid="{00000000-0005-0000-0000-0000B8030000}"/>
    <cellStyle name="20% - Accent4 4 7" xfId="1027" xr:uid="{00000000-0005-0000-0000-0000B9030000}"/>
    <cellStyle name="20% - Accent4 4 8" xfId="1028" xr:uid="{00000000-0005-0000-0000-0000BA030000}"/>
    <cellStyle name="20% - Accent4 4 9" xfId="33340" xr:uid="{00000000-0005-0000-0000-0000BB030000}"/>
    <cellStyle name="20% - Accent4 4_37. RESULTADO NEGOCIOS YOY" xfId="1029" xr:uid="{00000000-0005-0000-0000-0000BC030000}"/>
    <cellStyle name="20% - Accent4 5" xfId="1030" xr:uid="{00000000-0005-0000-0000-0000BD030000}"/>
    <cellStyle name="20% - Accent4 5 2" xfId="1031" xr:uid="{00000000-0005-0000-0000-0000BE030000}"/>
    <cellStyle name="20% - Accent4 5 2 2" xfId="1032" xr:uid="{00000000-0005-0000-0000-0000BF030000}"/>
    <cellStyle name="20% - Accent4 5 2 3" xfId="1033" xr:uid="{00000000-0005-0000-0000-0000C0030000}"/>
    <cellStyle name="20% - Accent4 5 2 3 2" xfId="1034" xr:uid="{00000000-0005-0000-0000-0000C1030000}"/>
    <cellStyle name="20% - Accent4 5 2 4" xfId="1035" xr:uid="{00000000-0005-0000-0000-0000C2030000}"/>
    <cellStyle name="20% - Accent4 5 2 5" xfId="1036" xr:uid="{00000000-0005-0000-0000-0000C3030000}"/>
    <cellStyle name="20% - Accent4 5 2 6" xfId="33341" xr:uid="{00000000-0005-0000-0000-0000C4030000}"/>
    <cellStyle name="20% - Accent4 5 3" xfId="1037" xr:uid="{00000000-0005-0000-0000-0000C5030000}"/>
    <cellStyle name="20% - Accent4 5 3 2" xfId="1038" xr:uid="{00000000-0005-0000-0000-0000C6030000}"/>
    <cellStyle name="20% - Accent4 5 3 2 2" xfId="1039" xr:uid="{00000000-0005-0000-0000-0000C7030000}"/>
    <cellStyle name="20% - Accent4 5 3 3" xfId="1040" xr:uid="{00000000-0005-0000-0000-0000C8030000}"/>
    <cellStyle name="20% - Accent4 5 3 4" xfId="33342" xr:uid="{00000000-0005-0000-0000-0000C9030000}"/>
    <cellStyle name="20% - Accent4 5 4" xfId="1041" xr:uid="{00000000-0005-0000-0000-0000CA030000}"/>
    <cellStyle name="20% - Accent4 5 4 2" xfId="33343" xr:uid="{00000000-0005-0000-0000-0000CB030000}"/>
    <cellStyle name="20% - Accent4 5 5" xfId="1042" xr:uid="{00000000-0005-0000-0000-0000CC030000}"/>
    <cellStyle name="20% - Accent4 5 5 2" xfId="1043" xr:uid="{00000000-0005-0000-0000-0000CD030000}"/>
    <cellStyle name="20% - Accent4 5 6" xfId="1044" xr:uid="{00000000-0005-0000-0000-0000CE030000}"/>
    <cellStyle name="20% - Accent4 5 7" xfId="1045" xr:uid="{00000000-0005-0000-0000-0000CF030000}"/>
    <cellStyle name="20% - Accent4 5 8" xfId="33344" xr:uid="{00000000-0005-0000-0000-0000D0030000}"/>
    <cellStyle name="20% - Accent4 5_37. RESULTADO NEGOCIOS YOY" xfId="1046" xr:uid="{00000000-0005-0000-0000-0000D1030000}"/>
    <cellStyle name="20% - Accent4 6" xfId="1047" xr:uid="{00000000-0005-0000-0000-0000D2030000}"/>
    <cellStyle name="20% - Accent4 6 2" xfId="1048" xr:uid="{00000000-0005-0000-0000-0000D3030000}"/>
    <cellStyle name="20% - Accent4 6 2 2" xfId="1049" xr:uid="{00000000-0005-0000-0000-0000D4030000}"/>
    <cellStyle name="20% - Accent4 6 2 2 2" xfId="1050" xr:uid="{00000000-0005-0000-0000-0000D5030000}"/>
    <cellStyle name="20% - Accent4 6 2 3" xfId="1051" xr:uid="{00000000-0005-0000-0000-0000D6030000}"/>
    <cellStyle name="20% - Accent4 6 2 4" xfId="1052" xr:uid="{00000000-0005-0000-0000-0000D7030000}"/>
    <cellStyle name="20% - Accent4 6 2 5" xfId="33345" xr:uid="{00000000-0005-0000-0000-0000D8030000}"/>
    <cellStyle name="20% - Accent4 6 3" xfId="1053" xr:uid="{00000000-0005-0000-0000-0000D9030000}"/>
    <cellStyle name="20% - Accent4 6 3 2" xfId="33346" xr:uid="{00000000-0005-0000-0000-0000DA030000}"/>
    <cellStyle name="20% - Accent4 6 4" xfId="1054" xr:uid="{00000000-0005-0000-0000-0000DB030000}"/>
    <cellStyle name="20% - Accent4 6 4 2" xfId="1055" xr:uid="{00000000-0005-0000-0000-0000DC030000}"/>
    <cellStyle name="20% - Accent4 6 4 3" xfId="33347" xr:uid="{00000000-0005-0000-0000-0000DD030000}"/>
    <cellStyle name="20% - Accent4 6 5" xfId="1056" xr:uid="{00000000-0005-0000-0000-0000DE030000}"/>
    <cellStyle name="20% - Accent4 6 6" xfId="1057" xr:uid="{00000000-0005-0000-0000-0000DF030000}"/>
    <cellStyle name="20% - Accent4 6 7" xfId="33348" xr:uid="{00000000-0005-0000-0000-0000E0030000}"/>
    <cellStyle name="20% - Accent4 6_37. RESULTADO NEGOCIOS YOY" xfId="1058" xr:uid="{00000000-0005-0000-0000-0000E1030000}"/>
    <cellStyle name="20% - Accent4 7" xfId="1059" xr:uid="{00000000-0005-0000-0000-0000E2030000}"/>
    <cellStyle name="20% - Accent4 7 2" xfId="1060" xr:uid="{00000000-0005-0000-0000-0000E3030000}"/>
    <cellStyle name="20% - Accent4 7 2 2" xfId="1061" xr:uid="{00000000-0005-0000-0000-0000E4030000}"/>
    <cellStyle name="20% - Accent4 7 2 3" xfId="33349" xr:uid="{00000000-0005-0000-0000-0000E5030000}"/>
    <cellStyle name="20% - Accent4 7 3" xfId="1062" xr:uid="{00000000-0005-0000-0000-0000E6030000}"/>
    <cellStyle name="20% - Accent4 7 3 2" xfId="1063" xr:uid="{00000000-0005-0000-0000-0000E7030000}"/>
    <cellStyle name="20% - Accent4 7 3 3" xfId="33350" xr:uid="{00000000-0005-0000-0000-0000E8030000}"/>
    <cellStyle name="20% - Accent4 7 4" xfId="1064" xr:uid="{00000000-0005-0000-0000-0000E9030000}"/>
    <cellStyle name="20% - Accent4 7 4 2" xfId="33351" xr:uid="{00000000-0005-0000-0000-0000EA030000}"/>
    <cellStyle name="20% - Accent4 7 5" xfId="1065" xr:uid="{00000000-0005-0000-0000-0000EB030000}"/>
    <cellStyle name="20% - Accent4 7 6" xfId="33352" xr:uid="{00000000-0005-0000-0000-0000EC030000}"/>
    <cellStyle name="20% - Accent4 7_37. RESULTADO NEGOCIOS YOY" xfId="1066" xr:uid="{00000000-0005-0000-0000-0000ED030000}"/>
    <cellStyle name="20% - Accent4 8" xfId="1067" xr:uid="{00000000-0005-0000-0000-0000EE030000}"/>
    <cellStyle name="20% - Accent4 8 2" xfId="1068" xr:uid="{00000000-0005-0000-0000-0000EF030000}"/>
    <cellStyle name="20% - Accent4 8 2 2" xfId="1069" xr:uid="{00000000-0005-0000-0000-0000F0030000}"/>
    <cellStyle name="20% - Accent4 8 2 3" xfId="1070" xr:uid="{00000000-0005-0000-0000-0000F1030000}"/>
    <cellStyle name="20% - Accent4 8 2 4" xfId="33353" xr:uid="{00000000-0005-0000-0000-0000F2030000}"/>
    <cellStyle name="20% - Accent4 8 3" xfId="1071" xr:uid="{00000000-0005-0000-0000-0000F3030000}"/>
    <cellStyle name="20% - Accent4 8 3 2" xfId="33354" xr:uid="{00000000-0005-0000-0000-0000F4030000}"/>
    <cellStyle name="20% - Accent4 8 4" xfId="1072" xr:uid="{00000000-0005-0000-0000-0000F5030000}"/>
    <cellStyle name="20% - Accent4 8 4 2" xfId="33355" xr:uid="{00000000-0005-0000-0000-0000F6030000}"/>
    <cellStyle name="20% - Accent4 8 5" xfId="33356" xr:uid="{00000000-0005-0000-0000-0000F7030000}"/>
    <cellStyle name="20% - Accent4 8_37. RESULTADO NEGOCIOS YOY" xfId="1073" xr:uid="{00000000-0005-0000-0000-0000F8030000}"/>
    <cellStyle name="20% - Accent4 9" xfId="1074" xr:uid="{00000000-0005-0000-0000-0000F9030000}"/>
    <cellStyle name="20% - Accent4 9 2" xfId="1075" xr:uid="{00000000-0005-0000-0000-0000FA030000}"/>
    <cellStyle name="20% - Accent4 9 2 2" xfId="33357" xr:uid="{00000000-0005-0000-0000-0000FB030000}"/>
    <cellStyle name="20% - Accent4 9 3" xfId="1076" xr:uid="{00000000-0005-0000-0000-0000FC030000}"/>
    <cellStyle name="20% - Accent4 9 3 2" xfId="33358" xr:uid="{00000000-0005-0000-0000-0000FD030000}"/>
    <cellStyle name="20% - Accent4 9 4" xfId="1077" xr:uid="{00000000-0005-0000-0000-0000FE030000}"/>
    <cellStyle name="20% - Accent4 9 4 2" xfId="33359" xr:uid="{00000000-0005-0000-0000-0000FF030000}"/>
    <cellStyle name="20% - Accent4 9 5" xfId="33360" xr:uid="{00000000-0005-0000-0000-000000040000}"/>
    <cellStyle name="20% - Accent4 9_37. RESULTADO NEGOCIOS YOY" xfId="1078" xr:uid="{00000000-0005-0000-0000-000001040000}"/>
    <cellStyle name="20% - Accent5 10" xfId="1080" xr:uid="{00000000-0005-0000-0000-000002040000}"/>
    <cellStyle name="20% - Accent5 10 2" xfId="1081" xr:uid="{00000000-0005-0000-0000-000003040000}"/>
    <cellStyle name="20% - Accent5 10 2 2" xfId="33361" xr:uid="{00000000-0005-0000-0000-000004040000}"/>
    <cellStyle name="20% - Accent5 10 3" xfId="1082" xr:uid="{00000000-0005-0000-0000-000005040000}"/>
    <cellStyle name="20% - Accent5 10 3 2" xfId="33362" xr:uid="{00000000-0005-0000-0000-000006040000}"/>
    <cellStyle name="20% - Accent5 10 4" xfId="1083" xr:uid="{00000000-0005-0000-0000-000007040000}"/>
    <cellStyle name="20% - Accent5 10 4 2" xfId="33363" xr:uid="{00000000-0005-0000-0000-000008040000}"/>
    <cellStyle name="20% - Accent5 10 5" xfId="33364" xr:uid="{00000000-0005-0000-0000-000009040000}"/>
    <cellStyle name="20% - Accent5 10_37. RESULTADO NEGOCIOS YOY" xfId="1084" xr:uid="{00000000-0005-0000-0000-00000A040000}"/>
    <cellStyle name="20% - Accent5 11" xfId="1085" xr:uid="{00000000-0005-0000-0000-00000B040000}"/>
    <cellStyle name="20% - Accent5 11 2" xfId="1086" xr:uid="{00000000-0005-0000-0000-00000C040000}"/>
    <cellStyle name="20% - Accent5 11 3" xfId="33365" xr:uid="{00000000-0005-0000-0000-00000D040000}"/>
    <cellStyle name="20% - Accent5 12" xfId="1087" xr:uid="{00000000-0005-0000-0000-00000E040000}"/>
    <cellStyle name="20% - Accent5 12 2" xfId="33366" xr:uid="{00000000-0005-0000-0000-00000F040000}"/>
    <cellStyle name="20% - Accent5 13" xfId="1088" xr:uid="{00000000-0005-0000-0000-000010040000}"/>
    <cellStyle name="20% - Accent5 13 2" xfId="33367" xr:uid="{00000000-0005-0000-0000-000011040000}"/>
    <cellStyle name="20% - Accent5 14" xfId="1089" xr:uid="{00000000-0005-0000-0000-000012040000}"/>
    <cellStyle name="20% - Accent5 14 2" xfId="33368" xr:uid="{00000000-0005-0000-0000-000013040000}"/>
    <cellStyle name="20% - Accent5 15" xfId="1090" xr:uid="{00000000-0005-0000-0000-000014040000}"/>
    <cellStyle name="20% - Accent5 16" xfId="1091" xr:uid="{00000000-0005-0000-0000-000015040000}"/>
    <cellStyle name="20% - Accent5 17" xfId="1092" xr:uid="{00000000-0005-0000-0000-000016040000}"/>
    <cellStyle name="20% - Accent5 18" xfId="1079" xr:uid="{00000000-0005-0000-0000-000017040000}"/>
    <cellStyle name="20% - Accent5 2" xfId="64" xr:uid="{00000000-0005-0000-0000-000018040000}"/>
    <cellStyle name="20% - Accent5 2 10" xfId="1094" xr:uid="{00000000-0005-0000-0000-000019040000}"/>
    <cellStyle name="20% - Accent5 2 10 2" xfId="33369" xr:uid="{00000000-0005-0000-0000-00001A040000}"/>
    <cellStyle name="20% - Accent5 2 11" xfId="1095" xr:uid="{00000000-0005-0000-0000-00001B040000}"/>
    <cellStyle name="20% - Accent5 2 11 2" xfId="33370" xr:uid="{00000000-0005-0000-0000-00001C040000}"/>
    <cellStyle name="20% - Accent5 2 12" xfId="1096" xr:uid="{00000000-0005-0000-0000-00001D040000}"/>
    <cellStyle name="20% - Accent5 2 13" xfId="1097" xr:uid="{00000000-0005-0000-0000-00001E040000}"/>
    <cellStyle name="20% - Accent5 2 14" xfId="1093" xr:uid="{00000000-0005-0000-0000-00001F040000}"/>
    <cellStyle name="20% - Accent5 2 2" xfId="1098" xr:uid="{00000000-0005-0000-0000-000020040000}"/>
    <cellStyle name="20% - Accent5 2 2 2" xfId="1099" xr:uid="{00000000-0005-0000-0000-000021040000}"/>
    <cellStyle name="20% - Accent5 2 2 2 2" xfId="1100" xr:uid="{00000000-0005-0000-0000-000022040000}"/>
    <cellStyle name="20% - Accent5 2 2 2 3" xfId="33371" xr:uid="{00000000-0005-0000-0000-000023040000}"/>
    <cellStyle name="20% - Accent5 2 2 3" xfId="1101" xr:uid="{00000000-0005-0000-0000-000024040000}"/>
    <cellStyle name="20% - Accent5 2 2 3 2" xfId="1102" xr:uid="{00000000-0005-0000-0000-000025040000}"/>
    <cellStyle name="20% - Accent5 2 2 3 3" xfId="33372" xr:uid="{00000000-0005-0000-0000-000026040000}"/>
    <cellStyle name="20% - Accent5 2 2 4" xfId="1103" xr:uid="{00000000-0005-0000-0000-000027040000}"/>
    <cellStyle name="20% - Accent5 2 2 4 2" xfId="33373" xr:uid="{00000000-0005-0000-0000-000028040000}"/>
    <cellStyle name="20% - Accent5 2 2 5" xfId="1104" xr:uid="{00000000-0005-0000-0000-000029040000}"/>
    <cellStyle name="20% - Accent5 2 2 5 2" xfId="33374" xr:uid="{00000000-0005-0000-0000-00002A040000}"/>
    <cellStyle name="20% - Accent5 2 2 6" xfId="1105" xr:uid="{00000000-0005-0000-0000-00002B040000}"/>
    <cellStyle name="20% - Accent5 2 3" xfId="1106" xr:uid="{00000000-0005-0000-0000-00002C040000}"/>
    <cellStyle name="20% - Accent5 2 3 2" xfId="1107" xr:uid="{00000000-0005-0000-0000-00002D040000}"/>
    <cellStyle name="20% - Accent5 2 3 2 2" xfId="1108" xr:uid="{00000000-0005-0000-0000-00002E040000}"/>
    <cellStyle name="20% - Accent5 2 3 2 3" xfId="33375" xr:uid="{00000000-0005-0000-0000-00002F040000}"/>
    <cellStyle name="20% - Accent5 2 3 3" xfId="1109" xr:uid="{00000000-0005-0000-0000-000030040000}"/>
    <cellStyle name="20% - Accent5 2 3 3 2" xfId="1110" xr:uid="{00000000-0005-0000-0000-000031040000}"/>
    <cellStyle name="20% - Accent5 2 3 3 3" xfId="33376" xr:uid="{00000000-0005-0000-0000-000032040000}"/>
    <cellStyle name="20% - Accent5 2 3 4" xfId="1111" xr:uid="{00000000-0005-0000-0000-000033040000}"/>
    <cellStyle name="20% - Accent5 2 3 4 2" xfId="33377" xr:uid="{00000000-0005-0000-0000-000034040000}"/>
    <cellStyle name="20% - Accent5 2 3 5" xfId="1112" xr:uid="{00000000-0005-0000-0000-000035040000}"/>
    <cellStyle name="20% - Accent5 2 3 6" xfId="33378" xr:uid="{00000000-0005-0000-0000-000036040000}"/>
    <cellStyle name="20% - Accent5 2 3_37. RESULTADO NEGOCIOS YOY" xfId="1113" xr:uid="{00000000-0005-0000-0000-000037040000}"/>
    <cellStyle name="20% - Accent5 2 4" xfId="1114" xr:uid="{00000000-0005-0000-0000-000038040000}"/>
    <cellStyle name="20% - Accent5 2 4 2" xfId="1115" xr:uid="{00000000-0005-0000-0000-000039040000}"/>
    <cellStyle name="20% - Accent5 2 4 2 2" xfId="1116" xr:uid="{00000000-0005-0000-0000-00003A040000}"/>
    <cellStyle name="20% - Accent5 2 4 2 3" xfId="33379" xr:uid="{00000000-0005-0000-0000-00003B040000}"/>
    <cellStyle name="20% - Accent5 2 4 3" xfId="1117" xr:uid="{00000000-0005-0000-0000-00003C040000}"/>
    <cellStyle name="20% - Accent5 2 4 3 2" xfId="1118" xr:uid="{00000000-0005-0000-0000-00003D040000}"/>
    <cellStyle name="20% - Accent5 2 4 3 3" xfId="33380" xr:uid="{00000000-0005-0000-0000-00003E040000}"/>
    <cellStyle name="20% - Accent5 2 4 4" xfId="1119" xr:uid="{00000000-0005-0000-0000-00003F040000}"/>
    <cellStyle name="20% - Accent5 2 4 4 2" xfId="33381" xr:uid="{00000000-0005-0000-0000-000040040000}"/>
    <cellStyle name="20% - Accent5 2 4 5" xfId="1120" xr:uid="{00000000-0005-0000-0000-000041040000}"/>
    <cellStyle name="20% - Accent5 2 4 6" xfId="33382" xr:uid="{00000000-0005-0000-0000-000042040000}"/>
    <cellStyle name="20% - Accent5 2 4_37. RESULTADO NEGOCIOS YOY" xfId="1121" xr:uid="{00000000-0005-0000-0000-000043040000}"/>
    <cellStyle name="20% - Accent5 2 5" xfId="1122" xr:uid="{00000000-0005-0000-0000-000044040000}"/>
    <cellStyle name="20% - Accent5 2 5 2" xfId="1123" xr:uid="{00000000-0005-0000-0000-000045040000}"/>
    <cellStyle name="20% - Accent5 2 5 2 2" xfId="1124" xr:uid="{00000000-0005-0000-0000-000046040000}"/>
    <cellStyle name="20% - Accent5 2 5 2 3" xfId="1125" xr:uid="{00000000-0005-0000-0000-000047040000}"/>
    <cellStyle name="20% - Accent5 2 5 2 4" xfId="33383" xr:uid="{00000000-0005-0000-0000-000048040000}"/>
    <cellStyle name="20% - Accent5 2 5 3" xfId="1126" xr:uid="{00000000-0005-0000-0000-000049040000}"/>
    <cellStyle name="20% - Accent5 2 5 3 2" xfId="33384" xr:uid="{00000000-0005-0000-0000-00004A040000}"/>
    <cellStyle name="20% - Accent5 2 5 4" xfId="1127" xr:uid="{00000000-0005-0000-0000-00004B040000}"/>
    <cellStyle name="20% - Accent5 2 5 4 2" xfId="33385" xr:uid="{00000000-0005-0000-0000-00004C040000}"/>
    <cellStyle name="20% - Accent5 2 5 5" xfId="33386" xr:uid="{00000000-0005-0000-0000-00004D040000}"/>
    <cellStyle name="20% - Accent5 2 5_37. RESULTADO NEGOCIOS YOY" xfId="1128" xr:uid="{00000000-0005-0000-0000-00004E040000}"/>
    <cellStyle name="20% - Accent5 2 6" xfId="1129" xr:uid="{00000000-0005-0000-0000-00004F040000}"/>
    <cellStyle name="20% - Accent5 2 6 2" xfId="1130" xr:uid="{00000000-0005-0000-0000-000050040000}"/>
    <cellStyle name="20% - Accent5 2 6 2 2" xfId="33387" xr:uid="{00000000-0005-0000-0000-000051040000}"/>
    <cellStyle name="20% - Accent5 2 6 3" xfId="1131" xr:uid="{00000000-0005-0000-0000-000052040000}"/>
    <cellStyle name="20% - Accent5 2 6 3 2" xfId="33388" xr:uid="{00000000-0005-0000-0000-000053040000}"/>
    <cellStyle name="20% - Accent5 2 6 4" xfId="1132" xr:uid="{00000000-0005-0000-0000-000054040000}"/>
    <cellStyle name="20% - Accent5 2 6 4 2" xfId="33389" xr:uid="{00000000-0005-0000-0000-000055040000}"/>
    <cellStyle name="20% - Accent5 2 6 5" xfId="33390" xr:uid="{00000000-0005-0000-0000-000056040000}"/>
    <cellStyle name="20% - Accent5 2 6_37. RESULTADO NEGOCIOS YOY" xfId="1133" xr:uid="{00000000-0005-0000-0000-000057040000}"/>
    <cellStyle name="20% - Accent5 2 7" xfId="1134" xr:uid="{00000000-0005-0000-0000-000058040000}"/>
    <cellStyle name="20% - Accent5 2 7 2" xfId="1135" xr:uid="{00000000-0005-0000-0000-000059040000}"/>
    <cellStyle name="20% - Accent5 2 7 2 2" xfId="33391" xr:uid="{00000000-0005-0000-0000-00005A040000}"/>
    <cellStyle name="20% - Accent5 2 7 3" xfId="1136" xr:uid="{00000000-0005-0000-0000-00005B040000}"/>
    <cellStyle name="20% - Accent5 2 7 3 2" xfId="33392" xr:uid="{00000000-0005-0000-0000-00005C040000}"/>
    <cellStyle name="20% - Accent5 2 7 4" xfId="1137" xr:uid="{00000000-0005-0000-0000-00005D040000}"/>
    <cellStyle name="20% - Accent5 2 7 4 2" xfId="33393" xr:uid="{00000000-0005-0000-0000-00005E040000}"/>
    <cellStyle name="20% - Accent5 2 7 5" xfId="33394" xr:uid="{00000000-0005-0000-0000-00005F040000}"/>
    <cellStyle name="20% - Accent5 2 7_37. RESULTADO NEGOCIOS YOY" xfId="1138" xr:uid="{00000000-0005-0000-0000-000060040000}"/>
    <cellStyle name="20% - Accent5 2 8" xfId="1139" xr:uid="{00000000-0005-0000-0000-000061040000}"/>
    <cellStyle name="20% - Accent5 2 8 2" xfId="33395" xr:uid="{00000000-0005-0000-0000-000062040000}"/>
    <cellStyle name="20% - Accent5 2 9" xfId="1140" xr:uid="{00000000-0005-0000-0000-000063040000}"/>
    <cellStyle name="20% - Accent5 2 9 2" xfId="33396" xr:uid="{00000000-0005-0000-0000-000064040000}"/>
    <cellStyle name="20% - Accent5 2_Perd det activo" xfId="1141" xr:uid="{00000000-0005-0000-0000-000065040000}"/>
    <cellStyle name="20% - Accent5 3" xfId="1142" xr:uid="{00000000-0005-0000-0000-000066040000}"/>
    <cellStyle name="20% - Accent5 3 10" xfId="1143" xr:uid="{00000000-0005-0000-0000-000067040000}"/>
    <cellStyle name="20% - Accent5 3 2" xfId="1144" xr:uid="{00000000-0005-0000-0000-000068040000}"/>
    <cellStyle name="20% - Accent5 3 2 2" xfId="1145" xr:uid="{00000000-0005-0000-0000-000069040000}"/>
    <cellStyle name="20% - Accent5 3 2 2 2" xfId="1146" xr:uid="{00000000-0005-0000-0000-00006A040000}"/>
    <cellStyle name="20% - Accent5 3 2 2 3" xfId="33397" xr:uid="{00000000-0005-0000-0000-00006B040000}"/>
    <cellStyle name="20% - Accent5 3 2 3" xfId="1147" xr:uid="{00000000-0005-0000-0000-00006C040000}"/>
    <cellStyle name="20% - Accent5 3 2 3 2" xfId="1148" xr:uid="{00000000-0005-0000-0000-00006D040000}"/>
    <cellStyle name="20% - Accent5 3 2 3 3" xfId="33398" xr:uid="{00000000-0005-0000-0000-00006E040000}"/>
    <cellStyle name="20% - Accent5 3 2 4" xfId="1149" xr:uid="{00000000-0005-0000-0000-00006F040000}"/>
    <cellStyle name="20% - Accent5 3 2 4 2" xfId="33399" xr:uid="{00000000-0005-0000-0000-000070040000}"/>
    <cellStyle name="20% - Accent5 3 2 5" xfId="1150" xr:uid="{00000000-0005-0000-0000-000071040000}"/>
    <cellStyle name="20% - Accent5 3 2 6" xfId="33400" xr:uid="{00000000-0005-0000-0000-000072040000}"/>
    <cellStyle name="20% - Accent5 3 2_37. RESULTADO NEGOCIOS YOY" xfId="1151" xr:uid="{00000000-0005-0000-0000-000073040000}"/>
    <cellStyle name="20% - Accent5 3 3" xfId="1152" xr:uid="{00000000-0005-0000-0000-000074040000}"/>
    <cellStyle name="20% - Accent5 3 3 2" xfId="1153" xr:uid="{00000000-0005-0000-0000-000075040000}"/>
    <cellStyle name="20% - Accent5 3 3 2 2" xfId="1154" xr:uid="{00000000-0005-0000-0000-000076040000}"/>
    <cellStyle name="20% - Accent5 3 3 2 3" xfId="1155" xr:uid="{00000000-0005-0000-0000-000077040000}"/>
    <cellStyle name="20% - Accent5 3 3 2 4" xfId="33401" xr:uid="{00000000-0005-0000-0000-000078040000}"/>
    <cellStyle name="20% - Accent5 3 3 3" xfId="1156" xr:uid="{00000000-0005-0000-0000-000079040000}"/>
    <cellStyle name="20% - Accent5 3 3 3 2" xfId="33402" xr:uid="{00000000-0005-0000-0000-00007A040000}"/>
    <cellStyle name="20% - Accent5 3 3 4" xfId="1157" xr:uid="{00000000-0005-0000-0000-00007B040000}"/>
    <cellStyle name="20% - Accent5 3 3 4 2" xfId="33403" xr:uid="{00000000-0005-0000-0000-00007C040000}"/>
    <cellStyle name="20% - Accent5 3 3 5" xfId="33404" xr:uid="{00000000-0005-0000-0000-00007D040000}"/>
    <cellStyle name="20% - Accent5 3 3_37. RESULTADO NEGOCIOS YOY" xfId="1158" xr:uid="{00000000-0005-0000-0000-00007E040000}"/>
    <cellStyle name="20% - Accent5 3 4" xfId="1159" xr:uid="{00000000-0005-0000-0000-00007F040000}"/>
    <cellStyle name="20% - Accent5 3 4 2" xfId="1160" xr:uid="{00000000-0005-0000-0000-000080040000}"/>
    <cellStyle name="20% - Accent5 3 4 2 2" xfId="1161" xr:uid="{00000000-0005-0000-0000-000081040000}"/>
    <cellStyle name="20% - Accent5 3 4 2 3" xfId="1162" xr:uid="{00000000-0005-0000-0000-000082040000}"/>
    <cellStyle name="20% - Accent5 3 4 2 4" xfId="33405" xr:uid="{00000000-0005-0000-0000-000083040000}"/>
    <cellStyle name="20% - Accent5 3 4 3" xfId="1163" xr:uid="{00000000-0005-0000-0000-000084040000}"/>
    <cellStyle name="20% - Accent5 3 4 3 2" xfId="33406" xr:uid="{00000000-0005-0000-0000-000085040000}"/>
    <cellStyle name="20% - Accent5 3 4 4" xfId="1164" xr:uid="{00000000-0005-0000-0000-000086040000}"/>
    <cellStyle name="20% - Accent5 3 4 4 2" xfId="33407" xr:uid="{00000000-0005-0000-0000-000087040000}"/>
    <cellStyle name="20% - Accent5 3 4 5" xfId="33408" xr:uid="{00000000-0005-0000-0000-000088040000}"/>
    <cellStyle name="20% - Accent5 3 4_37. RESULTADO NEGOCIOS YOY" xfId="1165" xr:uid="{00000000-0005-0000-0000-000089040000}"/>
    <cellStyle name="20% - Accent5 3 5" xfId="1166" xr:uid="{00000000-0005-0000-0000-00008A040000}"/>
    <cellStyle name="20% - Accent5 3 5 2" xfId="1167" xr:uid="{00000000-0005-0000-0000-00008B040000}"/>
    <cellStyle name="20% - Accent5 3 5 2 2" xfId="33409" xr:uid="{00000000-0005-0000-0000-00008C040000}"/>
    <cellStyle name="20% - Accent5 3 5 3" xfId="1168" xr:uid="{00000000-0005-0000-0000-00008D040000}"/>
    <cellStyle name="20% - Accent5 3 5 3 2" xfId="33410" xr:uid="{00000000-0005-0000-0000-00008E040000}"/>
    <cellStyle name="20% - Accent5 3 5 4" xfId="1169" xr:uid="{00000000-0005-0000-0000-00008F040000}"/>
    <cellStyle name="20% - Accent5 3 5 4 2" xfId="33411" xr:uid="{00000000-0005-0000-0000-000090040000}"/>
    <cellStyle name="20% - Accent5 3 5 5" xfId="33412" xr:uid="{00000000-0005-0000-0000-000091040000}"/>
    <cellStyle name="20% - Accent5 3 5_37. RESULTADO NEGOCIOS YOY" xfId="1170" xr:uid="{00000000-0005-0000-0000-000092040000}"/>
    <cellStyle name="20% - Accent5 3 6" xfId="1171" xr:uid="{00000000-0005-0000-0000-000093040000}"/>
    <cellStyle name="20% - Accent5 3 6 2" xfId="1172" xr:uid="{00000000-0005-0000-0000-000094040000}"/>
    <cellStyle name="20% - Accent5 3 6 3" xfId="1173" xr:uid="{00000000-0005-0000-0000-000095040000}"/>
    <cellStyle name="20% - Accent5 3 6 4" xfId="33413" xr:uid="{00000000-0005-0000-0000-000096040000}"/>
    <cellStyle name="20% - Accent5 3 7" xfId="1174" xr:uid="{00000000-0005-0000-0000-000097040000}"/>
    <cellStyle name="20% - Accent5 3 7 2" xfId="33414" xr:uid="{00000000-0005-0000-0000-000098040000}"/>
    <cellStyle name="20% - Accent5 3 8" xfId="1175" xr:uid="{00000000-0005-0000-0000-000099040000}"/>
    <cellStyle name="20% - Accent5 3 8 2" xfId="33415" xr:uid="{00000000-0005-0000-0000-00009A040000}"/>
    <cellStyle name="20% - Accent5 3 9" xfId="1176" xr:uid="{00000000-0005-0000-0000-00009B040000}"/>
    <cellStyle name="20% - Accent5 3 9 2" xfId="33416" xr:uid="{00000000-0005-0000-0000-00009C040000}"/>
    <cellStyle name="20% - Accent5 3_Perd det activo" xfId="1177" xr:uid="{00000000-0005-0000-0000-00009D040000}"/>
    <cellStyle name="20% - Accent5 4" xfId="1178" xr:uid="{00000000-0005-0000-0000-00009E040000}"/>
    <cellStyle name="20% - Accent5 4 2" xfId="1179" xr:uid="{00000000-0005-0000-0000-00009F040000}"/>
    <cellStyle name="20% - Accent5 4 2 2" xfId="1180" xr:uid="{00000000-0005-0000-0000-0000A0040000}"/>
    <cellStyle name="20% - Accent5 4 2 3" xfId="1181" xr:uid="{00000000-0005-0000-0000-0000A1040000}"/>
    <cellStyle name="20% - Accent5 4 2 3 2" xfId="1182" xr:uid="{00000000-0005-0000-0000-0000A2040000}"/>
    <cellStyle name="20% - Accent5 4 2 4" xfId="1183" xr:uid="{00000000-0005-0000-0000-0000A3040000}"/>
    <cellStyle name="20% - Accent5 4 2 5" xfId="1184" xr:uid="{00000000-0005-0000-0000-0000A4040000}"/>
    <cellStyle name="20% - Accent5 4 2 6" xfId="33417" xr:uid="{00000000-0005-0000-0000-0000A5040000}"/>
    <cellStyle name="20% - Accent5 4 3" xfId="1185" xr:uid="{00000000-0005-0000-0000-0000A6040000}"/>
    <cellStyle name="20% - Accent5 4 3 2" xfId="1186" xr:uid="{00000000-0005-0000-0000-0000A7040000}"/>
    <cellStyle name="20% - Accent5 4 3 3" xfId="1187" xr:uid="{00000000-0005-0000-0000-0000A8040000}"/>
    <cellStyle name="20% - Accent5 4 3 3 2" xfId="1188" xr:uid="{00000000-0005-0000-0000-0000A9040000}"/>
    <cellStyle name="20% - Accent5 4 3 4" xfId="1189" xr:uid="{00000000-0005-0000-0000-0000AA040000}"/>
    <cellStyle name="20% - Accent5 4 3 5" xfId="33418" xr:uid="{00000000-0005-0000-0000-0000AB040000}"/>
    <cellStyle name="20% - Accent5 4 4" xfId="1190" xr:uid="{00000000-0005-0000-0000-0000AC040000}"/>
    <cellStyle name="20% - Accent5 4 4 2" xfId="1191" xr:uid="{00000000-0005-0000-0000-0000AD040000}"/>
    <cellStyle name="20% - Accent5 4 4 2 2" xfId="1192" xr:uid="{00000000-0005-0000-0000-0000AE040000}"/>
    <cellStyle name="20% - Accent5 4 4 3" xfId="1193" xr:uid="{00000000-0005-0000-0000-0000AF040000}"/>
    <cellStyle name="20% - Accent5 4 4 4" xfId="33419" xr:uid="{00000000-0005-0000-0000-0000B0040000}"/>
    <cellStyle name="20% - Accent5 4 5" xfId="1194" xr:uid="{00000000-0005-0000-0000-0000B1040000}"/>
    <cellStyle name="20% - Accent5 4 6" xfId="1195" xr:uid="{00000000-0005-0000-0000-0000B2040000}"/>
    <cellStyle name="20% - Accent5 4 6 2" xfId="1196" xr:uid="{00000000-0005-0000-0000-0000B3040000}"/>
    <cellStyle name="20% - Accent5 4 7" xfId="1197" xr:uid="{00000000-0005-0000-0000-0000B4040000}"/>
    <cellStyle name="20% - Accent5 4 8" xfId="1198" xr:uid="{00000000-0005-0000-0000-0000B5040000}"/>
    <cellStyle name="20% - Accent5 4 9" xfId="33420" xr:uid="{00000000-0005-0000-0000-0000B6040000}"/>
    <cellStyle name="20% - Accent5 4_37. RESULTADO NEGOCIOS YOY" xfId="1199" xr:uid="{00000000-0005-0000-0000-0000B7040000}"/>
    <cellStyle name="20% - Accent5 5" xfId="1200" xr:uid="{00000000-0005-0000-0000-0000B8040000}"/>
    <cellStyle name="20% - Accent5 5 2" xfId="1201" xr:uid="{00000000-0005-0000-0000-0000B9040000}"/>
    <cellStyle name="20% - Accent5 5 2 2" xfId="1202" xr:uid="{00000000-0005-0000-0000-0000BA040000}"/>
    <cellStyle name="20% - Accent5 5 2 3" xfId="1203" xr:uid="{00000000-0005-0000-0000-0000BB040000}"/>
    <cellStyle name="20% - Accent5 5 2 3 2" xfId="1204" xr:uid="{00000000-0005-0000-0000-0000BC040000}"/>
    <cellStyle name="20% - Accent5 5 2 4" xfId="1205" xr:uid="{00000000-0005-0000-0000-0000BD040000}"/>
    <cellStyle name="20% - Accent5 5 2 5" xfId="1206" xr:uid="{00000000-0005-0000-0000-0000BE040000}"/>
    <cellStyle name="20% - Accent5 5 2 6" xfId="33421" xr:uid="{00000000-0005-0000-0000-0000BF040000}"/>
    <cellStyle name="20% - Accent5 5 3" xfId="1207" xr:uid="{00000000-0005-0000-0000-0000C0040000}"/>
    <cellStyle name="20% - Accent5 5 3 2" xfId="1208" xr:uid="{00000000-0005-0000-0000-0000C1040000}"/>
    <cellStyle name="20% - Accent5 5 3 2 2" xfId="1209" xr:uid="{00000000-0005-0000-0000-0000C2040000}"/>
    <cellStyle name="20% - Accent5 5 3 3" xfId="1210" xr:uid="{00000000-0005-0000-0000-0000C3040000}"/>
    <cellStyle name="20% - Accent5 5 3 4" xfId="33422" xr:uid="{00000000-0005-0000-0000-0000C4040000}"/>
    <cellStyle name="20% - Accent5 5 4" xfId="1211" xr:uid="{00000000-0005-0000-0000-0000C5040000}"/>
    <cellStyle name="20% - Accent5 5 4 2" xfId="33423" xr:uid="{00000000-0005-0000-0000-0000C6040000}"/>
    <cellStyle name="20% - Accent5 5 5" xfId="1212" xr:uid="{00000000-0005-0000-0000-0000C7040000}"/>
    <cellStyle name="20% - Accent5 5 5 2" xfId="1213" xr:uid="{00000000-0005-0000-0000-0000C8040000}"/>
    <cellStyle name="20% - Accent5 5 6" xfId="1214" xr:uid="{00000000-0005-0000-0000-0000C9040000}"/>
    <cellStyle name="20% - Accent5 5 7" xfId="1215" xr:uid="{00000000-0005-0000-0000-0000CA040000}"/>
    <cellStyle name="20% - Accent5 5 8" xfId="33424" xr:uid="{00000000-0005-0000-0000-0000CB040000}"/>
    <cellStyle name="20% - Accent5 5_37. RESULTADO NEGOCIOS YOY" xfId="1216" xr:uid="{00000000-0005-0000-0000-0000CC040000}"/>
    <cellStyle name="20% - Accent5 6" xfId="1217" xr:uid="{00000000-0005-0000-0000-0000CD040000}"/>
    <cellStyle name="20% - Accent5 6 2" xfId="1218" xr:uid="{00000000-0005-0000-0000-0000CE040000}"/>
    <cellStyle name="20% - Accent5 6 2 2" xfId="1219" xr:uid="{00000000-0005-0000-0000-0000CF040000}"/>
    <cellStyle name="20% - Accent5 6 2 2 2" xfId="1220" xr:uid="{00000000-0005-0000-0000-0000D0040000}"/>
    <cellStyle name="20% - Accent5 6 2 3" xfId="1221" xr:uid="{00000000-0005-0000-0000-0000D1040000}"/>
    <cellStyle name="20% - Accent5 6 2 4" xfId="1222" xr:uid="{00000000-0005-0000-0000-0000D2040000}"/>
    <cellStyle name="20% - Accent5 6 2 5" xfId="33425" xr:uid="{00000000-0005-0000-0000-0000D3040000}"/>
    <cellStyle name="20% - Accent5 6 3" xfId="1223" xr:uid="{00000000-0005-0000-0000-0000D4040000}"/>
    <cellStyle name="20% - Accent5 6 3 2" xfId="33426" xr:uid="{00000000-0005-0000-0000-0000D5040000}"/>
    <cellStyle name="20% - Accent5 6 4" xfId="1224" xr:uid="{00000000-0005-0000-0000-0000D6040000}"/>
    <cellStyle name="20% - Accent5 6 4 2" xfId="1225" xr:uid="{00000000-0005-0000-0000-0000D7040000}"/>
    <cellStyle name="20% - Accent5 6 4 3" xfId="33427" xr:uid="{00000000-0005-0000-0000-0000D8040000}"/>
    <cellStyle name="20% - Accent5 6 5" xfId="1226" xr:uid="{00000000-0005-0000-0000-0000D9040000}"/>
    <cellStyle name="20% - Accent5 6 6" xfId="1227" xr:uid="{00000000-0005-0000-0000-0000DA040000}"/>
    <cellStyle name="20% - Accent5 6 7" xfId="33428" xr:uid="{00000000-0005-0000-0000-0000DB040000}"/>
    <cellStyle name="20% - Accent5 6_37. RESULTADO NEGOCIOS YOY" xfId="1228" xr:uid="{00000000-0005-0000-0000-0000DC040000}"/>
    <cellStyle name="20% - Accent5 7" xfId="1229" xr:uid="{00000000-0005-0000-0000-0000DD040000}"/>
    <cellStyle name="20% - Accent5 7 2" xfId="1230" xr:uid="{00000000-0005-0000-0000-0000DE040000}"/>
    <cellStyle name="20% - Accent5 7 2 2" xfId="1231" xr:uid="{00000000-0005-0000-0000-0000DF040000}"/>
    <cellStyle name="20% - Accent5 7 2 3" xfId="33429" xr:uid="{00000000-0005-0000-0000-0000E0040000}"/>
    <cellStyle name="20% - Accent5 7 3" xfId="1232" xr:uid="{00000000-0005-0000-0000-0000E1040000}"/>
    <cellStyle name="20% - Accent5 7 3 2" xfId="1233" xr:uid="{00000000-0005-0000-0000-0000E2040000}"/>
    <cellStyle name="20% - Accent5 7 3 3" xfId="33430" xr:uid="{00000000-0005-0000-0000-0000E3040000}"/>
    <cellStyle name="20% - Accent5 7 4" xfId="1234" xr:uid="{00000000-0005-0000-0000-0000E4040000}"/>
    <cellStyle name="20% - Accent5 7 4 2" xfId="33431" xr:uid="{00000000-0005-0000-0000-0000E5040000}"/>
    <cellStyle name="20% - Accent5 7 5" xfId="1235" xr:uid="{00000000-0005-0000-0000-0000E6040000}"/>
    <cellStyle name="20% - Accent5 7 6" xfId="33432" xr:uid="{00000000-0005-0000-0000-0000E7040000}"/>
    <cellStyle name="20% - Accent5 7_37. RESULTADO NEGOCIOS YOY" xfId="1236" xr:uid="{00000000-0005-0000-0000-0000E8040000}"/>
    <cellStyle name="20% - Accent5 8" xfId="1237" xr:uid="{00000000-0005-0000-0000-0000E9040000}"/>
    <cellStyle name="20% - Accent5 8 2" xfId="1238" xr:uid="{00000000-0005-0000-0000-0000EA040000}"/>
    <cellStyle name="20% - Accent5 8 2 2" xfId="1239" xr:uid="{00000000-0005-0000-0000-0000EB040000}"/>
    <cellStyle name="20% - Accent5 8 2 3" xfId="1240" xr:uid="{00000000-0005-0000-0000-0000EC040000}"/>
    <cellStyle name="20% - Accent5 8 2 4" xfId="33433" xr:uid="{00000000-0005-0000-0000-0000ED040000}"/>
    <cellStyle name="20% - Accent5 8 3" xfId="1241" xr:uid="{00000000-0005-0000-0000-0000EE040000}"/>
    <cellStyle name="20% - Accent5 8 3 2" xfId="33434" xr:uid="{00000000-0005-0000-0000-0000EF040000}"/>
    <cellStyle name="20% - Accent5 8 4" xfId="1242" xr:uid="{00000000-0005-0000-0000-0000F0040000}"/>
    <cellStyle name="20% - Accent5 8 4 2" xfId="33435" xr:uid="{00000000-0005-0000-0000-0000F1040000}"/>
    <cellStyle name="20% - Accent5 8 5" xfId="33436" xr:uid="{00000000-0005-0000-0000-0000F2040000}"/>
    <cellStyle name="20% - Accent5 8_37. RESULTADO NEGOCIOS YOY" xfId="1243" xr:uid="{00000000-0005-0000-0000-0000F3040000}"/>
    <cellStyle name="20% - Accent5 9" xfId="1244" xr:uid="{00000000-0005-0000-0000-0000F4040000}"/>
    <cellStyle name="20% - Accent5 9 2" xfId="1245" xr:uid="{00000000-0005-0000-0000-0000F5040000}"/>
    <cellStyle name="20% - Accent5 9 2 2" xfId="33437" xr:uid="{00000000-0005-0000-0000-0000F6040000}"/>
    <cellStyle name="20% - Accent5 9 3" xfId="1246" xr:uid="{00000000-0005-0000-0000-0000F7040000}"/>
    <cellStyle name="20% - Accent5 9 3 2" xfId="33438" xr:uid="{00000000-0005-0000-0000-0000F8040000}"/>
    <cellStyle name="20% - Accent5 9 4" xfId="1247" xr:uid="{00000000-0005-0000-0000-0000F9040000}"/>
    <cellStyle name="20% - Accent5 9 4 2" xfId="33439" xr:uid="{00000000-0005-0000-0000-0000FA040000}"/>
    <cellStyle name="20% - Accent5 9 5" xfId="33440" xr:uid="{00000000-0005-0000-0000-0000FB040000}"/>
    <cellStyle name="20% - Accent5 9_37. RESULTADO NEGOCIOS YOY" xfId="1248" xr:uid="{00000000-0005-0000-0000-0000FC040000}"/>
    <cellStyle name="20% - Accent6 10" xfId="1250" xr:uid="{00000000-0005-0000-0000-0000FD040000}"/>
    <cellStyle name="20% - Accent6 10 2" xfId="1251" xr:uid="{00000000-0005-0000-0000-0000FE040000}"/>
    <cellStyle name="20% - Accent6 10 2 2" xfId="33441" xr:uid="{00000000-0005-0000-0000-0000FF040000}"/>
    <cellStyle name="20% - Accent6 10 3" xfId="1252" xr:uid="{00000000-0005-0000-0000-000000050000}"/>
    <cellStyle name="20% - Accent6 10 3 2" xfId="33442" xr:uid="{00000000-0005-0000-0000-000001050000}"/>
    <cellStyle name="20% - Accent6 10 4" xfId="1253" xr:uid="{00000000-0005-0000-0000-000002050000}"/>
    <cellStyle name="20% - Accent6 10 4 2" xfId="33443" xr:uid="{00000000-0005-0000-0000-000003050000}"/>
    <cellStyle name="20% - Accent6 10 5" xfId="33444" xr:uid="{00000000-0005-0000-0000-000004050000}"/>
    <cellStyle name="20% - Accent6 10_37. RESULTADO NEGOCIOS YOY" xfId="1254" xr:uid="{00000000-0005-0000-0000-000005050000}"/>
    <cellStyle name="20% - Accent6 11" xfId="1255" xr:uid="{00000000-0005-0000-0000-000006050000}"/>
    <cellStyle name="20% - Accent6 11 2" xfId="1256" xr:uid="{00000000-0005-0000-0000-000007050000}"/>
    <cellStyle name="20% - Accent6 11 3" xfId="33445" xr:uid="{00000000-0005-0000-0000-000008050000}"/>
    <cellStyle name="20% - Accent6 12" xfId="1257" xr:uid="{00000000-0005-0000-0000-000009050000}"/>
    <cellStyle name="20% - Accent6 12 2" xfId="33446" xr:uid="{00000000-0005-0000-0000-00000A050000}"/>
    <cellStyle name="20% - Accent6 13" xfId="1258" xr:uid="{00000000-0005-0000-0000-00000B050000}"/>
    <cellStyle name="20% - Accent6 13 2" xfId="33447" xr:uid="{00000000-0005-0000-0000-00000C050000}"/>
    <cellStyle name="20% - Accent6 14" xfId="1259" xr:uid="{00000000-0005-0000-0000-00000D050000}"/>
    <cellStyle name="20% - Accent6 14 2" xfId="33448" xr:uid="{00000000-0005-0000-0000-00000E050000}"/>
    <cellStyle name="20% - Accent6 15" xfId="1260" xr:uid="{00000000-0005-0000-0000-00000F050000}"/>
    <cellStyle name="20% - Accent6 16" xfId="1261" xr:uid="{00000000-0005-0000-0000-000010050000}"/>
    <cellStyle name="20% - Accent6 17" xfId="1262" xr:uid="{00000000-0005-0000-0000-000011050000}"/>
    <cellStyle name="20% - Accent6 18" xfId="1249" xr:uid="{00000000-0005-0000-0000-000012050000}"/>
    <cellStyle name="20% - Accent6 2" xfId="65" xr:uid="{00000000-0005-0000-0000-000013050000}"/>
    <cellStyle name="20% - Accent6 2 10" xfId="1264" xr:uid="{00000000-0005-0000-0000-000014050000}"/>
    <cellStyle name="20% - Accent6 2 10 2" xfId="33449" xr:uid="{00000000-0005-0000-0000-000015050000}"/>
    <cellStyle name="20% - Accent6 2 11" xfId="1265" xr:uid="{00000000-0005-0000-0000-000016050000}"/>
    <cellStyle name="20% - Accent6 2 11 2" xfId="33450" xr:uid="{00000000-0005-0000-0000-000017050000}"/>
    <cellStyle name="20% - Accent6 2 12" xfId="1266" xr:uid="{00000000-0005-0000-0000-000018050000}"/>
    <cellStyle name="20% - Accent6 2 13" xfId="1267" xr:uid="{00000000-0005-0000-0000-000019050000}"/>
    <cellStyle name="20% - Accent6 2 14" xfId="1263" xr:uid="{00000000-0005-0000-0000-00001A050000}"/>
    <cellStyle name="20% - Accent6 2 2" xfId="1268" xr:uid="{00000000-0005-0000-0000-00001B050000}"/>
    <cellStyle name="20% - Accent6 2 2 2" xfId="1269" xr:uid="{00000000-0005-0000-0000-00001C050000}"/>
    <cellStyle name="20% - Accent6 2 2 2 2" xfId="1270" xr:uid="{00000000-0005-0000-0000-00001D050000}"/>
    <cellStyle name="20% - Accent6 2 2 2 3" xfId="33451" xr:uid="{00000000-0005-0000-0000-00001E050000}"/>
    <cellStyle name="20% - Accent6 2 2 3" xfId="1271" xr:uid="{00000000-0005-0000-0000-00001F050000}"/>
    <cellStyle name="20% - Accent6 2 2 3 2" xfId="1272" xr:uid="{00000000-0005-0000-0000-000020050000}"/>
    <cellStyle name="20% - Accent6 2 2 3 3" xfId="33452" xr:uid="{00000000-0005-0000-0000-000021050000}"/>
    <cellStyle name="20% - Accent6 2 2 4" xfId="1273" xr:uid="{00000000-0005-0000-0000-000022050000}"/>
    <cellStyle name="20% - Accent6 2 2 4 2" xfId="33453" xr:uid="{00000000-0005-0000-0000-000023050000}"/>
    <cellStyle name="20% - Accent6 2 2 5" xfId="1274" xr:uid="{00000000-0005-0000-0000-000024050000}"/>
    <cellStyle name="20% - Accent6 2 2 5 2" xfId="33454" xr:uid="{00000000-0005-0000-0000-000025050000}"/>
    <cellStyle name="20% - Accent6 2 2 6" xfId="1275" xr:uid="{00000000-0005-0000-0000-000026050000}"/>
    <cellStyle name="20% - Accent6 2 3" xfId="1276" xr:uid="{00000000-0005-0000-0000-000027050000}"/>
    <cellStyle name="20% - Accent6 2 3 2" xfId="1277" xr:uid="{00000000-0005-0000-0000-000028050000}"/>
    <cellStyle name="20% - Accent6 2 3 2 2" xfId="1278" xr:uid="{00000000-0005-0000-0000-000029050000}"/>
    <cellStyle name="20% - Accent6 2 3 2 3" xfId="33455" xr:uid="{00000000-0005-0000-0000-00002A050000}"/>
    <cellStyle name="20% - Accent6 2 3 3" xfId="1279" xr:uid="{00000000-0005-0000-0000-00002B050000}"/>
    <cellStyle name="20% - Accent6 2 3 3 2" xfId="1280" xr:uid="{00000000-0005-0000-0000-00002C050000}"/>
    <cellStyle name="20% - Accent6 2 3 3 3" xfId="33456" xr:uid="{00000000-0005-0000-0000-00002D050000}"/>
    <cellStyle name="20% - Accent6 2 3 4" xfId="1281" xr:uid="{00000000-0005-0000-0000-00002E050000}"/>
    <cellStyle name="20% - Accent6 2 3 4 2" xfId="33457" xr:uid="{00000000-0005-0000-0000-00002F050000}"/>
    <cellStyle name="20% - Accent6 2 3 5" xfId="1282" xr:uid="{00000000-0005-0000-0000-000030050000}"/>
    <cellStyle name="20% - Accent6 2 3 6" xfId="33458" xr:uid="{00000000-0005-0000-0000-000031050000}"/>
    <cellStyle name="20% - Accent6 2 3_37. RESULTADO NEGOCIOS YOY" xfId="1283" xr:uid="{00000000-0005-0000-0000-000032050000}"/>
    <cellStyle name="20% - Accent6 2 4" xfId="1284" xr:uid="{00000000-0005-0000-0000-000033050000}"/>
    <cellStyle name="20% - Accent6 2 4 2" xfId="1285" xr:uid="{00000000-0005-0000-0000-000034050000}"/>
    <cellStyle name="20% - Accent6 2 4 2 2" xfId="1286" xr:uid="{00000000-0005-0000-0000-000035050000}"/>
    <cellStyle name="20% - Accent6 2 4 2 3" xfId="33459" xr:uid="{00000000-0005-0000-0000-000036050000}"/>
    <cellStyle name="20% - Accent6 2 4 3" xfId="1287" xr:uid="{00000000-0005-0000-0000-000037050000}"/>
    <cellStyle name="20% - Accent6 2 4 3 2" xfId="1288" xr:uid="{00000000-0005-0000-0000-000038050000}"/>
    <cellStyle name="20% - Accent6 2 4 3 3" xfId="33460" xr:uid="{00000000-0005-0000-0000-000039050000}"/>
    <cellStyle name="20% - Accent6 2 4 4" xfId="1289" xr:uid="{00000000-0005-0000-0000-00003A050000}"/>
    <cellStyle name="20% - Accent6 2 4 4 2" xfId="33461" xr:uid="{00000000-0005-0000-0000-00003B050000}"/>
    <cellStyle name="20% - Accent6 2 4 5" xfId="1290" xr:uid="{00000000-0005-0000-0000-00003C050000}"/>
    <cellStyle name="20% - Accent6 2 4 6" xfId="33462" xr:uid="{00000000-0005-0000-0000-00003D050000}"/>
    <cellStyle name="20% - Accent6 2 4_37. RESULTADO NEGOCIOS YOY" xfId="1291" xr:uid="{00000000-0005-0000-0000-00003E050000}"/>
    <cellStyle name="20% - Accent6 2 5" xfId="1292" xr:uid="{00000000-0005-0000-0000-00003F050000}"/>
    <cellStyle name="20% - Accent6 2 5 2" xfId="1293" xr:uid="{00000000-0005-0000-0000-000040050000}"/>
    <cellStyle name="20% - Accent6 2 5 2 2" xfId="1294" xr:uid="{00000000-0005-0000-0000-000041050000}"/>
    <cellStyle name="20% - Accent6 2 5 2 3" xfId="1295" xr:uid="{00000000-0005-0000-0000-000042050000}"/>
    <cellStyle name="20% - Accent6 2 5 2 4" xfId="33463" xr:uid="{00000000-0005-0000-0000-000043050000}"/>
    <cellStyle name="20% - Accent6 2 5 3" xfId="1296" xr:uid="{00000000-0005-0000-0000-000044050000}"/>
    <cellStyle name="20% - Accent6 2 5 3 2" xfId="33464" xr:uid="{00000000-0005-0000-0000-000045050000}"/>
    <cellStyle name="20% - Accent6 2 5 4" xfId="1297" xr:uid="{00000000-0005-0000-0000-000046050000}"/>
    <cellStyle name="20% - Accent6 2 5 4 2" xfId="33465" xr:uid="{00000000-0005-0000-0000-000047050000}"/>
    <cellStyle name="20% - Accent6 2 5 5" xfId="33466" xr:uid="{00000000-0005-0000-0000-000048050000}"/>
    <cellStyle name="20% - Accent6 2 5_37. RESULTADO NEGOCIOS YOY" xfId="1298" xr:uid="{00000000-0005-0000-0000-000049050000}"/>
    <cellStyle name="20% - Accent6 2 6" xfId="1299" xr:uid="{00000000-0005-0000-0000-00004A050000}"/>
    <cellStyle name="20% - Accent6 2 6 2" xfId="1300" xr:uid="{00000000-0005-0000-0000-00004B050000}"/>
    <cellStyle name="20% - Accent6 2 6 2 2" xfId="33467" xr:uid="{00000000-0005-0000-0000-00004C050000}"/>
    <cellStyle name="20% - Accent6 2 6 3" xfId="1301" xr:uid="{00000000-0005-0000-0000-00004D050000}"/>
    <cellStyle name="20% - Accent6 2 6 3 2" xfId="33468" xr:uid="{00000000-0005-0000-0000-00004E050000}"/>
    <cellStyle name="20% - Accent6 2 6 4" xfId="1302" xr:uid="{00000000-0005-0000-0000-00004F050000}"/>
    <cellStyle name="20% - Accent6 2 6 4 2" xfId="33469" xr:uid="{00000000-0005-0000-0000-000050050000}"/>
    <cellStyle name="20% - Accent6 2 6 5" xfId="33470" xr:uid="{00000000-0005-0000-0000-000051050000}"/>
    <cellStyle name="20% - Accent6 2 6_37. RESULTADO NEGOCIOS YOY" xfId="1303" xr:uid="{00000000-0005-0000-0000-000052050000}"/>
    <cellStyle name="20% - Accent6 2 7" xfId="1304" xr:uid="{00000000-0005-0000-0000-000053050000}"/>
    <cellStyle name="20% - Accent6 2 7 2" xfId="1305" xr:uid="{00000000-0005-0000-0000-000054050000}"/>
    <cellStyle name="20% - Accent6 2 7 2 2" xfId="33471" xr:uid="{00000000-0005-0000-0000-000055050000}"/>
    <cellStyle name="20% - Accent6 2 7 3" xfId="1306" xr:uid="{00000000-0005-0000-0000-000056050000}"/>
    <cellStyle name="20% - Accent6 2 7 3 2" xfId="33472" xr:uid="{00000000-0005-0000-0000-000057050000}"/>
    <cellStyle name="20% - Accent6 2 7 4" xfId="1307" xr:uid="{00000000-0005-0000-0000-000058050000}"/>
    <cellStyle name="20% - Accent6 2 7 4 2" xfId="33473" xr:uid="{00000000-0005-0000-0000-000059050000}"/>
    <cellStyle name="20% - Accent6 2 7 5" xfId="33474" xr:uid="{00000000-0005-0000-0000-00005A050000}"/>
    <cellStyle name="20% - Accent6 2 7_37. RESULTADO NEGOCIOS YOY" xfId="1308" xr:uid="{00000000-0005-0000-0000-00005B050000}"/>
    <cellStyle name="20% - Accent6 2 8" xfId="1309" xr:uid="{00000000-0005-0000-0000-00005C050000}"/>
    <cellStyle name="20% - Accent6 2 8 2" xfId="33475" xr:uid="{00000000-0005-0000-0000-00005D050000}"/>
    <cellStyle name="20% - Accent6 2 9" xfId="1310" xr:uid="{00000000-0005-0000-0000-00005E050000}"/>
    <cellStyle name="20% - Accent6 2 9 2" xfId="33476" xr:uid="{00000000-0005-0000-0000-00005F050000}"/>
    <cellStyle name="20% - Accent6 2_Perd det activo" xfId="1311" xr:uid="{00000000-0005-0000-0000-000060050000}"/>
    <cellStyle name="20% - Accent6 3" xfId="1312" xr:uid="{00000000-0005-0000-0000-000061050000}"/>
    <cellStyle name="20% - Accent6 3 10" xfId="1313" xr:uid="{00000000-0005-0000-0000-000062050000}"/>
    <cellStyle name="20% - Accent6 3 2" xfId="1314" xr:uid="{00000000-0005-0000-0000-000063050000}"/>
    <cellStyle name="20% - Accent6 3 2 2" xfId="1315" xr:uid="{00000000-0005-0000-0000-000064050000}"/>
    <cellStyle name="20% - Accent6 3 2 2 2" xfId="1316" xr:uid="{00000000-0005-0000-0000-000065050000}"/>
    <cellStyle name="20% - Accent6 3 2 2 3" xfId="33477" xr:uid="{00000000-0005-0000-0000-000066050000}"/>
    <cellStyle name="20% - Accent6 3 2 3" xfId="1317" xr:uid="{00000000-0005-0000-0000-000067050000}"/>
    <cellStyle name="20% - Accent6 3 2 3 2" xfId="1318" xr:uid="{00000000-0005-0000-0000-000068050000}"/>
    <cellStyle name="20% - Accent6 3 2 3 3" xfId="33478" xr:uid="{00000000-0005-0000-0000-000069050000}"/>
    <cellStyle name="20% - Accent6 3 2 4" xfId="1319" xr:uid="{00000000-0005-0000-0000-00006A050000}"/>
    <cellStyle name="20% - Accent6 3 2 4 2" xfId="33479" xr:uid="{00000000-0005-0000-0000-00006B050000}"/>
    <cellStyle name="20% - Accent6 3 2 5" xfId="1320" xr:uid="{00000000-0005-0000-0000-00006C050000}"/>
    <cellStyle name="20% - Accent6 3 2 6" xfId="33480" xr:uid="{00000000-0005-0000-0000-00006D050000}"/>
    <cellStyle name="20% - Accent6 3 2_37. RESULTADO NEGOCIOS YOY" xfId="1321" xr:uid="{00000000-0005-0000-0000-00006E050000}"/>
    <cellStyle name="20% - Accent6 3 3" xfId="1322" xr:uid="{00000000-0005-0000-0000-00006F050000}"/>
    <cellStyle name="20% - Accent6 3 3 2" xfId="1323" xr:uid="{00000000-0005-0000-0000-000070050000}"/>
    <cellStyle name="20% - Accent6 3 3 2 2" xfId="1324" xr:uid="{00000000-0005-0000-0000-000071050000}"/>
    <cellStyle name="20% - Accent6 3 3 2 3" xfId="1325" xr:uid="{00000000-0005-0000-0000-000072050000}"/>
    <cellStyle name="20% - Accent6 3 3 2 4" xfId="33481" xr:uid="{00000000-0005-0000-0000-000073050000}"/>
    <cellStyle name="20% - Accent6 3 3 3" xfId="1326" xr:uid="{00000000-0005-0000-0000-000074050000}"/>
    <cellStyle name="20% - Accent6 3 3 3 2" xfId="33482" xr:uid="{00000000-0005-0000-0000-000075050000}"/>
    <cellStyle name="20% - Accent6 3 3 4" xfId="1327" xr:uid="{00000000-0005-0000-0000-000076050000}"/>
    <cellStyle name="20% - Accent6 3 3 4 2" xfId="33483" xr:uid="{00000000-0005-0000-0000-000077050000}"/>
    <cellStyle name="20% - Accent6 3 3 5" xfId="33484" xr:uid="{00000000-0005-0000-0000-000078050000}"/>
    <cellStyle name="20% - Accent6 3 3_37. RESULTADO NEGOCIOS YOY" xfId="1328" xr:uid="{00000000-0005-0000-0000-000079050000}"/>
    <cellStyle name="20% - Accent6 3 4" xfId="1329" xr:uid="{00000000-0005-0000-0000-00007A050000}"/>
    <cellStyle name="20% - Accent6 3 4 2" xfId="1330" xr:uid="{00000000-0005-0000-0000-00007B050000}"/>
    <cellStyle name="20% - Accent6 3 4 2 2" xfId="1331" xr:uid="{00000000-0005-0000-0000-00007C050000}"/>
    <cellStyle name="20% - Accent6 3 4 2 3" xfId="1332" xr:uid="{00000000-0005-0000-0000-00007D050000}"/>
    <cellStyle name="20% - Accent6 3 4 2 4" xfId="33485" xr:uid="{00000000-0005-0000-0000-00007E050000}"/>
    <cellStyle name="20% - Accent6 3 4 3" xfId="1333" xr:uid="{00000000-0005-0000-0000-00007F050000}"/>
    <cellStyle name="20% - Accent6 3 4 3 2" xfId="33486" xr:uid="{00000000-0005-0000-0000-000080050000}"/>
    <cellStyle name="20% - Accent6 3 4 4" xfId="1334" xr:uid="{00000000-0005-0000-0000-000081050000}"/>
    <cellStyle name="20% - Accent6 3 4 4 2" xfId="33487" xr:uid="{00000000-0005-0000-0000-000082050000}"/>
    <cellStyle name="20% - Accent6 3 4 5" xfId="33488" xr:uid="{00000000-0005-0000-0000-000083050000}"/>
    <cellStyle name="20% - Accent6 3 4_37. RESULTADO NEGOCIOS YOY" xfId="1335" xr:uid="{00000000-0005-0000-0000-000084050000}"/>
    <cellStyle name="20% - Accent6 3 5" xfId="1336" xr:uid="{00000000-0005-0000-0000-000085050000}"/>
    <cellStyle name="20% - Accent6 3 5 2" xfId="1337" xr:uid="{00000000-0005-0000-0000-000086050000}"/>
    <cellStyle name="20% - Accent6 3 5 2 2" xfId="33489" xr:uid="{00000000-0005-0000-0000-000087050000}"/>
    <cellStyle name="20% - Accent6 3 5 3" xfId="1338" xr:uid="{00000000-0005-0000-0000-000088050000}"/>
    <cellStyle name="20% - Accent6 3 5 3 2" xfId="33490" xr:uid="{00000000-0005-0000-0000-000089050000}"/>
    <cellStyle name="20% - Accent6 3 5 4" xfId="1339" xr:uid="{00000000-0005-0000-0000-00008A050000}"/>
    <cellStyle name="20% - Accent6 3 5 4 2" xfId="33491" xr:uid="{00000000-0005-0000-0000-00008B050000}"/>
    <cellStyle name="20% - Accent6 3 5 5" xfId="33492" xr:uid="{00000000-0005-0000-0000-00008C050000}"/>
    <cellStyle name="20% - Accent6 3 5_37. RESULTADO NEGOCIOS YOY" xfId="1340" xr:uid="{00000000-0005-0000-0000-00008D050000}"/>
    <cellStyle name="20% - Accent6 3 6" xfId="1341" xr:uid="{00000000-0005-0000-0000-00008E050000}"/>
    <cellStyle name="20% - Accent6 3 6 2" xfId="1342" xr:uid="{00000000-0005-0000-0000-00008F050000}"/>
    <cellStyle name="20% - Accent6 3 6 3" xfId="1343" xr:uid="{00000000-0005-0000-0000-000090050000}"/>
    <cellStyle name="20% - Accent6 3 6 4" xfId="33493" xr:uid="{00000000-0005-0000-0000-000091050000}"/>
    <cellStyle name="20% - Accent6 3 7" xfId="1344" xr:uid="{00000000-0005-0000-0000-000092050000}"/>
    <cellStyle name="20% - Accent6 3 7 2" xfId="33494" xr:uid="{00000000-0005-0000-0000-000093050000}"/>
    <cellStyle name="20% - Accent6 3 8" xfId="1345" xr:uid="{00000000-0005-0000-0000-000094050000}"/>
    <cellStyle name="20% - Accent6 3 8 2" xfId="33495" xr:uid="{00000000-0005-0000-0000-000095050000}"/>
    <cellStyle name="20% - Accent6 3 9" xfId="1346" xr:uid="{00000000-0005-0000-0000-000096050000}"/>
    <cellStyle name="20% - Accent6 3 9 2" xfId="33496" xr:uid="{00000000-0005-0000-0000-000097050000}"/>
    <cellStyle name="20% - Accent6 3_Perd det activo" xfId="1347" xr:uid="{00000000-0005-0000-0000-000098050000}"/>
    <cellStyle name="20% - Accent6 4" xfId="1348" xr:uid="{00000000-0005-0000-0000-000099050000}"/>
    <cellStyle name="20% - Accent6 4 2" xfId="1349" xr:uid="{00000000-0005-0000-0000-00009A050000}"/>
    <cellStyle name="20% - Accent6 4 2 2" xfId="1350" xr:uid="{00000000-0005-0000-0000-00009B050000}"/>
    <cellStyle name="20% - Accent6 4 2 3" xfId="1351" xr:uid="{00000000-0005-0000-0000-00009C050000}"/>
    <cellStyle name="20% - Accent6 4 2 3 2" xfId="1352" xr:uid="{00000000-0005-0000-0000-00009D050000}"/>
    <cellStyle name="20% - Accent6 4 2 4" xfId="1353" xr:uid="{00000000-0005-0000-0000-00009E050000}"/>
    <cellStyle name="20% - Accent6 4 2 5" xfId="1354" xr:uid="{00000000-0005-0000-0000-00009F050000}"/>
    <cellStyle name="20% - Accent6 4 2 6" xfId="33497" xr:uid="{00000000-0005-0000-0000-0000A0050000}"/>
    <cellStyle name="20% - Accent6 4 3" xfId="1355" xr:uid="{00000000-0005-0000-0000-0000A1050000}"/>
    <cellStyle name="20% - Accent6 4 3 2" xfId="1356" xr:uid="{00000000-0005-0000-0000-0000A2050000}"/>
    <cellStyle name="20% - Accent6 4 3 3" xfId="1357" xr:uid="{00000000-0005-0000-0000-0000A3050000}"/>
    <cellStyle name="20% - Accent6 4 3 3 2" xfId="1358" xr:uid="{00000000-0005-0000-0000-0000A4050000}"/>
    <cellStyle name="20% - Accent6 4 3 4" xfId="1359" xr:uid="{00000000-0005-0000-0000-0000A5050000}"/>
    <cellStyle name="20% - Accent6 4 3 5" xfId="33498" xr:uid="{00000000-0005-0000-0000-0000A6050000}"/>
    <cellStyle name="20% - Accent6 4 4" xfId="1360" xr:uid="{00000000-0005-0000-0000-0000A7050000}"/>
    <cellStyle name="20% - Accent6 4 4 2" xfId="1361" xr:uid="{00000000-0005-0000-0000-0000A8050000}"/>
    <cellStyle name="20% - Accent6 4 4 2 2" xfId="1362" xr:uid="{00000000-0005-0000-0000-0000A9050000}"/>
    <cellStyle name="20% - Accent6 4 4 3" xfId="1363" xr:uid="{00000000-0005-0000-0000-0000AA050000}"/>
    <cellStyle name="20% - Accent6 4 4 4" xfId="33499" xr:uid="{00000000-0005-0000-0000-0000AB050000}"/>
    <cellStyle name="20% - Accent6 4 5" xfId="1364" xr:uid="{00000000-0005-0000-0000-0000AC050000}"/>
    <cellStyle name="20% - Accent6 4 6" xfId="1365" xr:uid="{00000000-0005-0000-0000-0000AD050000}"/>
    <cellStyle name="20% - Accent6 4 6 2" xfId="1366" xr:uid="{00000000-0005-0000-0000-0000AE050000}"/>
    <cellStyle name="20% - Accent6 4 7" xfId="1367" xr:uid="{00000000-0005-0000-0000-0000AF050000}"/>
    <cellStyle name="20% - Accent6 4 8" xfId="1368" xr:uid="{00000000-0005-0000-0000-0000B0050000}"/>
    <cellStyle name="20% - Accent6 4 9" xfId="33500" xr:uid="{00000000-0005-0000-0000-0000B1050000}"/>
    <cellStyle name="20% - Accent6 4_37. RESULTADO NEGOCIOS YOY" xfId="1369" xr:uid="{00000000-0005-0000-0000-0000B2050000}"/>
    <cellStyle name="20% - Accent6 5" xfId="1370" xr:uid="{00000000-0005-0000-0000-0000B3050000}"/>
    <cellStyle name="20% - Accent6 5 2" xfId="1371" xr:uid="{00000000-0005-0000-0000-0000B4050000}"/>
    <cellStyle name="20% - Accent6 5 2 2" xfId="1372" xr:uid="{00000000-0005-0000-0000-0000B5050000}"/>
    <cellStyle name="20% - Accent6 5 2 3" xfId="1373" xr:uid="{00000000-0005-0000-0000-0000B6050000}"/>
    <cellStyle name="20% - Accent6 5 2 3 2" xfId="1374" xr:uid="{00000000-0005-0000-0000-0000B7050000}"/>
    <cellStyle name="20% - Accent6 5 2 4" xfId="1375" xr:uid="{00000000-0005-0000-0000-0000B8050000}"/>
    <cellStyle name="20% - Accent6 5 2 5" xfId="1376" xr:uid="{00000000-0005-0000-0000-0000B9050000}"/>
    <cellStyle name="20% - Accent6 5 2 6" xfId="33501" xr:uid="{00000000-0005-0000-0000-0000BA050000}"/>
    <cellStyle name="20% - Accent6 5 3" xfId="1377" xr:uid="{00000000-0005-0000-0000-0000BB050000}"/>
    <cellStyle name="20% - Accent6 5 3 2" xfId="1378" xr:uid="{00000000-0005-0000-0000-0000BC050000}"/>
    <cellStyle name="20% - Accent6 5 3 2 2" xfId="1379" xr:uid="{00000000-0005-0000-0000-0000BD050000}"/>
    <cellStyle name="20% - Accent6 5 3 3" xfId="1380" xr:uid="{00000000-0005-0000-0000-0000BE050000}"/>
    <cellStyle name="20% - Accent6 5 3 4" xfId="33502" xr:uid="{00000000-0005-0000-0000-0000BF050000}"/>
    <cellStyle name="20% - Accent6 5 4" xfId="1381" xr:uid="{00000000-0005-0000-0000-0000C0050000}"/>
    <cellStyle name="20% - Accent6 5 4 2" xfId="33503" xr:uid="{00000000-0005-0000-0000-0000C1050000}"/>
    <cellStyle name="20% - Accent6 5 5" xfId="1382" xr:uid="{00000000-0005-0000-0000-0000C2050000}"/>
    <cellStyle name="20% - Accent6 5 5 2" xfId="1383" xr:uid="{00000000-0005-0000-0000-0000C3050000}"/>
    <cellStyle name="20% - Accent6 5 6" xfId="1384" xr:uid="{00000000-0005-0000-0000-0000C4050000}"/>
    <cellStyle name="20% - Accent6 5 7" xfId="1385" xr:uid="{00000000-0005-0000-0000-0000C5050000}"/>
    <cellStyle name="20% - Accent6 5 8" xfId="33504" xr:uid="{00000000-0005-0000-0000-0000C6050000}"/>
    <cellStyle name="20% - Accent6 5_37. RESULTADO NEGOCIOS YOY" xfId="1386" xr:uid="{00000000-0005-0000-0000-0000C7050000}"/>
    <cellStyle name="20% - Accent6 6" xfId="1387" xr:uid="{00000000-0005-0000-0000-0000C8050000}"/>
    <cellStyle name="20% - Accent6 6 2" xfId="1388" xr:uid="{00000000-0005-0000-0000-0000C9050000}"/>
    <cellStyle name="20% - Accent6 6 2 2" xfId="1389" xr:uid="{00000000-0005-0000-0000-0000CA050000}"/>
    <cellStyle name="20% - Accent6 6 2 2 2" xfId="1390" xr:uid="{00000000-0005-0000-0000-0000CB050000}"/>
    <cellStyle name="20% - Accent6 6 2 3" xfId="1391" xr:uid="{00000000-0005-0000-0000-0000CC050000}"/>
    <cellStyle name="20% - Accent6 6 2 4" xfId="1392" xr:uid="{00000000-0005-0000-0000-0000CD050000}"/>
    <cellStyle name="20% - Accent6 6 2 5" xfId="33505" xr:uid="{00000000-0005-0000-0000-0000CE050000}"/>
    <cellStyle name="20% - Accent6 6 3" xfId="1393" xr:uid="{00000000-0005-0000-0000-0000CF050000}"/>
    <cellStyle name="20% - Accent6 6 3 2" xfId="33506" xr:uid="{00000000-0005-0000-0000-0000D0050000}"/>
    <cellStyle name="20% - Accent6 6 4" xfId="1394" xr:uid="{00000000-0005-0000-0000-0000D1050000}"/>
    <cellStyle name="20% - Accent6 6 4 2" xfId="1395" xr:uid="{00000000-0005-0000-0000-0000D2050000}"/>
    <cellStyle name="20% - Accent6 6 4 3" xfId="33507" xr:uid="{00000000-0005-0000-0000-0000D3050000}"/>
    <cellStyle name="20% - Accent6 6 5" xfId="1396" xr:uid="{00000000-0005-0000-0000-0000D4050000}"/>
    <cellStyle name="20% - Accent6 6 6" xfId="1397" xr:uid="{00000000-0005-0000-0000-0000D5050000}"/>
    <cellStyle name="20% - Accent6 6 7" xfId="33508" xr:uid="{00000000-0005-0000-0000-0000D6050000}"/>
    <cellStyle name="20% - Accent6 6_37. RESULTADO NEGOCIOS YOY" xfId="1398" xr:uid="{00000000-0005-0000-0000-0000D7050000}"/>
    <cellStyle name="20% - Accent6 7" xfId="1399" xr:uid="{00000000-0005-0000-0000-0000D8050000}"/>
    <cellStyle name="20% - Accent6 7 2" xfId="1400" xr:uid="{00000000-0005-0000-0000-0000D9050000}"/>
    <cellStyle name="20% - Accent6 7 2 2" xfId="1401" xr:uid="{00000000-0005-0000-0000-0000DA050000}"/>
    <cellStyle name="20% - Accent6 7 2 3" xfId="33509" xr:uid="{00000000-0005-0000-0000-0000DB050000}"/>
    <cellStyle name="20% - Accent6 7 3" xfId="1402" xr:uid="{00000000-0005-0000-0000-0000DC050000}"/>
    <cellStyle name="20% - Accent6 7 3 2" xfId="1403" xr:uid="{00000000-0005-0000-0000-0000DD050000}"/>
    <cellStyle name="20% - Accent6 7 3 3" xfId="33510" xr:uid="{00000000-0005-0000-0000-0000DE050000}"/>
    <cellStyle name="20% - Accent6 7 4" xfId="1404" xr:uid="{00000000-0005-0000-0000-0000DF050000}"/>
    <cellStyle name="20% - Accent6 7 4 2" xfId="33511" xr:uid="{00000000-0005-0000-0000-0000E0050000}"/>
    <cellStyle name="20% - Accent6 7 5" xfId="1405" xr:uid="{00000000-0005-0000-0000-0000E1050000}"/>
    <cellStyle name="20% - Accent6 7 6" xfId="33512" xr:uid="{00000000-0005-0000-0000-0000E2050000}"/>
    <cellStyle name="20% - Accent6 7_37. RESULTADO NEGOCIOS YOY" xfId="1406" xr:uid="{00000000-0005-0000-0000-0000E3050000}"/>
    <cellStyle name="20% - Accent6 8" xfId="1407" xr:uid="{00000000-0005-0000-0000-0000E4050000}"/>
    <cellStyle name="20% - Accent6 8 2" xfId="1408" xr:uid="{00000000-0005-0000-0000-0000E5050000}"/>
    <cellStyle name="20% - Accent6 8 2 2" xfId="1409" xr:uid="{00000000-0005-0000-0000-0000E6050000}"/>
    <cellStyle name="20% - Accent6 8 2 3" xfId="1410" xr:uid="{00000000-0005-0000-0000-0000E7050000}"/>
    <cellStyle name="20% - Accent6 8 2 4" xfId="33513" xr:uid="{00000000-0005-0000-0000-0000E8050000}"/>
    <cellStyle name="20% - Accent6 8 3" xfId="1411" xr:uid="{00000000-0005-0000-0000-0000E9050000}"/>
    <cellStyle name="20% - Accent6 8 3 2" xfId="33514" xr:uid="{00000000-0005-0000-0000-0000EA050000}"/>
    <cellStyle name="20% - Accent6 8 4" xfId="1412" xr:uid="{00000000-0005-0000-0000-0000EB050000}"/>
    <cellStyle name="20% - Accent6 8 4 2" xfId="33515" xr:uid="{00000000-0005-0000-0000-0000EC050000}"/>
    <cellStyle name="20% - Accent6 8 5" xfId="33516" xr:uid="{00000000-0005-0000-0000-0000ED050000}"/>
    <cellStyle name="20% - Accent6 8_37. RESULTADO NEGOCIOS YOY" xfId="1413" xr:uid="{00000000-0005-0000-0000-0000EE050000}"/>
    <cellStyle name="20% - Accent6 9" xfId="1414" xr:uid="{00000000-0005-0000-0000-0000EF050000}"/>
    <cellStyle name="20% - Accent6 9 2" xfId="1415" xr:uid="{00000000-0005-0000-0000-0000F0050000}"/>
    <cellStyle name="20% - Accent6 9 2 2" xfId="33517" xr:uid="{00000000-0005-0000-0000-0000F1050000}"/>
    <cellStyle name="20% - Accent6 9 3" xfId="1416" xr:uid="{00000000-0005-0000-0000-0000F2050000}"/>
    <cellStyle name="20% - Accent6 9 3 2" xfId="33518" xr:uid="{00000000-0005-0000-0000-0000F3050000}"/>
    <cellStyle name="20% - Accent6 9 4" xfId="1417" xr:uid="{00000000-0005-0000-0000-0000F4050000}"/>
    <cellStyle name="20% - Accent6 9 4 2" xfId="33519" xr:uid="{00000000-0005-0000-0000-0000F5050000}"/>
    <cellStyle name="20% - Accent6 9 5" xfId="33520" xr:uid="{00000000-0005-0000-0000-0000F6050000}"/>
    <cellStyle name="20% - Accent6 9_37. RESULTADO NEGOCIOS YOY" xfId="1418" xr:uid="{00000000-0005-0000-0000-0000F7050000}"/>
    <cellStyle name="20% - Cor1 2" xfId="66" xr:uid="{00000000-0005-0000-0000-0000F8050000}"/>
    <cellStyle name="20% - Cor2 2" xfId="67" xr:uid="{00000000-0005-0000-0000-0000F9050000}"/>
    <cellStyle name="20% - Cor3 2" xfId="68" xr:uid="{00000000-0005-0000-0000-0000FA050000}"/>
    <cellStyle name="20% - Cor4 2" xfId="69" xr:uid="{00000000-0005-0000-0000-0000FB050000}"/>
    <cellStyle name="20% - Cor5 2" xfId="70" xr:uid="{00000000-0005-0000-0000-0000FC050000}"/>
    <cellStyle name="20% - Cor6 2" xfId="71" xr:uid="{00000000-0005-0000-0000-0000FD050000}"/>
    <cellStyle name="20% - Énfasis1 10" xfId="1419" xr:uid="{00000000-0005-0000-0000-0000FE050000}"/>
    <cellStyle name="20% - Énfasis1 10 2" xfId="1420" xr:uid="{00000000-0005-0000-0000-0000FF050000}"/>
    <cellStyle name="20% - Énfasis1 10 3" xfId="1421" xr:uid="{00000000-0005-0000-0000-000000060000}"/>
    <cellStyle name="20% - Énfasis1 10 4" xfId="33521" xr:uid="{00000000-0005-0000-0000-000001060000}"/>
    <cellStyle name="20% - Énfasis1 10_37. RESULTADO NEGOCIOS YOY" xfId="1422" xr:uid="{00000000-0005-0000-0000-000002060000}"/>
    <cellStyle name="20% - Énfasis1 11" xfId="1423" xr:uid="{00000000-0005-0000-0000-000003060000}"/>
    <cellStyle name="20% - Énfasis1 11 2" xfId="1424" xr:uid="{00000000-0005-0000-0000-000004060000}"/>
    <cellStyle name="20% - Énfasis1 11 3" xfId="1425" xr:uid="{00000000-0005-0000-0000-000005060000}"/>
    <cellStyle name="20% - Énfasis1 11 4" xfId="33522" xr:uid="{00000000-0005-0000-0000-000006060000}"/>
    <cellStyle name="20% - Énfasis1 11_37. RESULTADO NEGOCIOS YOY" xfId="1426" xr:uid="{00000000-0005-0000-0000-000007060000}"/>
    <cellStyle name="20% - Énfasis1 12" xfId="1427" xr:uid="{00000000-0005-0000-0000-000008060000}"/>
    <cellStyle name="20% - Énfasis1 12 2" xfId="1428" xr:uid="{00000000-0005-0000-0000-000009060000}"/>
    <cellStyle name="20% - Énfasis1 12 3" xfId="33523" xr:uid="{00000000-0005-0000-0000-00000A060000}"/>
    <cellStyle name="20% - Énfasis1 13" xfId="1429" xr:uid="{00000000-0005-0000-0000-00000B060000}"/>
    <cellStyle name="20% - Énfasis1 13 2" xfId="33524" xr:uid="{00000000-0005-0000-0000-00000C060000}"/>
    <cellStyle name="20% - Énfasis1 14" xfId="1430" xr:uid="{00000000-0005-0000-0000-00000D060000}"/>
    <cellStyle name="20% - Énfasis1 14 2" xfId="33525" xr:uid="{00000000-0005-0000-0000-00000E060000}"/>
    <cellStyle name="20% - Énfasis1 15" xfId="1431" xr:uid="{00000000-0005-0000-0000-00000F060000}"/>
    <cellStyle name="20% - Énfasis1 16" xfId="1432" xr:uid="{00000000-0005-0000-0000-000010060000}"/>
    <cellStyle name="20% - Énfasis1 17" xfId="1433" xr:uid="{00000000-0005-0000-0000-000011060000}"/>
    <cellStyle name="20% - Énfasis1 2" xfId="1434" xr:uid="{00000000-0005-0000-0000-000012060000}"/>
    <cellStyle name="20% - Énfasis1 2 2" xfId="1435" xr:uid="{00000000-0005-0000-0000-000013060000}"/>
    <cellStyle name="20% - Énfasis1 2 2 2" xfId="1436" xr:uid="{00000000-0005-0000-0000-000014060000}"/>
    <cellStyle name="20% - Énfasis1 2 2 2 2" xfId="1437" xr:uid="{00000000-0005-0000-0000-000015060000}"/>
    <cellStyle name="20% - Énfasis1 2 2 2 2 2" xfId="1438" xr:uid="{00000000-0005-0000-0000-000016060000}"/>
    <cellStyle name="20% - Énfasis1 2 2 2 2 2 2" xfId="1439" xr:uid="{00000000-0005-0000-0000-000017060000}"/>
    <cellStyle name="20% - Énfasis1 2 2 2 2 2 3" xfId="1440" xr:uid="{00000000-0005-0000-0000-000018060000}"/>
    <cellStyle name="20% - Énfasis1 2 2 2 2 2 4" xfId="1441" xr:uid="{00000000-0005-0000-0000-000019060000}"/>
    <cellStyle name="20% - Énfasis1 2 2 2 2 2 5" xfId="33526" xr:uid="{00000000-0005-0000-0000-00001A060000}"/>
    <cellStyle name="20% - Énfasis1 2 2 2 2 3" xfId="1442" xr:uid="{00000000-0005-0000-0000-00001B060000}"/>
    <cellStyle name="20% - Énfasis1 2 2 2 2 4" xfId="1443" xr:uid="{00000000-0005-0000-0000-00001C060000}"/>
    <cellStyle name="20% - Énfasis1 2 2 2 2 5" xfId="1444" xr:uid="{00000000-0005-0000-0000-00001D060000}"/>
    <cellStyle name="20% - Énfasis1 2 2 2 2 6" xfId="33527" xr:uid="{00000000-0005-0000-0000-00001E060000}"/>
    <cellStyle name="20% - Énfasis1 2 2 2 2_37. RESULTADO NEGOCIOS YOY" xfId="1445" xr:uid="{00000000-0005-0000-0000-00001F060000}"/>
    <cellStyle name="20% - Énfasis1 2 2 2 3" xfId="1446" xr:uid="{00000000-0005-0000-0000-000020060000}"/>
    <cellStyle name="20% - Énfasis1 2 2 2 3 2" xfId="1447" xr:uid="{00000000-0005-0000-0000-000021060000}"/>
    <cellStyle name="20% - Énfasis1 2 2 2 3 3" xfId="1448" xr:uid="{00000000-0005-0000-0000-000022060000}"/>
    <cellStyle name="20% - Énfasis1 2 2 2 3 4" xfId="1449" xr:uid="{00000000-0005-0000-0000-000023060000}"/>
    <cellStyle name="20% - Énfasis1 2 2 2 3 5" xfId="33528" xr:uid="{00000000-0005-0000-0000-000024060000}"/>
    <cellStyle name="20% - Énfasis1 2 2 2 4" xfId="1450" xr:uid="{00000000-0005-0000-0000-000025060000}"/>
    <cellStyle name="20% - Énfasis1 2 2 2 4 2" xfId="1451" xr:uid="{00000000-0005-0000-0000-000026060000}"/>
    <cellStyle name="20% - Énfasis1 2 2 2 5" xfId="1452" xr:uid="{00000000-0005-0000-0000-000027060000}"/>
    <cellStyle name="20% - Énfasis1 2 2 2 6" xfId="33529" xr:uid="{00000000-0005-0000-0000-000028060000}"/>
    <cellStyle name="20% - Énfasis1 2 2 2_37. RESULTADO NEGOCIOS YOY" xfId="1453" xr:uid="{00000000-0005-0000-0000-000029060000}"/>
    <cellStyle name="20% - Énfasis1 2 2 3" xfId="1454" xr:uid="{00000000-0005-0000-0000-00002A060000}"/>
    <cellStyle name="20% - Énfasis1 2 2 3 2" xfId="1455" xr:uid="{00000000-0005-0000-0000-00002B060000}"/>
    <cellStyle name="20% - Énfasis1 2 2 3 2 2" xfId="1456" xr:uid="{00000000-0005-0000-0000-00002C060000}"/>
    <cellStyle name="20% - Énfasis1 2 2 3 2 3" xfId="1457" xr:uid="{00000000-0005-0000-0000-00002D060000}"/>
    <cellStyle name="20% - Énfasis1 2 2 3 2 4" xfId="1458" xr:uid="{00000000-0005-0000-0000-00002E060000}"/>
    <cellStyle name="20% - Énfasis1 2 2 3 2 5" xfId="33530" xr:uid="{00000000-0005-0000-0000-00002F060000}"/>
    <cellStyle name="20% - Énfasis1 2 2 3 3" xfId="1459" xr:uid="{00000000-0005-0000-0000-000030060000}"/>
    <cellStyle name="20% - Énfasis1 2 2 3 4" xfId="1460" xr:uid="{00000000-0005-0000-0000-000031060000}"/>
    <cellStyle name="20% - Énfasis1 2 2 3 5" xfId="1461" xr:uid="{00000000-0005-0000-0000-000032060000}"/>
    <cellStyle name="20% - Énfasis1 2 2 3 6" xfId="33531" xr:uid="{00000000-0005-0000-0000-000033060000}"/>
    <cellStyle name="20% - Énfasis1 2 2 3_37. RESULTADO NEGOCIOS YOY" xfId="1462" xr:uid="{00000000-0005-0000-0000-000034060000}"/>
    <cellStyle name="20% - Énfasis1 2 2 4" xfId="1463" xr:uid="{00000000-0005-0000-0000-000035060000}"/>
    <cellStyle name="20% - Énfasis1 2 2 4 2" xfId="1464" xr:uid="{00000000-0005-0000-0000-000036060000}"/>
    <cellStyle name="20% - Énfasis1 2 2 4 3" xfId="1465" xr:uid="{00000000-0005-0000-0000-000037060000}"/>
    <cellStyle name="20% - Énfasis1 2 2 4 4" xfId="1466" xr:uid="{00000000-0005-0000-0000-000038060000}"/>
    <cellStyle name="20% - Énfasis1 2 2 4 5" xfId="33532" xr:uid="{00000000-0005-0000-0000-000039060000}"/>
    <cellStyle name="20% - Énfasis1 2 2 5" xfId="1467" xr:uid="{00000000-0005-0000-0000-00003A060000}"/>
    <cellStyle name="20% - Énfasis1 2 2 5 2" xfId="1468" xr:uid="{00000000-0005-0000-0000-00003B060000}"/>
    <cellStyle name="20% - Énfasis1 2 2 5 3" xfId="1469" xr:uid="{00000000-0005-0000-0000-00003C060000}"/>
    <cellStyle name="20% - Énfasis1 2 2 5 4" xfId="33533" xr:uid="{00000000-0005-0000-0000-00003D060000}"/>
    <cellStyle name="20% - Énfasis1 2 2 6" xfId="1470" xr:uid="{00000000-0005-0000-0000-00003E060000}"/>
    <cellStyle name="20% - Énfasis1 2 2_37. RESULTADO NEGOCIOS YOY" xfId="1471" xr:uid="{00000000-0005-0000-0000-00003F060000}"/>
    <cellStyle name="20% - Énfasis1 2 3" xfId="1472" xr:uid="{00000000-0005-0000-0000-000040060000}"/>
    <cellStyle name="20% - Énfasis1 2 3 2" xfId="1473" xr:uid="{00000000-0005-0000-0000-000041060000}"/>
    <cellStyle name="20% - Énfasis1 2 3 2 2" xfId="1474" xr:uid="{00000000-0005-0000-0000-000042060000}"/>
    <cellStyle name="20% - Énfasis1 2 3 2 2 2" xfId="1475" xr:uid="{00000000-0005-0000-0000-000043060000}"/>
    <cellStyle name="20% - Énfasis1 2 3 2 2 3" xfId="1476" xr:uid="{00000000-0005-0000-0000-000044060000}"/>
    <cellStyle name="20% - Énfasis1 2 3 2 2 4" xfId="1477" xr:uid="{00000000-0005-0000-0000-000045060000}"/>
    <cellStyle name="20% - Énfasis1 2 3 2 2 5" xfId="33534" xr:uid="{00000000-0005-0000-0000-000046060000}"/>
    <cellStyle name="20% - Énfasis1 2 3 2 3" xfId="1478" xr:uid="{00000000-0005-0000-0000-000047060000}"/>
    <cellStyle name="20% - Énfasis1 2 3 2 4" xfId="1479" xr:uid="{00000000-0005-0000-0000-000048060000}"/>
    <cellStyle name="20% - Énfasis1 2 3 2 5" xfId="1480" xr:uid="{00000000-0005-0000-0000-000049060000}"/>
    <cellStyle name="20% - Énfasis1 2 3 2 6" xfId="33535" xr:uid="{00000000-0005-0000-0000-00004A060000}"/>
    <cellStyle name="20% - Énfasis1 2 3 2_37. RESULTADO NEGOCIOS YOY" xfId="1481" xr:uid="{00000000-0005-0000-0000-00004B060000}"/>
    <cellStyle name="20% - Énfasis1 2 3 3" xfId="1482" xr:uid="{00000000-0005-0000-0000-00004C060000}"/>
    <cellStyle name="20% - Énfasis1 2 3 3 2" xfId="1483" xr:uid="{00000000-0005-0000-0000-00004D060000}"/>
    <cellStyle name="20% - Énfasis1 2 3 3 3" xfId="1484" xr:uid="{00000000-0005-0000-0000-00004E060000}"/>
    <cellStyle name="20% - Énfasis1 2 3 3 4" xfId="1485" xr:uid="{00000000-0005-0000-0000-00004F060000}"/>
    <cellStyle name="20% - Énfasis1 2 3 3 5" xfId="33536" xr:uid="{00000000-0005-0000-0000-000050060000}"/>
    <cellStyle name="20% - Énfasis1 2 3 4" xfId="1486" xr:uid="{00000000-0005-0000-0000-000051060000}"/>
    <cellStyle name="20% - Énfasis1 2 3 4 2" xfId="1487" xr:uid="{00000000-0005-0000-0000-000052060000}"/>
    <cellStyle name="20% - Énfasis1 2 3 5" xfId="1488" xr:uid="{00000000-0005-0000-0000-000053060000}"/>
    <cellStyle name="20% - Énfasis1 2 3 6" xfId="33537" xr:uid="{00000000-0005-0000-0000-000054060000}"/>
    <cellStyle name="20% - Énfasis1 2 3_37. RESULTADO NEGOCIOS YOY" xfId="1489" xr:uid="{00000000-0005-0000-0000-000055060000}"/>
    <cellStyle name="20% - Énfasis1 2 4" xfId="1490" xr:uid="{00000000-0005-0000-0000-000056060000}"/>
    <cellStyle name="20% - Énfasis1 2 4 2" xfId="1491" xr:uid="{00000000-0005-0000-0000-000057060000}"/>
    <cellStyle name="20% - Énfasis1 2 4 2 2" xfId="1492" xr:uid="{00000000-0005-0000-0000-000058060000}"/>
    <cellStyle name="20% - Énfasis1 2 4 2 3" xfId="1493" xr:uid="{00000000-0005-0000-0000-000059060000}"/>
    <cellStyle name="20% - Énfasis1 2 4 2 4" xfId="1494" xr:uid="{00000000-0005-0000-0000-00005A060000}"/>
    <cellStyle name="20% - Énfasis1 2 4 2 5" xfId="33538" xr:uid="{00000000-0005-0000-0000-00005B060000}"/>
    <cellStyle name="20% - Énfasis1 2 4 3" xfId="1495" xr:uid="{00000000-0005-0000-0000-00005C060000}"/>
    <cellStyle name="20% - Énfasis1 2 4 4" xfId="1496" xr:uid="{00000000-0005-0000-0000-00005D060000}"/>
    <cellStyle name="20% - Énfasis1 2 4 5" xfId="1497" xr:uid="{00000000-0005-0000-0000-00005E060000}"/>
    <cellStyle name="20% - Énfasis1 2 4 6" xfId="33539" xr:uid="{00000000-0005-0000-0000-00005F060000}"/>
    <cellStyle name="20% - Énfasis1 2 4_37. RESULTADO NEGOCIOS YOY" xfId="1498" xr:uid="{00000000-0005-0000-0000-000060060000}"/>
    <cellStyle name="20% - Énfasis1 2 5" xfId="1499" xr:uid="{00000000-0005-0000-0000-000061060000}"/>
    <cellStyle name="20% - Énfasis1 2 5 2" xfId="1500" xr:uid="{00000000-0005-0000-0000-000062060000}"/>
    <cellStyle name="20% - Énfasis1 2 5 2 2" xfId="1501" xr:uid="{00000000-0005-0000-0000-000063060000}"/>
    <cellStyle name="20% - Énfasis1 2 5 2 3" xfId="1502" xr:uid="{00000000-0005-0000-0000-000064060000}"/>
    <cellStyle name="20% - Énfasis1 2 5 2 4" xfId="33540" xr:uid="{00000000-0005-0000-0000-000065060000}"/>
    <cellStyle name="20% - Énfasis1 2 5 3" xfId="1503" xr:uid="{00000000-0005-0000-0000-000066060000}"/>
    <cellStyle name="20% - Énfasis1 2 5 4" xfId="1504" xr:uid="{00000000-0005-0000-0000-000067060000}"/>
    <cellStyle name="20% - Énfasis1 2 5 5" xfId="1505" xr:uid="{00000000-0005-0000-0000-000068060000}"/>
    <cellStyle name="20% - Énfasis1 2 5 6" xfId="33541" xr:uid="{00000000-0005-0000-0000-000069060000}"/>
    <cellStyle name="20% - Énfasis1 2 6" xfId="1506" xr:uid="{00000000-0005-0000-0000-00006A060000}"/>
    <cellStyle name="20% - Énfasis1 2 6 2" xfId="1507" xr:uid="{00000000-0005-0000-0000-00006B060000}"/>
    <cellStyle name="20% - Énfasis1 2 7" xfId="1508" xr:uid="{00000000-0005-0000-0000-00006C060000}"/>
    <cellStyle name="20% - Énfasis1 2 7 2" xfId="1509" xr:uid="{00000000-0005-0000-0000-00006D060000}"/>
    <cellStyle name="20% - Énfasis1 2 7 3" xfId="33542" xr:uid="{00000000-0005-0000-0000-00006E060000}"/>
    <cellStyle name="20% - Énfasis1 2 8" xfId="1510" xr:uid="{00000000-0005-0000-0000-00006F060000}"/>
    <cellStyle name="20% - Énfasis1 2 8 2" xfId="33543" xr:uid="{00000000-0005-0000-0000-000070060000}"/>
    <cellStyle name="20% - Énfasis1 2 9" xfId="1511" xr:uid="{00000000-0005-0000-0000-000071060000}"/>
    <cellStyle name="20% - Énfasis1 3" xfId="1512" xr:uid="{00000000-0005-0000-0000-000072060000}"/>
    <cellStyle name="20% - Énfasis1 3 2" xfId="1513" xr:uid="{00000000-0005-0000-0000-000073060000}"/>
    <cellStyle name="20% - Énfasis1 3 2 2" xfId="1514" xr:uid="{00000000-0005-0000-0000-000074060000}"/>
    <cellStyle name="20% - Énfasis1 3 2 2 2" xfId="1515" xr:uid="{00000000-0005-0000-0000-000075060000}"/>
    <cellStyle name="20% - Énfasis1 3 2 2 2 2" xfId="1516" xr:uid="{00000000-0005-0000-0000-000076060000}"/>
    <cellStyle name="20% - Énfasis1 3 2 2 2 2 2" xfId="1517" xr:uid="{00000000-0005-0000-0000-000077060000}"/>
    <cellStyle name="20% - Énfasis1 3 2 2 2 2 3" xfId="1518" xr:uid="{00000000-0005-0000-0000-000078060000}"/>
    <cellStyle name="20% - Énfasis1 3 2 2 2 2 4" xfId="1519" xr:uid="{00000000-0005-0000-0000-000079060000}"/>
    <cellStyle name="20% - Énfasis1 3 2 2 2 2 5" xfId="33544" xr:uid="{00000000-0005-0000-0000-00007A060000}"/>
    <cellStyle name="20% - Énfasis1 3 2 2 2 3" xfId="1520" xr:uid="{00000000-0005-0000-0000-00007B060000}"/>
    <cellStyle name="20% - Énfasis1 3 2 2 2 4" xfId="1521" xr:uid="{00000000-0005-0000-0000-00007C060000}"/>
    <cellStyle name="20% - Énfasis1 3 2 2 2 5" xfId="1522" xr:uid="{00000000-0005-0000-0000-00007D060000}"/>
    <cellStyle name="20% - Énfasis1 3 2 2 2 6" xfId="33545" xr:uid="{00000000-0005-0000-0000-00007E060000}"/>
    <cellStyle name="20% - Énfasis1 3 2 2 2_37. RESULTADO NEGOCIOS YOY" xfId="1523" xr:uid="{00000000-0005-0000-0000-00007F060000}"/>
    <cellStyle name="20% - Énfasis1 3 2 2 3" xfId="1524" xr:uid="{00000000-0005-0000-0000-000080060000}"/>
    <cellStyle name="20% - Énfasis1 3 2 2 3 2" xfId="1525" xr:uid="{00000000-0005-0000-0000-000081060000}"/>
    <cellStyle name="20% - Énfasis1 3 2 2 3 3" xfId="1526" xr:uid="{00000000-0005-0000-0000-000082060000}"/>
    <cellStyle name="20% - Énfasis1 3 2 2 3 4" xfId="1527" xr:uid="{00000000-0005-0000-0000-000083060000}"/>
    <cellStyle name="20% - Énfasis1 3 2 2 3 5" xfId="33546" xr:uid="{00000000-0005-0000-0000-000084060000}"/>
    <cellStyle name="20% - Énfasis1 3 2 2 4" xfId="1528" xr:uid="{00000000-0005-0000-0000-000085060000}"/>
    <cellStyle name="20% - Énfasis1 3 2 2 5" xfId="1529" xr:uid="{00000000-0005-0000-0000-000086060000}"/>
    <cellStyle name="20% - Énfasis1 3 2 2 6" xfId="1530" xr:uid="{00000000-0005-0000-0000-000087060000}"/>
    <cellStyle name="20% - Énfasis1 3 2 2 7" xfId="33547" xr:uid="{00000000-0005-0000-0000-000088060000}"/>
    <cellStyle name="20% - Énfasis1 3 2 2_37. RESULTADO NEGOCIOS YOY" xfId="1531" xr:uid="{00000000-0005-0000-0000-000089060000}"/>
    <cellStyle name="20% - Énfasis1 3 2 3" xfId="1532" xr:uid="{00000000-0005-0000-0000-00008A060000}"/>
    <cellStyle name="20% - Énfasis1 3 2 3 2" xfId="1533" xr:uid="{00000000-0005-0000-0000-00008B060000}"/>
    <cellStyle name="20% - Énfasis1 3 2 3 2 2" xfId="1534" xr:uid="{00000000-0005-0000-0000-00008C060000}"/>
    <cellStyle name="20% - Énfasis1 3 2 3 2 3" xfId="1535" xr:uid="{00000000-0005-0000-0000-00008D060000}"/>
    <cellStyle name="20% - Énfasis1 3 2 3 2 4" xfId="1536" xr:uid="{00000000-0005-0000-0000-00008E060000}"/>
    <cellStyle name="20% - Énfasis1 3 2 3 2 5" xfId="33548" xr:uid="{00000000-0005-0000-0000-00008F060000}"/>
    <cellStyle name="20% - Énfasis1 3 2 3 3" xfId="1537" xr:uid="{00000000-0005-0000-0000-000090060000}"/>
    <cellStyle name="20% - Énfasis1 3 2 3 4" xfId="1538" xr:uid="{00000000-0005-0000-0000-000091060000}"/>
    <cellStyle name="20% - Énfasis1 3 2 3 5" xfId="1539" xr:uid="{00000000-0005-0000-0000-000092060000}"/>
    <cellStyle name="20% - Énfasis1 3 2 3 6" xfId="33549" xr:uid="{00000000-0005-0000-0000-000093060000}"/>
    <cellStyle name="20% - Énfasis1 3 2 3_37. RESULTADO NEGOCIOS YOY" xfId="1540" xr:uid="{00000000-0005-0000-0000-000094060000}"/>
    <cellStyle name="20% - Énfasis1 3 2 4" xfId="1541" xr:uid="{00000000-0005-0000-0000-000095060000}"/>
    <cellStyle name="20% - Énfasis1 3 2 4 2" xfId="1542" xr:uid="{00000000-0005-0000-0000-000096060000}"/>
    <cellStyle name="20% - Énfasis1 3 2 4 3" xfId="1543" xr:uid="{00000000-0005-0000-0000-000097060000}"/>
    <cellStyle name="20% - Énfasis1 3 2 4 4" xfId="1544" xr:uid="{00000000-0005-0000-0000-000098060000}"/>
    <cellStyle name="20% - Énfasis1 3 2 4 5" xfId="33550" xr:uid="{00000000-0005-0000-0000-000099060000}"/>
    <cellStyle name="20% - Énfasis1 3 2 5" xfId="1545" xr:uid="{00000000-0005-0000-0000-00009A060000}"/>
    <cellStyle name="20% - Énfasis1 3 2 6" xfId="1546" xr:uid="{00000000-0005-0000-0000-00009B060000}"/>
    <cellStyle name="20% - Énfasis1 3 2 7" xfId="1547" xr:uid="{00000000-0005-0000-0000-00009C060000}"/>
    <cellStyle name="20% - Énfasis1 3 2 8" xfId="33551" xr:uid="{00000000-0005-0000-0000-00009D060000}"/>
    <cellStyle name="20% - Énfasis1 3 2_37. RESULTADO NEGOCIOS YOY" xfId="1548" xr:uid="{00000000-0005-0000-0000-00009E060000}"/>
    <cellStyle name="20% - Énfasis1 3 3" xfId="1549" xr:uid="{00000000-0005-0000-0000-00009F060000}"/>
    <cellStyle name="20% - Énfasis1 3 3 2" xfId="1550" xr:uid="{00000000-0005-0000-0000-0000A0060000}"/>
    <cellStyle name="20% - Énfasis1 3 3 2 2" xfId="1551" xr:uid="{00000000-0005-0000-0000-0000A1060000}"/>
    <cellStyle name="20% - Énfasis1 3 3 2 2 2" xfId="1552" xr:uid="{00000000-0005-0000-0000-0000A2060000}"/>
    <cellStyle name="20% - Énfasis1 3 3 2 2 3" xfId="1553" xr:uid="{00000000-0005-0000-0000-0000A3060000}"/>
    <cellStyle name="20% - Énfasis1 3 3 2 2 4" xfId="1554" xr:uid="{00000000-0005-0000-0000-0000A4060000}"/>
    <cellStyle name="20% - Énfasis1 3 3 2 2 5" xfId="33552" xr:uid="{00000000-0005-0000-0000-0000A5060000}"/>
    <cellStyle name="20% - Énfasis1 3 3 2 3" xfId="1555" xr:uid="{00000000-0005-0000-0000-0000A6060000}"/>
    <cellStyle name="20% - Énfasis1 3 3 2 4" xfId="1556" xr:uid="{00000000-0005-0000-0000-0000A7060000}"/>
    <cellStyle name="20% - Énfasis1 3 3 2 5" xfId="1557" xr:uid="{00000000-0005-0000-0000-0000A8060000}"/>
    <cellStyle name="20% - Énfasis1 3 3 2 6" xfId="33553" xr:uid="{00000000-0005-0000-0000-0000A9060000}"/>
    <cellStyle name="20% - Énfasis1 3 3 2_37. RESULTADO NEGOCIOS YOY" xfId="1558" xr:uid="{00000000-0005-0000-0000-0000AA060000}"/>
    <cellStyle name="20% - Énfasis1 3 3 3" xfId="1559" xr:uid="{00000000-0005-0000-0000-0000AB060000}"/>
    <cellStyle name="20% - Énfasis1 3 3 3 2" xfId="1560" xr:uid="{00000000-0005-0000-0000-0000AC060000}"/>
    <cellStyle name="20% - Énfasis1 3 3 3 3" xfId="1561" xr:uid="{00000000-0005-0000-0000-0000AD060000}"/>
    <cellStyle name="20% - Énfasis1 3 3 3 4" xfId="1562" xr:uid="{00000000-0005-0000-0000-0000AE060000}"/>
    <cellStyle name="20% - Énfasis1 3 3 3 5" xfId="33554" xr:uid="{00000000-0005-0000-0000-0000AF060000}"/>
    <cellStyle name="20% - Énfasis1 3 3 4" xfId="1563" xr:uid="{00000000-0005-0000-0000-0000B0060000}"/>
    <cellStyle name="20% - Énfasis1 3 3 5" xfId="1564" xr:uid="{00000000-0005-0000-0000-0000B1060000}"/>
    <cellStyle name="20% - Énfasis1 3 3 6" xfId="1565" xr:uid="{00000000-0005-0000-0000-0000B2060000}"/>
    <cellStyle name="20% - Énfasis1 3 3 7" xfId="33555" xr:uid="{00000000-0005-0000-0000-0000B3060000}"/>
    <cellStyle name="20% - Énfasis1 3 3_37. RESULTADO NEGOCIOS YOY" xfId="1566" xr:uid="{00000000-0005-0000-0000-0000B4060000}"/>
    <cellStyle name="20% - Énfasis1 3 4" xfId="1567" xr:uid="{00000000-0005-0000-0000-0000B5060000}"/>
    <cellStyle name="20% - Énfasis1 3 4 2" xfId="1568" xr:uid="{00000000-0005-0000-0000-0000B6060000}"/>
    <cellStyle name="20% - Énfasis1 3 4 2 2" xfId="1569" xr:uid="{00000000-0005-0000-0000-0000B7060000}"/>
    <cellStyle name="20% - Énfasis1 3 4 2 3" xfId="1570" xr:uid="{00000000-0005-0000-0000-0000B8060000}"/>
    <cellStyle name="20% - Énfasis1 3 4 2 4" xfId="1571" xr:uid="{00000000-0005-0000-0000-0000B9060000}"/>
    <cellStyle name="20% - Énfasis1 3 4 2 5" xfId="33556" xr:uid="{00000000-0005-0000-0000-0000BA060000}"/>
    <cellStyle name="20% - Énfasis1 3 4 3" xfId="1572" xr:uid="{00000000-0005-0000-0000-0000BB060000}"/>
    <cellStyle name="20% - Énfasis1 3 4 4" xfId="1573" xr:uid="{00000000-0005-0000-0000-0000BC060000}"/>
    <cellStyle name="20% - Énfasis1 3 4 5" xfId="1574" xr:uid="{00000000-0005-0000-0000-0000BD060000}"/>
    <cellStyle name="20% - Énfasis1 3 4 6" xfId="33557" xr:uid="{00000000-0005-0000-0000-0000BE060000}"/>
    <cellStyle name="20% - Énfasis1 3 4_37. RESULTADO NEGOCIOS YOY" xfId="1575" xr:uid="{00000000-0005-0000-0000-0000BF060000}"/>
    <cellStyle name="20% - Énfasis1 3 5" xfId="1576" xr:uid="{00000000-0005-0000-0000-0000C0060000}"/>
    <cellStyle name="20% - Énfasis1 3 5 2" xfId="1577" xr:uid="{00000000-0005-0000-0000-0000C1060000}"/>
    <cellStyle name="20% - Énfasis1 3 5 2 2" xfId="1578" xr:uid="{00000000-0005-0000-0000-0000C2060000}"/>
    <cellStyle name="20% - Énfasis1 3 5 2 3" xfId="1579" xr:uid="{00000000-0005-0000-0000-0000C3060000}"/>
    <cellStyle name="20% - Énfasis1 3 5 2 4" xfId="33558" xr:uid="{00000000-0005-0000-0000-0000C4060000}"/>
    <cellStyle name="20% - Énfasis1 3 5 3" xfId="1580" xr:uid="{00000000-0005-0000-0000-0000C5060000}"/>
    <cellStyle name="20% - Énfasis1 3 5 4" xfId="1581" xr:uid="{00000000-0005-0000-0000-0000C6060000}"/>
    <cellStyle name="20% - Énfasis1 3 5 5" xfId="1582" xr:uid="{00000000-0005-0000-0000-0000C7060000}"/>
    <cellStyle name="20% - Énfasis1 3 5 6" xfId="33559" xr:uid="{00000000-0005-0000-0000-0000C8060000}"/>
    <cellStyle name="20% - Énfasis1 3 6" xfId="1583" xr:uid="{00000000-0005-0000-0000-0000C9060000}"/>
    <cellStyle name="20% - Énfasis1 3 7" xfId="1584" xr:uid="{00000000-0005-0000-0000-0000CA060000}"/>
    <cellStyle name="20% - Énfasis1 3 8" xfId="33560" xr:uid="{00000000-0005-0000-0000-0000CB060000}"/>
    <cellStyle name="20% - Énfasis1 3_37. RESULTADO NEGOCIOS YOY" xfId="1585" xr:uid="{00000000-0005-0000-0000-0000CC060000}"/>
    <cellStyle name="20% - Énfasis1 4" xfId="1586" xr:uid="{00000000-0005-0000-0000-0000CD060000}"/>
    <cellStyle name="20% - Énfasis1 4 2" xfId="1587" xr:uid="{00000000-0005-0000-0000-0000CE060000}"/>
    <cellStyle name="20% - Énfasis1 4 2 2" xfId="1588" xr:uid="{00000000-0005-0000-0000-0000CF060000}"/>
    <cellStyle name="20% - Énfasis1 4 2 2 2" xfId="1589" xr:uid="{00000000-0005-0000-0000-0000D0060000}"/>
    <cellStyle name="20% - Énfasis1 4 2 2 2 2" xfId="1590" xr:uid="{00000000-0005-0000-0000-0000D1060000}"/>
    <cellStyle name="20% - Énfasis1 4 2 2 2 3" xfId="1591" xr:uid="{00000000-0005-0000-0000-0000D2060000}"/>
    <cellStyle name="20% - Énfasis1 4 2 2 2 4" xfId="33561" xr:uid="{00000000-0005-0000-0000-0000D3060000}"/>
    <cellStyle name="20% - Énfasis1 4 2 2 3" xfId="1592" xr:uid="{00000000-0005-0000-0000-0000D4060000}"/>
    <cellStyle name="20% - Énfasis1 4 2 2 4" xfId="1593" xr:uid="{00000000-0005-0000-0000-0000D5060000}"/>
    <cellStyle name="20% - Énfasis1 4 2 2 5" xfId="1594" xr:uid="{00000000-0005-0000-0000-0000D6060000}"/>
    <cellStyle name="20% - Énfasis1 4 2 2 6" xfId="33562" xr:uid="{00000000-0005-0000-0000-0000D7060000}"/>
    <cellStyle name="20% - Énfasis1 4 2 3" xfId="1595" xr:uid="{00000000-0005-0000-0000-0000D8060000}"/>
    <cellStyle name="20% - Énfasis1 4 2 3 2" xfId="1596" xr:uid="{00000000-0005-0000-0000-0000D9060000}"/>
    <cellStyle name="20% - Énfasis1 4 2 3 3" xfId="1597" xr:uid="{00000000-0005-0000-0000-0000DA060000}"/>
    <cellStyle name="20% - Énfasis1 4 2 3 4" xfId="33563" xr:uid="{00000000-0005-0000-0000-0000DB060000}"/>
    <cellStyle name="20% - Énfasis1 4 2 4" xfId="1598" xr:uid="{00000000-0005-0000-0000-0000DC060000}"/>
    <cellStyle name="20% - Énfasis1 4 2 5" xfId="1599" xr:uid="{00000000-0005-0000-0000-0000DD060000}"/>
    <cellStyle name="20% - Énfasis1 4 2 6" xfId="1600" xr:uid="{00000000-0005-0000-0000-0000DE060000}"/>
    <cellStyle name="20% - Énfasis1 4 2 7" xfId="33564" xr:uid="{00000000-0005-0000-0000-0000DF060000}"/>
    <cellStyle name="20% - Énfasis1 4 2_37. RESULTADO NEGOCIOS YOY" xfId="1601" xr:uid="{00000000-0005-0000-0000-0000E0060000}"/>
    <cellStyle name="20% - Énfasis1 4 3" xfId="1602" xr:uid="{00000000-0005-0000-0000-0000E1060000}"/>
    <cellStyle name="20% - Énfasis1 4 3 2" xfId="1603" xr:uid="{00000000-0005-0000-0000-0000E2060000}"/>
    <cellStyle name="20% - Énfasis1 4 3 2 2" xfId="1604" xr:uid="{00000000-0005-0000-0000-0000E3060000}"/>
    <cellStyle name="20% - Énfasis1 4 3 2 3" xfId="1605" xr:uid="{00000000-0005-0000-0000-0000E4060000}"/>
    <cellStyle name="20% - Énfasis1 4 3 2 4" xfId="33565" xr:uid="{00000000-0005-0000-0000-0000E5060000}"/>
    <cellStyle name="20% - Énfasis1 4 3 3" xfId="1606" xr:uid="{00000000-0005-0000-0000-0000E6060000}"/>
    <cellStyle name="20% - Énfasis1 4 3 4" xfId="1607" xr:uid="{00000000-0005-0000-0000-0000E7060000}"/>
    <cellStyle name="20% - Énfasis1 4 3 5" xfId="1608" xr:uid="{00000000-0005-0000-0000-0000E8060000}"/>
    <cellStyle name="20% - Énfasis1 4 3 6" xfId="33566" xr:uid="{00000000-0005-0000-0000-0000E9060000}"/>
    <cellStyle name="20% - Énfasis1 4 4" xfId="1609" xr:uid="{00000000-0005-0000-0000-0000EA060000}"/>
    <cellStyle name="20% - Énfasis1 4 4 2" xfId="1610" xr:uid="{00000000-0005-0000-0000-0000EB060000}"/>
    <cellStyle name="20% - Énfasis1 4 4 3" xfId="1611" xr:uid="{00000000-0005-0000-0000-0000EC060000}"/>
    <cellStyle name="20% - Énfasis1 4 4 4" xfId="33567" xr:uid="{00000000-0005-0000-0000-0000ED060000}"/>
    <cellStyle name="20% - Énfasis1 4 5" xfId="1612" xr:uid="{00000000-0005-0000-0000-0000EE060000}"/>
    <cellStyle name="20% - Énfasis1 4 6" xfId="1613" xr:uid="{00000000-0005-0000-0000-0000EF060000}"/>
    <cellStyle name="20% - Énfasis1 4 7" xfId="1614" xr:uid="{00000000-0005-0000-0000-0000F0060000}"/>
    <cellStyle name="20% - Énfasis1 4 8" xfId="33568" xr:uid="{00000000-0005-0000-0000-0000F1060000}"/>
    <cellStyle name="20% - Énfasis1 4_37. RESULTADO NEGOCIOS YOY" xfId="1615" xr:uid="{00000000-0005-0000-0000-0000F2060000}"/>
    <cellStyle name="20% - Énfasis1 5" xfId="1616" xr:uid="{00000000-0005-0000-0000-0000F3060000}"/>
    <cellStyle name="20% - Énfasis1 5 2" xfId="1617" xr:uid="{00000000-0005-0000-0000-0000F4060000}"/>
    <cellStyle name="20% - Énfasis1 5 2 2" xfId="1618" xr:uid="{00000000-0005-0000-0000-0000F5060000}"/>
    <cellStyle name="20% - Énfasis1 5 2 2 2" xfId="1619" xr:uid="{00000000-0005-0000-0000-0000F6060000}"/>
    <cellStyle name="20% - Énfasis1 5 2 2 2 2" xfId="1620" xr:uid="{00000000-0005-0000-0000-0000F7060000}"/>
    <cellStyle name="20% - Énfasis1 5 2 2 2 3" xfId="1621" xr:uid="{00000000-0005-0000-0000-0000F8060000}"/>
    <cellStyle name="20% - Énfasis1 5 2 2 2 4" xfId="33569" xr:uid="{00000000-0005-0000-0000-0000F9060000}"/>
    <cellStyle name="20% - Énfasis1 5 2 2 3" xfId="1622" xr:uid="{00000000-0005-0000-0000-0000FA060000}"/>
    <cellStyle name="20% - Énfasis1 5 2 2 4" xfId="1623" xr:uid="{00000000-0005-0000-0000-0000FB060000}"/>
    <cellStyle name="20% - Énfasis1 5 2 2 5" xfId="1624" xr:uid="{00000000-0005-0000-0000-0000FC060000}"/>
    <cellStyle name="20% - Énfasis1 5 2 2 6" xfId="33570" xr:uid="{00000000-0005-0000-0000-0000FD060000}"/>
    <cellStyle name="20% - Énfasis1 5 2 3" xfId="1625" xr:uid="{00000000-0005-0000-0000-0000FE060000}"/>
    <cellStyle name="20% - Énfasis1 5 2 3 2" xfId="1626" xr:uid="{00000000-0005-0000-0000-0000FF060000}"/>
    <cellStyle name="20% - Énfasis1 5 2 3 3" xfId="1627" xr:uid="{00000000-0005-0000-0000-000000070000}"/>
    <cellStyle name="20% - Énfasis1 5 2 3 4" xfId="33571" xr:uid="{00000000-0005-0000-0000-000001070000}"/>
    <cellStyle name="20% - Énfasis1 5 2 4" xfId="1628" xr:uid="{00000000-0005-0000-0000-000002070000}"/>
    <cellStyle name="20% - Énfasis1 5 2 5" xfId="1629" xr:uid="{00000000-0005-0000-0000-000003070000}"/>
    <cellStyle name="20% - Énfasis1 5 2 6" xfId="1630" xr:uid="{00000000-0005-0000-0000-000004070000}"/>
    <cellStyle name="20% - Énfasis1 5 2 7" xfId="33572" xr:uid="{00000000-0005-0000-0000-000005070000}"/>
    <cellStyle name="20% - Énfasis1 5 2_37. RESULTADO NEGOCIOS YOY" xfId="1631" xr:uid="{00000000-0005-0000-0000-000006070000}"/>
    <cellStyle name="20% - Énfasis1 5 3" xfId="1632" xr:uid="{00000000-0005-0000-0000-000007070000}"/>
    <cellStyle name="20% - Énfasis1 5 3 2" xfId="1633" xr:uid="{00000000-0005-0000-0000-000008070000}"/>
    <cellStyle name="20% - Énfasis1 5 3 2 2" xfId="1634" xr:uid="{00000000-0005-0000-0000-000009070000}"/>
    <cellStyle name="20% - Énfasis1 5 3 2 3" xfId="1635" xr:uid="{00000000-0005-0000-0000-00000A070000}"/>
    <cellStyle name="20% - Énfasis1 5 3 2 4" xfId="33573" xr:uid="{00000000-0005-0000-0000-00000B070000}"/>
    <cellStyle name="20% - Énfasis1 5 3 3" xfId="1636" xr:uid="{00000000-0005-0000-0000-00000C070000}"/>
    <cellStyle name="20% - Énfasis1 5 3 4" xfId="1637" xr:uid="{00000000-0005-0000-0000-00000D070000}"/>
    <cellStyle name="20% - Énfasis1 5 3 5" xfId="1638" xr:uid="{00000000-0005-0000-0000-00000E070000}"/>
    <cellStyle name="20% - Énfasis1 5 3 6" xfId="33574" xr:uid="{00000000-0005-0000-0000-00000F070000}"/>
    <cellStyle name="20% - Énfasis1 5 4" xfId="1639" xr:uid="{00000000-0005-0000-0000-000010070000}"/>
    <cellStyle name="20% - Énfasis1 5 4 2" xfId="1640" xr:uid="{00000000-0005-0000-0000-000011070000}"/>
    <cellStyle name="20% - Énfasis1 5 4 3" xfId="1641" xr:uid="{00000000-0005-0000-0000-000012070000}"/>
    <cellStyle name="20% - Énfasis1 5 4 4" xfId="33575" xr:uid="{00000000-0005-0000-0000-000013070000}"/>
    <cellStyle name="20% - Énfasis1 5 5" xfId="1642" xr:uid="{00000000-0005-0000-0000-000014070000}"/>
    <cellStyle name="20% - Énfasis1 5 6" xfId="1643" xr:uid="{00000000-0005-0000-0000-000015070000}"/>
    <cellStyle name="20% - Énfasis1 5 7" xfId="1644" xr:uid="{00000000-0005-0000-0000-000016070000}"/>
    <cellStyle name="20% - Énfasis1 5 8" xfId="33576" xr:uid="{00000000-0005-0000-0000-000017070000}"/>
    <cellStyle name="20% - Énfasis1 5_37. RESULTADO NEGOCIOS YOY" xfId="1645" xr:uid="{00000000-0005-0000-0000-000018070000}"/>
    <cellStyle name="20% - Énfasis1 6" xfId="1646" xr:uid="{00000000-0005-0000-0000-000019070000}"/>
    <cellStyle name="20% - Énfasis1 6 2" xfId="1647" xr:uid="{00000000-0005-0000-0000-00001A070000}"/>
    <cellStyle name="20% - Énfasis1 6 2 2" xfId="1648" xr:uid="{00000000-0005-0000-0000-00001B070000}"/>
    <cellStyle name="20% - Énfasis1 6 2 2 2" xfId="1649" xr:uid="{00000000-0005-0000-0000-00001C070000}"/>
    <cellStyle name="20% - Énfasis1 6 2 2 3" xfId="1650" xr:uid="{00000000-0005-0000-0000-00001D070000}"/>
    <cellStyle name="20% - Énfasis1 6 2 2 4" xfId="1651" xr:uid="{00000000-0005-0000-0000-00001E070000}"/>
    <cellStyle name="20% - Énfasis1 6 2 2 5" xfId="33577" xr:uid="{00000000-0005-0000-0000-00001F070000}"/>
    <cellStyle name="20% - Énfasis1 6 2 3" xfId="1652" xr:uid="{00000000-0005-0000-0000-000020070000}"/>
    <cellStyle name="20% - Énfasis1 6 2 4" xfId="1653" xr:uid="{00000000-0005-0000-0000-000021070000}"/>
    <cellStyle name="20% - Énfasis1 6 2 5" xfId="1654" xr:uid="{00000000-0005-0000-0000-000022070000}"/>
    <cellStyle name="20% - Énfasis1 6 2 6" xfId="33578" xr:uid="{00000000-0005-0000-0000-000023070000}"/>
    <cellStyle name="20% - Énfasis1 6 2_37. RESULTADO NEGOCIOS YOY" xfId="1655" xr:uid="{00000000-0005-0000-0000-000024070000}"/>
    <cellStyle name="20% - Énfasis1 6 3" xfId="1656" xr:uid="{00000000-0005-0000-0000-000025070000}"/>
    <cellStyle name="20% - Énfasis1 6 3 2" xfId="1657" xr:uid="{00000000-0005-0000-0000-000026070000}"/>
    <cellStyle name="20% - Énfasis1 6 3 3" xfId="1658" xr:uid="{00000000-0005-0000-0000-000027070000}"/>
    <cellStyle name="20% - Énfasis1 6 3 4" xfId="1659" xr:uid="{00000000-0005-0000-0000-000028070000}"/>
    <cellStyle name="20% - Énfasis1 6 3 5" xfId="33579" xr:uid="{00000000-0005-0000-0000-000029070000}"/>
    <cellStyle name="20% - Énfasis1 6 4" xfId="1660" xr:uid="{00000000-0005-0000-0000-00002A070000}"/>
    <cellStyle name="20% - Énfasis1 6 5" xfId="1661" xr:uid="{00000000-0005-0000-0000-00002B070000}"/>
    <cellStyle name="20% - Énfasis1 6 6" xfId="1662" xr:uid="{00000000-0005-0000-0000-00002C070000}"/>
    <cellStyle name="20% - Énfasis1 6 7" xfId="33580" xr:uid="{00000000-0005-0000-0000-00002D070000}"/>
    <cellStyle name="20% - Énfasis1 6_37. RESULTADO NEGOCIOS YOY" xfId="1663" xr:uid="{00000000-0005-0000-0000-00002E070000}"/>
    <cellStyle name="20% - Énfasis1 7" xfId="1664" xr:uid="{00000000-0005-0000-0000-00002F070000}"/>
    <cellStyle name="20% - Énfasis1 7 2" xfId="1665" xr:uid="{00000000-0005-0000-0000-000030070000}"/>
    <cellStyle name="20% - Énfasis1 7 2 2" xfId="1666" xr:uid="{00000000-0005-0000-0000-000031070000}"/>
    <cellStyle name="20% - Énfasis1 7 2 2 2" xfId="1667" xr:uid="{00000000-0005-0000-0000-000032070000}"/>
    <cellStyle name="20% - Énfasis1 7 2 3" xfId="1668" xr:uid="{00000000-0005-0000-0000-000033070000}"/>
    <cellStyle name="20% - Énfasis1 7 2 4" xfId="1669" xr:uid="{00000000-0005-0000-0000-000034070000}"/>
    <cellStyle name="20% - Énfasis1 7 2 5" xfId="33581" xr:uid="{00000000-0005-0000-0000-000035070000}"/>
    <cellStyle name="20% - Énfasis1 7 2_37. RESULTADO NEGOCIOS YOY" xfId="1670" xr:uid="{00000000-0005-0000-0000-000036070000}"/>
    <cellStyle name="20% - Énfasis1 7 3" xfId="1671" xr:uid="{00000000-0005-0000-0000-000037070000}"/>
    <cellStyle name="20% - Énfasis1 7 3 2" xfId="1672" xr:uid="{00000000-0005-0000-0000-000038070000}"/>
    <cellStyle name="20% - Énfasis1 7 4" xfId="1673" xr:uid="{00000000-0005-0000-0000-000039070000}"/>
    <cellStyle name="20% - Énfasis1 7 5" xfId="1674" xr:uid="{00000000-0005-0000-0000-00003A070000}"/>
    <cellStyle name="20% - Énfasis1 7 6" xfId="33582" xr:uid="{00000000-0005-0000-0000-00003B070000}"/>
    <cellStyle name="20% - Énfasis1 7_37. RESULTADO NEGOCIOS YOY" xfId="1675" xr:uid="{00000000-0005-0000-0000-00003C070000}"/>
    <cellStyle name="20% - Énfasis1 8" xfId="1676" xr:uid="{00000000-0005-0000-0000-00003D070000}"/>
    <cellStyle name="20% - Énfasis1 8 2" xfId="1677" xr:uid="{00000000-0005-0000-0000-00003E070000}"/>
    <cellStyle name="20% - Énfasis1 8 2 2" xfId="1678" xr:uid="{00000000-0005-0000-0000-00003F070000}"/>
    <cellStyle name="20% - Énfasis1 8 2 3" xfId="1679" xr:uid="{00000000-0005-0000-0000-000040070000}"/>
    <cellStyle name="20% - Énfasis1 8 2_37. RESULTADO NEGOCIOS YOY" xfId="1680" xr:uid="{00000000-0005-0000-0000-000041070000}"/>
    <cellStyle name="20% - Énfasis1 8 3" xfId="1681" xr:uid="{00000000-0005-0000-0000-000042070000}"/>
    <cellStyle name="20% - Énfasis1 8 4" xfId="1682" xr:uid="{00000000-0005-0000-0000-000043070000}"/>
    <cellStyle name="20% - Énfasis1 8 5" xfId="33583" xr:uid="{00000000-0005-0000-0000-000044070000}"/>
    <cellStyle name="20% - Énfasis1 8_37. RESULTADO NEGOCIOS YOY" xfId="1683" xr:uid="{00000000-0005-0000-0000-000045070000}"/>
    <cellStyle name="20% - Énfasis1 9" xfId="1684" xr:uid="{00000000-0005-0000-0000-000046070000}"/>
    <cellStyle name="20% - Énfasis1 9 2" xfId="1685" xr:uid="{00000000-0005-0000-0000-000047070000}"/>
    <cellStyle name="20% - Énfasis1 9 2 2" xfId="1686" xr:uid="{00000000-0005-0000-0000-000048070000}"/>
    <cellStyle name="20% - Énfasis1 9 2_37. RESULTADO NEGOCIOS YOY" xfId="1687" xr:uid="{00000000-0005-0000-0000-000049070000}"/>
    <cellStyle name="20% - Énfasis1 9 3" xfId="1688" xr:uid="{00000000-0005-0000-0000-00004A070000}"/>
    <cellStyle name="20% - Énfasis1 9 4" xfId="1689" xr:uid="{00000000-0005-0000-0000-00004B070000}"/>
    <cellStyle name="20% - Énfasis1 9 5" xfId="33584" xr:uid="{00000000-0005-0000-0000-00004C070000}"/>
    <cellStyle name="20% - Énfasis1 9_37. RESULTADO NEGOCIOS YOY" xfId="1690" xr:uid="{00000000-0005-0000-0000-00004D070000}"/>
    <cellStyle name="20% - Énfasis2 10" xfId="1691" xr:uid="{00000000-0005-0000-0000-00004E070000}"/>
    <cellStyle name="20% - Énfasis2 10 2" xfId="1692" xr:uid="{00000000-0005-0000-0000-00004F070000}"/>
    <cellStyle name="20% - Énfasis2 10 3" xfId="1693" xr:uid="{00000000-0005-0000-0000-000050070000}"/>
    <cellStyle name="20% - Énfasis2 10 4" xfId="33585" xr:uid="{00000000-0005-0000-0000-000051070000}"/>
    <cellStyle name="20% - Énfasis2 10_37. RESULTADO NEGOCIOS YOY" xfId="1694" xr:uid="{00000000-0005-0000-0000-000052070000}"/>
    <cellStyle name="20% - Énfasis2 11" xfId="1695" xr:uid="{00000000-0005-0000-0000-000053070000}"/>
    <cellStyle name="20% - Énfasis2 11 2" xfId="1696" xr:uid="{00000000-0005-0000-0000-000054070000}"/>
    <cellStyle name="20% - Énfasis2 11 3" xfId="1697" xr:uid="{00000000-0005-0000-0000-000055070000}"/>
    <cellStyle name="20% - Énfasis2 11 4" xfId="33586" xr:uid="{00000000-0005-0000-0000-000056070000}"/>
    <cellStyle name="20% - Énfasis2 11_37. RESULTADO NEGOCIOS YOY" xfId="1698" xr:uid="{00000000-0005-0000-0000-000057070000}"/>
    <cellStyle name="20% - Énfasis2 12" xfId="1699" xr:uid="{00000000-0005-0000-0000-000058070000}"/>
    <cellStyle name="20% - Énfasis2 12 2" xfId="1700" xr:uid="{00000000-0005-0000-0000-000059070000}"/>
    <cellStyle name="20% - Énfasis2 12 3" xfId="33587" xr:uid="{00000000-0005-0000-0000-00005A070000}"/>
    <cellStyle name="20% - Énfasis2 13" xfId="1701" xr:uid="{00000000-0005-0000-0000-00005B070000}"/>
    <cellStyle name="20% - Énfasis2 13 2" xfId="33588" xr:uid="{00000000-0005-0000-0000-00005C070000}"/>
    <cellStyle name="20% - Énfasis2 14" xfId="1702" xr:uid="{00000000-0005-0000-0000-00005D070000}"/>
    <cellStyle name="20% - Énfasis2 14 2" xfId="33589" xr:uid="{00000000-0005-0000-0000-00005E070000}"/>
    <cellStyle name="20% - Énfasis2 15" xfId="1703" xr:uid="{00000000-0005-0000-0000-00005F070000}"/>
    <cellStyle name="20% - Énfasis2 16" xfId="1704" xr:uid="{00000000-0005-0000-0000-000060070000}"/>
    <cellStyle name="20% - Énfasis2 17" xfId="1705" xr:uid="{00000000-0005-0000-0000-000061070000}"/>
    <cellStyle name="20% - Énfasis2 2" xfId="1706" xr:uid="{00000000-0005-0000-0000-000062070000}"/>
    <cellStyle name="20% - Énfasis2 2 2" xfId="1707" xr:uid="{00000000-0005-0000-0000-000063070000}"/>
    <cellStyle name="20% - Énfasis2 2 2 2" xfId="1708" xr:uid="{00000000-0005-0000-0000-000064070000}"/>
    <cellStyle name="20% - Énfasis2 2 2 2 2" xfId="1709" xr:uid="{00000000-0005-0000-0000-000065070000}"/>
    <cellStyle name="20% - Énfasis2 2 2 2 2 2" xfId="1710" xr:uid="{00000000-0005-0000-0000-000066070000}"/>
    <cellStyle name="20% - Énfasis2 2 2 2 2 2 2" xfId="1711" xr:uid="{00000000-0005-0000-0000-000067070000}"/>
    <cellStyle name="20% - Énfasis2 2 2 2 2 2 3" xfId="1712" xr:uid="{00000000-0005-0000-0000-000068070000}"/>
    <cellStyle name="20% - Énfasis2 2 2 2 2 2 4" xfId="1713" xr:uid="{00000000-0005-0000-0000-000069070000}"/>
    <cellStyle name="20% - Énfasis2 2 2 2 2 2 5" xfId="33590" xr:uid="{00000000-0005-0000-0000-00006A070000}"/>
    <cellStyle name="20% - Énfasis2 2 2 2 2 3" xfId="1714" xr:uid="{00000000-0005-0000-0000-00006B070000}"/>
    <cellStyle name="20% - Énfasis2 2 2 2 2 4" xfId="1715" xr:uid="{00000000-0005-0000-0000-00006C070000}"/>
    <cellStyle name="20% - Énfasis2 2 2 2 2 5" xfId="1716" xr:uid="{00000000-0005-0000-0000-00006D070000}"/>
    <cellStyle name="20% - Énfasis2 2 2 2 2 6" xfId="33591" xr:uid="{00000000-0005-0000-0000-00006E070000}"/>
    <cellStyle name="20% - Énfasis2 2 2 2 2_37. RESULTADO NEGOCIOS YOY" xfId="1717" xr:uid="{00000000-0005-0000-0000-00006F070000}"/>
    <cellStyle name="20% - Énfasis2 2 2 2 3" xfId="1718" xr:uid="{00000000-0005-0000-0000-000070070000}"/>
    <cellStyle name="20% - Énfasis2 2 2 2 3 2" xfId="1719" xr:uid="{00000000-0005-0000-0000-000071070000}"/>
    <cellStyle name="20% - Énfasis2 2 2 2 3 3" xfId="1720" xr:uid="{00000000-0005-0000-0000-000072070000}"/>
    <cellStyle name="20% - Énfasis2 2 2 2 3 4" xfId="1721" xr:uid="{00000000-0005-0000-0000-000073070000}"/>
    <cellStyle name="20% - Énfasis2 2 2 2 3 5" xfId="33592" xr:uid="{00000000-0005-0000-0000-000074070000}"/>
    <cellStyle name="20% - Énfasis2 2 2 2 4" xfId="1722" xr:uid="{00000000-0005-0000-0000-000075070000}"/>
    <cellStyle name="20% - Énfasis2 2 2 2 4 2" xfId="1723" xr:uid="{00000000-0005-0000-0000-000076070000}"/>
    <cellStyle name="20% - Énfasis2 2 2 2 5" xfId="1724" xr:uid="{00000000-0005-0000-0000-000077070000}"/>
    <cellStyle name="20% - Énfasis2 2 2 2 6" xfId="33593" xr:uid="{00000000-0005-0000-0000-000078070000}"/>
    <cellStyle name="20% - Énfasis2 2 2 2_37. RESULTADO NEGOCIOS YOY" xfId="1725" xr:uid="{00000000-0005-0000-0000-000079070000}"/>
    <cellStyle name="20% - Énfasis2 2 2 3" xfId="1726" xr:uid="{00000000-0005-0000-0000-00007A070000}"/>
    <cellStyle name="20% - Énfasis2 2 2 3 2" xfId="1727" xr:uid="{00000000-0005-0000-0000-00007B070000}"/>
    <cellStyle name="20% - Énfasis2 2 2 3 2 2" xfId="1728" xr:uid="{00000000-0005-0000-0000-00007C070000}"/>
    <cellStyle name="20% - Énfasis2 2 2 3 2 3" xfId="1729" xr:uid="{00000000-0005-0000-0000-00007D070000}"/>
    <cellStyle name="20% - Énfasis2 2 2 3 2 4" xfId="1730" xr:uid="{00000000-0005-0000-0000-00007E070000}"/>
    <cellStyle name="20% - Énfasis2 2 2 3 2 5" xfId="33594" xr:uid="{00000000-0005-0000-0000-00007F070000}"/>
    <cellStyle name="20% - Énfasis2 2 2 3 3" xfId="1731" xr:uid="{00000000-0005-0000-0000-000080070000}"/>
    <cellStyle name="20% - Énfasis2 2 2 3 4" xfId="1732" xr:uid="{00000000-0005-0000-0000-000081070000}"/>
    <cellStyle name="20% - Énfasis2 2 2 3 5" xfId="1733" xr:uid="{00000000-0005-0000-0000-000082070000}"/>
    <cellStyle name="20% - Énfasis2 2 2 3 6" xfId="33595" xr:uid="{00000000-0005-0000-0000-000083070000}"/>
    <cellStyle name="20% - Énfasis2 2 2 3_37. RESULTADO NEGOCIOS YOY" xfId="1734" xr:uid="{00000000-0005-0000-0000-000084070000}"/>
    <cellStyle name="20% - Énfasis2 2 2 4" xfId="1735" xr:uid="{00000000-0005-0000-0000-000085070000}"/>
    <cellStyle name="20% - Énfasis2 2 2 4 2" xfId="1736" xr:uid="{00000000-0005-0000-0000-000086070000}"/>
    <cellStyle name="20% - Énfasis2 2 2 4 3" xfId="1737" xr:uid="{00000000-0005-0000-0000-000087070000}"/>
    <cellStyle name="20% - Énfasis2 2 2 4 4" xfId="1738" xr:uid="{00000000-0005-0000-0000-000088070000}"/>
    <cellStyle name="20% - Énfasis2 2 2 4 5" xfId="33596" xr:uid="{00000000-0005-0000-0000-000089070000}"/>
    <cellStyle name="20% - Énfasis2 2 2 5" xfId="1739" xr:uid="{00000000-0005-0000-0000-00008A070000}"/>
    <cellStyle name="20% - Énfasis2 2 2 5 2" xfId="1740" xr:uid="{00000000-0005-0000-0000-00008B070000}"/>
    <cellStyle name="20% - Énfasis2 2 2 5 3" xfId="1741" xr:uid="{00000000-0005-0000-0000-00008C070000}"/>
    <cellStyle name="20% - Énfasis2 2 2 5 4" xfId="33597" xr:uid="{00000000-0005-0000-0000-00008D070000}"/>
    <cellStyle name="20% - Énfasis2 2 2 6" xfId="1742" xr:uid="{00000000-0005-0000-0000-00008E070000}"/>
    <cellStyle name="20% - Énfasis2 2 2_37. RESULTADO NEGOCIOS YOY" xfId="1743" xr:uid="{00000000-0005-0000-0000-00008F070000}"/>
    <cellStyle name="20% - Énfasis2 2 3" xfId="1744" xr:uid="{00000000-0005-0000-0000-000090070000}"/>
    <cellStyle name="20% - Énfasis2 2 3 2" xfId="1745" xr:uid="{00000000-0005-0000-0000-000091070000}"/>
    <cellStyle name="20% - Énfasis2 2 3 2 2" xfId="1746" xr:uid="{00000000-0005-0000-0000-000092070000}"/>
    <cellStyle name="20% - Énfasis2 2 3 2 2 2" xfId="1747" xr:uid="{00000000-0005-0000-0000-000093070000}"/>
    <cellStyle name="20% - Énfasis2 2 3 2 2 3" xfId="1748" xr:uid="{00000000-0005-0000-0000-000094070000}"/>
    <cellStyle name="20% - Énfasis2 2 3 2 2 4" xfId="1749" xr:uid="{00000000-0005-0000-0000-000095070000}"/>
    <cellStyle name="20% - Énfasis2 2 3 2 2 5" xfId="33598" xr:uid="{00000000-0005-0000-0000-000096070000}"/>
    <cellStyle name="20% - Énfasis2 2 3 2 3" xfId="1750" xr:uid="{00000000-0005-0000-0000-000097070000}"/>
    <cellStyle name="20% - Énfasis2 2 3 2 4" xfId="1751" xr:uid="{00000000-0005-0000-0000-000098070000}"/>
    <cellStyle name="20% - Énfasis2 2 3 2 5" xfId="1752" xr:uid="{00000000-0005-0000-0000-000099070000}"/>
    <cellStyle name="20% - Énfasis2 2 3 2 6" xfId="33599" xr:uid="{00000000-0005-0000-0000-00009A070000}"/>
    <cellStyle name="20% - Énfasis2 2 3 2_37. RESULTADO NEGOCIOS YOY" xfId="1753" xr:uid="{00000000-0005-0000-0000-00009B070000}"/>
    <cellStyle name="20% - Énfasis2 2 3 3" xfId="1754" xr:uid="{00000000-0005-0000-0000-00009C070000}"/>
    <cellStyle name="20% - Énfasis2 2 3 3 2" xfId="1755" xr:uid="{00000000-0005-0000-0000-00009D070000}"/>
    <cellStyle name="20% - Énfasis2 2 3 3 3" xfId="1756" xr:uid="{00000000-0005-0000-0000-00009E070000}"/>
    <cellStyle name="20% - Énfasis2 2 3 3 4" xfId="1757" xr:uid="{00000000-0005-0000-0000-00009F070000}"/>
    <cellStyle name="20% - Énfasis2 2 3 3 5" xfId="33600" xr:uid="{00000000-0005-0000-0000-0000A0070000}"/>
    <cellStyle name="20% - Énfasis2 2 3 4" xfId="1758" xr:uid="{00000000-0005-0000-0000-0000A1070000}"/>
    <cellStyle name="20% - Énfasis2 2 3 4 2" xfId="1759" xr:uid="{00000000-0005-0000-0000-0000A2070000}"/>
    <cellStyle name="20% - Énfasis2 2 3 5" xfId="1760" xr:uid="{00000000-0005-0000-0000-0000A3070000}"/>
    <cellStyle name="20% - Énfasis2 2 3 6" xfId="33601" xr:uid="{00000000-0005-0000-0000-0000A4070000}"/>
    <cellStyle name="20% - Énfasis2 2 3_37. RESULTADO NEGOCIOS YOY" xfId="1761" xr:uid="{00000000-0005-0000-0000-0000A5070000}"/>
    <cellStyle name="20% - Énfasis2 2 4" xfId="1762" xr:uid="{00000000-0005-0000-0000-0000A6070000}"/>
    <cellStyle name="20% - Énfasis2 2 4 2" xfId="1763" xr:uid="{00000000-0005-0000-0000-0000A7070000}"/>
    <cellStyle name="20% - Énfasis2 2 4 2 2" xfId="1764" xr:uid="{00000000-0005-0000-0000-0000A8070000}"/>
    <cellStyle name="20% - Énfasis2 2 4 2 3" xfId="1765" xr:uid="{00000000-0005-0000-0000-0000A9070000}"/>
    <cellStyle name="20% - Énfasis2 2 4 2 4" xfId="1766" xr:uid="{00000000-0005-0000-0000-0000AA070000}"/>
    <cellStyle name="20% - Énfasis2 2 4 2 5" xfId="33602" xr:uid="{00000000-0005-0000-0000-0000AB070000}"/>
    <cellStyle name="20% - Énfasis2 2 4 3" xfId="1767" xr:uid="{00000000-0005-0000-0000-0000AC070000}"/>
    <cellStyle name="20% - Énfasis2 2 4 4" xfId="1768" xr:uid="{00000000-0005-0000-0000-0000AD070000}"/>
    <cellStyle name="20% - Énfasis2 2 4 5" xfId="1769" xr:uid="{00000000-0005-0000-0000-0000AE070000}"/>
    <cellStyle name="20% - Énfasis2 2 4 6" xfId="33603" xr:uid="{00000000-0005-0000-0000-0000AF070000}"/>
    <cellStyle name="20% - Énfasis2 2 4_37. RESULTADO NEGOCIOS YOY" xfId="1770" xr:uid="{00000000-0005-0000-0000-0000B0070000}"/>
    <cellStyle name="20% - Énfasis2 2 5" xfId="1771" xr:uid="{00000000-0005-0000-0000-0000B1070000}"/>
    <cellStyle name="20% - Énfasis2 2 5 2" xfId="1772" xr:uid="{00000000-0005-0000-0000-0000B2070000}"/>
    <cellStyle name="20% - Énfasis2 2 5 2 2" xfId="1773" xr:uid="{00000000-0005-0000-0000-0000B3070000}"/>
    <cellStyle name="20% - Énfasis2 2 5 2 3" xfId="1774" xr:uid="{00000000-0005-0000-0000-0000B4070000}"/>
    <cellStyle name="20% - Énfasis2 2 5 2 4" xfId="33604" xr:uid="{00000000-0005-0000-0000-0000B5070000}"/>
    <cellStyle name="20% - Énfasis2 2 5 3" xfId="1775" xr:uid="{00000000-0005-0000-0000-0000B6070000}"/>
    <cellStyle name="20% - Énfasis2 2 5 4" xfId="1776" xr:uid="{00000000-0005-0000-0000-0000B7070000}"/>
    <cellStyle name="20% - Énfasis2 2 5 5" xfId="1777" xr:uid="{00000000-0005-0000-0000-0000B8070000}"/>
    <cellStyle name="20% - Énfasis2 2 5 6" xfId="33605" xr:uid="{00000000-0005-0000-0000-0000B9070000}"/>
    <cellStyle name="20% - Énfasis2 2 6" xfId="1778" xr:uid="{00000000-0005-0000-0000-0000BA070000}"/>
    <cellStyle name="20% - Énfasis2 2 6 2" xfId="1779" xr:uid="{00000000-0005-0000-0000-0000BB070000}"/>
    <cellStyle name="20% - Énfasis2 2 7" xfId="1780" xr:uid="{00000000-0005-0000-0000-0000BC070000}"/>
    <cellStyle name="20% - Énfasis2 2 7 2" xfId="1781" xr:uid="{00000000-0005-0000-0000-0000BD070000}"/>
    <cellStyle name="20% - Énfasis2 2 7 3" xfId="33606" xr:uid="{00000000-0005-0000-0000-0000BE070000}"/>
    <cellStyle name="20% - Énfasis2 2 8" xfId="1782" xr:uid="{00000000-0005-0000-0000-0000BF070000}"/>
    <cellStyle name="20% - Énfasis2 2 8 2" xfId="33607" xr:uid="{00000000-0005-0000-0000-0000C0070000}"/>
    <cellStyle name="20% - Énfasis2 2 9" xfId="1783" xr:uid="{00000000-0005-0000-0000-0000C1070000}"/>
    <cellStyle name="20% - Énfasis2 3" xfId="1784" xr:uid="{00000000-0005-0000-0000-0000C2070000}"/>
    <cellStyle name="20% - Énfasis2 3 2" xfId="1785" xr:uid="{00000000-0005-0000-0000-0000C3070000}"/>
    <cellStyle name="20% - Énfasis2 3 2 2" xfId="1786" xr:uid="{00000000-0005-0000-0000-0000C4070000}"/>
    <cellStyle name="20% - Énfasis2 3 2 2 2" xfId="1787" xr:uid="{00000000-0005-0000-0000-0000C5070000}"/>
    <cellStyle name="20% - Énfasis2 3 2 2 2 2" xfId="1788" xr:uid="{00000000-0005-0000-0000-0000C6070000}"/>
    <cellStyle name="20% - Énfasis2 3 2 2 2 2 2" xfId="1789" xr:uid="{00000000-0005-0000-0000-0000C7070000}"/>
    <cellStyle name="20% - Énfasis2 3 2 2 2 2 3" xfId="1790" xr:uid="{00000000-0005-0000-0000-0000C8070000}"/>
    <cellStyle name="20% - Énfasis2 3 2 2 2 2 4" xfId="1791" xr:uid="{00000000-0005-0000-0000-0000C9070000}"/>
    <cellStyle name="20% - Énfasis2 3 2 2 2 2 5" xfId="33608" xr:uid="{00000000-0005-0000-0000-0000CA070000}"/>
    <cellStyle name="20% - Énfasis2 3 2 2 2 3" xfId="1792" xr:uid="{00000000-0005-0000-0000-0000CB070000}"/>
    <cellStyle name="20% - Énfasis2 3 2 2 2 4" xfId="1793" xr:uid="{00000000-0005-0000-0000-0000CC070000}"/>
    <cellStyle name="20% - Énfasis2 3 2 2 2 5" xfId="1794" xr:uid="{00000000-0005-0000-0000-0000CD070000}"/>
    <cellStyle name="20% - Énfasis2 3 2 2 2 6" xfId="33609" xr:uid="{00000000-0005-0000-0000-0000CE070000}"/>
    <cellStyle name="20% - Énfasis2 3 2 2 2_37. RESULTADO NEGOCIOS YOY" xfId="1795" xr:uid="{00000000-0005-0000-0000-0000CF070000}"/>
    <cellStyle name="20% - Énfasis2 3 2 2 3" xfId="1796" xr:uid="{00000000-0005-0000-0000-0000D0070000}"/>
    <cellStyle name="20% - Énfasis2 3 2 2 3 2" xfId="1797" xr:uid="{00000000-0005-0000-0000-0000D1070000}"/>
    <cellStyle name="20% - Énfasis2 3 2 2 3 3" xfId="1798" xr:uid="{00000000-0005-0000-0000-0000D2070000}"/>
    <cellStyle name="20% - Énfasis2 3 2 2 3 4" xfId="1799" xr:uid="{00000000-0005-0000-0000-0000D3070000}"/>
    <cellStyle name="20% - Énfasis2 3 2 2 3 5" xfId="33610" xr:uid="{00000000-0005-0000-0000-0000D4070000}"/>
    <cellStyle name="20% - Énfasis2 3 2 2 4" xfId="1800" xr:uid="{00000000-0005-0000-0000-0000D5070000}"/>
    <cellStyle name="20% - Énfasis2 3 2 2 5" xfId="1801" xr:uid="{00000000-0005-0000-0000-0000D6070000}"/>
    <cellStyle name="20% - Énfasis2 3 2 2 6" xfId="1802" xr:uid="{00000000-0005-0000-0000-0000D7070000}"/>
    <cellStyle name="20% - Énfasis2 3 2 2 7" xfId="33611" xr:uid="{00000000-0005-0000-0000-0000D8070000}"/>
    <cellStyle name="20% - Énfasis2 3 2 2_37. RESULTADO NEGOCIOS YOY" xfId="1803" xr:uid="{00000000-0005-0000-0000-0000D9070000}"/>
    <cellStyle name="20% - Énfasis2 3 2 3" xfId="1804" xr:uid="{00000000-0005-0000-0000-0000DA070000}"/>
    <cellStyle name="20% - Énfasis2 3 2 3 2" xfId="1805" xr:uid="{00000000-0005-0000-0000-0000DB070000}"/>
    <cellStyle name="20% - Énfasis2 3 2 3 2 2" xfId="1806" xr:uid="{00000000-0005-0000-0000-0000DC070000}"/>
    <cellStyle name="20% - Énfasis2 3 2 3 2 3" xfId="1807" xr:uid="{00000000-0005-0000-0000-0000DD070000}"/>
    <cellStyle name="20% - Énfasis2 3 2 3 2 4" xfId="1808" xr:uid="{00000000-0005-0000-0000-0000DE070000}"/>
    <cellStyle name="20% - Énfasis2 3 2 3 2 5" xfId="33612" xr:uid="{00000000-0005-0000-0000-0000DF070000}"/>
    <cellStyle name="20% - Énfasis2 3 2 3 3" xfId="1809" xr:uid="{00000000-0005-0000-0000-0000E0070000}"/>
    <cellStyle name="20% - Énfasis2 3 2 3 4" xfId="1810" xr:uid="{00000000-0005-0000-0000-0000E1070000}"/>
    <cellStyle name="20% - Énfasis2 3 2 3 5" xfId="1811" xr:uid="{00000000-0005-0000-0000-0000E2070000}"/>
    <cellStyle name="20% - Énfasis2 3 2 3 6" xfId="33613" xr:uid="{00000000-0005-0000-0000-0000E3070000}"/>
    <cellStyle name="20% - Énfasis2 3 2 3_37. RESULTADO NEGOCIOS YOY" xfId="1812" xr:uid="{00000000-0005-0000-0000-0000E4070000}"/>
    <cellStyle name="20% - Énfasis2 3 2 4" xfId="1813" xr:uid="{00000000-0005-0000-0000-0000E5070000}"/>
    <cellStyle name="20% - Énfasis2 3 2 4 2" xfId="1814" xr:uid="{00000000-0005-0000-0000-0000E6070000}"/>
    <cellStyle name="20% - Énfasis2 3 2 4 3" xfId="1815" xr:uid="{00000000-0005-0000-0000-0000E7070000}"/>
    <cellStyle name="20% - Énfasis2 3 2 4 4" xfId="1816" xr:uid="{00000000-0005-0000-0000-0000E8070000}"/>
    <cellStyle name="20% - Énfasis2 3 2 4 5" xfId="33614" xr:uid="{00000000-0005-0000-0000-0000E9070000}"/>
    <cellStyle name="20% - Énfasis2 3 2 5" xfId="1817" xr:uid="{00000000-0005-0000-0000-0000EA070000}"/>
    <cellStyle name="20% - Énfasis2 3 2 6" xfId="1818" xr:uid="{00000000-0005-0000-0000-0000EB070000}"/>
    <cellStyle name="20% - Énfasis2 3 2 7" xfId="1819" xr:uid="{00000000-0005-0000-0000-0000EC070000}"/>
    <cellStyle name="20% - Énfasis2 3 2 8" xfId="33615" xr:uid="{00000000-0005-0000-0000-0000ED070000}"/>
    <cellStyle name="20% - Énfasis2 3 2_37. RESULTADO NEGOCIOS YOY" xfId="1820" xr:uid="{00000000-0005-0000-0000-0000EE070000}"/>
    <cellStyle name="20% - Énfasis2 3 3" xfId="1821" xr:uid="{00000000-0005-0000-0000-0000EF070000}"/>
    <cellStyle name="20% - Énfasis2 3 3 2" xfId="1822" xr:uid="{00000000-0005-0000-0000-0000F0070000}"/>
    <cellStyle name="20% - Énfasis2 3 3 2 2" xfId="1823" xr:uid="{00000000-0005-0000-0000-0000F1070000}"/>
    <cellStyle name="20% - Énfasis2 3 3 2 2 2" xfId="1824" xr:uid="{00000000-0005-0000-0000-0000F2070000}"/>
    <cellStyle name="20% - Énfasis2 3 3 2 2 3" xfId="1825" xr:uid="{00000000-0005-0000-0000-0000F3070000}"/>
    <cellStyle name="20% - Énfasis2 3 3 2 2 4" xfId="1826" xr:uid="{00000000-0005-0000-0000-0000F4070000}"/>
    <cellStyle name="20% - Énfasis2 3 3 2 2 5" xfId="33616" xr:uid="{00000000-0005-0000-0000-0000F5070000}"/>
    <cellStyle name="20% - Énfasis2 3 3 2 3" xfId="1827" xr:uid="{00000000-0005-0000-0000-0000F6070000}"/>
    <cellStyle name="20% - Énfasis2 3 3 2 4" xfId="1828" xr:uid="{00000000-0005-0000-0000-0000F7070000}"/>
    <cellStyle name="20% - Énfasis2 3 3 2 5" xfId="1829" xr:uid="{00000000-0005-0000-0000-0000F8070000}"/>
    <cellStyle name="20% - Énfasis2 3 3 2 6" xfId="33617" xr:uid="{00000000-0005-0000-0000-0000F9070000}"/>
    <cellStyle name="20% - Énfasis2 3 3 2_37. RESULTADO NEGOCIOS YOY" xfId="1830" xr:uid="{00000000-0005-0000-0000-0000FA070000}"/>
    <cellStyle name="20% - Énfasis2 3 3 3" xfId="1831" xr:uid="{00000000-0005-0000-0000-0000FB070000}"/>
    <cellStyle name="20% - Énfasis2 3 3 3 2" xfId="1832" xr:uid="{00000000-0005-0000-0000-0000FC070000}"/>
    <cellStyle name="20% - Énfasis2 3 3 3 3" xfId="1833" xr:uid="{00000000-0005-0000-0000-0000FD070000}"/>
    <cellStyle name="20% - Énfasis2 3 3 3 4" xfId="1834" xr:uid="{00000000-0005-0000-0000-0000FE070000}"/>
    <cellStyle name="20% - Énfasis2 3 3 3 5" xfId="33618" xr:uid="{00000000-0005-0000-0000-0000FF070000}"/>
    <cellStyle name="20% - Énfasis2 3 3 4" xfId="1835" xr:uid="{00000000-0005-0000-0000-000000080000}"/>
    <cellStyle name="20% - Énfasis2 3 3 5" xfId="1836" xr:uid="{00000000-0005-0000-0000-000001080000}"/>
    <cellStyle name="20% - Énfasis2 3 3 6" xfId="1837" xr:uid="{00000000-0005-0000-0000-000002080000}"/>
    <cellStyle name="20% - Énfasis2 3 3 7" xfId="33619" xr:uid="{00000000-0005-0000-0000-000003080000}"/>
    <cellStyle name="20% - Énfasis2 3 3_37. RESULTADO NEGOCIOS YOY" xfId="1838" xr:uid="{00000000-0005-0000-0000-000004080000}"/>
    <cellStyle name="20% - Énfasis2 3 4" xfId="1839" xr:uid="{00000000-0005-0000-0000-000005080000}"/>
    <cellStyle name="20% - Énfasis2 3 4 2" xfId="1840" xr:uid="{00000000-0005-0000-0000-000006080000}"/>
    <cellStyle name="20% - Énfasis2 3 4 2 2" xfId="1841" xr:uid="{00000000-0005-0000-0000-000007080000}"/>
    <cellStyle name="20% - Énfasis2 3 4 2 3" xfId="1842" xr:uid="{00000000-0005-0000-0000-000008080000}"/>
    <cellStyle name="20% - Énfasis2 3 4 2 4" xfId="1843" xr:uid="{00000000-0005-0000-0000-000009080000}"/>
    <cellStyle name="20% - Énfasis2 3 4 2 5" xfId="33620" xr:uid="{00000000-0005-0000-0000-00000A080000}"/>
    <cellStyle name="20% - Énfasis2 3 4 3" xfId="1844" xr:uid="{00000000-0005-0000-0000-00000B080000}"/>
    <cellStyle name="20% - Énfasis2 3 4 4" xfId="1845" xr:uid="{00000000-0005-0000-0000-00000C080000}"/>
    <cellStyle name="20% - Énfasis2 3 4 5" xfId="1846" xr:uid="{00000000-0005-0000-0000-00000D080000}"/>
    <cellStyle name="20% - Énfasis2 3 4 6" xfId="33621" xr:uid="{00000000-0005-0000-0000-00000E080000}"/>
    <cellStyle name="20% - Énfasis2 3 4_37. RESULTADO NEGOCIOS YOY" xfId="1847" xr:uid="{00000000-0005-0000-0000-00000F080000}"/>
    <cellStyle name="20% - Énfasis2 3 5" xfId="1848" xr:uid="{00000000-0005-0000-0000-000010080000}"/>
    <cellStyle name="20% - Énfasis2 3 5 2" xfId="1849" xr:uid="{00000000-0005-0000-0000-000011080000}"/>
    <cellStyle name="20% - Énfasis2 3 5 2 2" xfId="1850" xr:uid="{00000000-0005-0000-0000-000012080000}"/>
    <cellStyle name="20% - Énfasis2 3 5 2 3" xfId="1851" xr:uid="{00000000-0005-0000-0000-000013080000}"/>
    <cellStyle name="20% - Énfasis2 3 5 2 4" xfId="33622" xr:uid="{00000000-0005-0000-0000-000014080000}"/>
    <cellStyle name="20% - Énfasis2 3 5 3" xfId="1852" xr:uid="{00000000-0005-0000-0000-000015080000}"/>
    <cellStyle name="20% - Énfasis2 3 5 4" xfId="1853" xr:uid="{00000000-0005-0000-0000-000016080000}"/>
    <cellStyle name="20% - Énfasis2 3 5 5" xfId="1854" xr:uid="{00000000-0005-0000-0000-000017080000}"/>
    <cellStyle name="20% - Énfasis2 3 5 6" xfId="33623" xr:uid="{00000000-0005-0000-0000-000018080000}"/>
    <cellStyle name="20% - Énfasis2 3 6" xfId="1855" xr:uid="{00000000-0005-0000-0000-000019080000}"/>
    <cellStyle name="20% - Énfasis2 3 7" xfId="1856" xr:uid="{00000000-0005-0000-0000-00001A080000}"/>
    <cellStyle name="20% - Énfasis2 3 8" xfId="33624" xr:uid="{00000000-0005-0000-0000-00001B080000}"/>
    <cellStyle name="20% - Énfasis2 3_37. RESULTADO NEGOCIOS YOY" xfId="1857" xr:uid="{00000000-0005-0000-0000-00001C080000}"/>
    <cellStyle name="20% - Énfasis2 4" xfId="1858" xr:uid="{00000000-0005-0000-0000-00001D080000}"/>
    <cellStyle name="20% - Énfasis2 4 2" xfId="1859" xr:uid="{00000000-0005-0000-0000-00001E080000}"/>
    <cellStyle name="20% - Énfasis2 4 2 2" xfId="1860" xr:uid="{00000000-0005-0000-0000-00001F080000}"/>
    <cellStyle name="20% - Énfasis2 4 2 2 2" xfId="1861" xr:uid="{00000000-0005-0000-0000-000020080000}"/>
    <cellStyle name="20% - Énfasis2 4 2 2 2 2" xfId="1862" xr:uid="{00000000-0005-0000-0000-000021080000}"/>
    <cellStyle name="20% - Énfasis2 4 2 2 2 3" xfId="1863" xr:uid="{00000000-0005-0000-0000-000022080000}"/>
    <cellStyle name="20% - Énfasis2 4 2 2 2 4" xfId="33625" xr:uid="{00000000-0005-0000-0000-000023080000}"/>
    <cellStyle name="20% - Énfasis2 4 2 2 3" xfId="1864" xr:uid="{00000000-0005-0000-0000-000024080000}"/>
    <cellStyle name="20% - Énfasis2 4 2 2 4" xfId="1865" xr:uid="{00000000-0005-0000-0000-000025080000}"/>
    <cellStyle name="20% - Énfasis2 4 2 2 5" xfId="1866" xr:uid="{00000000-0005-0000-0000-000026080000}"/>
    <cellStyle name="20% - Énfasis2 4 2 2 6" xfId="33626" xr:uid="{00000000-0005-0000-0000-000027080000}"/>
    <cellStyle name="20% - Énfasis2 4 2 3" xfId="1867" xr:uid="{00000000-0005-0000-0000-000028080000}"/>
    <cellStyle name="20% - Énfasis2 4 2 3 2" xfId="1868" xr:uid="{00000000-0005-0000-0000-000029080000}"/>
    <cellStyle name="20% - Énfasis2 4 2 3 3" xfId="1869" xr:uid="{00000000-0005-0000-0000-00002A080000}"/>
    <cellStyle name="20% - Énfasis2 4 2 3 4" xfId="33627" xr:uid="{00000000-0005-0000-0000-00002B080000}"/>
    <cellStyle name="20% - Énfasis2 4 2 4" xfId="1870" xr:uid="{00000000-0005-0000-0000-00002C080000}"/>
    <cellStyle name="20% - Énfasis2 4 2 5" xfId="1871" xr:uid="{00000000-0005-0000-0000-00002D080000}"/>
    <cellStyle name="20% - Énfasis2 4 2 6" xfId="1872" xr:uid="{00000000-0005-0000-0000-00002E080000}"/>
    <cellStyle name="20% - Énfasis2 4 2 7" xfId="33628" xr:uid="{00000000-0005-0000-0000-00002F080000}"/>
    <cellStyle name="20% - Énfasis2 4 2_37. RESULTADO NEGOCIOS YOY" xfId="1873" xr:uid="{00000000-0005-0000-0000-000030080000}"/>
    <cellStyle name="20% - Énfasis2 4 3" xfId="1874" xr:uid="{00000000-0005-0000-0000-000031080000}"/>
    <cellStyle name="20% - Énfasis2 4 3 2" xfId="1875" xr:uid="{00000000-0005-0000-0000-000032080000}"/>
    <cellStyle name="20% - Énfasis2 4 3 2 2" xfId="1876" xr:uid="{00000000-0005-0000-0000-000033080000}"/>
    <cellStyle name="20% - Énfasis2 4 3 2 3" xfId="1877" xr:uid="{00000000-0005-0000-0000-000034080000}"/>
    <cellStyle name="20% - Énfasis2 4 3 2 4" xfId="33629" xr:uid="{00000000-0005-0000-0000-000035080000}"/>
    <cellStyle name="20% - Énfasis2 4 3 3" xfId="1878" xr:uid="{00000000-0005-0000-0000-000036080000}"/>
    <cellStyle name="20% - Énfasis2 4 3 4" xfId="1879" xr:uid="{00000000-0005-0000-0000-000037080000}"/>
    <cellStyle name="20% - Énfasis2 4 3 5" xfId="1880" xr:uid="{00000000-0005-0000-0000-000038080000}"/>
    <cellStyle name="20% - Énfasis2 4 3 6" xfId="33630" xr:uid="{00000000-0005-0000-0000-000039080000}"/>
    <cellStyle name="20% - Énfasis2 4 4" xfId="1881" xr:uid="{00000000-0005-0000-0000-00003A080000}"/>
    <cellStyle name="20% - Énfasis2 4 4 2" xfId="1882" xr:uid="{00000000-0005-0000-0000-00003B080000}"/>
    <cellStyle name="20% - Énfasis2 4 4 3" xfId="1883" xr:uid="{00000000-0005-0000-0000-00003C080000}"/>
    <cellStyle name="20% - Énfasis2 4 4 4" xfId="33631" xr:uid="{00000000-0005-0000-0000-00003D080000}"/>
    <cellStyle name="20% - Énfasis2 4 5" xfId="1884" xr:uid="{00000000-0005-0000-0000-00003E080000}"/>
    <cellStyle name="20% - Énfasis2 4 6" xfId="1885" xr:uid="{00000000-0005-0000-0000-00003F080000}"/>
    <cellStyle name="20% - Énfasis2 4 7" xfId="1886" xr:uid="{00000000-0005-0000-0000-000040080000}"/>
    <cellStyle name="20% - Énfasis2 4 8" xfId="33632" xr:uid="{00000000-0005-0000-0000-000041080000}"/>
    <cellStyle name="20% - Énfasis2 4_37. RESULTADO NEGOCIOS YOY" xfId="1887" xr:uid="{00000000-0005-0000-0000-000042080000}"/>
    <cellStyle name="20% - Énfasis2 5" xfId="1888" xr:uid="{00000000-0005-0000-0000-000043080000}"/>
    <cellStyle name="20% - Énfasis2 5 2" xfId="1889" xr:uid="{00000000-0005-0000-0000-000044080000}"/>
    <cellStyle name="20% - Énfasis2 5 2 2" xfId="1890" xr:uid="{00000000-0005-0000-0000-000045080000}"/>
    <cellStyle name="20% - Énfasis2 5 2 2 2" xfId="1891" xr:uid="{00000000-0005-0000-0000-000046080000}"/>
    <cellStyle name="20% - Énfasis2 5 2 2 2 2" xfId="1892" xr:uid="{00000000-0005-0000-0000-000047080000}"/>
    <cellStyle name="20% - Énfasis2 5 2 2 2 3" xfId="1893" xr:uid="{00000000-0005-0000-0000-000048080000}"/>
    <cellStyle name="20% - Énfasis2 5 2 2 2 4" xfId="33633" xr:uid="{00000000-0005-0000-0000-000049080000}"/>
    <cellStyle name="20% - Énfasis2 5 2 2 3" xfId="1894" xr:uid="{00000000-0005-0000-0000-00004A080000}"/>
    <cellStyle name="20% - Énfasis2 5 2 2 4" xfId="1895" xr:uid="{00000000-0005-0000-0000-00004B080000}"/>
    <cellStyle name="20% - Énfasis2 5 2 2 5" xfId="1896" xr:uid="{00000000-0005-0000-0000-00004C080000}"/>
    <cellStyle name="20% - Énfasis2 5 2 2 6" xfId="33634" xr:uid="{00000000-0005-0000-0000-00004D080000}"/>
    <cellStyle name="20% - Énfasis2 5 2 3" xfId="1897" xr:uid="{00000000-0005-0000-0000-00004E080000}"/>
    <cellStyle name="20% - Énfasis2 5 2 3 2" xfId="1898" xr:uid="{00000000-0005-0000-0000-00004F080000}"/>
    <cellStyle name="20% - Énfasis2 5 2 3 3" xfId="1899" xr:uid="{00000000-0005-0000-0000-000050080000}"/>
    <cellStyle name="20% - Énfasis2 5 2 3 4" xfId="33635" xr:uid="{00000000-0005-0000-0000-000051080000}"/>
    <cellStyle name="20% - Énfasis2 5 2 4" xfId="1900" xr:uid="{00000000-0005-0000-0000-000052080000}"/>
    <cellStyle name="20% - Énfasis2 5 2 5" xfId="1901" xr:uid="{00000000-0005-0000-0000-000053080000}"/>
    <cellStyle name="20% - Énfasis2 5 2 6" xfId="1902" xr:uid="{00000000-0005-0000-0000-000054080000}"/>
    <cellStyle name="20% - Énfasis2 5 2 7" xfId="33636" xr:uid="{00000000-0005-0000-0000-000055080000}"/>
    <cellStyle name="20% - Énfasis2 5 2_37. RESULTADO NEGOCIOS YOY" xfId="1903" xr:uid="{00000000-0005-0000-0000-000056080000}"/>
    <cellStyle name="20% - Énfasis2 5 3" xfId="1904" xr:uid="{00000000-0005-0000-0000-000057080000}"/>
    <cellStyle name="20% - Énfasis2 5 3 2" xfId="1905" xr:uid="{00000000-0005-0000-0000-000058080000}"/>
    <cellStyle name="20% - Énfasis2 5 3 2 2" xfId="1906" xr:uid="{00000000-0005-0000-0000-000059080000}"/>
    <cellStyle name="20% - Énfasis2 5 3 2 3" xfId="1907" xr:uid="{00000000-0005-0000-0000-00005A080000}"/>
    <cellStyle name="20% - Énfasis2 5 3 2 4" xfId="33637" xr:uid="{00000000-0005-0000-0000-00005B080000}"/>
    <cellStyle name="20% - Énfasis2 5 3 3" xfId="1908" xr:uid="{00000000-0005-0000-0000-00005C080000}"/>
    <cellStyle name="20% - Énfasis2 5 3 4" xfId="1909" xr:uid="{00000000-0005-0000-0000-00005D080000}"/>
    <cellStyle name="20% - Énfasis2 5 3 5" xfId="1910" xr:uid="{00000000-0005-0000-0000-00005E080000}"/>
    <cellStyle name="20% - Énfasis2 5 3 6" xfId="33638" xr:uid="{00000000-0005-0000-0000-00005F080000}"/>
    <cellStyle name="20% - Énfasis2 5 4" xfId="1911" xr:uid="{00000000-0005-0000-0000-000060080000}"/>
    <cellStyle name="20% - Énfasis2 5 4 2" xfId="1912" xr:uid="{00000000-0005-0000-0000-000061080000}"/>
    <cellStyle name="20% - Énfasis2 5 4 3" xfId="1913" xr:uid="{00000000-0005-0000-0000-000062080000}"/>
    <cellStyle name="20% - Énfasis2 5 4 4" xfId="33639" xr:uid="{00000000-0005-0000-0000-000063080000}"/>
    <cellStyle name="20% - Énfasis2 5 5" xfId="1914" xr:uid="{00000000-0005-0000-0000-000064080000}"/>
    <cellStyle name="20% - Énfasis2 5 6" xfId="1915" xr:uid="{00000000-0005-0000-0000-000065080000}"/>
    <cellStyle name="20% - Énfasis2 5 7" xfId="1916" xr:uid="{00000000-0005-0000-0000-000066080000}"/>
    <cellStyle name="20% - Énfasis2 5 8" xfId="33640" xr:uid="{00000000-0005-0000-0000-000067080000}"/>
    <cellStyle name="20% - Énfasis2 5_37. RESULTADO NEGOCIOS YOY" xfId="1917" xr:uid="{00000000-0005-0000-0000-000068080000}"/>
    <cellStyle name="20% - Énfasis2 6" xfId="1918" xr:uid="{00000000-0005-0000-0000-000069080000}"/>
    <cellStyle name="20% - Énfasis2 6 2" xfId="1919" xr:uid="{00000000-0005-0000-0000-00006A080000}"/>
    <cellStyle name="20% - Énfasis2 6 2 2" xfId="1920" xr:uid="{00000000-0005-0000-0000-00006B080000}"/>
    <cellStyle name="20% - Énfasis2 6 2 2 2" xfId="1921" xr:uid="{00000000-0005-0000-0000-00006C080000}"/>
    <cellStyle name="20% - Énfasis2 6 2 2 3" xfId="1922" xr:uid="{00000000-0005-0000-0000-00006D080000}"/>
    <cellStyle name="20% - Énfasis2 6 2 2 4" xfId="1923" xr:uid="{00000000-0005-0000-0000-00006E080000}"/>
    <cellStyle name="20% - Énfasis2 6 2 2 5" xfId="33641" xr:uid="{00000000-0005-0000-0000-00006F080000}"/>
    <cellStyle name="20% - Énfasis2 6 2 3" xfId="1924" xr:uid="{00000000-0005-0000-0000-000070080000}"/>
    <cellStyle name="20% - Énfasis2 6 2 4" xfId="1925" xr:uid="{00000000-0005-0000-0000-000071080000}"/>
    <cellStyle name="20% - Énfasis2 6 2 5" xfId="1926" xr:uid="{00000000-0005-0000-0000-000072080000}"/>
    <cellStyle name="20% - Énfasis2 6 2 6" xfId="33642" xr:uid="{00000000-0005-0000-0000-000073080000}"/>
    <cellStyle name="20% - Énfasis2 6 2_37. RESULTADO NEGOCIOS YOY" xfId="1927" xr:uid="{00000000-0005-0000-0000-000074080000}"/>
    <cellStyle name="20% - Énfasis2 6 3" xfId="1928" xr:uid="{00000000-0005-0000-0000-000075080000}"/>
    <cellStyle name="20% - Énfasis2 6 3 2" xfId="1929" xr:uid="{00000000-0005-0000-0000-000076080000}"/>
    <cellStyle name="20% - Énfasis2 6 3 3" xfId="1930" xr:uid="{00000000-0005-0000-0000-000077080000}"/>
    <cellStyle name="20% - Énfasis2 6 3 4" xfId="1931" xr:uid="{00000000-0005-0000-0000-000078080000}"/>
    <cellStyle name="20% - Énfasis2 6 3 5" xfId="33643" xr:uid="{00000000-0005-0000-0000-000079080000}"/>
    <cellStyle name="20% - Énfasis2 6 4" xfId="1932" xr:uid="{00000000-0005-0000-0000-00007A080000}"/>
    <cellStyle name="20% - Énfasis2 6 5" xfId="1933" xr:uid="{00000000-0005-0000-0000-00007B080000}"/>
    <cellStyle name="20% - Énfasis2 6 6" xfId="1934" xr:uid="{00000000-0005-0000-0000-00007C080000}"/>
    <cellStyle name="20% - Énfasis2 6 7" xfId="33644" xr:uid="{00000000-0005-0000-0000-00007D080000}"/>
    <cellStyle name="20% - Énfasis2 6_37. RESULTADO NEGOCIOS YOY" xfId="1935" xr:uid="{00000000-0005-0000-0000-00007E080000}"/>
    <cellStyle name="20% - Énfasis2 7" xfId="1936" xr:uid="{00000000-0005-0000-0000-00007F080000}"/>
    <cellStyle name="20% - Énfasis2 7 2" xfId="1937" xr:uid="{00000000-0005-0000-0000-000080080000}"/>
    <cellStyle name="20% - Énfasis2 7 2 2" xfId="1938" xr:uid="{00000000-0005-0000-0000-000081080000}"/>
    <cellStyle name="20% - Énfasis2 7 2 2 2" xfId="1939" xr:uid="{00000000-0005-0000-0000-000082080000}"/>
    <cellStyle name="20% - Énfasis2 7 2 3" xfId="1940" xr:uid="{00000000-0005-0000-0000-000083080000}"/>
    <cellStyle name="20% - Énfasis2 7 2 4" xfId="1941" xr:uid="{00000000-0005-0000-0000-000084080000}"/>
    <cellStyle name="20% - Énfasis2 7 2 5" xfId="33645" xr:uid="{00000000-0005-0000-0000-000085080000}"/>
    <cellStyle name="20% - Énfasis2 7 2_37. RESULTADO NEGOCIOS YOY" xfId="1942" xr:uid="{00000000-0005-0000-0000-000086080000}"/>
    <cellStyle name="20% - Énfasis2 7 3" xfId="1943" xr:uid="{00000000-0005-0000-0000-000087080000}"/>
    <cellStyle name="20% - Énfasis2 7 3 2" xfId="1944" xr:uid="{00000000-0005-0000-0000-000088080000}"/>
    <cellStyle name="20% - Énfasis2 7 4" xfId="1945" xr:uid="{00000000-0005-0000-0000-000089080000}"/>
    <cellStyle name="20% - Énfasis2 7 5" xfId="1946" xr:uid="{00000000-0005-0000-0000-00008A080000}"/>
    <cellStyle name="20% - Énfasis2 7 6" xfId="33646" xr:uid="{00000000-0005-0000-0000-00008B080000}"/>
    <cellStyle name="20% - Énfasis2 7_37. RESULTADO NEGOCIOS YOY" xfId="1947" xr:uid="{00000000-0005-0000-0000-00008C080000}"/>
    <cellStyle name="20% - Énfasis2 8" xfId="1948" xr:uid="{00000000-0005-0000-0000-00008D080000}"/>
    <cellStyle name="20% - Énfasis2 8 2" xfId="1949" xr:uid="{00000000-0005-0000-0000-00008E080000}"/>
    <cellStyle name="20% - Énfasis2 8 2 2" xfId="1950" xr:uid="{00000000-0005-0000-0000-00008F080000}"/>
    <cellStyle name="20% - Énfasis2 8 2 3" xfId="1951" xr:uid="{00000000-0005-0000-0000-000090080000}"/>
    <cellStyle name="20% - Énfasis2 8 2_37. RESULTADO NEGOCIOS YOY" xfId="1952" xr:uid="{00000000-0005-0000-0000-000091080000}"/>
    <cellStyle name="20% - Énfasis2 8 3" xfId="1953" xr:uid="{00000000-0005-0000-0000-000092080000}"/>
    <cellStyle name="20% - Énfasis2 8 4" xfId="1954" xr:uid="{00000000-0005-0000-0000-000093080000}"/>
    <cellStyle name="20% - Énfasis2 8 5" xfId="33647" xr:uid="{00000000-0005-0000-0000-000094080000}"/>
    <cellStyle name="20% - Énfasis2 8_37. RESULTADO NEGOCIOS YOY" xfId="1955" xr:uid="{00000000-0005-0000-0000-000095080000}"/>
    <cellStyle name="20% - Énfasis2 9" xfId="1956" xr:uid="{00000000-0005-0000-0000-000096080000}"/>
    <cellStyle name="20% - Énfasis2 9 2" xfId="1957" xr:uid="{00000000-0005-0000-0000-000097080000}"/>
    <cellStyle name="20% - Énfasis2 9 2 2" xfId="1958" xr:uid="{00000000-0005-0000-0000-000098080000}"/>
    <cellStyle name="20% - Énfasis2 9 2_37. RESULTADO NEGOCIOS YOY" xfId="1959" xr:uid="{00000000-0005-0000-0000-000099080000}"/>
    <cellStyle name="20% - Énfasis2 9 3" xfId="1960" xr:uid="{00000000-0005-0000-0000-00009A080000}"/>
    <cellStyle name="20% - Énfasis2 9 4" xfId="1961" xr:uid="{00000000-0005-0000-0000-00009B080000}"/>
    <cellStyle name="20% - Énfasis2 9 5" xfId="33648" xr:uid="{00000000-0005-0000-0000-00009C080000}"/>
    <cellStyle name="20% - Énfasis2 9_37. RESULTADO NEGOCIOS YOY" xfId="1962" xr:uid="{00000000-0005-0000-0000-00009D080000}"/>
    <cellStyle name="20% - Énfasis3 10" xfId="1963" xr:uid="{00000000-0005-0000-0000-00009E080000}"/>
    <cellStyle name="20% - Énfasis3 10 2" xfId="1964" xr:uid="{00000000-0005-0000-0000-00009F080000}"/>
    <cellStyle name="20% - Énfasis3 10 3" xfId="1965" xr:uid="{00000000-0005-0000-0000-0000A0080000}"/>
    <cellStyle name="20% - Énfasis3 10 4" xfId="33649" xr:uid="{00000000-0005-0000-0000-0000A1080000}"/>
    <cellStyle name="20% - Énfasis3 10_37. RESULTADO NEGOCIOS YOY" xfId="1966" xr:uid="{00000000-0005-0000-0000-0000A2080000}"/>
    <cellStyle name="20% - Énfasis3 11" xfId="1967" xr:uid="{00000000-0005-0000-0000-0000A3080000}"/>
    <cellStyle name="20% - Énfasis3 11 2" xfId="1968" xr:uid="{00000000-0005-0000-0000-0000A4080000}"/>
    <cellStyle name="20% - Énfasis3 11 3" xfId="1969" xr:uid="{00000000-0005-0000-0000-0000A5080000}"/>
    <cellStyle name="20% - Énfasis3 11 4" xfId="33650" xr:uid="{00000000-0005-0000-0000-0000A6080000}"/>
    <cellStyle name="20% - Énfasis3 11_37. RESULTADO NEGOCIOS YOY" xfId="1970" xr:uid="{00000000-0005-0000-0000-0000A7080000}"/>
    <cellStyle name="20% - Énfasis3 12" xfId="1971" xr:uid="{00000000-0005-0000-0000-0000A8080000}"/>
    <cellStyle name="20% - Énfasis3 12 2" xfId="1972" xr:uid="{00000000-0005-0000-0000-0000A9080000}"/>
    <cellStyle name="20% - Énfasis3 12 3" xfId="33651" xr:uid="{00000000-0005-0000-0000-0000AA080000}"/>
    <cellStyle name="20% - Énfasis3 13" xfId="1973" xr:uid="{00000000-0005-0000-0000-0000AB080000}"/>
    <cellStyle name="20% - Énfasis3 13 2" xfId="33652" xr:uid="{00000000-0005-0000-0000-0000AC080000}"/>
    <cellStyle name="20% - Énfasis3 14" xfId="1974" xr:uid="{00000000-0005-0000-0000-0000AD080000}"/>
    <cellStyle name="20% - Énfasis3 14 2" xfId="33653" xr:uid="{00000000-0005-0000-0000-0000AE080000}"/>
    <cellStyle name="20% - Énfasis3 15" xfId="1975" xr:uid="{00000000-0005-0000-0000-0000AF080000}"/>
    <cellStyle name="20% - Énfasis3 16" xfId="1976" xr:uid="{00000000-0005-0000-0000-0000B0080000}"/>
    <cellStyle name="20% - Énfasis3 17" xfId="1977" xr:uid="{00000000-0005-0000-0000-0000B1080000}"/>
    <cellStyle name="20% - Énfasis3 2" xfId="1978" xr:uid="{00000000-0005-0000-0000-0000B2080000}"/>
    <cellStyle name="20% - Énfasis3 2 2" xfId="1979" xr:uid="{00000000-0005-0000-0000-0000B3080000}"/>
    <cellStyle name="20% - Énfasis3 2 2 2" xfId="1980" xr:uid="{00000000-0005-0000-0000-0000B4080000}"/>
    <cellStyle name="20% - Énfasis3 2 2 2 2" xfId="1981" xr:uid="{00000000-0005-0000-0000-0000B5080000}"/>
    <cellStyle name="20% - Énfasis3 2 2 2 2 2" xfId="1982" xr:uid="{00000000-0005-0000-0000-0000B6080000}"/>
    <cellStyle name="20% - Énfasis3 2 2 2 2 2 2" xfId="1983" xr:uid="{00000000-0005-0000-0000-0000B7080000}"/>
    <cellStyle name="20% - Énfasis3 2 2 2 2 2 3" xfId="1984" xr:uid="{00000000-0005-0000-0000-0000B8080000}"/>
    <cellStyle name="20% - Énfasis3 2 2 2 2 2 4" xfId="1985" xr:uid="{00000000-0005-0000-0000-0000B9080000}"/>
    <cellStyle name="20% - Énfasis3 2 2 2 2 2 5" xfId="33654" xr:uid="{00000000-0005-0000-0000-0000BA080000}"/>
    <cellStyle name="20% - Énfasis3 2 2 2 2 3" xfId="1986" xr:uid="{00000000-0005-0000-0000-0000BB080000}"/>
    <cellStyle name="20% - Énfasis3 2 2 2 2 4" xfId="1987" xr:uid="{00000000-0005-0000-0000-0000BC080000}"/>
    <cellStyle name="20% - Énfasis3 2 2 2 2 5" xfId="1988" xr:uid="{00000000-0005-0000-0000-0000BD080000}"/>
    <cellStyle name="20% - Énfasis3 2 2 2 2 6" xfId="33655" xr:uid="{00000000-0005-0000-0000-0000BE080000}"/>
    <cellStyle name="20% - Énfasis3 2 2 2 2_37. RESULTADO NEGOCIOS YOY" xfId="1989" xr:uid="{00000000-0005-0000-0000-0000BF080000}"/>
    <cellStyle name="20% - Énfasis3 2 2 2 3" xfId="1990" xr:uid="{00000000-0005-0000-0000-0000C0080000}"/>
    <cellStyle name="20% - Énfasis3 2 2 2 3 2" xfId="1991" xr:uid="{00000000-0005-0000-0000-0000C1080000}"/>
    <cellStyle name="20% - Énfasis3 2 2 2 3 3" xfId="1992" xr:uid="{00000000-0005-0000-0000-0000C2080000}"/>
    <cellStyle name="20% - Énfasis3 2 2 2 3 4" xfId="1993" xr:uid="{00000000-0005-0000-0000-0000C3080000}"/>
    <cellStyle name="20% - Énfasis3 2 2 2 3 5" xfId="33656" xr:uid="{00000000-0005-0000-0000-0000C4080000}"/>
    <cellStyle name="20% - Énfasis3 2 2 2 4" xfId="1994" xr:uid="{00000000-0005-0000-0000-0000C5080000}"/>
    <cellStyle name="20% - Énfasis3 2 2 2 4 2" xfId="1995" xr:uid="{00000000-0005-0000-0000-0000C6080000}"/>
    <cellStyle name="20% - Énfasis3 2 2 2 5" xfId="1996" xr:uid="{00000000-0005-0000-0000-0000C7080000}"/>
    <cellStyle name="20% - Énfasis3 2 2 2 6" xfId="33657" xr:uid="{00000000-0005-0000-0000-0000C8080000}"/>
    <cellStyle name="20% - Énfasis3 2 2 2_37. RESULTADO NEGOCIOS YOY" xfId="1997" xr:uid="{00000000-0005-0000-0000-0000C9080000}"/>
    <cellStyle name="20% - Énfasis3 2 2 3" xfId="1998" xr:uid="{00000000-0005-0000-0000-0000CA080000}"/>
    <cellStyle name="20% - Énfasis3 2 2 3 2" xfId="1999" xr:uid="{00000000-0005-0000-0000-0000CB080000}"/>
    <cellStyle name="20% - Énfasis3 2 2 3 2 2" xfId="2000" xr:uid="{00000000-0005-0000-0000-0000CC080000}"/>
    <cellStyle name="20% - Énfasis3 2 2 3 2 3" xfId="2001" xr:uid="{00000000-0005-0000-0000-0000CD080000}"/>
    <cellStyle name="20% - Énfasis3 2 2 3 2 4" xfId="2002" xr:uid="{00000000-0005-0000-0000-0000CE080000}"/>
    <cellStyle name="20% - Énfasis3 2 2 3 2 5" xfId="33658" xr:uid="{00000000-0005-0000-0000-0000CF080000}"/>
    <cellStyle name="20% - Énfasis3 2 2 3 3" xfId="2003" xr:uid="{00000000-0005-0000-0000-0000D0080000}"/>
    <cellStyle name="20% - Énfasis3 2 2 3 4" xfId="2004" xr:uid="{00000000-0005-0000-0000-0000D1080000}"/>
    <cellStyle name="20% - Énfasis3 2 2 3 5" xfId="2005" xr:uid="{00000000-0005-0000-0000-0000D2080000}"/>
    <cellStyle name="20% - Énfasis3 2 2 3 6" xfId="33659" xr:uid="{00000000-0005-0000-0000-0000D3080000}"/>
    <cellStyle name="20% - Énfasis3 2 2 3_37. RESULTADO NEGOCIOS YOY" xfId="2006" xr:uid="{00000000-0005-0000-0000-0000D4080000}"/>
    <cellStyle name="20% - Énfasis3 2 2 4" xfId="2007" xr:uid="{00000000-0005-0000-0000-0000D5080000}"/>
    <cellStyle name="20% - Énfasis3 2 2 4 2" xfId="2008" xr:uid="{00000000-0005-0000-0000-0000D6080000}"/>
    <cellStyle name="20% - Énfasis3 2 2 4 3" xfId="2009" xr:uid="{00000000-0005-0000-0000-0000D7080000}"/>
    <cellStyle name="20% - Énfasis3 2 2 4 4" xfId="2010" xr:uid="{00000000-0005-0000-0000-0000D8080000}"/>
    <cellStyle name="20% - Énfasis3 2 2 4 5" xfId="33660" xr:uid="{00000000-0005-0000-0000-0000D9080000}"/>
    <cellStyle name="20% - Énfasis3 2 2 5" xfId="2011" xr:uid="{00000000-0005-0000-0000-0000DA080000}"/>
    <cellStyle name="20% - Énfasis3 2 2 5 2" xfId="2012" xr:uid="{00000000-0005-0000-0000-0000DB080000}"/>
    <cellStyle name="20% - Énfasis3 2 2 5 3" xfId="2013" xr:uid="{00000000-0005-0000-0000-0000DC080000}"/>
    <cellStyle name="20% - Énfasis3 2 2 5 4" xfId="33661" xr:uid="{00000000-0005-0000-0000-0000DD080000}"/>
    <cellStyle name="20% - Énfasis3 2 2 6" xfId="2014" xr:uid="{00000000-0005-0000-0000-0000DE080000}"/>
    <cellStyle name="20% - Énfasis3 2 2_37. RESULTADO NEGOCIOS YOY" xfId="2015" xr:uid="{00000000-0005-0000-0000-0000DF080000}"/>
    <cellStyle name="20% - Énfasis3 2 3" xfId="2016" xr:uid="{00000000-0005-0000-0000-0000E0080000}"/>
    <cellStyle name="20% - Énfasis3 2 3 2" xfId="2017" xr:uid="{00000000-0005-0000-0000-0000E1080000}"/>
    <cellStyle name="20% - Énfasis3 2 3 2 2" xfId="2018" xr:uid="{00000000-0005-0000-0000-0000E2080000}"/>
    <cellStyle name="20% - Énfasis3 2 3 2 2 2" xfId="2019" xr:uid="{00000000-0005-0000-0000-0000E3080000}"/>
    <cellStyle name="20% - Énfasis3 2 3 2 2 3" xfId="2020" xr:uid="{00000000-0005-0000-0000-0000E4080000}"/>
    <cellStyle name="20% - Énfasis3 2 3 2 2 4" xfId="2021" xr:uid="{00000000-0005-0000-0000-0000E5080000}"/>
    <cellStyle name="20% - Énfasis3 2 3 2 2 5" xfId="33662" xr:uid="{00000000-0005-0000-0000-0000E6080000}"/>
    <cellStyle name="20% - Énfasis3 2 3 2 3" xfId="2022" xr:uid="{00000000-0005-0000-0000-0000E7080000}"/>
    <cellStyle name="20% - Énfasis3 2 3 2 4" xfId="2023" xr:uid="{00000000-0005-0000-0000-0000E8080000}"/>
    <cellStyle name="20% - Énfasis3 2 3 2 5" xfId="2024" xr:uid="{00000000-0005-0000-0000-0000E9080000}"/>
    <cellStyle name="20% - Énfasis3 2 3 2 6" xfId="33663" xr:uid="{00000000-0005-0000-0000-0000EA080000}"/>
    <cellStyle name="20% - Énfasis3 2 3 2_37. RESULTADO NEGOCIOS YOY" xfId="2025" xr:uid="{00000000-0005-0000-0000-0000EB080000}"/>
    <cellStyle name="20% - Énfasis3 2 3 3" xfId="2026" xr:uid="{00000000-0005-0000-0000-0000EC080000}"/>
    <cellStyle name="20% - Énfasis3 2 3 3 2" xfId="2027" xr:uid="{00000000-0005-0000-0000-0000ED080000}"/>
    <cellStyle name="20% - Énfasis3 2 3 3 3" xfId="2028" xr:uid="{00000000-0005-0000-0000-0000EE080000}"/>
    <cellStyle name="20% - Énfasis3 2 3 3 4" xfId="2029" xr:uid="{00000000-0005-0000-0000-0000EF080000}"/>
    <cellStyle name="20% - Énfasis3 2 3 3 5" xfId="33664" xr:uid="{00000000-0005-0000-0000-0000F0080000}"/>
    <cellStyle name="20% - Énfasis3 2 3 4" xfId="2030" xr:uid="{00000000-0005-0000-0000-0000F1080000}"/>
    <cellStyle name="20% - Énfasis3 2 3 4 2" xfId="2031" xr:uid="{00000000-0005-0000-0000-0000F2080000}"/>
    <cellStyle name="20% - Énfasis3 2 3 5" xfId="2032" xr:uid="{00000000-0005-0000-0000-0000F3080000}"/>
    <cellStyle name="20% - Énfasis3 2 3 6" xfId="33665" xr:uid="{00000000-0005-0000-0000-0000F4080000}"/>
    <cellStyle name="20% - Énfasis3 2 3_37. RESULTADO NEGOCIOS YOY" xfId="2033" xr:uid="{00000000-0005-0000-0000-0000F5080000}"/>
    <cellStyle name="20% - Énfasis3 2 4" xfId="2034" xr:uid="{00000000-0005-0000-0000-0000F6080000}"/>
    <cellStyle name="20% - Énfasis3 2 4 2" xfId="2035" xr:uid="{00000000-0005-0000-0000-0000F7080000}"/>
    <cellStyle name="20% - Énfasis3 2 4 2 2" xfId="2036" xr:uid="{00000000-0005-0000-0000-0000F8080000}"/>
    <cellStyle name="20% - Énfasis3 2 4 2 3" xfId="2037" xr:uid="{00000000-0005-0000-0000-0000F9080000}"/>
    <cellStyle name="20% - Énfasis3 2 4 2 4" xfId="2038" xr:uid="{00000000-0005-0000-0000-0000FA080000}"/>
    <cellStyle name="20% - Énfasis3 2 4 2 5" xfId="33666" xr:uid="{00000000-0005-0000-0000-0000FB080000}"/>
    <cellStyle name="20% - Énfasis3 2 4 3" xfId="2039" xr:uid="{00000000-0005-0000-0000-0000FC080000}"/>
    <cellStyle name="20% - Énfasis3 2 4 4" xfId="2040" xr:uid="{00000000-0005-0000-0000-0000FD080000}"/>
    <cellStyle name="20% - Énfasis3 2 4 5" xfId="2041" xr:uid="{00000000-0005-0000-0000-0000FE080000}"/>
    <cellStyle name="20% - Énfasis3 2 4 6" xfId="33667" xr:uid="{00000000-0005-0000-0000-0000FF080000}"/>
    <cellStyle name="20% - Énfasis3 2 4_37. RESULTADO NEGOCIOS YOY" xfId="2042" xr:uid="{00000000-0005-0000-0000-000000090000}"/>
    <cellStyle name="20% - Énfasis3 2 5" xfId="2043" xr:uid="{00000000-0005-0000-0000-000001090000}"/>
    <cellStyle name="20% - Énfasis3 2 5 2" xfId="2044" xr:uid="{00000000-0005-0000-0000-000002090000}"/>
    <cellStyle name="20% - Énfasis3 2 5 2 2" xfId="2045" xr:uid="{00000000-0005-0000-0000-000003090000}"/>
    <cellStyle name="20% - Énfasis3 2 5 2 3" xfId="2046" xr:uid="{00000000-0005-0000-0000-000004090000}"/>
    <cellStyle name="20% - Énfasis3 2 5 2 4" xfId="33668" xr:uid="{00000000-0005-0000-0000-000005090000}"/>
    <cellStyle name="20% - Énfasis3 2 5 3" xfId="2047" xr:uid="{00000000-0005-0000-0000-000006090000}"/>
    <cellStyle name="20% - Énfasis3 2 5 4" xfId="2048" xr:uid="{00000000-0005-0000-0000-000007090000}"/>
    <cellStyle name="20% - Énfasis3 2 5 5" xfId="2049" xr:uid="{00000000-0005-0000-0000-000008090000}"/>
    <cellStyle name="20% - Énfasis3 2 5 6" xfId="33669" xr:uid="{00000000-0005-0000-0000-000009090000}"/>
    <cellStyle name="20% - Énfasis3 2 6" xfId="2050" xr:uid="{00000000-0005-0000-0000-00000A090000}"/>
    <cellStyle name="20% - Énfasis3 2 6 2" xfId="2051" xr:uid="{00000000-0005-0000-0000-00000B090000}"/>
    <cellStyle name="20% - Énfasis3 2 7" xfId="2052" xr:uid="{00000000-0005-0000-0000-00000C090000}"/>
    <cellStyle name="20% - Énfasis3 2 7 2" xfId="2053" xr:uid="{00000000-0005-0000-0000-00000D090000}"/>
    <cellStyle name="20% - Énfasis3 2 7 3" xfId="33670" xr:uid="{00000000-0005-0000-0000-00000E090000}"/>
    <cellStyle name="20% - Énfasis3 2 8" xfId="2054" xr:uid="{00000000-0005-0000-0000-00000F090000}"/>
    <cellStyle name="20% - Énfasis3 2 8 2" xfId="33671" xr:uid="{00000000-0005-0000-0000-000010090000}"/>
    <cellStyle name="20% - Énfasis3 2 9" xfId="2055" xr:uid="{00000000-0005-0000-0000-000011090000}"/>
    <cellStyle name="20% - Énfasis3 3" xfId="2056" xr:uid="{00000000-0005-0000-0000-000012090000}"/>
    <cellStyle name="20% - Énfasis3 3 2" xfId="2057" xr:uid="{00000000-0005-0000-0000-000013090000}"/>
    <cellStyle name="20% - Énfasis3 3 2 2" xfId="2058" xr:uid="{00000000-0005-0000-0000-000014090000}"/>
    <cellStyle name="20% - Énfasis3 3 2 2 2" xfId="2059" xr:uid="{00000000-0005-0000-0000-000015090000}"/>
    <cellStyle name="20% - Énfasis3 3 2 2 2 2" xfId="2060" xr:uid="{00000000-0005-0000-0000-000016090000}"/>
    <cellStyle name="20% - Énfasis3 3 2 2 2 2 2" xfId="2061" xr:uid="{00000000-0005-0000-0000-000017090000}"/>
    <cellStyle name="20% - Énfasis3 3 2 2 2 2 3" xfId="2062" xr:uid="{00000000-0005-0000-0000-000018090000}"/>
    <cellStyle name="20% - Énfasis3 3 2 2 2 2 4" xfId="2063" xr:uid="{00000000-0005-0000-0000-000019090000}"/>
    <cellStyle name="20% - Énfasis3 3 2 2 2 2 5" xfId="33672" xr:uid="{00000000-0005-0000-0000-00001A090000}"/>
    <cellStyle name="20% - Énfasis3 3 2 2 2 3" xfId="2064" xr:uid="{00000000-0005-0000-0000-00001B090000}"/>
    <cellStyle name="20% - Énfasis3 3 2 2 2 4" xfId="2065" xr:uid="{00000000-0005-0000-0000-00001C090000}"/>
    <cellStyle name="20% - Énfasis3 3 2 2 2 5" xfId="2066" xr:uid="{00000000-0005-0000-0000-00001D090000}"/>
    <cellStyle name="20% - Énfasis3 3 2 2 2 6" xfId="33673" xr:uid="{00000000-0005-0000-0000-00001E090000}"/>
    <cellStyle name="20% - Énfasis3 3 2 2 2_37. RESULTADO NEGOCIOS YOY" xfId="2067" xr:uid="{00000000-0005-0000-0000-00001F090000}"/>
    <cellStyle name="20% - Énfasis3 3 2 2 3" xfId="2068" xr:uid="{00000000-0005-0000-0000-000020090000}"/>
    <cellStyle name="20% - Énfasis3 3 2 2 3 2" xfId="2069" xr:uid="{00000000-0005-0000-0000-000021090000}"/>
    <cellStyle name="20% - Énfasis3 3 2 2 3 3" xfId="2070" xr:uid="{00000000-0005-0000-0000-000022090000}"/>
    <cellStyle name="20% - Énfasis3 3 2 2 3 4" xfId="2071" xr:uid="{00000000-0005-0000-0000-000023090000}"/>
    <cellStyle name="20% - Énfasis3 3 2 2 3 5" xfId="33674" xr:uid="{00000000-0005-0000-0000-000024090000}"/>
    <cellStyle name="20% - Énfasis3 3 2 2 4" xfId="2072" xr:uid="{00000000-0005-0000-0000-000025090000}"/>
    <cellStyle name="20% - Énfasis3 3 2 2 5" xfId="2073" xr:uid="{00000000-0005-0000-0000-000026090000}"/>
    <cellStyle name="20% - Énfasis3 3 2 2 6" xfId="2074" xr:uid="{00000000-0005-0000-0000-000027090000}"/>
    <cellStyle name="20% - Énfasis3 3 2 2 7" xfId="33675" xr:uid="{00000000-0005-0000-0000-000028090000}"/>
    <cellStyle name="20% - Énfasis3 3 2 2_37. RESULTADO NEGOCIOS YOY" xfId="2075" xr:uid="{00000000-0005-0000-0000-000029090000}"/>
    <cellStyle name="20% - Énfasis3 3 2 3" xfId="2076" xr:uid="{00000000-0005-0000-0000-00002A090000}"/>
    <cellStyle name="20% - Énfasis3 3 2 3 2" xfId="2077" xr:uid="{00000000-0005-0000-0000-00002B090000}"/>
    <cellStyle name="20% - Énfasis3 3 2 3 2 2" xfId="2078" xr:uid="{00000000-0005-0000-0000-00002C090000}"/>
    <cellStyle name="20% - Énfasis3 3 2 3 2 3" xfId="2079" xr:uid="{00000000-0005-0000-0000-00002D090000}"/>
    <cellStyle name="20% - Énfasis3 3 2 3 2 4" xfId="2080" xr:uid="{00000000-0005-0000-0000-00002E090000}"/>
    <cellStyle name="20% - Énfasis3 3 2 3 2 5" xfId="33676" xr:uid="{00000000-0005-0000-0000-00002F090000}"/>
    <cellStyle name="20% - Énfasis3 3 2 3 3" xfId="2081" xr:uid="{00000000-0005-0000-0000-000030090000}"/>
    <cellStyle name="20% - Énfasis3 3 2 3 4" xfId="2082" xr:uid="{00000000-0005-0000-0000-000031090000}"/>
    <cellStyle name="20% - Énfasis3 3 2 3 5" xfId="2083" xr:uid="{00000000-0005-0000-0000-000032090000}"/>
    <cellStyle name="20% - Énfasis3 3 2 3 6" xfId="33677" xr:uid="{00000000-0005-0000-0000-000033090000}"/>
    <cellStyle name="20% - Énfasis3 3 2 3_37. RESULTADO NEGOCIOS YOY" xfId="2084" xr:uid="{00000000-0005-0000-0000-000034090000}"/>
    <cellStyle name="20% - Énfasis3 3 2 4" xfId="2085" xr:uid="{00000000-0005-0000-0000-000035090000}"/>
    <cellStyle name="20% - Énfasis3 3 2 4 2" xfId="2086" xr:uid="{00000000-0005-0000-0000-000036090000}"/>
    <cellStyle name="20% - Énfasis3 3 2 4 3" xfId="2087" xr:uid="{00000000-0005-0000-0000-000037090000}"/>
    <cellStyle name="20% - Énfasis3 3 2 4 4" xfId="2088" xr:uid="{00000000-0005-0000-0000-000038090000}"/>
    <cellStyle name="20% - Énfasis3 3 2 4 5" xfId="33678" xr:uid="{00000000-0005-0000-0000-000039090000}"/>
    <cellStyle name="20% - Énfasis3 3 2 5" xfId="2089" xr:uid="{00000000-0005-0000-0000-00003A090000}"/>
    <cellStyle name="20% - Énfasis3 3 2 6" xfId="2090" xr:uid="{00000000-0005-0000-0000-00003B090000}"/>
    <cellStyle name="20% - Énfasis3 3 2 7" xfId="2091" xr:uid="{00000000-0005-0000-0000-00003C090000}"/>
    <cellStyle name="20% - Énfasis3 3 2 8" xfId="33679" xr:uid="{00000000-0005-0000-0000-00003D090000}"/>
    <cellStyle name="20% - Énfasis3 3 2_37. RESULTADO NEGOCIOS YOY" xfId="2092" xr:uid="{00000000-0005-0000-0000-00003E090000}"/>
    <cellStyle name="20% - Énfasis3 3 3" xfId="2093" xr:uid="{00000000-0005-0000-0000-00003F090000}"/>
    <cellStyle name="20% - Énfasis3 3 3 2" xfId="2094" xr:uid="{00000000-0005-0000-0000-000040090000}"/>
    <cellStyle name="20% - Énfasis3 3 3 2 2" xfId="2095" xr:uid="{00000000-0005-0000-0000-000041090000}"/>
    <cellStyle name="20% - Énfasis3 3 3 2 2 2" xfId="2096" xr:uid="{00000000-0005-0000-0000-000042090000}"/>
    <cellStyle name="20% - Énfasis3 3 3 2 2 3" xfId="2097" xr:uid="{00000000-0005-0000-0000-000043090000}"/>
    <cellStyle name="20% - Énfasis3 3 3 2 2 4" xfId="2098" xr:uid="{00000000-0005-0000-0000-000044090000}"/>
    <cellStyle name="20% - Énfasis3 3 3 2 2 5" xfId="33680" xr:uid="{00000000-0005-0000-0000-000045090000}"/>
    <cellStyle name="20% - Énfasis3 3 3 2 3" xfId="2099" xr:uid="{00000000-0005-0000-0000-000046090000}"/>
    <cellStyle name="20% - Énfasis3 3 3 2 4" xfId="2100" xr:uid="{00000000-0005-0000-0000-000047090000}"/>
    <cellStyle name="20% - Énfasis3 3 3 2 5" xfId="2101" xr:uid="{00000000-0005-0000-0000-000048090000}"/>
    <cellStyle name="20% - Énfasis3 3 3 2 6" xfId="33681" xr:uid="{00000000-0005-0000-0000-000049090000}"/>
    <cellStyle name="20% - Énfasis3 3 3 2_37. RESULTADO NEGOCIOS YOY" xfId="2102" xr:uid="{00000000-0005-0000-0000-00004A090000}"/>
    <cellStyle name="20% - Énfasis3 3 3 3" xfId="2103" xr:uid="{00000000-0005-0000-0000-00004B090000}"/>
    <cellStyle name="20% - Énfasis3 3 3 3 2" xfId="2104" xr:uid="{00000000-0005-0000-0000-00004C090000}"/>
    <cellStyle name="20% - Énfasis3 3 3 3 3" xfId="2105" xr:uid="{00000000-0005-0000-0000-00004D090000}"/>
    <cellStyle name="20% - Énfasis3 3 3 3 4" xfId="2106" xr:uid="{00000000-0005-0000-0000-00004E090000}"/>
    <cellStyle name="20% - Énfasis3 3 3 3 5" xfId="33682" xr:uid="{00000000-0005-0000-0000-00004F090000}"/>
    <cellStyle name="20% - Énfasis3 3 3 4" xfId="2107" xr:uid="{00000000-0005-0000-0000-000050090000}"/>
    <cellStyle name="20% - Énfasis3 3 3 5" xfId="2108" xr:uid="{00000000-0005-0000-0000-000051090000}"/>
    <cellStyle name="20% - Énfasis3 3 3 6" xfId="2109" xr:uid="{00000000-0005-0000-0000-000052090000}"/>
    <cellStyle name="20% - Énfasis3 3 3 7" xfId="33683" xr:uid="{00000000-0005-0000-0000-000053090000}"/>
    <cellStyle name="20% - Énfasis3 3 3_37. RESULTADO NEGOCIOS YOY" xfId="2110" xr:uid="{00000000-0005-0000-0000-000054090000}"/>
    <cellStyle name="20% - Énfasis3 3 4" xfId="2111" xr:uid="{00000000-0005-0000-0000-000055090000}"/>
    <cellStyle name="20% - Énfasis3 3 4 2" xfId="2112" xr:uid="{00000000-0005-0000-0000-000056090000}"/>
    <cellStyle name="20% - Énfasis3 3 4 2 2" xfId="2113" xr:uid="{00000000-0005-0000-0000-000057090000}"/>
    <cellStyle name="20% - Énfasis3 3 4 2 3" xfId="2114" xr:uid="{00000000-0005-0000-0000-000058090000}"/>
    <cellStyle name="20% - Énfasis3 3 4 2 4" xfId="2115" xr:uid="{00000000-0005-0000-0000-000059090000}"/>
    <cellStyle name="20% - Énfasis3 3 4 2 5" xfId="33684" xr:uid="{00000000-0005-0000-0000-00005A090000}"/>
    <cellStyle name="20% - Énfasis3 3 4 3" xfId="2116" xr:uid="{00000000-0005-0000-0000-00005B090000}"/>
    <cellStyle name="20% - Énfasis3 3 4 4" xfId="2117" xr:uid="{00000000-0005-0000-0000-00005C090000}"/>
    <cellStyle name="20% - Énfasis3 3 4 5" xfId="2118" xr:uid="{00000000-0005-0000-0000-00005D090000}"/>
    <cellStyle name="20% - Énfasis3 3 4 6" xfId="33685" xr:uid="{00000000-0005-0000-0000-00005E090000}"/>
    <cellStyle name="20% - Énfasis3 3 4_37. RESULTADO NEGOCIOS YOY" xfId="2119" xr:uid="{00000000-0005-0000-0000-00005F090000}"/>
    <cellStyle name="20% - Énfasis3 3 5" xfId="2120" xr:uid="{00000000-0005-0000-0000-000060090000}"/>
    <cellStyle name="20% - Énfasis3 3 5 2" xfId="2121" xr:uid="{00000000-0005-0000-0000-000061090000}"/>
    <cellStyle name="20% - Énfasis3 3 5 2 2" xfId="2122" xr:uid="{00000000-0005-0000-0000-000062090000}"/>
    <cellStyle name="20% - Énfasis3 3 5 2 3" xfId="2123" xr:uid="{00000000-0005-0000-0000-000063090000}"/>
    <cellStyle name="20% - Énfasis3 3 5 2 4" xfId="33686" xr:uid="{00000000-0005-0000-0000-000064090000}"/>
    <cellStyle name="20% - Énfasis3 3 5 3" xfId="2124" xr:uid="{00000000-0005-0000-0000-000065090000}"/>
    <cellStyle name="20% - Énfasis3 3 5 4" xfId="2125" xr:uid="{00000000-0005-0000-0000-000066090000}"/>
    <cellStyle name="20% - Énfasis3 3 5 5" xfId="2126" xr:uid="{00000000-0005-0000-0000-000067090000}"/>
    <cellStyle name="20% - Énfasis3 3 5 6" xfId="33687" xr:uid="{00000000-0005-0000-0000-000068090000}"/>
    <cellStyle name="20% - Énfasis3 3 6" xfId="2127" xr:uid="{00000000-0005-0000-0000-000069090000}"/>
    <cellStyle name="20% - Énfasis3 3 7" xfId="2128" xr:uid="{00000000-0005-0000-0000-00006A090000}"/>
    <cellStyle name="20% - Énfasis3 3 8" xfId="33688" xr:uid="{00000000-0005-0000-0000-00006B090000}"/>
    <cellStyle name="20% - Énfasis3 3_37. RESULTADO NEGOCIOS YOY" xfId="2129" xr:uid="{00000000-0005-0000-0000-00006C090000}"/>
    <cellStyle name="20% - Énfasis3 4" xfId="2130" xr:uid="{00000000-0005-0000-0000-00006D090000}"/>
    <cellStyle name="20% - Énfasis3 4 2" xfId="2131" xr:uid="{00000000-0005-0000-0000-00006E090000}"/>
    <cellStyle name="20% - Énfasis3 4 2 2" xfId="2132" xr:uid="{00000000-0005-0000-0000-00006F090000}"/>
    <cellStyle name="20% - Énfasis3 4 2 2 2" xfId="2133" xr:uid="{00000000-0005-0000-0000-000070090000}"/>
    <cellStyle name="20% - Énfasis3 4 2 2 2 2" xfId="2134" xr:uid="{00000000-0005-0000-0000-000071090000}"/>
    <cellStyle name="20% - Énfasis3 4 2 2 2 3" xfId="2135" xr:uid="{00000000-0005-0000-0000-000072090000}"/>
    <cellStyle name="20% - Énfasis3 4 2 2 2 4" xfId="33689" xr:uid="{00000000-0005-0000-0000-000073090000}"/>
    <cellStyle name="20% - Énfasis3 4 2 2 3" xfId="2136" xr:uid="{00000000-0005-0000-0000-000074090000}"/>
    <cellStyle name="20% - Énfasis3 4 2 2 4" xfId="2137" xr:uid="{00000000-0005-0000-0000-000075090000}"/>
    <cellStyle name="20% - Énfasis3 4 2 2 5" xfId="2138" xr:uid="{00000000-0005-0000-0000-000076090000}"/>
    <cellStyle name="20% - Énfasis3 4 2 2 6" xfId="33690" xr:uid="{00000000-0005-0000-0000-000077090000}"/>
    <cellStyle name="20% - Énfasis3 4 2 3" xfId="2139" xr:uid="{00000000-0005-0000-0000-000078090000}"/>
    <cellStyle name="20% - Énfasis3 4 2 3 2" xfId="2140" xr:uid="{00000000-0005-0000-0000-000079090000}"/>
    <cellStyle name="20% - Énfasis3 4 2 3 3" xfId="2141" xr:uid="{00000000-0005-0000-0000-00007A090000}"/>
    <cellStyle name="20% - Énfasis3 4 2 3 4" xfId="33691" xr:uid="{00000000-0005-0000-0000-00007B090000}"/>
    <cellStyle name="20% - Énfasis3 4 2 4" xfId="2142" xr:uid="{00000000-0005-0000-0000-00007C090000}"/>
    <cellStyle name="20% - Énfasis3 4 2 5" xfId="2143" xr:uid="{00000000-0005-0000-0000-00007D090000}"/>
    <cellStyle name="20% - Énfasis3 4 2 6" xfId="2144" xr:uid="{00000000-0005-0000-0000-00007E090000}"/>
    <cellStyle name="20% - Énfasis3 4 2 7" xfId="33692" xr:uid="{00000000-0005-0000-0000-00007F090000}"/>
    <cellStyle name="20% - Énfasis3 4 2_37. RESULTADO NEGOCIOS YOY" xfId="2145" xr:uid="{00000000-0005-0000-0000-000080090000}"/>
    <cellStyle name="20% - Énfasis3 4 3" xfId="2146" xr:uid="{00000000-0005-0000-0000-000081090000}"/>
    <cellStyle name="20% - Énfasis3 4 3 2" xfId="2147" xr:uid="{00000000-0005-0000-0000-000082090000}"/>
    <cellStyle name="20% - Énfasis3 4 3 2 2" xfId="2148" xr:uid="{00000000-0005-0000-0000-000083090000}"/>
    <cellStyle name="20% - Énfasis3 4 3 2 3" xfId="2149" xr:uid="{00000000-0005-0000-0000-000084090000}"/>
    <cellStyle name="20% - Énfasis3 4 3 2 4" xfId="33693" xr:uid="{00000000-0005-0000-0000-000085090000}"/>
    <cellStyle name="20% - Énfasis3 4 3 3" xfId="2150" xr:uid="{00000000-0005-0000-0000-000086090000}"/>
    <cellStyle name="20% - Énfasis3 4 3 4" xfId="2151" xr:uid="{00000000-0005-0000-0000-000087090000}"/>
    <cellStyle name="20% - Énfasis3 4 3 5" xfId="2152" xr:uid="{00000000-0005-0000-0000-000088090000}"/>
    <cellStyle name="20% - Énfasis3 4 3 6" xfId="33694" xr:uid="{00000000-0005-0000-0000-000089090000}"/>
    <cellStyle name="20% - Énfasis3 4 4" xfId="2153" xr:uid="{00000000-0005-0000-0000-00008A090000}"/>
    <cellStyle name="20% - Énfasis3 4 4 2" xfId="2154" xr:uid="{00000000-0005-0000-0000-00008B090000}"/>
    <cellStyle name="20% - Énfasis3 4 4 3" xfId="2155" xr:uid="{00000000-0005-0000-0000-00008C090000}"/>
    <cellStyle name="20% - Énfasis3 4 4 4" xfId="33695" xr:uid="{00000000-0005-0000-0000-00008D090000}"/>
    <cellStyle name="20% - Énfasis3 4 5" xfId="2156" xr:uid="{00000000-0005-0000-0000-00008E090000}"/>
    <cellStyle name="20% - Énfasis3 4 6" xfId="2157" xr:uid="{00000000-0005-0000-0000-00008F090000}"/>
    <cellStyle name="20% - Énfasis3 4 7" xfId="2158" xr:uid="{00000000-0005-0000-0000-000090090000}"/>
    <cellStyle name="20% - Énfasis3 4 8" xfId="33696" xr:uid="{00000000-0005-0000-0000-000091090000}"/>
    <cellStyle name="20% - Énfasis3 4_37. RESULTADO NEGOCIOS YOY" xfId="2159" xr:uid="{00000000-0005-0000-0000-000092090000}"/>
    <cellStyle name="20% - Énfasis3 5" xfId="2160" xr:uid="{00000000-0005-0000-0000-000093090000}"/>
    <cellStyle name="20% - Énfasis3 5 2" xfId="2161" xr:uid="{00000000-0005-0000-0000-000094090000}"/>
    <cellStyle name="20% - Énfasis3 5 2 2" xfId="2162" xr:uid="{00000000-0005-0000-0000-000095090000}"/>
    <cellStyle name="20% - Énfasis3 5 2 2 2" xfId="2163" xr:uid="{00000000-0005-0000-0000-000096090000}"/>
    <cellStyle name="20% - Énfasis3 5 2 2 2 2" xfId="2164" xr:uid="{00000000-0005-0000-0000-000097090000}"/>
    <cellStyle name="20% - Énfasis3 5 2 2 2 3" xfId="2165" xr:uid="{00000000-0005-0000-0000-000098090000}"/>
    <cellStyle name="20% - Énfasis3 5 2 2 2 4" xfId="33697" xr:uid="{00000000-0005-0000-0000-000099090000}"/>
    <cellStyle name="20% - Énfasis3 5 2 2 3" xfId="2166" xr:uid="{00000000-0005-0000-0000-00009A090000}"/>
    <cellStyle name="20% - Énfasis3 5 2 2 4" xfId="2167" xr:uid="{00000000-0005-0000-0000-00009B090000}"/>
    <cellStyle name="20% - Énfasis3 5 2 2 5" xfId="2168" xr:uid="{00000000-0005-0000-0000-00009C090000}"/>
    <cellStyle name="20% - Énfasis3 5 2 2 6" xfId="33698" xr:uid="{00000000-0005-0000-0000-00009D090000}"/>
    <cellStyle name="20% - Énfasis3 5 2 3" xfId="2169" xr:uid="{00000000-0005-0000-0000-00009E090000}"/>
    <cellStyle name="20% - Énfasis3 5 2 3 2" xfId="2170" xr:uid="{00000000-0005-0000-0000-00009F090000}"/>
    <cellStyle name="20% - Énfasis3 5 2 3 3" xfId="2171" xr:uid="{00000000-0005-0000-0000-0000A0090000}"/>
    <cellStyle name="20% - Énfasis3 5 2 3 4" xfId="33699" xr:uid="{00000000-0005-0000-0000-0000A1090000}"/>
    <cellStyle name="20% - Énfasis3 5 2 4" xfId="2172" xr:uid="{00000000-0005-0000-0000-0000A2090000}"/>
    <cellStyle name="20% - Énfasis3 5 2 5" xfId="2173" xr:uid="{00000000-0005-0000-0000-0000A3090000}"/>
    <cellStyle name="20% - Énfasis3 5 2 6" xfId="2174" xr:uid="{00000000-0005-0000-0000-0000A4090000}"/>
    <cellStyle name="20% - Énfasis3 5 2 7" xfId="33700" xr:uid="{00000000-0005-0000-0000-0000A5090000}"/>
    <cellStyle name="20% - Énfasis3 5 2_37. RESULTADO NEGOCIOS YOY" xfId="2175" xr:uid="{00000000-0005-0000-0000-0000A6090000}"/>
    <cellStyle name="20% - Énfasis3 5 3" xfId="2176" xr:uid="{00000000-0005-0000-0000-0000A7090000}"/>
    <cellStyle name="20% - Énfasis3 5 3 2" xfId="2177" xr:uid="{00000000-0005-0000-0000-0000A8090000}"/>
    <cellStyle name="20% - Énfasis3 5 3 2 2" xfId="2178" xr:uid="{00000000-0005-0000-0000-0000A9090000}"/>
    <cellStyle name="20% - Énfasis3 5 3 2 3" xfId="2179" xr:uid="{00000000-0005-0000-0000-0000AA090000}"/>
    <cellStyle name="20% - Énfasis3 5 3 2 4" xfId="33701" xr:uid="{00000000-0005-0000-0000-0000AB090000}"/>
    <cellStyle name="20% - Énfasis3 5 3 3" xfId="2180" xr:uid="{00000000-0005-0000-0000-0000AC090000}"/>
    <cellStyle name="20% - Énfasis3 5 3 4" xfId="2181" xr:uid="{00000000-0005-0000-0000-0000AD090000}"/>
    <cellStyle name="20% - Énfasis3 5 3 5" xfId="2182" xr:uid="{00000000-0005-0000-0000-0000AE090000}"/>
    <cellStyle name="20% - Énfasis3 5 3 6" xfId="33702" xr:uid="{00000000-0005-0000-0000-0000AF090000}"/>
    <cellStyle name="20% - Énfasis3 5 4" xfId="2183" xr:uid="{00000000-0005-0000-0000-0000B0090000}"/>
    <cellStyle name="20% - Énfasis3 5 4 2" xfId="2184" xr:uid="{00000000-0005-0000-0000-0000B1090000}"/>
    <cellStyle name="20% - Énfasis3 5 4 3" xfId="2185" xr:uid="{00000000-0005-0000-0000-0000B2090000}"/>
    <cellStyle name="20% - Énfasis3 5 4 4" xfId="33703" xr:uid="{00000000-0005-0000-0000-0000B3090000}"/>
    <cellStyle name="20% - Énfasis3 5 5" xfId="2186" xr:uid="{00000000-0005-0000-0000-0000B4090000}"/>
    <cellStyle name="20% - Énfasis3 5 6" xfId="2187" xr:uid="{00000000-0005-0000-0000-0000B5090000}"/>
    <cellStyle name="20% - Énfasis3 5 7" xfId="2188" xr:uid="{00000000-0005-0000-0000-0000B6090000}"/>
    <cellStyle name="20% - Énfasis3 5 8" xfId="33704" xr:uid="{00000000-0005-0000-0000-0000B7090000}"/>
    <cellStyle name="20% - Énfasis3 5_37. RESULTADO NEGOCIOS YOY" xfId="2189" xr:uid="{00000000-0005-0000-0000-0000B8090000}"/>
    <cellStyle name="20% - Énfasis3 6" xfId="2190" xr:uid="{00000000-0005-0000-0000-0000B9090000}"/>
    <cellStyle name="20% - Énfasis3 6 2" xfId="2191" xr:uid="{00000000-0005-0000-0000-0000BA090000}"/>
    <cellStyle name="20% - Énfasis3 6 2 2" xfId="2192" xr:uid="{00000000-0005-0000-0000-0000BB090000}"/>
    <cellStyle name="20% - Énfasis3 6 2 2 2" xfId="2193" xr:uid="{00000000-0005-0000-0000-0000BC090000}"/>
    <cellStyle name="20% - Énfasis3 6 2 2 3" xfId="2194" xr:uid="{00000000-0005-0000-0000-0000BD090000}"/>
    <cellStyle name="20% - Énfasis3 6 2 2 4" xfId="2195" xr:uid="{00000000-0005-0000-0000-0000BE090000}"/>
    <cellStyle name="20% - Énfasis3 6 2 2 5" xfId="33705" xr:uid="{00000000-0005-0000-0000-0000BF090000}"/>
    <cellStyle name="20% - Énfasis3 6 2 3" xfId="2196" xr:uid="{00000000-0005-0000-0000-0000C0090000}"/>
    <cellStyle name="20% - Énfasis3 6 2 4" xfId="2197" xr:uid="{00000000-0005-0000-0000-0000C1090000}"/>
    <cellStyle name="20% - Énfasis3 6 2 5" xfId="2198" xr:uid="{00000000-0005-0000-0000-0000C2090000}"/>
    <cellStyle name="20% - Énfasis3 6 2 6" xfId="33706" xr:uid="{00000000-0005-0000-0000-0000C3090000}"/>
    <cellStyle name="20% - Énfasis3 6 2_37. RESULTADO NEGOCIOS YOY" xfId="2199" xr:uid="{00000000-0005-0000-0000-0000C4090000}"/>
    <cellStyle name="20% - Énfasis3 6 3" xfId="2200" xr:uid="{00000000-0005-0000-0000-0000C5090000}"/>
    <cellStyle name="20% - Énfasis3 6 3 2" xfId="2201" xr:uid="{00000000-0005-0000-0000-0000C6090000}"/>
    <cellStyle name="20% - Énfasis3 6 3 3" xfId="2202" xr:uid="{00000000-0005-0000-0000-0000C7090000}"/>
    <cellStyle name="20% - Énfasis3 6 3 4" xfId="2203" xr:uid="{00000000-0005-0000-0000-0000C8090000}"/>
    <cellStyle name="20% - Énfasis3 6 3 5" xfId="33707" xr:uid="{00000000-0005-0000-0000-0000C9090000}"/>
    <cellStyle name="20% - Énfasis3 6 4" xfId="2204" xr:uid="{00000000-0005-0000-0000-0000CA090000}"/>
    <cellStyle name="20% - Énfasis3 6 5" xfId="2205" xr:uid="{00000000-0005-0000-0000-0000CB090000}"/>
    <cellStyle name="20% - Énfasis3 6 6" xfId="2206" xr:uid="{00000000-0005-0000-0000-0000CC090000}"/>
    <cellStyle name="20% - Énfasis3 6 7" xfId="33708" xr:uid="{00000000-0005-0000-0000-0000CD090000}"/>
    <cellStyle name="20% - Énfasis3 6_37. RESULTADO NEGOCIOS YOY" xfId="2207" xr:uid="{00000000-0005-0000-0000-0000CE090000}"/>
    <cellStyle name="20% - Énfasis3 7" xfId="2208" xr:uid="{00000000-0005-0000-0000-0000CF090000}"/>
    <cellStyle name="20% - Énfasis3 7 2" xfId="2209" xr:uid="{00000000-0005-0000-0000-0000D0090000}"/>
    <cellStyle name="20% - Énfasis3 7 2 2" xfId="2210" xr:uid="{00000000-0005-0000-0000-0000D1090000}"/>
    <cellStyle name="20% - Énfasis3 7 2 2 2" xfId="2211" xr:uid="{00000000-0005-0000-0000-0000D2090000}"/>
    <cellStyle name="20% - Énfasis3 7 2 3" xfId="2212" xr:uid="{00000000-0005-0000-0000-0000D3090000}"/>
    <cellStyle name="20% - Énfasis3 7 2 4" xfId="2213" xr:uid="{00000000-0005-0000-0000-0000D4090000}"/>
    <cellStyle name="20% - Énfasis3 7 2 5" xfId="33709" xr:uid="{00000000-0005-0000-0000-0000D5090000}"/>
    <cellStyle name="20% - Énfasis3 7 2_37. RESULTADO NEGOCIOS YOY" xfId="2214" xr:uid="{00000000-0005-0000-0000-0000D6090000}"/>
    <cellStyle name="20% - Énfasis3 7 3" xfId="2215" xr:uid="{00000000-0005-0000-0000-0000D7090000}"/>
    <cellStyle name="20% - Énfasis3 7 3 2" xfId="2216" xr:uid="{00000000-0005-0000-0000-0000D8090000}"/>
    <cellStyle name="20% - Énfasis3 7 4" xfId="2217" xr:uid="{00000000-0005-0000-0000-0000D9090000}"/>
    <cellStyle name="20% - Énfasis3 7 5" xfId="2218" xr:uid="{00000000-0005-0000-0000-0000DA090000}"/>
    <cellStyle name="20% - Énfasis3 7 6" xfId="33710" xr:uid="{00000000-0005-0000-0000-0000DB090000}"/>
    <cellStyle name="20% - Énfasis3 7_37. RESULTADO NEGOCIOS YOY" xfId="2219" xr:uid="{00000000-0005-0000-0000-0000DC090000}"/>
    <cellStyle name="20% - Énfasis3 8" xfId="2220" xr:uid="{00000000-0005-0000-0000-0000DD090000}"/>
    <cellStyle name="20% - Énfasis3 8 2" xfId="2221" xr:uid="{00000000-0005-0000-0000-0000DE090000}"/>
    <cellStyle name="20% - Énfasis3 8 2 2" xfId="2222" xr:uid="{00000000-0005-0000-0000-0000DF090000}"/>
    <cellStyle name="20% - Énfasis3 8 2 3" xfId="2223" xr:uid="{00000000-0005-0000-0000-0000E0090000}"/>
    <cellStyle name="20% - Énfasis3 8 2_37. RESULTADO NEGOCIOS YOY" xfId="2224" xr:uid="{00000000-0005-0000-0000-0000E1090000}"/>
    <cellStyle name="20% - Énfasis3 8 3" xfId="2225" xr:uid="{00000000-0005-0000-0000-0000E2090000}"/>
    <cellStyle name="20% - Énfasis3 8 4" xfId="2226" xr:uid="{00000000-0005-0000-0000-0000E3090000}"/>
    <cellStyle name="20% - Énfasis3 8 5" xfId="33711" xr:uid="{00000000-0005-0000-0000-0000E4090000}"/>
    <cellStyle name="20% - Énfasis3 8_37. RESULTADO NEGOCIOS YOY" xfId="2227" xr:uid="{00000000-0005-0000-0000-0000E5090000}"/>
    <cellStyle name="20% - Énfasis3 9" xfId="2228" xr:uid="{00000000-0005-0000-0000-0000E6090000}"/>
    <cellStyle name="20% - Énfasis3 9 2" xfId="2229" xr:uid="{00000000-0005-0000-0000-0000E7090000}"/>
    <cellStyle name="20% - Énfasis3 9 2 2" xfId="2230" xr:uid="{00000000-0005-0000-0000-0000E8090000}"/>
    <cellStyle name="20% - Énfasis3 9 2_37. RESULTADO NEGOCIOS YOY" xfId="2231" xr:uid="{00000000-0005-0000-0000-0000E9090000}"/>
    <cellStyle name="20% - Énfasis3 9 3" xfId="2232" xr:uid="{00000000-0005-0000-0000-0000EA090000}"/>
    <cellStyle name="20% - Énfasis3 9 4" xfId="2233" xr:uid="{00000000-0005-0000-0000-0000EB090000}"/>
    <cellStyle name="20% - Énfasis3 9 5" xfId="33712" xr:uid="{00000000-0005-0000-0000-0000EC090000}"/>
    <cellStyle name="20% - Énfasis3 9_37. RESULTADO NEGOCIOS YOY" xfId="2234" xr:uid="{00000000-0005-0000-0000-0000ED090000}"/>
    <cellStyle name="20% - Énfasis4 10" xfId="2235" xr:uid="{00000000-0005-0000-0000-0000EE090000}"/>
    <cellStyle name="20% - Énfasis4 10 2" xfId="2236" xr:uid="{00000000-0005-0000-0000-0000EF090000}"/>
    <cellStyle name="20% - Énfasis4 10 3" xfId="2237" xr:uid="{00000000-0005-0000-0000-0000F0090000}"/>
    <cellStyle name="20% - Énfasis4 10 4" xfId="33713" xr:uid="{00000000-0005-0000-0000-0000F1090000}"/>
    <cellStyle name="20% - Énfasis4 10_37. RESULTADO NEGOCIOS YOY" xfId="2238" xr:uid="{00000000-0005-0000-0000-0000F2090000}"/>
    <cellStyle name="20% - Énfasis4 11" xfId="2239" xr:uid="{00000000-0005-0000-0000-0000F3090000}"/>
    <cellStyle name="20% - Énfasis4 11 2" xfId="2240" xr:uid="{00000000-0005-0000-0000-0000F4090000}"/>
    <cellStyle name="20% - Énfasis4 11 3" xfId="2241" xr:uid="{00000000-0005-0000-0000-0000F5090000}"/>
    <cellStyle name="20% - Énfasis4 11 4" xfId="33714" xr:uid="{00000000-0005-0000-0000-0000F6090000}"/>
    <cellStyle name="20% - Énfasis4 11_37. RESULTADO NEGOCIOS YOY" xfId="2242" xr:uid="{00000000-0005-0000-0000-0000F7090000}"/>
    <cellStyle name="20% - Énfasis4 12" xfId="2243" xr:uid="{00000000-0005-0000-0000-0000F8090000}"/>
    <cellStyle name="20% - Énfasis4 12 2" xfId="2244" xr:uid="{00000000-0005-0000-0000-0000F9090000}"/>
    <cellStyle name="20% - Énfasis4 12 3" xfId="33715" xr:uid="{00000000-0005-0000-0000-0000FA090000}"/>
    <cellStyle name="20% - Énfasis4 13" xfId="2245" xr:uid="{00000000-0005-0000-0000-0000FB090000}"/>
    <cellStyle name="20% - Énfasis4 13 2" xfId="33716" xr:uid="{00000000-0005-0000-0000-0000FC090000}"/>
    <cellStyle name="20% - Énfasis4 14" xfId="2246" xr:uid="{00000000-0005-0000-0000-0000FD090000}"/>
    <cellStyle name="20% - Énfasis4 14 2" xfId="33717" xr:uid="{00000000-0005-0000-0000-0000FE090000}"/>
    <cellStyle name="20% - Énfasis4 15" xfId="2247" xr:uid="{00000000-0005-0000-0000-0000FF090000}"/>
    <cellStyle name="20% - Énfasis4 16" xfId="2248" xr:uid="{00000000-0005-0000-0000-0000000A0000}"/>
    <cellStyle name="20% - Énfasis4 17" xfId="2249" xr:uid="{00000000-0005-0000-0000-0000010A0000}"/>
    <cellStyle name="20% - Énfasis4 2" xfId="2250" xr:uid="{00000000-0005-0000-0000-0000020A0000}"/>
    <cellStyle name="20% - Énfasis4 2 2" xfId="2251" xr:uid="{00000000-0005-0000-0000-0000030A0000}"/>
    <cellStyle name="20% - Énfasis4 2 2 2" xfId="2252" xr:uid="{00000000-0005-0000-0000-0000040A0000}"/>
    <cellStyle name="20% - Énfasis4 2 2 2 2" xfId="2253" xr:uid="{00000000-0005-0000-0000-0000050A0000}"/>
    <cellStyle name="20% - Énfasis4 2 2 2 2 2" xfId="2254" xr:uid="{00000000-0005-0000-0000-0000060A0000}"/>
    <cellStyle name="20% - Énfasis4 2 2 2 2 2 2" xfId="2255" xr:uid="{00000000-0005-0000-0000-0000070A0000}"/>
    <cellStyle name="20% - Énfasis4 2 2 2 2 2 3" xfId="2256" xr:uid="{00000000-0005-0000-0000-0000080A0000}"/>
    <cellStyle name="20% - Énfasis4 2 2 2 2 2 4" xfId="2257" xr:uid="{00000000-0005-0000-0000-0000090A0000}"/>
    <cellStyle name="20% - Énfasis4 2 2 2 2 2 5" xfId="33718" xr:uid="{00000000-0005-0000-0000-00000A0A0000}"/>
    <cellStyle name="20% - Énfasis4 2 2 2 2 3" xfId="2258" xr:uid="{00000000-0005-0000-0000-00000B0A0000}"/>
    <cellStyle name="20% - Énfasis4 2 2 2 2 4" xfId="2259" xr:uid="{00000000-0005-0000-0000-00000C0A0000}"/>
    <cellStyle name="20% - Énfasis4 2 2 2 2 5" xfId="2260" xr:uid="{00000000-0005-0000-0000-00000D0A0000}"/>
    <cellStyle name="20% - Énfasis4 2 2 2 2 6" xfId="33719" xr:uid="{00000000-0005-0000-0000-00000E0A0000}"/>
    <cellStyle name="20% - Énfasis4 2 2 2 2_37. RESULTADO NEGOCIOS YOY" xfId="2261" xr:uid="{00000000-0005-0000-0000-00000F0A0000}"/>
    <cellStyle name="20% - Énfasis4 2 2 2 3" xfId="2262" xr:uid="{00000000-0005-0000-0000-0000100A0000}"/>
    <cellStyle name="20% - Énfasis4 2 2 2 3 2" xfId="2263" xr:uid="{00000000-0005-0000-0000-0000110A0000}"/>
    <cellStyle name="20% - Énfasis4 2 2 2 3 3" xfId="2264" xr:uid="{00000000-0005-0000-0000-0000120A0000}"/>
    <cellStyle name="20% - Énfasis4 2 2 2 3 4" xfId="2265" xr:uid="{00000000-0005-0000-0000-0000130A0000}"/>
    <cellStyle name="20% - Énfasis4 2 2 2 3 5" xfId="33720" xr:uid="{00000000-0005-0000-0000-0000140A0000}"/>
    <cellStyle name="20% - Énfasis4 2 2 2 4" xfId="2266" xr:uid="{00000000-0005-0000-0000-0000150A0000}"/>
    <cellStyle name="20% - Énfasis4 2 2 2 4 2" xfId="2267" xr:uid="{00000000-0005-0000-0000-0000160A0000}"/>
    <cellStyle name="20% - Énfasis4 2 2 2 5" xfId="2268" xr:uid="{00000000-0005-0000-0000-0000170A0000}"/>
    <cellStyle name="20% - Énfasis4 2 2 2 6" xfId="33721" xr:uid="{00000000-0005-0000-0000-0000180A0000}"/>
    <cellStyle name="20% - Énfasis4 2 2 2_37. RESULTADO NEGOCIOS YOY" xfId="2269" xr:uid="{00000000-0005-0000-0000-0000190A0000}"/>
    <cellStyle name="20% - Énfasis4 2 2 3" xfId="2270" xr:uid="{00000000-0005-0000-0000-00001A0A0000}"/>
    <cellStyle name="20% - Énfasis4 2 2 3 2" xfId="2271" xr:uid="{00000000-0005-0000-0000-00001B0A0000}"/>
    <cellStyle name="20% - Énfasis4 2 2 3 2 2" xfId="2272" xr:uid="{00000000-0005-0000-0000-00001C0A0000}"/>
    <cellStyle name="20% - Énfasis4 2 2 3 2 3" xfId="2273" xr:uid="{00000000-0005-0000-0000-00001D0A0000}"/>
    <cellStyle name="20% - Énfasis4 2 2 3 2 4" xfId="2274" xr:uid="{00000000-0005-0000-0000-00001E0A0000}"/>
    <cellStyle name="20% - Énfasis4 2 2 3 2 5" xfId="33722" xr:uid="{00000000-0005-0000-0000-00001F0A0000}"/>
    <cellStyle name="20% - Énfasis4 2 2 3 3" xfId="2275" xr:uid="{00000000-0005-0000-0000-0000200A0000}"/>
    <cellStyle name="20% - Énfasis4 2 2 3 4" xfId="2276" xr:uid="{00000000-0005-0000-0000-0000210A0000}"/>
    <cellStyle name="20% - Énfasis4 2 2 3 5" xfId="2277" xr:uid="{00000000-0005-0000-0000-0000220A0000}"/>
    <cellStyle name="20% - Énfasis4 2 2 3 6" xfId="33723" xr:uid="{00000000-0005-0000-0000-0000230A0000}"/>
    <cellStyle name="20% - Énfasis4 2 2 3_37. RESULTADO NEGOCIOS YOY" xfId="2278" xr:uid="{00000000-0005-0000-0000-0000240A0000}"/>
    <cellStyle name="20% - Énfasis4 2 2 4" xfId="2279" xr:uid="{00000000-0005-0000-0000-0000250A0000}"/>
    <cellStyle name="20% - Énfasis4 2 2 4 2" xfId="2280" xr:uid="{00000000-0005-0000-0000-0000260A0000}"/>
    <cellStyle name="20% - Énfasis4 2 2 4 3" xfId="2281" xr:uid="{00000000-0005-0000-0000-0000270A0000}"/>
    <cellStyle name="20% - Énfasis4 2 2 4 4" xfId="2282" xr:uid="{00000000-0005-0000-0000-0000280A0000}"/>
    <cellStyle name="20% - Énfasis4 2 2 4 5" xfId="33724" xr:uid="{00000000-0005-0000-0000-0000290A0000}"/>
    <cellStyle name="20% - Énfasis4 2 2 5" xfId="2283" xr:uid="{00000000-0005-0000-0000-00002A0A0000}"/>
    <cellStyle name="20% - Énfasis4 2 2 5 2" xfId="2284" xr:uid="{00000000-0005-0000-0000-00002B0A0000}"/>
    <cellStyle name="20% - Énfasis4 2 2 5 3" xfId="2285" xr:uid="{00000000-0005-0000-0000-00002C0A0000}"/>
    <cellStyle name="20% - Énfasis4 2 2 5 4" xfId="33725" xr:uid="{00000000-0005-0000-0000-00002D0A0000}"/>
    <cellStyle name="20% - Énfasis4 2 2 6" xfId="2286" xr:uid="{00000000-0005-0000-0000-00002E0A0000}"/>
    <cellStyle name="20% - Énfasis4 2 2_37. RESULTADO NEGOCIOS YOY" xfId="2287" xr:uid="{00000000-0005-0000-0000-00002F0A0000}"/>
    <cellStyle name="20% - Énfasis4 2 3" xfId="2288" xr:uid="{00000000-0005-0000-0000-0000300A0000}"/>
    <cellStyle name="20% - Énfasis4 2 3 2" xfId="2289" xr:uid="{00000000-0005-0000-0000-0000310A0000}"/>
    <cellStyle name="20% - Énfasis4 2 3 2 2" xfId="2290" xr:uid="{00000000-0005-0000-0000-0000320A0000}"/>
    <cellStyle name="20% - Énfasis4 2 3 2 2 2" xfId="2291" xr:uid="{00000000-0005-0000-0000-0000330A0000}"/>
    <cellStyle name="20% - Énfasis4 2 3 2 2 3" xfId="2292" xr:uid="{00000000-0005-0000-0000-0000340A0000}"/>
    <cellStyle name="20% - Énfasis4 2 3 2 2 4" xfId="2293" xr:uid="{00000000-0005-0000-0000-0000350A0000}"/>
    <cellStyle name="20% - Énfasis4 2 3 2 2 5" xfId="33726" xr:uid="{00000000-0005-0000-0000-0000360A0000}"/>
    <cellStyle name="20% - Énfasis4 2 3 2 3" xfId="2294" xr:uid="{00000000-0005-0000-0000-0000370A0000}"/>
    <cellStyle name="20% - Énfasis4 2 3 2 4" xfId="2295" xr:uid="{00000000-0005-0000-0000-0000380A0000}"/>
    <cellStyle name="20% - Énfasis4 2 3 2 5" xfId="2296" xr:uid="{00000000-0005-0000-0000-0000390A0000}"/>
    <cellStyle name="20% - Énfasis4 2 3 2 6" xfId="33727" xr:uid="{00000000-0005-0000-0000-00003A0A0000}"/>
    <cellStyle name="20% - Énfasis4 2 3 2_37. RESULTADO NEGOCIOS YOY" xfId="2297" xr:uid="{00000000-0005-0000-0000-00003B0A0000}"/>
    <cellStyle name="20% - Énfasis4 2 3 3" xfId="2298" xr:uid="{00000000-0005-0000-0000-00003C0A0000}"/>
    <cellStyle name="20% - Énfasis4 2 3 3 2" xfId="2299" xr:uid="{00000000-0005-0000-0000-00003D0A0000}"/>
    <cellStyle name="20% - Énfasis4 2 3 3 3" xfId="2300" xr:uid="{00000000-0005-0000-0000-00003E0A0000}"/>
    <cellStyle name="20% - Énfasis4 2 3 3 4" xfId="2301" xr:uid="{00000000-0005-0000-0000-00003F0A0000}"/>
    <cellStyle name="20% - Énfasis4 2 3 3 5" xfId="33728" xr:uid="{00000000-0005-0000-0000-0000400A0000}"/>
    <cellStyle name="20% - Énfasis4 2 3 4" xfId="2302" xr:uid="{00000000-0005-0000-0000-0000410A0000}"/>
    <cellStyle name="20% - Énfasis4 2 3 4 2" xfId="2303" xr:uid="{00000000-0005-0000-0000-0000420A0000}"/>
    <cellStyle name="20% - Énfasis4 2 3 5" xfId="2304" xr:uid="{00000000-0005-0000-0000-0000430A0000}"/>
    <cellStyle name="20% - Énfasis4 2 3 6" xfId="33729" xr:uid="{00000000-0005-0000-0000-0000440A0000}"/>
    <cellStyle name="20% - Énfasis4 2 3_37. RESULTADO NEGOCIOS YOY" xfId="2305" xr:uid="{00000000-0005-0000-0000-0000450A0000}"/>
    <cellStyle name="20% - Énfasis4 2 4" xfId="2306" xr:uid="{00000000-0005-0000-0000-0000460A0000}"/>
    <cellStyle name="20% - Énfasis4 2 4 2" xfId="2307" xr:uid="{00000000-0005-0000-0000-0000470A0000}"/>
    <cellStyle name="20% - Énfasis4 2 4 2 2" xfId="2308" xr:uid="{00000000-0005-0000-0000-0000480A0000}"/>
    <cellStyle name="20% - Énfasis4 2 4 2 3" xfId="2309" xr:uid="{00000000-0005-0000-0000-0000490A0000}"/>
    <cellStyle name="20% - Énfasis4 2 4 2 4" xfId="2310" xr:uid="{00000000-0005-0000-0000-00004A0A0000}"/>
    <cellStyle name="20% - Énfasis4 2 4 2 5" xfId="33730" xr:uid="{00000000-0005-0000-0000-00004B0A0000}"/>
    <cellStyle name="20% - Énfasis4 2 4 3" xfId="2311" xr:uid="{00000000-0005-0000-0000-00004C0A0000}"/>
    <cellStyle name="20% - Énfasis4 2 4 4" xfId="2312" xr:uid="{00000000-0005-0000-0000-00004D0A0000}"/>
    <cellStyle name="20% - Énfasis4 2 4 5" xfId="2313" xr:uid="{00000000-0005-0000-0000-00004E0A0000}"/>
    <cellStyle name="20% - Énfasis4 2 4 6" xfId="33731" xr:uid="{00000000-0005-0000-0000-00004F0A0000}"/>
    <cellStyle name="20% - Énfasis4 2 4_37. RESULTADO NEGOCIOS YOY" xfId="2314" xr:uid="{00000000-0005-0000-0000-0000500A0000}"/>
    <cellStyle name="20% - Énfasis4 2 5" xfId="2315" xr:uid="{00000000-0005-0000-0000-0000510A0000}"/>
    <cellStyle name="20% - Énfasis4 2 5 2" xfId="2316" xr:uid="{00000000-0005-0000-0000-0000520A0000}"/>
    <cellStyle name="20% - Énfasis4 2 5 2 2" xfId="2317" xr:uid="{00000000-0005-0000-0000-0000530A0000}"/>
    <cellStyle name="20% - Énfasis4 2 5 2 3" xfId="2318" xr:uid="{00000000-0005-0000-0000-0000540A0000}"/>
    <cellStyle name="20% - Énfasis4 2 5 2 4" xfId="33732" xr:uid="{00000000-0005-0000-0000-0000550A0000}"/>
    <cellStyle name="20% - Énfasis4 2 5 3" xfId="2319" xr:uid="{00000000-0005-0000-0000-0000560A0000}"/>
    <cellStyle name="20% - Énfasis4 2 5 4" xfId="2320" xr:uid="{00000000-0005-0000-0000-0000570A0000}"/>
    <cellStyle name="20% - Énfasis4 2 5 5" xfId="2321" xr:uid="{00000000-0005-0000-0000-0000580A0000}"/>
    <cellStyle name="20% - Énfasis4 2 5 6" xfId="33733" xr:uid="{00000000-0005-0000-0000-0000590A0000}"/>
    <cellStyle name="20% - Énfasis4 2 6" xfId="2322" xr:uid="{00000000-0005-0000-0000-00005A0A0000}"/>
    <cellStyle name="20% - Énfasis4 2 6 2" xfId="2323" xr:uid="{00000000-0005-0000-0000-00005B0A0000}"/>
    <cellStyle name="20% - Énfasis4 2 7" xfId="2324" xr:uid="{00000000-0005-0000-0000-00005C0A0000}"/>
    <cellStyle name="20% - Énfasis4 2 7 2" xfId="2325" xr:uid="{00000000-0005-0000-0000-00005D0A0000}"/>
    <cellStyle name="20% - Énfasis4 2 7 3" xfId="33734" xr:uid="{00000000-0005-0000-0000-00005E0A0000}"/>
    <cellStyle name="20% - Énfasis4 2 8" xfId="2326" xr:uid="{00000000-0005-0000-0000-00005F0A0000}"/>
    <cellStyle name="20% - Énfasis4 2 8 2" xfId="33735" xr:uid="{00000000-0005-0000-0000-0000600A0000}"/>
    <cellStyle name="20% - Énfasis4 2 9" xfId="2327" xr:uid="{00000000-0005-0000-0000-0000610A0000}"/>
    <cellStyle name="20% - Énfasis4 3" xfId="2328" xr:uid="{00000000-0005-0000-0000-0000620A0000}"/>
    <cellStyle name="20% - Énfasis4 3 2" xfId="2329" xr:uid="{00000000-0005-0000-0000-0000630A0000}"/>
    <cellStyle name="20% - Énfasis4 3 2 2" xfId="2330" xr:uid="{00000000-0005-0000-0000-0000640A0000}"/>
    <cellStyle name="20% - Énfasis4 3 2 2 2" xfId="2331" xr:uid="{00000000-0005-0000-0000-0000650A0000}"/>
    <cellStyle name="20% - Énfasis4 3 2 2 2 2" xfId="2332" xr:uid="{00000000-0005-0000-0000-0000660A0000}"/>
    <cellStyle name="20% - Énfasis4 3 2 2 2 2 2" xfId="2333" xr:uid="{00000000-0005-0000-0000-0000670A0000}"/>
    <cellStyle name="20% - Énfasis4 3 2 2 2 2 3" xfId="2334" xr:uid="{00000000-0005-0000-0000-0000680A0000}"/>
    <cellStyle name="20% - Énfasis4 3 2 2 2 2 4" xfId="2335" xr:uid="{00000000-0005-0000-0000-0000690A0000}"/>
    <cellStyle name="20% - Énfasis4 3 2 2 2 2 5" xfId="33736" xr:uid="{00000000-0005-0000-0000-00006A0A0000}"/>
    <cellStyle name="20% - Énfasis4 3 2 2 2 3" xfId="2336" xr:uid="{00000000-0005-0000-0000-00006B0A0000}"/>
    <cellStyle name="20% - Énfasis4 3 2 2 2 4" xfId="2337" xr:uid="{00000000-0005-0000-0000-00006C0A0000}"/>
    <cellStyle name="20% - Énfasis4 3 2 2 2 5" xfId="2338" xr:uid="{00000000-0005-0000-0000-00006D0A0000}"/>
    <cellStyle name="20% - Énfasis4 3 2 2 2 6" xfId="33737" xr:uid="{00000000-0005-0000-0000-00006E0A0000}"/>
    <cellStyle name="20% - Énfasis4 3 2 2 2_37. RESULTADO NEGOCIOS YOY" xfId="2339" xr:uid="{00000000-0005-0000-0000-00006F0A0000}"/>
    <cellStyle name="20% - Énfasis4 3 2 2 3" xfId="2340" xr:uid="{00000000-0005-0000-0000-0000700A0000}"/>
    <cellStyle name="20% - Énfasis4 3 2 2 3 2" xfId="2341" xr:uid="{00000000-0005-0000-0000-0000710A0000}"/>
    <cellStyle name="20% - Énfasis4 3 2 2 3 3" xfId="2342" xr:uid="{00000000-0005-0000-0000-0000720A0000}"/>
    <cellStyle name="20% - Énfasis4 3 2 2 3 4" xfId="2343" xr:uid="{00000000-0005-0000-0000-0000730A0000}"/>
    <cellStyle name="20% - Énfasis4 3 2 2 3 5" xfId="33738" xr:uid="{00000000-0005-0000-0000-0000740A0000}"/>
    <cellStyle name="20% - Énfasis4 3 2 2 4" xfId="2344" xr:uid="{00000000-0005-0000-0000-0000750A0000}"/>
    <cellStyle name="20% - Énfasis4 3 2 2 5" xfId="2345" xr:uid="{00000000-0005-0000-0000-0000760A0000}"/>
    <cellStyle name="20% - Énfasis4 3 2 2 6" xfId="2346" xr:uid="{00000000-0005-0000-0000-0000770A0000}"/>
    <cellStyle name="20% - Énfasis4 3 2 2 7" xfId="33739" xr:uid="{00000000-0005-0000-0000-0000780A0000}"/>
    <cellStyle name="20% - Énfasis4 3 2 2_37. RESULTADO NEGOCIOS YOY" xfId="2347" xr:uid="{00000000-0005-0000-0000-0000790A0000}"/>
    <cellStyle name="20% - Énfasis4 3 2 3" xfId="2348" xr:uid="{00000000-0005-0000-0000-00007A0A0000}"/>
    <cellStyle name="20% - Énfasis4 3 2 3 2" xfId="2349" xr:uid="{00000000-0005-0000-0000-00007B0A0000}"/>
    <cellStyle name="20% - Énfasis4 3 2 3 2 2" xfId="2350" xr:uid="{00000000-0005-0000-0000-00007C0A0000}"/>
    <cellStyle name="20% - Énfasis4 3 2 3 2 3" xfId="2351" xr:uid="{00000000-0005-0000-0000-00007D0A0000}"/>
    <cellStyle name="20% - Énfasis4 3 2 3 2 4" xfId="2352" xr:uid="{00000000-0005-0000-0000-00007E0A0000}"/>
    <cellStyle name="20% - Énfasis4 3 2 3 2 5" xfId="33740" xr:uid="{00000000-0005-0000-0000-00007F0A0000}"/>
    <cellStyle name="20% - Énfasis4 3 2 3 3" xfId="2353" xr:uid="{00000000-0005-0000-0000-0000800A0000}"/>
    <cellStyle name="20% - Énfasis4 3 2 3 4" xfId="2354" xr:uid="{00000000-0005-0000-0000-0000810A0000}"/>
    <cellStyle name="20% - Énfasis4 3 2 3 5" xfId="2355" xr:uid="{00000000-0005-0000-0000-0000820A0000}"/>
    <cellStyle name="20% - Énfasis4 3 2 3 6" xfId="33741" xr:uid="{00000000-0005-0000-0000-0000830A0000}"/>
    <cellStyle name="20% - Énfasis4 3 2 3_37. RESULTADO NEGOCIOS YOY" xfId="2356" xr:uid="{00000000-0005-0000-0000-0000840A0000}"/>
    <cellStyle name="20% - Énfasis4 3 2 4" xfId="2357" xr:uid="{00000000-0005-0000-0000-0000850A0000}"/>
    <cellStyle name="20% - Énfasis4 3 2 4 2" xfId="2358" xr:uid="{00000000-0005-0000-0000-0000860A0000}"/>
    <cellStyle name="20% - Énfasis4 3 2 4 3" xfId="2359" xr:uid="{00000000-0005-0000-0000-0000870A0000}"/>
    <cellStyle name="20% - Énfasis4 3 2 4 4" xfId="2360" xr:uid="{00000000-0005-0000-0000-0000880A0000}"/>
    <cellStyle name="20% - Énfasis4 3 2 4 5" xfId="33742" xr:uid="{00000000-0005-0000-0000-0000890A0000}"/>
    <cellStyle name="20% - Énfasis4 3 2 5" xfId="2361" xr:uid="{00000000-0005-0000-0000-00008A0A0000}"/>
    <cellStyle name="20% - Énfasis4 3 2 6" xfId="2362" xr:uid="{00000000-0005-0000-0000-00008B0A0000}"/>
    <cellStyle name="20% - Énfasis4 3 2 7" xfId="2363" xr:uid="{00000000-0005-0000-0000-00008C0A0000}"/>
    <cellStyle name="20% - Énfasis4 3 2 8" xfId="33743" xr:uid="{00000000-0005-0000-0000-00008D0A0000}"/>
    <cellStyle name="20% - Énfasis4 3 2_37. RESULTADO NEGOCIOS YOY" xfId="2364" xr:uid="{00000000-0005-0000-0000-00008E0A0000}"/>
    <cellStyle name="20% - Énfasis4 3 3" xfId="2365" xr:uid="{00000000-0005-0000-0000-00008F0A0000}"/>
    <cellStyle name="20% - Énfasis4 3 3 2" xfId="2366" xr:uid="{00000000-0005-0000-0000-0000900A0000}"/>
    <cellStyle name="20% - Énfasis4 3 3 2 2" xfId="2367" xr:uid="{00000000-0005-0000-0000-0000910A0000}"/>
    <cellStyle name="20% - Énfasis4 3 3 2 2 2" xfId="2368" xr:uid="{00000000-0005-0000-0000-0000920A0000}"/>
    <cellStyle name="20% - Énfasis4 3 3 2 2 3" xfId="2369" xr:uid="{00000000-0005-0000-0000-0000930A0000}"/>
    <cellStyle name="20% - Énfasis4 3 3 2 2 4" xfId="2370" xr:uid="{00000000-0005-0000-0000-0000940A0000}"/>
    <cellStyle name="20% - Énfasis4 3 3 2 2 5" xfId="33744" xr:uid="{00000000-0005-0000-0000-0000950A0000}"/>
    <cellStyle name="20% - Énfasis4 3 3 2 3" xfId="2371" xr:uid="{00000000-0005-0000-0000-0000960A0000}"/>
    <cellStyle name="20% - Énfasis4 3 3 2 4" xfId="2372" xr:uid="{00000000-0005-0000-0000-0000970A0000}"/>
    <cellStyle name="20% - Énfasis4 3 3 2 5" xfId="2373" xr:uid="{00000000-0005-0000-0000-0000980A0000}"/>
    <cellStyle name="20% - Énfasis4 3 3 2 6" xfId="33745" xr:uid="{00000000-0005-0000-0000-0000990A0000}"/>
    <cellStyle name="20% - Énfasis4 3 3 2_37. RESULTADO NEGOCIOS YOY" xfId="2374" xr:uid="{00000000-0005-0000-0000-00009A0A0000}"/>
    <cellStyle name="20% - Énfasis4 3 3 3" xfId="2375" xr:uid="{00000000-0005-0000-0000-00009B0A0000}"/>
    <cellStyle name="20% - Énfasis4 3 3 3 2" xfId="2376" xr:uid="{00000000-0005-0000-0000-00009C0A0000}"/>
    <cellStyle name="20% - Énfasis4 3 3 3 3" xfId="2377" xr:uid="{00000000-0005-0000-0000-00009D0A0000}"/>
    <cellStyle name="20% - Énfasis4 3 3 3 4" xfId="2378" xr:uid="{00000000-0005-0000-0000-00009E0A0000}"/>
    <cellStyle name="20% - Énfasis4 3 3 3 5" xfId="33746" xr:uid="{00000000-0005-0000-0000-00009F0A0000}"/>
    <cellStyle name="20% - Énfasis4 3 3 4" xfId="2379" xr:uid="{00000000-0005-0000-0000-0000A00A0000}"/>
    <cellStyle name="20% - Énfasis4 3 3 5" xfId="2380" xr:uid="{00000000-0005-0000-0000-0000A10A0000}"/>
    <cellStyle name="20% - Énfasis4 3 3 6" xfId="2381" xr:uid="{00000000-0005-0000-0000-0000A20A0000}"/>
    <cellStyle name="20% - Énfasis4 3 3 7" xfId="33747" xr:uid="{00000000-0005-0000-0000-0000A30A0000}"/>
    <cellStyle name="20% - Énfasis4 3 3_37. RESULTADO NEGOCIOS YOY" xfId="2382" xr:uid="{00000000-0005-0000-0000-0000A40A0000}"/>
    <cellStyle name="20% - Énfasis4 3 4" xfId="2383" xr:uid="{00000000-0005-0000-0000-0000A50A0000}"/>
    <cellStyle name="20% - Énfasis4 3 4 2" xfId="2384" xr:uid="{00000000-0005-0000-0000-0000A60A0000}"/>
    <cellStyle name="20% - Énfasis4 3 4 2 2" xfId="2385" xr:uid="{00000000-0005-0000-0000-0000A70A0000}"/>
    <cellStyle name="20% - Énfasis4 3 4 2 3" xfId="2386" xr:uid="{00000000-0005-0000-0000-0000A80A0000}"/>
    <cellStyle name="20% - Énfasis4 3 4 2 4" xfId="2387" xr:uid="{00000000-0005-0000-0000-0000A90A0000}"/>
    <cellStyle name="20% - Énfasis4 3 4 2 5" xfId="33748" xr:uid="{00000000-0005-0000-0000-0000AA0A0000}"/>
    <cellStyle name="20% - Énfasis4 3 4 3" xfId="2388" xr:uid="{00000000-0005-0000-0000-0000AB0A0000}"/>
    <cellStyle name="20% - Énfasis4 3 4 4" xfId="2389" xr:uid="{00000000-0005-0000-0000-0000AC0A0000}"/>
    <cellStyle name="20% - Énfasis4 3 4 5" xfId="2390" xr:uid="{00000000-0005-0000-0000-0000AD0A0000}"/>
    <cellStyle name="20% - Énfasis4 3 4 6" xfId="33749" xr:uid="{00000000-0005-0000-0000-0000AE0A0000}"/>
    <cellStyle name="20% - Énfasis4 3 4_37. RESULTADO NEGOCIOS YOY" xfId="2391" xr:uid="{00000000-0005-0000-0000-0000AF0A0000}"/>
    <cellStyle name="20% - Énfasis4 3 5" xfId="2392" xr:uid="{00000000-0005-0000-0000-0000B00A0000}"/>
    <cellStyle name="20% - Énfasis4 3 5 2" xfId="2393" xr:uid="{00000000-0005-0000-0000-0000B10A0000}"/>
    <cellStyle name="20% - Énfasis4 3 5 2 2" xfId="2394" xr:uid="{00000000-0005-0000-0000-0000B20A0000}"/>
    <cellStyle name="20% - Énfasis4 3 5 2 3" xfId="2395" xr:uid="{00000000-0005-0000-0000-0000B30A0000}"/>
    <cellStyle name="20% - Énfasis4 3 5 2 4" xfId="33750" xr:uid="{00000000-0005-0000-0000-0000B40A0000}"/>
    <cellStyle name="20% - Énfasis4 3 5 3" xfId="2396" xr:uid="{00000000-0005-0000-0000-0000B50A0000}"/>
    <cellStyle name="20% - Énfasis4 3 5 4" xfId="2397" xr:uid="{00000000-0005-0000-0000-0000B60A0000}"/>
    <cellStyle name="20% - Énfasis4 3 5 5" xfId="2398" xr:uid="{00000000-0005-0000-0000-0000B70A0000}"/>
    <cellStyle name="20% - Énfasis4 3 5 6" xfId="33751" xr:uid="{00000000-0005-0000-0000-0000B80A0000}"/>
    <cellStyle name="20% - Énfasis4 3 6" xfId="2399" xr:uid="{00000000-0005-0000-0000-0000B90A0000}"/>
    <cellStyle name="20% - Énfasis4 3 7" xfId="2400" xr:uid="{00000000-0005-0000-0000-0000BA0A0000}"/>
    <cellStyle name="20% - Énfasis4 3 8" xfId="33752" xr:uid="{00000000-0005-0000-0000-0000BB0A0000}"/>
    <cellStyle name="20% - Énfasis4 3_37. RESULTADO NEGOCIOS YOY" xfId="2401" xr:uid="{00000000-0005-0000-0000-0000BC0A0000}"/>
    <cellStyle name="20% - Énfasis4 4" xfId="2402" xr:uid="{00000000-0005-0000-0000-0000BD0A0000}"/>
    <cellStyle name="20% - Énfasis4 4 2" xfId="2403" xr:uid="{00000000-0005-0000-0000-0000BE0A0000}"/>
    <cellStyle name="20% - Énfasis4 4 2 2" xfId="2404" xr:uid="{00000000-0005-0000-0000-0000BF0A0000}"/>
    <cellStyle name="20% - Énfasis4 4 2 2 2" xfId="2405" xr:uid="{00000000-0005-0000-0000-0000C00A0000}"/>
    <cellStyle name="20% - Énfasis4 4 2 2 2 2" xfId="2406" xr:uid="{00000000-0005-0000-0000-0000C10A0000}"/>
    <cellStyle name="20% - Énfasis4 4 2 2 2 3" xfId="2407" xr:uid="{00000000-0005-0000-0000-0000C20A0000}"/>
    <cellStyle name="20% - Énfasis4 4 2 2 2 4" xfId="33753" xr:uid="{00000000-0005-0000-0000-0000C30A0000}"/>
    <cellStyle name="20% - Énfasis4 4 2 2 3" xfId="2408" xr:uid="{00000000-0005-0000-0000-0000C40A0000}"/>
    <cellStyle name="20% - Énfasis4 4 2 2 4" xfId="2409" xr:uid="{00000000-0005-0000-0000-0000C50A0000}"/>
    <cellStyle name="20% - Énfasis4 4 2 2 5" xfId="2410" xr:uid="{00000000-0005-0000-0000-0000C60A0000}"/>
    <cellStyle name="20% - Énfasis4 4 2 2 6" xfId="33754" xr:uid="{00000000-0005-0000-0000-0000C70A0000}"/>
    <cellStyle name="20% - Énfasis4 4 2 3" xfId="2411" xr:uid="{00000000-0005-0000-0000-0000C80A0000}"/>
    <cellStyle name="20% - Énfasis4 4 2 3 2" xfId="2412" xr:uid="{00000000-0005-0000-0000-0000C90A0000}"/>
    <cellStyle name="20% - Énfasis4 4 2 3 3" xfId="2413" xr:uid="{00000000-0005-0000-0000-0000CA0A0000}"/>
    <cellStyle name="20% - Énfasis4 4 2 3 4" xfId="33755" xr:uid="{00000000-0005-0000-0000-0000CB0A0000}"/>
    <cellStyle name="20% - Énfasis4 4 2 4" xfId="2414" xr:uid="{00000000-0005-0000-0000-0000CC0A0000}"/>
    <cellStyle name="20% - Énfasis4 4 2 5" xfId="2415" xr:uid="{00000000-0005-0000-0000-0000CD0A0000}"/>
    <cellStyle name="20% - Énfasis4 4 2 6" xfId="2416" xr:uid="{00000000-0005-0000-0000-0000CE0A0000}"/>
    <cellStyle name="20% - Énfasis4 4 2 7" xfId="33756" xr:uid="{00000000-0005-0000-0000-0000CF0A0000}"/>
    <cellStyle name="20% - Énfasis4 4 2_37. RESULTADO NEGOCIOS YOY" xfId="2417" xr:uid="{00000000-0005-0000-0000-0000D00A0000}"/>
    <cellStyle name="20% - Énfasis4 4 3" xfId="2418" xr:uid="{00000000-0005-0000-0000-0000D10A0000}"/>
    <cellStyle name="20% - Énfasis4 4 3 2" xfId="2419" xr:uid="{00000000-0005-0000-0000-0000D20A0000}"/>
    <cellStyle name="20% - Énfasis4 4 3 2 2" xfId="2420" xr:uid="{00000000-0005-0000-0000-0000D30A0000}"/>
    <cellStyle name="20% - Énfasis4 4 3 2 3" xfId="2421" xr:uid="{00000000-0005-0000-0000-0000D40A0000}"/>
    <cellStyle name="20% - Énfasis4 4 3 2 4" xfId="33757" xr:uid="{00000000-0005-0000-0000-0000D50A0000}"/>
    <cellStyle name="20% - Énfasis4 4 3 3" xfId="2422" xr:uid="{00000000-0005-0000-0000-0000D60A0000}"/>
    <cellStyle name="20% - Énfasis4 4 3 4" xfId="2423" xr:uid="{00000000-0005-0000-0000-0000D70A0000}"/>
    <cellStyle name="20% - Énfasis4 4 3 5" xfId="2424" xr:uid="{00000000-0005-0000-0000-0000D80A0000}"/>
    <cellStyle name="20% - Énfasis4 4 3 6" xfId="33758" xr:uid="{00000000-0005-0000-0000-0000D90A0000}"/>
    <cellStyle name="20% - Énfasis4 4 4" xfId="2425" xr:uid="{00000000-0005-0000-0000-0000DA0A0000}"/>
    <cellStyle name="20% - Énfasis4 4 4 2" xfId="2426" xr:uid="{00000000-0005-0000-0000-0000DB0A0000}"/>
    <cellStyle name="20% - Énfasis4 4 4 3" xfId="2427" xr:uid="{00000000-0005-0000-0000-0000DC0A0000}"/>
    <cellStyle name="20% - Énfasis4 4 4 4" xfId="33759" xr:uid="{00000000-0005-0000-0000-0000DD0A0000}"/>
    <cellStyle name="20% - Énfasis4 4 5" xfId="2428" xr:uid="{00000000-0005-0000-0000-0000DE0A0000}"/>
    <cellStyle name="20% - Énfasis4 4 6" xfId="2429" xr:uid="{00000000-0005-0000-0000-0000DF0A0000}"/>
    <cellStyle name="20% - Énfasis4 4 7" xfId="2430" xr:uid="{00000000-0005-0000-0000-0000E00A0000}"/>
    <cellStyle name="20% - Énfasis4 4 8" xfId="33760" xr:uid="{00000000-0005-0000-0000-0000E10A0000}"/>
    <cellStyle name="20% - Énfasis4 4_37. RESULTADO NEGOCIOS YOY" xfId="2431" xr:uid="{00000000-0005-0000-0000-0000E20A0000}"/>
    <cellStyle name="20% - Énfasis4 5" xfId="2432" xr:uid="{00000000-0005-0000-0000-0000E30A0000}"/>
    <cellStyle name="20% - Énfasis4 5 2" xfId="2433" xr:uid="{00000000-0005-0000-0000-0000E40A0000}"/>
    <cellStyle name="20% - Énfasis4 5 2 2" xfId="2434" xr:uid="{00000000-0005-0000-0000-0000E50A0000}"/>
    <cellStyle name="20% - Énfasis4 5 2 2 2" xfId="2435" xr:uid="{00000000-0005-0000-0000-0000E60A0000}"/>
    <cellStyle name="20% - Énfasis4 5 2 2 2 2" xfId="2436" xr:uid="{00000000-0005-0000-0000-0000E70A0000}"/>
    <cellStyle name="20% - Énfasis4 5 2 2 2 3" xfId="2437" xr:uid="{00000000-0005-0000-0000-0000E80A0000}"/>
    <cellStyle name="20% - Énfasis4 5 2 2 2 4" xfId="33761" xr:uid="{00000000-0005-0000-0000-0000E90A0000}"/>
    <cellStyle name="20% - Énfasis4 5 2 2 3" xfId="2438" xr:uid="{00000000-0005-0000-0000-0000EA0A0000}"/>
    <cellStyle name="20% - Énfasis4 5 2 2 4" xfId="2439" xr:uid="{00000000-0005-0000-0000-0000EB0A0000}"/>
    <cellStyle name="20% - Énfasis4 5 2 2 5" xfId="2440" xr:uid="{00000000-0005-0000-0000-0000EC0A0000}"/>
    <cellStyle name="20% - Énfasis4 5 2 2 6" xfId="33762" xr:uid="{00000000-0005-0000-0000-0000ED0A0000}"/>
    <cellStyle name="20% - Énfasis4 5 2 3" xfId="2441" xr:uid="{00000000-0005-0000-0000-0000EE0A0000}"/>
    <cellStyle name="20% - Énfasis4 5 2 3 2" xfId="2442" xr:uid="{00000000-0005-0000-0000-0000EF0A0000}"/>
    <cellStyle name="20% - Énfasis4 5 2 3 3" xfId="2443" xr:uid="{00000000-0005-0000-0000-0000F00A0000}"/>
    <cellStyle name="20% - Énfasis4 5 2 3 4" xfId="33763" xr:uid="{00000000-0005-0000-0000-0000F10A0000}"/>
    <cellStyle name="20% - Énfasis4 5 2 4" xfId="2444" xr:uid="{00000000-0005-0000-0000-0000F20A0000}"/>
    <cellStyle name="20% - Énfasis4 5 2 5" xfId="2445" xr:uid="{00000000-0005-0000-0000-0000F30A0000}"/>
    <cellStyle name="20% - Énfasis4 5 2 6" xfId="2446" xr:uid="{00000000-0005-0000-0000-0000F40A0000}"/>
    <cellStyle name="20% - Énfasis4 5 2 7" xfId="33764" xr:uid="{00000000-0005-0000-0000-0000F50A0000}"/>
    <cellStyle name="20% - Énfasis4 5 2_37. RESULTADO NEGOCIOS YOY" xfId="2447" xr:uid="{00000000-0005-0000-0000-0000F60A0000}"/>
    <cellStyle name="20% - Énfasis4 5 3" xfId="2448" xr:uid="{00000000-0005-0000-0000-0000F70A0000}"/>
    <cellStyle name="20% - Énfasis4 5 3 2" xfId="2449" xr:uid="{00000000-0005-0000-0000-0000F80A0000}"/>
    <cellStyle name="20% - Énfasis4 5 3 2 2" xfId="2450" xr:uid="{00000000-0005-0000-0000-0000F90A0000}"/>
    <cellStyle name="20% - Énfasis4 5 3 2 3" xfId="2451" xr:uid="{00000000-0005-0000-0000-0000FA0A0000}"/>
    <cellStyle name="20% - Énfasis4 5 3 2 4" xfId="33765" xr:uid="{00000000-0005-0000-0000-0000FB0A0000}"/>
    <cellStyle name="20% - Énfasis4 5 3 3" xfId="2452" xr:uid="{00000000-0005-0000-0000-0000FC0A0000}"/>
    <cellStyle name="20% - Énfasis4 5 3 4" xfId="2453" xr:uid="{00000000-0005-0000-0000-0000FD0A0000}"/>
    <cellStyle name="20% - Énfasis4 5 3 5" xfId="2454" xr:uid="{00000000-0005-0000-0000-0000FE0A0000}"/>
    <cellStyle name="20% - Énfasis4 5 3 6" xfId="33766" xr:uid="{00000000-0005-0000-0000-0000FF0A0000}"/>
    <cellStyle name="20% - Énfasis4 5 4" xfId="2455" xr:uid="{00000000-0005-0000-0000-0000000B0000}"/>
    <cellStyle name="20% - Énfasis4 5 4 2" xfId="2456" xr:uid="{00000000-0005-0000-0000-0000010B0000}"/>
    <cellStyle name="20% - Énfasis4 5 4 3" xfId="2457" xr:uid="{00000000-0005-0000-0000-0000020B0000}"/>
    <cellStyle name="20% - Énfasis4 5 4 4" xfId="33767" xr:uid="{00000000-0005-0000-0000-0000030B0000}"/>
    <cellStyle name="20% - Énfasis4 5 5" xfId="2458" xr:uid="{00000000-0005-0000-0000-0000040B0000}"/>
    <cellStyle name="20% - Énfasis4 5 6" xfId="2459" xr:uid="{00000000-0005-0000-0000-0000050B0000}"/>
    <cellStyle name="20% - Énfasis4 5 7" xfId="2460" xr:uid="{00000000-0005-0000-0000-0000060B0000}"/>
    <cellStyle name="20% - Énfasis4 5 8" xfId="33768" xr:uid="{00000000-0005-0000-0000-0000070B0000}"/>
    <cellStyle name="20% - Énfasis4 5_37. RESULTADO NEGOCIOS YOY" xfId="2461" xr:uid="{00000000-0005-0000-0000-0000080B0000}"/>
    <cellStyle name="20% - Énfasis4 6" xfId="2462" xr:uid="{00000000-0005-0000-0000-0000090B0000}"/>
    <cellStyle name="20% - Énfasis4 6 2" xfId="2463" xr:uid="{00000000-0005-0000-0000-00000A0B0000}"/>
    <cellStyle name="20% - Énfasis4 6 2 2" xfId="2464" xr:uid="{00000000-0005-0000-0000-00000B0B0000}"/>
    <cellStyle name="20% - Énfasis4 6 2 2 2" xfId="2465" xr:uid="{00000000-0005-0000-0000-00000C0B0000}"/>
    <cellStyle name="20% - Énfasis4 6 2 2 3" xfId="2466" xr:uid="{00000000-0005-0000-0000-00000D0B0000}"/>
    <cellStyle name="20% - Énfasis4 6 2 2 4" xfId="2467" xr:uid="{00000000-0005-0000-0000-00000E0B0000}"/>
    <cellStyle name="20% - Énfasis4 6 2 2 5" xfId="33769" xr:uid="{00000000-0005-0000-0000-00000F0B0000}"/>
    <cellStyle name="20% - Énfasis4 6 2 3" xfId="2468" xr:uid="{00000000-0005-0000-0000-0000100B0000}"/>
    <cellStyle name="20% - Énfasis4 6 2 4" xfId="2469" xr:uid="{00000000-0005-0000-0000-0000110B0000}"/>
    <cellStyle name="20% - Énfasis4 6 2 5" xfId="2470" xr:uid="{00000000-0005-0000-0000-0000120B0000}"/>
    <cellStyle name="20% - Énfasis4 6 2 6" xfId="33770" xr:uid="{00000000-0005-0000-0000-0000130B0000}"/>
    <cellStyle name="20% - Énfasis4 6 2_37. RESULTADO NEGOCIOS YOY" xfId="2471" xr:uid="{00000000-0005-0000-0000-0000140B0000}"/>
    <cellStyle name="20% - Énfasis4 6 3" xfId="2472" xr:uid="{00000000-0005-0000-0000-0000150B0000}"/>
    <cellStyle name="20% - Énfasis4 6 3 2" xfId="2473" xr:uid="{00000000-0005-0000-0000-0000160B0000}"/>
    <cellStyle name="20% - Énfasis4 6 3 3" xfId="2474" xr:uid="{00000000-0005-0000-0000-0000170B0000}"/>
    <cellStyle name="20% - Énfasis4 6 3 4" xfId="2475" xr:uid="{00000000-0005-0000-0000-0000180B0000}"/>
    <cellStyle name="20% - Énfasis4 6 3 5" xfId="33771" xr:uid="{00000000-0005-0000-0000-0000190B0000}"/>
    <cellStyle name="20% - Énfasis4 6 4" xfId="2476" xr:uid="{00000000-0005-0000-0000-00001A0B0000}"/>
    <cellStyle name="20% - Énfasis4 6 5" xfId="2477" xr:uid="{00000000-0005-0000-0000-00001B0B0000}"/>
    <cellStyle name="20% - Énfasis4 6 6" xfId="2478" xr:uid="{00000000-0005-0000-0000-00001C0B0000}"/>
    <cellStyle name="20% - Énfasis4 6 7" xfId="33772" xr:uid="{00000000-0005-0000-0000-00001D0B0000}"/>
    <cellStyle name="20% - Énfasis4 6_37. RESULTADO NEGOCIOS YOY" xfId="2479" xr:uid="{00000000-0005-0000-0000-00001E0B0000}"/>
    <cellStyle name="20% - Énfasis4 7" xfId="2480" xr:uid="{00000000-0005-0000-0000-00001F0B0000}"/>
    <cellStyle name="20% - Énfasis4 7 2" xfId="2481" xr:uid="{00000000-0005-0000-0000-0000200B0000}"/>
    <cellStyle name="20% - Énfasis4 7 2 2" xfId="2482" xr:uid="{00000000-0005-0000-0000-0000210B0000}"/>
    <cellStyle name="20% - Énfasis4 7 2 2 2" xfId="2483" xr:uid="{00000000-0005-0000-0000-0000220B0000}"/>
    <cellStyle name="20% - Énfasis4 7 2 3" xfId="2484" xr:uid="{00000000-0005-0000-0000-0000230B0000}"/>
    <cellStyle name="20% - Énfasis4 7 2 4" xfId="2485" xr:uid="{00000000-0005-0000-0000-0000240B0000}"/>
    <cellStyle name="20% - Énfasis4 7 2 5" xfId="33773" xr:uid="{00000000-0005-0000-0000-0000250B0000}"/>
    <cellStyle name="20% - Énfasis4 7 2_37. RESULTADO NEGOCIOS YOY" xfId="2486" xr:uid="{00000000-0005-0000-0000-0000260B0000}"/>
    <cellStyle name="20% - Énfasis4 7 3" xfId="2487" xr:uid="{00000000-0005-0000-0000-0000270B0000}"/>
    <cellStyle name="20% - Énfasis4 7 3 2" xfId="2488" xr:uid="{00000000-0005-0000-0000-0000280B0000}"/>
    <cellStyle name="20% - Énfasis4 7 4" xfId="2489" xr:uid="{00000000-0005-0000-0000-0000290B0000}"/>
    <cellStyle name="20% - Énfasis4 7 5" xfId="2490" xr:uid="{00000000-0005-0000-0000-00002A0B0000}"/>
    <cellStyle name="20% - Énfasis4 7 6" xfId="33774" xr:uid="{00000000-0005-0000-0000-00002B0B0000}"/>
    <cellStyle name="20% - Énfasis4 7_37. RESULTADO NEGOCIOS YOY" xfId="2491" xr:uid="{00000000-0005-0000-0000-00002C0B0000}"/>
    <cellStyle name="20% - Énfasis4 8" xfId="2492" xr:uid="{00000000-0005-0000-0000-00002D0B0000}"/>
    <cellStyle name="20% - Énfasis4 8 2" xfId="2493" xr:uid="{00000000-0005-0000-0000-00002E0B0000}"/>
    <cellStyle name="20% - Énfasis4 8 2 2" xfId="2494" xr:uid="{00000000-0005-0000-0000-00002F0B0000}"/>
    <cellStyle name="20% - Énfasis4 8 2 3" xfId="2495" xr:uid="{00000000-0005-0000-0000-0000300B0000}"/>
    <cellStyle name="20% - Énfasis4 8 2_37. RESULTADO NEGOCIOS YOY" xfId="2496" xr:uid="{00000000-0005-0000-0000-0000310B0000}"/>
    <cellStyle name="20% - Énfasis4 8 3" xfId="2497" xr:uid="{00000000-0005-0000-0000-0000320B0000}"/>
    <cellStyle name="20% - Énfasis4 8 4" xfId="2498" xr:uid="{00000000-0005-0000-0000-0000330B0000}"/>
    <cellStyle name="20% - Énfasis4 8 5" xfId="33775" xr:uid="{00000000-0005-0000-0000-0000340B0000}"/>
    <cellStyle name="20% - Énfasis4 8_37. RESULTADO NEGOCIOS YOY" xfId="2499" xr:uid="{00000000-0005-0000-0000-0000350B0000}"/>
    <cellStyle name="20% - Énfasis4 9" xfId="2500" xr:uid="{00000000-0005-0000-0000-0000360B0000}"/>
    <cellStyle name="20% - Énfasis4 9 2" xfId="2501" xr:uid="{00000000-0005-0000-0000-0000370B0000}"/>
    <cellStyle name="20% - Énfasis4 9 2 2" xfId="2502" xr:uid="{00000000-0005-0000-0000-0000380B0000}"/>
    <cellStyle name="20% - Énfasis4 9 2_37. RESULTADO NEGOCIOS YOY" xfId="2503" xr:uid="{00000000-0005-0000-0000-0000390B0000}"/>
    <cellStyle name="20% - Énfasis4 9 3" xfId="2504" xr:uid="{00000000-0005-0000-0000-00003A0B0000}"/>
    <cellStyle name="20% - Énfasis4 9 4" xfId="2505" xr:uid="{00000000-0005-0000-0000-00003B0B0000}"/>
    <cellStyle name="20% - Énfasis4 9 5" xfId="33776" xr:uid="{00000000-0005-0000-0000-00003C0B0000}"/>
    <cellStyle name="20% - Énfasis4 9_37. RESULTADO NEGOCIOS YOY" xfId="2506" xr:uid="{00000000-0005-0000-0000-00003D0B0000}"/>
    <cellStyle name="20% - Énfasis5 10" xfId="2507" xr:uid="{00000000-0005-0000-0000-00003E0B0000}"/>
    <cellStyle name="20% - Énfasis5 10 2" xfId="2508" xr:uid="{00000000-0005-0000-0000-00003F0B0000}"/>
    <cellStyle name="20% - Énfasis5 10 3" xfId="2509" xr:uid="{00000000-0005-0000-0000-0000400B0000}"/>
    <cellStyle name="20% - Énfasis5 10 4" xfId="33777" xr:uid="{00000000-0005-0000-0000-0000410B0000}"/>
    <cellStyle name="20% - Énfasis5 10_37. RESULTADO NEGOCIOS YOY" xfId="2510" xr:uid="{00000000-0005-0000-0000-0000420B0000}"/>
    <cellStyle name="20% - Énfasis5 11" xfId="2511" xr:uid="{00000000-0005-0000-0000-0000430B0000}"/>
    <cellStyle name="20% - Énfasis5 11 2" xfId="2512" xr:uid="{00000000-0005-0000-0000-0000440B0000}"/>
    <cellStyle name="20% - Énfasis5 11 3" xfId="2513" xr:uid="{00000000-0005-0000-0000-0000450B0000}"/>
    <cellStyle name="20% - Énfasis5 11 4" xfId="33778" xr:uid="{00000000-0005-0000-0000-0000460B0000}"/>
    <cellStyle name="20% - Énfasis5 11_37. RESULTADO NEGOCIOS YOY" xfId="2514" xr:uid="{00000000-0005-0000-0000-0000470B0000}"/>
    <cellStyle name="20% - Énfasis5 12" xfId="2515" xr:uid="{00000000-0005-0000-0000-0000480B0000}"/>
    <cellStyle name="20% - Énfasis5 12 2" xfId="2516" xr:uid="{00000000-0005-0000-0000-0000490B0000}"/>
    <cellStyle name="20% - Énfasis5 13" xfId="2517" xr:uid="{00000000-0005-0000-0000-00004A0B0000}"/>
    <cellStyle name="20% - Énfasis5 14" xfId="2518" xr:uid="{00000000-0005-0000-0000-00004B0B0000}"/>
    <cellStyle name="20% - Énfasis5 15" xfId="2519" xr:uid="{00000000-0005-0000-0000-00004C0B0000}"/>
    <cellStyle name="20% - Énfasis5 16" xfId="2520" xr:uid="{00000000-0005-0000-0000-00004D0B0000}"/>
    <cellStyle name="20% - Énfasis5 17" xfId="2521" xr:uid="{00000000-0005-0000-0000-00004E0B0000}"/>
    <cellStyle name="20% - Énfasis5 2" xfId="2522" xr:uid="{00000000-0005-0000-0000-00004F0B0000}"/>
    <cellStyle name="20% - Énfasis5 2 2" xfId="2523" xr:uid="{00000000-0005-0000-0000-0000500B0000}"/>
    <cellStyle name="20% - Énfasis5 2 2 2" xfId="2524" xr:uid="{00000000-0005-0000-0000-0000510B0000}"/>
    <cellStyle name="20% - Énfasis5 2 2 2 2" xfId="2525" xr:uid="{00000000-0005-0000-0000-0000520B0000}"/>
    <cellStyle name="20% - Énfasis5 2 2 2 2 2" xfId="2526" xr:uid="{00000000-0005-0000-0000-0000530B0000}"/>
    <cellStyle name="20% - Énfasis5 2 2 2 2 2 2" xfId="2527" xr:uid="{00000000-0005-0000-0000-0000540B0000}"/>
    <cellStyle name="20% - Énfasis5 2 2 2 2 2 3" xfId="2528" xr:uid="{00000000-0005-0000-0000-0000550B0000}"/>
    <cellStyle name="20% - Énfasis5 2 2 2 2 2 4" xfId="33779" xr:uid="{00000000-0005-0000-0000-0000560B0000}"/>
    <cellStyle name="20% - Énfasis5 2 2 2 2 3" xfId="2529" xr:uid="{00000000-0005-0000-0000-0000570B0000}"/>
    <cellStyle name="20% - Énfasis5 2 2 2 2 4" xfId="2530" xr:uid="{00000000-0005-0000-0000-0000580B0000}"/>
    <cellStyle name="20% - Énfasis5 2 2 2 2 5" xfId="33780" xr:uid="{00000000-0005-0000-0000-0000590B0000}"/>
    <cellStyle name="20% - Énfasis5 2 2 2 2_37. RESULTADO NEGOCIOS YOY" xfId="2531" xr:uid="{00000000-0005-0000-0000-00005A0B0000}"/>
    <cellStyle name="20% - Énfasis5 2 2 2 3" xfId="2532" xr:uid="{00000000-0005-0000-0000-00005B0B0000}"/>
    <cellStyle name="20% - Énfasis5 2 2 2 3 2" xfId="2533" xr:uid="{00000000-0005-0000-0000-00005C0B0000}"/>
    <cellStyle name="20% - Énfasis5 2 2 2 3 3" xfId="2534" xr:uid="{00000000-0005-0000-0000-00005D0B0000}"/>
    <cellStyle name="20% - Énfasis5 2 2 2 3 4" xfId="33781" xr:uid="{00000000-0005-0000-0000-00005E0B0000}"/>
    <cellStyle name="20% - Énfasis5 2 2 2 4" xfId="2535" xr:uid="{00000000-0005-0000-0000-00005F0B0000}"/>
    <cellStyle name="20% - Énfasis5 2 2 2 5" xfId="2536" xr:uid="{00000000-0005-0000-0000-0000600B0000}"/>
    <cellStyle name="20% - Énfasis5 2 2 2 6" xfId="33782" xr:uid="{00000000-0005-0000-0000-0000610B0000}"/>
    <cellStyle name="20% - Énfasis5 2 2 2_37. RESULTADO NEGOCIOS YOY" xfId="2537" xr:uid="{00000000-0005-0000-0000-0000620B0000}"/>
    <cellStyle name="20% - Énfasis5 2 2 3" xfId="2538" xr:uid="{00000000-0005-0000-0000-0000630B0000}"/>
    <cellStyle name="20% - Énfasis5 2 2 3 2" xfId="2539" xr:uid="{00000000-0005-0000-0000-0000640B0000}"/>
    <cellStyle name="20% - Énfasis5 2 2 3 2 2" xfId="2540" xr:uid="{00000000-0005-0000-0000-0000650B0000}"/>
    <cellStyle name="20% - Énfasis5 2 2 3 2 3" xfId="2541" xr:uid="{00000000-0005-0000-0000-0000660B0000}"/>
    <cellStyle name="20% - Énfasis5 2 2 3 2 4" xfId="33783" xr:uid="{00000000-0005-0000-0000-0000670B0000}"/>
    <cellStyle name="20% - Énfasis5 2 2 3 3" xfId="2542" xr:uid="{00000000-0005-0000-0000-0000680B0000}"/>
    <cellStyle name="20% - Énfasis5 2 2 3 4" xfId="2543" xr:uid="{00000000-0005-0000-0000-0000690B0000}"/>
    <cellStyle name="20% - Énfasis5 2 2 3 5" xfId="33784" xr:uid="{00000000-0005-0000-0000-00006A0B0000}"/>
    <cellStyle name="20% - Énfasis5 2 2 3_37. RESULTADO NEGOCIOS YOY" xfId="2544" xr:uid="{00000000-0005-0000-0000-00006B0B0000}"/>
    <cellStyle name="20% - Énfasis5 2 2 4" xfId="2545" xr:uid="{00000000-0005-0000-0000-00006C0B0000}"/>
    <cellStyle name="20% - Énfasis5 2 2 4 2" xfId="2546" xr:uid="{00000000-0005-0000-0000-00006D0B0000}"/>
    <cellStyle name="20% - Énfasis5 2 2 4 3" xfId="2547" xr:uid="{00000000-0005-0000-0000-00006E0B0000}"/>
    <cellStyle name="20% - Énfasis5 2 2 4 4" xfId="33785" xr:uid="{00000000-0005-0000-0000-00006F0B0000}"/>
    <cellStyle name="20% - Énfasis5 2 2 5" xfId="2548" xr:uid="{00000000-0005-0000-0000-0000700B0000}"/>
    <cellStyle name="20% - Énfasis5 2 2 5 2" xfId="2549" xr:uid="{00000000-0005-0000-0000-0000710B0000}"/>
    <cellStyle name="20% - Énfasis5 2 2 5 3" xfId="33786" xr:uid="{00000000-0005-0000-0000-0000720B0000}"/>
    <cellStyle name="20% - Énfasis5 2 2 6" xfId="2550" xr:uid="{00000000-0005-0000-0000-0000730B0000}"/>
    <cellStyle name="20% - Énfasis5 2 2_37. RESULTADO NEGOCIOS YOY" xfId="2551" xr:uid="{00000000-0005-0000-0000-0000740B0000}"/>
    <cellStyle name="20% - Énfasis5 2 3" xfId="2552" xr:uid="{00000000-0005-0000-0000-0000750B0000}"/>
    <cellStyle name="20% - Énfasis5 2 3 2" xfId="2553" xr:uid="{00000000-0005-0000-0000-0000760B0000}"/>
    <cellStyle name="20% - Énfasis5 2 3 2 2" xfId="2554" xr:uid="{00000000-0005-0000-0000-0000770B0000}"/>
    <cellStyle name="20% - Énfasis5 2 3 2 2 2" xfId="2555" xr:uid="{00000000-0005-0000-0000-0000780B0000}"/>
    <cellStyle name="20% - Énfasis5 2 3 2 2 3" xfId="2556" xr:uid="{00000000-0005-0000-0000-0000790B0000}"/>
    <cellStyle name="20% - Énfasis5 2 3 2 2 4" xfId="33787" xr:uid="{00000000-0005-0000-0000-00007A0B0000}"/>
    <cellStyle name="20% - Énfasis5 2 3 2 3" xfId="2557" xr:uid="{00000000-0005-0000-0000-00007B0B0000}"/>
    <cellStyle name="20% - Énfasis5 2 3 2 4" xfId="2558" xr:uid="{00000000-0005-0000-0000-00007C0B0000}"/>
    <cellStyle name="20% - Énfasis5 2 3 2 5" xfId="33788" xr:uid="{00000000-0005-0000-0000-00007D0B0000}"/>
    <cellStyle name="20% - Énfasis5 2 3 2_37. RESULTADO NEGOCIOS YOY" xfId="2559" xr:uid="{00000000-0005-0000-0000-00007E0B0000}"/>
    <cellStyle name="20% - Énfasis5 2 3 3" xfId="2560" xr:uid="{00000000-0005-0000-0000-00007F0B0000}"/>
    <cellStyle name="20% - Énfasis5 2 3 3 2" xfId="2561" xr:uid="{00000000-0005-0000-0000-0000800B0000}"/>
    <cellStyle name="20% - Énfasis5 2 3 3 3" xfId="2562" xr:uid="{00000000-0005-0000-0000-0000810B0000}"/>
    <cellStyle name="20% - Énfasis5 2 3 3 4" xfId="33789" xr:uid="{00000000-0005-0000-0000-0000820B0000}"/>
    <cellStyle name="20% - Énfasis5 2 3 4" xfId="2563" xr:uid="{00000000-0005-0000-0000-0000830B0000}"/>
    <cellStyle name="20% - Énfasis5 2 3 5" xfId="2564" xr:uid="{00000000-0005-0000-0000-0000840B0000}"/>
    <cellStyle name="20% - Énfasis5 2 3 6" xfId="33790" xr:uid="{00000000-0005-0000-0000-0000850B0000}"/>
    <cellStyle name="20% - Énfasis5 2 3_37. RESULTADO NEGOCIOS YOY" xfId="2565" xr:uid="{00000000-0005-0000-0000-0000860B0000}"/>
    <cellStyle name="20% - Énfasis5 2 4" xfId="2566" xr:uid="{00000000-0005-0000-0000-0000870B0000}"/>
    <cellStyle name="20% - Énfasis5 2 4 2" xfId="2567" xr:uid="{00000000-0005-0000-0000-0000880B0000}"/>
    <cellStyle name="20% - Énfasis5 2 4 2 2" xfId="2568" xr:uid="{00000000-0005-0000-0000-0000890B0000}"/>
    <cellStyle name="20% - Énfasis5 2 4 2 3" xfId="2569" xr:uid="{00000000-0005-0000-0000-00008A0B0000}"/>
    <cellStyle name="20% - Énfasis5 2 4 2 4" xfId="33791" xr:uid="{00000000-0005-0000-0000-00008B0B0000}"/>
    <cellStyle name="20% - Énfasis5 2 4 3" xfId="2570" xr:uid="{00000000-0005-0000-0000-00008C0B0000}"/>
    <cellStyle name="20% - Énfasis5 2 4 4" xfId="2571" xr:uid="{00000000-0005-0000-0000-00008D0B0000}"/>
    <cellStyle name="20% - Énfasis5 2 4 5" xfId="33792" xr:uid="{00000000-0005-0000-0000-00008E0B0000}"/>
    <cellStyle name="20% - Énfasis5 2 4_37. RESULTADO NEGOCIOS YOY" xfId="2572" xr:uid="{00000000-0005-0000-0000-00008F0B0000}"/>
    <cellStyle name="20% - Énfasis5 2 5" xfId="2573" xr:uid="{00000000-0005-0000-0000-0000900B0000}"/>
    <cellStyle name="20% - Énfasis5 2 5 2" xfId="2574" xr:uid="{00000000-0005-0000-0000-0000910B0000}"/>
    <cellStyle name="20% - Énfasis5 2 5 2 2" xfId="2575" xr:uid="{00000000-0005-0000-0000-0000920B0000}"/>
    <cellStyle name="20% - Énfasis5 2 5 2 3" xfId="2576" xr:uid="{00000000-0005-0000-0000-0000930B0000}"/>
    <cellStyle name="20% - Énfasis5 2 5 2 4" xfId="33793" xr:uid="{00000000-0005-0000-0000-0000940B0000}"/>
    <cellStyle name="20% - Énfasis5 2 5 3" xfId="2577" xr:uid="{00000000-0005-0000-0000-0000950B0000}"/>
    <cellStyle name="20% - Énfasis5 2 5 4" xfId="2578" xr:uid="{00000000-0005-0000-0000-0000960B0000}"/>
    <cellStyle name="20% - Énfasis5 2 5 5" xfId="2579" xr:uid="{00000000-0005-0000-0000-0000970B0000}"/>
    <cellStyle name="20% - Énfasis5 2 5 6" xfId="33794" xr:uid="{00000000-0005-0000-0000-0000980B0000}"/>
    <cellStyle name="20% - Énfasis5 2 6" xfId="2580" xr:uid="{00000000-0005-0000-0000-0000990B0000}"/>
    <cellStyle name="20% - Énfasis5 2 6 2" xfId="2581" xr:uid="{00000000-0005-0000-0000-00009A0B0000}"/>
    <cellStyle name="20% - Énfasis5 2 7" xfId="2582" xr:uid="{00000000-0005-0000-0000-00009B0B0000}"/>
    <cellStyle name="20% - Énfasis5 2 7 2" xfId="2583" xr:uid="{00000000-0005-0000-0000-00009C0B0000}"/>
    <cellStyle name="20% - Énfasis5 2 7 3" xfId="33795" xr:uid="{00000000-0005-0000-0000-00009D0B0000}"/>
    <cellStyle name="20% - Énfasis5 2 8" xfId="2584" xr:uid="{00000000-0005-0000-0000-00009E0B0000}"/>
    <cellStyle name="20% - Énfasis5 2 8 2" xfId="33796" xr:uid="{00000000-0005-0000-0000-00009F0B0000}"/>
    <cellStyle name="20% - Énfasis5 2 9" xfId="2585" xr:uid="{00000000-0005-0000-0000-0000A00B0000}"/>
    <cellStyle name="20% - Énfasis5 3" xfId="2586" xr:uid="{00000000-0005-0000-0000-0000A10B0000}"/>
    <cellStyle name="20% - Énfasis5 3 2" xfId="2587" xr:uid="{00000000-0005-0000-0000-0000A20B0000}"/>
    <cellStyle name="20% - Énfasis5 3 2 2" xfId="2588" xr:uid="{00000000-0005-0000-0000-0000A30B0000}"/>
    <cellStyle name="20% - Énfasis5 3 2 2 2" xfId="2589" xr:uid="{00000000-0005-0000-0000-0000A40B0000}"/>
    <cellStyle name="20% - Énfasis5 3 2 2 2 2" xfId="2590" xr:uid="{00000000-0005-0000-0000-0000A50B0000}"/>
    <cellStyle name="20% - Énfasis5 3 2 2 2 2 2" xfId="2591" xr:uid="{00000000-0005-0000-0000-0000A60B0000}"/>
    <cellStyle name="20% - Énfasis5 3 2 2 2 2 3" xfId="2592" xr:uid="{00000000-0005-0000-0000-0000A70B0000}"/>
    <cellStyle name="20% - Énfasis5 3 2 2 2 2 4" xfId="33797" xr:uid="{00000000-0005-0000-0000-0000A80B0000}"/>
    <cellStyle name="20% - Énfasis5 3 2 2 2 3" xfId="2593" xr:uid="{00000000-0005-0000-0000-0000A90B0000}"/>
    <cellStyle name="20% - Énfasis5 3 2 2 2 4" xfId="2594" xr:uid="{00000000-0005-0000-0000-0000AA0B0000}"/>
    <cellStyle name="20% - Énfasis5 3 2 2 2 5" xfId="33798" xr:uid="{00000000-0005-0000-0000-0000AB0B0000}"/>
    <cellStyle name="20% - Énfasis5 3 2 2 2_37. RESULTADO NEGOCIOS YOY" xfId="2595" xr:uid="{00000000-0005-0000-0000-0000AC0B0000}"/>
    <cellStyle name="20% - Énfasis5 3 2 2 3" xfId="2596" xr:uid="{00000000-0005-0000-0000-0000AD0B0000}"/>
    <cellStyle name="20% - Énfasis5 3 2 2 3 2" xfId="2597" xr:uid="{00000000-0005-0000-0000-0000AE0B0000}"/>
    <cellStyle name="20% - Énfasis5 3 2 2 3 3" xfId="2598" xr:uid="{00000000-0005-0000-0000-0000AF0B0000}"/>
    <cellStyle name="20% - Énfasis5 3 2 2 3 4" xfId="33799" xr:uid="{00000000-0005-0000-0000-0000B00B0000}"/>
    <cellStyle name="20% - Énfasis5 3 2 2 4" xfId="2599" xr:uid="{00000000-0005-0000-0000-0000B10B0000}"/>
    <cellStyle name="20% - Énfasis5 3 2 2 5" xfId="2600" xr:uid="{00000000-0005-0000-0000-0000B20B0000}"/>
    <cellStyle name="20% - Énfasis5 3 2 2 6" xfId="33800" xr:uid="{00000000-0005-0000-0000-0000B30B0000}"/>
    <cellStyle name="20% - Énfasis5 3 2 2_37. RESULTADO NEGOCIOS YOY" xfId="2601" xr:uid="{00000000-0005-0000-0000-0000B40B0000}"/>
    <cellStyle name="20% - Énfasis5 3 2 3" xfId="2602" xr:uid="{00000000-0005-0000-0000-0000B50B0000}"/>
    <cellStyle name="20% - Énfasis5 3 2 3 2" xfId="2603" xr:uid="{00000000-0005-0000-0000-0000B60B0000}"/>
    <cellStyle name="20% - Énfasis5 3 2 3 2 2" xfId="2604" xr:uid="{00000000-0005-0000-0000-0000B70B0000}"/>
    <cellStyle name="20% - Énfasis5 3 2 3 2 3" xfId="2605" xr:uid="{00000000-0005-0000-0000-0000B80B0000}"/>
    <cellStyle name="20% - Énfasis5 3 2 3 2 4" xfId="33801" xr:uid="{00000000-0005-0000-0000-0000B90B0000}"/>
    <cellStyle name="20% - Énfasis5 3 2 3 3" xfId="2606" xr:uid="{00000000-0005-0000-0000-0000BA0B0000}"/>
    <cellStyle name="20% - Énfasis5 3 2 3 4" xfId="2607" xr:uid="{00000000-0005-0000-0000-0000BB0B0000}"/>
    <cellStyle name="20% - Énfasis5 3 2 3 5" xfId="33802" xr:uid="{00000000-0005-0000-0000-0000BC0B0000}"/>
    <cellStyle name="20% - Énfasis5 3 2 3_37. RESULTADO NEGOCIOS YOY" xfId="2608" xr:uid="{00000000-0005-0000-0000-0000BD0B0000}"/>
    <cellStyle name="20% - Énfasis5 3 2 4" xfId="2609" xr:uid="{00000000-0005-0000-0000-0000BE0B0000}"/>
    <cellStyle name="20% - Énfasis5 3 2 4 2" xfId="2610" xr:uid="{00000000-0005-0000-0000-0000BF0B0000}"/>
    <cellStyle name="20% - Énfasis5 3 2 4 3" xfId="2611" xr:uid="{00000000-0005-0000-0000-0000C00B0000}"/>
    <cellStyle name="20% - Énfasis5 3 2 4 4" xfId="33803" xr:uid="{00000000-0005-0000-0000-0000C10B0000}"/>
    <cellStyle name="20% - Énfasis5 3 2 5" xfId="2612" xr:uid="{00000000-0005-0000-0000-0000C20B0000}"/>
    <cellStyle name="20% - Énfasis5 3 2 6" xfId="2613" xr:uid="{00000000-0005-0000-0000-0000C30B0000}"/>
    <cellStyle name="20% - Énfasis5 3 2 7" xfId="33804" xr:uid="{00000000-0005-0000-0000-0000C40B0000}"/>
    <cellStyle name="20% - Énfasis5 3 2_37. RESULTADO NEGOCIOS YOY" xfId="2614" xr:uid="{00000000-0005-0000-0000-0000C50B0000}"/>
    <cellStyle name="20% - Énfasis5 3 3" xfId="2615" xr:uid="{00000000-0005-0000-0000-0000C60B0000}"/>
    <cellStyle name="20% - Énfasis5 3 3 2" xfId="2616" xr:uid="{00000000-0005-0000-0000-0000C70B0000}"/>
    <cellStyle name="20% - Énfasis5 3 3 2 2" xfId="2617" xr:uid="{00000000-0005-0000-0000-0000C80B0000}"/>
    <cellStyle name="20% - Énfasis5 3 3 2 2 2" xfId="2618" xr:uid="{00000000-0005-0000-0000-0000C90B0000}"/>
    <cellStyle name="20% - Énfasis5 3 3 2 2 3" xfId="2619" xr:uid="{00000000-0005-0000-0000-0000CA0B0000}"/>
    <cellStyle name="20% - Énfasis5 3 3 2 2 4" xfId="33805" xr:uid="{00000000-0005-0000-0000-0000CB0B0000}"/>
    <cellStyle name="20% - Énfasis5 3 3 2 3" xfId="2620" xr:uid="{00000000-0005-0000-0000-0000CC0B0000}"/>
    <cellStyle name="20% - Énfasis5 3 3 2 4" xfId="2621" xr:uid="{00000000-0005-0000-0000-0000CD0B0000}"/>
    <cellStyle name="20% - Énfasis5 3 3 2 5" xfId="33806" xr:uid="{00000000-0005-0000-0000-0000CE0B0000}"/>
    <cellStyle name="20% - Énfasis5 3 3 2_37. RESULTADO NEGOCIOS YOY" xfId="2622" xr:uid="{00000000-0005-0000-0000-0000CF0B0000}"/>
    <cellStyle name="20% - Énfasis5 3 3 3" xfId="2623" xr:uid="{00000000-0005-0000-0000-0000D00B0000}"/>
    <cellStyle name="20% - Énfasis5 3 3 3 2" xfId="2624" xr:uid="{00000000-0005-0000-0000-0000D10B0000}"/>
    <cellStyle name="20% - Énfasis5 3 3 3 3" xfId="2625" xr:uid="{00000000-0005-0000-0000-0000D20B0000}"/>
    <cellStyle name="20% - Énfasis5 3 3 3 4" xfId="33807" xr:uid="{00000000-0005-0000-0000-0000D30B0000}"/>
    <cellStyle name="20% - Énfasis5 3 3 4" xfId="2626" xr:uid="{00000000-0005-0000-0000-0000D40B0000}"/>
    <cellStyle name="20% - Énfasis5 3 3 5" xfId="2627" xr:uid="{00000000-0005-0000-0000-0000D50B0000}"/>
    <cellStyle name="20% - Énfasis5 3 3 6" xfId="33808" xr:uid="{00000000-0005-0000-0000-0000D60B0000}"/>
    <cellStyle name="20% - Énfasis5 3 3_37. RESULTADO NEGOCIOS YOY" xfId="2628" xr:uid="{00000000-0005-0000-0000-0000D70B0000}"/>
    <cellStyle name="20% - Énfasis5 3 4" xfId="2629" xr:uid="{00000000-0005-0000-0000-0000D80B0000}"/>
    <cellStyle name="20% - Énfasis5 3 4 2" xfId="2630" xr:uid="{00000000-0005-0000-0000-0000D90B0000}"/>
    <cellStyle name="20% - Énfasis5 3 4 2 2" xfId="2631" xr:uid="{00000000-0005-0000-0000-0000DA0B0000}"/>
    <cellStyle name="20% - Énfasis5 3 4 2 3" xfId="2632" xr:uid="{00000000-0005-0000-0000-0000DB0B0000}"/>
    <cellStyle name="20% - Énfasis5 3 4 2 4" xfId="33809" xr:uid="{00000000-0005-0000-0000-0000DC0B0000}"/>
    <cellStyle name="20% - Énfasis5 3 4 3" xfId="2633" xr:uid="{00000000-0005-0000-0000-0000DD0B0000}"/>
    <cellStyle name="20% - Énfasis5 3 4 4" xfId="2634" xr:uid="{00000000-0005-0000-0000-0000DE0B0000}"/>
    <cellStyle name="20% - Énfasis5 3 4 5" xfId="33810" xr:uid="{00000000-0005-0000-0000-0000DF0B0000}"/>
    <cellStyle name="20% - Énfasis5 3 4_37. RESULTADO NEGOCIOS YOY" xfId="2635" xr:uid="{00000000-0005-0000-0000-0000E00B0000}"/>
    <cellStyle name="20% - Énfasis5 3 5" xfId="2636" xr:uid="{00000000-0005-0000-0000-0000E10B0000}"/>
    <cellStyle name="20% - Énfasis5 3 5 2" xfId="2637" xr:uid="{00000000-0005-0000-0000-0000E20B0000}"/>
    <cellStyle name="20% - Énfasis5 3 5 2 2" xfId="2638" xr:uid="{00000000-0005-0000-0000-0000E30B0000}"/>
    <cellStyle name="20% - Énfasis5 3 5 2 3" xfId="2639" xr:uid="{00000000-0005-0000-0000-0000E40B0000}"/>
    <cellStyle name="20% - Énfasis5 3 5 2 4" xfId="33811" xr:uid="{00000000-0005-0000-0000-0000E50B0000}"/>
    <cellStyle name="20% - Énfasis5 3 5 3" xfId="2640" xr:uid="{00000000-0005-0000-0000-0000E60B0000}"/>
    <cellStyle name="20% - Énfasis5 3 5 4" xfId="2641" xr:uid="{00000000-0005-0000-0000-0000E70B0000}"/>
    <cellStyle name="20% - Énfasis5 3 5 5" xfId="33812" xr:uid="{00000000-0005-0000-0000-0000E80B0000}"/>
    <cellStyle name="20% - Énfasis5 3 6" xfId="2642" xr:uid="{00000000-0005-0000-0000-0000E90B0000}"/>
    <cellStyle name="20% - Énfasis5 3 7" xfId="2643" xr:uid="{00000000-0005-0000-0000-0000EA0B0000}"/>
    <cellStyle name="20% - Énfasis5 3 8" xfId="33813" xr:uid="{00000000-0005-0000-0000-0000EB0B0000}"/>
    <cellStyle name="20% - Énfasis5 3_37. RESULTADO NEGOCIOS YOY" xfId="2644" xr:uid="{00000000-0005-0000-0000-0000EC0B0000}"/>
    <cellStyle name="20% - Énfasis5 4" xfId="2645" xr:uid="{00000000-0005-0000-0000-0000ED0B0000}"/>
    <cellStyle name="20% - Énfasis5 4 2" xfId="2646" xr:uid="{00000000-0005-0000-0000-0000EE0B0000}"/>
    <cellStyle name="20% - Énfasis5 4 2 2" xfId="2647" xr:uid="{00000000-0005-0000-0000-0000EF0B0000}"/>
    <cellStyle name="20% - Énfasis5 4 2 2 2" xfId="2648" xr:uid="{00000000-0005-0000-0000-0000F00B0000}"/>
    <cellStyle name="20% - Énfasis5 4 2 2 2 2" xfId="2649" xr:uid="{00000000-0005-0000-0000-0000F10B0000}"/>
    <cellStyle name="20% - Énfasis5 4 2 2 2 3" xfId="2650" xr:uid="{00000000-0005-0000-0000-0000F20B0000}"/>
    <cellStyle name="20% - Énfasis5 4 2 2 2 4" xfId="33814" xr:uid="{00000000-0005-0000-0000-0000F30B0000}"/>
    <cellStyle name="20% - Énfasis5 4 2 2 3" xfId="2651" xr:uid="{00000000-0005-0000-0000-0000F40B0000}"/>
    <cellStyle name="20% - Énfasis5 4 2 2 4" xfId="2652" xr:uid="{00000000-0005-0000-0000-0000F50B0000}"/>
    <cellStyle name="20% - Énfasis5 4 2 2 5" xfId="33815" xr:uid="{00000000-0005-0000-0000-0000F60B0000}"/>
    <cellStyle name="20% - Énfasis5 4 2 3" xfId="2653" xr:uid="{00000000-0005-0000-0000-0000F70B0000}"/>
    <cellStyle name="20% - Énfasis5 4 2 3 2" xfId="2654" xr:uid="{00000000-0005-0000-0000-0000F80B0000}"/>
    <cellStyle name="20% - Énfasis5 4 2 3 3" xfId="2655" xr:uid="{00000000-0005-0000-0000-0000F90B0000}"/>
    <cellStyle name="20% - Énfasis5 4 2 3 4" xfId="33816" xr:uid="{00000000-0005-0000-0000-0000FA0B0000}"/>
    <cellStyle name="20% - Énfasis5 4 2 4" xfId="2656" xr:uid="{00000000-0005-0000-0000-0000FB0B0000}"/>
    <cellStyle name="20% - Énfasis5 4 2 5" xfId="2657" xr:uid="{00000000-0005-0000-0000-0000FC0B0000}"/>
    <cellStyle name="20% - Énfasis5 4 2 6" xfId="33817" xr:uid="{00000000-0005-0000-0000-0000FD0B0000}"/>
    <cellStyle name="20% - Énfasis5 4 2_37. RESULTADO NEGOCIOS YOY" xfId="2658" xr:uid="{00000000-0005-0000-0000-0000FE0B0000}"/>
    <cellStyle name="20% - Énfasis5 4 3" xfId="2659" xr:uid="{00000000-0005-0000-0000-0000FF0B0000}"/>
    <cellStyle name="20% - Énfasis5 4 3 2" xfId="2660" xr:uid="{00000000-0005-0000-0000-0000000C0000}"/>
    <cellStyle name="20% - Énfasis5 4 3 2 2" xfId="2661" xr:uid="{00000000-0005-0000-0000-0000010C0000}"/>
    <cellStyle name="20% - Énfasis5 4 3 2 3" xfId="2662" xr:uid="{00000000-0005-0000-0000-0000020C0000}"/>
    <cellStyle name="20% - Énfasis5 4 3 2 4" xfId="33818" xr:uid="{00000000-0005-0000-0000-0000030C0000}"/>
    <cellStyle name="20% - Énfasis5 4 3 3" xfId="2663" xr:uid="{00000000-0005-0000-0000-0000040C0000}"/>
    <cellStyle name="20% - Énfasis5 4 3 4" xfId="2664" xr:uid="{00000000-0005-0000-0000-0000050C0000}"/>
    <cellStyle name="20% - Énfasis5 4 3 5" xfId="33819" xr:uid="{00000000-0005-0000-0000-0000060C0000}"/>
    <cellStyle name="20% - Énfasis5 4 4" xfId="2665" xr:uid="{00000000-0005-0000-0000-0000070C0000}"/>
    <cellStyle name="20% - Énfasis5 4 4 2" xfId="2666" xr:uid="{00000000-0005-0000-0000-0000080C0000}"/>
    <cellStyle name="20% - Énfasis5 4 4 3" xfId="2667" xr:uid="{00000000-0005-0000-0000-0000090C0000}"/>
    <cellStyle name="20% - Énfasis5 4 4 4" xfId="33820" xr:uid="{00000000-0005-0000-0000-00000A0C0000}"/>
    <cellStyle name="20% - Énfasis5 4 5" xfId="2668" xr:uid="{00000000-0005-0000-0000-00000B0C0000}"/>
    <cellStyle name="20% - Énfasis5 4 6" xfId="2669" xr:uid="{00000000-0005-0000-0000-00000C0C0000}"/>
    <cellStyle name="20% - Énfasis5 4 7" xfId="33821" xr:uid="{00000000-0005-0000-0000-00000D0C0000}"/>
    <cellStyle name="20% - Énfasis5 4_37. RESULTADO NEGOCIOS YOY" xfId="2670" xr:uid="{00000000-0005-0000-0000-00000E0C0000}"/>
    <cellStyle name="20% - Énfasis5 5" xfId="2671" xr:uid="{00000000-0005-0000-0000-00000F0C0000}"/>
    <cellStyle name="20% - Énfasis5 5 2" xfId="2672" xr:uid="{00000000-0005-0000-0000-0000100C0000}"/>
    <cellStyle name="20% - Énfasis5 5 2 2" xfId="2673" xr:uid="{00000000-0005-0000-0000-0000110C0000}"/>
    <cellStyle name="20% - Énfasis5 5 2 2 2" xfId="2674" xr:uid="{00000000-0005-0000-0000-0000120C0000}"/>
    <cellStyle name="20% - Énfasis5 5 2 2 2 2" xfId="2675" xr:uid="{00000000-0005-0000-0000-0000130C0000}"/>
    <cellStyle name="20% - Énfasis5 5 2 2 2 3" xfId="2676" xr:uid="{00000000-0005-0000-0000-0000140C0000}"/>
    <cellStyle name="20% - Énfasis5 5 2 2 2 4" xfId="33822" xr:uid="{00000000-0005-0000-0000-0000150C0000}"/>
    <cellStyle name="20% - Énfasis5 5 2 2 3" xfId="2677" xr:uid="{00000000-0005-0000-0000-0000160C0000}"/>
    <cellStyle name="20% - Énfasis5 5 2 2 4" xfId="2678" xr:uid="{00000000-0005-0000-0000-0000170C0000}"/>
    <cellStyle name="20% - Énfasis5 5 2 2 5" xfId="33823" xr:uid="{00000000-0005-0000-0000-0000180C0000}"/>
    <cellStyle name="20% - Énfasis5 5 2 3" xfId="2679" xr:uid="{00000000-0005-0000-0000-0000190C0000}"/>
    <cellStyle name="20% - Énfasis5 5 2 3 2" xfId="2680" xr:uid="{00000000-0005-0000-0000-00001A0C0000}"/>
    <cellStyle name="20% - Énfasis5 5 2 3 3" xfId="2681" xr:uid="{00000000-0005-0000-0000-00001B0C0000}"/>
    <cellStyle name="20% - Énfasis5 5 2 3 4" xfId="33824" xr:uid="{00000000-0005-0000-0000-00001C0C0000}"/>
    <cellStyle name="20% - Énfasis5 5 2 4" xfId="2682" xr:uid="{00000000-0005-0000-0000-00001D0C0000}"/>
    <cellStyle name="20% - Énfasis5 5 2 5" xfId="2683" xr:uid="{00000000-0005-0000-0000-00001E0C0000}"/>
    <cellStyle name="20% - Énfasis5 5 2 6" xfId="33825" xr:uid="{00000000-0005-0000-0000-00001F0C0000}"/>
    <cellStyle name="20% - Énfasis5 5 2_37. RESULTADO NEGOCIOS YOY" xfId="2684" xr:uid="{00000000-0005-0000-0000-0000200C0000}"/>
    <cellStyle name="20% - Énfasis5 5 3" xfId="2685" xr:uid="{00000000-0005-0000-0000-0000210C0000}"/>
    <cellStyle name="20% - Énfasis5 5 3 2" xfId="2686" xr:uid="{00000000-0005-0000-0000-0000220C0000}"/>
    <cellStyle name="20% - Énfasis5 5 3 2 2" xfId="2687" xr:uid="{00000000-0005-0000-0000-0000230C0000}"/>
    <cellStyle name="20% - Énfasis5 5 3 2 3" xfId="2688" xr:uid="{00000000-0005-0000-0000-0000240C0000}"/>
    <cellStyle name="20% - Énfasis5 5 3 2 4" xfId="33826" xr:uid="{00000000-0005-0000-0000-0000250C0000}"/>
    <cellStyle name="20% - Énfasis5 5 3 3" xfId="2689" xr:uid="{00000000-0005-0000-0000-0000260C0000}"/>
    <cellStyle name="20% - Énfasis5 5 3 4" xfId="2690" xr:uid="{00000000-0005-0000-0000-0000270C0000}"/>
    <cellStyle name="20% - Énfasis5 5 3 5" xfId="33827" xr:uid="{00000000-0005-0000-0000-0000280C0000}"/>
    <cellStyle name="20% - Énfasis5 5 4" xfId="2691" xr:uid="{00000000-0005-0000-0000-0000290C0000}"/>
    <cellStyle name="20% - Énfasis5 5 4 2" xfId="2692" xr:uid="{00000000-0005-0000-0000-00002A0C0000}"/>
    <cellStyle name="20% - Énfasis5 5 4 3" xfId="2693" xr:uid="{00000000-0005-0000-0000-00002B0C0000}"/>
    <cellStyle name="20% - Énfasis5 5 4 4" xfId="33828" xr:uid="{00000000-0005-0000-0000-00002C0C0000}"/>
    <cellStyle name="20% - Énfasis5 5 5" xfId="2694" xr:uid="{00000000-0005-0000-0000-00002D0C0000}"/>
    <cellStyle name="20% - Énfasis5 5 6" xfId="2695" xr:uid="{00000000-0005-0000-0000-00002E0C0000}"/>
    <cellStyle name="20% - Énfasis5 5 7" xfId="33829" xr:uid="{00000000-0005-0000-0000-00002F0C0000}"/>
    <cellStyle name="20% - Énfasis5 5_37. RESULTADO NEGOCIOS YOY" xfId="2696" xr:uid="{00000000-0005-0000-0000-0000300C0000}"/>
    <cellStyle name="20% - Énfasis5 6" xfId="2697" xr:uid="{00000000-0005-0000-0000-0000310C0000}"/>
    <cellStyle name="20% - Énfasis5 6 2" xfId="2698" xr:uid="{00000000-0005-0000-0000-0000320C0000}"/>
    <cellStyle name="20% - Énfasis5 6 2 2" xfId="2699" xr:uid="{00000000-0005-0000-0000-0000330C0000}"/>
    <cellStyle name="20% - Énfasis5 6 2 2 2" xfId="2700" xr:uid="{00000000-0005-0000-0000-0000340C0000}"/>
    <cellStyle name="20% - Énfasis5 6 2 2 3" xfId="2701" xr:uid="{00000000-0005-0000-0000-0000350C0000}"/>
    <cellStyle name="20% - Énfasis5 6 2 2 4" xfId="33830" xr:uid="{00000000-0005-0000-0000-0000360C0000}"/>
    <cellStyle name="20% - Énfasis5 6 2 3" xfId="2702" xr:uid="{00000000-0005-0000-0000-0000370C0000}"/>
    <cellStyle name="20% - Énfasis5 6 2 4" xfId="2703" xr:uid="{00000000-0005-0000-0000-0000380C0000}"/>
    <cellStyle name="20% - Énfasis5 6 2 5" xfId="33831" xr:uid="{00000000-0005-0000-0000-0000390C0000}"/>
    <cellStyle name="20% - Énfasis5 6 2_37. RESULTADO NEGOCIOS YOY" xfId="2704" xr:uid="{00000000-0005-0000-0000-00003A0C0000}"/>
    <cellStyle name="20% - Énfasis5 6 3" xfId="2705" xr:uid="{00000000-0005-0000-0000-00003B0C0000}"/>
    <cellStyle name="20% - Énfasis5 6 3 2" xfId="2706" xr:uid="{00000000-0005-0000-0000-00003C0C0000}"/>
    <cellStyle name="20% - Énfasis5 6 3 3" xfId="2707" xr:uid="{00000000-0005-0000-0000-00003D0C0000}"/>
    <cellStyle name="20% - Énfasis5 6 3 4" xfId="33832" xr:uid="{00000000-0005-0000-0000-00003E0C0000}"/>
    <cellStyle name="20% - Énfasis5 6 4" xfId="2708" xr:uid="{00000000-0005-0000-0000-00003F0C0000}"/>
    <cellStyle name="20% - Énfasis5 6 5" xfId="2709" xr:uid="{00000000-0005-0000-0000-0000400C0000}"/>
    <cellStyle name="20% - Énfasis5 6 6" xfId="33833" xr:uid="{00000000-0005-0000-0000-0000410C0000}"/>
    <cellStyle name="20% - Énfasis5 6_37. RESULTADO NEGOCIOS YOY" xfId="2710" xr:uid="{00000000-0005-0000-0000-0000420C0000}"/>
    <cellStyle name="20% - Énfasis5 7" xfId="2711" xr:uid="{00000000-0005-0000-0000-0000430C0000}"/>
    <cellStyle name="20% - Énfasis5 7 2" xfId="2712" xr:uid="{00000000-0005-0000-0000-0000440C0000}"/>
    <cellStyle name="20% - Énfasis5 7 2 2" xfId="2713" xr:uid="{00000000-0005-0000-0000-0000450C0000}"/>
    <cellStyle name="20% - Énfasis5 7 2 3" xfId="2714" xr:uid="{00000000-0005-0000-0000-0000460C0000}"/>
    <cellStyle name="20% - Énfasis5 7 2 4" xfId="33834" xr:uid="{00000000-0005-0000-0000-0000470C0000}"/>
    <cellStyle name="20% - Énfasis5 7 2_37. RESULTADO NEGOCIOS YOY" xfId="2715" xr:uid="{00000000-0005-0000-0000-0000480C0000}"/>
    <cellStyle name="20% - Énfasis5 7 3" xfId="2716" xr:uid="{00000000-0005-0000-0000-0000490C0000}"/>
    <cellStyle name="20% - Énfasis5 7 4" xfId="2717" xr:uid="{00000000-0005-0000-0000-00004A0C0000}"/>
    <cellStyle name="20% - Énfasis5 7 5" xfId="33835" xr:uid="{00000000-0005-0000-0000-00004B0C0000}"/>
    <cellStyle name="20% - Énfasis5 7_37. RESULTADO NEGOCIOS YOY" xfId="2718" xr:uid="{00000000-0005-0000-0000-00004C0C0000}"/>
    <cellStyle name="20% - Énfasis5 8" xfId="2719" xr:uid="{00000000-0005-0000-0000-00004D0C0000}"/>
    <cellStyle name="20% - Énfasis5 8 2" xfId="2720" xr:uid="{00000000-0005-0000-0000-00004E0C0000}"/>
    <cellStyle name="20% - Énfasis5 8 2 2" xfId="2721" xr:uid="{00000000-0005-0000-0000-00004F0C0000}"/>
    <cellStyle name="20% - Énfasis5 8 2_37. RESULTADO NEGOCIOS YOY" xfId="2722" xr:uid="{00000000-0005-0000-0000-0000500C0000}"/>
    <cellStyle name="20% - Énfasis5 8 3" xfId="2723" xr:uid="{00000000-0005-0000-0000-0000510C0000}"/>
    <cellStyle name="20% - Énfasis5 8 4" xfId="33836" xr:uid="{00000000-0005-0000-0000-0000520C0000}"/>
    <cellStyle name="20% - Énfasis5 8_37. RESULTADO NEGOCIOS YOY" xfId="2724" xr:uid="{00000000-0005-0000-0000-0000530C0000}"/>
    <cellStyle name="20% - Énfasis5 9" xfId="2725" xr:uid="{00000000-0005-0000-0000-0000540C0000}"/>
    <cellStyle name="20% - Énfasis5 9 2" xfId="2726" xr:uid="{00000000-0005-0000-0000-0000550C0000}"/>
    <cellStyle name="20% - Énfasis5 9 2 2" xfId="2727" xr:uid="{00000000-0005-0000-0000-0000560C0000}"/>
    <cellStyle name="20% - Énfasis5 9 2_37. RESULTADO NEGOCIOS YOY" xfId="2728" xr:uid="{00000000-0005-0000-0000-0000570C0000}"/>
    <cellStyle name="20% - Énfasis5 9 3" xfId="2729" xr:uid="{00000000-0005-0000-0000-0000580C0000}"/>
    <cellStyle name="20% - Énfasis5 9 4" xfId="2730" xr:uid="{00000000-0005-0000-0000-0000590C0000}"/>
    <cellStyle name="20% - Énfasis5 9 5" xfId="33837" xr:uid="{00000000-0005-0000-0000-00005A0C0000}"/>
    <cellStyle name="20% - Énfasis5 9_37. RESULTADO NEGOCIOS YOY" xfId="2731" xr:uid="{00000000-0005-0000-0000-00005B0C0000}"/>
    <cellStyle name="20% - Énfasis6 10" xfId="2732" xr:uid="{00000000-0005-0000-0000-00005C0C0000}"/>
    <cellStyle name="20% - Énfasis6 10 2" xfId="2733" xr:uid="{00000000-0005-0000-0000-00005D0C0000}"/>
    <cellStyle name="20% - Énfasis6 10 3" xfId="2734" xr:uid="{00000000-0005-0000-0000-00005E0C0000}"/>
    <cellStyle name="20% - Énfasis6 10 4" xfId="33838" xr:uid="{00000000-0005-0000-0000-00005F0C0000}"/>
    <cellStyle name="20% - Énfasis6 10_37. RESULTADO NEGOCIOS YOY" xfId="2735" xr:uid="{00000000-0005-0000-0000-0000600C0000}"/>
    <cellStyle name="20% - Énfasis6 11" xfId="2736" xr:uid="{00000000-0005-0000-0000-0000610C0000}"/>
    <cellStyle name="20% - Énfasis6 11 2" xfId="2737" xr:uid="{00000000-0005-0000-0000-0000620C0000}"/>
    <cellStyle name="20% - Énfasis6 11 3" xfId="2738" xr:uid="{00000000-0005-0000-0000-0000630C0000}"/>
    <cellStyle name="20% - Énfasis6 11 4" xfId="33839" xr:uid="{00000000-0005-0000-0000-0000640C0000}"/>
    <cellStyle name="20% - Énfasis6 11_37. RESULTADO NEGOCIOS YOY" xfId="2739" xr:uid="{00000000-0005-0000-0000-0000650C0000}"/>
    <cellStyle name="20% - Énfasis6 12" xfId="2740" xr:uid="{00000000-0005-0000-0000-0000660C0000}"/>
    <cellStyle name="20% - Énfasis6 12 2" xfId="2741" xr:uid="{00000000-0005-0000-0000-0000670C0000}"/>
    <cellStyle name="20% - Énfasis6 13" xfId="2742" xr:uid="{00000000-0005-0000-0000-0000680C0000}"/>
    <cellStyle name="20% - Énfasis6 14" xfId="2743" xr:uid="{00000000-0005-0000-0000-0000690C0000}"/>
    <cellStyle name="20% - Énfasis6 15" xfId="2744" xr:uid="{00000000-0005-0000-0000-00006A0C0000}"/>
    <cellStyle name="20% - Énfasis6 16" xfId="2745" xr:uid="{00000000-0005-0000-0000-00006B0C0000}"/>
    <cellStyle name="20% - Énfasis6 17" xfId="2746" xr:uid="{00000000-0005-0000-0000-00006C0C0000}"/>
    <cellStyle name="20% - Énfasis6 2" xfId="2747" xr:uid="{00000000-0005-0000-0000-00006D0C0000}"/>
    <cellStyle name="20% - Énfasis6 2 2" xfId="2748" xr:uid="{00000000-0005-0000-0000-00006E0C0000}"/>
    <cellStyle name="20% - Énfasis6 2 2 2" xfId="2749" xr:uid="{00000000-0005-0000-0000-00006F0C0000}"/>
    <cellStyle name="20% - Énfasis6 2 2 2 2" xfId="2750" xr:uid="{00000000-0005-0000-0000-0000700C0000}"/>
    <cellStyle name="20% - Énfasis6 2 2 2 2 2" xfId="2751" xr:uid="{00000000-0005-0000-0000-0000710C0000}"/>
    <cellStyle name="20% - Énfasis6 2 2 2 2 2 2" xfId="2752" xr:uid="{00000000-0005-0000-0000-0000720C0000}"/>
    <cellStyle name="20% - Énfasis6 2 2 2 2 2 3" xfId="2753" xr:uid="{00000000-0005-0000-0000-0000730C0000}"/>
    <cellStyle name="20% - Énfasis6 2 2 2 2 2 4" xfId="33840" xr:uid="{00000000-0005-0000-0000-0000740C0000}"/>
    <cellStyle name="20% - Énfasis6 2 2 2 2 3" xfId="2754" xr:uid="{00000000-0005-0000-0000-0000750C0000}"/>
    <cellStyle name="20% - Énfasis6 2 2 2 2 4" xfId="2755" xr:uid="{00000000-0005-0000-0000-0000760C0000}"/>
    <cellStyle name="20% - Énfasis6 2 2 2 2 5" xfId="33841" xr:uid="{00000000-0005-0000-0000-0000770C0000}"/>
    <cellStyle name="20% - Énfasis6 2 2 2 2_37. RESULTADO NEGOCIOS YOY" xfId="2756" xr:uid="{00000000-0005-0000-0000-0000780C0000}"/>
    <cellStyle name="20% - Énfasis6 2 2 2 3" xfId="2757" xr:uid="{00000000-0005-0000-0000-0000790C0000}"/>
    <cellStyle name="20% - Énfasis6 2 2 2 3 2" xfId="2758" xr:uid="{00000000-0005-0000-0000-00007A0C0000}"/>
    <cellStyle name="20% - Énfasis6 2 2 2 3 3" xfId="2759" xr:uid="{00000000-0005-0000-0000-00007B0C0000}"/>
    <cellStyle name="20% - Énfasis6 2 2 2 3 4" xfId="33842" xr:uid="{00000000-0005-0000-0000-00007C0C0000}"/>
    <cellStyle name="20% - Énfasis6 2 2 2 4" xfId="2760" xr:uid="{00000000-0005-0000-0000-00007D0C0000}"/>
    <cellStyle name="20% - Énfasis6 2 2 2 5" xfId="2761" xr:uid="{00000000-0005-0000-0000-00007E0C0000}"/>
    <cellStyle name="20% - Énfasis6 2 2 2 6" xfId="33843" xr:uid="{00000000-0005-0000-0000-00007F0C0000}"/>
    <cellStyle name="20% - Énfasis6 2 2 2_37. RESULTADO NEGOCIOS YOY" xfId="2762" xr:uid="{00000000-0005-0000-0000-0000800C0000}"/>
    <cellStyle name="20% - Énfasis6 2 2 3" xfId="2763" xr:uid="{00000000-0005-0000-0000-0000810C0000}"/>
    <cellStyle name="20% - Énfasis6 2 2 3 2" xfId="2764" xr:uid="{00000000-0005-0000-0000-0000820C0000}"/>
    <cellStyle name="20% - Énfasis6 2 2 3 2 2" xfId="2765" xr:uid="{00000000-0005-0000-0000-0000830C0000}"/>
    <cellStyle name="20% - Énfasis6 2 2 3 2 3" xfId="2766" xr:uid="{00000000-0005-0000-0000-0000840C0000}"/>
    <cellStyle name="20% - Énfasis6 2 2 3 2 4" xfId="33844" xr:uid="{00000000-0005-0000-0000-0000850C0000}"/>
    <cellStyle name="20% - Énfasis6 2 2 3 3" xfId="2767" xr:uid="{00000000-0005-0000-0000-0000860C0000}"/>
    <cellStyle name="20% - Énfasis6 2 2 3 4" xfId="2768" xr:uid="{00000000-0005-0000-0000-0000870C0000}"/>
    <cellStyle name="20% - Énfasis6 2 2 3 5" xfId="33845" xr:uid="{00000000-0005-0000-0000-0000880C0000}"/>
    <cellStyle name="20% - Énfasis6 2 2 3_37. RESULTADO NEGOCIOS YOY" xfId="2769" xr:uid="{00000000-0005-0000-0000-0000890C0000}"/>
    <cellStyle name="20% - Énfasis6 2 2 4" xfId="2770" xr:uid="{00000000-0005-0000-0000-00008A0C0000}"/>
    <cellStyle name="20% - Énfasis6 2 2 4 2" xfId="2771" xr:uid="{00000000-0005-0000-0000-00008B0C0000}"/>
    <cellStyle name="20% - Énfasis6 2 2 4 3" xfId="2772" xr:uid="{00000000-0005-0000-0000-00008C0C0000}"/>
    <cellStyle name="20% - Énfasis6 2 2 4 4" xfId="33846" xr:uid="{00000000-0005-0000-0000-00008D0C0000}"/>
    <cellStyle name="20% - Énfasis6 2 2 5" xfId="2773" xr:uid="{00000000-0005-0000-0000-00008E0C0000}"/>
    <cellStyle name="20% - Énfasis6 2 2 5 2" xfId="2774" xr:uid="{00000000-0005-0000-0000-00008F0C0000}"/>
    <cellStyle name="20% - Énfasis6 2 2 5 3" xfId="33847" xr:uid="{00000000-0005-0000-0000-0000900C0000}"/>
    <cellStyle name="20% - Énfasis6 2 2 6" xfId="2775" xr:uid="{00000000-0005-0000-0000-0000910C0000}"/>
    <cellStyle name="20% - Énfasis6 2 2_37. RESULTADO NEGOCIOS YOY" xfId="2776" xr:uid="{00000000-0005-0000-0000-0000920C0000}"/>
    <cellStyle name="20% - Énfasis6 2 3" xfId="2777" xr:uid="{00000000-0005-0000-0000-0000930C0000}"/>
    <cellStyle name="20% - Énfasis6 2 3 2" xfId="2778" xr:uid="{00000000-0005-0000-0000-0000940C0000}"/>
    <cellStyle name="20% - Énfasis6 2 3 2 2" xfId="2779" xr:uid="{00000000-0005-0000-0000-0000950C0000}"/>
    <cellStyle name="20% - Énfasis6 2 3 2 2 2" xfId="2780" xr:uid="{00000000-0005-0000-0000-0000960C0000}"/>
    <cellStyle name="20% - Énfasis6 2 3 2 2 3" xfId="2781" xr:uid="{00000000-0005-0000-0000-0000970C0000}"/>
    <cellStyle name="20% - Énfasis6 2 3 2 2 4" xfId="33848" xr:uid="{00000000-0005-0000-0000-0000980C0000}"/>
    <cellStyle name="20% - Énfasis6 2 3 2 3" xfId="2782" xr:uid="{00000000-0005-0000-0000-0000990C0000}"/>
    <cellStyle name="20% - Énfasis6 2 3 2 4" xfId="2783" xr:uid="{00000000-0005-0000-0000-00009A0C0000}"/>
    <cellStyle name="20% - Énfasis6 2 3 2 5" xfId="33849" xr:uid="{00000000-0005-0000-0000-00009B0C0000}"/>
    <cellStyle name="20% - Énfasis6 2 3 2_37. RESULTADO NEGOCIOS YOY" xfId="2784" xr:uid="{00000000-0005-0000-0000-00009C0C0000}"/>
    <cellStyle name="20% - Énfasis6 2 3 3" xfId="2785" xr:uid="{00000000-0005-0000-0000-00009D0C0000}"/>
    <cellStyle name="20% - Énfasis6 2 3 3 2" xfId="2786" xr:uid="{00000000-0005-0000-0000-00009E0C0000}"/>
    <cellStyle name="20% - Énfasis6 2 3 3 3" xfId="2787" xr:uid="{00000000-0005-0000-0000-00009F0C0000}"/>
    <cellStyle name="20% - Énfasis6 2 3 3 4" xfId="33850" xr:uid="{00000000-0005-0000-0000-0000A00C0000}"/>
    <cellStyle name="20% - Énfasis6 2 3 4" xfId="2788" xr:uid="{00000000-0005-0000-0000-0000A10C0000}"/>
    <cellStyle name="20% - Énfasis6 2 3 5" xfId="2789" xr:uid="{00000000-0005-0000-0000-0000A20C0000}"/>
    <cellStyle name="20% - Énfasis6 2 3 6" xfId="33851" xr:uid="{00000000-0005-0000-0000-0000A30C0000}"/>
    <cellStyle name="20% - Énfasis6 2 3_37. RESULTADO NEGOCIOS YOY" xfId="2790" xr:uid="{00000000-0005-0000-0000-0000A40C0000}"/>
    <cellStyle name="20% - Énfasis6 2 4" xfId="2791" xr:uid="{00000000-0005-0000-0000-0000A50C0000}"/>
    <cellStyle name="20% - Énfasis6 2 4 2" xfId="2792" xr:uid="{00000000-0005-0000-0000-0000A60C0000}"/>
    <cellStyle name="20% - Énfasis6 2 4 2 2" xfId="2793" xr:uid="{00000000-0005-0000-0000-0000A70C0000}"/>
    <cellStyle name="20% - Énfasis6 2 4 2 3" xfId="2794" xr:uid="{00000000-0005-0000-0000-0000A80C0000}"/>
    <cellStyle name="20% - Énfasis6 2 4 2 4" xfId="33852" xr:uid="{00000000-0005-0000-0000-0000A90C0000}"/>
    <cellStyle name="20% - Énfasis6 2 4 3" xfId="2795" xr:uid="{00000000-0005-0000-0000-0000AA0C0000}"/>
    <cellStyle name="20% - Énfasis6 2 4 4" xfId="2796" xr:uid="{00000000-0005-0000-0000-0000AB0C0000}"/>
    <cellStyle name="20% - Énfasis6 2 4 5" xfId="33853" xr:uid="{00000000-0005-0000-0000-0000AC0C0000}"/>
    <cellStyle name="20% - Énfasis6 2 4_37. RESULTADO NEGOCIOS YOY" xfId="2797" xr:uid="{00000000-0005-0000-0000-0000AD0C0000}"/>
    <cellStyle name="20% - Énfasis6 2 5" xfId="2798" xr:uid="{00000000-0005-0000-0000-0000AE0C0000}"/>
    <cellStyle name="20% - Énfasis6 2 5 2" xfId="2799" xr:uid="{00000000-0005-0000-0000-0000AF0C0000}"/>
    <cellStyle name="20% - Énfasis6 2 5 2 2" xfId="2800" xr:uid="{00000000-0005-0000-0000-0000B00C0000}"/>
    <cellStyle name="20% - Énfasis6 2 5 2 3" xfId="2801" xr:uid="{00000000-0005-0000-0000-0000B10C0000}"/>
    <cellStyle name="20% - Énfasis6 2 5 2 4" xfId="33854" xr:uid="{00000000-0005-0000-0000-0000B20C0000}"/>
    <cellStyle name="20% - Énfasis6 2 5 3" xfId="2802" xr:uid="{00000000-0005-0000-0000-0000B30C0000}"/>
    <cellStyle name="20% - Énfasis6 2 5 4" xfId="2803" xr:uid="{00000000-0005-0000-0000-0000B40C0000}"/>
    <cellStyle name="20% - Énfasis6 2 5 5" xfId="2804" xr:uid="{00000000-0005-0000-0000-0000B50C0000}"/>
    <cellStyle name="20% - Énfasis6 2 5 6" xfId="33855" xr:uid="{00000000-0005-0000-0000-0000B60C0000}"/>
    <cellStyle name="20% - Énfasis6 2 6" xfId="2805" xr:uid="{00000000-0005-0000-0000-0000B70C0000}"/>
    <cellStyle name="20% - Énfasis6 2 6 2" xfId="2806" xr:uid="{00000000-0005-0000-0000-0000B80C0000}"/>
    <cellStyle name="20% - Énfasis6 2 7" xfId="2807" xr:uid="{00000000-0005-0000-0000-0000B90C0000}"/>
    <cellStyle name="20% - Énfasis6 2 7 2" xfId="2808" xr:uid="{00000000-0005-0000-0000-0000BA0C0000}"/>
    <cellStyle name="20% - Énfasis6 2 7 3" xfId="33856" xr:uid="{00000000-0005-0000-0000-0000BB0C0000}"/>
    <cellStyle name="20% - Énfasis6 2 8" xfId="2809" xr:uid="{00000000-0005-0000-0000-0000BC0C0000}"/>
    <cellStyle name="20% - Énfasis6 2 8 2" xfId="33857" xr:uid="{00000000-0005-0000-0000-0000BD0C0000}"/>
    <cellStyle name="20% - Énfasis6 2 9" xfId="2810" xr:uid="{00000000-0005-0000-0000-0000BE0C0000}"/>
    <cellStyle name="20% - Énfasis6 3" xfId="2811" xr:uid="{00000000-0005-0000-0000-0000BF0C0000}"/>
    <cellStyle name="20% - Énfasis6 3 2" xfId="2812" xr:uid="{00000000-0005-0000-0000-0000C00C0000}"/>
    <cellStyle name="20% - Énfasis6 3 2 2" xfId="2813" xr:uid="{00000000-0005-0000-0000-0000C10C0000}"/>
    <cellStyle name="20% - Énfasis6 3 2 2 2" xfId="2814" xr:uid="{00000000-0005-0000-0000-0000C20C0000}"/>
    <cellStyle name="20% - Énfasis6 3 2 2 2 2" xfId="2815" xr:uid="{00000000-0005-0000-0000-0000C30C0000}"/>
    <cellStyle name="20% - Énfasis6 3 2 2 2 2 2" xfId="2816" xr:uid="{00000000-0005-0000-0000-0000C40C0000}"/>
    <cellStyle name="20% - Énfasis6 3 2 2 2 2 3" xfId="2817" xr:uid="{00000000-0005-0000-0000-0000C50C0000}"/>
    <cellStyle name="20% - Énfasis6 3 2 2 2 2 4" xfId="33858" xr:uid="{00000000-0005-0000-0000-0000C60C0000}"/>
    <cellStyle name="20% - Énfasis6 3 2 2 2 3" xfId="2818" xr:uid="{00000000-0005-0000-0000-0000C70C0000}"/>
    <cellStyle name="20% - Énfasis6 3 2 2 2 4" xfId="2819" xr:uid="{00000000-0005-0000-0000-0000C80C0000}"/>
    <cellStyle name="20% - Énfasis6 3 2 2 2 5" xfId="33859" xr:uid="{00000000-0005-0000-0000-0000C90C0000}"/>
    <cellStyle name="20% - Énfasis6 3 2 2 2_37. RESULTADO NEGOCIOS YOY" xfId="2820" xr:uid="{00000000-0005-0000-0000-0000CA0C0000}"/>
    <cellStyle name="20% - Énfasis6 3 2 2 3" xfId="2821" xr:uid="{00000000-0005-0000-0000-0000CB0C0000}"/>
    <cellStyle name="20% - Énfasis6 3 2 2 3 2" xfId="2822" xr:uid="{00000000-0005-0000-0000-0000CC0C0000}"/>
    <cellStyle name="20% - Énfasis6 3 2 2 3 3" xfId="2823" xr:uid="{00000000-0005-0000-0000-0000CD0C0000}"/>
    <cellStyle name="20% - Énfasis6 3 2 2 3 4" xfId="33860" xr:uid="{00000000-0005-0000-0000-0000CE0C0000}"/>
    <cellStyle name="20% - Énfasis6 3 2 2 4" xfId="2824" xr:uid="{00000000-0005-0000-0000-0000CF0C0000}"/>
    <cellStyle name="20% - Énfasis6 3 2 2 5" xfId="2825" xr:uid="{00000000-0005-0000-0000-0000D00C0000}"/>
    <cellStyle name="20% - Énfasis6 3 2 2 6" xfId="33861" xr:uid="{00000000-0005-0000-0000-0000D10C0000}"/>
    <cellStyle name="20% - Énfasis6 3 2 2_37. RESULTADO NEGOCIOS YOY" xfId="2826" xr:uid="{00000000-0005-0000-0000-0000D20C0000}"/>
    <cellStyle name="20% - Énfasis6 3 2 3" xfId="2827" xr:uid="{00000000-0005-0000-0000-0000D30C0000}"/>
    <cellStyle name="20% - Énfasis6 3 2 3 2" xfId="2828" xr:uid="{00000000-0005-0000-0000-0000D40C0000}"/>
    <cellStyle name="20% - Énfasis6 3 2 3 2 2" xfId="2829" xr:uid="{00000000-0005-0000-0000-0000D50C0000}"/>
    <cellStyle name="20% - Énfasis6 3 2 3 2 3" xfId="2830" xr:uid="{00000000-0005-0000-0000-0000D60C0000}"/>
    <cellStyle name="20% - Énfasis6 3 2 3 2 4" xfId="33862" xr:uid="{00000000-0005-0000-0000-0000D70C0000}"/>
    <cellStyle name="20% - Énfasis6 3 2 3 3" xfId="2831" xr:uid="{00000000-0005-0000-0000-0000D80C0000}"/>
    <cellStyle name="20% - Énfasis6 3 2 3 4" xfId="2832" xr:uid="{00000000-0005-0000-0000-0000D90C0000}"/>
    <cellStyle name="20% - Énfasis6 3 2 3 5" xfId="33863" xr:uid="{00000000-0005-0000-0000-0000DA0C0000}"/>
    <cellStyle name="20% - Énfasis6 3 2 3_37. RESULTADO NEGOCIOS YOY" xfId="2833" xr:uid="{00000000-0005-0000-0000-0000DB0C0000}"/>
    <cellStyle name="20% - Énfasis6 3 2 4" xfId="2834" xr:uid="{00000000-0005-0000-0000-0000DC0C0000}"/>
    <cellStyle name="20% - Énfasis6 3 2 4 2" xfId="2835" xr:uid="{00000000-0005-0000-0000-0000DD0C0000}"/>
    <cellStyle name="20% - Énfasis6 3 2 4 3" xfId="2836" xr:uid="{00000000-0005-0000-0000-0000DE0C0000}"/>
    <cellStyle name="20% - Énfasis6 3 2 4 4" xfId="33864" xr:uid="{00000000-0005-0000-0000-0000DF0C0000}"/>
    <cellStyle name="20% - Énfasis6 3 2 5" xfId="2837" xr:uid="{00000000-0005-0000-0000-0000E00C0000}"/>
    <cellStyle name="20% - Énfasis6 3 2 6" xfId="2838" xr:uid="{00000000-0005-0000-0000-0000E10C0000}"/>
    <cellStyle name="20% - Énfasis6 3 2 7" xfId="33865" xr:uid="{00000000-0005-0000-0000-0000E20C0000}"/>
    <cellStyle name="20% - Énfasis6 3 2_37. RESULTADO NEGOCIOS YOY" xfId="2839" xr:uid="{00000000-0005-0000-0000-0000E30C0000}"/>
    <cellStyle name="20% - Énfasis6 3 3" xfId="2840" xr:uid="{00000000-0005-0000-0000-0000E40C0000}"/>
    <cellStyle name="20% - Énfasis6 3 3 2" xfId="2841" xr:uid="{00000000-0005-0000-0000-0000E50C0000}"/>
    <cellStyle name="20% - Énfasis6 3 3 2 2" xfId="2842" xr:uid="{00000000-0005-0000-0000-0000E60C0000}"/>
    <cellStyle name="20% - Énfasis6 3 3 2 2 2" xfId="2843" xr:uid="{00000000-0005-0000-0000-0000E70C0000}"/>
    <cellStyle name="20% - Énfasis6 3 3 2 2 3" xfId="2844" xr:uid="{00000000-0005-0000-0000-0000E80C0000}"/>
    <cellStyle name="20% - Énfasis6 3 3 2 2 4" xfId="33866" xr:uid="{00000000-0005-0000-0000-0000E90C0000}"/>
    <cellStyle name="20% - Énfasis6 3 3 2 3" xfId="2845" xr:uid="{00000000-0005-0000-0000-0000EA0C0000}"/>
    <cellStyle name="20% - Énfasis6 3 3 2 4" xfId="2846" xr:uid="{00000000-0005-0000-0000-0000EB0C0000}"/>
    <cellStyle name="20% - Énfasis6 3 3 2 5" xfId="33867" xr:uid="{00000000-0005-0000-0000-0000EC0C0000}"/>
    <cellStyle name="20% - Énfasis6 3 3 2_37. RESULTADO NEGOCIOS YOY" xfId="2847" xr:uid="{00000000-0005-0000-0000-0000ED0C0000}"/>
    <cellStyle name="20% - Énfasis6 3 3 3" xfId="2848" xr:uid="{00000000-0005-0000-0000-0000EE0C0000}"/>
    <cellStyle name="20% - Énfasis6 3 3 3 2" xfId="2849" xr:uid="{00000000-0005-0000-0000-0000EF0C0000}"/>
    <cellStyle name="20% - Énfasis6 3 3 3 3" xfId="2850" xr:uid="{00000000-0005-0000-0000-0000F00C0000}"/>
    <cellStyle name="20% - Énfasis6 3 3 3 4" xfId="33868" xr:uid="{00000000-0005-0000-0000-0000F10C0000}"/>
    <cellStyle name="20% - Énfasis6 3 3 4" xfId="2851" xr:uid="{00000000-0005-0000-0000-0000F20C0000}"/>
    <cellStyle name="20% - Énfasis6 3 3 5" xfId="2852" xr:uid="{00000000-0005-0000-0000-0000F30C0000}"/>
    <cellStyle name="20% - Énfasis6 3 3 6" xfId="33869" xr:uid="{00000000-0005-0000-0000-0000F40C0000}"/>
    <cellStyle name="20% - Énfasis6 3 3_37. RESULTADO NEGOCIOS YOY" xfId="2853" xr:uid="{00000000-0005-0000-0000-0000F50C0000}"/>
    <cellStyle name="20% - Énfasis6 3 4" xfId="2854" xr:uid="{00000000-0005-0000-0000-0000F60C0000}"/>
    <cellStyle name="20% - Énfasis6 3 4 2" xfId="2855" xr:uid="{00000000-0005-0000-0000-0000F70C0000}"/>
    <cellStyle name="20% - Énfasis6 3 4 2 2" xfId="2856" xr:uid="{00000000-0005-0000-0000-0000F80C0000}"/>
    <cellStyle name="20% - Énfasis6 3 4 2 3" xfId="2857" xr:uid="{00000000-0005-0000-0000-0000F90C0000}"/>
    <cellStyle name="20% - Énfasis6 3 4 2 4" xfId="33870" xr:uid="{00000000-0005-0000-0000-0000FA0C0000}"/>
    <cellStyle name="20% - Énfasis6 3 4 3" xfId="2858" xr:uid="{00000000-0005-0000-0000-0000FB0C0000}"/>
    <cellStyle name="20% - Énfasis6 3 4 4" xfId="2859" xr:uid="{00000000-0005-0000-0000-0000FC0C0000}"/>
    <cellStyle name="20% - Énfasis6 3 4 5" xfId="33871" xr:uid="{00000000-0005-0000-0000-0000FD0C0000}"/>
    <cellStyle name="20% - Énfasis6 3 4_37. RESULTADO NEGOCIOS YOY" xfId="2860" xr:uid="{00000000-0005-0000-0000-0000FE0C0000}"/>
    <cellStyle name="20% - Énfasis6 3 5" xfId="2861" xr:uid="{00000000-0005-0000-0000-0000FF0C0000}"/>
    <cellStyle name="20% - Énfasis6 3 5 2" xfId="2862" xr:uid="{00000000-0005-0000-0000-0000000D0000}"/>
    <cellStyle name="20% - Énfasis6 3 5 2 2" xfId="2863" xr:uid="{00000000-0005-0000-0000-0000010D0000}"/>
    <cellStyle name="20% - Énfasis6 3 5 2 3" xfId="2864" xr:uid="{00000000-0005-0000-0000-0000020D0000}"/>
    <cellStyle name="20% - Énfasis6 3 5 2 4" xfId="33872" xr:uid="{00000000-0005-0000-0000-0000030D0000}"/>
    <cellStyle name="20% - Énfasis6 3 5 3" xfId="2865" xr:uid="{00000000-0005-0000-0000-0000040D0000}"/>
    <cellStyle name="20% - Énfasis6 3 5 4" xfId="2866" xr:uid="{00000000-0005-0000-0000-0000050D0000}"/>
    <cellStyle name="20% - Énfasis6 3 5 5" xfId="33873" xr:uid="{00000000-0005-0000-0000-0000060D0000}"/>
    <cellStyle name="20% - Énfasis6 3 6" xfId="2867" xr:uid="{00000000-0005-0000-0000-0000070D0000}"/>
    <cellStyle name="20% - Énfasis6 3 7" xfId="2868" xr:uid="{00000000-0005-0000-0000-0000080D0000}"/>
    <cellStyle name="20% - Énfasis6 3 8" xfId="33874" xr:uid="{00000000-0005-0000-0000-0000090D0000}"/>
    <cellStyle name="20% - Énfasis6 3_37. RESULTADO NEGOCIOS YOY" xfId="2869" xr:uid="{00000000-0005-0000-0000-00000A0D0000}"/>
    <cellStyle name="20% - Énfasis6 4" xfId="2870" xr:uid="{00000000-0005-0000-0000-00000B0D0000}"/>
    <cellStyle name="20% - Énfasis6 4 2" xfId="2871" xr:uid="{00000000-0005-0000-0000-00000C0D0000}"/>
    <cellStyle name="20% - Énfasis6 4 2 2" xfId="2872" xr:uid="{00000000-0005-0000-0000-00000D0D0000}"/>
    <cellStyle name="20% - Énfasis6 4 2 2 2" xfId="2873" xr:uid="{00000000-0005-0000-0000-00000E0D0000}"/>
    <cellStyle name="20% - Énfasis6 4 2 2 2 2" xfId="2874" xr:uid="{00000000-0005-0000-0000-00000F0D0000}"/>
    <cellStyle name="20% - Énfasis6 4 2 2 2 3" xfId="2875" xr:uid="{00000000-0005-0000-0000-0000100D0000}"/>
    <cellStyle name="20% - Énfasis6 4 2 2 2 4" xfId="33875" xr:uid="{00000000-0005-0000-0000-0000110D0000}"/>
    <cellStyle name="20% - Énfasis6 4 2 2 3" xfId="2876" xr:uid="{00000000-0005-0000-0000-0000120D0000}"/>
    <cellStyle name="20% - Énfasis6 4 2 2 4" xfId="2877" xr:uid="{00000000-0005-0000-0000-0000130D0000}"/>
    <cellStyle name="20% - Énfasis6 4 2 2 5" xfId="33876" xr:uid="{00000000-0005-0000-0000-0000140D0000}"/>
    <cellStyle name="20% - Énfasis6 4 2 3" xfId="2878" xr:uid="{00000000-0005-0000-0000-0000150D0000}"/>
    <cellStyle name="20% - Énfasis6 4 2 3 2" xfId="2879" xr:uid="{00000000-0005-0000-0000-0000160D0000}"/>
    <cellStyle name="20% - Énfasis6 4 2 3 3" xfId="2880" xr:uid="{00000000-0005-0000-0000-0000170D0000}"/>
    <cellStyle name="20% - Énfasis6 4 2 3 4" xfId="33877" xr:uid="{00000000-0005-0000-0000-0000180D0000}"/>
    <cellStyle name="20% - Énfasis6 4 2 4" xfId="2881" xr:uid="{00000000-0005-0000-0000-0000190D0000}"/>
    <cellStyle name="20% - Énfasis6 4 2 5" xfId="2882" xr:uid="{00000000-0005-0000-0000-00001A0D0000}"/>
    <cellStyle name="20% - Énfasis6 4 2 6" xfId="33878" xr:uid="{00000000-0005-0000-0000-00001B0D0000}"/>
    <cellStyle name="20% - Énfasis6 4 2_37. RESULTADO NEGOCIOS YOY" xfId="2883" xr:uid="{00000000-0005-0000-0000-00001C0D0000}"/>
    <cellStyle name="20% - Énfasis6 4 3" xfId="2884" xr:uid="{00000000-0005-0000-0000-00001D0D0000}"/>
    <cellStyle name="20% - Énfasis6 4 3 2" xfId="2885" xr:uid="{00000000-0005-0000-0000-00001E0D0000}"/>
    <cellStyle name="20% - Énfasis6 4 3 2 2" xfId="2886" xr:uid="{00000000-0005-0000-0000-00001F0D0000}"/>
    <cellStyle name="20% - Énfasis6 4 3 2 3" xfId="2887" xr:uid="{00000000-0005-0000-0000-0000200D0000}"/>
    <cellStyle name="20% - Énfasis6 4 3 2 4" xfId="33879" xr:uid="{00000000-0005-0000-0000-0000210D0000}"/>
    <cellStyle name="20% - Énfasis6 4 3 3" xfId="2888" xr:uid="{00000000-0005-0000-0000-0000220D0000}"/>
    <cellStyle name="20% - Énfasis6 4 3 4" xfId="2889" xr:uid="{00000000-0005-0000-0000-0000230D0000}"/>
    <cellStyle name="20% - Énfasis6 4 3 5" xfId="33880" xr:uid="{00000000-0005-0000-0000-0000240D0000}"/>
    <cellStyle name="20% - Énfasis6 4 4" xfId="2890" xr:uid="{00000000-0005-0000-0000-0000250D0000}"/>
    <cellStyle name="20% - Énfasis6 4 4 2" xfId="2891" xr:uid="{00000000-0005-0000-0000-0000260D0000}"/>
    <cellStyle name="20% - Énfasis6 4 4 3" xfId="2892" xr:uid="{00000000-0005-0000-0000-0000270D0000}"/>
    <cellStyle name="20% - Énfasis6 4 4 4" xfId="33881" xr:uid="{00000000-0005-0000-0000-0000280D0000}"/>
    <cellStyle name="20% - Énfasis6 4 5" xfId="2893" xr:uid="{00000000-0005-0000-0000-0000290D0000}"/>
    <cellStyle name="20% - Énfasis6 4 6" xfId="2894" xr:uid="{00000000-0005-0000-0000-00002A0D0000}"/>
    <cellStyle name="20% - Énfasis6 4 7" xfId="33882" xr:uid="{00000000-0005-0000-0000-00002B0D0000}"/>
    <cellStyle name="20% - Énfasis6 4_37. RESULTADO NEGOCIOS YOY" xfId="2895" xr:uid="{00000000-0005-0000-0000-00002C0D0000}"/>
    <cellStyle name="20% - Énfasis6 5" xfId="2896" xr:uid="{00000000-0005-0000-0000-00002D0D0000}"/>
    <cellStyle name="20% - Énfasis6 5 2" xfId="2897" xr:uid="{00000000-0005-0000-0000-00002E0D0000}"/>
    <cellStyle name="20% - Énfasis6 5 2 2" xfId="2898" xr:uid="{00000000-0005-0000-0000-00002F0D0000}"/>
    <cellStyle name="20% - Énfasis6 5 2 2 2" xfId="2899" xr:uid="{00000000-0005-0000-0000-0000300D0000}"/>
    <cellStyle name="20% - Énfasis6 5 2 2 2 2" xfId="2900" xr:uid="{00000000-0005-0000-0000-0000310D0000}"/>
    <cellStyle name="20% - Énfasis6 5 2 2 2 3" xfId="2901" xr:uid="{00000000-0005-0000-0000-0000320D0000}"/>
    <cellStyle name="20% - Énfasis6 5 2 2 2 4" xfId="33883" xr:uid="{00000000-0005-0000-0000-0000330D0000}"/>
    <cellStyle name="20% - Énfasis6 5 2 2 3" xfId="2902" xr:uid="{00000000-0005-0000-0000-0000340D0000}"/>
    <cellStyle name="20% - Énfasis6 5 2 2 4" xfId="2903" xr:uid="{00000000-0005-0000-0000-0000350D0000}"/>
    <cellStyle name="20% - Énfasis6 5 2 2 5" xfId="33884" xr:uid="{00000000-0005-0000-0000-0000360D0000}"/>
    <cellStyle name="20% - Énfasis6 5 2 3" xfId="2904" xr:uid="{00000000-0005-0000-0000-0000370D0000}"/>
    <cellStyle name="20% - Énfasis6 5 2 3 2" xfId="2905" xr:uid="{00000000-0005-0000-0000-0000380D0000}"/>
    <cellStyle name="20% - Énfasis6 5 2 3 3" xfId="2906" xr:uid="{00000000-0005-0000-0000-0000390D0000}"/>
    <cellStyle name="20% - Énfasis6 5 2 3 4" xfId="33885" xr:uid="{00000000-0005-0000-0000-00003A0D0000}"/>
    <cellStyle name="20% - Énfasis6 5 2 4" xfId="2907" xr:uid="{00000000-0005-0000-0000-00003B0D0000}"/>
    <cellStyle name="20% - Énfasis6 5 2 5" xfId="2908" xr:uid="{00000000-0005-0000-0000-00003C0D0000}"/>
    <cellStyle name="20% - Énfasis6 5 2 6" xfId="33886" xr:uid="{00000000-0005-0000-0000-00003D0D0000}"/>
    <cellStyle name="20% - Énfasis6 5 2_37. RESULTADO NEGOCIOS YOY" xfId="2909" xr:uid="{00000000-0005-0000-0000-00003E0D0000}"/>
    <cellStyle name="20% - Énfasis6 5 3" xfId="2910" xr:uid="{00000000-0005-0000-0000-00003F0D0000}"/>
    <cellStyle name="20% - Énfasis6 5 3 2" xfId="2911" xr:uid="{00000000-0005-0000-0000-0000400D0000}"/>
    <cellStyle name="20% - Énfasis6 5 3 2 2" xfId="2912" xr:uid="{00000000-0005-0000-0000-0000410D0000}"/>
    <cellStyle name="20% - Énfasis6 5 3 2 3" xfId="2913" xr:uid="{00000000-0005-0000-0000-0000420D0000}"/>
    <cellStyle name="20% - Énfasis6 5 3 2 4" xfId="33887" xr:uid="{00000000-0005-0000-0000-0000430D0000}"/>
    <cellStyle name="20% - Énfasis6 5 3 3" xfId="2914" xr:uid="{00000000-0005-0000-0000-0000440D0000}"/>
    <cellStyle name="20% - Énfasis6 5 3 4" xfId="2915" xr:uid="{00000000-0005-0000-0000-0000450D0000}"/>
    <cellStyle name="20% - Énfasis6 5 3 5" xfId="33888" xr:uid="{00000000-0005-0000-0000-0000460D0000}"/>
    <cellStyle name="20% - Énfasis6 5 4" xfId="2916" xr:uid="{00000000-0005-0000-0000-0000470D0000}"/>
    <cellStyle name="20% - Énfasis6 5 4 2" xfId="2917" xr:uid="{00000000-0005-0000-0000-0000480D0000}"/>
    <cellStyle name="20% - Énfasis6 5 4 3" xfId="2918" xr:uid="{00000000-0005-0000-0000-0000490D0000}"/>
    <cellStyle name="20% - Énfasis6 5 4 4" xfId="33889" xr:uid="{00000000-0005-0000-0000-00004A0D0000}"/>
    <cellStyle name="20% - Énfasis6 5 5" xfId="2919" xr:uid="{00000000-0005-0000-0000-00004B0D0000}"/>
    <cellStyle name="20% - Énfasis6 5 6" xfId="2920" xr:uid="{00000000-0005-0000-0000-00004C0D0000}"/>
    <cellStyle name="20% - Énfasis6 5 7" xfId="33890" xr:uid="{00000000-0005-0000-0000-00004D0D0000}"/>
    <cellStyle name="20% - Énfasis6 5_37. RESULTADO NEGOCIOS YOY" xfId="2921" xr:uid="{00000000-0005-0000-0000-00004E0D0000}"/>
    <cellStyle name="20% - Énfasis6 6" xfId="2922" xr:uid="{00000000-0005-0000-0000-00004F0D0000}"/>
    <cellStyle name="20% - Énfasis6 6 2" xfId="2923" xr:uid="{00000000-0005-0000-0000-0000500D0000}"/>
    <cellStyle name="20% - Énfasis6 6 2 2" xfId="2924" xr:uid="{00000000-0005-0000-0000-0000510D0000}"/>
    <cellStyle name="20% - Énfasis6 6 2 2 2" xfId="2925" xr:uid="{00000000-0005-0000-0000-0000520D0000}"/>
    <cellStyle name="20% - Énfasis6 6 2 2 3" xfId="2926" xr:uid="{00000000-0005-0000-0000-0000530D0000}"/>
    <cellStyle name="20% - Énfasis6 6 2 2 4" xfId="33891" xr:uid="{00000000-0005-0000-0000-0000540D0000}"/>
    <cellStyle name="20% - Énfasis6 6 2 3" xfId="2927" xr:uid="{00000000-0005-0000-0000-0000550D0000}"/>
    <cellStyle name="20% - Énfasis6 6 2 4" xfId="2928" xr:uid="{00000000-0005-0000-0000-0000560D0000}"/>
    <cellStyle name="20% - Énfasis6 6 2 5" xfId="33892" xr:uid="{00000000-0005-0000-0000-0000570D0000}"/>
    <cellStyle name="20% - Énfasis6 6 2_37. RESULTADO NEGOCIOS YOY" xfId="2929" xr:uid="{00000000-0005-0000-0000-0000580D0000}"/>
    <cellStyle name="20% - Énfasis6 6 3" xfId="2930" xr:uid="{00000000-0005-0000-0000-0000590D0000}"/>
    <cellStyle name="20% - Énfasis6 6 3 2" xfId="2931" xr:uid="{00000000-0005-0000-0000-00005A0D0000}"/>
    <cellStyle name="20% - Énfasis6 6 3 3" xfId="2932" xr:uid="{00000000-0005-0000-0000-00005B0D0000}"/>
    <cellStyle name="20% - Énfasis6 6 3 4" xfId="33893" xr:uid="{00000000-0005-0000-0000-00005C0D0000}"/>
    <cellStyle name="20% - Énfasis6 6 4" xfId="2933" xr:uid="{00000000-0005-0000-0000-00005D0D0000}"/>
    <cellStyle name="20% - Énfasis6 6 5" xfId="2934" xr:uid="{00000000-0005-0000-0000-00005E0D0000}"/>
    <cellStyle name="20% - Énfasis6 6 6" xfId="33894" xr:uid="{00000000-0005-0000-0000-00005F0D0000}"/>
    <cellStyle name="20% - Énfasis6 6_37. RESULTADO NEGOCIOS YOY" xfId="2935" xr:uid="{00000000-0005-0000-0000-0000600D0000}"/>
    <cellStyle name="20% - Énfasis6 7" xfId="2936" xr:uid="{00000000-0005-0000-0000-0000610D0000}"/>
    <cellStyle name="20% - Énfasis6 7 2" xfId="2937" xr:uid="{00000000-0005-0000-0000-0000620D0000}"/>
    <cellStyle name="20% - Énfasis6 7 2 2" xfId="2938" xr:uid="{00000000-0005-0000-0000-0000630D0000}"/>
    <cellStyle name="20% - Énfasis6 7 2 3" xfId="2939" xr:uid="{00000000-0005-0000-0000-0000640D0000}"/>
    <cellStyle name="20% - Énfasis6 7 2 4" xfId="33895" xr:uid="{00000000-0005-0000-0000-0000650D0000}"/>
    <cellStyle name="20% - Énfasis6 7 2_37. RESULTADO NEGOCIOS YOY" xfId="2940" xr:uid="{00000000-0005-0000-0000-0000660D0000}"/>
    <cellStyle name="20% - Énfasis6 7 3" xfId="2941" xr:uid="{00000000-0005-0000-0000-0000670D0000}"/>
    <cellStyle name="20% - Énfasis6 7 4" xfId="2942" xr:uid="{00000000-0005-0000-0000-0000680D0000}"/>
    <cellStyle name="20% - Énfasis6 7 5" xfId="33896" xr:uid="{00000000-0005-0000-0000-0000690D0000}"/>
    <cellStyle name="20% - Énfasis6 7_37. RESULTADO NEGOCIOS YOY" xfId="2943" xr:uid="{00000000-0005-0000-0000-00006A0D0000}"/>
    <cellStyle name="20% - Énfasis6 8" xfId="2944" xr:uid="{00000000-0005-0000-0000-00006B0D0000}"/>
    <cellStyle name="20% - Énfasis6 8 2" xfId="2945" xr:uid="{00000000-0005-0000-0000-00006C0D0000}"/>
    <cellStyle name="20% - Énfasis6 8 2 2" xfId="2946" xr:uid="{00000000-0005-0000-0000-00006D0D0000}"/>
    <cellStyle name="20% - Énfasis6 8 2_37. RESULTADO NEGOCIOS YOY" xfId="2947" xr:uid="{00000000-0005-0000-0000-00006E0D0000}"/>
    <cellStyle name="20% - Énfasis6 8 3" xfId="2948" xr:uid="{00000000-0005-0000-0000-00006F0D0000}"/>
    <cellStyle name="20% - Énfasis6 8 4" xfId="33897" xr:uid="{00000000-0005-0000-0000-0000700D0000}"/>
    <cellStyle name="20% - Énfasis6 8_37. RESULTADO NEGOCIOS YOY" xfId="2949" xr:uid="{00000000-0005-0000-0000-0000710D0000}"/>
    <cellStyle name="20% - Énfasis6 9" xfId="2950" xr:uid="{00000000-0005-0000-0000-0000720D0000}"/>
    <cellStyle name="20% - Énfasis6 9 2" xfId="2951" xr:uid="{00000000-0005-0000-0000-0000730D0000}"/>
    <cellStyle name="20% - Énfasis6 9 2 2" xfId="2952" xr:uid="{00000000-0005-0000-0000-0000740D0000}"/>
    <cellStyle name="20% - Énfasis6 9 2_37. RESULTADO NEGOCIOS YOY" xfId="2953" xr:uid="{00000000-0005-0000-0000-0000750D0000}"/>
    <cellStyle name="20% - Énfasis6 9 3" xfId="2954" xr:uid="{00000000-0005-0000-0000-0000760D0000}"/>
    <cellStyle name="20% - Énfasis6 9 4" xfId="2955" xr:uid="{00000000-0005-0000-0000-0000770D0000}"/>
    <cellStyle name="20% - Énfasis6 9 5" xfId="33898" xr:uid="{00000000-0005-0000-0000-0000780D0000}"/>
    <cellStyle name="20% - Énfasis6 9_37. RESULTADO NEGOCIOS YOY" xfId="2956" xr:uid="{00000000-0005-0000-0000-0000790D0000}"/>
    <cellStyle name="40% - Accent1 10" xfId="2958" xr:uid="{00000000-0005-0000-0000-00007A0D0000}"/>
    <cellStyle name="40% - Accent1 10 2" xfId="2959" xr:uid="{00000000-0005-0000-0000-00007B0D0000}"/>
    <cellStyle name="40% - Accent1 10 2 2" xfId="33899" xr:uid="{00000000-0005-0000-0000-00007C0D0000}"/>
    <cellStyle name="40% - Accent1 10 3" xfId="2960" xr:uid="{00000000-0005-0000-0000-00007D0D0000}"/>
    <cellStyle name="40% - Accent1 10 3 2" xfId="33900" xr:uid="{00000000-0005-0000-0000-00007E0D0000}"/>
    <cellStyle name="40% - Accent1 10 4" xfId="2961" xr:uid="{00000000-0005-0000-0000-00007F0D0000}"/>
    <cellStyle name="40% - Accent1 10 4 2" xfId="33901" xr:uid="{00000000-0005-0000-0000-0000800D0000}"/>
    <cellStyle name="40% - Accent1 10 5" xfId="33902" xr:uid="{00000000-0005-0000-0000-0000810D0000}"/>
    <cellStyle name="40% - Accent1 10_37. RESULTADO NEGOCIOS YOY" xfId="2962" xr:uid="{00000000-0005-0000-0000-0000820D0000}"/>
    <cellStyle name="40% - Accent1 11" xfId="2963" xr:uid="{00000000-0005-0000-0000-0000830D0000}"/>
    <cellStyle name="40% - Accent1 11 2" xfId="2964" xr:uid="{00000000-0005-0000-0000-0000840D0000}"/>
    <cellStyle name="40% - Accent1 11 3" xfId="2965" xr:uid="{00000000-0005-0000-0000-0000850D0000}"/>
    <cellStyle name="40% - Accent1 11 4" xfId="2966" xr:uid="{00000000-0005-0000-0000-0000860D0000}"/>
    <cellStyle name="40% - Accent1 11 5" xfId="33903" xr:uid="{00000000-0005-0000-0000-0000870D0000}"/>
    <cellStyle name="40% - Accent1 12" xfId="2967" xr:uid="{00000000-0005-0000-0000-0000880D0000}"/>
    <cellStyle name="40% - Accent1 12 2" xfId="33904" xr:uid="{00000000-0005-0000-0000-0000890D0000}"/>
    <cellStyle name="40% - Accent1 13" xfId="2968" xr:uid="{00000000-0005-0000-0000-00008A0D0000}"/>
    <cellStyle name="40% - Accent1 13 2" xfId="33905" xr:uid="{00000000-0005-0000-0000-00008B0D0000}"/>
    <cellStyle name="40% - Accent1 14" xfId="2969" xr:uid="{00000000-0005-0000-0000-00008C0D0000}"/>
    <cellStyle name="40% - Accent1 14 2" xfId="33906" xr:uid="{00000000-0005-0000-0000-00008D0D0000}"/>
    <cellStyle name="40% - Accent1 15" xfId="2970" xr:uid="{00000000-0005-0000-0000-00008E0D0000}"/>
    <cellStyle name="40% - Accent1 16" xfId="2971" xr:uid="{00000000-0005-0000-0000-00008F0D0000}"/>
    <cellStyle name="40% - Accent1 17" xfId="2972" xr:uid="{00000000-0005-0000-0000-0000900D0000}"/>
    <cellStyle name="40% - Accent1 18" xfId="2957" xr:uid="{00000000-0005-0000-0000-0000910D0000}"/>
    <cellStyle name="40% - Accent1 2" xfId="72" xr:uid="{00000000-0005-0000-0000-0000920D0000}"/>
    <cellStyle name="40% - Accent1 2 10" xfId="2974" xr:uid="{00000000-0005-0000-0000-0000930D0000}"/>
    <cellStyle name="40% - Accent1 2 10 2" xfId="33907" xr:uid="{00000000-0005-0000-0000-0000940D0000}"/>
    <cellStyle name="40% - Accent1 2 11" xfId="2975" xr:uid="{00000000-0005-0000-0000-0000950D0000}"/>
    <cellStyle name="40% - Accent1 2 11 2" xfId="33908" xr:uid="{00000000-0005-0000-0000-0000960D0000}"/>
    <cellStyle name="40% - Accent1 2 12" xfId="2976" xr:uid="{00000000-0005-0000-0000-0000970D0000}"/>
    <cellStyle name="40% - Accent1 2 13" xfId="2977" xr:uid="{00000000-0005-0000-0000-0000980D0000}"/>
    <cellStyle name="40% - Accent1 2 14" xfId="2973" xr:uid="{00000000-0005-0000-0000-0000990D0000}"/>
    <cellStyle name="40% - Accent1 2 2" xfId="2978" xr:uid="{00000000-0005-0000-0000-00009A0D0000}"/>
    <cellStyle name="40% - Accent1 2 2 2" xfId="2979" xr:uid="{00000000-0005-0000-0000-00009B0D0000}"/>
    <cellStyle name="40% - Accent1 2 2 2 2" xfId="2980" xr:uid="{00000000-0005-0000-0000-00009C0D0000}"/>
    <cellStyle name="40% - Accent1 2 2 2 3" xfId="33909" xr:uid="{00000000-0005-0000-0000-00009D0D0000}"/>
    <cellStyle name="40% - Accent1 2 2 3" xfId="2981" xr:uid="{00000000-0005-0000-0000-00009E0D0000}"/>
    <cellStyle name="40% - Accent1 2 2 3 2" xfId="2982" xr:uid="{00000000-0005-0000-0000-00009F0D0000}"/>
    <cellStyle name="40% - Accent1 2 2 3 3" xfId="33910" xr:uid="{00000000-0005-0000-0000-0000A00D0000}"/>
    <cellStyle name="40% - Accent1 2 2 4" xfId="2983" xr:uid="{00000000-0005-0000-0000-0000A10D0000}"/>
    <cellStyle name="40% - Accent1 2 2 4 2" xfId="33911" xr:uid="{00000000-0005-0000-0000-0000A20D0000}"/>
    <cellStyle name="40% - Accent1 2 2 5" xfId="2984" xr:uid="{00000000-0005-0000-0000-0000A30D0000}"/>
    <cellStyle name="40% - Accent1 2 2 5 2" xfId="33912" xr:uid="{00000000-0005-0000-0000-0000A40D0000}"/>
    <cellStyle name="40% - Accent1 2 2 6" xfId="2985" xr:uid="{00000000-0005-0000-0000-0000A50D0000}"/>
    <cellStyle name="40% - Accent1 2 3" xfId="2986" xr:uid="{00000000-0005-0000-0000-0000A60D0000}"/>
    <cellStyle name="40% - Accent1 2 3 2" xfId="2987" xr:uid="{00000000-0005-0000-0000-0000A70D0000}"/>
    <cellStyle name="40% - Accent1 2 3 2 2" xfId="2988" xr:uid="{00000000-0005-0000-0000-0000A80D0000}"/>
    <cellStyle name="40% - Accent1 2 3 2 3" xfId="33913" xr:uid="{00000000-0005-0000-0000-0000A90D0000}"/>
    <cellStyle name="40% - Accent1 2 3 3" xfId="2989" xr:uid="{00000000-0005-0000-0000-0000AA0D0000}"/>
    <cellStyle name="40% - Accent1 2 3 3 2" xfId="2990" xr:uid="{00000000-0005-0000-0000-0000AB0D0000}"/>
    <cellStyle name="40% - Accent1 2 3 3 3" xfId="33914" xr:uid="{00000000-0005-0000-0000-0000AC0D0000}"/>
    <cellStyle name="40% - Accent1 2 3 4" xfId="2991" xr:uid="{00000000-0005-0000-0000-0000AD0D0000}"/>
    <cellStyle name="40% - Accent1 2 3 4 2" xfId="33915" xr:uid="{00000000-0005-0000-0000-0000AE0D0000}"/>
    <cellStyle name="40% - Accent1 2 3 5" xfId="2992" xr:uid="{00000000-0005-0000-0000-0000AF0D0000}"/>
    <cellStyle name="40% - Accent1 2 3 6" xfId="33916" xr:uid="{00000000-0005-0000-0000-0000B00D0000}"/>
    <cellStyle name="40% - Accent1 2 3_37. RESULTADO NEGOCIOS YOY" xfId="2993" xr:uid="{00000000-0005-0000-0000-0000B10D0000}"/>
    <cellStyle name="40% - Accent1 2 4" xfId="2994" xr:uid="{00000000-0005-0000-0000-0000B20D0000}"/>
    <cellStyle name="40% - Accent1 2 4 2" xfId="2995" xr:uid="{00000000-0005-0000-0000-0000B30D0000}"/>
    <cellStyle name="40% - Accent1 2 4 2 2" xfId="2996" xr:uid="{00000000-0005-0000-0000-0000B40D0000}"/>
    <cellStyle name="40% - Accent1 2 4 2 3" xfId="33917" xr:uid="{00000000-0005-0000-0000-0000B50D0000}"/>
    <cellStyle name="40% - Accent1 2 4 3" xfId="2997" xr:uid="{00000000-0005-0000-0000-0000B60D0000}"/>
    <cellStyle name="40% - Accent1 2 4 3 2" xfId="2998" xr:uid="{00000000-0005-0000-0000-0000B70D0000}"/>
    <cellStyle name="40% - Accent1 2 4 3 3" xfId="33918" xr:uid="{00000000-0005-0000-0000-0000B80D0000}"/>
    <cellStyle name="40% - Accent1 2 4 4" xfId="2999" xr:uid="{00000000-0005-0000-0000-0000B90D0000}"/>
    <cellStyle name="40% - Accent1 2 4 4 2" xfId="33919" xr:uid="{00000000-0005-0000-0000-0000BA0D0000}"/>
    <cellStyle name="40% - Accent1 2 4 5" xfId="3000" xr:uid="{00000000-0005-0000-0000-0000BB0D0000}"/>
    <cellStyle name="40% - Accent1 2 4 6" xfId="33920" xr:uid="{00000000-0005-0000-0000-0000BC0D0000}"/>
    <cellStyle name="40% - Accent1 2 4_37. RESULTADO NEGOCIOS YOY" xfId="3001" xr:uid="{00000000-0005-0000-0000-0000BD0D0000}"/>
    <cellStyle name="40% - Accent1 2 5" xfId="3002" xr:uid="{00000000-0005-0000-0000-0000BE0D0000}"/>
    <cellStyle name="40% - Accent1 2 5 2" xfId="3003" xr:uid="{00000000-0005-0000-0000-0000BF0D0000}"/>
    <cellStyle name="40% - Accent1 2 5 2 2" xfId="3004" xr:uid="{00000000-0005-0000-0000-0000C00D0000}"/>
    <cellStyle name="40% - Accent1 2 5 2 3" xfId="3005" xr:uid="{00000000-0005-0000-0000-0000C10D0000}"/>
    <cellStyle name="40% - Accent1 2 5 2 4" xfId="33921" xr:uid="{00000000-0005-0000-0000-0000C20D0000}"/>
    <cellStyle name="40% - Accent1 2 5 3" xfId="3006" xr:uid="{00000000-0005-0000-0000-0000C30D0000}"/>
    <cellStyle name="40% - Accent1 2 5 3 2" xfId="33922" xr:uid="{00000000-0005-0000-0000-0000C40D0000}"/>
    <cellStyle name="40% - Accent1 2 5 4" xfId="3007" xr:uid="{00000000-0005-0000-0000-0000C50D0000}"/>
    <cellStyle name="40% - Accent1 2 5 4 2" xfId="33923" xr:uid="{00000000-0005-0000-0000-0000C60D0000}"/>
    <cellStyle name="40% - Accent1 2 5 5" xfId="33924" xr:uid="{00000000-0005-0000-0000-0000C70D0000}"/>
    <cellStyle name="40% - Accent1 2 5_37. RESULTADO NEGOCIOS YOY" xfId="3008" xr:uid="{00000000-0005-0000-0000-0000C80D0000}"/>
    <cellStyle name="40% - Accent1 2 6" xfId="3009" xr:uid="{00000000-0005-0000-0000-0000C90D0000}"/>
    <cellStyle name="40% - Accent1 2 6 2" xfId="3010" xr:uid="{00000000-0005-0000-0000-0000CA0D0000}"/>
    <cellStyle name="40% - Accent1 2 6 2 2" xfId="33925" xr:uid="{00000000-0005-0000-0000-0000CB0D0000}"/>
    <cellStyle name="40% - Accent1 2 6 3" xfId="3011" xr:uid="{00000000-0005-0000-0000-0000CC0D0000}"/>
    <cellStyle name="40% - Accent1 2 6 3 2" xfId="33926" xr:uid="{00000000-0005-0000-0000-0000CD0D0000}"/>
    <cellStyle name="40% - Accent1 2 6 4" xfId="3012" xr:uid="{00000000-0005-0000-0000-0000CE0D0000}"/>
    <cellStyle name="40% - Accent1 2 6 4 2" xfId="33927" xr:uid="{00000000-0005-0000-0000-0000CF0D0000}"/>
    <cellStyle name="40% - Accent1 2 6 5" xfId="33928" xr:uid="{00000000-0005-0000-0000-0000D00D0000}"/>
    <cellStyle name="40% - Accent1 2 6_37. RESULTADO NEGOCIOS YOY" xfId="3013" xr:uid="{00000000-0005-0000-0000-0000D10D0000}"/>
    <cellStyle name="40% - Accent1 2 7" xfId="3014" xr:uid="{00000000-0005-0000-0000-0000D20D0000}"/>
    <cellStyle name="40% - Accent1 2 7 2" xfId="3015" xr:uid="{00000000-0005-0000-0000-0000D30D0000}"/>
    <cellStyle name="40% - Accent1 2 7 2 2" xfId="33929" xr:uid="{00000000-0005-0000-0000-0000D40D0000}"/>
    <cellStyle name="40% - Accent1 2 7 3" xfId="3016" xr:uid="{00000000-0005-0000-0000-0000D50D0000}"/>
    <cellStyle name="40% - Accent1 2 7 3 2" xfId="33930" xr:uid="{00000000-0005-0000-0000-0000D60D0000}"/>
    <cellStyle name="40% - Accent1 2 7 4" xfId="3017" xr:uid="{00000000-0005-0000-0000-0000D70D0000}"/>
    <cellStyle name="40% - Accent1 2 7 4 2" xfId="33931" xr:uid="{00000000-0005-0000-0000-0000D80D0000}"/>
    <cellStyle name="40% - Accent1 2 7 5" xfId="33932" xr:uid="{00000000-0005-0000-0000-0000D90D0000}"/>
    <cellStyle name="40% - Accent1 2 7_37. RESULTADO NEGOCIOS YOY" xfId="3018" xr:uid="{00000000-0005-0000-0000-0000DA0D0000}"/>
    <cellStyle name="40% - Accent1 2 8" xfId="3019" xr:uid="{00000000-0005-0000-0000-0000DB0D0000}"/>
    <cellStyle name="40% - Accent1 2 8 2" xfId="33933" xr:uid="{00000000-0005-0000-0000-0000DC0D0000}"/>
    <cellStyle name="40% - Accent1 2 9" xfId="3020" xr:uid="{00000000-0005-0000-0000-0000DD0D0000}"/>
    <cellStyle name="40% - Accent1 2 9 2" xfId="33934" xr:uid="{00000000-0005-0000-0000-0000DE0D0000}"/>
    <cellStyle name="40% - Accent1 2_Perd det activo" xfId="3021" xr:uid="{00000000-0005-0000-0000-0000DF0D0000}"/>
    <cellStyle name="40% - Accent1 3" xfId="3022" xr:uid="{00000000-0005-0000-0000-0000E00D0000}"/>
    <cellStyle name="40% - Accent1 3 10" xfId="3023" xr:uid="{00000000-0005-0000-0000-0000E10D0000}"/>
    <cellStyle name="40% - Accent1 3 11" xfId="3024" xr:uid="{00000000-0005-0000-0000-0000E20D0000}"/>
    <cellStyle name="40% - Accent1 3 2" xfId="3025" xr:uid="{00000000-0005-0000-0000-0000E30D0000}"/>
    <cellStyle name="40% - Accent1 3 2 2" xfId="3026" xr:uid="{00000000-0005-0000-0000-0000E40D0000}"/>
    <cellStyle name="40% - Accent1 3 2 2 2" xfId="3027" xr:uid="{00000000-0005-0000-0000-0000E50D0000}"/>
    <cellStyle name="40% - Accent1 3 2 2 3" xfId="33935" xr:uid="{00000000-0005-0000-0000-0000E60D0000}"/>
    <cellStyle name="40% - Accent1 3 2 3" xfId="3028" xr:uid="{00000000-0005-0000-0000-0000E70D0000}"/>
    <cellStyle name="40% - Accent1 3 2 3 2" xfId="3029" xr:uid="{00000000-0005-0000-0000-0000E80D0000}"/>
    <cellStyle name="40% - Accent1 3 2 3 3" xfId="33936" xr:uid="{00000000-0005-0000-0000-0000E90D0000}"/>
    <cellStyle name="40% - Accent1 3 2 4" xfId="3030" xr:uid="{00000000-0005-0000-0000-0000EA0D0000}"/>
    <cellStyle name="40% - Accent1 3 2 4 2" xfId="33937" xr:uid="{00000000-0005-0000-0000-0000EB0D0000}"/>
    <cellStyle name="40% - Accent1 3 2 5" xfId="3031" xr:uid="{00000000-0005-0000-0000-0000EC0D0000}"/>
    <cellStyle name="40% - Accent1 3 2 6" xfId="33938" xr:uid="{00000000-0005-0000-0000-0000ED0D0000}"/>
    <cellStyle name="40% - Accent1 3 2_37. RESULTADO NEGOCIOS YOY" xfId="3032" xr:uid="{00000000-0005-0000-0000-0000EE0D0000}"/>
    <cellStyle name="40% - Accent1 3 3" xfId="3033" xr:uid="{00000000-0005-0000-0000-0000EF0D0000}"/>
    <cellStyle name="40% - Accent1 3 3 2" xfId="3034" xr:uid="{00000000-0005-0000-0000-0000F00D0000}"/>
    <cellStyle name="40% - Accent1 3 3 2 2" xfId="3035" xr:uid="{00000000-0005-0000-0000-0000F10D0000}"/>
    <cellStyle name="40% - Accent1 3 3 2 3" xfId="33939" xr:uid="{00000000-0005-0000-0000-0000F20D0000}"/>
    <cellStyle name="40% - Accent1 3 3 3" xfId="3036" xr:uid="{00000000-0005-0000-0000-0000F30D0000}"/>
    <cellStyle name="40% - Accent1 3 3 3 2" xfId="3037" xr:uid="{00000000-0005-0000-0000-0000F40D0000}"/>
    <cellStyle name="40% - Accent1 3 3 3 3" xfId="33940" xr:uid="{00000000-0005-0000-0000-0000F50D0000}"/>
    <cellStyle name="40% - Accent1 3 3 4" xfId="3038" xr:uid="{00000000-0005-0000-0000-0000F60D0000}"/>
    <cellStyle name="40% - Accent1 3 3 4 2" xfId="33941" xr:uid="{00000000-0005-0000-0000-0000F70D0000}"/>
    <cellStyle name="40% - Accent1 3 3 5" xfId="3039" xr:uid="{00000000-0005-0000-0000-0000F80D0000}"/>
    <cellStyle name="40% - Accent1 3 3 6" xfId="33942" xr:uid="{00000000-0005-0000-0000-0000F90D0000}"/>
    <cellStyle name="40% - Accent1 3 3_37. RESULTADO NEGOCIOS YOY" xfId="3040" xr:uid="{00000000-0005-0000-0000-0000FA0D0000}"/>
    <cellStyle name="40% - Accent1 3 4" xfId="3041" xr:uid="{00000000-0005-0000-0000-0000FB0D0000}"/>
    <cellStyle name="40% - Accent1 3 4 2" xfId="3042" xr:uid="{00000000-0005-0000-0000-0000FC0D0000}"/>
    <cellStyle name="40% - Accent1 3 4 2 2" xfId="3043" xr:uid="{00000000-0005-0000-0000-0000FD0D0000}"/>
    <cellStyle name="40% - Accent1 3 4 2 3" xfId="3044" xr:uid="{00000000-0005-0000-0000-0000FE0D0000}"/>
    <cellStyle name="40% - Accent1 3 4 2 4" xfId="33943" xr:uid="{00000000-0005-0000-0000-0000FF0D0000}"/>
    <cellStyle name="40% - Accent1 3 4 3" xfId="3045" xr:uid="{00000000-0005-0000-0000-0000000E0000}"/>
    <cellStyle name="40% - Accent1 3 4 3 2" xfId="33944" xr:uid="{00000000-0005-0000-0000-0000010E0000}"/>
    <cellStyle name="40% - Accent1 3 4 4" xfId="3046" xr:uid="{00000000-0005-0000-0000-0000020E0000}"/>
    <cellStyle name="40% - Accent1 3 4 4 2" xfId="33945" xr:uid="{00000000-0005-0000-0000-0000030E0000}"/>
    <cellStyle name="40% - Accent1 3 4 5" xfId="33946" xr:uid="{00000000-0005-0000-0000-0000040E0000}"/>
    <cellStyle name="40% - Accent1 3 4_37. RESULTADO NEGOCIOS YOY" xfId="3047" xr:uid="{00000000-0005-0000-0000-0000050E0000}"/>
    <cellStyle name="40% - Accent1 3 5" xfId="3048" xr:uid="{00000000-0005-0000-0000-0000060E0000}"/>
    <cellStyle name="40% - Accent1 3 5 2" xfId="3049" xr:uid="{00000000-0005-0000-0000-0000070E0000}"/>
    <cellStyle name="40% - Accent1 3 5 2 2" xfId="3050" xr:uid="{00000000-0005-0000-0000-0000080E0000}"/>
    <cellStyle name="40% - Accent1 3 5 2 3" xfId="3051" xr:uid="{00000000-0005-0000-0000-0000090E0000}"/>
    <cellStyle name="40% - Accent1 3 5 2 4" xfId="33947" xr:uid="{00000000-0005-0000-0000-00000A0E0000}"/>
    <cellStyle name="40% - Accent1 3 5 3" xfId="3052" xr:uid="{00000000-0005-0000-0000-00000B0E0000}"/>
    <cellStyle name="40% - Accent1 3 5 3 2" xfId="33948" xr:uid="{00000000-0005-0000-0000-00000C0E0000}"/>
    <cellStyle name="40% - Accent1 3 5 4" xfId="3053" xr:uid="{00000000-0005-0000-0000-00000D0E0000}"/>
    <cellStyle name="40% - Accent1 3 5 4 2" xfId="33949" xr:uid="{00000000-0005-0000-0000-00000E0E0000}"/>
    <cellStyle name="40% - Accent1 3 5 5" xfId="33950" xr:uid="{00000000-0005-0000-0000-00000F0E0000}"/>
    <cellStyle name="40% - Accent1 3 5_37. RESULTADO NEGOCIOS YOY" xfId="3054" xr:uid="{00000000-0005-0000-0000-0000100E0000}"/>
    <cellStyle name="40% - Accent1 3 6" xfId="3055" xr:uid="{00000000-0005-0000-0000-0000110E0000}"/>
    <cellStyle name="40% - Accent1 3 6 2" xfId="3056" xr:uid="{00000000-0005-0000-0000-0000120E0000}"/>
    <cellStyle name="40% - Accent1 3 6 3" xfId="3057" xr:uid="{00000000-0005-0000-0000-0000130E0000}"/>
    <cellStyle name="40% - Accent1 3 6 4" xfId="33951" xr:uid="{00000000-0005-0000-0000-0000140E0000}"/>
    <cellStyle name="40% - Accent1 3 7" xfId="3058" xr:uid="{00000000-0005-0000-0000-0000150E0000}"/>
    <cellStyle name="40% - Accent1 3 7 2" xfId="3059" xr:uid="{00000000-0005-0000-0000-0000160E0000}"/>
    <cellStyle name="40% - Accent1 3 7 3" xfId="3060" xr:uid="{00000000-0005-0000-0000-0000170E0000}"/>
    <cellStyle name="40% - Accent1 3 7 4" xfId="33952" xr:uid="{00000000-0005-0000-0000-0000180E0000}"/>
    <cellStyle name="40% - Accent1 3 8" xfId="3061" xr:uid="{00000000-0005-0000-0000-0000190E0000}"/>
    <cellStyle name="40% - Accent1 3 8 2" xfId="33953" xr:uid="{00000000-0005-0000-0000-00001A0E0000}"/>
    <cellStyle name="40% - Accent1 3 9" xfId="3062" xr:uid="{00000000-0005-0000-0000-00001B0E0000}"/>
    <cellStyle name="40% - Accent1 3 9 2" xfId="33954" xr:uid="{00000000-0005-0000-0000-00001C0E0000}"/>
    <cellStyle name="40% - Accent1 3_Perd det activo" xfId="3063" xr:uid="{00000000-0005-0000-0000-00001D0E0000}"/>
    <cellStyle name="40% - Accent1 4" xfId="3064" xr:uid="{00000000-0005-0000-0000-00001E0E0000}"/>
    <cellStyle name="40% - Accent1 4 2" xfId="3065" xr:uid="{00000000-0005-0000-0000-00001F0E0000}"/>
    <cellStyle name="40% - Accent1 4 2 2" xfId="3066" xr:uid="{00000000-0005-0000-0000-0000200E0000}"/>
    <cellStyle name="40% - Accent1 4 2 3" xfId="3067" xr:uid="{00000000-0005-0000-0000-0000210E0000}"/>
    <cellStyle name="40% - Accent1 4 2 3 2" xfId="3068" xr:uid="{00000000-0005-0000-0000-0000220E0000}"/>
    <cellStyle name="40% - Accent1 4 2 4" xfId="3069" xr:uid="{00000000-0005-0000-0000-0000230E0000}"/>
    <cellStyle name="40% - Accent1 4 2 5" xfId="3070" xr:uid="{00000000-0005-0000-0000-0000240E0000}"/>
    <cellStyle name="40% - Accent1 4 2 6" xfId="33955" xr:uid="{00000000-0005-0000-0000-0000250E0000}"/>
    <cellStyle name="40% - Accent1 4 2_37. RESULTADO NEGOCIOS YOY" xfId="3071" xr:uid="{00000000-0005-0000-0000-0000260E0000}"/>
    <cellStyle name="40% - Accent1 4 3" xfId="3072" xr:uid="{00000000-0005-0000-0000-0000270E0000}"/>
    <cellStyle name="40% - Accent1 4 3 2" xfId="3073" xr:uid="{00000000-0005-0000-0000-0000280E0000}"/>
    <cellStyle name="40% - Accent1 4 3 3" xfId="3074" xr:uid="{00000000-0005-0000-0000-0000290E0000}"/>
    <cellStyle name="40% - Accent1 4 3 3 2" xfId="3075" xr:uid="{00000000-0005-0000-0000-00002A0E0000}"/>
    <cellStyle name="40% - Accent1 4 3 4" xfId="3076" xr:uid="{00000000-0005-0000-0000-00002B0E0000}"/>
    <cellStyle name="40% - Accent1 4 3 5" xfId="33956" xr:uid="{00000000-0005-0000-0000-00002C0E0000}"/>
    <cellStyle name="40% - Accent1 4 3_37. RESULTADO NEGOCIOS YOY" xfId="3077" xr:uid="{00000000-0005-0000-0000-00002D0E0000}"/>
    <cellStyle name="40% - Accent1 4 4" xfId="3078" xr:uid="{00000000-0005-0000-0000-00002E0E0000}"/>
    <cellStyle name="40% - Accent1 4 4 2" xfId="3079" xr:uid="{00000000-0005-0000-0000-00002F0E0000}"/>
    <cellStyle name="40% - Accent1 4 4 2 2" xfId="3080" xr:uid="{00000000-0005-0000-0000-0000300E0000}"/>
    <cellStyle name="40% - Accent1 4 4 3" xfId="3081" xr:uid="{00000000-0005-0000-0000-0000310E0000}"/>
    <cellStyle name="40% - Accent1 4 4 4" xfId="33957" xr:uid="{00000000-0005-0000-0000-0000320E0000}"/>
    <cellStyle name="40% - Accent1 4 5" xfId="3082" xr:uid="{00000000-0005-0000-0000-0000330E0000}"/>
    <cellStyle name="40% - Accent1 4 6" xfId="3083" xr:uid="{00000000-0005-0000-0000-0000340E0000}"/>
    <cellStyle name="40% - Accent1 4 6 2" xfId="3084" xr:uid="{00000000-0005-0000-0000-0000350E0000}"/>
    <cellStyle name="40% - Accent1 4 7" xfId="3085" xr:uid="{00000000-0005-0000-0000-0000360E0000}"/>
    <cellStyle name="40% - Accent1 4 8" xfId="3086" xr:uid="{00000000-0005-0000-0000-0000370E0000}"/>
    <cellStyle name="40% - Accent1 4 9" xfId="33958" xr:uid="{00000000-0005-0000-0000-0000380E0000}"/>
    <cellStyle name="40% - Accent1 4_37. RESULTADO NEGOCIOS YOY" xfId="3087" xr:uid="{00000000-0005-0000-0000-0000390E0000}"/>
    <cellStyle name="40% - Accent1 5" xfId="3088" xr:uid="{00000000-0005-0000-0000-00003A0E0000}"/>
    <cellStyle name="40% - Accent1 5 2" xfId="3089" xr:uid="{00000000-0005-0000-0000-00003B0E0000}"/>
    <cellStyle name="40% - Accent1 5 2 2" xfId="3090" xr:uid="{00000000-0005-0000-0000-00003C0E0000}"/>
    <cellStyle name="40% - Accent1 5 2 3" xfId="3091" xr:uid="{00000000-0005-0000-0000-00003D0E0000}"/>
    <cellStyle name="40% - Accent1 5 2 3 2" xfId="3092" xr:uid="{00000000-0005-0000-0000-00003E0E0000}"/>
    <cellStyle name="40% - Accent1 5 2 4" xfId="3093" xr:uid="{00000000-0005-0000-0000-00003F0E0000}"/>
    <cellStyle name="40% - Accent1 5 2 5" xfId="3094" xr:uid="{00000000-0005-0000-0000-0000400E0000}"/>
    <cellStyle name="40% - Accent1 5 2 6" xfId="33959" xr:uid="{00000000-0005-0000-0000-0000410E0000}"/>
    <cellStyle name="40% - Accent1 5 3" xfId="3095" xr:uid="{00000000-0005-0000-0000-0000420E0000}"/>
    <cellStyle name="40% - Accent1 5 3 2" xfId="3096" xr:uid="{00000000-0005-0000-0000-0000430E0000}"/>
    <cellStyle name="40% - Accent1 5 3 2 2" xfId="3097" xr:uid="{00000000-0005-0000-0000-0000440E0000}"/>
    <cellStyle name="40% - Accent1 5 3 3" xfId="3098" xr:uid="{00000000-0005-0000-0000-0000450E0000}"/>
    <cellStyle name="40% - Accent1 5 3 4" xfId="33960" xr:uid="{00000000-0005-0000-0000-0000460E0000}"/>
    <cellStyle name="40% - Accent1 5 4" xfId="3099" xr:uid="{00000000-0005-0000-0000-0000470E0000}"/>
    <cellStyle name="40% - Accent1 5 4 2" xfId="33961" xr:uid="{00000000-0005-0000-0000-0000480E0000}"/>
    <cellStyle name="40% - Accent1 5 5" xfId="3100" xr:uid="{00000000-0005-0000-0000-0000490E0000}"/>
    <cellStyle name="40% - Accent1 5 5 2" xfId="3101" xr:uid="{00000000-0005-0000-0000-00004A0E0000}"/>
    <cellStyle name="40% - Accent1 5 6" xfId="3102" xr:uid="{00000000-0005-0000-0000-00004B0E0000}"/>
    <cellStyle name="40% - Accent1 5 7" xfId="3103" xr:uid="{00000000-0005-0000-0000-00004C0E0000}"/>
    <cellStyle name="40% - Accent1 5 8" xfId="33962" xr:uid="{00000000-0005-0000-0000-00004D0E0000}"/>
    <cellStyle name="40% - Accent1 5_37. RESULTADO NEGOCIOS YOY" xfId="3104" xr:uid="{00000000-0005-0000-0000-00004E0E0000}"/>
    <cellStyle name="40% - Accent1 6" xfId="3105" xr:uid="{00000000-0005-0000-0000-00004F0E0000}"/>
    <cellStyle name="40% - Accent1 6 2" xfId="3106" xr:uid="{00000000-0005-0000-0000-0000500E0000}"/>
    <cellStyle name="40% - Accent1 6 2 2" xfId="3107" xr:uid="{00000000-0005-0000-0000-0000510E0000}"/>
    <cellStyle name="40% - Accent1 6 2 2 2" xfId="3108" xr:uid="{00000000-0005-0000-0000-0000520E0000}"/>
    <cellStyle name="40% - Accent1 6 2 3" xfId="3109" xr:uid="{00000000-0005-0000-0000-0000530E0000}"/>
    <cellStyle name="40% - Accent1 6 2 4" xfId="3110" xr:uid="{00000000-0005-0000-0000-0000540E0000}"/>
    <cellStyle name="40% - Accent1 6 2 5" xfId="33963" xr:uid="{00000000-0005-0000-0000-0000550E0000}"/>
    <cellStyle name="40% - Accent1 6 3" xfId="3111" xr:uid="{00000000-0005-0000-0000-0000560E0000}"/>
    <cellStyle name="40% - Accent1 6 3 2" xfId="33964" xr:uid="{00000000-0005-0000-0000-0000570E0000}"/>
    <cellStyle name="40% - Accent1 6 4" xfId="3112" xr:uid="{00000000-0005-0000-0000-0000580E0000}"/>
    <cellStyle name="40% - Accent1 6 4 2" xfId="3113" xr:uid="{00000000-0005-0000-0000-0000590E0000}"/>
    <cellStyle name="40% - Accent1 6 4 3" xfId="33965" xr:uid="{00000000-0005-0000-0000-00005A0E0000}"/>
    <cellStyle name="40% - Accent1 6 5" xfId="3114" xr:uid="{00000000-0005-0000-0000-00005B0E0000}"/>
    <cellStyle name="40% - Accent1 6 6" xfId="3115" xr:uid="{00000000-0005-0000-0000-00005C0E0000}"/>
    <cellStyle name="40% - Accent1 6 7" xfId="33966" xr:uid="{00000000-0005-0000-0000-00005D0E0000}"/>
    <cellStyle name="40% - Accent1 6_37. RESULTADO NEGOCIOS YOY" xfId="3116" xr:uid="{00000000-0005-0000-0000-00005E0E0000}"/>
    <cellStyle name="40% - Accent1 7" xfId="3117" xr:uid="{00000000-0005-0000-0000-00005F0E0000}"/>
    <cellStyle name="40% - Accent1 7 2" xfId="3118" xr:uid="{00000000-0005-0000-0000-0000600E0000}"/>
    <cellStyle name="40% - Accent1 7 2 2" xfId="3119" xr:uid="{00000000-0005-0000-0000-0000610E0000}"/>
    <cellStyle name="40% - Accent1 7 2 3" xfId="33967" xr:uid="{00000000-0005-0000-0000-0000620E0000}"/>
    <cellStyle name="40% - Accent1 7 2_37. RESULTADO NEGOCIOS YOY" xfId="3120" xr:uid="{00000000-0005-0000-0000-0000630E0000}"/>
    <cellStyle name="40% - Accent1 7 3" xfId="3121" xr:uid="{00000000-0005-0000-0000-0000640E0000}"/>
    <cellStyle name="40% - Accent1 7 3 2" xfId="3122" xr:uid="{00000000-0005-0000-0000-0000650E0000}"/>
    <cellStyle name="40% - Accent1 7 3 3" xfId="33968" xr:uid="{00000000-0005-0000-0000-0000660E0000}"/>
    <cellStyle name="40% - Accent1 7 4" xfId="3123" xr:uid="{00000000-0005-0000-0000-0000670E0000}"/>
    <cellStyle name="40% - Accent1 7 4 2" xfId="33969" xr:uid="{00000000-0005-0000-0000-0000680E0000}"/>
    <cellStyle name="40% - Accent1 7 5" xfId="3124" xr:uid="{00000000-0005-0000-0000-0000690E0000}"/>
    <cellStyle name="40% - Accent1 7 6" xfId="33970" xr:uid="{00000000-0005-0000-0000-00006A0E0000}"/>
    <cellStyle name="40% - Accent1 7_37. RESULTADO NEGOCIOS YOY" xfId="3125" xr:uid="{00000000-0005-0000-0000-00006B0E0000}"/>
    <cellStyle name="40% - Accent1 8" xfId="3126" xr:uid="{00000000-0005-0000-0000-00006C0E0000}"/>
    <cellStyle name="40% - Accent1 8 2" xfId="3127" xr:uid="{00000000-0005-0000-0000-00006D0E0000}"/>
    <cellStyle name="40% - Accent1 8 2 2" xfId="3128" xr:uid="{00000000-0005-0000-0000-00006E0E0000}"/>
    <cellStyle name="40% - Accent1 8 2 3" xfId="3129" xr:uid="{00000000-0005-0000-0000-00006F0E0000}"/>
    <cellStyle name="40% - Accent1 8 2 4" xfId="33971" xr:uid="{00000000-0005-0000-0000-0000700E0000}"/>
    <cellStyle name="40% - Accent1 8 3" xfId="3130" xr:uid="{00000000-0005-0000-0000-0000710E0000}"/>
    <cellStyle name="40% - Accent1 8 3 2" xfId="33972" xr:uid="{00000000-0005-0000-0000-0000720E0000}"/>
    <cellStyle name="40% - Accent1 8 4" xfId="3131" xr:uid="{00000000-0005-0000-0000-0000730E0000}"/>
    <cellStyle name="40% - Accent1 8 4 2" xfId="33973" xr:uid="{00000000-0005-0000-0000-0000740E0000}"/>
    <cellStyle name="40% - Accent1 8 5" xfId="3132" xr:uid="{00000000-0005-0000-0000-0000750E0000}"/>
    <cellStyle name="40% - Accent1 8 6" xfId="33974" xr:uid="{00000000-0005-0000-0000-0000760E0000}"/>
    <cellStyle name="40% - Accent1 8_37. RESULTADO NEGOCIOS YOY" xfId="3133" xr:uid="{00000000-0005-0000-0000-0000770E0000}"/>
    <cellStyle name="40% - Accent1 9" xfId="3134" xr:uid="{00000000-0005-0000-0000-0000780E0000}"/>
    <cellStyle name="40% - Accent1 9 2" xfId="3135" xr:uid="{00000000-0005-0000-0000-0000790E0000}"/>
    <cellStyle name="40% - Accent1 9 2 2" xfId="3136" xr:uid="{00000000-0005-0000-0000-00007A0E0000}"/>
    <cellStyle name="40% - Accent1 9 2 3" xfId="3137" xr:uid="{00000000-0005-0000-0000-00007B0E0000}"/>
    <cellStyle name="40% - Accent1 9 2 4" xfId="33975" xr:uid="{00000000-0005-0000-0000-00007C0E0000}"/>
    <cellStyle name="40% - Accent1 9 3" xfId="3138" xr:uid="{00000000-0005-0000-0000-00007D0E0000}"/>
    <cellStyle name="40% - Accent1 9 3 2" xfId="33976" xr:uid="{00000000-0005-0000-0000-00007E0E0000}"/>
    <cellStyle name="40% - Accent1 9 4" xfId="3139" xr:uid="{00000000-0005-0000-0000-00007F0E0000}"/>
    <cellStyle name="40% - Accent1 9 4 2" xfId="33977" xr:uid="{00000000-0005-0000-0000-0000800E0000}"/>
    <cellStyle name="40% - Accent1 9 5" xfId="3140" xr:uid="{00000000-0005-0000-0000-0000810E0000}"/>
    <cellStyle name="40% - Accent1 9 6" xfId="33978" xr:uid="{00000000-0005-0000-0000-0000820E0000}"/>
    <cellStyle name="40% - Accent1 9_37. RESULTADO NEGOCIOS YOY" xfId="3141" xr:uid="{00000000-0005-0000-0000-0000830E0000}"/>
    <cellStyle name="40% - Accent2 10" xfId="3143" xr:uid="{00000000-0005-0000-0000-0000840E0000}"/>
    <cellStyle name="40% - Accent2 10 2" xfId="3144" xr:uid="{00000000-0005-0000-0000-0000850E0000}"/>
    <cellStyle name="40% - Accent2 10 2 2" xfId="33979" xr:uid="{00000000-0005-0000-0000-0000860E0000}"/>
    <cellStyle name="40% - Accent2 10 3" xfId="3145" xr:uid="{00000000-0005-0000-0000-0000870E0000}"/>
    <cellStyle name="40% - Accent2 10 3 2" xfId="33980" xr:uid="{00000000-0005-0000-0000-0000880E0000}"/>
    <cellStyle name="40% - Accent2 10 4" xfId="3146" xr:uid="{00000000-0005-0000-0000-0000890E0000}"/>
    <cellStyle name="40% - Accent2 10 4 2" xfId="33981" xr:uid="{00000000-0005-0000-0000-00008A0E0000}"/>
    <cellStyle name="40% - Accent2 10 5" xfId="33982" xr:uid="{00000000-0005-0000-0000-00008B0E0000}"/>
    <cellStyle name="40% - Accent2 10_37. RESULTADO NEGOCIOS YOY" xfId="3147" xr:uid="{00000000-0005-0000-0000-00008C0E0000}"/>
    <cellStyle name="40% - Accent2 11" xfId="3148" xr:uid="{00000000-0005-0000-0000-00008D0E0000}"/>
    <cellStyle name="40% - Accent2 11 2" xfId="3149" xr:uid="{00000000-0005-0000-0000-00008E0E0000}"/>
    <cellStyle name="40% - Accent2 11 3" xfId="3150" xr:uid="{00000000-0005-0000-0000-00008F0E0000}"/>
    <cellStyle name="40% - Accent2 11 4" xfId="3151" xr:uid="{00000000-0005-0000-0000-0000900E0000}"/>
    <cellStyle name="40% - Accent2 11 5" xfId="33983" xr:uid="{00000000-0005-0000-0000-0000910E0000}"/>
    <cellStyle name="40% - Accent2 12" xfId="3152" xr:uid="{00000000-0005-0000-0000-0000920E0000}"/>
    <cellStyle name="40% - Accent2 12 2" xfId="33984" xr:uid="{00000000-0005-0000-0000-0000930E0000}"/>
    <cellStyle name="40% - Accent2 13" xfId="3153" xr:uid="{00000000-0005-0000-0000-0000940E0000}"/>
    <cellStyle name="40% - Accent2 13 2" xfId="33985" xr:uid="{00000000-0005-0000-0000-0000950E0000}"/>
    <cellStyle name="40% - Accent2 14" xfId="3154" xr:uid="{00000000-0005-0000-0000-0000960E0000}"/>
    <cellStyle name="40% - Accent2 14 2" xfId="33986" xr:uid="{00000000-0005-0000-0000-0000970E0000}"/>
    <cellStyle name="40% - Accent2 15" xfId="3155" xr:uid="{00000000-0005-0000-0000-0000980E0000}"/>
    <cellStyle name="40% - Accent2 16" xfId="3156" xr:uid="{00000000-0005-0000-0000-0000990E0000}"/>
    <cellStyle name="40% - Accent2 17" xfId="3157" xr:uid="{00000000-0005-0000-0000-00009A0E0000}"/>
    <cellStyle name="40% - Accent2 18" xfId="3142" xr:uid="{00000000-0005-0000-0000-00009B0E0000}"/>
    <cellStyle name="40% - Accent2 2" xfId="73" xr:uid="{00000000-0005-0000-0000-00009C0E0000}"/>
    <cellStyle name="40% - Accent2 2 10" xfId="3159" xr:uid="{00000000-0005-0000-0000-00009D0E0000}"/>
    <cellStyle name="40% - Accent2 2 10 2" xfId="33987" xr:uid="{00000000-0005-0000-0000-00009E0E0000}"/>
    <cellStyle name="40% - Accent2 2 11" xfId="3160" xr:uid="{00000000-0005-0000-0000-00009F0E0000}"/>
    <cellStyle name="40% - Accent2 2 11 2" xfId="33988" xr:uid="{00000000-0005-0000-0000-0000A00E0000}"/>
    <cellStyle name="40% - Accent2 2 12" xfId="3161" xr:uid="{00000000-0005-0000-0000-0000A10E0000}"/>
    <cellStyle name="40% - Accent2 2 13" xfId="3162" xr:uid="{00000000-0005-0000-0000-0000A20E0000}"/>
    <cellStyle name="40% - Accent2 2 14" xfId="3158" xr:uid="{00000000-0005-0000-0000-0000A30E0000}"/>
    <cellStyle name="40% - Accent2 2 2" xfId="3163" xr:uid="{00000000-0005-0000-0000-0000A40E0000}"/>
    <cellStyle name="40% - Accent2 2 2 2" xfId="3164" xr:uid="{00000000-0005-0000-0000-0000A50E0000}"/>
    <cellStyle name="40% - Accent2 2 2 2 2" xfId="3165" xr:uid="{00000000-0005-0000-0000-0000A60E0000}"/>
    <cellStyle name="40% - Accent2 2 2 2 3" xfId="33989" xr:uid="{00000000-0005-0000-0000-0000A70E0000}"/>
    <cellStyle name="40% - Accent2 2 2 3" xfId="3166" xr:uid="{00000000-0005-0000-0000-0000A80E0000}"/>
    <cellStyle name="40% - Accent2 2 2 3 2" xfId="3167" xr:uid="{00000000-0005-0000-0000-0000A90E0000}"/>
    <cellStyle name="40% - Accent2 2 2 3 3" xfId="33990" xr:uid="{00000000-0005-0000-0000-0000AA0E0000}"/>
    <cellStyle name="40% - Accent2 2 2 4" xfId="3168" xr:uid="{00000000-0005-0000-0000-0000AB0E0000}"/>
    <cellStyle name="40% - Accent2 2 2 4 2" xfId="33991" xr:uid="{00000000-0005-0000-0000-0000AC0E0000}"/>
    <cellStyle name="40% - Accent2 2 2 5" xfId="3169" xr:uid="{00000000-0005-0000-0000-0000AD0E0000}"/>
    <cellStyle name="40% - Accent2 2 2 5 2" xfId="33992" xr:uid="{00000000-0005-0000-0000-0000AE0E0000}"/>
    <cellStyle name="40% - Accent2 2 2 6" xfId="3170" xr:uid="{00000000-0005-0000-0000-0000AF0E0000}"/>
    <cellStyle name="40% - Accent2 2 3" xfId="3171" xr:uid="{00000000-0005-0000-0000-0000B00E0000}"/>
    <cellStyle name="40% - Accent2 2 3 2" xfId="3172" xr:uid="{00000000-0005-0000-0000-0000B10E0000}"/>
    <cellStyle name="40% - Accent2 2 3 2 2" xfId="3173" xr:uid="{00000000-0005-0000-0000-0000B20E0000}"/>
    <cellStyle name="40% - Accent2 2 3 2 3" xfId="33993" xr:uid="{00000000-0005-0000-0000-0000B30E0000}"/>
    <cellStyle name="40% - Accent2 2 3 3" xfId="3174" xr:uid="{00000000-0005-0000-0000-0000B40E0000}"/>
    <cellStyle name="40% - Accent2 2 3 3 2" xfId="3175" xr:uid="{00000000-0005-0000-0000-0000B50E0000}"/>
    <cellStyle name="40% - Accent2 2 3 3 3" xfId="33994" xr:uid="{00000000-0005-0000-0000-0000B60E0000}"/>
    <cellStyle name="40% - Accent2 2 3 4" xfId="3176" xr:uid="{00000000-0005-0000-0000-0000B70E0000}"/>
    <cellStyle name="40% - Accent2 2 3 4 2" xfId="33995" xr:uid="{00000000-0005-0000-0000-0000B80E0000}"/>
    <cellStyle name="40% - Accent2 2 3 5" xfId="3177" xr:uid="{00000000-0005-0000-0000-0000B90E0000}"/>
    <cellStyle name="40% - Accent2 2 3 6" xfId="33996" xr:uid="{00000000-0005-0000-0000-0000BA0E0000}"/>
    <cellStyle name="40% - Accent2 2 3_37. RESULTADO NEGOCIOS YOY" xfId="3178" xr:uid="{00000000-0005-0000-0000-0000BB0E0000}"/>
    <cellStyle name="40% - Accent2 2 4" xfId="3179" xr:uid="{00000000-0005-0000-0000-0000BC0E0000}"/>
    <cellStyle name="40% - Accent2 2 4 2" xfId="3180" xr:uid="{00000000-0005-0000-0000-0000BD0E0000}"/>
    <cellStyle name="40% - Accent2 2 4 2 2" xfId="3181" xr:uid="{00000000-0005-0000-0000-0000BE0E0000}"/>
    <cellStyle name="40% - Accent2 2 4 2 3" xfId="33997" xr:uid="{00000000-0005-0000-0000-0000BF0E0000}"/>
    <cellStyle name="40% - Accent2 2 4 3" xfId="3182" xr:uid="{00000000-0005-0000-0000-0000C00E0000}"/>
    <cellStyle name="40% - Accent2 2 4 3 2" xfId="3183" xr:uid="{00000000-0005-0000-0000-0000C10E0000}"/>
    <cellStyle name="40% - Accent2 2 4 3 3" xfId="33998" xr:uid="{00000000-0005-0000-0000-0000C20E0000}"/>
    <cellStyle name="40% - Accent2 2 4 4" xfId="3184" xr:uid="{00000000-0005-0000-0000-0000C30E0000}"/>
    <cellStyle name="40% - Accent2 2 4 4 2" xfId="33999" xr:uid="{00000000-0005-0000-0000-0000C40E0000}"/>
    <cellStyle name="40% - Accent2 2 4 5" xfId="3185" xr:uid="{00000000-0005-0000-0000-0000C50E0000}"/>
    <cellStyle name="40% - Accent2 2 4 6" xfId="34000" xr:uid="{00000000-0005-0000-0000-0000C60E0000}"/>
    <cellStyle name="40% - Accent2 2 4_37. RESULTADO NEGOCIOS YOY" xfId="3186" xr:uid="{00000000-0005-0000-0000-0000C70E0000}"/>
    <cellStyle name="40% - Accent2 2 5" xfId="3187" xr:uid="{00000000-0005-0000-0000-0000C80E0000}"/>
    <cellStyle name="40% - Accent2 2 5 2" xfId="3188" xr:uid="{00000000-0005-0000-0000-0000C90E0000}"/>
    <cellStyle name="40% - Accent2 2 5 2 2" xfId="3189" xr:uid="{00000000-0005-0000-0000-0000CA0E0000}"/>
    <cellStyle name="40% - Accent2 2 5 2 3" xfId="3190" xr:uid="{00000000-0005-0000-0000-0000CB0E0000}"/>
    <cellStyle name="40% - Accent2 2 5 2 4" xfId="34001" xr:uid="{00000000-0005-0000-0000-0000CC0E0000}"/>
    <cellStyle name="40% - Accent2 2 5 3" xfId="3191" xr:uid="{00000000-0005-0000-0000-0000CD0E0000}"/>
    <cellStyle name="40% - Accent2 2 5 3 2" xfId="34002" xr:uid="{00000000-0005-0000-0000-0000CE0E0000}"/>
    <cellStyle name="40% - Accent2 2 5 4" xfId="3192" xr:uid="{00000000-0005-0000-0000-0000CF0E0000}"/>
    <cellStyle name="40% - Accent2 2 5 4 2" xfId="34003" xr:uid="{00000000-0005-0000-0000-0000D00E0000}"/>
    <cellStyle name="40% - Accent2 2 5 5" xfId="34004" xr:uid="{00000000-0005-0000-0000-0000D10E0000}"/>
    <cellStyle name="40% - Accent2 2 5_37. RESULTADO NEGOCIOS YOY" xfId="3193" xr:uid="{00000000-0005-0000-0000-0000D20E0000}"/>
    <cellStyle name="40% - Accent2 2 6" xfId="3194" xr:uid="{00000000-0005-0000-0000-0000D30E0000}"/>
    <cellStyle name="40% - Accent2 2 6 2" xfId="3195" xr:uid="{00000000-0005-0000-0000-0000D40E0000}"/>
    <cellStyle name="40% - Accent2 2 6 2 2" xfId="34005" xr:uid="{00000000-0005-0000-0000-0000D50E0000}"/>
    <cellStyle name="40% - Accent2 2 6 3" xfId="3196" xr:uid="{00000000-0005-0000-0000-0000D60E0000}"/>
    <cellStyle name="40% - Accent2 2 6 3 2" xfId="34006" xr:uid="{00000000-0005-0000-0000-0000D70E0000}"/>
    <cellStyle name="40% - Accent2 2 6 4" xfId="3197" xr:uid="{00000000-0005-0000-0000-0000D80E0000}"/>
    <cellStyle name="40% - Accent2 2 6 4 2" xfId="34007" xr:uid="{00000000-0005-0000-0000-0000D90E0000}"/>
    <cellStyle name="40% - Accent2 2 6 5" xfId="34008" xr:uid="{00000000-0005-0000-0000-0000DA0E0000}"/>
    <cellStyle name="40% - Accent2 2 6_37. RESULTADO NEGOCIOS YOY" xfId="3198" xr:uid="{00000000-0005-0000-0000-0000DB0E0000}"/>
    <cellStyle name="40% - Accent2 2 7" xfId="3199" xr:uid="{00000000-0005-0000-0000-0000DC0E0000}"/>
    <cellStyle name="40% - Accent2 2 7 2" xfId="3200" xr:uid="{00000000-0005-0000-0000-0000DD0E0000}"/>
    <cellStyle name="40% - Accent2 2 7 2 2" xfId="34009" xr:uid="{00000000-0005-0000-0000-0000DE0E0000}"/>
    <cellStyle name="40% - Accent2 2 7 3" xfId="3201" xr:uid="{00000000-0005-0000-0000-0000DF0E0000}"/>
    <cellStyle name="40% - Accent2 2 7 3 2" xfId="34010" xr:uid="{00000000-0005-0000-0000-0000E00E0000}"/>
    <cellStyle name="40% - Accent2 2 7 4" xfId="3202" xr:uid="{00000000-0005-0000-0000-0000E10E0000}"/>
    <cellStyle name="40% - Accent2 2 7 4 2" xfId="34011" xr:uid="{00000000-0005-0000-0000-0000E20E0000}"/>
    <cellStyle name="40% - Accent2 2 7 5" xfId="34012" xr:uid="{00000000-0005-0000-0000-0000E30E0000}"/>
    <cellStyle name="40% - Accent2 2 7_37. RESULTADO NEGOCIOS YOY" xfId="3203" xr:uid="{00000000-0005-0000-0000-0000E40E0000}"/>
    <cellStyle name="40% - Accent2 2 8" xfId="3204" xr:uid="{00000000-0005-0000-0000-0000E50E0000}"/>
    <cellStyle name="40% - Accent2 2 8 2" xfId="34013" xr:uid="{00000000-0005-0000-0000-0000E60E0000}"/>
    <cellStyle name="40% - Accent2 2 9" xfId="3205" xr:uid="{00000000-0005-0000-0000-0000E70E0000}"/>
    <cellStyle name="40% - Accent2 2 9 2" xfId="34014" xr:uid="{00000000-0005-0000-0000-0000E80E0000}"/>
    <cellStyle name="40% - Accent2 2_Perd det activo" xfId="3206" xr:uid="{00000000-0005-0000-0000-0000E90E0000}"/>
    <cellStyle name="40% - Accent2 3" xfId="3207" xr:uid="{00000000-0005-0000-0000-0000EA0E0000}"/>
    <cellStyle name="40% - Accent2 3 10" xfId="3208" xr:uid="{00000000-0005-0000-0000-0000EB0E0000}"/>
    <cellStyle name="40% - Accent2 3 11" xfId="3209" xr:uid="{00000000-0005-0000-0000-0000EC0E0000}"/>
    <cellStyle name="40% - Accent2 3 2" xfId="3210" xr:uid="{00000000-0005-0000-0000-0000ED0E0000}"/>
    <cellStyle name="40% - Accent2 3 2 2" xfId="3211" xr:uid="{00000000-0005-0000-0000-0000EE0E0000}"/>
    <cellStyle name="40% - Accent2 3 2 2 2" xfId="3212" xr:uid="{00000000-0005-0000-0000-0000EF0E0000}"/>
    <cellStyle name="40% - Accent2 3 2 2 3" xfId="34015" xr:uid="{00000000-0005-0000-0000-0000F00E0000}"/>
    <cellStyle name="40% - Accent2 3 2 3" xfId="3213" xr:uid="{00000000-0005-0000-0000-0000F10E0000}"/>
    <cellStyle name="40% - Accent2 3 2 3 2" xfId="3214" xr:uid="{00000000-0005-0000-0000-0000F20E0000}"/>
    <cellStyle name="40% - Accent2 3 2 3 3" xfId="34016" xr:uid="{00000000-0005-0000-0000-0000F30E0000}"/>
    <cellStyle name="40% - Accent2 3 2 4" xfId="3215" xr:uid="{00000000-0005-0000-0000-0000F40E0000}"/>
    <cellStyle name="40% - Accent2 3 2 4 2" xfId="34017" xr:uid="{00000000-0005-0000-0000-0000F50E0000}"/>
    <cellStyle name="40% - Accent2 3 2 5" xfId="3216" xr:uid="{00000000-0005-0000-0000-0000F60E0000}"/>
    <cellStyle name="40% - Accent2 3 2 6" xfId="34018" xr:uid="{00000000-0005-0000-0000-0000F70E0000}"/>
    <cellStyle name="40% - Accent2 3 2_37. RESULTADO NEGOCIOS YOY" xfId="3217" xr:uid="{00000000-0005-0000-0000-0000F80E0000}"/>
    <cellStyle name="40% - Accent2 3 3" xfId="3218" xr:uid="{00000000-0005-0000-0000-0000F90E0000}"/>
    <cellStyle name="40% - Accent2 3 3 2" xfId="3219" xr:uid="{00000000-0005-0000-0000-0000FA0E0000}"/>
    <cellStyle name="40% - Accent2 3 3 2 2" xfId="3220" xr:uid="{00000000-0005-0000-0000-0000FB0E0000}"/>
    <cellStyle name="40% - Accent2 3 3 2 3" xfId="34019" xr:uid="{00000000-0005-0000-0000-0000FC0E0000}"/>
    <cellStyle name="40% - Accent2 3 3 3" xfId="3221" xr:uid="{00000000-0005-0000-0000-0000FD0E0000}"/>
    <cellStyle name="40% - Accent2 3 3 3 2" xfId="3222" xr:uid="{00000000-0005-0000-0000-0000FE0E0000}"/>
    <cellStyle name="40% - Accent2 3 3 3 3" xfId="34020" xr:uid="{00000000-0005-0000-0000-0000FF0E0000}"/>
    <cellStyle name="40% - Accent2 3 3 4" xfId="3223" xr:uid="{00000000-0005-0000-0000-0000000F0000}"/>
    <cellStyle name="40% - Accent2 3 3 4 2" xfId="34021" xr:uid="{00000000-0005-0000-0000-0000010F0000}"/>
    <cellStyle name="40% - Accent2 3 3 5" xfId="3224" xr:uid="{00000000-0005-0000-0000-0000020F0000}"/>
    <cellStyle name="40% - Accent2 3 3 6" xfId="34022" xr:uid="{00000000-0005-0000-0000-0000030F0000}"/>
    <cellStyle name="40% - Accent2 3 3_37. RESULTADO NEGOCIOS YOY" xfId="3225" xr:uid="{00000000-0005-0000-0000-0000040F0000}"/>
    <cellStyle name="40% - Accent2 3 4" xfId="3226" xr:uid="{00000000-0005-0000-0000-0000050F0000}"/>
    <cellStyle name="40% - Accent2 3 4 2" xfId="3227" xr:uid="{00000000-0005-0000-0000-0000060F0000}"/>
    <cellStyle name="40% - Accent2 3 4 2 2" xfId="3228" xr:uid="{00000000-0005-0000-0000-0000070F0000}"/>
    <cellStyle name="40% - Accent2 3 4 2 3" xfId="3229" xr:uid="{00000000-0005-0000-0000-0000080F0000}"/>
    <cellStyle name="40% - Accent2 3 4 2 4" xfId="34023" xr:uid="{00000000-0005-0000-0000-0000090F0000}"/>
    <cellStyle name="40% - Accent2 3 4 3" xfId="3230" xr:uid="{00000000-0005-0000-0000-00000A0F0000}"/>
    <cellStyle name="40% - Accent2 3 4 3 2" xfId="34024" xr:uid="{00000000-0005-0000-0000-00000B0F0000}"/>
    <cellStyle name="40% - Accent2 3 4 4" xfId="3231" xr:uid="{00000000-0005-0000-0000-00000C0F0000}"/>
    <cellStyle name="40% - Accent2 3 4 4 2" xfId="34025" xr:uid="{00000000-0005-0000-0000-00000D0F0000}"/>
    <cellStyle name="40% - Accent2 3 4 5" xfId="34026" xr:uid="{00000000-0005-0000-0000-00000E0F0000}"/>
    <cellStyle name="40% - Accent2 3 4_37. RESULTADO NEGOCIOS YOY" xfId="3232" xr:uid="{00000000-0005-0000-0000-00000F0F0000}"/>
    <cellStyle name="40% - Accent2 3 5" xfId="3233" xr:uid="{00000000-0005-0000-0000-0000100F0000}"/>
    <cellStyle name="40% - Accent2 3 5 2" xfId="3234" xr:uid="{00000000-0005-0000-0000-0000110F0000}"/>
    <cellStyle name="40% - Accent2 3 5 2 2" xfId="3235" xr:uid="{00000000-0005-0000-0000-0000120F0000}"/>
    <cellStyle name="40% - Accent2 3 5 2 3" xfId="3236" xr:uid="{00000000-0005-0000-0000-0000130F0000}"/>
    <cellStyle name="40% - Accent2 3 5 2 4" xfId="34027" xr:uid="{00000000-0005-0000-0000-0000140F0000}"/>
    <cellStyle name="40% - Accent2 3 5 3" xfId="3237" xr:uid="{00000000-0005-0000-0000-0000150F0000}"/>
    <cellStyle name="40% - Accent2 3 5 3 2" xfId="34028" xr:uid="{00000000-0005-0000-0000-0000160F0000}"/>
    <cellStyle name="40% - Accent2 3 5 4" xfId="3238" xr:uid="{00000000-0005-0000-0000-0000170F0000}"/>
    <cellStyle name="40% - Accent2 3 5 4 2" xfId="34029" xr:uid="{00000000-0005-0000-0000-0000180F0000}"/>
    <cellStyle name="40% - Accent2 3 5 5" xfId="34030" xr:uid="{00000000-0005-0000-0000-0000190F0000}"/>
    <cellStyle name="40% - Accent2 3 5_37. RESULTADO NEGOCIOS YOY" xfId="3239" xr:uid="{00000000-0005-0000-0000-00001A0F0000}"/>
    <cellStyle name="40% - Accent2 3 6" xfId="3240" xr:uid="{00000000-0005-0000-0000-00001B0F0000}"/>
    <cellStyle name="40% - Accent2 3 6 2" xfId="3241" xr:uid="{00000000-0005-0000-0000-00001C0F0000}"/>
    <cellStyle name="40% - Accent2 3 6 3" xfId="3242" xr:uid="{00000000-0005-0000-0000-00001D0F0000}"/>
    <cellStyle name="40% - Accent2 3 6 4" xfId="34031" xr:uid="{00000000-0005-0000-0000-00001E0F0000}"/>
    <cellStyle name="40% - Accent2 3 7" xfId="3243" xr:uid="{00000000-0005-0000-0000-00001F0F0000}"/>
    <cellStyle name="40% - Accent2 3 7 2" xfId="3244" xr:uid="{00000000-0005-0000-0000-0000200F0000}"/>
    <cellStyle name="40% - Accent2 3 7 3" xfId="3245" xr:uid="{00000000-0005-0000-0000-0000210F0000}"/>
    <cellStyle name="40% - Accent2 3 7 4" xfId="34032" xr:uid="{00000000-0005-0000-0000-0000220F0000}"/>
    <cellStyle name="40% - Accent2 3 8" xfId="3246" xr:uid="{00000000-0005-0000-0000-0000230F0000}"/>
    <cellStyle name="40% - Accent2 3 8 2" xfId="34033" xr:uid="{00000000-0005-0000-0000-0000240F0000}"/>
    <cellStyle name="40% - Accent2 3 9" xfId="3247" xr:uid="{00000000-0005-0000-0000-0000250F0000}"/>
    <cellStyle name="40% - Accent2 3 9 2" xfId="34034" xr:uid="{00000000-0005-0000-0000-0000260F0000}"/>
    <cellStyle name="40% - Accent2 3_Perd det activo" xfId="3248" xr:uid="{00000000-0005-0000-0000-0000270F0000}"/>
    <cellStyle name="40% - Accent2 4" xfId="3249" xr:uid="{00000000-0005-0000-0000-0000280F0000}"/>
    <cellStyle name="40% - Accent2 4 2" xfId="3250" xr:uid="{00000000-0005-0000-0000-0000290F0000}"/>
    <cellStyle name="40% - Accent2 4 2 2" xfId="3251" xr:uid="{00000000-0005-0000-0000-00002A0F0000}"/>
    <cellStyle name="40% - Accent2 4 2 3" xfId="3252" xr:uid="{00000000-0005-0000-0000-00002B0F0000}"/>
    <cellStyle name="40% - Accent2 4 2 3 2" xfId="3253" xr:uid="{00000000-0005-0000-0000-00002C0F0000}"/>
    <cellStyle name="40% - Accent2 4 2 4" xfId="3254" xr:uid="{00000000-0005-0000-0000-00002D0F0000}"/>
    <cellStyle name="40% - Accent2 4 2 5" xfId="3255" xr:uid="{00000000-0005-0000-0000-00002E0F0000}"/>
    <cellStyle name="40% - Accent2 4 2 6" xfId="34035" xr:uid="{00000000-0005-0000-0000-00002F0F0000}"/>
    <cellStyle name="40% - Accent2 4 2_37. RESULTADO NEGOCIOS YOY" xfId="3256" xr:uid="{00000000-0005-0000-0000-0000300F0000}"/>
    <cellStyle name="40% - Accent2 4 3" xfId="3257" xr:uid="{00000000-0005-0000-0000-0000310F0000}"/>
    <cellStyle name="40% - Accent2 4 3 2" xfId="3258" xr:uid="{00000000-0005-0000-0000-0000320F0000}"/>
    <cellStyle name="40% - Accent2 4 3 3" xfId="3259" xr:uid="{00000000-0005-0000-0000-0000330F0000}"/>
    <cellStyle name="40% - Accent2 4 3 3 2" xfId="3260" xr:uid="{00000000-0005-0000-0000-0000340F0000}"/>
    <cellStyle name="40% - Accent2 4 3 4" xfId="3261" xr:uid="{00000000-0005-0000-0000-0000350F0000}"/>
    <cellStyle name="40% - Accent2 4 3 5" xfId="34036" xr:uid="{00000000-0005-0000-0000-0000360F0000}"/>
    <cellStyle name="40% - Accent2 4 3_37. RESULTADO NEGOCIOS YOY" xfId="3262" xr:uid="{00000000-0005-0000-0000-0000370F0000}"/>
    <cellStyle name="40% - Accent2 4 4" xfId="3263" xr:uid="{00000000-0005-0000-0000-0000380F0000}"/>
    <cellStyle name="40% - Accent2 4 4 2" xfId="3264" xr:uid="{00000000-0005-0000-0000-0000390F0000}"/>
    <cellStyle name="40% - Accent2 4 4 2 2" xfId="3265" xr:uid="{00000000-0005-0000-0000-00003A0F0000}"/>
    <cellStyle name="40% - Accent2 4 4 3" xfId="3266" xr:uid="{00000000-0005-0000-0000-00003B0F0000}"/>
    <cellStyle name="40% - Accent2 4 4 4" xfId="34037" xr:uid="{00000000-0005-0000-0000-00003C0F0000}"/>
    <cellStyle name="40% - Accent2 4 5" xfId="3267" xr:uid="{00000000-0005-0000-0000-00003D0F0000}"/>
    <cellStyle name="40% - Accent2 4 6" xfId="3268" xr:uid="{00000000-0005-0000-0000-00003E0F0000}"/>
    <cellStyle name="40% - Accent2 4 6 2" xfId="3269" xr:uid="{00000000-0005-0000-0000-00003F0F0000}"/>
    <cellStyle name="40% - Accent2 4 7" xfId="3270" xr:uid="{00000000-0005-0000-0000-0000400F0000}"/>
    <cellStyle name="40% - Accent2 4 8" xfId="3271" xr:uid="{00000000-0005-0000-0000-0000410F0000}"/>
    <cellStyle name="40% - Accent2 4 9" xfId="34038" xr:uid="{00000000-0005-0000-0000-0000420F0000}"/>
    <cellStyle name="40% - Accent2 4_37. RESULTADO NEGOCIOS YOY" xfId="3272" xr:uid="{00000000-0005-0000-0000-0000430F0000}"/>
    <cellStyle name="40% - Accent2 5" xfId="3273" xr:uid="{00000000-0005-0000-0000-0000440F0000}"/>
    <cellStyle name="40% - Accent2 5 2" xfId="3274" xr:uid="{00000000-0005-0000-0000-0000450F0000}"/>
    <cellStyle name="40% - Accent2 5 2 2" xfId="3275" xr:uid="{00000000-0005-0000-0000-0000460F0000}"/>
    <cellStyle name="40% - Accent2 5 2 3" xfId="3276" xr:uid="{00000000-0005-0000-0000-0000470F0000}"/>
    <cellStyle name="40% - Accent2 5 2 3 2" xfId="3277" xr:uid="{00000000-0005-0000-0000-0000480F0000}"/>
    <cellStyle name="40% - Accent2 5 2 4" xfId="3278" xr:uid="{00000000-0005-0000-0000-0000490F0000}"/>
    <cellStyle name="40% - Accent2 5 2 5" xfId="3279" xr:uid="{00000000-0005-0000-0000-00004A0F0000}"/>
    <cellStyle name="40% - Accent2 5 2 6" xfId="34039" xr:uid="{00000000-0005-0000-0000-00004B0F0000}"/>
    <cellStyle name="40% - Accent2 5 3" xfId="3280" xr:uid="{00000000-0005-0000-0000-00004C0F0000}"/>
    <cellStyle name="40% - Accent2 5 3 2" xfId="3281" xr:uid="{00000000-0005-0000-0000-00004D0F0000}"/>
    <cellStyle name="40% - Accent2 5 3 2 2" xfId="3282" xr:uid="{00000000-0005-0000-0000-00004E0F0000}"/>
    <cellStyle name="40% - Accent2 5 3 3" xfId="3283" xr:uid="{00000000-0005-0000-0000-00004F0F0000}"/>
    <cellStyle name="40% - Accent2 5 3 4" xfId="34040" xr:uid="{00000000-0005-0000-0000-0000500F0000}"/>
    <cellStyle name="40% - Accent2 5 4" xfId="3284" xr:uid="{00000000-0005-0000-0000-0000510F0000}"/>
    <cellStyle name="40% - Accent2 5 4 2" xfId="34041" xr:uid="{00000000-0005-0000-0000-0000520F0000}"/>
    <cellStyle name="40% - Accent2 5 5" xfId="3285" xr:uid="{00000000-0005-0000-0000-0000530F0000}"/>
    <cellStyle name="40% - Accent2 5 5 2" xfId="3286" xr:uid="{00000000-0005-0000-0000-0000540F0000}"/>
    <cellStyle name="40% - Accent2 5 6" xfId="3287" xr:uid="{00000000-0005-0000-0000-0000550F0000}"/>
    <cellStyle name="40% - Accent2 5 7" xfId="3288" xr:uid="{00000000-0005-0000-0000-0000560F0000}"/>
    <cellStyle name="40% - Accent2 5 8" xfId="34042" xr:uid="{00000000-0005-0000-0000-0000570F0000}"/>
    <cellStyle name="40% - Accent2 5_37. RESULTADO NEGOCIOS YOY" xfId="3289" xr:uid="{00000000-0005-0000-0000-0000580F0000}"/>
    <cellStyle name="40% - Accent2 6" xfId="3290" xr:uid="{00000000-0005-0000-0000-0000590F0000}"/>
    <cellStyle name="40% - Accent2 6 2" xfId="3291" xr:uid="{00000000-0005-0000-0000-00005A0F0000}"/>
    <cellStyle name="40% - Accent2 6 2 2" xfId="3292" xr:uid="{00000000-0005-0000-0000-00005B0F0000}"/>
    <cellStyle name="40% - Accent2 6 2 2 2" xfId="3293" xr:uid="{00000000-0005-0000-0000-00005C0F0000}"/>
    <cellStyle name="40% - Accent2 6 2 3" xfId="3294" xr:uid="{00000000-0005-0000-0000-00005D0F0000}"/>
    <cellStyle name="40% - Accent2 6 2 4" xfId="3295" xr:uid="{00000000-0005-0000-0000-00005E0F0000}"/>
    <cellStyle name="40% - Accent2 6 2 5" xfId="34043" xr:uid="{00000000-0005-0000-0000-00005F0F0000}"/>
    <cellStyle name="40% - Accent2 6 3" xfId="3296" xr:uid="{00000000-0005-0000-0000-0000600F0000}"/>
    <cellStyle name="40% - Accent2 6 3 2" xfId="34044" xr:uid="{00000000-0005-0000-0000-0000610F0000}"/>
    <cellStyle name="40% - Accent2 6 4" xfId="3297" xr:uid="{00000000-0005-0000-0000-0000620F0000}"/>
    <cellStyle name="40% - Accent2 6 4 2" xfId="3298" xr:uid="{00000000-0005-0000-0000-0000630F0000}"/>
    <cellStyle name="40% - Accent2 6 4 3" xfId="34045" xr:uid="{00000000-0005-0000-0000-0000640F0000}"/>
    <cellStyle name="40% - Accent2 6 5" xfId="3299" xr:uid="{00000000-0005-0000-0000-0000650F0000}"/>
    <cellStyle name="40% - Accent2 6 6" xfId="3300" xr:uid="{00000000-0005-0000-0000-0000660F0000}"/>
    <cellStyle name="40% - Accent2 6 7" xfId="34046" xr:uid="{00000000-0005-0000-0000-0000670F0000}"/>
    <cellStyle name="40% - Accent2 6_37. RESULTADO NEGOCIOS YOY" xfId="3301" xr:uid="{00000000-0005-0000-0000-0000680F0000}"/>
    <cellStyle name="40% - Accent2 7" xfId="3302" xr:uid="{00000000-0005-0000-0000-0000690F0000}"/>
    <cellStyle name="40% - Accent2 7 2" xfId="3303" xr:uid="{00000000-0005-0000-0000-00006A0F0000}"/>
    <cellStyle name="40% - Accent2 7 2 2" xfId="3304" xr:uid="{00000000-0005-0000-0000-00006B0F0000}"/>
    <cellStyle name="40% - Accent2 7 2 3" xfId="34047" xr:uid="{00000000-0005-0000-0000-00006C0F0000}"/>
    <cellStyle name="40% - Accent2 7 2_37. RESULTADO NEGOCIOS YOY" xfId="3305" xr:uid="{00000000-0005-0000-0000-00006D0F0000}"/>
    <cellStyle name="40% - Accent2 7 3" xfId="3306" xr:uid="{00000000-0005-0000-0000-00006E0F0000}"/>
    <cellStyle name="40% - Accent2 7 3 2" xfId="3307" xr:uid="{00000000-0005-0000-0000-00006F0F0000}"/>
    <cellStyle name="40% - Accent2 7 3 3" xfId="34048" xr:uid="{00000000-0005-0000-0000-0000700F0000}"/>
    <cellStyle name="40% - Accent2 7 4" xfId="3308" xr:uid="{00000000-0005-0000-0000-0000710F0000}"/>
    <cellStyle name="40% - Accent2 7 4 2" xfId="34049" xr:uid="{00000000-0005-0000-0000-0000720F0000}"/>
    <cellStyle name="40% - Accent2 7 5" xfId="3309" xr:uid="{00000000-0005-0000-0000-0000730F0000}"/>
    <cellStyle name="40% - Accent2 7 6" xfId="34050" xr:uid="{00000000-0005-0000-0000-0000740F0000}"/>
    <cellStyle name="40% - Accent2 7_37. RESULTADO NEGOCIOS YOY" xfId="3310" xr:uid="{00000000-0005-0000-0000-0000750F0000}"/>
    <cellStyle name="40% - Accent2 8" xfId="3311" xr:uid="{00000000-0005-0000-0000-0000760F0000}"/>
    <cellStyle name="40% - Accent2 8 2" xfId="3312" xr:uid="{00000000-0005-0000-0000-0000770F0000}"/>
    <cellStyle name="40% - Accent2 8 2 2" xfId="3313" xr:uid="{00000000-0005-0000-0000-0000780F0000}"/>
    <cellStyle name="40% - Accent2 8 2 3" xfId="3314" xr:uid="{00000000-0005-0000-0000-0000790F0000}"/>
    <cellStyle name="40% - Accent2 8 2 4" xfId="34051" xr:uid="{00000000-0005-0000-0000-00007A0F0000}"/>
    <cellStyle name="40% - Accent2 8 3" xfId="3315" xr:uid="{00000000-0005-0000-0000-00007B0F0000}"/>
    <cellStyle name="40% - Accent2 8 3 2" xfId="34052" xr:uid="{00000000-0005-0000-0000-00007C0F0000}"/>
    <cellStyle name="40% - Accent2 8 4" xfId="3316" xr:uid="{00000000-0005-0000-0000-00007D0F0000}"/>
    <cellStyle name="40% - Accent2 8 4 2" xfId="34053" xr:uid="{00000000-0005-0000-0000-00007E0F0000}"/>
    <cellStyle name="40% - Accent2 8 5" xfId="3317" xr:uid="{00000000-0005-0000-0000-00007F0F0000}"/>
    <cellStyle name="40% - Accent2 8 6" xfId="34054" xr:uid="{00000000-0005-0000-0000-0000800F0000}"/>
    <cellStyle name="40% - Accent2 8_37. RESULTADO NEGOCIOS YOY" xfId="3318" xr:uid="{00000000-0005-0000-0000-0000810F0000}"/>
    <cellStyle name="40% - Accent2 9" xfId="3319" xr:uid="{00000000-0005-0000-0000-0000820F0000}"/>
    <cellStyle name="40% - Accent2 9 2" xfId="3320" xr:uid="{00000000-0005-0000-0000-0000830F0000}"/>
    <cellStyle name="40% - Accent2 9 2 2" xfId="3321" xr:uid="{00000000-0005-0000-0000-0000840F0000}"/>
    <cellStyle name="40% - Accent2 9 2 3" xfId="3322" xr:uid="{00000000-0005-0000-0000-0000850F0000}"/>
    <cellStyle name="40% - Accent2 9 2 4" xfId="34055" xr:uid="{00000000-0005-0000-0000-0000860F0000}"/>
    <cellStyle name="40% - Accent2 9 3" xfId="3323" xr:uid="{00000000-0005-0000-0000-0000870F0000}"/>
    <cellStyle name="40% - Accent2 9 3 2" xfId="34056" xr:uid="{00000000-0005-0000-0000-0000880F0000}"/>
    <cellStyle name="40% - Accent2 9 4" xfId="3324" xr:uid="{00000000-0005-0000-0000-0000890F0000}"/>
    <cellStyle name="40% - Accent2 9 4 2" xfId="34057" xr:uid="{00000000-0005-0000-0000-00008A0F0000}"/>
    <cellStyle name="40% - Accent2 9 5" xfId="34058" xr:uid="{00000000-0005-0000-0000-00008B0F0000}"/>
    <cellStyle name="40% - Accent2 9_37. RESULTADO NEGOCIOS YOY" xfId="3325" xr:uid="{00000000-0005-0000-0000-00008C0F0000}"/>
    <cellStyle name="40% - Accent3 10" xfId="3327" xr:uid="{00000000-0005-0000-0000-00008D0F0000}"/>
    <cellStyle name="40% - Accent3 10 2" xfId="3328" xr:uid="{00000000-0005-0000-0000-00008E0F0000}"/>
    <cellStyle name="40% - Accent3 10 2 2" xfId="34059" xr:uid="{00000000-0005-0000-0000-00008F0F0000}"/>
    <cellStyle name="40% - Accent3 10 3" xfId="3329" xr:uid="{00000000-0005-0000-0000-0000900F0000}"/>
    <cellStyle name="40% - Accent3 10 3 2" xfId="34060" xr:uid="{00000000-0005-0000-0000-0000910F0000}"/>
    <cellStyle name="40% - Accent3 10 4" xfId="3330" xr:uid="{00000000-0005-0000-0000-0000920F0000}"/>
    <cellStyle name="40% - Accent3 10 4 2" xfId="34061" xr:uid="{00000000-0005-0000-0000-0000930F0000}"/>
    <cellStyle name="40% - Accent3 10 5" xfId="34062" xr:uid="{00000000-0005-0000-0000-0000940F0000}"/>
    <cellStyle name="40% - Accent3 10_37. RESULTADO NEGOCIOS YOY" xfId="3331" xr:uid="{00000000-0005-0000-0000-0000950F0000}"/>
    <cellStyle name="40% - Accent3 11" xfId="3332" xr:uid="{00000000-0005-0000-0000-0000960F0000}"/>
    <cellStyle name="40% - Accent3 11 2" xfId="3333" xr:uid="{00000000-0005-0000-0000-0000970F0000}"/>
    <cellStyle name="40% - Accent3 11 3" xfId="3334" xr:uid="{00000000-0005-0000-0000-0000980F0000}"/>
    <cellStyle name="40% - Accent3 11 4" xfId="3335" xr:uid="{00000000-0005-0000-0000-0000990F0000}"/>
    <cellStyle name="40% - Accent3 11 5" xfId="34063" xr:uid="{00000000-0005-0000-0000-00009A0F0000}"/>
    <cellStyle name="40% - Accent3 12" xfId="3336" xr:uid="{00000000-0005-0000-0000-00009B0F0000}"/>
    <cellStyle name="40% - Accent3 12 2" xfId="34064" xr:uid="{00000000-0005-0000-0000-00009C0F0000}"/>
    <cellStyle name="40% - Accent3 13" xfId="3337" xr:uid="{00000000-0005-0000-0000-00009D0F0000}"/>
    <cellStyle name="40% - Accent3 13 2" xfId="34065" xr:uid="{00000000-0005-0000-0000-00009E0F0000}"/>
    <cellStyle name="40% - Accent3 14" xfId="3338" xr:uid="{00000000-0005-0000-0000-00009F0F0000}"/>
    <cellStyle name="40% - Accent3 14 2" xfId="34066" xr:uid="{00000000-0005-0000-0000-0000A00F0000}"/>
    <cellStyle name="40% - Accent3 15" xfId="3339" xr:uid="{00000000-0005-0000-0000-0000A10F0000}"/>
    <cellStyle name="40% - Accent3 16" xfId="3340" xr:uid="{00000000-0005-0000-0000-0000A20F0000}"/>
    <cellStyle name="40% - Accent3 17" xfId="3341" xr:uid="{00000000-0005-0000-0000-0000A30F0000}"/>
    <cellStyle name="40% - Accent3 18" xfId="3326" xr:uid="{00000000-0005-0000-0000-0000A40F0000}"/>
    <cellStyle name="40% - Accent3 2" xfId="74" xr:uid="{00000000-0005-0000-0000-0000A50F0000}"/>
    <cellStyle name="40% - Accent3 2 10" xfId="3343" xr:uid="{00000000-0005-0000-0000-0000A60F0000}"/>
    <cellStyle name="40% - Accent3 2 10 2" xfId="34067" xr:uid="{00000000-0005-0000-0000-0000A70F0000}"/>
    <cellStyle name="40% - Accent3 2 11" xfId="3344" xr:uid="{00000000-0005-0000-0000-0000A80F0000}"/>
    <cellStyle name="40% - Accent3 2 11 2" xfId="34068" xr:uid="{00000000-0005-0000-0000-0000A90F0000}"/>
    <cellStyle name="40% - Accent3 2 12" xfId="3345" xr:uid="{00000000-0005-0000-0000-0000AA0F0000}"/>
    <cellStyle name="40% - Accent3 2 13" xfId="3346" xr:uid="{00000000-0005-0000-0000-0000AB0F0000}"/>
    <cellStyle name="40% - Accent3 2 14" xfId="3342" xr:uid="{00000000-0005-0000-0000-0000AC0F0000}"/>
    <cellStyle name="40% - Accent3 2 2" xfId="3347" xr:uid="{00000000-0005-0000-0000-0000AD0F0000}"/>
    <cellStyle name="40% - Accent3 2 2 2" xfId="3348" xr:uid="{00000000-0005-0000-0000-0000AE0F0000}"/>
    <cellStyle name="40% - Accent3 2 2 2 2" xfId="3349" xr:uid="{00000000-0005-0000-0000-0000AF0F0000}"/>
    <cellStyle name="40% - Accent3 2 2 2 3" xfId="34069" xr:uid="{00000000-0005-0000-0000-0000B00F0000}"/>
    <cellStyle name="40% - Accent3 2 2 3" xfId="3350" xr:uid="{00000000-0005-0000-0000-0000B10F0000}"/>
    <cellStyle name="40% - Accent3 2 2 3 2" xfId="3351" xr:uid="{00000000-0005-0000-0000-0000B20F0000}"/>
    <cellStyle name="40% - Accent3 2 2 3 3" xfId="34070" xr:uid="{00000000-0005-0000-0000-0000B30F0000}"/>
    <cellStyle name="40% - Accent3 2 2 4" xfId="3352" xr:uid="{00000000-0005-0000-0000-0000B40F0000}"/>
    <cellStyle name="40% - Accent3 2 2 4 2" xfId="34071" xr:uid="{00000000-0005-0000-0000-0000B50F0000}"/>
    <cellStyle name="40% - Accent3 2 2 5" xfId="3353" xr:uid="{00000000-0005-0000-0000-0000B60F0000}"/>
    <cellStyle name="40% - Accent3 2 2 5 2" xfId="34072" xr:uid="{00000000-0005-0000-0000-0000B70F0000}"/>
    <cellStyle name="40% - Accent3 2 2 6" xfId="3354" xr:uid="{00000000-0005-0000-0000-0000B80F0000}"/>
    <cellStyle name="40% - Accent3 2 3" xfId="3355" xr:uid="{00000000-0005-0000-0000-0000B90F0000}"/>
    <cellStyle name="40% - Accent3 2 3 2" xfId="3356" xr:uid="{00000000-0005-0000-0000-0000BA0F0000}"/>
    <cellStyle name="40% - Accent3 2 3 2 2" xfId="3357" xr:uid="{00000000-0005-0000-0000-0000BB0F0000}"/>
    <cellStyle name="40% - Accent3 2 3 2 3" xfId="34073" xr:uid="{00000000-0005-0000-0000-0000BC0F0000}"/>
    <cellStyle name="40% - Accent3 2 3 3" xfId="3358" xr:uid="{00000000-0005-0000-0000-0000BD0F0000}"/>
    <cellStyle name="40% - Accent3 2 3 3 2" xfId="3359" xr:uid="{00000000-0005-0000-0000-0000BE0F0000}"/>
    <cellStyle name="40% - Accent3 2 3 3 3" xfId="34074" xr:uid="{00000000-0005-0000-0000-0000BF0F0000}"/>
    <cellStyle name="40% - Accent3 2 3 4" xfId="3360" xr:uid="{00000000-0005-0000-0000-0000C00F0000}"/>
    <cellStyle name="40% - Accent3 2 3 4 2" xfId="34075" xr:uid="{00000000-0005-0000-0000-0000C10F0000}"/>
    <cellStyle name="40% - Accent3 2 3 5" xfId="3361" xr:uid="{00000000-0005-0000-0000-0000C20F0000}"/>
    <cellStyle name="40% - Accent3 2 3 6" xfId="34076" xr:uid="{00000000-0005-0000-0000-0000C30F0000}"/>
    <cellStyle name="40% - Accent3 2 3_37. RESULTADO NEGOCIOS YOY" xfId="3362" xr:uid="{00000000-0005-0000-0000-0000C40F0000}"/>
    <cellStyle name="40% - Accent3 2 4" xfId="3363" xr:uid="{00000000-0005-0000-0000-0000C50F0000}"/>
    <cellStyle name="40% - Accent3 2 4 2" xfId="3364" xr:uid="{00000000-0005-0000-0000-0000C60F0000}"/>
    <cellStyle name="40% - Accent3 2 4 2 2" xfId="3365" xr:uid="{00000000-0005-0000-0000-0000C70F0000}"/>
    <cellStyle name="40% - Accent3 2 4 2 3" xfId="34077" xr:uid="{00000000-0005-0000-0000-0000C80F0000}"/>
    <cellStyle name="40% - Accent3 2 4 3" xfId="3366" xr:uid="{00000000-0005-0000-0000-0000C90F0000}"/>
    <cellStyle name="40% - Accent3 2 4 3 2" xfId="3367" xr:uid="{00000000-0005-0000-0000-0000CA0F0000}"/>
    <cellStyle name="40% - Accent3 2 4 3 3" xfId="34078" xr:uid="{00000000-0005-0000-0000-0000CB0F0000}"/>
    <cellStyle name="40% - Accent3 2 4 4" xfId="3368" xr:uid="{00000000-0005-0000-0000-0000CC0F0000}"/>
    <cellStyle name="40% - Accent3 2 4 4 2" xfId="34079" xr:uid="{00000000-0005-0000-0000-0000CD0F0000}"/>
    <cellStyle name="40% - Accent3 2 4 5" xfId="3369" xr:uid="{00000000-0005-0000-0000-0000CE0F0000}"/>
    <cellStyle name="40% - Accent3 2 4 6" xfId="34080" xr:uid="{00000000-0005-0000-0000-0000CF0F0000}"/>
    <cellStyle name="40% - Accent3 2 4_37. RESULTADO NEGOCIOS YOY" xfId="3370" xr:uid="{00000000-0005-0000-0000-0000D00F0000}"/>
    <cellStyle name="40% - Accent3 2 5" xfId="3371" xr:uid="{00000000-0005-0000-0000-0000D10F0000}"/>
    <cellStyle name="40% - Accent3 2 5 2" xfId="3372" xr:uid="{00000000-0005-0000-0000-0000D20F0000}"/>
    <cellStyle name="40% - Accent3 2 5 2 2" xfId="3373" xr:uid="{00000000-0005-0000-0000-0000D30F0000}"/>
    <cellStyle name="40% - Accent3 2 5 2 3" xfId="3374" xr:uid="{00000000-0005-0000-0000-0000D40F0000}"/>
    <cellStyle name="40% - Accent3 2 5 2 4" xfId="34081" xr:uid="{00000000-0005-0000-0000-0000D50F0000}"/>
    <cellStyle name="40% - Accent3 2 5 3" xfId="3375" xr:uid="{00000000-0005-0000-0000-0000D60F0000}"/>
    <cellStyle name="40% - Accent3 2 5 3 2" xfId="34082" xr:uid="{00000000-0005-0000-0000-0000D70F0000}"/>
    <cellStyle name="40% - Accent3 2 5 4" xfId="3376" xr:uid="{00000000-0005-0000-0000-0000D80F0000}"/>
    <cellStyle name="40% - Accent3 2 5 4 2" xfId="34083" xr:uid="{00000000-0005-0000-0000-0000D90F0000}"/>
    <cellStyle name="40% - Accent3 2 5 5" xfId="34084" xr:uid="{00000000-0005-0000-0000-0000DA0F0000}"/>
    <cellStyle name="40% - Accent3 2 5_37. RESULTADO NEGOCIOS YOY" xfId="3377" xr:uid="{00000000-0005-0000-0000-0000DB0F0000}"/>
    <cellStyle name="40% - Accent3 2 6" xfId="3378" xr:uid="{00000000-0005-0000-0000-0000DC0F0000}"/>
    <cellStyle name="40% - Accent3 2 6 2" xfId="3379" xr:uid="{00000000-0005-0000-0000-0000DD0F0000}"/>
    <cellStyle name="40% - Accent3 2 6 2 2" xfId="34085" xr:uid="{00000000-0005-0000-0000-0000DE0F0000}"/>
    <cellStyle name="40% - Accent3 2 6 3" xfId="3380" xr:uid="{00000000-0005-0000-0000-0000DF0F0000}"/>
    <cellStyle name="40% - Accent3 2 6 3 2" xfId="34086" xr:uid="{00000000-0005-0000-0000-0000E00F0000}"/>
    <cellStyle name="40% - Accent3 2 6 4" xfId="3381" xr:uid="{00000000-0005-0000-0000-0000E10F0000}"/>
    <cellStyle name="40% - Accent3 2 6 4 2" xfId="34087" xr:uid="{00000000-0005-0000-0000-0000E20F0000}"/>
    <cellStyle name="40% - Accent3 2 6 5" xfId="34088" xr:uid="{00000000-0005-0000-0000-0000E30F0000}"/>
    <cellStyle name="40% - Accent3 2 6_37. RESULTADO NEGOCIOS YOY" xfId="3382" xr:uid="{00000000-0005-0000-0000-0000E40F0000}"/>
    <cellStyle name="40% - Accent3 2 7" xfId="3383" xr:uid="{00000000-0005-0000-0000-0000E50F0000}"/>
    <cellStyle name="40% - Accent3 2 7 2" xfId="3384" xr:uid="{00000000-0005-0000-0000-0000E60F0000}"/>
    <cellStyle name="40% - Accent3 2 7 2 2" xfId="34089" xr:uid="{00000000-0005-0000-0000-0000E70F0000}"/>
    <cellStyle name="40% - Accent3 2 7 3" xfId="3385" xr:uid="{00000000-0005-0000-0000-0000E80F0000}"/>
    <cellStyle name="40% - Accent3 2 7 3 2" xfId="34090" xr:uid="{00000000-0005-0000-0000-0000E90F0000}"/>
    <cellStyle name="40% - Accent3 2 7 4" xfId="3386" xr:uid="{00000000-0005-0000-0000-0000EA0F0000}"/>
    <cellStyle name="40% - Accent3 2 7 4 2" xfId="34091" xr:uid="{00000000-0005-0000-0000-0000EB0F0000}"/>
    <cellStyle name="40% - Accent3 2 7 5" xfId="34092" xr:uid="{00000000-0005-0000-0000-0000EC0F0000}"/>
    <cellStyle name="40% - Accent3 2 7_37. RESULTADO NEGOCIOS YOY" xfId="3387" xr:uid="{00000000-0005-0000-0000-0000ED0F0000}"/>
    <cellStyle name="40% - Accent3 2 8" xfId="3388" xr:uid="{00000000-0005-0000-0000-0000EE0F0000}"/>
    <cellStyle name="40% - Accent3 2 8 2" xfId="34093" xr:uid="{00000000-0005-0000-0000-0000EF0F0000}"/>
    <cellStyle name="40% - Accent3 2 9" xfId="3389" xr:uid="{00000000-0005-0000-0000-0000F00F0000}"/>
    <cellStyle name="40% - Accent3 2 9 2" xfId="34094" xr:uid="{00000000-0005-0000-0000-0000F10F0000}"/>
    <cellStyle name="40% - Accent3 2_Perd det activo" xfId="3390" xr:uid="{00000000-0005-0000-0000-0000F20F0000}"/>
    <cellStyle name="40% - Accent3 3" xfId="3391" xr:uid="{00000000-0005-0000-0000-0000F30F0000}"/>
    <cellStyle name="40% - Accent3 3 10" xfId="3392" xr:uid="{00000000-0005-0000-0000-0000F40F0000}"/>
    <cellStyle name="40% - Accent3 3 11" xfId="3393" xr:uid="{00000000-0005-0000-0000-0000F50F0000}"/>
    <cellStyle name="40% - Accent3 3 2" xfId="3394" xr:uid="{00000000-0005-0000-0000-0000F60F0000}"/>
    <cellStyle name="40% - Accent3 3 2 2" xfId="3395" xr:uid="{00000000-0005-0000-0000-0000F70F0000}"/>
    <cellStyle name="40% - Accent3 3 2 2 2" xfId="3396" xr:uid="{00000000-0005-0000-0000-0000F80F0000}"/>
    <cellStyle name="40% - Accent3 3 2 2 3" xfId="34095" xr:uid="{00000000-0005-0000-0000-0000F90F0000}"/>
    <cellStyle name="40% - Accent3 3 2 3" xfId="3397" xr:uid="{00000000-0005-0000-0000-0000FA0F0000}"/>
    <cellStyle name="40% - Accent3 3 2 3 2" xfId="3398" xr:uid="{00000000-0005-0000-0000-0000FB0F0000}"/>
    <cellStyle name="40% - Accent3 3 2 3 3" xfId="34096" xr:uid="{00000000-0005-0000-0000-0000FC0F0000}"/>
    <cellStyle name="40% - Accent3 3 2 4" xfId="3399" xr:uid="{00000000-0005-0000-0000-0000FD0F0000}"/>
    <cellStyle name="40% - Accent3 3 2 4 2" xfId="34097" xr:uid="{00000000-0005-0000-0000-0000FE0F0000}"/>
    <cellStyle name="40% - Accent3 3 2 5" xfId="3400" xr:uid="{00000000-0005-0000-0000-0000FF0F0000}"/>
    <cellStyle name="40% - Accent3 3 2 6" xfId="34098" xr:uid="{00000000-0005-0000-0000-000000100000}"/>
    <cellStyle name="40% - Accent3 3 2_37. RESULTADO NEGOCIOS YOY" xfId="3401" xr:uid="{00000000-0005-0000-0000-000001100000}"/>
    <cellStyle name="40% - Accent3 3 3" xfId="3402" xr:uid="{00000000-0005-0000-0000-000002100000}"/>
    <cellStyle name="40% - Accent3 3 3 2" xfId="3403" xr:uid="{00000000-0005-0000-0000-000003100000}"/>
    <cellStyle name="40% - Accent3 3 3 2 2" xfId="3404" xr:uid="{00000000-0005-0000-0000-000004100000}"/>
    <cellStyle name="40% - Accent3 3 3 2 3" xfId="34099" xr:uid="{00000000-0005-0000-0000-000005100000}"/>
    <cellStyle name="40% - Accent3 3 3 3" xfId="3405" xr:uid="{00000000-0005-0000-0000-000006100000}"/>
    <cellStyle name="40% - Accent3 3 3 3 2" xfId="3406" xr:uid="{00000000-0005-0000-0000-000007100000}"/>
    <cellStyle name="40% - Accent3 3 3 3 3" xfId="34100" xr:uid="{00000000-0005-0000-0000-000008100000}"/>
    <cellStyle name="40% - Accent3 3 3 4" xfId="3407" xr:uid="{00000000-0005-0000-0000-000009100000}"/>
    <cellStyle name="40% - Accent3 3 3 4 2" xfId="34101" xr:uid="{00000000-0005-0000-0000-00000A100000}"/>
    <cellStyle name="40% - Accent3 3 3 5" xfId="3408" xr:uid="{00000000-0005-0000-0000-00000B100000}"/>
    <cellStyle name="40% - Accent3 3 3 6" xfId="34102" xr:uid="{00000000-0005-0000-0000-00000C100000}"/>
    <cellStyle name="40% - Accent3 3 3_37. RESULTADO NEGOCIOS YOY" xfId="3409" xr:uid="{00000000-0005-0000-0000-00000D100000}"/>
    <cellStyle name="40% - Accent3 3 4" xfId="3410" xr:uid="{00000000-0005-0000-0000-00000E100000}"/>
    <cellStyle name="40% - Accent3 3 4 2" xfId="3411" xr:uid="{00000000-0005-0000-0000-00000F100000}"/>
    <cellStyle name="40% - Accent3 3 4 2 2" xfId="3412" xr:uid="{00000000-0005-0000-0000-000010100000}"/>
    <cellStyle name="40% - Accent3 3 4 2 3" xfId="3413" xr:uid="{00000000-0005-0000-0000-000011100000}"/>
    <cellStyle name="40% - Accent3 3 4 2 4" xfId="34103" xr:uid="{00000000-0005-0000-0000-000012100000}"/>
    <cellStyle name="40% - Accent3 3 4 3" xfId="3414" xr:uid="{00000000-0005-0000-0000-000013100000}"/>
    <cellStyle name="40% - Accent3 3 4 3 2" xfId="34104" xr:uid="{00000000-0005-0000-0000-000014100000}"/>
    <cellStyle name="40% - Accent3 3 4 4" xfId="3415" xr:uid="{00000000-0005-0000-0000-000015100000}"/>
    <cellStyle name="40% - Accent3 3 4 4 2" xfId="34105" xr:uid="{00000000-0005-0000-0000-000016100000}"/>
    <cellStyle name="40% - Accent3 3 4 5" xfId="34106" xr:uid="{00000000-0005-0000-0000-000017100000}"/>
    <cellStyle name="40% - Accent3 3 4_37. RESULTADO NEGOCIOS YOY" xfId="3416" xr:uid="{00000000-0005-0000-0000-000018100000}"/>
    <cellStyle name="40% - Accent3 3 5" xfId="3417" xr:uid="{00000000-0005-0000-0000-000019100000}"/>
    <cellStyle name="40% - Accent3 3 5 2" xfId="3418" xr:uid="{00000000-0005-0000-0000-00001A100000}"/>
    <cellStyle name="40% - Accent3 3 5 2 2" xfId="3419" xr:uid="{00000000-0005-0000-0000-00001B100000}"/>
    <cellStyle name="40% - Accent3 3 5 2 3" xfId="3420" xr:uid="{00000000-0005-0000-0000-00001C100000}"/>
    <cellStyle name="40% - Accent3 3 5 2 4" xfId="34107" xr:uid="{00000000-0005-0000-0000-00001D100000}"/>
    <cellStyle name="40% - Accent3 3 5 3" xfId="3421" xr:uid="{00000000-0005-0000-0000-00001E100000}"/>
    <cellStyle name="40% - Accent3 3 5 3 2" xfId="34108" xr:uid="{00000000-0005-0000-0000-00001F100000}"/>
    <cellStyle name="40% - Accent3 3 5 4" xfId="3422" xr:uid="{00000000-0005-0000-0000-000020100000}"/>
    <cellStyle name="40% - Accent3 3 5 4 2" xfId="34109" xr:uid="{00000000-0005-0000-0000-000021100000}"/>
    <cellStyle name="40% - Accent3 3 5 5" xfId="34110" xr:uid="{00000000-0005-0000-0000-000022100000}"/>
    <cellStyle name="40% - Accent3 3 5_37. RESULTADO NEGOCIOS YOY" xfId="3423" xr:uid="{00000000-0005-0000-0000-000023100000}"/>
    <cellStyle name="40% - Accent3 3 6" xfId="3424" xr:uid="{00000000-0005-0000-0000-000024100000}"/>
    <cellStyle name="40% - Accent3 3 6 2" xfId="3425" xr:uid="{00000000-0005-0000-0000-000025100000}"/>
    <cellStyle name="40% - Accent3 3 6 3" xfId="3426" xr:uid="{00000000-0005-0000-0000-000026100000}"/>
    <cellStyle name="40% - Accent3 3 6 4" xfId="34111" xr:uid="{00000000-0005-0000-0000-000027100000}"/>
    <cellStyle name="40% - Accent3 3 7" xfId="3427" xr:uid="{00000000-0005-0000-0000-000028100000}"/>
    <cellStyle name="40% - Accent3 3 7 2" xfId="3428" xr:uid="{00000000-0005-0000-0000-000029100000}"/>
    <cellStyle name="40% - Accent3 3 7 3" xfId="3429" xr:uid="{00000000-0005-0000-0000-00002A100000}"/>
    <cellStyle name="40% - Accent3 3 7 4" xfId="34112" xr:uid="{00000000-0005-0000-0000-00002B100000}"/>
    <cellStyle name="40% - Accent3 3 8" xfId="3430" xr:uid="{00000000-0005-0000-0000-00002C100000}"/>
    <cellStyle name="40% - Accent3 3 8 2" xfId="34113" xr:uid="{00000000-0005-0000-0000-00002D100000}"/>
    <cellStyle name="40% - Accent3 3 9" xfId="3431" xr:uid="{00000000-0005-0000-0000-00002E100000}"/>
    <cellStyle name="40% - Accent3 3 9 2" xfId="34114" xr:uid="{00000000-0005-0000-0000-00002F100000}"/>
    <cellStyle name="40% - Accent3 3_Perd det activo" xfId="3432" xr:uid="{00000000-0005-0000-0000-000030100000}"/>
    <cellStyle name="40% - Accent3 4" xfId="3433" xr:uid="{00000000-0005-0000-0000-000031100000}"/>
    <cellStyle name="40% - Accent3 4 2" xfId="3434" xr:uid="{00000000-0005-0000-0000-000032100000}"/>
    <cellStyle name="40% - Accent3 4 2 2" xfId="3435" xr:uid="{00000000-0005-0000-0000-000033100000}"/>
    <cellStyle name="40% - Accent3 4 2 3" xfId="3436" xr:uid="{00000000-0005-0000-0000-000034100000}"/>
    <cellStyle name="40% - Accent3 4 2 3 2" xfId="3437" xr:uid="{00000000-0005-0000-0000-000035100000}"/>
    <cellStyle name="40% - Accent3 4 2 4" xfId="3438" xr:uid="{00000000-0005-0000-0000-000036100000}"/>
    <cellStyle name="40% - Accent3 4 2 5" xfId="3439" xr:uid="{00000000-0005-0000-0000-000037100000}"/>
    <cellStyle name="40% - Accent3 4 2 6" xfId="34115" xr:uid="{00000000-0005-0000-0000-000038100000}"/>
    <cellStyle name="40% - Accent3 4 2_37. RESULTADO NEGOCIOS YOY" xfId="3440" xr:uid="{00000000-0005-0000-0000-000039100000}"/>
    <cellStyle name="40% - Accent3 4 3" xfId="3441" xr:uid="{00000000-0005-0000-0000-00003A100000}"/>
    <cellStyle name="40% - Accent3 4 3 2" xfId="3442" xr:uid="{00000000-0005-0000-0000-00003B100000}"/>
    <cellStyle name="40% - Accent3 4 3 3" xfId="3443" xr:uid="{00000000-0005-0000-0000-00003C100000}"/>
    <cellStyle name="40% - Accent3 4 3 3 2" xfId="3444" xr:uid="{00000000-0005-0000-0000-00003D100000}"/>
    <cellStyle name="40% - Accent3 4 3 4" xfId="3445" xr:uid="{00000000-0005-0000-0000-00003E100000}"/>
    <cellStyle name="40% - Accent3 4 3 5" xfId="34116" xr:uid="{00000000-0005-0000-0000-00003F100000}"/>
    <cellStyle name="40% - Accent3 4 3_37. RESULTADO NEGOCIOS YOY" xfId="3446" xr:uid="{00000000-0005-0000-0000-000040100000}"/>
    <cellStyle name="40% - Accent3 4 4" xfId="3447" xr:uid="{00000000-0005-0000-0000-000041100000}"/>
    <cellStyle name="40% - Accent3 4 4 2" xfId="3448" xr:uid="{00000000-0005-0000-0000-000042100000}"/>
    <cellStyle name="40% - Accent3 4 4 2 2" xfId="3449" xr:uid="{00000000-0005-0000-0000-000043100000}"/>
    <cellStyle name="40% - Accent3 4 4 3" xfId="3450" xr:uid="{00000000-0005-0000-0000-000044100000}"/>
    <cellStyle name="40% - Accent3 4 4 4" xfId="34117" xr:uid="{00000000-0005-0000-0000-000045100000}"/>
    <cellStyle name="40% - Accent3 4 5" xfId="3451" xr:uid="{00000000-0005-0000-0000-000046100000}"/>
    <cellStyle name="40% - Accent3 4 6" xfId="3452" xr:uid="{00000000-0005-0000-0000-000047100000}"/>
    <cellStyle name="40% - Accent3 4 6 2" xfId="3453" xr:uid="{00000000-0005-0000-0000-000048100000}"/>
    <cellStyle name="40% - Accent3 4 7" xfId="3454" xr:uid="{00000000-0005-0000-0000-000049100000}"/>
    <cellStyle name="40% - Accent3 4 8" xfId="3455" xr:uid="{00000000-0005-0000-0000-00004A100000}"/>
    <cellStyle name="40% - Accent3 4 9" xfId="34118" xr:uid="{00000000-0005-0000-0000-00004B100000}"/>
    <cellStyle name="40% - Accent3 4_37. RESULTADO NEGOCIOS YOY" xfId="3456" xr:uid="{00000000-0005-0000-0000-00004C100000}"/>
    <cellStyle name="40% - Accent3 5" xfId="3457" xr:uid="{00000000-0005-0000-0000-00004D100000}"/>
    <cellStyle name="40% - Accent3 5 2" xfId="3458" xr:uid="{00000000-0005-0000-0000-00004E100000}"/>
    <cellStyle name="40% - Accent3 5 2 2" xfId="3459" xr:uid="{00000000-0005-0000-0000-00004F100000}"/>
    <cellStyle name="40% - Accent3 5 2 3" xfId="3460" xr:uid="{00000000-0005-0000-0000-000050100000}"/>
    <cellStyle name="40% - Accent3 5 2 3 2" xfId="3461" xr:uid="{00000000-0005-0000-0000-000051100000}"/>
    <cellStyle name="40% - Accent3 5 2 4" xfId="3462" xr:uid="{00000000-0005-0000-0000-000052100000}"/>
    <cellStyle name="40% - Accent3 5 2 5" xfId="3463" xr:uid="{00000000-0005-0000-0000-000053100000}"/>
    <cellStyle name="40% - Accent3 5 2 6" xfId="34119" xr:uid="{00000000-0005-0000-0000-000054100000}"/>
    <cellStyle name="40% - Accent3 5 3" xfId="3464" xr:uid="{00000000-0005-0000-0000-000055100000}"/>
    <cellStyle name="40% - Accent3 5 3 2" xfId="3465" xr:uid="{00000000-0005-0000-0000-000056100000}"/>
    <cellStyle name="40% - Accent3 5 3 2 2" xfId="3466" xr:uid="{00000000-0005-0000-0000-000057100000}"/>
    <cellStyle name="40% - Accent3 5 3 3" xfId="3467" xr:uid="{00000000-0005-0000-0000-000058100000}"/>
    <cellStyle name="40% - Accent3 5 3 4" xfId="34120" xr:uid="{00000000-0005-0000-0000-000059100000}"/>
    <cellStyle name="40% - Accent3 5 4" xfId="3468" xr:uid="{00000000-0005-0000-0000-00005A100000}"/>
    <cellStyle name="40% - Accent3 5 4 2" xfId="34121" xr:uid="{00000000-0005-0000-0000-00005B100000}"/>
    <cellStyle name="40% - Accent3 5 5" xfId="3469" xr:uid="{00000000-0005-0000-0000-00005C100000}"/>
    <cellStyle name="40% - Accent3 5 5 2" xfId="3470" xr:uid="{00000000-0005-0000-0000-00005D100000}"/>
    <cellStyle name="40% - Accent3 5 6" xfId="3471" xr:uid="{00000000-0005-0000-0000-00005E100000}"/>
    <cellStyle name="40% - Accent3 5 7" xfId="3472" xr:uid="{00000000-0005-0000-0000-00005F100000}"/>
    <cellStyle name="40% - Accent3 5 8" xfId="34122" xr:uid="{00000000-0005-0000-0000-000060100000}"/>
    <cellStyle name="40% - Accent3 5_37. RESULTADO NEGOCIOS YOY" xfId="3473" xr:uid="{00000000-0005-0000-0000-000061100000}"/>
    <cellStyle name="40% - Accent3 6" xfId="3474" xr:uid="{00000000-0005-0000-0000-000062100000}"/>
    <cellStyle name="40% - Accent3 6 2" xfId="3475" xr:uid="{00000000-0005-0000-0000-000063100000}"/>
    <cellStyle name="40% - Accent3 6 2 2" xfId="3476" xr:uid="{00000000-0005-0000-0000-000064100000}"/>
    <cellStyle name="40% - Accent3 6 2 2 2" xfId="3477" xr:uid="{00000000-0005-0000-0000-000065100000}"/>
    <cellStyle name="40% - Accent3 6 2 3" xfId="3478" xr:uid="{00000000-0005-0000-0000-000066100000}"/>
    <cellStyle name="40% - Accent3 6 2 4" xfId="3479" xr:uid="{00000000-0005-0000-0000-000067100000}"/>
    <cellStyle name="40% - Accent3 6 2 5" xfId="34123" xr:uid="{00000000-0005-0000-0000-000068100000}"/>
    <cellStyle name="40% - Accent3 6 3" xfId="3480" xr:uid="{00000000-0005-0000-0000-000069100000}"/>
    <cellStyle name="40% - Accent3 6 3 2" xfId="34124" xr:uid="{00000000-0005-0000-0000-00006A100000}"/>
    <cellStyle name="40% - Accent3 6 4" xfId="3481" xr:uid="{00000000-0005-0000-0000-00006B100000}"/>
    <cellStyle name="40% - Accent3 6 4 2" xfId="3482" xr:uid="{00000000-0005-0000-0000-00006C100000}"/>
    <cellStyle name="40% - Accent3 6 4 3" xfId="34125" xr:uid="{00000000-0005-0000-0000-00006D100000}"/>
    <cellStyle name="40% - Accent3 6 5" xfId="3483" xr:uid="{00000000-0005-0000-0000-00006E100000}"/>
    <cellStyle name="40% - Accent3 6 6" xfId="3484" xr:uid="{00000000-0005-0000-0000-00006F100000}"/>
    <cellStyle name="40% - Accent3 6 7" xfId="34126" xr:uid="{00000000-0005-0000-0000-000070100000}"/>
    <cellStyle name="40% - Accent3 6_37. RESULTADO NEGOCIOS YOY" xfId="3485" xr:uid="{00000000-0005-0000-0000-000071100000}"/>
    <cellStyle name="40% - Accent3 7" xfId="3486" xr:uid="{00000000-0005-0000-0000-000072100000}"/>
    <cellStyle name="40% - Accent3 7 2" xfId="3487" xr:uid="{00000000-0005-0000-0000-000073100000}"/>
    <cellStyle name="40% - Accent3 7 2 2" xfId="3488" xr:uid="{00000000-0005-0000-0000-000074100000}"/>
    <cellStyle name="40% - Accent3 7 2 3" xfId="34127" xr:uid="{00000000-0005-0000-0000-000075100000}"/>
    <cellStyle name="40% - Accent3 7 2_37. RESULTADO NEGOCIOS YOY" xfId="3489" xr:uid="{00000000-0005-0000-0000-000076100000}"/>
    <cellStyle name="40% - Accent3 7 3" xfId="3490" xr:uid="{00000000-0005-0000-0000-000077100000}"/>
    <cellStyle name="40% - Accent3 7 3 2" xfId="3491" xr:uid="{00000000-0005-0000-0000-000078100000}"/>
    <cellStyle name="40% - Accent3 7 3 3" xfId="34128" xr:uid="{00000000-0005-0000-0000-000079100000}"/>
    <cellStyle name="40% - Accent3 7 4" xfId="3492" xr:uid="{00000000-0005-0000-0000-00007A100000}"/>
    <cellStyle name="40% - Accent3 7 4 2" xfId="34129" xr:uid="{00000000-0005-0000-0000-00007B100000}"/>
    <cellStyle name="40% - Accent3 7 5" xfId="3493" xr:uid="{00000000-0005-0000-0000-00007C100000}"/>
    <cellStyle name="40% - Accent3 7 6" xfId="34130" xr:uid="{00000000-0005-0000-0000-00007D100000}"/>
    <cellStyle name="40% - Accent3 7_37. RESULTADO NEGOCIOS YOY" xfId="3494" xr:uid="{00000000-0005-0000-0000-00007E100000}"/>
    <cellStyle name="40% - Accent3 8" xfId="3495" xr:uid="{00000000-0005-0000-0000-00007F100000}"/>
    <cellStyle name="40% - Accent3 8 2" xfId="3496" xr:uid="{00000000-0005-0000-0000-000080100000}"/>
    <cellStyle name="40% - Accent3 8 2 2" xfId="3497" xr:uid="{00000000-0005-0000-0000-000081100000}"/>
    <cellStyle name="40% - Accent3 8 2 3" xfId="3498" xr:uid="{00000000-0005-0000-0000-000082100000}"/>
    <cellStyle name="40% - Accent3 8 2 4" xfId="34131" xr:uid="{00000000-0005-0000-0000-000083100000}"/>
    <cellStyle name="40% - Accent3 8 3" xfId="3499" xr:uid="{00000000-0005-0000-0000-000084100000}"/>
    <cellStyle name="40% - Accent3 8 3 2" xfId="34132" xr:uid="{00000000-0005-0000-0000-000085100000}"/>
    <cellStyle name="40% - Accent3 8 4" xfId="3500" xr:uid="{00000000-0005-0000-0000-000086100000}"/>
    <cellStyle name="40% - Accent3 8 4 2" xfId="34133" xr:uid="{00000000-0005-0000-0000-000087100000}"/>
    <cellStyle name="40% - Accent3 8 5" xfId="3501" xr:uid="{00000000-0005-0000-0000-000088100000}"/>
    <cellStyle name="40% - Accent3 8 6" xfId="34134" xr:uid="{00000000-0005-0000-0000-000089100000}"/>
    <cellStyle name="40% - Accent3 8_37. RESULTADO NEGOCIOS YOY" xfId="3502" xr:uid="{00000000-0005-0000-0000-00008A100000}"/>
    <cellStyle name="40% - Accent3 9" xfId="3503" xr:uid="{00000000-0005-0000-0000-00008B100000}"/>
    <cellStyle name="40% - Accent3 9 2" xfId="3504" xr:uid="{00000000-0005-0000-0000-00008C100000}"/>
    <cellStyle name="40% - Accent3 9 2 2" xfId="3505" xr:uid="{00000000-0005-0000-0000-00008D100000}"/>
    <cellStyle name="40% - Accent3 9 2 3" xfId="3506" xr:uid="{00000000-0005-0000-0000-00008E100000}"/>
    <cellStyle name="40% - Accent3 9 3" xfId="3507" xr:uid="{00000000-0005-0000-0000-00008F100000}"/>
    <cellStyle name="40% - Accent3 9 4" xfId="3508" xr:uid="{00000000-0005-0000-0000-000090100000}"/>
    <cellStyle name="40% - Accent3 9_37. RESULTADO NEGOCIOS YOY" xfId="3509" xr:uid="{00000000-0005-0000-0000-000091100000}"/>
    <cellStyle name="40% - Accent4 10" xfId="3511" xr:uid="{00000000-0005-0000-0000-000092100000}"/>
    <cellStyle name="40% - Accent4 10 2" xfId="3512" xr:uid="{00000000-0005-0000-0000-000093100000}"/>
    <cellStyle name="40% - Accent4 10 3" xfId="3513" xr:uid="{00000000-0005-0000-0000-000094100000}"/>
    <cellStyle name="40% - Accent4 10 4" xfId="3514" xr:uid="{00000000-0005-0000-0000-000095100000}"/>
    <cellStyle name="40% - Accent4 10_37. RESULTADO NEGOCIOS YOY" xfId="3515" xr:uid="{00000000-0005-0000-0000-000096100000}"/>
    <cellStyle name="40% - Accent4 11" xfId="3516" xr:uid="{00000000-0005-0000-0000-000097100000}"/>
    <cellStyle name="40% - Accent4 11 2" xfId="3517" xr:uid="{00000000-0005-0000-0000-000098100000}"/>
    <cellStyle name="40% - Accent4 11 3" xfId="3518" xr:uid="{00000000-0005-0000-0000-000099100000}"/>
    <cellStyle name="40% - Accent4 11 4" xfId="3519" xr:uid="{00000000-0005-0000-0000-00009A100000}"/>
    <cellStyle name="40% - Accent4 12" xfId="3520" xr:uid="{00000000-0005-0000-0000-00009B100000}"/>
    <cellStyle name="40% - Accent4 13" xfId="3521" xr:uid="{00000000-0005-0000-0000-00009C100000}"/>
    <cellStyle name="40% - Accent4 14" xfId="3522" xr:uid="{00000000-0005-0000-0000-00009D100000}"/>
    <cellStyle name="40% - Accent4 15" xfId="3523" xr:uid="{00000000-0005-0000-0000-00009E100000}"/>
    <cellStyle name="40% - Accent4 16" xfId="3524" xr:uid="{00000000-0005-0000-0000-00009F100000}"/>
    <cellStyle name="40% - Accent4 17" xfId="3525" xr:uid="{00000000-0005-0000-0000-0000A0100000}"/>
    <cellStyle name="40% - Accent4 18" xfId="3510" xr:uid="{00000000-0005-0000-0000-0000A1100000}"/>
    <cellStyle name="40% - Accent4 2" xfId="75" xr:uid="{00000000-0005-0000-0000-0000A2100000}"/>
    <cellStyle name="40% - Accent4 2 10" xfId="3527" xr:uid="{00000000-0005-0000-0000-0000A3100000}"/>
    <cellStyle name="40% - Accent4 2 11" xfId="3528" xr:uid="{00000000-0005-0000-0000-0000A4100000}"/>
    <cellStyle name="40% - Accent4 2 12" xfId="3529" xr:uid="{00000000-0005-0000-0000-0000A5100000}"/>
    <cellStyle name="40% - Accent4 2 13" xfId="3530" xr:uid="{00000000-0005-0000-0000-0000A6100000}"/>
    <cellStyle name="40% - Accent4 2 14" xfId="3526" xr:uid="{00000000-0005-0000-0000-0000A7100000}"/>
    <cellStyle name="40% - Accent4 2 2" xfId="3531" xr:uid="{00000000-0005-0000-0000-0000A8100000}"/>
    <cellStyle name="40% - Accent4 2 2 2" xfId="3532" xr:uid="{00000000-0005-0000-0000-0000A9100000}"/>
    <cellStyle name="40% - Accent4 2 2 2 2" xfId="3533" xr:uid="{00000000-0005-0000-0000-0000AA100000}"/>
    <cellStyle name="40% - Accent4 2 2 3" xfId="3534" xr:uid="{00000000-0005-0000-0000-0000AB100000}"/>
    <cellStyle name="40% - Accent4 2 2 3 2" xfId="3535" xr:uid="{00000000-0005-0000-0000-0000AC100000}"/>
    <cellStyle name="40% - Accent4 2 2 4" xfId="3536" xr:uid="{00000000-0005-0000-0000-0000AD100000}"/>
    <cellStyle name="40% - Accent4 2 2 5" xfId="3537" xr:uid="{00000000-0005-0000-0000-0000AE100000}"/>
    <cellStyle name="40% - Accent4 2 2 6" xfId="3538" xr:uid="{00000000-0005-0000-0000-0000AF100000}"/>
    <cellStyle name="40% - Accent4 2 3" xfId="3539" xr:uid="{00000000-0005-0000-0000-0000B0100000}"/>
    <cellStyle name="40% - Accent4 2 3 2" xfId="3540" xr:uid="{00000000-0005-0000-0000-0000B1100000}"/>
    <cellStyle name="40% - Accent4 2 3 2 2" xfId="3541" xr:uid="{00000000-0005-0000-0000-0000B2100000}"/>
    <cellStyle name="40% - Accent4 2 3 3" xfId="3542" xr:uid="{00000000-0005-0000-0000-0000B3100000}"/>
    <cellStyle name="40% - Accent4 2 3 3 2" xfId="3543" xr:uid="{00000000-0005-0000-0000-0000B4100000}"/>
    <cellStyle name="40% - Accent4 2 3 4" xfId="3544" xr:uid="{00000000-0005-0000-0000-0000B5100000}"/>
    <cellStyle name="40% - Accent4 2 3 5" xfId="3545" xr:uid="{00000000-0005-0000-0000-0000B6100000}"/>
    <cellStyle name="40% - Accent4 2 3_37. RESULTADO NEGOCIOS YOY" xfId="3546" xr:uid="{00000000-0005-0000-0000-0000B7100000}"/>
    <cellStyle name="40% - Accent4 2 4" xfId="3547" xr:uid="{00000000-0005-0000-0000-0000B8100000}"/>
    <cellStyle name="40% - Accent4 2 4 2" xfId="3548" xr:uid="{00000000-0005-0000-0000-0000B9100000}"/>
    <cellStyle name="40% - Accent4 2 4 2 2" xfId="3549" xr:uid="{00000000-0005-0000-0000-0000BA100000}"/>
    <cellStyle name="40% - Accent4 2 4 3" xfId="3550" xr:uid="{00000000-0005-0000-0000-0000BB100000}"/>
    <cellStyle name="40% - Accent4 2 4 3 2" xfId="3551" xr:uid="{00000000-0005-0000-0000-0000BC100000}"/>
    <cellStyle name="40% - Accent4 2 4 4" xfId="3552" xr:uid="{00000000-0005-0000-0000-0000BD100000}"/>
    <cellStyle name="40% - Accent4 2 4 5" xfId="3553" xr:uid="{00000000-0005-0000-0000-0000BE100000}"/>
    <cellStyle name="40% - Accent4 2 4_37. RESULTADO NEGOCIOS YOY" xfId="3554" xr:uid="{00000000-0005-0000-0000-0000BF100000}"/>
    <cellStyle name="40% - Accent4 2 5" xfId="3555" xr:uid="{00000000-0005-0000-0000-0000C0100000}"/>
    <cellStyle name="40% - Accent4 2 5 2" xfId="3556" xr:uid="{00000000-0005-0000-0000-0000C1100000}"/>
    <cellStyle name="40% - Accent4 2 5 2 2" xfId="3557" xr:uid="{00000000-0005-0000-0000-0000C2100000}"/>
    <cellStyle name="40% - Accent4 2 5 2 3" xfId="3558" xr:uid="{00000000-0005-0000-0000-0000C3100000}"/>
    <cellStyle name="40% - Accent4 2 5 3" xfId="3559" xr:uid="{00000000-0005-0000-0000-0000C4100000}"/>
    <cellStyle name="40% - Accent4 2 5 4" xfId="3560" xr:uid="{00000000-0005-0000-0000-0000C5100000}"/>
    <cellStyle name="40% - Accent4 2 5_37. RESULTADO NEGOCIOS YOY" xfId="3561" xr:uid="{00000000-0005-0000-0000-0000C6100000}"/>
    <cellStyle name="40% - Accent4 2 6" xfId="3562" xr:uid="{00000000-0005-0000-0000-0000C7100000}"/>
    <cellStyle name="40% - Accent4 2 6 2" xfId="3563" xr:uid="{00000000-0005-0000-0000-0000C8100000}"/>
    <cellStyle name="40% - Accent4 2 6 3" xfId="3564" xr:uid="{00000000-0005-0000-0000-0000C9100000}"/>
    <cellStyle name="40% - Accent4 2 6 4" xfId="3565" xr:uid="{00000000-0005-0000-0000-0000CA100000}"/>
    <cellStyle name="40% - Accent4 2 6_37. RESULTADO NEGOCIOS YOY" xfId="3566" xr:uid="{00000000-0005-0000-0000-0000CB100000}"/>
    <cellStyle name="40% - Accent4 2 7" xfId="3567" xr:uid="{00000000-0005-0000-0000-0000CC100000}"/>
    <cellStyle name="40% - Accent4 2 7 2" xfId="3568" xr:uid="{00000000-0005-0000-0000-0000CD100000}"/>
    <cellStyle name="40% - Accent4 2 7 3" xfId="3569" xr:uid="{00000000-0005-0000-0000-0000CE100000}"/>
    <cellStyle name="40% - Accent4 2 7 4" xfId="3570" xr:uid="{00000000-0005-0000-0000-0000CF100000}"/>
    <cellStyle name="40% - Accent4 2 7_37. RESULTADO NEGOCIOS YOY" xfId="3571" xr:uid="{00000000-0005-0000-0000-0000D0100000}"/>
    <cellStyle name="40% - Accent4 2 8" xfId="3572" xr:uid="{00000000-0005-0000-0000-0000D1100000}"/>
    <cellStyle name="40% - Accent4 2 9" xfId="3573" xr:uid="{00000000-0005-0000-0000-0000D2100000}"/>
    <cellStyle name="40% - Accent4 2_Perd det activo" xfId="3574" xr:uid="{00000000-0005-0000-0000-0000D3100000}"/>
    <cellStyle name="40% - Accent4 3" xfId="3575" xr:uid="{00000000-0005-0000-0000-0000D4100000}"/>
    <cellStyle name="40% - Accent4 3 10" xfId="3576" xr:uid="{00000000-0005-0000-0000-0000D5100000}"/>
    <cellStyle name="40% - Accent4 3 11" xfId="3577" xr:uid="{00000000-0005-0000-0000-0000D6100000}"/>
    <cellStyle name="40% - Accent4 3 2" xfId="3578" xr:uid="{00000000-0005-0000-0000-0000D7100000}"/>
    <cellStyle name="40% - Accent4 3 2 2" xfId="3579" xr:uid="{00000000-0005-0000-0000-0000D8100000}"/>
    <cellStyle name="40% - Accent4 3 2 2 2" xfId="3580" xr:uid="{00000000-0005-0000-0000-0000D9100000}"/>
    <cellStyle name="40% - Accent4 3 2 3" xfId="3581" xr:uid="{00000000-0005-0000-0000-0000DA100000}"/>
    <cellStyle name="40% - Accent4 3 2 3 2" xfId="3582" xr:uid="{00000000-0005-0000-0000-0000DB100000}"/>
    <cellStyle name="40% - Accent4 3 2 4" xfId="3583" xr:uid="{00000000-0005-0000-0000-0000DC100000}"/>
    <cellStyle name="40% - Accent4 3 2 5" xfId="3584" xr:uid="{00000000-0005-0000-0000-0000DD100000}"/>
    <cellStyle name="40% - Accent4 3 2_37. RESULTADO NEGOCIOS YOY" xfId="3585" xr:uid="{00000000-0005-0000-0000-0000DE100000}"/>
    <cellStyle name="40% - Accent4 3 3" xfId="3586" xr:uid="{00000000-0005-0000-0000-0000DF100000}"/>
    <cellStyle name="40% - Accent4 3 3 2" xfId="3587" xr:uid="{00000000-0005-0000-0000-0000E0100000}"/>
    <cellStyle name="40% - Accent4 3 3 2 2" xfId="3588" xr:uid="{00000000-0005-0000-0000-0000E1100000}"/>
    <cellStyle name="40% - Accent4 3 3 3" xfId="3589" xr:uid="{00000000-0005-0000-0000-0000E2100000}"/>
    <cellStyle name="40% - Accent4 3 3 3 2" xfId="3590" xr:uid="{00000000-0005-0000-0000-0000E3100000}"/>
    <cellStyle name="40% - Accent4 3 3 4" xfId="3591" xr:uid="{00000000-0005-0000-0000-0000E4100000}"/>
    <cellStyle name="40% - Accent4 3 3 5" xfId="3592" xr:uid="{00000000-0005-0000-0000-0000E5100000}"/>
    <cellStyle name="40% - Accent4 3 3_37. RESULTADO NEGOCIOS YOY" xfId="3593" xr:uid="{00000000-0005-0000-0000-0000E6100000}"/>
    <cellStyle name="40% - Accent4 3 4" xfId="3594" xr:uid="{00000000-0005-0000-0000-0000E7100000}"/>
    <cellStyle name="40% - Accent4 3 4 2" xfId="3595" xr:uid="{00000000-0005-0000-0000-0000E8100000}"/>
    <cellStyle name="40% - Accent4 3 4 2 2" xfId="3596" xr:uid="{00000000-0005-0000-0000-0000E9100000}"/>
    <cellStyle name="40% - Accent4 3 4 2 3" xfId="3597" xr:uid="{00000000-0005-0000-0000-0000EA100000}"/>
    <cellStyle name="40% - Accent4 3 4 3" xfId="3598" xr:uid="{00000000-0005-0000-0000-0000EB100000}"/>
    <cellStyle name="40% - Accent4 3 4 4" xfId="3599" xr:uid="{00000000-0005-0000-0000-0000EC100000}"/>
    <cellStyle name="40% - Accent4 3 4_37. RESULTADO NEGOCIOS YOY" xfId="3600" xr:uid="{00000000-0005-0000-0000-0000ED100000}"/>
    <cellStyle name="40% - Accent4 3 5" xfId="3601" xr:uid="{00000000-0005-0000-0000-0000EE100000}"/>
    <cellStyle name="40% - Accent4 3 5 2" xfId="3602" xr:uid="{00000000-0005-0000-0000-0000EF100000}"/>
    <cellStyle name="40% - Accent4 3 5 2 2" xfId="3603" xr:uid="{00000000-0005-0000-0000-0000F0100000}"/>
    <cellStyle name="40% - Accent4 3 5 2 3" xfId="3604" xr:uid="{00000000-0005-0000-0000-0000F1100000}"/>
    <cellStyle name="40% - Accent4 3 5 3" xfId="3605" xr:uid="{00000000-0005-0000-0000-0000F2100000}"/>
    <cellStyle name="40% - Accent4 3 5 4" xfId="3606" xr:uid="{00000000-0005-0000-0000-0000F3100000}"/>
    <cellStyle name="40% - Accent4 3 5_37. RESULTADO NEGOCIOS YOY" xfId="3607" xr:uid="{00000000-0005-0000-0000-0000F4100000}"/>
    <cellStyle name="40% - Accent4 3 6" xfId="3608" xr:uid="{00000000-0005-0000-0000-0000F5100000}"/>
    <cellStyle name="40% - Accent4 3 6 2" xfId="3609" xr:uid="{00000000-0005-0000-0000-0000F6100000}"/>
    <cellStyle name="40% - Accent4 3 6 3" xfId="3610" xr:uid="{00000000-0005-0000-0000-0000F7100000}"/>
    <cellStyle name="40% - Accent4 3 7" xfId="3611" xr:uid="{00000000-0005-0000-0000-0000F8100000}"/>
    <cellStyle name="40% - Accent4 3 7 2" xfId="3612" xr:uid="{00000000-0005-0000-0000-0000F9100000}"/>
    <cellStyle name="40% - Accent4 3 7 3" xfId="3613" xr:uid="{00000000-0005-0000-0000-0000FA100000}"/>
    <cellStyle name="40% - Accent4 3 8" xfId="3614" xr:uid="{00000000-0005-0000-0000-0000FB100000}"/>
    <cellStyle name="40% - Accent4 3 9" xfId="3615" xr:uid="{00000000-0005-0000-0000-0000FC100000}"/>
    <cellStyle name="40% - Accent4 3_Perd det activo" xfId="3616" xr:uid="{00000000-0005-0000-0000-0000FD100000}"/>
    <cellStyle name="40% - Accent4 4" xfId="3617" xr:uid="{00000000-0005-0000-0000-0000FE100000}"/>
    <cellStyle name="40% - Accent4 4 2" xfId="3618" xr:uid="{00000000-0005-0000-0000-0000FF100000}"/>
    <cellStyle name="40% - Accent4 4 2 2" xfId="3619" xr:uid="{00000000-0005-0000-0000-000000110000}"/>
    <cellStyle name="40% - Accent4 4 2 3" xfId="3620" xr:uid="{00000000-0005-0000-0000-000001110000}"/>
    <cellStyle name="40% - Accent4 4 2 3 2" xfId="3621" xr:uid="{00000000-0005-0000-0000-000002110000}"/>
    <cellStyle name="40% - Accent4 4 2 4" xfId="3622" xr:uid="{00000000-0005-0000-0000-000003110000}"/>
    <cellStyle name="40% - Accent4 4 2 5" xfId="3623" xr:uid="{00000000-0005-0000-0000-000004110000}"/>
    <cellStyle name="40% - Accent4 4 2_37. RESULTADO NEGOCIOS YOY" xfId="3624" xr:uid="{00000000-0005-0000-0000-000005110000}"/>
    <cellStyle name="40% - Accent4 4 3" xfId="3625" xr:uid="{00000000-0005-0000-0000-000006110000}"/>
    <cellStyle name="40% - Accent4 4 3 2" xfId="3626" xr:uid="{00000000-0005-0000-0000-000007110000}"/>
    <cellStyle name="40% - Accent4 4 3 3" xfId="3627" xr:uid="{00000000-0005-0000-0000-000008110000}"/>
    <cellStyle name="40% - Accent4 4 3 3 2" xfId="3628" xr:uid="{00000000-0005-0000-0000-000009110000}"/>
    <cellStyle name="40% - Accent4 4 3 4" xfId="3629" xr:uid="{00000000-0005-0000-0000-00000A110000}"/>
    <cellStyle name="40% - Accent4 4 3_37. RESULTADO NEGOCIOS YOY" xfId="3630" xr:uid="{00000000-0005-0000-0000-00000B110000}"/>
    <cellStyle name="40% - Accent4 4 4" xfId="3631" xr:uid="{00000000-0005-0000-0000-00000C110000}"/>
    <cellStyle name="40% - Accent4 4 4 2" xfId="3632" xr:uid="{00000000-0005-0000-0000-00000D110000}"/>
    <cellStyle name="40% - Accent4 4 4 2 2" xfId="3633" xr:uid="{00000000-0005-0000-0000-00000E110000}"/>
    <cellStyle name="40% - Accent4 4 4 3" xfId="3634" xr:uid="{00000000-0005-0000-0000-00000F110000}"/>
    <cellStyle name="40% - Accent4 4 5" xfId="3635" xr:uid="{00000000-0005-0000-0000-000010110000}"/>
    <cellStyle name="40% - Accent4 4 6" xfId="3636" xr:uid="{00000000-0005-0000-0000-000011110000}"/>
    <cellStyle name="40% - Accent4 4 6 2" xfId="3637" xr:uid="{00000000-0005-0000-0000-000012110000}"/>
    <cellStyle name="40% - Accent4 4 7" xfId="3638" xr:uid="{00000000-0005-0000-0000-000013110000}"/>
    <cellStyle name="40% - Accent4 4 8" xfId="3639" xr:uid="{00000000-0005-0000-0000-000014110000}"/>
    <cellStyle name="40% - Accent4 4_37. RESULTADO NEGOCIOS YOY" xfId="3640" xr:uid="{00000000-0005-0000-0000-000015110000}"/>
    <cellStyle name="40% - Accent4 5" xfId="3641" xr:uid="{00000000-0005-0000-0000-000016110000}"/>
    <cellStyle name="40% - Accent4 5 2" xfId="3642" xr:uid="{00000000-0005-0000-0000-000017110000}"/>
    <cellStyle name="40% - Accent4 5 2 2" xfId="3643" xr:uid="{00000000-0005-0000-0000-000018110000}"/>
    <cellStyle name="40% - Accent4 5 2 3" xfId="3644" xr:uid="{00000000-0005-0000-0000-000019110000}"/>
    <cellStyle name="40% - Accent4 5 2 3 2" xfId="3645" xr:uid="{00000000-0005-0000-0000-00001A110000}"/>
    <cellStyle name="40% - Accent4 5 2 4" xfId="3646" xr:uid="{00000000-0005-0000-0000-00001B110000}"/>
    <cellStyle name="40% - Accent4 5 2 5" xfId="3647" xr:uid="{00000000-0005-0000-0000-00001C110000}"/>
    <cellStyle name="40% - Accent4 5 3" xfId="3648" xr:uid="{00000000-0005-0000-0000-00001D110000}"/>
    <cellStyle name="40% - Accent4 5 3 2" xfId="3649" xr:uid="{00000000-0005-0000-0000-00001E110000}"/>
    <cellStyle name="40% - Accent4 5 3 2 2" xfId="3650" xr:uid="{00000000-0005-0000-0000-00001F110000}"/>
    <cellStyle name="40% - Accent4 5 3 3" xfId="3651" xr:uid="{00000000-0005-0000-0000-000020110000}"/>
    <cellStyle name="40% - Accent4 5 4" xfId="3652" xr:uid="{00000000-0005-0000-0000-000021110000}"/>
    <cellStyle name="40% - Accent4 5 5" xfId="3653" xr:uid="{00000000-0005-0000-0000-000022110000}"/>
    <cellStyle name="40% - Accent4 5 5 2" xfId="3654" xr:uid="{00000000-0005-0000-0000-000023110000}"/>
    <cellStyle name="40% - Accent4 5 6" xfId="3655" xr:uid="{00000000-0005-0000-0000-000024110000}"/>
    <cellStyle name="40% - Accent4 5 7" xfId="3656" xr:uid="{00000000-0005-0000-0000-000025110000}"/>
    <cellStyle name="40% - Accent4 5_37. RESULTADO NEGOCIOS YOY" xfId="3657" xr:uid="{00000000-0005-0000-0000-000026110000}"/>
    <cellStyle name="40% - Accent4 6" xfId="3658" xr:uid="{00000000-0005-0000-0000-000027110000}"/>
    <cellStyle name="40% - Accent4 6 2" xfId="3659" xr:uid="{00000000-0005-0000-0000-000028110000}"/>
    <cellStyle name="40% - Accent4 6 2 2" xfId="3660" xr:uid="{00000000-0005-0000-0000-000029110000}"/>
    <cellStyle name="40% - Accent4 6 2 2 2" xfId="3661" xr:uid="{00000000-0005-0000-0000-00002A110000}"/>
    <cellStyle name="40% - Accent4 6 2 3" xfId="3662" xr:uid="{00000000-0005-0000-0000-00002B110000}"/>
    <cellStyle name="40% - Accent4 6 2 4" xfId="3663" xr:uid="{00000000-0005-0000-0000-00002C110000}"/>
    <cellStyle name="40% - Accent4 6 3" xfId="3664" xr:uid="{00000000-0005-0000-0000-00002D110000}"/>
    <cellStyle name="40% - Accent4 6 4" xfId="3665" xr:uid="{00000000-0005-0000-0000-00002E110000}"/>
    <cellStyle name="40% - Accent4 6 4 2" xfId="3666" xr:uid="{00000000-0005-0000-0000-00002F110000}"/>
    <cellStyle name="40% - Accent4 6 5" xfId="3667" xr:uid="{00000000-0005-0000-0000-000030110000}"/>
    <cellStyle name="40% - Accent4 6 6" xfId="3668" xr:uid="{00000000-0005-0000-0000-000031110000}"/>
    <cellStyle name="40% - Accent4 6_37. RESULTADO NEGOCIOS YOY" xfId="3669" xr:uid="{00000000-0005-0000-0000-000032110000}"/>
    <cellStyle name="40% - Accent4 7" xfId="3670" xr:uid="{00000000-0005-0000-0000-000033110000}"/>
    <cellStyle name="40% - Accent4 7 2" xfId="3671" xr:uid="{00000000-0005-0000-0000-000034110000}"/>
    <cellStyle name="40% - Accent4 7 2 2" xfId="3672" xr:uid="{00000000-0005-0000-0000-000035110000}"/>
    <cellStyle name="40% - Accent4 7 2_37. RESULTADO NEGOCIOS YOY" xfId="3673" xr:uid="{00000000-0005-0000-0000-000036110000}"/>
    <cellStyle name="40% - Accent4 7 3" xfId="3674" xr:uid="{00000000-0005-0000-0000-000037110000}"/>
    <cellStyle name="40% - Accent4 7 3 2" xfId="3675" xr:uid="{00000000-0005-0000-0000-000038110000}"/>
    <cellStyle name="40% - Accent4 7 4" xfId="3676" xr:uid="{00000000-0005-0000-0000-000039110000}"/>
    <cellStyle name="40% - Accent4 7 5" xfId="3677" xr:uid="{00000000-0005-0000-0000-00003A110000}"/>
    <cellStyle name="40% - Accent4 7_37. RESULTADO NEGOCIOS YOY" xfId="3678" xr:uid="{00000000-0005-0000-0000-00003B110000}"/>
    <cellStyle name="40% - Accent4 8" xfId="3679" xr:uid="{00000000-0005-0000-0000-00003C110000}"/>
    <cellStyle name="40% - Accent4 8 2" xfId="3680" xr:uid="{00000000-0005-0000-0000-00003D110000}"/>
    <cellStyle name="40% - Accent4 8 2 2" xfId="3681" xr:uid="{00000000-0005-0000-0000-00003E110000}"/>
    <cellStyle name="40% - Accent4 8 2 3" xfId="3682" xr:uid="{00000000-0005-0000-0000-00003F110000}"/>
    <cellStyle name="40% - Accent4 8 3" xfId="3683" xr:uid="{00000000-0005-0000-0000-000040110000}"/>
    <cellStyle name="40% - Accent4 8 4" xfId="3684" xr:uid="{00000000-0005-0000-0000-000041110000}"/>
    <cellStyle name="40% - Accent4 8 5" xfId="3685" xr:uid="{00000000-0005-0000-0000-000042110000}"/>
    <cellStyle name="40% - Accent4 8_37. RESULTADO NEGOCIOS YOY" xfId="3686" xr:uid="{00000000-0005-0000-0000-000043110000}"/>
    <cellStyle name="40% - Accent4 9" xfId="3687" xr:uid="{00000000-0005-0000-0000-000044110000}"/>
    <cellStyle name="40% - Accent4 9 2" xfId="3688" xr:uid="{00000000-0005-0000-0000-000045110000}"/>
    <cellStyle name="40% - Accent4 9 2 2" xfId="3689" xr:uid="{00000000-0005-0000-0000-000046110000}"/>
    <cellStyle name="40% - Accent4 9 2 3" xfId="3690" xr:uid="{00000000-0005-0000-0000-000047110000}"/>
    <cellStyle name="40% - Accent4 9 3" xfId="3691" xr:uid="{00000000-0005-0000-0000-000048110000}"/>
    <cellStyle name="40% - Accent4 9 4" xfId="3692" xr:uid="{00000000-0005-0000-0000-000049110000}"/>
    <cellStyle name="40% - Accent4 9_37. RESULTADO NEGOCIOS YOY" xfId="3693" xr:uid="{00000000-0005-0000-0000-00004A110000}"/>
    <cellStyle name="40% - Accent5 10" xfId="3695" xr:uid="{00000000-0005-0000-0000-00004B110000}"/>
    <cellStyle name="40% - Accent5 10 2" xfId="3696" xr:uid="{00000000-0005-0000-0000-00004C110000}"/>
    <cellStyle name="40% - Accent5 10 3" xfId="3697" xr:uid="{00000000-0005-0000-0000-00004D110000}"/>
    <cellStyle name="40% - Accent5 10 4" xfId="3698" xr:uid="{00000000-0005-0000-0000-00004E110000}"/>
    <cellStyle name="40% - Accent5 10_37. RESULTADO NEGOCIOS YOY" xfId="3699" xr:uid="{00000000-0005-0000-0000-00004F110000}"/>
    <cellStyle name="40% - Accent5 11" xfId="3700" xr:uid="{00000000-0005-0000-0000-000050110000}"/>
    <cellStyle name="40% - Accent5 11 2" xfId="3701" xr:uid="{00000000-0005-0000-0000-000051110000}"/>
    <cellStyle name="40% - Accent5 11 3" xfId="3702" xr:uid="{00000000-0005-0000-0000-000052110000}"/>
    <cellStyle name="40% - Accent5 11 4" xfId="3703" xr:uid="{00000000-0005-0000-0000-000053110000}"/>
    <cellStyle name="40% - Accent5 12" xfId="3704" xr:uid="{00000000-0005-0000-0000-000054110000}"/>
    <cellStyle name="40% - Accent5 13" xfId="3705" xr:uid="{00000000-0005-0000-0000-000055110000}"/>
    <cellStyle name="40% - Accent5 14" xfId="3706" xr:uid="{00000000-0005-0000-0000-000056110000}"/>
    <cellStyle name="40% - Accent5 15" xfId="3707" xr:uid="{00000000-0005-0000-0000-000057110000}"/>
    <cellStyle name="40% - Accent5 16" xfId="3708" xr:uid="{00000000-0005-0000-0000-000058110000}"/>
    <cellStyle name="40% - Accent5 17" xfId="3709" xr:uid="{00000000-0005-0000-0000-000059110000}"/>
    <cellStyle name="40% - Accent5 18" xfId="3694" xr:uid="{00000000-0005-0000-0000-00005A110000}"/>
    <cellStyle name="40% - Accent5 2" xfId="76" xr:uid="{00000000-0005-0000-0000-00005B110000}"/>
    <cellStyle name="40% - Accent5 2 10" xfId="3711" xr:uid="{00000000-0005-0000-0000-00005C110000}"/>
    <cellStyle name="40% - Accent5 2 11" xfId="3712" xr:uid="{00000000-0005-0000-0000-00005D110000}"/>
    <cellStyle name="40% - Accent5 2 12" xfId="3713" xr:uid="{00000000-0005-0000-0000-00005E110000}"/>
    <cellStyle name="40% - Accent5 2 13" xfId="3714" xr:uid="{00000000-0005-0000-0000-00005F110000}"/>
    <cellStyle name="40% - Accent5 2 14" xfId="3710" xr:uid="{00000000-0005-0000-0000-000060110000}"/>
    <cellStyle name="40% - Accent5 2 2" xfId="3715" xr:uid="{00000000-0005-0000-0000-000061110000}"/>
    <cellStyle name="40% - Accent5 2 2 2" xfId="3716" xr:uid="{00000000-0005-0000-0000-000062110000}"/>
    <cellStyle name="40% - Accent5 2 2 2 2" xfId="3717" xr:uid="{00000000-0005-0000-0000-000063110000}"/>
    <cellStyle name="40% - Accent5 2 2 3" xfId="3718" xr:uid="{00000000-0005-0000-0000-000064110000}"/>
    <cellStyle name="40% - Accent5 2 2 3 2" xfId="3719" xr:uid="{00000000-0005-0000-0000-000065110000}"/>
    <cellStyle name="40% - Accent5 2 2 4" xfId="3720" xr:uid="{00000000-0005-0000-0000-000066110000}"/>
    <cellStyle name="40% - Accent5 2 2 5" xfId="3721" xr:uid="{00000000-0005-0000-0000-000067110000}"/>
    <cellStyle name="40% - Accent5 2 2 6" xfId="3722" xr:uid="{00000000-0005-0000-0000-000068110000}"/>
    <cellStyle name="40% - Accent5 2 3" xfId="3723" xr:uid="{00000000-0005-0000-0000-000069110000}"/>
    <cellStyle name="40% - Accent5 2 3 2" xfId="3724" xr:uid="{00000000-0005-0000-0000-00006A110000}"/>
    <cellStyle name="40% - Accent5 2 3 2 2" xfId="3725" xr:uid="{00000000-0005-0000-0000-00006B110000}"/>
    <cellStyle name="40% - Accent5 2 3 3" xfId="3726" xr:uid="{00000000-0005-0000-0000-00006C110000}"/>
    <cellStyle name="40% - Accent5 2 3 3 2" xfId="3727" xr:uid="{00000000-0005-0000-0000-00006D110000}"/>
    <cellStyle name="40% - Accent5 2 3 4" xfId="3728" xr:uid="{00000000-0005-0000-0000-00006E110000}"/>
    <cellStyle name="40% - Accent5 2 3 5" xfId="3729" xr:uid="{00000000-0005-0000-0000-00006F110000}"/>
    <cellStyle name="40% - Accent5 2 3_37. RESULTADO NEGOCIOS YOY" xfId="3730" xr:uid="{00000000-0005-0000-0000-000070110000}"/>
    <cellStyle name="40% - Accent5 2 4" xfId="3731" xr:uid="{00000000-0005-0000-0000-000071110000}"/>
    <cellStyle name="40% - Accent5 2 4 2" xfId="3732" xr:uid="{00000000-0005-0000-0000-000072110000}"/>
    <cellStyle name="40% - Accent5 2 4 2 2" xfId="3733" xr:uid="{00000000-0005-0000-0000-000073110000}"/>
    <cellStyle name="40% - Accent5 2 4 3" xfId="3734" xr:uid="{00000000-0005-0000-0000-000074110000}"/>
    <cellStyle name="40% - Accent5 2 4 3 2" xfId="3735" xr:uid="{00000000-0005-0000-0000-000075110000}"/>
    <cellStyle name="40% - Accent5 2 4 4" xfId="3736" xr:uid="{00000000-0005-0000-0000-000076110000}"/>
    <cellStyle name="40% - Accent5 2 4 5" xfId="3737" xr:uid="{00000000-0005-0000-0000-000077110000}"/>
    <cellStyle name="40% - Accent5 2 4_37. RESULTADO NEGOCIOS YOY" xfId="3738" xr:uid="{00000000-0005-0000-0000-000078110000}"/>
    <cellStyle name="40% - Accent5 2 5" xfId="3739" xr:uid="{00000000-0005-0000-0000-000079110000}"/>
    <cellStyle name="40% - Accent5 2 5 2" xfId="3740" xr:uid="{00000000-0005-0000-0000-00007A110000}"/>
    <cellStyle name="40% - Accent5 2 5 2 2" xfId="3741" xr:uid="{00000000-0005-0000-0000-00007B110000}"/>
    <cellStyle name="40% - Accent5 2 5 2 3" xfId="3742" xr:uid="{00000000-0005-0000-0000-00007C110000}"/>
    <cellStyle name="40% - Accent5 2 5 3" xfId="3743" xr:uid="{00000000-0005-0000-0000-00007D110000}"/>
    <cellStyle name="40% - Accent5 2 5 4" xfId="3744" xr:uid="{00000000-0005-0000-0000-00007E110000}"/>
    <cellStyle name="40% - Accent5 2 5_37. RESULTADO NEGOCIOS YOY" xfId="3745" xr:uid="{00000000-0005-0000-0000-00007F110000}"/>
    <cellStyle name="40% - Accent5 2 6" xfId="3746" xr:uid="{00000000-0005-0000-0000-000080110000}"/>
    <cellStyle name="40% - Accent5 2 6 2" xfId="3747" xr:uid="{00000000-0005-0000-0000-000081110000}"/>
    <cellStyle name="40% - Accent5 2 6 3" xfId="3748" xr:uid="{00000000-0005-0000-0000-000082110000}"/>
    <cellStyle name="40% - Accent5 2 6 4" xfId="3749" xr:uid="{00000000-0005-0000-0000-000083110000}"/>
    <cellStyle name="40% - Accent5 2 6_37. RESULTADO NEGOCIOS YOY" xfId="3750" xr:uid="{00000000-0005-0000-0000-000084110000}"/>
    <cellStyle name="40% - Accent5 2 7" xfId="3751" xr:uid="{00000000-0005-0000-0000-000085110000}"/>
    <cellStyle name="40% - Accent5 2 7 2" xfId="3752" xr:uid="{00000000-0005-0000-0000-000086110000}"/>
    <cellStyle name="40% - Accent5 2 7 3" xfId="3753" xr:uid="{00000000-0005-0000-0000-000087110000}"/>
    <cellStyle name="40% - Accent5 2 7 4" xfId="3754" xr:uid="{00000000-0005-0000-0000-000088110000}"/>
    <cellStyle name="40% - Accent5 2 7_37. RESULTADO NEGOCIOS YOY" xfId="3755" xr:uid="{00000000-0005-0000-0000-000089110000}"/>
    <cellStyle name="40% - Accent5 2 8" xfId="3756" xr:uid="{00000000-0005-0000-0000-00008A110000}"/>
    <cellStyle name="40% - Accent5 2 9" xfId="3757" xr:uid="{00000000-0005-0000-0000-00008B110000}"/>
    <cellStyle name="40% - Accent5 2_Perd det activo" xfId="3758" xr:uid="{00000000-0005-0000-0000-00008C110000}"/>
    <cellStyle name="40% - Accent5 3" xfId="3759" xr:uid="{00000000-0005-0000-0000-00008D110000}"/>
    <cellStyle name="40% - Accent5 3 10" xfId="3760" xr:uid="{00000000-0005-0000-0000-00008E110000}"/>
    <cellStyle name="40% - Accent5 3 11" xfId="3761" xr:uid="{00000000-0005-0000-0000-00008F110000}"/>
    <cellStyle name="40% - Accent5 3 2" xfId="3762" xr:uid="{00000000-0005-0000-0000-000090110000}"/>
    <cellStyle name="40% - Accent5 3 2 2" xfId="3763" xr:uid="{00000000-0005-0000-0000-000091110000}"/>
    <cellStyle name="40% - Accent5 3 2 2 2" xfId="3764" xr:uid="{00000000-0005-0000-0000-000092110000}"/>
    <cellStyle name="40% - Accent5 3 2 3" xfId="3765" xr:uid="{00000000-0005-0000-0000-000093110000}"/>
    <cellStyle name="40% - Accent5 3 2 3 2" xfId="3766" xr:uid="{00000000-0005-0000-0000-000094110000}"/>
    <cellStyle name="40% - Accent5 3 2 4" xfId="3767" xr:uid="{00000000-0005-0000-0000-000095110000}"/>
    <cellStyle name="40% - Accent5 3 2 5" xfId="3768" xr:uid="{00000000-0005-0000-0000-000096110000}"/>
    <cellStyle name="40% - Accent5 3 2_37. RESULTADO NEGOCIOS YOY" xfId="3769" xr:uid="{00000000-0005-0000-0000-000097110000}"/>
    <cellStyle name="40% - Accent5 3 3" xfId="3770" xr:uid="{00000000-0005-0000-0000-000098110000}"/>
    <cellStyle name="40% - Accent5 3 3 2" xfId="3771" xr:uid="{00000000-0005-0000-0000-000099110000}"/>
    <cellStyle name="40% - Accent5 3 3 2 2" xfId="3772" xr:uid="{00000000-0005-0000-0000-00009A110000}"/>
    <cellStyle name="40% - Accent5 3 3 3" xfId="3773" xr:uid="{00000000-0005-0000-0000-00009B110000}"/>
    <cellStyle name="40% - Accent5 3 3 3 2" xfId="3774" xr:uid="{00000000-0005-0000-0000-00009C110000}"/>
    <cellStyle name="40% - Accent5 3 3 4" xfId="3775" xr:uid="{00000000-0005-0000-0000-00009D110000}"/>
    <cellStyle name="40% - Accent5 3 3 5" xfId="3776" xr:uid="{00000000-0005-0000-0000-00009E110000}"/>
    <cellStyle name="40% - Accent5 3 3_37. RESULTADO NEGOCIOS YOY" xfId="3777" xr:uid="{00000000-0005-0000-0000-00009F110000}"/>
    <cellStyle name="40% - Accent5 3 4" xfId="3778" xr:uid="{00000000-0005-0000-0000-0000A0110000}"/>
    <cellStyle name="40% - Accent5 3 4 2" xfId="3779" xr:uid="{00000000-0005-0000-0000-0000A1110000}"/>
    <cellStyle name="40% - Accent5 3 4 2 2" xfId="3780" xr:uid="{00000000-0005-0000-0000-0000A2110000}"/>
    <cellStyle name="40% - Accent5 3 4 2 3" xfId="3781" xr:uid="{00000000-0005-0000-0000-0000A3110000}"/>
    <cellStyle name="40% - Accent5 3 4 3" xfId="3782" xr:uid="{00000000-0005-0000-0000-0000A4110000}"/>
    <cellStyle name="40% - Accent5 3 4 4" xfId="3783" xr:uid="{00000000-0005-0000-0000-0000A5110000}"/>
    <cellStyle name="40% - Accent5 3 4_37. RESULTADO NEGOCIOS YOY" xfId="3784" xr:uid="{00000000-0005-0000-0000-0000A6110000}"/>
    <cellStyle name="40% - Accent5 3 5" xfId="3785" xr:uid="{00000000-0005-0000-0000-0000A7110000}"/>
    <cellStyle name="40% - Accent5 3 5 2" xfId="3786" xr:uid="{00000000-0005-0000-0000-0000A8110000}"/>
    <cellStyle name="40% - Accent5 3 5 2 2" xfId="3787" xr:uid="{00000000-0005-0000-0000-0000A9110000}"/>
    <cellStyle name="40% - Accent5 3 5 2 3" xfId="3788" xr:uid="{00000000-0005-0000-0000-0000AA110000}"/>
    <cellStyle name="40% - Accent5 3 5 3" xfId="3789" xr:uid="{00000000-0005-0000-0000-0000AB110000}"/>
    <cellStyle name="40% - Accent5 3 5 4" xfId="3790" xr:uid="{00000000-0005-0000-0000-0000AC110000}"/>
    <cellStyle name="40% - Accent5 3 5_37. RESULTADO NEGOCIOS YOY" xfId="3791" xr:uid="{00000000-0005-0000-0000-0000AD110000}"/>
    <cellStyle name="40% - Accent5 3 6" xfId="3792" xr:uid="{00000000-0005-0000-0000-0000AE110000}"/>
    <cellStyle name="40% - Accent5 3 6 2" xfId="3793" xr:uid="{00000000-0005-0000-0000-0000AF110000}"/>
    <cellStyle name="40% - Accent5 3 6 3" xfId="3794" xr:uid="{00000000-0005-0000-0000-0000B0110000}"/>
    <cellStyle name="40% - Accent5 3 7" xfId="3795" xr:uid="{00000000-0005-0000-0000-0000B1110000}"/>
    <cellStyle name="40% - Accent5 3 7 2" xfId="3796" xr:uid="{00000000-0005-0000-0000-0000B2110000}"/>
    <cellStyle name="40% - Accent5 3 7 3" xfId="3797" xr:uid="{00000000-0005-0000-0000-0000B3110000}"/>
    <cellStyle name="40% - Accent5 3 8" xfId="3798" xr:uid="{00000000-0005-0000-0000-0000B4110000}"/>
    <cellStyle name="40% - Accent5 3 9" xfId="3799" xr:uid="{00000000-0005-0000-0000-0000B5110000}"/>
    <cellStyle name="40% - Accent5 3_Perd det activo" xfId="3800" xr:uid="{00000000-0005-0000-0000-0000B6110000}"/>
    <cellStyle name="40% - Accent5 4" xfId="3801" xr:uid="{00000000-0005-0000-0000-0000B7110000}"/>
    <cellStyle name="40% - Accent5 4 2" xfId="3802" xr:uid="{00000000-0005-0000-0000-0000B8110000}"/>
    <cellStyle name="40% - Accent5 4 2 2" xfId="3803" xr:uid="{00000000-0005-0000-0000-0000B9110000}"/>
    <cellStyle name="40% - Accent5 4 2 3" xfId="3804" xr:uid="{00000000-0005-0000-0000-0000BA110000}"/>
    <cellStyle name="40% - Accent5 4 2 3 2" xfId="3805" xr:uid="{00000000-0005-0000-0000-0000BB110000}"/>
    <cellStyle name="40% - Accent5 4 2 4" xfId="3806" xr:uid="{00000000-0005-0000-0000-0000BC110000}"/>
    <cellStyle name="40% - Accent5 4 2 5" xfId="3807" xr:uid="{00000000-0005-0000-0000-0000BD110000}"/>
    <cellStyle name="40% - Accent5 4 2_37. RESULTADO NEGOCIOS YOY" xfId="3808" xr:uid="{00000000-0005-0000-0000-0000BE110000}"/>
    <cellStyle name="40% - Accent5 4 3" xfId="3809" xr:uid="{00000000-0005-0000-0000-0000BF110000}"/>
    <cellStyle name="40% - Accent5 4 3 2" xfId="3810" xr:uid="{00000000-0005-0000-0000-0000C0110000}"/>
    <cellStyle name="40% - Accent5 4 3 3" xfId="3811" xr:uid="{00000000-0005-0000-0000-0000C1110000}"/>
    <cellStyle name="40% - Accent5 4 3 3 2" xfId="3812" xr:uid="{00000000-0005-0000-0000-0000C2110000}"/>
    <cellStyle name="40% - Accent5 4 3 4" xfId="3813" xr:uid="{00000000-0005-0000-0000-0000C3110000}"/>
    <cellStyle name="40% - Accent5 4 3_37. RESULTADO NEGOCIOS YOY" xfId="3814" xr:uid="{00000000-0005-0000-0000-0000C4110000}"/>
    <cellStyle name="40% - Accent5 4 4" xfId="3815" xr:uid="{00000000-0005-0000-0000-0000C5110000}"/>
    <cellStyle name="40% - Accent5 4 4 2" xfId="3816" xr:uid="{00000000-0005-0000-0000-0000C6110000}"/>
    <cellStyle name="40% - Accent5 4 4 2 2" xfId="3817" xr:uid="{00000000-0005-0000-0000-0000C7110000}"/>
    <cellStyle name="40% - Accent5 4 4 3" xfId="3818" xr:uid="{00000000-0005-0000-0000-0000C8110000}"/>
    <cellStyle name="40% - Accent5 4 5" xfId="3819" xr:uid="{00000000-0005-0000-0000-0000C9110000}"/>
    <cellStyle name="40% - Accent5 4 6" xfId="3820" xr:uid="{00000000-0005-0000-0000-0000CA110000}"/>
    <cellStyle name="40% - Accent5 4 6 2" xfId="3821" xr:uid="{00000000-0005-0000-0000-0000CB110000}"/>
    <cellStyle name="40% - Accent5 4 7" xfId="3822" xr:uid="{00000000-0005-0000-0000-0000CC110000}"/>
    <cellStyle name="40% - Accent5 4 8" xfId="3823" xr:uid="{00000000-0005-0000-0000-0000CD110000}"/>
    <cellStyle name="40% - Accent5 4_37. RESULTADO NEGOCIOS YOY" xfId="3824" xr:uid="{00000000-0005-0000-0000-0000CE110000}"/>
    <cellStyle name="40% - Accent5 5" xfId="3825" xr:uid="{00000000-0005-0000-0000-0000CF110000}"/>
    <cellStyle name="40% - Accent5 5 2" xfId="3826" xr:uid="{00000000-0005-0000-0000-0000D0110000}"/>
    <cellStyle name="40% - Accent5 5 2 2" xfId="3827" xr:uid="{00000000-0005-0000-0000-0000D1110000}"/>
    <cellStyle name="40% - Accent5 5 2 3" xfId="3828" xr:uid="{00000000-0005-0000-0000-0000D2110000}"/>
    <cellStyle name="40% - Accent5 5 2 3 2" xfId="3829" xr:uid="{00000000-0005-0000-0000-0000D3110000}"/>
    <cellStyle name="40% - Accent5 5 2 4" xfId="3830" xr:uid="{00000000-0005-0000-0000-0000D4110000}"/>
    <cellStyle name="40% - Accent5 5 2 5" xfId="3831" xr:uid="{00000000-0005-0000-0000-0000D5110000}"/>
    <cellStyle name="40% - Accent5 5 3" xfId="3832" xr:uid="{00000000-0005-0000-0000-0000D6110000}"/>
    <cellStyle name="40% - Accent5 5 3 2" xfId="3833" xr:uid="{00000000-0005-0000-0000-0000D7110000}"/>
    <cellStyle name="40% - Accent5 5 3 2 2" xfId="3834" xr:uid="{00000000-0005-0000-0000-0000D8110000}"/>
    <cellStyle name="40% - Accent5 5 3 3" xfId="3835" xr:uid="{00000000-0005-0000-0000-0000D9110000}"/>
    <cellStyle name="40% - Accent5 5 4" xfId="3836" xr:uid="{00000000-0005-0000-0000-0000DA110000}"/>
    <cellStyle name="40% - Accent5 5 5" xfId="3837" xr:uid="{00000000-0005-0000-0000-0000DB110000}"/>
    <cellStyle name="40% - Accent5 5 5 2" xfId="3838" xr:uid="{00000000-0005-0000-0000-0000DC110000}"/>
    <cellStyle name="40% - Accent5 5 6" xfId="3839" xr:uid="{00000000-0005-0000-0000-0000DD110000}"/>
    <cellStyle name="40% - Accent5 5 7" xfId="3840" xr:uid="{00000000-0005-0000-0000-0000DE110000}"/>
    <cellStyle name="40% - Accent5 5_37. RESULTADO NEGOCIOS YOY" xfId="3841" xr:uid="{00000000-0005-0000-0000-0000DF110000}"/>
    <cellStyle name="40% - Accent5 6" xfId="3842" xr:uid="{00000000-0005-0000-0000-0000E0110000}"/>
    <cellStyle name="40% - Accent5 6 2" xfId="3843" xr:uid="{00000000-0005-0000-0000-0000E1110000}"/>
    <cellStyle name="40% - Accent5 6 2 2" xfId="3844" xr:uid="{00000000-0005-0000-0000-0000E2110000}"/>
    <cellStyle name="40% - Accent5 6 2 2 2" xfId="3845" xr:uid="{00000000-0005-0000-0000-0000E3110000}"/>
    <cellStyle name="40% - Accent5 6 2 3" xfId="3846" xr:uid="{00000000-0005-0000-0000-0000E4110000}"/>
    <cellStyle name="40% - Accent5 6 2 4" xfId="3847" xr:uid="{00000000-0005-0000-0000-0000E5110000}"/>
    <cellStyle name="40% - Accent5 6 3" xfId="3848" xr:uid="{00000000-0005-0000-0000-0000E6110000}"/>
    <cellStyle name="40% - Accent5 6 4" xfId="3849" xr:uid="{00000000-0005-0000-0000-0000E7110000}"/>
    <cellStyle name="40% - Accent5 6 4 2" xfId="3850" xr:uid="{00000000-0005-0000-0000-0000E8110000}"/>
    <cellStyle name="40% - Accent5 6 5" xfId="3851" xr:uid="{00000000-0005-0000-0000-0000E9110000}"/>
    <cellStyle name="40% - Accent5 6 6" xfId="3852" xr:uid="{00000000-0005-0000-0000-0000EA110000}"/>
    <cellStyle name="40% - Accent5 6_37. RESULTADO NEGOCIOS YOY" xfId="3853" xr:uid="{00000000-0005-0000-0000-0000EB110000}"/>
    <cellStyle name="40% - Accent5 7" xfId="3854" xr:uid="{00000000-0005-0000-0000-0000EC110000}"/>
    <cellStyle name="40% - Accent5 7 2" xfId="3855" xr:uid="{00000000-0005-0000-0000-0000ED110000}"/>
    <cellStyle name="40% - Accent5 7 2 2" xfId="3856" xr:uid="{00000000-0005-0000-0000-0000EE110000}"/>
    <cellStyle name="40% - Accent5 7 2_37. RESULTADO NEGOCIOS YOY" xfId="3857" xr:uid="{00000000-0005-0000-0000-0000EF110000}"/>
    <cellStyle name="40% - Accent5 7 3" xfId="3858" xr:uid="{00000000-0005-0000-0000-0000F0110000}"/>
    <cellStyle name="40% - Accent5 7 3 2" xfId="3859" xr:uid="{00000000-0005-0000-0000-0000F1110000}"/>
    <cellStyle name="40% - Accent5 7 4" xfId="3860" xr:uid="{00000000-0005-0000-0000-0000F2110000}"/>
    <cellStyle name="40% - Accent5 7 5" xfId="3861" xr:uid="{00000000-0005-0000-0000-0000F3110000}"/>
    <cellStyle name="40% - Accent5 7_37. RESULTADO NEGOCIOS YOY" xfId="3862" xr:uid="{00000000-0005-0000-0000-0000F4110000}"/>
    <cellStyle name="40% - Accent5 8" xfId="3863" xr:uid="{00000000-0005-0000-0000-0000F5110000}"/>
    <cellStyle name="40% - Accent5 8 2" xfId="3864" xr:uid="{00000000-0005-0000-0000-0000F6110000}"/>
    <cellStyle name="40% - Accent5 8 2 2" xfId="3865" xr:uid="{00000000-0005-0000-0000-0000F7110000}"/>
    <cellStyle name="40% - Accent5 8 2 3" xfId="3866" xr:uid="{00000000-0005-0000-0000-0000F8110000}"/>
    <cellStyle name="40% - Accent5 8 3" xfId="3867" xr:uid="{00000000-0005-0000-0000-0000F9110000}"/>
    <cellStyle name="40% - Accent5 8 4" xfId="3868" xr:uid="{00000000-0005-0000-0000-0000FA110000}"/>
    <cellStyle name="40% - Accent5 8 5" xfId="3869" xr:uid="{00000000-0005-0000-0000-0000FB110000}"/>
    <cellStyle name="40% - Accent5 8_37. RESULTADO NEGOCIOS YOY" xfId="3870" xr:uid="{00000000-0005-0000-0000-0000FC110000}"/>
    <cellStyle name="40% - Accent5 9" xfId="3871" xr:uid="{00000000-0005-0000-0000-0000FD110000}"/>
    <cellStyle name="40% - Accent5 9 2" xfId="3872" xr:uid="{00000000-0005-0000-0000-0000FE110000}"/>
    <cellStyle name="40% - Accent5 9 2 2" xfId="3873" xr:uid="{00000000-0005-0000-0000-0000FF110000}"/>
    <cellStyle name="40% - Accent5 9 2 3" xfId="3874" xr:uid="{00000000-0005-0000-0000-000000120000}"/>
    <cellStyle name="40% - Accent5 9 3" xfId="3875" xr:uid="{00000000-0005-0000-0000-000001120000}"/>
    <cellStyle name="40% - Accent5 9 4" xfId="3876" xr:uid="{00000000-0005-0000-0000-000002120000}"/>
    <cellStyle name="40% - Accent5 9 5" xfId="3877" xr:uid="{00000000-0005-0000-0000-000003120000}"/>
    <cellStyle name="40% - Accent5 9_37. RESULTADO NEGOCIOS YOY" xfId="3878" xr:uid="{00000000-0005-0000-0000-000004120000}"/>
    <cellStyle name="40% - Accent6 10" xfId="3880" xr:uid="{00000000-0005-0000-0000-000005120000}"/>
    <cellStyle name="40% - Accent6 10 2" xfId="3881" xr:uid="{00000000-0005-0000-0000-000006120000}"/>
    <cellStyle name="40% - Accent6 10 3" xfId="3882" xr:uid="{00000000-0005-0000-0000-000007120000}"/>
    <cellStyle name="40% - Accent6 10 4" xfId="3883" xr:uid="{00000000-0005-0000-0000-000008120000}"/>
    <cellStyle name="40% - Accent6 10_37. RESULTADO NEGOCIOS YOY" xfId="3884" xr:uid="{00000000-0005-0000-0000-000009120000}"/>
    <cellStyle name="40% - Accent6 11" xfId="3885" xr:uid="{00000000-0005-0000-0000-00000A120000}"/>
    <cellStyle name="40% - Accent6 11 2" xfId="3886" xr:uid="{00000000-0005-0000-0000-00000B120000}"/>
    <cellStyle name="40% - Accent6 11 3" xfId="3887" xr:uid="{00000000-0005-0000-0000-00000C120000}"/>
    <cellStyle name="40% - Accent6 11 4" xfId="3888" xr:uid="{00000000-0005-0000-0000-00000D120000}"/>
    <cellStyle name="40% - Accent6 12" xfId="3889" xr:uid="{00000000-0005-0000-0000-00000E120000}"/>
    <cellStyle name="40% - Accent6 13" xfId="3890" xr:uid="{00000000-0005-0000-0000-00000F120000}"/>
    <cellStyle name="40% - Accent6 14" xfId="3891" xr:uid="{00000000-0005-0000-0000-000010120000}"/>
    <cellStyle name="40% - Accent6 15" xfId="3892" xr:uid="{00000000-0005-0000-0000-000011120000}"/>
    <cellStyle name="40% - Accent6 16" xfId="3893" xr:uid="{00000000-0005-0000-0000-000012120000}"/>
    <cellStyle name="40% - Accent6 17" xfId="3894" xr:uid="{00000000-0005-0000-0000-000013120000}"/>
    <cellStyle name="40% - Accent6 18" xfId="3879" xr:uid="{00000000-0005-0000-0000-000014120000}"/>
    <cellStyle name="40% - Accent6 2" xfId="77" xr:uid="{00000000-0005-0000-0000-000015120000}"/>
    <cellStyle name="40% - Accent6 2 10" xfId="3896" xr:uid="{00000000-0005-0000-0000-000016120000}"/>
    <cellStyle name="40% - Accent6 2 11" xfId="3897" xr:uid="{00000000-0005-0000-0000-000017120000}"/>
    <cellStyle name="40% - Accent6 2 12" xfId="3898" xr:uid="{00000000-0005-0000-0000-000018120000}"/>
    <cellStyle name="40% - Accent6 2 13" xfId="3899" xr:uid="{00000000-0005-0000-0000-000019120000}"/>
    <cellStyle name="40% - Accent6 2 14" xfId="3895" xr:uid="{00000000-0005-0000-0000-00001A120000}"/>
    <cellStyle name="40% - Accent6 2 2" xfId="3900" xr:uid="{00000000-0005-0000-0000-00001B120000}"/>
    <cellStyle name="40% - Accent6 2 2 2" xfId="3901" xr:uid="{00000000-0005-0000-0000-00001C120000}"/>
    <cellStyle name="40% - Accent6 2 2 2 2" xfId="3902" xr:uid="{00000000-0005-0000-0000-00001D120000}"/>
    <cellStyle name="40% - Accent6 2 2 3" xfId="3903" xr:uid="{00000000-0005-0000-0000-00001E120000}"/>
    <cellStyle name="40% - Accent6 2 2 3 2" xfId="3904" xr:uid="{00000000-0005-0000-0000-00001F120000}"/>
    <cellStyle name="40% - Accent6 2 2 4" xfId="3905" xr:uid="{00000000-0005-0000-0000-000020120000}"/>
    <cellStyle name="40% - Accent6 2 2 5" xfId="3906" xr:uid="{00000000-0005-0000-0000-000021120000}"/>
    <cellStyle name="40% - Accent6 2 2 6" xfId="3907" xr:uid="{00000000-0005-0000-0000-000022120000}"/>
    <cellStyle name="40% - Accent6 2 3" xfId="3908" xr:uid="{00000000-0005-0000-0000-000023120000}"/>
    <cellStyle name="40% - Accent6 2 3 2" xfId="3909" xr:uid="{00000000-0005-0000-0000-000024120000}"/>
    <cellStyle name="40% - Accent6 2 3 2 2" xfId="3910" xr:uid="{00000000-0005-0000-0000-000025120000}"/>
    <cellStyle name="40% - Accent6 2 3 3" xfId="3911" xr:uid="{00000000-0005-0000-0000-000026120000}"/>
    <cellStyle name="40% - Accent6 2 3 3 2" xfId="3912" xr:uid="{00000000-0005-0000-0000-000027120000}"/>
    <cellStyle name="40% - Accent6 2 3 4" xfId="3913" xr:uid="{00000000-0005-0000-0000-000028120000}"/>
    <cellStyle name="40% - Accent6 2 3 5" xfId="3914" xr:uid="{00000000-0005-0000-0000-000029120000}"/>
    <cellStyle name="40% - Accent6 2 3_37. RESULTADO NEGOCIOS YOY" xfId="3915" xr:uid="{00000000-0005-0000-0000-00002A120000}"/>
    <cellStyle name="40% - Accent6 2 4" xfId="3916" xr:uid="{00000000-0005-0000-0000-00002B120000}"/>
    <cellStyle name="40% - Accent6 2 4 2" xfId="3917" xr:uid="{00000000-0005-0000-0000-00002C120000}"/>
    <cellStyle name="40% - Accent6 2 4 2 2" xfId="3918" xr:uid="{00000000-0005-0000-0000-00002D120000}"/>
    <cellStyle name="40% - Accent6 2 4 3" xfId="3919" xr:uid="{00000000-0005-0000-0000-00002E120000}"/>
    <cellStyle name="40% - Accent6 2 4 3 2" xfId="3920" xr:uid="{00000000-0005-0000-0000-00002F120000}"/>
    <cellStyle name="40% - Accent6 2 4 4" xfId="3921" xr:uid="{00000000-0005-0000-0000-000030120000}"/>
    <cellStyle name="40% - Accent6 2 4 5" xfId="3922" xr:uid="{00000000-0005-0000-0000-000031120000}"/>
    <cellStyle name="40% - Accent6 2 4_37. RESULTADO NEGOCIOS YOY" xfId="3923" xr:uid="{00000000-0005-0000-0000-000032120000}"/>
    <cellStyle name="40% - Accent6 2 5" xfId="3924" xr:uid="{00000000-0005-0000-0000-000033120000}"/>
    <cellStyle name="40% - Accent6 2 5 2" xfId="3925" xr:uid="{00000000-0005-0000-0000-000034120000}"/>
    <cellStyle name="40% - Accent6 2 5 2 2" xfId="3926" xr:uid="{00000000-0005-0000-0000-000035120000}"/>
    <cellStyle name="40% - Accent6 2 5 2 3" xfId="3927" xr:uid="{00000000-0005-0000-0000-000036120000}"/>
    <cellStyle name="40% - Accent6 2 5 3" xfId="3928" xr:uid="{00000000-0005-0000-0000-000037120000}"/>
    <cellStyle name="40% - Accent6 2 5 4" xfId="3929" xr:uid="{00000000-0005-0000-0000-000038120000}"/>
    <cellStyle name="40% - Accent6 2 5_37. RESULTADO NEGOCIOS YOY" xfId="3930" xr:uid="{00000000-0005-0000-0000-000039120000}"/>
    <cellStyle name="40% - Accent6 2 6" xfId="3931" xr:uid="{00000000-0005-0000-0000-00003A120000}"/>
    <cellStyle name="40% - Accent6 2 6 2" xfId="3932" xr:uid="{00000000-0005-0000-0000-00003B120000}"/>
    <cellStyle name="40% - Accent6 2 6 3" xfId="3933" xr:uid="{00000000-0005-0000-0000-00003C120000}"/>
    <cellStyle name="40% - Accent6 2 6 4" xfId="3934" xr:uid="{00000000-0005-0000-0000-00003D120000}"/>
    <cellStyle name="40% - Accent6 2 6_37. RESULTADO NEGOCIOS YOY" xfId="3935" xr:uid="{00000000-0005-0000-0000-00003E120000}"/>
    <cellStyle name="40% - Accent6 2 7" xfId="3936" xr:uid="{00000000-0005-0000-0000-00003F120000}"/>
    <cellStyle name="40% - Accent6 2 7 2" xfId="3937" xr:uid="{00000000-0005-0000-0000-000040120000}"/>
    <cellStyle name="40% - Accent6 2 7 3" xfId="3938" xr:uid="{00000000-0005-0000-0000-000041120000}"/>
    <cellStyle name="40% - Accent6 2 7 4" xfId="3939" xr:uid="{00000000-0005-0000-0000-000042120000}"/>
    <cellStyle name="40% - Accent6 2 7_37. RESULTADO NEGOCIOS YOY" xfId="3940" xr:uid="{00000000-0005-0000-0000-000043120000}"/>
    <cellStyle name="40% - Accent6 2 8" xfId="3941" xr:uid="{00000000-0005-0000-0000-000044120000}"/>
    <cellStyle name="40% - Accent6 2 9" xfId="3942" xr:uid="{00000000-0005-0000-0000-000045120000}"/>
    <cellStyle name="40% - Accent6 2_Perd det activo" xfId="3943" xr:uid="{00000000-0005-0000-0000-000046120000}"/>
    <cellStyle name="40% - Accent6 3" xfId="3944" xr:uid="{00000000-0005-0000-0000-000047120000}"/>
    <cellStyle name="40% - Accent6 3 10" xfId="3945" xr:uid="{00000000-0005-0000-0000-000048120000}"/>
    <cellStyle name="40% - Accent6 3 11" xfId="3946" xr:uid="{00000000-0005-0000-0000-000049120000}"/>
    <cellStyle name="40% - Accent6 3 2" xfId="3947" xr:uid="{00000000-0005-0000-0000-00004A120000}"/>
    <cellStyle name="40% - Accent6 3 2 2" xfId="3948" xr:uid="{00000000-0005-0000-0000-00004B120000}"/>
    <cellStyle name="40% - Accent6 3 2 2 2" xfId="3949" xr:uid="{00000000-0005-0000-0000-00004C120000}"/>
    <cellStyle name="40% - Accent6 3 2 3" xfId="3950" xr:uid="{00000000-0005-0000-0000-00004D120000}"/>
    <cellStyle name="40% - Accent6 3 2 3 2" xfId="3951" xr:uid="{00000000-0005-0000-0000-00004E120000}"/>
    <cellStyle name="40% - Accent6 3 2 4" xfId="3952" xr:uid="{00000000-0005-0000-0000-00004F120000}"/>
    <cellStyle name="40% - Accent6 3 2 5" xfId="3953" xr:uid="{00000000-0005-0000-0000-000050120000}"/>
    <cellStyle name="40% - Accent6 3 2_37. RESULTADO NEGOCIOS YOY" xfId="3954" xr:uid="{00000000-0005-0000-0000-000051120000}"/>
    <cellStyle name="40% - Accent6 3 3" xfId="3955" xr:uid="{00000000-0005-0000-0000-000052120000}"/>
    <cellStyle name="40% - Accent6 3 3 2" xfId="3956" xr:uid="{00000000-0005-0000-0000-000053120000}"/>
    <cellStyle name="40% - Accent6 3 3 2 2" xfId="3957" xr:uid="{00000000-0005-0000-0000-000054120000}"/>
    <cellStyle name="40% - Accent6 3 3 3" xfId="3958" xr:uid="{00000000-0005-0000-0000-000055120000}"/>
    <cellStyle name="40% - Accent6 3 3 3 2" xfId="3959" xr:uid="{00000000-0005-0000-0000-000056120000}"/>
    <cellStyle name="40% - Accent6 3 3 4" xfId="3960" xr:uid="{00000000-0005-0000-0000-000057120000}"/>
    <cellStyle name="40% - Accent6 3 3 5" xfId="3961" xr:uid="{00000000-0005-0000-0000-000058120000}"/>
    <cellStyle name="40% - Accent6 3 3_37. RESULTADO NEGOCIOS YOY" xfId="3962" xr:uid="{00000000-0005-0000-0000-000059120000}"/>
    <cellStyle name="40% - Accent6 3 4" xfId="3963" xr:uid="{00000000-0005-0000-0000-00005A120000}"/>
    <cellStyle name="40% - Accent6 3 4 2" xfId="3964" xr:uid="{00000000-0005-0000-0000-00005B120000}"/>
    <cellStyle name="40% - Accent6 3 4 2 2" xfId="3965" xr:uid="{00000000-0005-0000-0000-00005C120000}"/>
    <cellStyle name="40% - Accent6 3 4 2 3" xfId="3966" xr:uid="{00000000-0005-0000-0000-00005D120000}"/>
    <cellStyle name="40% - Accent6 3 4 3" xfId="3967" xr:uid="{00000000-0005-0000-0000-00005E120000}"/>
    <cellStyle name="40% - Accent6 3 4 4" xfId="3968" xr:uid="{00000000-0005-0000-0000-00005F120000}"/>
    <cellStyle name="40% - Accent6 3 4_37. RESULTADO NEGOCIOS YOY" xfId="3969" xr:uid="{00000000-0005-0000-0000-000060120000}"/>
    <cellStyle name="40% - Accent6 3 5" xfId="3970" xr:uid="{00000000-0005-0000-0000-000061120000}"/>
    <cellStyle name="40% - Accent6 3 5 2" xfId="3971" xr:uid="{00000000-0005-0000-0000-000062120000}"/>
    <cellStyle name="40% - Accent6 3 5 2 2" xfId="3972" xr:uid="{00000000-0005-0000-0000-000063120000}"/>
    <cellStyle name="40% - Accent6 3 5 2 3" xfId="3973" xr:uid="{00000000-0005-0000-0000-000064120000}"/>
    <cellStyle name="40% - Accent6 3 5 3" xfId="3974" xr:uid="{00000000-0005-0000-0000-000065120000}"/>
    <cellStyle name="40% - Accent6 3 5 4" xfId="3975" xr:uid="{00000000-0005-0000-0000-000066120000}"/>
    <cellStyle name="40% - Accent6 3 5_37. RESULTADO NEGOCIOS YOY" xfId="3976" xr:uid="{00000000-0005-0000-0000-000067120000}"/>
    <cellStyle name="40% - Accent6 3 6" xfId="3977" xr:uid="{00000000-0005-0000-0000-000068120000}"/>
    <cellStyle name="40% - Accent6 3 6 2" xfId="3978" xr:uid="{00000000-0005-0000-0000-000069120000}"/>
    <cellStyle name="40% - Accent6 3 6 3" xfId="3979" xr:uid="{00000000-0005-0000-0000-00006A120000}"/>
    <cellStyle name="40% - Accent6 3 7" xfId="3980" xr:uid="{00000000-0005-0000-0000-00006B120000}"/>
    <cellStyle name="40% - Accent6 3 7 2" xfId="3981" xr:uid="{00000000-0005-0000-0000-00006C120000}"/>
    <cellStyle name="40% - Accent6 3 7 3" xfId="3982" xr:uid="{00000000-0005-0000-0000-00006D120000}"/>
    <cellStyle name="40% - Accent6 3 8" xfId="3983" xr:uid="{00000000-0005-0000-0000-00006E120000}"/>
    <cellStyle name="40% - Accent6 3 9" xfId="3984" xr:uid="{00000000-0005-0000-0000-00006F120000}"/>
    <cellStyle name="40% - Accent6 3_Perd det activo" xfId="3985" xr:uid="{00000000-0005-0000-0000-000070120000}"/>
    <cellStyle name="40% - Accent6 4" xfId="3986" xr:uid="{00000000-0005-0000-0000-000071120000}"/>
    <cellStyle name="40% - Accent6 4 2" xfId="3987" xr:uid="{00000000-0005-0000-0000-000072120000}"/>
    <cellStyle name="40% - Accent6 4 2 2" xfId="3988" xr:uid="{00000000-0005-0000-0000-000073120000}"/>
    <cellStyle name="40% - Accent6 4 2 3" xfId="3989" xr:uid="{00000000-0005-0000-0000-000074120000}"/>
    <cellStyle name="40% - Accent6 4 2 3 2" xfId="3990" xr:uid="{00000000-0005-0000-0000-000075120000}"/>
    <cellStyle name="40% - Accent6 4 2 4" xfId="3991" xr:uid="{00000000-0005-0000-0000-000076120000}"/>
    <cellStyle name="40% - Accent6 4 2 5" xfId="3992" xr:uid="{00000000-0005-0000-0000-000077120000}"/>
    <cellStyle name="40% - Accent6 4 2_37. RESULTADO NEGOCIOS YOY" xfId="3993" xr:uid="{00000000-0005-0000-0000-000078120000}"/>
    <cellStyle name="40% - Accent6 4 3" xfId="3994" xr:uid="{00000000-0005-0000-0000-000079120000}"/>
    <cellStyle name="40% - Accent6 4 3 2" xfId="3995" xr:uid="{00000000-0005-0000-0000-00007A120000}"/>
    <cellStyle name="40% - Accent6 4 3 3" xfId="3996" xr:uid="{00000000-0005-0000-0000-00007B120000}"/>
    <cellStyle name="40% - Accent6 4 3 3 2" xfId="3997" xr:uid="{00000000-0005-0000-0000-00007C120000}"/>
    <cellStyle name="40% - Accent6 4 3 4" xfId="3998" xr:uid="{00000000-0005-0000-0000-00007D120000}"/>
    <cellStyle name="40% - Accent6 4 3_37. RESULTADO NEGOCIOS YOY" xfId="3999" xr:uid="{00000000-0005-0000-0000-00007E120000}"/>
    <cellStyle name="40% - Accent6 4 4" xfId="4000" xr:uid="{00000000-0005-0000-0000-00007F120000}"/>
    <cellStyle name="40% - Accent6 4 4 2" xfId="4001" xr:uid="{00000000-0005-0000-0000-000080120000}"/>
    <cellStyle name="40% - Accent6 4 4 2 2" xfId="4002" xr:uid="{00000000-0005-0000-0000-000081120000}"/>
    <cellStyle name="40% - Accent6 4 4 3" xfId="4003" xr:uid="{00000000-0005-0000-0000-000082120000}"/>
    <cellStyle name="40% - Accent6 4 5" xfId="4004" xr:uid="{00000000-0005-0000-0000-000083120000}"/>
    <cellStyle name="40% - Accent6 4 6" xfId="4005" xr:uid="{00000000-0005-0000-0000-000084120000}"/>
    <cellStyle name="40% - Accent6 4 6 2" xfId="4006" xr:uid="{00000000-0005-0000-0000-000085120000}"/>
    <cellStyle name="40% - Accent6 4 7" xfId="4007" xr:uid="{00000000-0005-0000-0000-000086120000}"/>
    <cellStyle name="40% - Accent6 4 8" xfId="4008" xr:uid="{00000000-0005-0000-0000-000087120000}"/>
    <cellStyle name="40% - Accent6 4_37. RESULTADO NEGOCIOS YOY" xfId="4009" xr:uid="{00000000-0005-0000-0000-000088120000}"/>
    <cellStyle name="40% - Accent6 5" xfId="4010" xr:uid="{00000000-0005-0000-0000-000089120000}"/>
    <cellStyle name="40% - Accent6 5 2" xfId="4011" xr:uid="{00000000-0005-0000-0000-00008A120000}"/>
    <cellStyle name="40% - Accent6 5 2 2" xfId="4012" xr:uid="{00000000-0005-0000-0000-00008B120000}"/>
    <cellStyle name="40% - Accent6 5 2 3" xfId="4013" xr:uid="{00000000-0005-0000-0000-00008C120000}"/>
    <cellStyle name="40% - Accent6 5 2 3 2" xfId="4014" xr:uid="{00000000-0005-0000-0000-00008D120000}"/>
    <cellStyle name="40% - Accent6 5 2 4" xfId="4015" xr:uid="{00000000-0005-0000-0000-00008E120000}"/>
    <cellStyle name="40% - Accent6 5 2 5" xfId="4016" xr:uid="{00000000-0005-0000-0000-00008F120000}"/>
    <cellStyle name="40% - Accent6 5 3" xfId="4017" xr:uid="{00000000-0005-0000-0000-000090120000}"/>
    <cellStyle name="40% - Accent6 5 3 2" xfId="4018" xr:uid="{00000000-0005-0000-0000-000091120000}"/>
    <cellStyle name="40% - Accent6 5 3 2 2" xfId="4019" xr:uid="{00000000-0005-0000-0000-000092120000}"/>
    <cellStyle name="40% - Accent6 5 3 3" xfId="4020" xr:uid="{00000000-0005-0000-0000-000093120000}"/>
    <cellStyle name="40% - Accent6 5 4" xfId="4021" xr:uid="{00000000-0005-0000-0000-000094120000}"/>
    <cellStyle name="40% - Accent6 5 5" xfId="4022" xr:uid="{00000000-0005-0000-0000-000095120000}"/>
    <cellStyle name="40% - Accent6 5 5 2" xfId="4023" xr:uid="{00000000-0005-0000-0000-000096120000}"/>
    <cellStyle name="40% - Accent6 5 6" xfId="4024" xr:uid="{00000000-0005-0000-0000-000097120000}"/>
    <cellStyle name="40% - Accent6 5 7" xfId="4025" xr:uid="{00000000-0005-0000-0000-000098120000}"/>
    <cellStyle name="40% - Accent6 5_37. RESULTADO NEGOCIOS YOY" xfId="4026" xr:uid="{00000000-0005-0000-0000-000099120000}"/>
    <cellStyle name="40% - Accent6 6" xfId="4027" xr:uid="{00000000-0005-0000-0000-00009A120000}"/>
    <cellStyle name="40% - Accent6 6 2" xfId="4028" xr:uid="{00000000-0005-0000-0000-00009B120000}"/>
    <cellStyle name="40% - Accent6 6 2 2" xfId="4029" xr:uid="{00000000-0005-0000-0000-00009C120000}"/>
    <cellStyle name="40% - Accent6 6 2 2 2" xfId="4030" xr:uid="{00000000-0005-0000-0000-00009D120000}"/>
    <cellStyle name="40% - Accent6 6 2 3" xfId="4031" xr:uid="{00000000-0005-0000-0000-00009E120000}"/>
    <cellStyle name="40% - Accent6 6 2 4" xfId="4032" xr:uid="{00000000-0005-0000-0000-00009F120000}"/>
    <cellStyle name="40% - Accent6 6 3" xfId="4033" xr:uid="{00000000-0005-0000-0000-0000A0120000}"/>
    <cellStyle name="40% - Accent6 6 4" xfId="4034" xr:uid="{00000000-0005-0000-0000-0000A1120000}"/>
    <cellStyle name="40% - Accent6 6 4 2" xfId="4035" xr:uid="{00000000-0005-0000-0000-0000A2120000}"/>
    <cellStyle name="40% - Accent6 6 5" xfId="4036" xr:uid="{00000000-0005-0000-0000-0000A3120000}"/>
    <cellStyle name="40% - Accent6 6 6" xfId="4037" xr:uid="{00000000-0005-0000-0000-0000A4120000}"/>
    <cellStyle name="40% - Accent6 6_37. RESULTADO NEGOCIOS YOY" xfId="4038" xr:uid="{00000000-0005-0000-0000-0000A5120000}"/>
    <cellStyle name="40% - Accent6 7" xfId="4039" xr:uid="{00000000-0005-0000-0000-0000A6120000}"/>
    <cellStyle name="40% - Accent6 7 2" xfId="4040" xr:uid="{00000000-0005-0000-0000-0000A7120000}"/>
    <cellStyle name="40% - Accent6 7 2 2" xfId="4041" xr:uid="{00000000-0005-0000-0000-0000A8120000}"/>
    <cellStyle name="40% - Accent6 7 2_37. RESULTADO NEGOCIOS YOY" xfId="4042" xr:uid="{00000000-0005-0000-0000-0000A9120000}"/>
    <cellStyle name="40% - Accent6 7 3" xfId="4043" xr:uid="{00000000-0005-0000-0000-0000AA120000}"/>
    <cellStyle name="40% - Accent6 7 3 2" xfId="4044" xr:uid="{00000000-0005-0000-0000-0000AB120000}"/>
    <cellStyle name="40% - Accent6 7 4" xfId="4045" xr:uid="{00000000-0005-0000-0000-0000AC120000}"/>
    <cellStyle name="40% - Accent6 7 5" xfId="4046" xr:uid="{00000000-0005-0000-0000-0000AD120000}"/>
    <cellStyle name="40% - Accent6 7_37. RESULTADO NEGOCIOS YOY" xfId="4047" xr:uid="{00000000-0005-0000-0000-0000AE120000}"/>
    <cellStyle name="40% - Accent6 8" xfId="4048" xr:uid="{00000000-0005-0000-0000-0000AF120000}"/>
    <cellStyle name="40% - Accent6 8 2" xfId="4049" xr:uid="{00000000-0005-0000-0000-0000B0120000}"/>
    <cellStyle name="40% - Accent6 8 2 2" xfId="4050" xr:uid="{00000000-0005-0000-0000-0000B1120000}"/>
    <cellStyle name="40% - Accent6 8 2 3" xfId="4051" xr:uid="{00000000-0005-0000-0000-0000B2120000}"/>
    <cellStyle name="40% - Accent6 8 3" xfId="4052" xr:uid="{00000000-0005-0000-0000-0000B3120000}"/>
    <cellStyle name="40% - Accent6 8 4" xfId="4053" xr:uid="{00000000-0005-0000-0000-0000B4120000}"/>
    <cellStyle name="40% - Accent6 8 5" xfId="4054" xr:uid="{00000000-0005-0000-0000-0000B5120000}"/>
    <cellStyle name="40% - Accent6 8_37. RESULTADO NEGOCIOS YOY" xfId="4055" xr:uid="{00000000-0005-0000-0000-0000B6120000}"/>
    <cellStyle name="40% - Accent6 9" xfId="4056" xr:uid="{00000000-0005-0000-0000-0000B7120000}"/>
    <cellStyle name="40% - Accent6 9 2" xfId="4057" xr:uid="{00000000-0005-0000-0000-0000B8120000}"/>
    <cellStyle name="40% - Accent6 9 2 2" xfId="4058" xr:uid="{00000000-0005-0000-0000-0000B9120000}"/>
    <cellStyle name="40% - Accent6 9 2 3" xfId="4059" xr:uid="{00000000-0005-0000-0000-0000BA120000}"/>
    <cellStyle name="40% - Accent6 9 3" xfId="4060" xr:uid="{00000000-0005-0000-0000-0000BB120000}"/>
    <cellStyle name="40% - Accent6 9 4" xfId="4061" xr:uid="{00000000-0005-0000-0000-0000BC120000}"/>
    <cellStyle name="40% - Accent6 9_37. RESULTADO NEGOCIOS YOY" xfId="4062" xr:uid="{00000000-0005-0000-0000-0000BD120000}"/>
    <cellStyle name="40% - Cor1 2" xfId="78" xr:uid="{00000000-0005-0000-0000-0000BE120000}"/>
    <cellStyle name="40% - Cor2 2" xfId="79" xr:uid="{00000000-0005-0000-0000-0000BF120000}"/>
    <cellStyle name="40% - Cor3 2" xfId="80" xr:uid="{00000000-0005-0000-0000-0000C0120000}"/>
    <cellStyle name="40% - Cor4 2" xfId="81" xr:uid="{00000000-0005-0000-0000-0000C1120000}"/>
    <cellStyle name="40% - Cor5 2" xfId="82" xr:uid="{00000000-0005-0000-0000-0000C2120000}"/>
    <cellStyle name="40% - Cor6 2" xfId="83" xr:uid="{00000000-0005-0000-0000-0000C3120000}"/>
    <cellStyle name="40% - Énfasis1 10" xfId="4063" xr:uid="{00000000-0005-0000-0000-0000C4120000}"/>
    <cellStyle name="40% - Énfasis1 10 2" xfId="4064" xr:uid="{00000000-0005-0000-0000-0000C5120000}"/>
    <cellStyle name="40% - Énfasis1 10 3" xfId="4065" xr:uid="{00000000-0005-0000-0000-0000C6120000}"/>
    <cellStyle name="40% - Énfasis1 10_37. RESULTADO NEGOCIOS YOY" xfId="4066" xr:uid="{00000000-0005-0000-0000-0000C7120000}"/>
    <cellStyle name="40% - Énfasis1 11" xfId="4067" xr:uid="{00000000-0005-0000-0000-0000C8120000}"/>
    <cellStyle name="40% - Énfasis1 11 2" xfId="4068" xr:uid="{00000000-0005-0000-0000-0000C9120000}"/>
    <cellStyle name="40% - Énfasis1 11 3" xfId="4069" xr:uid="{00000000-0005-0000-0000-0000CA120000}"/>
    <cellStyle name="40% - Énfasis1 11_37. RESULTADO NEGOCIOS YOY" xfId="4070" xr:uid="{00000000-0005-0000-0000-0000CB120000}"/>
    <cellStyle name="40% - Énfasis1 12" xfId="4071" xr:uid="{00000000-0005-0000-0000-0000CC120000}"/>
    <cellStyle name="40% - Énfasis1 12 2" xfId="4072" xr:uid="{00000000-0005-0000-0000-0000CD120000}"/>
    <cellStyle name="40% - Énfasis1 13" xfId="4073" xr:uid="{00000000-0005-0000-0000-0000CE120000}"/>
    <cellStyle name="40% - Énfasis1 14" xfId="4074" xr:uid="{00000000-0005-0000-0000-0000CF120000}"/>
    <cellStyle name="40% - Énfasis1 15" xfId="4075" xr:uid="{00000000-0005-0000-0000-0000D0120000}"/>
    <cellStyle name="40% - Énfasis1 16" xfId="4076" xr:uid="{00000000-0005-0000-0000-0000D1120000}"/>
    <cellStyle name="40% - Énfasis1 17" xfId="4077" xr:uid="{00000000-0005-0000-0000-0000D2120000}"/>
    <cellStyle name="40% - Énfasis1 2" xfId="4078" xr:uid="{00000000-0005-0000-0000-0000D3120000}"/>
    <cellStyle name="40% - Énfasis1 2 2" xfId="4079" xr:uid="{00000000-0005-0000-0000-0000D4120000}"/>
    <cellStyle name="40% - Énfasis1 2 2 2" xfId="4080" xr:uid="{00000000-0005-0000-0000-0000D5120000}"/>
    <cellStyle name="40% - Énfasis1 2 2 2 2" xfId="4081" xr:uid="{00000000-0005-0000-0000-0000D6120000}"/>
    <cellStyle name="40% - Énfasis1 2 2 2 2 2" xfId="4082" xr:uid="{00000000-0005-0000-0000-0000D7120000}"/>
    <cellStyle name="40% - Énfasis1 2 2 2 2 2 2" xfId="4083" xr:uid="{00000000-0005-0000-0000-0000D8120000}"/>
    <cellStyle name="40% - Énfasis1 2 2 2 2 2 3" xfId="4084" xr:uid="{00000000-0005-0000-0000-0000D9120000}"/>
    <cellStyle name="40% - Énfasis1 2 2 2 2 2 4" xfId="4085" xr:uid="{00000000-0005-0000-0000-0000DA120000}"/>
    <cellStyle name="40% - Énfasis1 2 2 2 2 3" xfId="4086" xr:uid="{00000000-0005-0000-0000-0000DB120000}"/>
    <cellStyle name="40% - Énfasis1 2 2 2 2 4" xfId="4087" xr:uid="{00000000-0005-0000-0000-0000DC120000}"/>
    <cellStyle name="40% - Énfasis1 2 2 2 2 5" xfId="4088" xr:uid="{00000000-0005-0000-0000-0000DD120000}"/>
    <cellStyle name="40% - Énfasis1 2 2 2 2_37. RESULTADO NEGOCIOS YOY" xfId="4089" xr:uid="{00000000-0005-0000-0000-0000DE120000}"/>
    <cellStyle name="40% - Énfasis1 2 2 2 3" xfId="4090" xr:uid="{00000000-0005-0000-0000-0000DF120000}"/>
    <cellStyle name="40% - Énfasis1 2 2 2 3 2" xfId="4091" xr:uid="{00000000-0005-0000-0000-0000E0120000}"/>
    <cellStyle name="40% - Énfasis1 2 2 2 3 3" xfId="4092" xr:uid="{00000000-0005-0000-0000-0000E1120000}"/>
    <cellStyle name="40% - Énfasis1 2 2 2 3 4" xfId="4093" xr:uid="{00000000-0005-0000-0000-0000E2120000}"/>
    <cellStyle name="40% - Énfasis1 2 2 2 4" xfId="4094" xr:uid="{00000000-0005-0000-0000-0000E3120000}"/>
    <cellStyle name="40% - Énfasis1 2 2 2 5" xfId="4095" xr:uid="{00000000-0005-0000-0000-0000E4120000}"/>
    <cellStyle name="40% - Énfasis1 2 2 2 6" xfId="4096" xr:uid="{00000000-0005-0000-0000-0000E5120000}"/>
    <cellStyle name="40% - Énfasis1 2 2 2_37. RESULTADO NEGOCIOS YOY" xfId="4097" xr:uid="{00000000-0005-0000-0000-0000E6120000}"/>
    <cellStyle name="40% - Énfasis1 2 2 3" xfId="4098" xr:uid="{00000000-0005-0000-0000-0000E7120000}"/>
    <cellStyle name="40% - Énfasis1 2 2 3 2" xfId="4099" xr:uid="{00000000-0005-0000-0000-0000E8120000}"/>
    <cellStyle name="40% - Énfasis1 2 2 3 2 2" xfId="4100" xr:uid="{00000000-0005-0000-0000-0000E9120000}"/>
    <cellStyle name="40% - Énfasis1 2 2 3 2 3" xfId="4101" xr:uid="{00000000-0005-0000-0000-0000EA120000}"/>
    <cellStyle name="40% - Énfasis1 2 2 3 2 4" xfId="4102" xr:uid="{00000000-0005-0000-0000-0000EB120000}"/>
    <cellStyle name="40% - Énfasis1 2 2 3 3" xfId="4103" xr:uid="{00000000-0005-0000-0000-0000EC120000}"/>
    <cellStyle name="40% - Énfasis1 2 2 3 4" xfId="4104" xr:uid="{00000000-0005-0000-0000-0000ED120000}"/>
    <cellStyle name="40% - Énfasis1 2 2 3 5" xfId="4105" xr:uid="{00000000-0005-0000-0000-0000EE120000}"/>
    <cellStyle name="40% - Énfasis1 2 2 3_37. RESULTADO NEGOCIOS YOY" xfId="4106" xr:uid="{00000000-0005-0000-0000-0000EF120000}"/>
    <cellStyle name="40% - Énfasis1 2 2 4" xfId="4107" xr:uid="{00000000-0005-0000-0000-0000F0120000}"/>
    <cellStyle name="40% - Énfasis1 2 2 4 2" xfId="4108" xr:uid="{00000000-0005-0000-0000-0000F1120000}"/>
    <cellStyle name="40% - Énfasis1 2 2 4 3" xfId="4109" xr:uid="{00000000-0005-0000-0000-0000F2120000}"/>
    <cellStyle name="40% - Énfasis1 2 2 4 4" xfId="4110" xr:uid="{00000000-0005-0000-0000-0000F3120000}"/>
    <cellStyle name="40% - Énfasis1 2 2 5" xfId="4111" xr:uid="{00000000-0005-0000-0000-0000F4120000}"/>
    <cellStyle name="40% - Énfasis1 2 2 5 2" xfId="4112" xr:uid="{00000000-0005-0000-0000-0000F5120000}"/>
    <cellStyle name="40% - Énfasis1 2 2 6" xfId="4113" xr:uid="{00000000-0005-0000-0000-0000F6120000}"/>
    <cellStyle name="40% - Énfasis1 2 2 7" xfId="4114" xr:uid="{00000000-0005-0000-0000-0000F7120000}"/>
    <cellStyle name="40% - Énfasis1 2 2_37. RESULTADO NEGOCIOS YOY" xfId="4115" xr:uid="{00000000-0005-0000-0000-0000F8120000}"/>
    <cellStyle name="40% - Énfasis1 2 3" xfId="4116" xr:uid="{00000000-0005-0000-0000-0000F9120000}"/>
    <cellStyle name="40% - Énfasis1 2 3 2" xfId="4117" xr:uid="{00000000-0005-0000-0000-0000FA120000}"/>
    <cellStyle name="40% - Énfasis1 2 3 2 2" xfId="4118" xr:uid="{00000000-0005-0000-0000-0000FB120000}"/>
    <cellStyle name="40% - Énfasis1 2 3 2 2 2" xfId="4119" xr:uid="{00000000-0005-0000-0000-0000FC120000}"/>
    <cellStyle name="40% - Énfasis1 2 3 2 2 3" xfId="4120" xr:uid="{00000000-0005-0000-0000-0000FD120000}"/>
    <cellStyle name="40% - Énfasis1 2 3 2 2 4" xfId="4121" xr:uid="{00000000-0005-0000-0000-0000FE120000}"/>
    <cellStyle name="40% - Énfasis1 2 3 2 3" xfId="4122" xr:uid="{00000000-0005-0000-0000-0000FF120000}"/>
    <cellStyle name="40% - Énfasis1 2 3 2 4" xfId="4123" xr:uid="{00000000-0005-0000-0000-000000130000}"/>
    <cellStyle name="40% - Énfasis1 2 3 2 5" xfId="4124" xr:uid="{00000000-0005-0000-0000-000001130000}"/>
    <cellStyle name="40% - Énfasis1 2 3 2_37. RESULTADO NEGOCIOS YOY" xfId="4125" xr:uid="{00000000-0005-0000-0000-000002130000}"/>
    <cellStyle name="40% - Énfasis1 2 3 3" xfId="4126" xr:uid="{00000000-0005-0000-0000-000003130000}"/>
    <cellStyle name="40% - Énfasis1 2 3 3 2" xfId="4127" xr:uid="{00000000-0005-0000-0000-000004130000}"/>
    <cellStyle name="40% - Énfasis1 2 3 3 3" xfId="4128" xr:uid="{00000000-0005-0000-0000-000005130000}"/>
    <cellStyle name="40% - Énfasis1 2 3 3 4" xfId="4129" xr:uid="{00000000-0005-0000-0000-000006130000}"/>
    <cellStyle name="40% - Énfasis1 2 3 4" xfId="4130" xr:uid="{00000000-0005-0000-0000-000007130000}"/>
    <cellStyle name="40% - Énfasis1 2 3 5" xfId="4131" xr:uid="{00000000-0005-0000-0000-000008130000}"/>
    <cellStyle name="40% - Énfasis1 2 3 6" xfId="4132" xr:uid="{00000000-0005-0000-0000-000009130000}"/>
    <cellStyle name="40% - Énfasis1 2 3_37. RESULTADO NEGOCIOS YOY" xfId="4133" xr:uid="{00000000-0005-0000-0000-00000A130000}"/>
    <cellStyle name="40% - Énfasis1 2 4" xfId="4134" xr:uid="{00000000-0005-0000-0000-00000B130000}"/>
    <cellStyle name="40% - Énfasis1 2 4 2" xfId="4135" xr:uid="{00000000-0005-0000-0000-00000C130000}"/>
    <cellStyle name="40% - Énfasis1 2 4 2 2" xfId="4136" xr:uid="{00000000-0005-0000-0000-00000D130000}"/>
    <cellStyle name="40% - Énfasis1 2 4 2 3" xfId="4137" xr:uid="{00000000-0005-0000-0000-00000E130000}"/>
    <cellStyle name="40% - Énfasis1 2 4 2 4" xfId="4138" xr:uid="{00000000-0005-0000-0000-00000F130000}"/>
    <cellStyle name="40% - Énfasis1 2 4 3" xfId="4139" xr:uid="{00000000-0005-0000-0000-000010130000}"/>
    <cellStyle name="40% - Énfasis1 2 4 4" xfId="4140" xr:uid="{00000000-0005-0000-0000-000011130000}"/>
    <cellStyle name="40% - Énfasis1 2 4 5" xfId="4141" xr:uid="{00000000-0005-0000-0000-000012130000}"/>
    <cellStyle name="40% - Énfasis1 2 4_37. RESULTADO NEGOCIOS YOY" xfId="4142" xr:uid="{00000000-0005-0000-0000-000013130000}"/>
    <cellStyle name="40% - Énfasis1 2 5" xfId="4143" xr:uid="{00000000-0005-0000-0000-000014130000}"/>
    <cellStyle name="40% - Énfasis1 2 5 2" xfId="4144" xr:uid="{00000000-0005-0000-0000-000015130000}"/>
    <cellStyle name="40% - Énfasis1 2 5 2 2" xfId="4145" xr:uid="{00000000-0005-0000-0000-000016130000}"/>
    <cellStyle name="40% - Énfasis1 2 5 2 3" xfId="4146" xr:uid="{00000000-0005-0000-0000-000017130000}"/>
    <cellStyle name="40% - Énfasis1 2 5 3" xfId="4147" xr:uid="{00000000-0005-0000-0000-000018130000}"/>
    <cellStyle name="40% - Énfasis1 2 5 4" xfId="4148" xr:uid="{00000000-0005-0000-0000-000019130000}"/>
    <cellStyle name="40% - Énfasis1 2 5 5" xfId="4149" xr:uid="{00000000-0005-0000-0000-00001A130000}"/>
    <cellStyle name="40% - Énfasis1 2 6" xfId="4150" xr:uid="{00000000-0005-0000-0000-00001B130000}"/>
    <cellStyle name="40% - Énfasis1 2 6 2" xfId="4151" xr:uid="{00000000-0005-0000-0000-00001C130000}"/>
    <cellStyle name="40% - Énfasis1 2 7" xfId="4152" xr:uid="{00000000-0005-0000-0000-00001D130000}"/>
    <cellStyle name="40% - Énfasis1 2 7 2" xfId="4153" xr:uid="{00000000-0005-0000-0000-00001E130000}"/>
    <cellStyle name="40% - Énfasis1 2 8" xfId="4154" xr:uid="{00000000-0005-0000-0000-00001F130000}"/>
    <cellStyle name="40% - Énfasis1 2 9" xfId="4155" xr:uid="{00000000-0005-0000-0000-000020130000}"/>
    <cellStyle name="40% - Énfasis1 3" xfId="4156" xr:uid="{00000000-0005-0000-0000-000021130000}"/>
    <cellStyle name="40% - Énfasis1 3 2" xfId="4157" xr:uid="{00000000-0005-0000-0000-000022130000}"/>
    <cellStyle name="40% - Énfasis1 3 2 2" xfId="4158" xr:uid="{00000000-0005-0000-0000-000023130000}"/>
    <cellStyle name="40% - Énfasis1 3 2 2 2" xfId="4159" xr:uid="{00000000-0005-0000-0000-000024130000}"/>
    <cellStyle name="40% - Énfasis1 3 2 2 2 2" xfId="4160" xr:uid="{00000000-0005-0000-0000-000025130000}"/>
    <cellStyle name="40% - Énfasis1 3 2 2 2 2 2" xfId="4161" xr:uid="{00000000-0005-0000-0000-000026130000}"/>
    <cellStyle name="40% - Énfasis1 3 2 2 2 2 3" xfId="4162" xr:uid="{00000000-0005-0000-0000-000027130000}"/>
    <cellStyle name="40% - Énfasis1 3 2 2 2 2 4" xfId="4163" xr:uid="{00000000-0005-0000-0000-000028130000}"/>
    <cellStyle name="40% - Énfasis1 3 2 2 2 3" xfId="4164" xr:uid="{00000000-0005-0000-0000-000029130000}"/>
    <cellStyle name="40% - Énfasis1 3 2 2 2 4" xfId="4165" xr:uid="{00000000-0005-0000-0000-00002A130000}"/>
    <cellStyle name="40% - Énfasis1 3 2 2 2 5" xfId="4166" xr:uid="{00000000-0005-0000-0000-00002B130000}"/>
    <cellStyle name="40% - Énfasis1 3 2 2 2_37. RESULTADO NEGOCIOS YOY" xfId="4167" xr:uid="{00000000-0005-0000-0000-00002C130000}"/>
    <cellStyle name="40% - Énfasis1 3 2 2 3" xfId="4168" xr:uid="{00000000-0005-0000-0000-00002D130000}"/>
    <cellStyle name="40% - Énfasis1 3 2 2 3 2" xfId="4169" xr:uid="{00000000-0005-0000-0000-00002E130000}"/>
    <cellStyle name="40% - Énfasis1 3 2 2 3 3" xfId="4170" xr:uid="{00000000-0005-0000-0000-00002F130000}"/>
    <cellStyle name="40% - Énfasis1 3 2 2 3 4" xfId="4171" xr:uid="{00000000-0005-0000-0000-000030130000}"/>
    <cellStyle name="40% - Énfasis1 3 2 2 4" xfId="4172" xr:uid="{00000000-0005-0000-0000-000031130000}"/>
    <cellStyle name="40% - Énfasis1 3 2 2 5" xfId="4173" xr:uid="{00000000-0005-0000-0000-000032130000}"/>
    <cellStyle name="40% - Énfasis1 3 2 2 6" xfId="4174" xr:uid="{00000000-0005-0000-0000-000033130000}"/>
    <cellStyle name="40% - Énfasis1 3 2 2_37. RESULTADO NEGOCIOS YOY" xfId="4175" xr:uid="{00000000-0005-0000-0000-000034130000}"/>
    <cellStyle name="40% - Énfasis1 3 2 3" xfId="4176" xr:uid="{00000000-0005-0000-0000-000035130000}"/>
    <cellStyle name="40% - Énfasis1 3 2 3 2" xfId="4177" xr:uid="{00000000-0005-0000-0000-000036130000}"/>
    <cellStyle name="40% - Énfasis1 3 2 3 2 2" xfId="4178" xr:uid="{00000000-0005-0000-0000-000037130000}"/>
    <cellStyle name="40% - Énfasis1 3 2 3 2 3" xfId="4179" xr:uid="{00000000-0005-0000-0000-000038130000}"/>
    <cellStyle name="40% - Énfasis1 3 2 3 2 4" xfId="4180" xr:uid="{00000000-0005-0000-0000-000039130000}"/>
    <cellStyle name="40% - Énfasis1 3 2 3 3" xfId="4181" xr:uid="{00000000-0005-0000-0000-00003A130000}"/>
    <cellStyle name="40% - Énfasis1 3 2 3 4" xfId="4182" xr:uid="{00000000-0005-0000-0000-00003B130000}"/>
    <cellStyle name="40% - Énfasis1 3 2 3 5" xfId="4183" xr:uid="{00000000-0005-0000-0000-00003C130000}"/>
    <cellStyle name="40% - Énfasis1 3 2 3_37. RESULTADO NEGOCIOS YOY" xfId="4184" xr:uid="{00000000-0005-0000-0000-00003D130000}"/>
    <cellStyle name="40% - Énfasis1 3 2 4" xfId="4185" xr:uid="{00000000-0005-0000-0000-00003E130000}"/>
    <cellStyle name="40% - Énfasis1 3 2 4 2" xfId="4186" xr:uid="{00000000-0005-0000-0000-00003F130000}"/>
    <cellStyle name="40% - Énfasis1 3 2 4 3" xfId="4187" xr:uid="{00000000-0005-0000-0000-000040130000}"/>
    <cellStyle name="40% - Énfasis1 3 2 4 4" xfId="4188" xr:uid="{00000000-0005-0000-0000-000041130000}"/>
    <cellStyle name="40% - Énfasis1 3 2 5" xfId="4189" xr:uid="{00000000-0005-0000-0000-000042130000}"/>
    <cellStyle name="40% - Énfasis1 3 2 6" xfId="4190" xr:uid="{00000000-0005-0000-0000-000043130000}"/>
    <cellStyle name="40% - Énfasis1 3 2 7" xfId="4191" xr:uid="{00000000-0005-0000-0000-000044130000}"/>
    <cellStyle name="40% - Énfasis1 3 2_37. RESULTADO NEGOCIOS YOY" xfId="4192" xr:uid="{00000000-0005-0000-0000-000045130000}"/>
    <cellStyle name="40% - Énfasis1 3 3" xfId="4193" xr:uid="{00000000-0005-0000-0000-000046130000}"/>
    <cellStyle name="40% - Énfasis1 3 3 2" xfId="4194" xr:uid="{00000000-0005-0000-0000-000047130000}"/>
    <cellStyle name="40% - Énfasis1 3 3 2 2" xfId="4195" xr:uid="{00000000-0005-0000-0000-000048130000}"/>
    <cellStyle name="40% - Énfasis1 3 3 2 2 2" xfId="4196" xr:uid="{00000000-0005-0000-0000-000049130000}"/>
    <cellStyle name="40% - Énfasis1 3 3 2 2 3" xfId="4197" xr:uid="{00000000-0005-0000-0000-00004A130000}"/>
    <cellStyle name="40% - Énfasis1 3 3 2 2 4" xfId="4198" xr:uid="{00000000-0005-0000-0000-00004B130000}"/>
    <cellStyle name="40% - Énfasis1 3 3 2 3" xfId="4199" xr:uid="{00000000-0005-0000-0000-00004C130000}"/>
    <cellStyle name="40% - Énfasis1 3 3 2 4" xfId="4200" xr:uid="{00000000-0005-0000-0000-00004D130000}"/>
    <cellStyle name="40% - Énfasis1 3 3 2 5" xfId="4201" xr:uid="{00000000-0005-0000-0000-00004E130000}"/>
    <cellStyle name="40% - Énfasis1 3 3 2_37. RESULTADO NEGOCIOS YOY" xfId="4202" xr:uid="{00000000-0005-0000-0000-00004F130000}"/>
    <cellStyle name="40% - Énfasis1 3 3 3" xfId="4203" xr:uid="{00000000-0005-0000-0000-000050130000}"/>
    <cellStyle name="40% - Énfasis1 3 3 3 2" xfId="4204" xr:uid="{00000000-0005-0000-0000-000051130000}"/>
    <cellStyle name="40% - Énfasis1 3 3 3 3" xfId="4205" xr:uid="{00000000-0005-0000-0000-000052130000}"/>
    <cellStyle name="40% - Énfasis1 3 3 3 4" xfId="4206" xr:uid="{00000000-0005-0000-0000-000053130000}"/>
    <cellStyle name="40% - Énfasis1 3 3 4" xfId="4207" xr:uid="{00000000-0005-0000-0000-000054130000}"/>
    <cellStyle name="40% - Énfasis1 3 3 5" xfId="4208" xr:uid="{00000000-0005-0000-0000-000055130000}"/>
    <cellStyle name="40% - Énfasis1 3 3 6" xfId="4209" xr:uid="{00000000-0005-0000-0000-000056130000}"/>
    <cellStyle name="40% - Énfasis1 3 3_37. RESULTADO NEGOCIOS YOY" xfId="4210" xr:uid="{00000000-0005-0000-0000-000057130000}"/>
    <cellStyle name="40% - Énfasis1 3 4" xfId="4211" xr:uid="{00000000-0005-0000-0000-000058130000}"/>
    <cellStyle name="40% - Énfasis1 3 4 2" xfId="4212" xr:uid="{00000000-0005-0000-0000-000059130000}"/>
    <cellStyle name="40% - Énfasis1 3 4 2 2" xfId="4213" xr:uid="{00000000-0005-0000-0000-00005A130000}"/>
    <cellStyle name="40% - Énfasis1 3 4 2 3" xfId="4214" xr:uid="{00000000-0005-0000-0000-00005B130000}"/>
    <cellStyle name="40% - Énfasis1 3 4 2 4" xfId="4215" xr:uid="{00000000-0005-0000-0000-00005C130000}"/>
    <cellStyle name="40% - Énfasis1 3 4 3" xfId="4216" xr:uid="{00000000-0005-0000-0000-00005D130000}"/>
    <cellStyle name="40% - Énfasis1 3 4 4" xfId="4217" xr:uid="{00000000-0005-0000-0000-00005E130000}"/>
    <cellStyle name="40% - Énfasis1 3 4 5" xfId="4218" xr:uid="{00000000-0005-0000-0000-00005F130000}"/>
    <cellStyle name="40% - Énfasis1 3 4_37. RESULTADO NEGOCIOS YOY" xfId="4219" xr:uid="{00000000-0005-0000-0000-000060130000}"/>
    <cellStyle name="40% - Énfasis1 3 5" xfId="4220" xr:uid="{00000000-0005-0000-0000-000061130000}"/>
    <cellStyle name="40% - Énfasis1 3 5 2" xfId="4221" xr:uid="{00000000-0005-0000-0000-000062130000}"/>
    <cellStyle name="40% - Énfasis1 3 5 2 2" xfId="4222" xr:uid="{00000000-0005-0000-0000-000063130000}"/>
    <cellStyle name="40% - Énfasis1 3 5 2 3" xfId="4223" xr:uid="{00000000-0005-0000-0000-000064130000}"/>
    <cellStyle name="40% - Énfasis1 3 5 3" xfId="4224" xr:uid="{00000000-0005-0000-0000-000065130000}"/>
    <cellStyle name="40% - Énfasis1 3 5 4" xfId="4225" xr:uid="{00000000-0005-0000-0000-000066130000}"/>
    <cellStyle name="40% - Énfasis1 3 5 5" xfId="4226" xr:uid="{00000000-0005-0000-0000-000067130000}"/>
    <cellStyle name="40% - Énfasis1 3 6" xfId="4227" xr:uid="{00000000-0005-0000-0000-000068130000}"/>
    <cellStyle name="40% - Énfasis1 3 7" xfId="4228" xr:uid="{00000000-0005-0000-0000-000069130000}"/>
    <cellStyle name="40% - Énfasis1 3_37. RESULTADO NEGOCIOS YOY" xfId="4229" xr:uid="{00000000-0005-0000-0000-00006A130000}"/>
    <cellStyle name="40% - Énfasis1 4" xfId="4230" xr:uid="{00000000-0005-0000-0000-00006B130000}"/>
    <cellStyle name="40% - Énfasis1 4 2" xfId="4231" xr:uid="{00000000-0005-0000-0000-00006C130000}"/>
    <cellStyle name="40% - Énfasis1 4 2 2" xfId="4232" xr:uid="{00000000-0005-0000-0000-00006D130000}"/>
    <cellStyle name="40% - Énfasis1 4 2 2 2" xfId="4233" xr:uid="{00000000-0005-0000-0000-00006E130000}"/>
    <cellStyle name="40% - Énfasis1 4 2 2 2 2" xfId="4234" xr:uid="{00000000-0005-0000-0000-00006F130000}"/>
    <cellStyle name="40% - Énfasis1 4 2 2 2 3" xfId="4235" xr:uid="{00000000-0005-0000-0000-000070130000}"/>
    <cellStyle name="40% - Énfasis1 4 2 2 3" xfId="4236" xr:uid="{00000000-0005-0000-0000-000071130000}"/>
    <cellStyle name="40% - Énfasis1 4 2 2 4" xfId="4237" xr:uid="{00000000-0005-0000-0000-000072130000}"/>
    <cellStyle name="40% - Énfasis1 4 2 2 5" xfId="4238" xr:uid="{00000000-0005-0000-0000-000073130000}"/>
    <cellStyle name="40% - Énfasis1 4 2 3" xfId="4239" xr:uid="{00000000-0005-0000-0000-000074130000}"/>
    <cellStyle name="40% - Énfasis1 4 2 3 2" xfId="4240" xr:uid="{00000000-0005-0000-0000-000075130000}"/>
    <cellStyle name="40% - Énfasis1 4 2 3 3" xfId="4241" xr:uid="{00000000-0005-0000-0000-000076130000}"/>
    <cellStyle name="40% - Énfasis1 4 2 4" xfId="4242" xr:uid="{00000000-0005-0000-0000-000077130000}"/>
    <cellStyle name="40% - Énfasis1 4 2 5" xfId="4243" xr:uid="{00000000-0005-0000-0000-000078130000}"/>
    <cellStyle name="40% - Énfasis1 4 2 6" xfId="4244" xr:uid="{00000000-0005-0000-0000-000079130000}"/>
    <cellStyle name="40% - Énfasis1 4 2_37. RESULTADO NEGOCIOS YOY" xfId="4245" xr:uid="{00000000-0005-0000-0000-00007A130000}"/>
    <cellStyle name="40% - Énfasis1 4 3" xfId="4246" xr:uid="{00000000-0005-0000-0000-00007B130000}"/>
    <cellStyle name="40% - Énfasis1 4 3 2" xfId="4247" xr:uid="{00000000-0005-0000-0000-00007C130000}"/>
    <cellStyle name="40% - Énfasis1 4 3 2 2" xfId="4248" xr:uid="{00000000-0005-0000-0000-00007D130000}"/>
    <cellStyle name="40% - Énfasis1 4 3 2 3" xfId="4249" xr:uid="{00000000-0005-0000-0000-00007E130000}"/>
    <cellStyle name="40% - Énfasis1 4 3 3" xfId="4250" xr:uid="{00000000-0005-0000-0000-00007F130000}"/>
    <cellStyle name="40% - Énfasis1 4 3 4" xfId="4251" xr:uid="{00000000-0005-0000-0000-000080130000}"/>
    <cellStyle name="40% - Énfasis1 4 3 5" xfId="4252" xr:uid="{00000000-0005-0000-0000-000081130000}"/>
    <cellStyle name="40% - Énfasis1 4 4" xfId="4253" xr:uid="{00000000-0005-0000-0000-000082130000}"/>
    <cellStyle name="40% - Énfasis1 4 4 2" xfId="4254" xr:uid="{00000000-0005-0000-0000-000083130000}"/>
    <cellStyle name="40% - Énfasis1 4 4 3" xfId="4255" xr:uid="{00000000-0005-0000-0000-000084130000}"/>
    <cellStyle name="40% - Énfasis1 4 5" xfId="4256" xr:uid="{00000000-0005-0000-0000-000085130000}"/>
    <cellStyle name="40% - Énfasis1 4 6" xfId="4257" xr:uid="{00000000-0005-0000-0000-000086130000}"/>
    <cellStyle name="40% - Énfasis1 4 7" xfId="4258" xr:uid="{00000000-0005-0000-0000-000087130000}"/>
    <cellStyle name="40% - Énfasis1 4_37. RESULTADO NEGOCIOS YOY" xfId="4259" xr:uid="{00000000-0005-0000-0000-000088130000}"/>
    <cellStyle name="40% - Énfasis1 5" xfId="4260" xr:uid="{00000000-0005-0000-0000-000089130000}"/>
    <cellStyle name="40% - Énfasis1 5 2" xfId="4261" xr:uid="{00000000-0005-0000-0000-00008A130000}"/>
    <cellStyle name="40% - Énfasis1 5 2 2" xfId="4262" xr:uid="{00000000-0005-0000-0000-00008B130000}"/>
    <cellStyle name="40% - Énfasis1 5 2 2 2" xfId="4263" xr:uid="{00000000-0005-0000-0000-00008C130000}"/>
    <cellStyle name="40% - Énfasis1 5 2 2 2 2" xfId="4264" xr:uid="{00000000-0005-0000-0000-00008D130000}"/>
    <cellStyle name="40% - Énfasis1 5 2 2 2 3" xfId="4265" xr:uid="{00000000-0005-0000-0000-00008E130000}"/>
    <cellStyle name="40% - Énfasis1 5 2 2 3" xfId="4266" xr:uid="{00000000-0005-0000-0000-00008F130000}"/>
    <cellStyle name="40% - Énfasis1 5 2 2 4" xfId="4267" xr:uid="{00000000-0005-0000-0000-000090130000}"/>
    <cellStyle name="40% - Énfasis1 5 2 2 5" xfId="4268" xr:uid="{00000000-0005-0000-0000-000091130000}"/>
    <cellStyle name="40% - Énfasis1 5 2 3" xfId="4269" xr:uid="{00000000-0005-0000-0000-000092130000}"/>
    <cellStyle name="40% - Énfasis1 5 2 3 2" xfId="4270" xr:uid="{00000000-0005-0000-0000-000093130000}"/>
    <cellStyle name="40% - Énfasis1 5 2 3 3" xfId="4271" xr:uid="{00000000-0005-0000-0000-000094130000}"/>
    <cellStyle name="40% - Énfasis1 5 2 4" xfId="4272" xr:uid="{00000000-0005-0000-0000-000095130000}"/>
    <cellStyle name="40% - Énfasis1 5 2 5" xfId="4273" xr:uid="{00000000-0005-0000-0000-000096130000}"/>
    <cellStyle name="40% - Énfasis1 5 2 6" xfId="4274" xr:uid="{00000000-0005-0000-0000-000097130000}"/>
    <cellStyle name="40% - Énfasis1 5 2_37. RESULTADO NEGOCIOS YOY" xfId="4275" xr:uid="{00000000-0005-0000-0000-000098130000}"/>
    <cellStyle name="40% - Énfasis1 5 3" xfId="4276" xr:uid="{00000000-0005-0000-0000-000099130000}"/>
    <cellStyle name="40% - Énfasis1 5 3 2" xfId="4277" xr:uid="{00000000-0005-0000-0000-00009A130000}"/>
    <cellStyle name="40% - Énfasis1 5 3 2 2" xfId="4278" xr:uid="{00000000-0005-0000-0000-00009B130000}"/>
    <cellStyle name="40% - Énfasis1 5 3 2 3" xfId="4279" xr:uid="{00000000-0005-0000-0000-00009C130000}"/>
    <cellStyle name="40% - Énfasis1 5 3 3" xfId="4280" xr:uid="{00000000-0005-0000-0000-00009D130000}"/>
    <cellStyle name="40% - Énfasis1 5 3 4" xfId="4281" xr:uid="{00000000-0005-0000-0000-00009E130000}"/>
    <cellStyle name="40% - Énfasis1 5 3 5" xfId="4282" xr:uid="{00000000-0005-0000-0000-00009F130000}"/>
    <cellStyle name="40% - Énfasis1 5 4" xfId="4283" xr:uid="{00000000-0005-0000-0000-0000A0130000}"/>
    <cellStyle name="40% - Énfasis1 5 4 2" xfId="4284" xr:uid="{00000000-0005-0000-0000-0000A1130000}"/>
    <cellStyle name="40% - Énfasis1 5 4 3" xfId="4285" xr:uid="{00000000-0005-0000-0000-0000A2130000}"/>
    <cellStyle name="40% - Énfasis1 5 5" xfId="4286" xr:uid="{00000000-0005-0000-0000-0000A3130000}"/>
    <cellStyle name="40% - Énfasis1 5 6" xfId="4287" xr:uid="{00000000-0005-0000-0000-0000A4130000}"/>
    <cellStyle name="40% - Énfasis1 5 7" xfId="4288" xr:uid="{00000000-0005-0000-0000-0000A5130000}"/>
    <cellStyle name="40% - Énfasis1 5_37. RESULTADO NEGOCIOS YOY" xfId="4289" xr:uid="{00000000-0005-0000-0000-0000A6130000}"/>
    <cellStyle name="40% - Énfasis1 6" xfId="4290" xr:uid="{00000000-0005-0000-0000-0000A7130000}"/>
    <cellStyle name="40% - Énfasis1 6 2" xfId="4291" xr:uid="{00000000-0005-0000-0000-0000A8130000}"/>
    <cellStyle name="40% - Énfasis1 6 2 2" xfId="4292" xr:uid="{00000000-0005-0000-0000-0000A9130000}"/>
    <cellStyle name="40% - Énfasis1 6 2 2 2" xfId="4293" xr:uid="{00000000-0005-0000-0000-0000AA130000}"/>
    <cellStyle name="40% - Énfasis1 6 2 2 3" xfId="4294" xr:uid="{00000000-0005-0000-0000-0000AB130000}"/>
    <cellStyle name="40% - Énfasis1 6 2 2 4" xfId="4295" xr:uid="{00000000-0005-0000-0000-0000AC130000}"/>
    <cellStyle name="40% - Énfasis1 6 2 3" xfId="4296" xr:uid="{00000000-0005-0000-0000-0000AD130000}"/>
    <cellStyle name="40% - Énfasis1 6 2 4" xfId="4297" xr:uid="{00000000-0005-0000-0000-0000AE130000}"/>
    <cellStyle name="40% - Énfasis1 6 2 5" xfId="4298" xr:uid="{00000000-0005-0000-0000-0000AF130000}"/>
    <cellStyle name="40% - Énfasis1 6 2_37. RESULTADO NEGOCIOS YOY" xfId="4299" xr:uid="{00000000-0005-0000-0000-0000B0130000}"/>
    <cellStyle name="40% - Énfasis1 6 3" xfId="4300" xr:uid="{00000000-0005-0000-0000-0000B1130000}"/>
    <cellStyle name="40% - Énfasis1 6 3 2" xfId="4301" xr:uid="{00000000-0005-0000-0000-0000B2130000}"/>
    <cellStyle name="40% - Énfasis1 6 3 3" xfId="4302" xr:uid="{00000000-0005-0000-0000-0000B3130000}"/>
    <cellStyle name="40% - Énfasis1 6 3 4" xfId="4303" xr:uid="{00000000-0005-0000-0000-0000B4130000}"/>
    <cellStyle name="40% - Énfasis1 6 4" xfId="4304" xr:uid="{00000000-0005-0000-0000-0000B5130000}"/>
    <cellStyle name="40% - Énfasis1 6 5" xfId="4305" xr:uid="{00000000-0005-0000-0000-0000B6130000}"/>
    <cellStyle name="40% - Énfasis1 6 6" xfId="4306" xr:uid="{00000000-0005-0000-0000-0000B7130000}"/>
    <cellStyle name="40% - Énfasis1 6_37. RESULTADO NEGOCIOS YOY" xfId="4307" xr:uid="{00000000-0005-0000-0000-0000B8130000}"/>
    <cellStyle name="40% - Énfasis1 7" xfId="4308" xr:uid="{00000000-0005-0000-0000-0000B9130000}"/>
    <cellStyle name="40% - Énfasis1 7 2" xfId="4309" xr:uid="{00000000-0005-0000-0000-0000BA130000}"/>
    <cellStyle name="40% - Énfasis1 7 2 2" xfId="4310" xr:uid="{00000000-0005-0000-0000-0000BB130000}"/>
    <cellStyle name="40% - Énfasis1 7 2 2 2" xfId="4311" xr:uid="{00000000-0005-0000-0000-0000BC130000}"/>
    <cellStyle name="40% - Énfasis1 7 2 3" xfId="4312" xr:uid="{00000000-0005-0000-0000-0000BD130000}"/>
    <cellStyle name="40% - Énfasis1 7 2 4" xfId="4313" xr:uid="{00000000-0005-0000-0000-0000BE130000}"/>
    <cellStyle name="40% - Énfasis1 7 2_37. RESULTADO NEGOCIOS YOY" xfId="4314" xr:uid="{00000000-0005-0000-0000-0000BF130000}"/>
    <cellStyle name="40% - Énfasis1 7 3" xfId="4315" xr:uid="{00000000-0005-0000-0000-0000C0130000}"/>
    <cellStyle name="40% - Énfasis1 7 3 2" xfId="4316" xr:uid="{00000000-0005-0000-0000-0000C1130000}"/>
    <cellStyle name="40% - Énfasis1 7 4" xfId="4317" xr:uid="{00000000-0005-0000-0000-0000C2130000}"/>
    <cellStyle name="40% - Énfasis1 7 5" xfId="4318" xr:uid="{00000000-0005-0000-0000-0000C3130000}"/>
    <cellStyle name="40% - Énfasis1 7_37. RESULTADO NEGOCIOS YOY" xfId="4319" xr:uid="{00000000-0005-0000-0000-0000C4130000}"/>
    <cellStyle name="40% - Énfasis1 8" xfId="4320" xr:uid="{00000000-0005-0000-0000-0000C5130000}"/>
    <cellStyle name="40% - Énfasis1 8 2" xfId="4321" xr:uid="{00000000-0005-0000-0000-0000C6130000}"/>
    <cellStyle name="40% - Énfasis1 8 2 2" xfId="4322" xr:uid="{00000000-0005-0000-0000-0000C7130000}"/>
    <cellStyle name="40% - Énfasis1 8 2 3" xfId="4323" xr:uid="{00000000-0005-0000-0000-0000C8130000}"/>
    <cellStyle name="40% - Énfasis1 8 2_37. RESULTADO NEGOCIOS YOY" xfId="4324" xr:uid="{00000000-0005-0000-0000-0000C9130000}"/>
    <cellStyle name="40% - Énfasis1 8 3" xfId="4325" xr:uid="{00000000-0005-0000-0000-0000CA130000}"/>
    <cellStyle name="40% - Énfasis1 8 4" xfId="4326" xr:uid="{00000000-0005-0000-0000-0000CB130000}"/>
    <cellStyle name="40% - Énfasis1 8_37. RESULTADO NEGOCIOS YOY" xfId="4327" xr:uid="{00000000-0005-0000-0000-0000CC130000}"/>
    <cellStyle name="40% - Énfasis1 9" xfId="4328" xr:uid="{00000000-0005-0000-0000-0000CD130000}"/>
    <cellStyle name="40% - Énfasis1 9 2" xfId="4329" xr:uid="{00000000-0005-0000-0000-0000CE130000}"/>
    <cellStyle name="40% - Énfasis1 9 2 2" xfId="4330" xr:uid="{00000000-0005-0000-0000-0000CF130000}"/>
    <cellStyle name="40% - Énfasis1 9 2_37. RESULTADO NEGOCIOS YOY" xfId="4331" xr:uid="{00000000-0005-0000-0000-0000D0130000}"/>
    <cellStyle name="40% - Énfasis1 9 3" xfId="4332" xr:uid="{00000000-0005-0000-0000-0000D1130000}"/>
    <cellStyle name="40% - Énfasis1 9 4" xfId="4333" xr:uid="{00000000-0005-0000-0000-0000D2130000}"/>
    <cellStyle name="40% - Énfasis1 9_37. RESULTADO NEGOCIOS YOY" xfId="4334" xr:uid="{00000000-0005-0000-0000-0000D3130000}"/>
    <cellStyle name="40% - Énfasis2 10" xfId="4335" xr:uid="{00000000-0005-0000-0000-0000D4130000}"/>
    <cellStyle name="40% - Énfasis2 10 2" xfId="4336" xr:uid="{00000000-0005-0000-0000-0000D5130000}"/>
    <cellStyle name="40% - Énfasis2 10 3" xfId="4337" xr:uid="{00000000-0005-0000-0000-0000D6130000}"/>
    <cellStyle name="40% - Énfasis2 10_37. RESULTADO NEGOCIOS YOY" xfId="4338" xr:uid="{00000000-0005-0000-0000-0000D7130000}"/>
    <cellStyle name="40% - Énfasis2 11" xfId="4339" xr:uid="{00000000-0005-0000-0000-0000D8130000}"/>
    <cellStyle name="40% - Énfasis2 11 2" xfId="4340" xr:uid="{00000000-0005-0000-0000-0000D9130000}"/>
    <cellStyle name="40% - Énfasis2 11 3" xfId="4341" xr:uid="{00000000-0005-0000-0000-0000DA130000}"/>
    <cellStyle name="40% - Énfasis2 11_37. RESULTADO NEGOCIOS YOY" xfId="4342" xr:uid="{00000000-0005-0000-0000-0000DB130000}"/>
    <cellStyle name="40% - Énfasis2 12" xfId="4343" xr:uid="{00000000-0005-0000-0000-0000DC130000}"/>
    <cellStyle name="40% - Énfasis2 12 2" xfId="4344" xr:uid="{00000000-0005-0000-0000-0000DD130000}"/>
    <cellStyle name="40% - Énfasis2 13" xfId="4345" xr:uid="{00000000-0005-0000-0000-0000DE130000}"/>
    <cellStyle name="40% - Énfasis2 14" xfId="4346" xr:uid="{00000000-0005-0000-0000-0000DF130000}"/>
    <cellStyle name="40% - Énfasis2 15" xfId="4347" xr:uid="{00000000-0005-0000-0000-0000E0130000}"/>
    <cellStyle name="40% - Énfasis2 16" xfId="4348" xr:uid="{00000000-0005-0000-0000-0000E1130000}"/>
    <cellStyle name="40% - Énfasis2 17" xfId="4349" xr:uid="{00000000-0005-0000-0000-0000E2130000}"/>
    <cellStyle name="40% - Énfasis2 2" xfId="4350" xr:uid="{00000000-0005-0000-0000-0000E3130000}"/>
    <cellStyle name="40% - Énfasis2 2 2" xfId="4351" xr:uid="{00000000-0005-0000-0000-0000E4130000}"/>
    <cellStyle name="40% - Énfasis2 2 2 2" xfId="4352" xr:uid="{00000000-0005-0000-0000-0000E5130000}"/>
    <cellStyle name="40% - Énfasis2 2 2 2 2" xfId="4353" xr:uid="{00000000-0005-0000-0000-0000E6130000}"/>
    <cellStyle name="40% - Énfasis2 2 2 2 2 2" xfId="4354" xr:uid="{00000000-0005-0000-0000-0000E7130000}"/>
    <cellStyle name="40% - Énfasis2 2 2 2 2 2 2" xfId="4355" xr:uid="{00000000-0005-0000-0000-0000E8130000}"/>
    <cellStyle name="40% - Énfasis2 2 2 2 2 2 3" xfId="4356" xr:uid="{00000000-0005-0000-0000-0000E9130000}"/>
    <cellStyle name="40% - Énfasis2 2 2 2 2 3" xfId="4357" xr:uid="{00000000-0005-0000-0000-0000EA130000}"/>
    <cellStyle name="40% - Énfasis2 2 2 2 2 4" xfId="4358" xr:uid="{00000000-0005-0000-0000-0000EB130000}"/>
    <cellStyle name="40% - Énfasis2 2 2 2 2_37. RESULTADO NEGOCIOS YOY" xfId="4359" xr:uid="{00000000-0005-0000-0000-0000EC130000}"/>
    <cellStyle name="40% - Énfasis2 2 2 2 3" xfId="4360" xr:uid="{00000000-0005-0000-0000-0000ED130000}"/>
    <cellStyle name="40% - Énfasis2 2 2 2 3 2" xfId="4361" xr:uid="{00000000-0005-0000-0000-0000EE130000}"/>
    <cellStyle name="40% - Énfasis2 2 2 2 3 3" xfId="4362" xr:uid="{00000000-0005-0000-0000-0000EF130000}"/>
    <cellStyle name="40% - Énfasis2 2 2 2 4" xfId="4363" xr:uid="{00000000-0005-0000-0000-0000F0130000}"/>
    <cellStyle name="40% - Énfasis2 2 2 2 5" xfId="4364" xr:uid="{00000000-0005-0000-0000-0000F1130000}"/>
    <cellStyle name="40% - Énfasis2 2 2 2_37. RESULTADO NEGOCIOS YOY" xfId="4365" xr:uid="{00000000-0005-0000-0000-0000F2130000}"/>
    <cellStyle name="40% - Énfasis2 2 2 3" xfId="4366" xr:uid="{00000000-0005-0000-0000-0000F3130000}"/>
    <cellStyle name="40% - Énfasis2 2 2 3 2" xfId="4367" xr:uid="{00000000-0005-0000-0000-0000F4130000}"/>
    <cellStyle name="40% - Énfasis2 2 2 3 2 2" xfId="4368" xr:uid="{00000000-0005-0000-0000-0000F5130000}"/>
    <cellStyle name="40% - Énfasis2 2 2 3 2 3" xfId="4369" xr:uid="{00000000-0005-0000-0000-0000F6130000}"/>
    <cellStyle name="40% - Énfasis2 2 2 3 3" xfId="4370" xr:uid="{00000000-0005-0000-0000-0000F7130000}"/>
    <cellStyle name="40% - Énfasis2 2 2 3 4" xfId="4371" xr:uid="{00000000-0005-0000-0000-0000F8130000}"/>
    <cellStyle name="40% - Énfasis2 2 2 3_37. RESULTADO NEGOCIOS YOY" xfId="4372" xr:uid="{00000000-0005-0000-0000-0000F9130000}"/>
    <cellStyle name="40% - Énfasis2 2 2 4" xfId="4373" xr:uid="{00000000-0005-0000-0000-0000FA130000}"/>
    <cellStyle name="40% - Énfasis2 2 2 4 2" xfId="4374" xr:uid="{00000000-0005-0000-0000-0000FB130000}"/>
    <cellStyle name="40% - Énfasis2 2 2 4 3" xfId="4375" xr:uid="{00000000-0005-0000-0000-0000FC130000}"/>
    <cellStyle name="40% - Énfasis2 2 2 5" xfId="4376" xr:uid="{00000000-0005-0000-0000-0000FD130000}"/>
    <cellStyle name="40% - Énfasis2 2 2 5 2" xfId="4377" xr:uid="{00000000-0005-0000-0000-0000FE130000}"/>
    <cellStyle name="40% - Énfasis2 2 2 6" xfId="4378" xr:uid="{00000000-0005-0000-0000-0000FF130000}"/>
    <cellStyle name="40% - Énfasis2 2 2_37. RESULTADO NEGOCIOS YOY" xfId="4379" xr:uid="{00000000-0005-0000-0000-000000140000}"/>
    <cellStyle name="40% - Énfasis2 2 3" xfId="4380" xr:uid="{00000000-0005-0000-0000-000001140000}"/>
    <cellStyle name="40% - Énfasis2 2 3 2" xfId="4381" xr:uid="{00000000-0005-0000-0000-000002140000}"/>
    <cellStyle name="40% - Énfasis2 2 3 2 2" xfId="4382" xr:uid="{00000000-0005-0000-0000-000003140000}"/>
    <cellStyle name="40% - Énfasis2 2 3 2 2 2" xfId="4383" xr:uid="{00000000-0005-0000-0000-000004140000}"/>
    <cellStyle name="40% - Énfasis2 2 3 2 2 3" xfId="4384" xr:uid="{00000000-0005-0000-0000-000005140000}"/>
    <cellStyle name="40% - Énfasis2 2 3 2 3" xfId="4385" xr:uid="{00000000-0005-0000-0000-000006140000}"/>
    <cellStyle name="40% - Énfasis2 2 3 2 4" xfId="4386" xr:uid="{00000000-0005-0000-0000-000007140000}"/>
    <cellStyle name="40% - Énfasis2 2 3 2_37. RESULTADO NEGOCIOS YOY" xfId="4387" xr:uid="{00000000-0005-0000-0000-000008140000}"/>
    <cellStyle name="40% - Énfasis2 2 3 3" xfId="4388" xr:uid="{00000000-0005-0000-0000-000009140000}"/>
    <cellStyle name="40% - Énfasis2 2 3 3 2" xfId="4389" xr:uid="{00000000-0005-0000-0000-00000A140000}"/>
    <cellStyle name="40% - Énfasis2 2 3 3 3" xfId="4390" xr:uid="{00000000-0005-0000-0000-00000B140000}"/>
    <cellStyle name="40% - Énfasis2 2 3 4" xfId="4391" xr:uid="{00000000-0005-0000-0000-00000C140000}"/>
    <cellStyle name="40% - Énfasis2 2 3 5" xfId="4392" xr:uid="{00000000-0005-0000-0000-00000D140000}"/>
    <cellStyle name="40% - Énfasis2 2 3_37. RESULTADO NEGOCIOS YOY" xfId="4393" xr:uid="{00000000-0005-0000-0000-00000E140000}"/>
    <cellStyle name="40% - Énfasis2 2 4" xfId="4394" xr:uid="{00000000-0005-0000-0000-00000F140000}"/>
    <cellStyle name="40% - Énfasis2 2 4 2" xfId="4395" xr:uid="{00000000-0005-0000-0000-000010140000}"/>
    <cellStyle name="40% - Énfasis2 2 4 2 2" xfId="4396" xr:uid="{00000000-0005-0000-0000-000011140000}"/>
    <cellStyle name="40% - Énfasis2 2 4 2 3" xfId="4397" xr:uid="{00000000-0005-0000-0000-000012140000}"/>
    <cellStyle name="40% - Énfasis2 2 4 3" xfId="4398" xr:uid="{00000000-0005-0000-0000-000013140000}"/>
    <cellStyle name="40% - Énfasis2 2 4 4" xfId="4399" xr:uid="{00000000-0005-0000-0000-000014140000}"/>
    <cellStyle name="40% - Énfasis2 2 4_37. RESULTADO NEGOCIOS YOY" xfId="4400" xr:uid="{00000000-0005-0000-0000-000015140000}"/>
    <cellStyle name="40% - Énfasis2 2 5" xfId="4401" xr:uid="{00000000-0005-0000-0000-000016140000}"/>
    <cellStyle name="40% - Énfasis2 2 5 2" xfId="4402" xr:uid="{00000000-0005-0000-0000-000017140000}"/>
    <cellStyle name="40% - Énfasis2 2 5 2 2" xfId="4403" xr:uid="{00000000-0005-0000-0000-000018140000}"/>
    <cellStyle name="40% - Énfasis2 2 5 2 3" xfId="4404" xr:uid="{00000000-0005-0000-0000-000019140000}"/>
    <cellStyle name="40% - Énfasis2 2 5 3" xfId="4405" xr:uid="{00000000-0005-0000-0000-00001A140000}"/>
    <cellStyle name="40% - Énfasis2 2 5 4" xfId="4406" xr:uid="{00000000-0005-0000-0000-00001B140000}"/>
    <cellStyle name="40% - Énfasis2 2 5 5" xfId="4407" xr:uid="{00000000-0005-0000-0000-00001C140000}"/>
    <cellStyle name="40% - Énfasis2 2 6" xfId="4408" xr:uid="{00000000-0005-0000-0000-00001D140000}"/>
    <cellStyle name="40% - Énfasis2 2 6 2" xfId="4409" xr:uid="{00000000-0005-0000-0000-00001E140000}"/>
    <cellStyle name="40% - Énfasis2 2 7" xfId="4410" xr:uid="{00000000-0005-0000-0000-00001F140000}"/>
    <cellStyle name="40% - Énfasis2 2 7 2" xfId="4411" xr:uid="{00000000-0005-0000-0000-000020140000}"/>
    <cellStyle name="40% - Énfasis2 2 8" xfId="4412" xr:uid="{00000000-0005-0000-0000-000021140000}"/>
    <cellStyle name="40% - Énfasis2 2 9" xfId="4413" xr:uid="{00000000-0005-0000-0000-000022140000}"/>
    <cellStyle name="40% - Énfasis2 3" xfId="4414" xr:uid="{00000000-0005-0000-0000-000023140000}"/>
    <cellStyle name="40% - Énfasis2 3 2" xfId="4415" xr:uid="{00000000-0005-0000-0000-000024140000}"/>
    <cellStyle name="40% - Énfasis2 3 2 2" xfId="4416" xr:uid="{00000000-0005-0000-0000-000025140000}"/>
    <cellStyle name="40% - Énfasis2 3 2 2 2" xfId="4417" xr:uid="{00000000-0005-0000-0000-000026140000}"/>
    <cellStyle name="40% - Énfasis2 3 2 2 2 2" xfId="4418" xr:uid="{00000000-0005-0000-0000-000027140000}"/>
    <cellStyle name="40% - Énfasis2 3 2 2 2 2 2" xfId="4419" xr:uid="{00000000-0005-0000-0000-000028140000}"/>
    <cellStyle name="40% - Énfasis2 3 2 2 2 2 3" xfId="4420" xr:uid="{00000000-0005-0000-0000-000029140000}"/>
    <cellStyle name="40% - Énfasis2 3 2 2 2 3" xfId="4421" xr:uid="{00000000-0005-0000-0000-00002A140000}"/>
    <cellStyle name="40% - Énfasis2 3 2 2 2 4" xfId="4422" xr:uid="{00000000-0005-0000-0000-00002B140000}"/>
    <cellStyle name="40% - Énfasis2 3 2 2 2_37. RESULTADO NEGOCIOS YOY" xfId="4423" xr:uid="{00000000-0005-0000-0000-00002C140000}"/>
    <cellStyle name="40% - Énfasis2 3 2 2 3" xfId="4424" xr:uid="{00000000-0005-0000-0000-00002D140000}"/>
    <cellStyle name="40% - Énfasis2 3 2 2 3 2" xfId="4425" xr:uid="{00000000-0005-0000-0000-00002E140000}"/>
    <cellStyle name="40% - Énfasis2 3 2 2 3 3" xfId="4426" xr:uid="{00000000-0005-0000-0000-00002F140000}"/>
    <cellStyle name="40% - Énfasis2 3 2 2 4" xfId="4427" xr:uid="{00000000-0005-0000-0000-000030140000}"/>
    <cellStyle name="40% - Énfasis2 3 2 2 5" xfId="4428" xr:uid="{00000000-0005-0000-0000-000031140000}"/>
    <cellStyle name="40% - Énfasis2 3 2 2_37. RESULTADO NEGOCIOS YOY" xfId="4429" xr:uid="{00000000-0005-0000-0000-000032140000}"/>
    <cellStyle name="40% - Énfasis2 3 2 3" xfId="4430" xr:uid="{00000000-0005-0000-0000-000033140000}"/>
    <cellStyle name="40% - Énfasis2 3 2 3 2" xfId="4431" xr:uid="{00000000-0005-0000-0000-000034140000}"/>
    <cellStyle name="40% - Énfasis2 3 2 3 2 2" xfId="4432" xr:uid="{00000000-0005-0000-0000-000035140000}"/>
    <cellStyle name="40% - Énfasis2 3 2 3 2 3" xfId="4433" xr:uid="{00000000-0005-0000-0000-000036140000}"/>
    <cellStyle name="40% - Énfasis2 3 2 3 3" xfId="4434" xr:uid="{00000000-0005-0000-0000-000037140000}"/>
    <cellStyle name="40% - Énfasis2 3 2 3 4" xfId="4435" xr:uid="{00000000-0005-0000-0000-000038140000}"/>
    <cellStyle name="40% - Énfasis2 3 2 3_37. RESULTADO NEGOCIOS YOY" xfId="4436" xr:uid="{00000000-0005-0000-0000-000039140000}"/>
    <cellStyle name="40% - Énfasis2 3 2 4" xfId="4437" xr:uid="{00000000-0005-0000-0000-00003A140000}"/>
    <cellStyle name="40% - Énfasis2 3 2 4 2" xfId="4438" xr:uid="{00000000-0005-0000-0000-00003B140000}"/>
    <cellStyle name="40% - Énfasis2 3 2 4 3" xfId="4439" xr:uid="{00000000-0005-0000-0000-00003C140000}"/>
    <cellStyle name="40% - Énfasis2 3 2 5" xfId="4440" xr:uid="{00000000-0005-0000-0000-00003D140000}"/>
    <cellStyle name="40% - Énfasis2 3 2 6" xfId="4441" xr:uid="{00000000-0005-0000-0000-00003E140000}"/>
    <cellStyle name="40% - Énfasis2 3 2_37. RESULTADO NEGOCIOS YOY" xfId="4442" xr:uid="{00000000-0005-0000-0000-00003F140000}"/>
    <cellStyle name="40% - Énfasis2 3 3" xfId="4443" xr:uid="{00000000-0005-0000-0000-000040140000}"/>
    <cellStyle name="40% - Énfasis2 3 3 2" xfId="4444" xr:uid="{00000000-0005-0000-0000-000041140000}"/>
    <cellStyle name="40% - Énfasis2 3 3 2 2" xfId="4445" xr:uid="{00000000-0005-0000-0000-000042140000}"/>
    <cellStyle name="40% - Énfasis2 3 3 2 2 2" xfId="4446" xr:uid="{00000000-0005-0000-0000-000043140000}"/>
    <cellStyle name="40% - Énfasis2 3 3 2 2 3" xfId="4447" xr:uid="{00000000-0005-0000-0000-000044140000}"/>
    <cellStyle name="40% - Énfasis2 3 3 2 3" xfId="4448" xr:uid="{00000000-0005-0000-0000-000045140000}"/>
    <cellStyle name="40% - Énfasis2 3 3 2 4" xfId="4449" xr:uid="{00000000-0005-0000-0000-000046140000}"/>
    <cellStyle name="40% - Énfasis2 3 3 2_37. RESULTADO NEGOCIOS YOY" xfId="4450" xr:uid="{00000000-0005-0000-0000-000047140000}"/>
    <cellStyle name="40% - Énfasis2 3 3 3" xfId="4451" xr:uid="{00000000-0005-0000-0000-000048140000}"/>
    <cellStyle name="40% - Énfasis2 3 3 3 2" xfId="4452" xr:uid="{00000000-0005-0000-0000-000049140000}"/>
    <cellStyle name="40% - Énfasis2 3 3 3 3" xfId="4453" xr:uid="{00000000-0005-0000-0000-00004A140000}"/>
    <cellStyle name="40% - Énfasis2 3 3 4" xfId="4454" xr:uid="{00000000-0005-0000-0000-00004B140000}"/>
    <cellStyle name="40% - Énfasis2 3 3 5" xfId="4455" xr:uid="{00000000-0005-0000-0000-00004C140000}"/>
    <cellStyle name="40% - Énfasis2 3 3_37. RESULTADO NEGOCIOS YOY" xfId="4456" xr:uid="{00000000-0005-0000-0000-00004D140000}"/>
    <cellStyle name="40% - Énfasis2 3 4" xfId="4457" xr:uid="{00000000-0005-0000-0000-00004E140000}"/>
    <cellStyle name="40% - Énfasis2 3 4 2" xfId="4458" xr:uid="{00000000-0005-0000-0000-00004F140000}"/>
    <cellStyle name="40% - Énfasis2 3 4 2 2" xfId="4459" xr:uid="{00000000-0005-0000-0000-000050140000}"/>
    <cellStyle name="40% - Énfasis2 3 4 2 3" xfId="4460" xr:uid="{00000000-0005-0000-0000-000051140000}"/>
    <cellStyle name="40% - Énfasis2 3 4 3" xfId="4461" xr:uid="{00000000-0005-0000-0000-000052140000}"/>
    <cellStyle name="40% - Énfasis2 3 4 4" xfId="4462" xr:uid="{00000000-0005-0000-0000-000053140000}"/>
    <cellStyle name="40% - Énfasis2 3 4_37. RESULTADO NEGOCIOS YOY" xfId="4463" xr:uid="{00000000-0005-0000-0000-000054140000}"/>
    <cellStyle name="40% - Énfasis2 3 5" xfId="4464" xr:uid="{00000000-0005-0000-0000-000055140000}"/>
    <cellStyle name="40% - Énfasis2 3 5 2" xfId="4465" xr:uid="{00000000-0005-0000-0000-000056140000}"/>
    <cellStyle name="40% - Énfasis2 3 5 2 2" xfId="4466" xr:uid="{00000000-0005-0000-0000-000057140000}"/>
    <cellStyle name="40% - Énfasis2 3 5 2 3" xfId="4467" xr:uid="{00000000-0005-0000-0000-000058140000}"/>
    <cellStyle name="40% - Énfasis2 3 5 3" xfId="4468" xr:uid="{00000000-0005-0000-0000-000059140000}"/>
    <cellStyle name="40% - Énfasis2 3 5 4" xfId="4469" xr:uid="{00000000-0005-0000-0000-00005A140000}"/>
    <cellStyle name="40% - Énfasis2 3 6" xfId="4470" xr:uid="{00000000-0005-0000-0000-00005B140000}"/>
    <cellStyle name="40% - Énfasis2 3 7" xfId="4471" xr:uid="{00000000-0005-0000-0000-00005C140000}"/>
    <cellStyle name="40% - Énfasis2 3_37. RESULTADO NEGOCIOS YOY" xfId="4472" xr:uid="{00000000-0005-0000-0000-00005D140000}"/>
    <cellStyle name="40% - Énfasis2 4" xfId="4473" xr:uid="{00000000-0005-0000-0000-00005E140000}"/>
    <cellStyle name="40% - Énfasis2 4 2" xfId="4474" xr:uid="{00000000-0005-0000-0000-00005F140000}"/>
    <cellStyle name="40% - Énfasis2 4 2 2" xfId="4475" xr:uid="{00000000-0005-0000-0000-000060140000}"/>
    <cellStyle name="40% - Énfasis2 4 2 2 2" xfId="4476" xr:uid="{00000000-0005-0000-0000-000061140000}"/>
    <cellStyle name="40% - Énfasis2 4 2 2 2 2" xfId="4477" xr:uid="{00000000-0005-0000-0000-000062140000}"/>
    <cellStyle name="40% - Énfasis2 4 2 2 2 3" xfId="4478" xr:uid="{00000000-0005-0000-0000-000063140000}"/>
    <cellStyle name="40% - Énfasis2 4 2 2 3" xfId="4479" xr:uid="{00000000-0005-0000-0000-000064140000}"/>
    <cellStyle name="40% - Énfasis2 4 2 2 4" xfId="4480" xr:uid="{00000000-0005-0000-0000-000065140000}"/>
    <cellStyle name="40% - Énfasis2 4 2 3" xfId="4481" xr:uid="{00000000-0005-0000-0000-000066140000}"/>
    <cellStyle name="40% - Énfasis2 4 2 3 2" xfId="4482" xr:uid="{00000000-0005-0000-0000-000067140000}"/>
    <cellStyle name="40% - Énfasis2 4 2 3 3" xfId="4483" xr:uid="{00000000-0005-0000-0000-000068140000}"/>
    <cellStyle name="40% - Énfasis2 4 2 4" xfId="4484" xr:uid="{00000000-0005-0000-0000-000069140000}"/>
    <cellStyle name="40% - Énfasis2 4 2 5" xfId="4485" xr:uid="{00000000-0005-0000-0000-00006A140000}"/>
    <cellStyle name="40% - Énfasis2 4 2_37. RESULTADO NEGOCIOS YOY" xfId="4486" xr:uid="{00000000-0005-0000-0000-00006B140000}"/>
    <cellStyle name="40% - Énfasis2 4 3" xfId="4487" xr:uid="{00000000-0005-0000-0000-00006C140000}"/>
    <cellStyle name="40% - Énfasis2 4 3 2" xfId="4488" xr:uid="{00000000-0005-0000-0000-00006D140000}"/>
    <cellStyle name="40% - Énfasis2 4 3 2 2" xfId="4489" xr:uid="{00000000-0005-0000-0000-00006E140000}"/>
    <cellStyle name="40% - Énfasis2 4 3 2 3" xfId="4490" xr:uid="{00000000-0005-0000-0000-00006F140000}"/>
    <cellStyle name="40% - Énfasis2 4 3 3" xfId="4491" xr:uid="{00000000-0005-0000-0000-000070140000}"/>
    <cellStyle name="40% - Énfasis2 4 3 4" xfId="4492" xr:uid="{00000000-0005-0000-0000-000071140000}"/>
    <cellStyle name="40% - Énfasis2 4 4" xfId="4493" xr:uid="{00000000-0005-0000-0000-000072140000}"/>
    <cellStyle name="40% - Énfasis2 4 4 2" xfId="4494" xr:uid="{00000000-0005-0000-0000-000073140000}"/>
    <cellStyle name="40% - Énfasis2 4 4 3" xfId="4495" xr:uid="{00000000-0005-0000-0000-000074140000}"/>
    <cellStyle name="40% - Énfasis2 4 5" xfId="4496" xr:uid="{00000000-0005-0000-0000-000075140000}"/>
    <cellStyle name="40% - Énfasis2 4 6" xfId="4497" xr:uid="{00000000-0005-0000-0000-000076140000}"/>
    <cellStyle name="40% - Énfasis2 4_37. RESULTADO NEGOCIOS YOY" xfId="4498" xr:uid="{00000000-0005-0000-0000-000077140000}"/>
    <cellStyle name="40% - Énfasis2 5" xfId="4499" xr:uid="{00000000-0005-0000-0000-000078140000}"/>
    <cellStyle name="40% - Énfasis2 5 2" xfId="4500" xr:uid="{00000000-0005-0000-0000-000079140000}"/>
    <cellStyle name="40% - Énfasis2 5 2 2" xfId="4501" xr:uid="{00000000-0005-0000-0000-00007A140000}"/>
    <cellStyle name="40% - Énfasis2 5 2 2 2" xfId="4502" xr:uid="{00000000-0005-0000-0000-00007B140000}"/>
    <cellStyle name="40% - Énfasis2 5 2 2 2 2" xfId="4503" xr:uid="{00000000-0005-0000-0000-00007C140000}"/>
    <cellStyle name="40% - Énfasis2 5 2 2 2 3" xfId="4504" xr:uid="{00000000-0005-0000-0000-00007D140000}"/>
    <cellStyle name="40% - Énfasis2 5 2 2 3" xfId="4505" xr:uid="{00000000-0005-0000-0000-00007E140000}"/>
    <cellStyle name="40% - Énfasis2 5 2 2 4" xfId="4506" xr:uid="{00000000-0005-0000-0000-00007F140000}"/>
    <cellStyle name="40% - Énfasis2 5 2 3" xfId="4507" xr:uid="{00000000-0005-0000-0000-000080140000}"/>
    <cellStyle name="40% - Énfasis2 5 2 3 2" xfId="4508" xr:uid="{00000000-0005-0000-0000-000081140000}"/>
    <cellStyle name="40% - Énfasis2 5 2 3 3" xfId="4509" xr:uid="{00000000-0005-0000-0000-000082140000}"/>
    <cellStyle name="40% - Énfasis2 5 2 4" xfId="4510" xr:uid="{00000000-0005-0000-0000-000083140000}"/>
    <cellStyle name="40% - Énfasis2 5 2 5" xfId="4511" xr:uid="{00000000-0005-0000-0000-000084140000}"/>
    <cellStyle name="40% - Énfasis2 5 2_37. RESULTADO NEGOCIOS YOY" xfId="4512" xr:uid="{00000000-0005-0000-0000-000085140000}"/>
    <cellStyle name="40% - Énfasis2 5 3" xfId="4513" xr:uid="{00000000-0005-0000-0000-000086140000}"/>
    <cellStyle name="40% - Énfasis2 5 3 2" xfId="4514" xr:uid="{00000000-0005-0000-0000-000087140000}"/>
    <cellStyle name="40% - Énfasis2 5 3 2 2" xfId="4515" xr:uid="{00000000-0005-0000-0000-000088140000}"/>
    <cellStyle name="40% - Énfasis2 5 3 2 3" xfId="4516" xr:uid="{00000000-0005-0000-0000-000089140000}"/>
    <cellStyle name="40% - Énfasis2 5 3 3" xfId="4517" xr:uid="{00000000-0005-0000-0000-00008A140000}"/>
    <cellStyle name="40% - Énfasis2 5 3 4" xfId="4518" xr:uid="{00000000-0005-0000-0000-00008B140000}"/>
    <cellStyle name="40% - Énfasis2 5 4" xfId="4519" xr:uid="{00000000-0005-0000-0000-00008C140000}"/>
    <cellStyle name="40% - Énfasis2 5 4 2" xfId="4520" xr:uid="{00000000-0005-0000-0000-00008D140000}"/>
    <cellStyle name="40% - Énfasis2 5 4 3" xfId="4521" xr:uid="{00000000-0005-0000-0000-00008E140000}"/>
    <cellStyle name="40% - Énfasis2 5 5" xfId="4522" xr:uid="{00000000-0005-0000-0000-00008F140000}"/>
    <cellStyle name="40% - Énfasis2 5 6" xfId="4523" xr:uid="{00000000-0005-0000-0000-000090140000}"/>
    <cellStyle name="40% - Énfasis2 5_37. RESULTADO NEGOCIOS YOY" xfId="4524" xr:uid="{00000000-0005-0000-0000-000091140000}"/>
    <cellStyle name="40% - Énfasis2 6" xfId="4525" xr:uid="{00000000-0005-0000-0000-000092140000}"/>
    <cellStyle name="40% - Énfasis2 6 2" xfId="4526" xr:uid="{00000000-0005-0000-0000-000093140000}"/>
    <cellStyle name="40% - Énfasis2 6 2 2" xfId="4527" xr:uid="{00000000-0005-0000-0000-000094140000}"/>
    <cellStyle name="40% - Énfasis2 6 2 2 2" xfId="4528" xr:uid="{00000000-0005-0000-0000-000095140000}"/>
    <cellStyle name="40% - Énfasis2 6 2 2 3" xfId="4529" xr:uid="{00000000-0005-0000-0000-000096140000}"/>
    <cellStyle name="40% - Énfasis2 6 2 3" xfId="4530" xr:uid="{00000000-0005-0000-0000-000097140000}"/>
    <cellStyle name="40% - Énfasis2 6 2 4" xfId="4531" xr:uid="{00000000-0005-0000-0000-000098140000}"/>
    <cellStyle name="40% - Énfasis2 6 2_37. RESULTADO NEGOCIOS YOY" xfId="4532" xr:uid="{00000000-0005-0000-0000-000099140000}"/>
    <cellStyle name="40% - Énfasis2 6 3" xfId="4533" xr:uid="{00000000-0005-0000-0000-00009A140000}"/>
    <cellStyle name="40% - Énfasis2 6 3 2" xfId="4534" xr:uid="{00000000-0005-0000-0000-00009B140000}"/>
    <cellStyle name="40% - Énfasis2 6 3 3" xfId="4535" xr:uid="{00000000-0005-0000-0000-00009C140000}"/>
    <cellStyle name="40% - Énfasis2 6 4" xfId="4536" xr:uid="{00000000-0005-0000-0000-00009D140000}"/>
    <cellStyle name="40% - Énfasis2 6 5" xfId="4537" xr:uid="{00000000-0005-0000-0000-00009E140000}"/>
    <cellStyle name="40% - Énfasis2 6_37. RESULTADO NEGOCIOS YOY" xfId="4538" xr:uid="{00000000-0005-0000-0000-00009F140000}"/>
    <cellStyle name="40% - Énfasis2 7" xfId="4539" xr:uid="{00000000-0005-0000-0000-0000A0140000}"/>
    <cellStyle name="40% - Énfasis2 7 2" xfId="4540" xr:uid="{00000000-0005-0000-0000-0000A1140000}"/>
    <cellStyle name="40% - Énfasis2 7 2 2" xfId="4541" xr:uid="{00000000-0005-0000-0000-0000A2140000}"/>
    <cellStyle name="40% - Énfasis2 7 2 3" xfId="4542" xr:uid="{00000000-0005-0000-0000-0000A3140000}"/>
    <cellStyle name="40% - Énfasis2 7 2_37. RESULTADO NEGOCIOS YOY" xfId="4543" xr:uid="{00000000-0005-0000-0000-0000A4140000}"/>
    <cellStyle name="40% - Énfasis2 7 3" xfId="4544" xr:uid="{00000000-0005-0000-0000-0000A5140000}"/>
    <cellStyle name="40% - Énfasis2 7 4" xfId="4545" xr:uid="{00000000-0005-0000-0000-0000A6140000}"/>
    <cellStyle name="40% - Énfasis2 7_37. RESULTADO NEGOCIOS YOY" xfId="4546" xr:uid="{00000000-0005-0000-0000-0000A7140000}"/>
    <cellStyle name="40% - Énfasis2 8" xfId="4547" xr:uid="{00000000-0005-0000-0000-0000A8140000}"/>
    <cellStyle name="40% - Énfasis2 8 2" xfId="4548" xr:uid="{00000000-0005-0000-0000-0000A9140000}"/>
    <cellStyle name="40% - Énfasis2 8 2 2" xfId="4549" xr:uid="{00000000-0005-0000-0000-0000AA140000}"/>
    <cellStyle name="40% - Énfasis2 8 2_37. RESULTADO NEGOCIOS YOY" xfId="4550" xr:uid="{00000000-0005-0000-0000-0000AB140000}"/>
    <cellStyle name="40% - Énfasis2 8 3" xfId="4551" xr:uid="{00000000-0005-0000-0000-0000AC140000}"/>
    <cellStyle name="40% - Énfasis2 8_37. RESULTADO NEGOCIOS YOY" xfId="4552" xr:uid="{00000000-0005-0000-0000-0000AD140000}"/>
    <cellStyle name="40% - Énfasis2 9" xfId="4553" xr:uid="{00000000-0005-0000-0000-0000AE140000}"/>
    <cellStyle name="40% - Énfasis2 9 2" xfId="4554" xr:uid="{00000000-0005-0000-0000-0000AF140000}"/>
    <cellStyle name="40% - Énfasis2 9 2 2" xfId="4555" xr:uid="{00000000-0005-0000-0000-0000B0140000}"/>
    <cellStyle name="40% - Énfasis2 9 2_37. RESULTADO NEGOCIOS YOY" xfId="4556" xr:uid="{00000000-0005-0000-0000-0000B1140000}"/>
    <cellStyle name="40% - Énfasis2 9 3" xfId="4557" xr:uid="{00000000-0005-0000-0000-0000B2140000}"/>
    <cellStyle name="40% - Énfasis2 9 4" xfId="4558" xr:uid="{00000000-0005-0000-0000-0000B3140000}"/>
    <cellStyle name="40% - Énfasis2 9_37. RESULTADO NEGOCIOS YOY" xfId="4559" xr:uid="{00000000-0005-0000-0000-0000B4140000}"/>
    <cellStyle name="40% - Énfasis3 10" xfId="4560" xr:uid="{00000000-0005-0000-0000-0000B5140000}"/>
    <cellStyle name="40% - Énfasis3 10 2" xfId="4561" xr:uid="{00000000-0005-0000-0000-0000B6140000}"/>
    <cellStyle name="40% - Énfasis3 10 3" xfId="4562" xr:uid="{00000000-0005-0000-0000-0000B7140000}"/>
    <cellStyle name="40% - Énfasis3 10_37. RESULTADO NEGOCIOS YOY" xfId="4563" xr:uid="{00000000-0005-0000-0000-0000B8140000}"/>
    <cellStyle name="40% - Énfasis3 11" xfId="4564" xr:uid="{00000000-0005-0000-0000-0000B9140000}"/>
    <cellStyle name="40% - Énfasis3 11 2" xfId="4565" xr:uid="{00000000-0005-0000-0000-0000BA140000}"/>
    <cellStyle name="40% - Énfasis3 11 3" xfId="4566" xr:uid="{00000000-0005-0000-0000-0000BB140000}"/>
    <cellStyle name="40% - Énfasis3 11_37. RESULTADO NEGOCIOS YOY" xfId="4567" xr:uid="{00000000-0005-0000-0000-0000BC140000}"/>
    <cellStyle name="40% - Énfasis3 12" xfId="4568" xr:uid="{00000000-0005-0000-0000-0000BD140000}"/>
    <cellStyle name="40% - Énfasis3 12 2" xfId="4569" xr:uid="{00000000-0005-0000-0000-0000BE140000}"/>
    <cellStyle name="40% - Énfasis3 13" xfId="4570" xr:uid="{00000000-0005-0000-0000-0000BF140000}"/>
    <cellStyle name="40% - Énfasis3 14" xfId="4571" xr:uid="{00000000-0005-0000-0000-0000C0140000}"/>
    <cellStyle name="40% - Énfasis3 15" xfId="4572" xr:uid="{00000000-0005-0000-0000-0000C1140000}"/>
    <cellStyle name="40% - Énfasis3 16" xfId="4573" xr:uid="{00000000-0005-0000-0000-0000C2140000}"/>
    <cellStyle name="40% - Énfasis3 17" xfId="4574" xr:uid="{00000000-0005-0000-0000-0000C3140000}"/>
    <cellStyle name="40% - Énfasis3 2" xfId="4575" xr:uid="{00000000-0005-0000-0000-0000C4140000}"/>
    <cellStyle name="40% - Énfasis3 2 2" xfId="4576" xr:uid="{00000000-0005-0000-0000-0000C5140000}"/>
    <cellStyle name="40% - Énfasis3 2 2 2" xfId="4577" xr:uid="{00000000-0005-0000-0000-0000C6140000}"/>
    <cellStyle name="40% - Énfasis3 2 2 2 2" xfId="4578" xr:uid="{00000000-0005-0000-0000-0000C7140000}"/>
    <cellStyle name="40% - Énfasis3 2 2 2 2 2" xfId="4579" xr:uid="{00000000-0005-0000-0000-0000C8140000}"/>
    <cellStyle name="40% - Énfasis3 2 2 2 2 2 2" xfId="4580" xr:uid="{00000000-0005-0000-0000-0000C9140000}"/>
    <cellStyle name="40% - Énfasis3 2 2 2 2 2 3" xfId="4581" xr:uid="{00000000-0005-0000-0000-0000CA140000}"/>
    <cellStyle name="40% - Énfasis3 2 2 2 2 2 4" xfId="4582" xr:uid="{00000000-0005-0000-0000-0000CB140000}"/>
    <cellStyle name="40% - Énfasis3 2 2 2 2 3" xfId="4583" xr:uid="{00000000-0005-0000-0000-0000CC140000}"/>
    <cellStyle name="40% - Énfasis3 2 2 2 2 4" xfId="4584" xr:uid="{00000000-0005-0000-0000-0000CD140000}"/>
    <cellStyle name="40% - Énfasis3 2 2 2 2 5" xfId="4585" xr:uid="{00000000-0005-0000-0000-0000CE140000}"/>
    <cellStyle name="40% - Énfasis3 2 2 2 2_37. RESULTADO NEGOCIOS YOY" xfId="4586" xr:uid="{00000000-0005-0000-0000-0000CF140000}"/>
    <cellStyle name="40% - Énfasis3 2 2 2 3" xfId="4587" xr:uid="{00000000-0005-0000-0000-0000D0140000}"/>
    <cellStyle name="40% - Énfasis3 2 2 2 3 2" xfId="4588" xr:uid="{00000000-0005-0000-0000-0000D1140000}"/>
    <cellStyle name="40% - Énfasis3 2 2 2 3 3" xfId="4589" xr:uid="{00000000-0005-0000-0000-0000D2140000}"/>
    <cellStyle name="40% - Énfasis3 2 2 2 3 4" xfId="4590" xr:uid="{00000000-0005-0000-0000-0000D3140000}"/>
    <cellStyle name="40% - Énfasis3 2 2 2 4" xfId="4591" xr:uid="{00000000-0005-0000-0000-0000D4140000}"/>
    <cellStyle name="40% - Énfasis3 2 2 2 4 2" xfId="4592" xr:uid="{00000000-0005-0000-0000-0000D5140000}"/>
    <cellStyle name="40% - Énfasis3 2 2 2 5" xfId="4593" xr:uid="{00000000-0005-0000-0000-0000D6140000}"/>
    <cellStyle name="40% - Énfasis3 2 2 2_37. RESULTADO NEGOCIOS YOY" xfId="4594" xr:uid="{00000000-0005-0000-0000-0000D7140000}"/>
    <cellStyle name="40% - Énfasis3 2 2 3" xfId="4595" xr:uid="{00000000-0005-0000-0000-0000D8140000}"/>
    <cellStyle name="40% - Énfasis3 2 2 3 2" xfId="4596" xr:uid="{00000000-0005-0000-0000-0000D9140000}"/>
    <cellStyle name="40% - Énfasis3 2 2 3 2 2" xfId="4597" xr:uid="{00000000-0005-0000-0000-0000DA140000}"/>
    <cellStyle name="40% - Énfasis3 2 2 3 2 3" xfId="4598" xr:uid="{00000000-0005-0000-0000-0000DB140000}"/>
    <cellStyle name="40% - Énfasis3 2 2 3 2 4" xfId="4599" xr:uid="{00000000-0005-0000-0000-0000DC140000}"/>
    <cellStyle name="40% - Énfasis3 2 2 3 3" xfId="4600" xr:uid="{00000000-0005-0000-0000-0000DD140000}"/>
    <cellStyle name="40% - Énfasis3 2 2 3 4" xfId="4601" xr:uid="{00000000-0005-0000-0000-0000DE140000}"/>
    <cellStyle name="40% - Énfasis3 2 2 3 5" xfId="4602" xr:uid="{00000000-0005-0000-0000-0000DF140000}"/>
    <cellStyle name="40% - Énfasis3 2 2 3_37. RESULTADO NEGOCIOS YOY" xfId="4603" xr:uid="{00000000-0005-0000-0000-0000E0140000}"/>
    <cellStyle name="40% - Énfasis3 2 2 4" xfId="4604" xr:uid="{00000000-0005-0000-0000-0000E1140000}"/>
    <cellStyle name="40% - Énfasis3 2 2 4 2" xfId="4605" xr:uid="{00000000-0005-0000-0000-0000E2140000}"/>
    <cellStyle name="40% - Énfasis3 2 2 4 3" xfId="4606" xr:uid="{00000000-0005-0000-0000-0000E3140000}"/>
    <cellStyle name="40% - Énfasis3 2 2 4 4" xfId="4607" xr:uid="{00000000-0005-0000-0000-0000E4140000}"/>
    <cellStyle name="40% - Énfasis3 2 2 5" xfId="4608" xr:uid="{00000000-0005-0000-0000-0000E5140000}"/>
    <cellStyle name="40% - Énfasis3 2 2 5 2" xfId="4609" xr:uid="{00000000-0005-0000-0000-0000E6140000}"/>
    <cellStyle name="40% - Énfasis3 2 2 5 3" xfId="4610" xr:uid="{00000000-0005-0000-0000-0000E7140000}"/>
    <cellStyle name="40% - Énfasis3 2 2 6" xfId="4611" xr:uid="{00000000-0005-0000-0000-0000E8140000}"/>
    <cellStyle name="40% - Énfasis3 2 2_37. RESULTADO NEGOCIOS YOY" xfId="4612" xr:uid="{00000000-0005-0000-0000-0000E9140000}"/>
    <cellStyle name="40% - Énfasis3 2 3" xfId="4613" xr:uid="{00000000-0005-0000-0000-0000EA140000}"/>
    <cellStyle name="40% - Énfasis3 2 3 2" xfId="4614" xr:uid="{00000000-0005-0000-0000-0000EB140000}"/>
    <cellStyle name="40% - Énfasis3 2 3 2 2" xfId="4615" xr:uid="{00000000-0005-0000-0000-0000EC140000}"/>
    <cellStyle name="40% - Énfasis3 2 3 2 2 2" xfId="4616" xr:uid="{00000000-0005-0000-0000-0000ED140000}"/>
    <cellStyle name="40% - Énfasis3 2 3 2 2 3" xfId="4617" xr:uid="{00000000-0005-0000-0000-0000EE140000}"/>
    <cellStyle name="40% - Énfasis3 2 3 2 2 4" xfId="4618" xr:uid="{00000000-0005-0000-0000-0000EF140000}"/>
    <cellStyle name="40% - Énfasis3 2 3 2 3" xfId="4619" xr:uid="{00000000-0005-0000-0000-0000F0140000}"/>
    <cellStyle name="40% - Énfasis3 2 3 2 4" xfId="4620" xr:uid="{00000000-0005-0000-0000-0000F1140000}"/>
    <cellStyle name="40% - Énfasis3 2 3 2 5" xfId="4621" xr:uid="{00000000-0005-0000-0000-0000F2140000}"/>
    <cellStyle name="40% - Énfasis3 2 3 2_37. RESULTADO NEGOCIOS YOY" xfId="4622" xr:uid="{00000000-0005-0000-0000-0000F3140000}"/>
    <cellStyle name="40% - Énfasis3 2 3 3" xfId="4623" xr:uid="{00000000-0005-0000-0000-0000F4140000}"/>
    <cellStyle name="40% - Énfasis3 2 3 3 2" xfId="4624" xr:uid="{00000000-0005-0000-0000-0000F5140000}"/>
    <cellStyle name="40% - Énfasis3 2 3 3 3" xfId="4625" xr:uid="{00000000-0005-0000-0000-0000F6140000}"/>
    <cellStyle name="40% - Énfasis3 2 3 3 4" xfId="4626" xr:uid="{00000000-0005-0000-0000-0000F7140000}"/>
    <cellStyle name="40% - Énfasis3 2 3 4" xfId="4627" xr:uid="{00000000-0005-0000-0000-0000F8140000}"/>
    <cellStyle name="40% - Énfasis3 2 3 4 2" xfId="4628" xr:uid="{00000000-0005-0000-0000-0000F9140000}"/>
    <cellStyle name="40% - Énfasis3 2 3 5" xfId="4629" xr:uid="{00000000-0005-0000-0000-0000FA140000}"/>
    <cellStyle name="40% - Énfasis3 2 3_37. RESULTADO NEGOCIOS YOY" xfId="4630" xr:uid="{00000000-0005-0000-0000-0000FB140000}"/>
    <cellStyle name="40% - Énfasis3 2 4" xfId="4631" xr:uid="{00000000-0005-0000-0000-0000FC140000}"/>
    <cellStyle name="40% - Énfasis3 2 4 2" xfId="4632" xr:uid="{00000000-0005-0000-0000-0000FD140000}"/>
    <cellStyle name="40% - Énfasis3 2 4 2 2" xfId="4633" xr:uid="{00000000-0005-0000-0000-0000FE140000}"/>
    <cellStyle name="40% - Énfasis3 2 4 2 3" xfId="4634" xr:uid="{00000000-0005-0000-0000-0000FF140000}"/>
    <cellStyle name="40% - Énfasis3 2 4 2 4" xfId="4635" xr:uid="{00000000-0005-0000-0000-000000150000}"/>
    <cellStyle name="40% - Énfasis3 2 4 3" xfId="4636" xr:uid="{00000000-0005-0000-0000-000001150000}"/>
    <cellStyle name="40% - Énfasis3 2 4 4" xfId="4637" xr:uid="{00000000-0005-0000-0000-000002150000}"/>
    <cellStyle name="40% - Énfasis3 2 4 5" xfId="4638" xr:uid="{00000000-0005-0000-0000-000003150000}"/>
    <cellStyle name="40% - Énfasis3 2 4_37. RESULTADO NEGOCIOS YOY" xfId="4639" xr:uid="{00000000-0005-0000-0000-000004150000}"/>
    <cellStyle name="40% - Énfasis3 2 5" xfId="4640" xr:uid="{00000000-0005-0000-0000-000005150000}"/>
    <cellStyle name="40% - Énfasis3 2 5 2" xfId="4641" xr:uid="{00000000-0005-0000-0000-000006150000}"/>
    <cellStyle name="40% - Énfasis3 2 5 2 2" xfId="4642" xr:uid="{00000000-0005-0000-0000-000007150000}"/>
    <cellStyle name="40% - Énfasis3 2 5 2 3" xfId="4643" xr:uid="{00000000-0005-0000-0000-000008150000}"/>
    <cellStyle name="40% - Énfasis3 2 5 3" xfId="4644" xr:uid="{00000000-0005-0000-0000-000009150000}"/>
    <cellStyle name="40% - Énfasis3 2 5 4" xfId="4645" xr:uid="{00000000-0005-0000-0000-00000A150000}"/>
    <cellStyle name="40% - Énfasis3 2 5 5" xfId="4646" xr:uid="{00000000-0005-0000-0000-00000B150000}"/>
    <cellStyle name="40% - Énfasis3 2 6" xfId="4647" xr:uid="{00000000-0005-0000-0000-00000C150000}"/>
    <cellStyle name="40% - Énfasis3 2 6 2" xfId="4648" xr:uid="{00000000-0005-0000-0000-00000D150000}"/>
    <cellStyle name="40% - Énfasis3 2 7" xfId="4649" xr:uid="{00000000-0005-0000-0000-00000E150000}"/>
    <cellStyle name="40% - Énfasis3 2 7 2" xfId="4650" xr:uid="{00000000-0005-0000-0000-00000F150000}"/>
    <cellStyle name="40% - Énfasis3 2 8" xfId="4651" xr:uid="{00000000-0005-0000-0000-000010150000}"/>
    <cellStyle name="40% - Énfasis3 2 9" xfId="4652" xr:uid="{00000000-0005-0000-0000-000011150000}"/>
    <cellStyle name="40% - Énfasis3 3" xfId="4653" xr:uid="{00000000-0005-0000-0000-000012150000}"/>
    <cellStyle name="40% - Énfasis3 3 2" xfId="4654" xr:uid="{00000000-0005-0000-0000-000013150000}"/>
    <cellStyle name="40% - Énfasis3 3 2 2" xfId="4655" xr:uid="{00000000-0005-0000-0000-000014150000}"/>
    <cellStyle name="40% - Énfasis3 3 2 2 2" xfId="4656" xr:uid="{00000000-0005-0000-0000-000015150000}"/>
    <cellStyle name="40% - Énfasis3 3 2 2 2 2" xfId="4657" xr:uid="{00000000-0005-0000-0000-000016150000}"/>
    <cellStyle name="40% - Énfasis3 3 2 2 2 2 2" xfId="4658" xr:uid="{00000000-0005-0000-0000-000017150000}"/>
    <cellStyle name="40% - Énfasis3 3 2 2 2 2 3" xfId="4659" xr:uid="{00000000-0005-0000-0000-000018150000}"/>
    <cellStyle name="40% - Énfasis3 3 2 2 2 2 4" xfId="4660" xr:uid="{00000000-0005-0000-0000-000019150000}"/>
    <cellStyle name="40% - Énfasis3 3 2 2 2 3" xfId="4661" xr:uid="{00000000-0005-0000-0000-00001A150000}"/>
    <cellStyle name="40% - Énfasis3 3 2 2 2 4" xfId="4662" xr:uid="{00000000-0005-0000-0000-00001B150000}"/>
    <cellStyle name="40% - Énfasis3 3 2 2 2 5" xfId="4663" xr:uid="{00000000-0005-0000-0000-00001C150000}"/>
    <cellStyle name="40% - Énfasis3 3 2 2 2_37. RESULTADO NEGOCIOS YOY" xfId="4664" xr:uid="{00000000-0005-0000-0000-00001D150000}"/>
    <cellStyle name="40% - Énfasis3 3 2 2 3" xfId="4665" xr:uid="{00000000-0005-0000-0000-00001E150000}"/>
    <cellStyle name="40% - Énfasis3 3 2 2 3 2" xfId="4666" xr:uid="{00000000-0005-0000-0000-00001F150000}"/>
    <cellStyle name="40% - Énfasis3 3 2 2 3 3" xfId="4667" xr:uid="{00000000-0005-0000-0000-000020150000}"/>
    <cellStyle name="40% - Énfasis3 3 2 2 3 4" xfId="4668" xr:uid="{00000000-0005-0000-0000-000021150000}"/>
    <cellStyle name="40% - Énfasis3 3 2 2 4" xfId="4669" xr:uid="{00000000-0005-0000-0000-000022150000}"/>
    <cellStyle name="40% - Énfasis3 3 2 2 5" xfId="4670" xr:uid="{00000000-0005-0000-0000-000023150000}"/>
    <cellStyle name="40% - Énfasis3 3 2 2 6" xfId="4671" xr:uid="{00000000-0005-0000-0000-000024150000}"/>
    <cellStyle name="40% - Énfasis3 3 2 2_37. RESULTADO NEGOCIOS YOY" xfId="4672" xr:uid="{00000000-0005-0000-0000-000025150000}"/>
    <cellStyle name="40% - Énfasis3 3 2 3" xfId="4673" xr:uid="{00000000-0005-0000-0000-000026150000}"/>
    <cellStyle name="40% - Énfasis3 3 2 3 2" xfId="4674" xr:uid="{00000000-0005-0000-0000-000027150000}"/>
    <cellStyle name="40% - Énfasis3 3 2 3 2 2" xfId="4675" xr:uid="{00000000-0005-0000-0000-000028150000}"/>
    <cellStyle name="40% - Énfasis3 3 2 3 2 3" xfId="4676" xr:uid="{00000000-0005-0000-0000-000029150000}"/>
    <cellStyle name="40% - Énfasis3 3 2 3 2 4" xfId="4677" xr:uid="{00000000-0005-0000-0000-00002A150000}"/>
    <cellStyle name="40% - Énfasis3 3 2 3 3" xfId="4678" xr:uid="{00000000-0005-0000-0000-00002B150000}"/>
    <cellStyle name="40% - Énfasis3 3 2 3 4" xfId="4679" xr:uid="{00000000-0005-0000-0000-00002C150000}"/>
    <cellStyle name="40% - Énfasis3 3 2 3 5" xfId="4680" xr:uid="{00000000-0005-0000-0000-00002D150000}"/>
    <cellStyle name="40% - Énfasis3 3 2 3_37. RESULTADO NEGOCIOS YOY" xfId="4681" xr:uid="{00000000-0005-0000-0000-00002E150000}"/>
    <cellStyle name="40% - Énfasis3 3 2 4" xfId="4682" xr:uid="{00000000-0005-0000-0000-00002F150000}"/>
    <cellStyle name="40% - Énfasis3 3 2 4 2" xfId="4683" xr:uid="{00000000-0005-0000-0000-000030150000}"/>
    <cellStyle name="40% - Énfasis3 3 2 4 3" xfId="4684" xr:uid="{00000000-0005-0000-0000-000031150000}"/>
    <cellStyle name="40% - Énfasis3 3 2 4 4" xfId="4685" xr:uid="{00000000-0005-0000-0000-000032150000}"/>
    <cellStyle name="40% - Énfasis3 3 2 5" xfId="4686" xr:uid="{00000000-0005-0000-0000-000033150000}"/>
    <cellStyle name="40% - Énfasis3 3 2 6" xfId="4687" xr:uid="{00000000-0005-0000-0000-000034150000}"/>
    <cellStyle name="40% - Énfasis3 3 2 7" xfId="4688" xr:uid="{00000000-0005-0000-0000-000035150000}"/>
    <cellStyle name="40% - Énfasis3 3 2_37. RESULTADO NEGOCIOS YOY" xfId="4689" xr:uid="{00000000-0005-0000-0000-000036150000}"/>
    <cellStyle name="40% - Énfasis3 3 3" xfId="4690" xr:uid="{00000000-0005-0000-0000-000037150000}"/>
    <cellStyle name="40% - Énfasis3 3 3 2" xfId="4691" xr:uid="{00000000-0005-0000-0000-000038150000}"/>
    <cellStyle name="40% - Énfasis3 3 3 2 2" xfId="4692" xr:uid="{00000000-0005-0000-0000-000039150000}"/>
    <cellStyle name="40% - Énfasis3 3 3 2 2 2" xfId="4693" xr:uid="{00000000-0005-0000-0000-00003A150000}"/>
    <cellStyle name="40% - Énfasis3 3 3 2 2 3" xfId="4694" xr:uid="{00000000-0005-0000-0000-00003B150000}"/>
    <cellStyle name="40% - Énfasis3 3 3 2 2 4" xfId="4695" xr:uid="{00000000-0005-0000-0000-00003C150000}"/>
    <cellStyle name="40% - Énfasis3 3 3 2 3" xfId="4696" xr:uid="{00000000-0005-0000-0000-00003D150000}"/>
    <cellStyle name="40% - Énfasis3 3 3 2 4" xfId="4697" xr:uid="{00000000-0005-0000-0000-00003E150000}"/>
    <cellStyle name="40% - Énfasis3 3 3 2 5" xfId="4698" xr:uid="{00000000-0005-0000-0000-00003F150000}"/>
    <cellStyle name="40% - Énfasis3 3 3 2_37. RESULTADO NEGOCIOS YOY" xfId="4699" xr:uid="{00000000-0005-0000-0000-000040150000}"/>
    <cellStyle name="40% - Énfasis3 3 3 3" xfId="4700" xr:uid="{00000000-0005-0000-0000-000041150000}"/>
    <cellStyle name="40% - Énfasis3 3 3 3 2" xfId="4701" xr:uid="{00000000-0005-0000-0000-000042150000}"/>
    <cellStyle name="40% - Énfasis3 3 3 3 3" xfId="4702" xr:uid="{00000000-0005-0000-0000-000043150000}"/>
    <cellStyle name="40% - Énfasis3 3 3 3 4" xfId="4703" xr:uid="{00000000-0005-0000-0000-000044150000}"/>
    <cellStyle name="40% - Énfasis3 3 3 4" xfId="4704" xr:uid="{00000000-0005-0000-0000-000045150000}"/>
    <cellStyle name="40% - Énfasis3 3 3 5" xfId="4705" xr:uid="{00000000-0005-0000-0000-000046150000}"/>
    <cellStyle name="40% - Énfasis3 3 3 6" xfId="4706" xr:uid="{00000000-0005-0000-0000-000047150000}"/>
    <cellStyle name="40% - Énfasis3 3 3_37. RESULTADO NEGOCIOS YOY" xfId="4707" xr:uid="{00000000-0005-0000-0000-000048150000}"/>
    <cellStyle name="40% - Énfasis3 3 4" xfId="4708" xr:uid="{00000000-0005-0000-0000-000049150000}"/>
    <cellStyle name="40% - Énfasis3 3 4 2" xfId="4709" xr:uid="{00000000-0005-0000-0000-00004A150000}"/>
    <cellStyle name="40% - Énfasis3 3 4 2 2" xfId="4710" xr:uid="{00000000-0005-0000-0000-00004B150000}"/>
    <cellStyle name="40% - Énfasis3 3 4 2 3" xfId="4711" xr:uid="{00000000-0005-0000-0000-00004C150000}"/>
    <cellStyle name="40% - Énfasis3 3 4 2 4" xfId="4712" xr:uid="{00000000-0005-0000-0000-00004D150000}"/>
    <cellStyle name="40% - Énfasis3 3 4 3" xfId="4713" xr:uid="{00000000-0005-0000-0000-00004E150000}"/>
    <cellStyle name="40% - Énfasis3 3 4 4" xfId="4714" xr:uid="{00000000-0005-0000-0000-00004F150000}"/>
    <cellStyle name="40% - Énfasis3 3 4 5" xfId="4715" xr:uid="{00000000-0005-0000-0000-000050150000}"/>
    <cellStyle name="40% - Énfasis3 3 4_37. RESULTADO NEGOCIOS YOY" xfId="4716" xr:uid="{00000000-0005-0000-0000-000051150000}"/>
    <cellStyle name="40% - Énfasis3 3 5" xfId="4717" xr:uid="{00000000-0005-0000-0000-000052150000}"/>
    <cellStyle name="40% - Énfasis3 3 5 2" xfId="4718" xr:uid="{00000000-0005-0000-0000-000053150000}"/>
    <cellStyle name="40% - Énfasis3 3 5 2 2" xfId="4719" xr:uid="{00000000-0005-0000-0000-000054150000}"/>
    <cellStyle name="40% - Énfasis3 3 5 2 3" xfId="4720" xr:uid="{00000000-0005-0000-0000-000055150000}"/>
    <cellStyle name="40% - Énfasis3 3 5 3" xfId="4721" xr:uid="{00000000-0005-0000-0000-000056150000}"/>
    <cellStyle name="40% - Énfasis3 3 5 4" xfId="4722" xr:uid="{00000000-0005-0000-0000-000057150000}"/>
    <cellStyle name="40% - Énfasis3 3 5 5" xfId="4723" xr:uid="{00000000-0005-0000-0000-000058150000}"/>
    <cellStyle name="40% - Énfasis3 3 6" xfId="4724" xr:uid="{00000000-0005-0000-0000-000059150000}"/>
    <cellStyle name="40% - Énfasis3 3 7" xfId="4725" xr:uid="{00000000-0005-0000-0000-00005A150000}"/>
    <cellStyle name="40% - Énfasis3 3_37. RESULTADO NEGOCIOS YOY" xfId="4726" xr:uid="{00000000-0005-0000-0000-00005B150000}"/>
    <cellStyle name="40% - Énfasis3 4" xfId="4727" xr:uid="{00000000-0005-0000-0000-00005C150000}"/>
    <cellStyle name="40% - Énfasis3 4 2" xfId="4728" xr:uid="{00000000-0005-0000-0000-00005D150000}"/>
    <cellStyle name="40% - Énfasis3 4 2 2" xfId="4729" xr:uid="{00000000-0005-0000-0000-00005E150000}"/>
    <cellStyle name="40% - Énfasis3 4 2 2 2" xfId="4730" xr:uid="{00000000-0005-0000-0000-00005F150000}"/>
    <cellStyle name="40% - Énfasis3 4 2 2 2 2" xfId="4731" xr:uid="{00000000-0005-0000-0000-000060150000}"/>
    <cellStyle name="40% - Énfasis3 4 2 2 2 3" xfId="4732" xr:uid="{00000000-0005-0000-0000-000061150000}"/>
    <cellStyle name="40% - Énfasis3 4 2 2 3" xfId="4733" xr:uid="{00000000-0005-0000-0000-000062150000}"/>
    <cellStyle name="40% - Énfasis3 4 2 2 4" xfId="4734" xr:uid="{00000000-0005-0000-0000-000063150000}"/>
    <cellStyle name="40% - Énfasis3 4 2 2 5" xfId="4735" xr:uid="{00000000-0005-0000-0000-000064150000}"/>
    <cellStyle name="40% - Énfasis3 4 2 3" xfId="4736" xr:uid="{00000000-0005-0000-0000-000065150000}"/>
    <cellStyle name="40% - Énfasis3 4 2 3 2" xfId="4737" xr:uid="{00000000-0005-0000-0000-000066150000}"/>
    <cellStyle name="40% - Énfasis3 4 2 3 3" xfId="4738" xr:uid="{00000000-0005-0000-0000-000067150000}"/>
    <cellStyle name="40% - Énfasis3 4 2 4" xfId="4739" xr:uid="{00000000-0005-0000-0000-000068150000}"/>
    <cellStyle name="40% - Énfasis3 4 2 5" xfId="4740" xr:uid="{00000000-0005-0000-0000-000069150000}"/>
    <cellStyle name="40% - Énfasis3 4 2 6" xfId="4741" xr:uid="{00000000-0005-0000-0000-00006A150000}"/>
    <cellStyle name="40% - Énfasis3 4 2_37. RESULTADO NEGOCIOS YOY" xfId="4742" xr:uid="{00000000-0005-0000-0000-00006B150000}"/>
    <cellStyle name="40% - Énfasis3 4 3" xfId="4743" xr:uid="{00000000-0005-0000-0000-00006C150000}"/>
    <cellStyle name="40% - Énfasis3 4 3 2" xfId="4744" xr:uid="{00000000-0005-0000-0000-00006D150000}"/>
    <cellStyle name="40% - Énfasis3 4 3 2 2" xfId="4745" xr:uid="{00000000-0005-0000-0000-00006E150000}"/>
    <cellStyle name="40% - Énfasis3 4 3 2 3" xfId="4746" xr:uid="{00000000-0005-0000-0000-00006F150000}"/>
    <cellStyle name="40% - Énfasis3 4 3 3" xfId="4747" xr:uid="{00000000-0005-0000-0000-000070150000}"/>
    <cellStyle name="40% - Énfasis3 4 3 4" xfId="4748" xr:uid="{00000000-0005-0000-0000-000071150000}"/>
    <cellStyle name="40% - Énfasis3 4 3 5" xfId="4749" xr:uid="{00000000-0005-0000-0000-000072150000}"/>
    <cellStyle name="40% - Énfasis3 4 4" xfId="4750" xr:uid="{00000000-0005-0000-0000-000073150000}"/>
    <cellStyle name="40% - Énfasis3 4 4 2" xfId="4751" xr:uid="{00000000-0005-0000-0000-000074150000}"/>
    <cellStyle name="40% - Énfasis3 4 4 3" xfId="4752" xr:uid="{00000000-0005-0000-0000-000075150000}"/>
    <cellStyle name="40% - Énfasis3 4 5" xfId="4753" xr:uid="{00000000-0005-0000-0000-000076150000}"/>
    <cellStyle name="40% - Énfasis3 4 6" xfId="4754" xr:uid="{00000000-0005-0000-0000-000077150000}"/>
    <cellStyle name="40% - Énfasis3 4 7" xfId="4755" xr:uid="{00000000-0005-0000-0000-000078150000}"/>
    <cellStyle name="40% - Énfasis3 4_37. RESULTADO NEGOCIOS YOY" xfId="4756" xr:uid="{00000000-0005-0000-0000-000079150000}"/>
    <cellStyle name="40% - Énfasis3 5" xfId="4757" xr:uid="{00000000-0005-0000-0000-00007A150000}"/>
    <cellStyle name="40% - Énfasis3 5 2" xfId="4758" xr:uid="{00000000-0005-0000-0000-00007B150000}"/>
    <cellStyle name="40% - Énfasis3 5 2 2" xfId="4759" xr:uid="{00000000-0005-0000-0000-00007C150000}"/>
    <cellStyle name="40% - Énfasis3 5 2 2 2" xfId="4760" xr:uid="{00000000-0005-0000-0000-00007D150000}"/>
    <cellStyle name="40% - Énfasis3 5 2 2 2 2" xfId="4761" xr:uid="{00000000-0005-0000-0000-00007E150000}"/>
    <cellStyle name="40% - Énfasis3 5 2 2 2 3" xfId="4762" xr:uid="{00000000-0005-0000-0000-00007F150000}"/>
    <cellStyle name="40% - Énfasis3 5 2 2 3" xfId="4763" xr:uid="{00000000-0005-0000-0000-000080150000}"/>
    <cellStyle name="40% - Énfasis3 5 2 2 4" xfId="4764" xr:uid="{00000000-0005-0000-0000-000081150000}"/>
    <cellStyle name="40% - Énfasis3 5 2 2 5" xfId="4765" xr:uid="{00000000-0005-0000-0000-000082150000}"/>
    <cellStyle name="40% - Énfasis3 5 2 3" xfId="4766" xr:uid="{00000000-0005-0000-0000-000083150000}"/>
    <cellStyle name="40% - Énfasis3 5 2 3 2" xfId="4767" xr:uid="{00000000-0005-0000-0000-000084150000}"/>
    <cellStyle name="40% - Énfasis3 5 2 3 3" xfId="4768" xr:uid="{00000000-0005-0000-0000-000085150000}"/>
    <cellStyle name="40% - Énfasis3 5 2 4" xfId="4769" xr:uid="{00000000-0005-0000-0000-000086150000}"/>
    <cellStyle name="40% - Énfasis3 5 2 5" xfId="4770" xr:uid="{00000000-0005-0000-0000-000087150000}"/>
    <cellStyle name="40% - Énfasis3 5 2 6" xfId="4771" xr:uid="{00000000-0005-0000-0000-000088150000}"/>
    <cellStyle name="40% - Énfasis3 5 2_37. RESULTADO NEGOCIOS YOY" xfId="4772" xr:uid="{00000000-0005-0000-0000-000089150000}"/>
    <cellStyle name="40% - Énfasis3 5 3" xfId="4773" xr:uid="{00000000-0005-0000-0000-00008A150000}"/>
    <cellStyle name="40% - Énfasis3 5 3 2" xfId="4774" xr:uid="{00000000-0005-0000-0000-00008B150000}"/>
    <cellStyle name="40% - Énfasis3 5 3 2 2" xfId="4775" xr:uid="{00000000-0005-0000-0000-00008C150000}"/>
    <cellStyle name="40% - Énfasis3 5 3 2 3" xfId="4776" xr:uid="{00000000-0005-0000-0000-00008D150000}"/>
    <cellStyle name="40% - Énfasis3 5 3 3" xfId="4777" xr:uid="{00000000-0005-0000-0000-00008E150000}"/>
    <cellStyle name="40% - Énfasis3 5 3 4" xfId="4778" xr:uid="{00000000-0005-0000-0000-00008F150000}"/>
    <cellStyle name="40% - Énfasis3 5 3 5" xfId="4779" xr:uid="{00000000-0005-0000-0000-000090150000}"/>
    <cellStyle name="40% - Énfasis3 5 4" xfId="4780" xr:uid="{00000000-0005-0000-0000-000091150000}"/>
    <cellStyle name="40% - Énfasis3 5 4 2" xfId="4781" xr:uid="{00000000-0005-0000-0000-000092150000}"/>
    <cellStyle name="40% - Énfasis3 5 4 3" xfId="4782" xr:uid="{00000000-0005-0000-0000-000093150000}"/>
    <cellStyle name="40% - Énfasis3 5 5" xfId="4783" xr:uid="{00000000-0005-0000-0000-000094150000}"/>
    <cellStyle name="40% - Énfasis3 5 6" xfId="4784" xr:uid="{00000000-0005-0000-0000-000095150000}"/>
    <cellStyle name="40% - Énfasis3 5 7" xfId="4785" xr:uid="{00000000-0005-0000-0000-000096150000}"/>
    <cellStyle name="40% - Énfasis3 5_37. RESULTADO NEGOCIOS YOY" xfId="4786" xr:uid="{00000000-0005-0000-0000-000097150000}"/>
    <cellStyle name="40% - Énfasis3 6" xfId="4787" xr:uid="{00000000-0005-0000-0000-000098150000}"/>
    <cellStyle name="40% - Énfasis3 6 2" xfId="4788" xr:uid="{00000000-0005-0000-0000-000099150000}"/>
    <cellStyle name="40% - Énfasis3 6 2 2" xfId="4789" xr:uid="{00000000-0005-0000-0000-00009A150000}"/>
    <cellStyle name="40% - Énfasis3 6 2 2 2" xfId="4790" xr:uid="{00000000-0005-0000-0000-00009B150000}"/>
    <cellStyle name="40% - Énfasis3 6 2 2 3" xfId="4791" xr:uid="{00000000-0005-0000-0000-00009C150000}"/>
    <cellStyle name="40% - Énfasis3 6 2 2 4" xfId="4792" xr:uid="{00000000-0005-0000-0000-00009D150000}"/>
    <cellStyle name="40% - Énfasis3 6 2 3" xfId="4793" xr:uid="{00000000-0005-0000-0000-00009E150000}"/>
    <cellStyle name="40% - Énfasis3 6 2 4" xfId="4794" xr:uid="{00000000-0005-0000-0000-00009F150000}"/>
    <cellStyle name="40% - Énfasis3 6 2 5" xfId="4795" xr:uid="{00000000-0005-0000-0000-0000A0150000}"/>
    <cellStyle name="40% - Énfasis3 6 2_37. RESULTADO NEGOCIOS YOY" xfId="4796" xr:uid="{00000000-0005-0000-0000-0000A1150000}"/>
    <cellStyle name="40% - Énfasis3 6 3" xfId="4797" xr:uid="{00000000-0005-0000-0000-0000A2150000}"/>
    <cellStyle name="40% - Énfasis3 6 3 2" xfId="4798" xr:uid="{00000000-0005-0000-0000-0000A3150000}"/>
    <cellStyle name="40% - Énfasis3 6 3 3" xfId="4799" xr:uid="{00000000-0005-0000-0000-0000A4150000}"/>
    <cellStyle name="40% - Énfasis3 6 3 4" xfId="4800" xr:uid="{00000000-0005-0000-0000-0000A5150000}"/>
    <cellStyle name="40% - Énfasis3 6 4" xfId="4801" xr:uid="{00000000-0005-0000-0000-0000A6150000}"/>
    <cellStyle name="40% - Énfasis3 6 5" xfId="4802" xr:uid="{00000000-0005-0000-0000-0000A7150000}"/>
    <cellStyle name="40% - Énfasis3 6 6" xfId="4803" xr:uid="{00000000-0005-0000-0000-0000A8150000}"/>
    <cellStyle name="40% - Énfasis3 6_37. RESULTADO NEGOCIOS YOY" xfId="4804" xr:uid="{00000000-0005-0000-0000-0000A9150000}"/>
    <cellStyle name="40% - Énfasis3 7" xfId="4805" xr:uid="{00000000-0005-0000-0000-0000AA150000}"/>
    <cellStyle name="40% - Énfasis3 7 2" xfId="4806" xr:uid="{00000000-0005-0000-0000-0000AB150000}"/>
    <cellStyle name="40% - Énfasis3 7 2 2" xfId="4807" xr:uid="{00000000-0005-0000-0000-0000AC150000}"/>
    <cellStyle name="40% - Énfasis3 7 2 2 2" xfId="4808" xr:uid="{00000000-0005-0000-0000-0000AD150000}"/>
    <cellStyle name="40% - Énfasis3 7 2 3" xfId="4809" xr:uid="{00000000-0005-0000-0000-0000AE150000}"/>
    <cellStyle name="40% - Énfasis3 7 2 4" xfId="4810" xr:uid="{00000000-0005-0000-0000-0000AF150000}"/>
    <cellStyle name="40% - Énfasis3 7 2_37. RESULTADO NEGOCIOS YOY" xfId="4811" xr:uid="{00000000-0005-0000-0000-0000B0150000}"/>
    <cellStyle name="40% - Énfasis3 7 3" xfId="4812" xr:uid="{00000000-0005-0000-0000-0000B1150000}"/>
    <cellStyle name="40% - Énfasis3 7 3 2" xfId="4813" xr:uid="{00000000-0005-0000-0000-0000B2150000}"/>
    <cellStyle name="40% - Énfasis3 7 4" xfId="4814" xr:uid="{00000000-0005-0000-0000-0000B3150000}"/>
    <cellStyle name="40% - Énfasis3 7 5" xfId="4815" xr:uid="{00000000-0005-0000-0000-0000B4150000}"/>
    <cellStyle name="40% - Énfasis3 7_37. RESULTADO NEGOCIOS YOY" xfId="4816" xr:uid="{00000000-0005-0000-0000-0000B5150000}"/>
    <cellStyle name="40% - Énfasis3 8" xfId="4817" xr:uid="{00000000-0005-0000-0000-0000B6150000}"/>
    <cellStyle name="40% - Énfasis3 8 2" xfId="4818" xr:uid="{00000000-0005-0000-0000-0000B7150000}"/>
    <cellStyle name="40% - Énfasis3 8 2 2" xfId="4819" xr:uid="{00000000-0005-0000-0000-0000B8150000}"/>
    <cellStyle name="40% - Énfasis3 8 2 3" xfId="4820" xr:uid="{00000000-0005-0000-0000-0000B9150000}"/>
    <cellStyle name="40% - Énfasis3 8 2_37. RESULTADO NEGOCIOS YOY" xfId="4821" xr:uid="{00000000-0005-0000-0000-0000BA150000}"/>
    <cellStyle name="40% - Énfasis3 8 3" xfId="4822" xr:uid="{00000000-0005-0000-0000-0000BB150000}"/>
    <cellStyle name="40% - Énfasis3 8 4" xfId="4823" xr:uid="{00000000-0005-0000-0000-0000BC150000}"/>
    <cellStyle name="40% - Énfasis3 8_37. RESULTADO NEGOCIOS YOY" xfId="4824" xr:uid="{00000000-0005-0000-0000-0000BD150000}"/>
    <cellStyle name="40% - Énfasis3 9" xfId="4825" xr:uid="{00000000-0005-0000-0000-0000BE150000}"/>
    <cellStyle name="40% - Énfasis3 9 2" xfId="4826" xr:uid="{00000000-0005-0000-0000-0000BF150000}"/>
    <cellStyle name="40% - Énfasis3 9 2 2" xfId="4827" xr:uid="{00000000-0005-0000-0000-0000C0150000}"/>
    <cellStyle name="40% - Énfasis3 9 2_37. RESULTADO NEGOCIOS YOY" xfId="4828" xr:uid="{00000000-0005-0000-0000-0000C1150000}"/>
    <cellStyle name="40% - Énfasis3 9 3" xfId="4829" xr:uid="{00000000-0005-0000-0000-0000C2150000}"/>
    <cellStyle name="40% - Énfasis3 9 4" xfId="4830" xr:uid="{00000000-0005-0000-0000-0000C3150000}"/>
    <cellStyle name="40% - Énfasis3 9_37. RESULTADO NEGOCIOS YOY" xfId="4831" xr:uid="{00000000-0005-0000-0000-0000C4150000}"/>
    <cellStyle name="40% - Énfasis4 10" xfId="4832" xr:uid="{00000000-0005-0000-0000-0000C5150000}"/>
    <cellStyle name="40% - Énfasis4 10 2" xfId="4833" xr:uid="{00000000-0005-0000-0000-0000C6150000}"/>
    <cellStyle name="40% - Énfasis4 10 3" xfId="4834" xr:uid="{00000000-0005-0000-0000-0000C7150000}"/>
    <cellStyle name="40% - Énfasis4 10_37. RESULTADO NEGOCIOS YOY" xfId="4835" xr:uid="{00000000-0005-0000-0000-0000C8150000}"/>
    <cellStyle name="40% - Énfasis4 11" xfId="4836" xr:uid="{00000000-0005-0000-0000-0000C9150000}"/>
    <cellStyle name="40% - Énfasis4 11 2" xfId="4837" xr:uid="{00000000-0005-0000-0000-0000CA150000}"/>
    <cellStyle name="40% - Énfasis4 11 3" xfId="4838" xr:uid="{00000000-0005-0000-0000-0000CB150000}"/>
    <cellStyle name="40% - Énfasis4 11_37. RESULTADO NEGOCIOS YOY" xfId="4839" xr:uid="{00000000-0005-0000-0000-0000CC150000}"/>
    <cellStyle name="40% - Énfasis4 12" xfId="4840" xr:uid="{00000000-0005-0000-0000-0000CD150000}"/>
    <cellStyle name="40% - Énfasis4 12 2" xfId="4841" xr:uid="{00000000-0005-0000-0000-0000CE150000}"/>
    <cellStyle name="40% - Énfasis4 13" xfId="4842" xr:uid="{00000000-0005-0000-0000-0000CF150000}"/>
    <cellStyle name="40% - Énfasis4 14" xfId="4843" xr:uid="{00000000-0005-0000-0000-0000D0150000}"/>
    <cellStyle name="40% - Énfasis4 15" xfId="4844" xr:uid="{00000000-0005-0000-0000-0000D1150000}"/>
    <cellStyle name="40% - Énfasis4 16" xfId="4845" xr:uid="{00000000-0005-0000-0000-0000D2150000}"/>
    <cellStyle name="40% - Énfasis4 17" xfId="4846" xr:uid="{00000000-0005-0000-0000-0000D3150000}"/>
    <cellStyle name="40% - Énfasis4 2" xfId="4847" xr:uid="{00000000-0005-0000-0000-0000D4150000}"/>
    <cellStyle name="40% - Énfasis4 2 2" xfId="4848" xr:uid="{00000000-0005-0000-0000-0000D5150000}"/>
    <cellStyle name="40% - Énfasis4 2 2 2" xfId="4849" xr:uid="{00000000-0005-0000-0000-0000D6150000}"/>
    <cellStyle name="40% - Énfasis4 2 2 2 2" xfId="4850" xr:uid="{00000000-0005-0000-0000-0000D7150000}"/>
    <cellStyle name="40% - Énfasis4 2 2 2 2 2" xfId="4851" xr:uid="{00000000-0005-0000-0000-0000D8150000}"/>
    <cellStyle name="40% - Énfasis4 2 2 2 2 2 2" xfId="4852" xr:uid="{00000000-0005-0000-0000-0000D9150000}"/>
    <cellStyle name="40% - Énfasis4 2 2 2 2 2 3" xfId="4853" xr:uid="{00000000-0005-0000-0000-0000DA150000}"/>
    <cellStyle name="40% - Énfasis4 2 2 2 2 2 4" xfId="4854" xr:uid="{00000000-0005-0000-0000-0000DB150000}"/>
    <cellStyle name="40% - Énfasis4 2 2 2 2 3" xfId="4855" xr:uid="{00000000-0005-0000-0000-0000DC150000}"/>
    <cellStyle name="40% - Énfasis4 2 2 2 2 4" xfId="4856" xr:uid="{00000000-0005-0000-0000-0000DD150000}"/>
    <cellStyle name="40% - Énfasis4 2 2 2 2 5" xfId="4857" xr:uid="{00000000-0005-0000-0000-0000DE150000}"/>
    <cellStyle name="40% - Énfasis4 2 2 2 2_37. RESULTADO NEGOCIOS YOY" xfId="4858" xr:uid="{00000000-0005-0000-0000-0000DF150000}"/>
    <cellStyle name="40% - Énfasis4 2 2 2 3" xfId="4859" xr:uid="{00000000-0005-0000-0000-0000E0150000}"/>
    <cellStyle name="40% - Énfasis4 2 2 2 3 2" xfId="4860" xr:uid="{00000000-0005-0000-0000-0000E1150000}"/>
    <cellStyle name="40% - Énfasis4 2 2 2 3 3" xfId="4861" xr:uid="{00000000-0005-0000-0000-0000E2150000}"/>
    <cellStyle name="40% - Énfasis4 2 2 2 3 4" xfId="4862" xr:uid="{00000000-0005-0000-0000-0000E3150000}"/>
    <cellStyle name="40% - Énfasis4 2 2 2 4" xfId="4863" xr:uid="{00000000-0005-0000-0000-0000E4150000}"/>
    <cellStyle name="40% - Énfasis4 2 2 2 5" xfId="4864" xr:uid="{00000000-0005-0000-0000-0000E5150000}"/>
    <cellStyle name="40% - Énfasis4 2 2 2 6" xfId="4865" xr:uid="{00000000-0005-0000-0000-0000E6150000}"/>
    <cellStyle name="40% - Énfasis4 2 2 2_37. RESULTADO NEGOCIOS YOY" xfId="4866" xr:uid="{00000000-0005-0000-0000-0000E7150000}"/>
    <cellStyle name="40% - Énfasis4 2 2 3" xfId="4867" xr:uid="{00000000-0005-0000-0000-0000E8150000}"/>
    <cellStyle name="40% - Énfasis4 2 2 3 2" xfId="4868" xr:uid="{00000000-0005-0000-0000-0000E9150000}"/>
    <cellStyle name="40% - Énfasis4 2 2 3 2 2" xfId="4869" xr:uid="{00000000-0005-0000-0000-0000EA150000}"/>
    <cellStyle name="40% - Énfasis4 2 2 3 2 3" xfId="4870" xr:uid="{00000000-0005-0000-0000-0000EB150000}"/>
    <cellStyle name="40% - Énfasis4 2 2 3 2 4" xfId="4871" xr:uid="{00000000-0005-0000-0000-0000EC150000}"/>
    <cellStyle name="40% - Énfasis4 2 2 3 3" xfId="4872" xr:uid="{00000000-0005-0000-0000-0000ED150000}"/>
    <cellStyle name="40% - Énfasis4 2 2 3 4" xfId="4873" xr:uid="{00000000-0005-0000-0000-0000EE150000}"/>
    <cellStyle name="40% - Énfasis4 2 2 3 5" xfId="4874" xr:uid="{00000000-0005-0000-0000-0000EF150000}"/>
    <cellStyle name="40% - Énfasis4 2 2 3_37. RESULTADO NEGOCIOS YOY" xfId="4875" xr:uid="{00000000-0005-0000-0000-0000F0150000}"/>
    <cellStyle name="40% - Énfasis4 2 2 4" xfId="4876" xr:uid="{00000000-0005-0000-0000-0000F1150000}"/>
    <cellStyle name="40% - Énfasis4 2 2 4 2" xfId="4877" xr:uid="{00000000-0005-0000-0000-0000F2150000}"/>
    <cellStyle name="40% - Énfasis4 2 2 4 3" xfId="4878" xr:uid="{00000000-0005-0000-0000-0000F3150000}"/>
    <cellStyle name="40% - Énfasis4 2 2 4 4" xfId="4879" xr:uid="{00000000-0005-0000-0000-0000F4150000}"/>
    <cellStyle name="40% - Énfasis4 2 2 5" xfId="4880" xr:uid="{00000000-0005-0000-0000-0000F5150000}"/>
    <cellStyle name="40% - Énfasis4 2 2 5 2" xfId="4881" xr:uid="{00000000-0005-0000-0000-0000F6150000}"/>
    <cellStyle name="40% - Énfasis4 2 2 6" xfId="4882" xr:uid="{00000000-0005-0000-0000-0000F7150000}"/>
    <cellStyle name="40% - Énfasis4 2 2 7" xfId="4883" xr:uid="{00000000-0005-0000-0000-0000F8150000}"/>
    <cellStyle name="40% - Énfasis4 2 2_37. RESULTADO NEGOCIOS YOY" xfId="4884" xr:uid="{00000000-0005-0000-0000-0000F9150000}"/>
    <cellStyle name="40% - Énfasis4 2 3" xfId="4885" xr:uid="{00000000-0005-0000-0000-0000FA150000}"/>
    <cellStyle name="40% - Énfasis4 2 3 2" xfId="4886" xr:uid="{00000000-0005-0000-0000-0000FB150000}"/>
    <cellStyle name="40% - Énfasis4 2 3 2 2" xfId="4887" xr:uid="{00000000-0005-0000-0000-0000FC150000}"/>
    <cellStyle name="40% - Énfasis4 2 3 2 2 2" xfId="4888" xr:uid="{00000000-0005-0000-0000-0000FD150000}"/>
    <cellStyle name="40% - Énfasis4 2 3 2 2 3" xfId="4889" xr:uid="{00000000-0005-0000-0000-0000FE150000}"/>
    <cellStyle name="40% - Énfasis4 2 3 2 2 4" xfId="4890" xr:uid="{00000000-0005-0000-0000-0000FF150000}"/>
    <cellStyle name="40% - Énfasis4 2 3 2 3" xfId="4891" xr:uid="{00000000-0005-0000-0000-000000160000}"/>
    <cellStyle name="40% - Énfasis4 2 3 2 4" xfId="4892" xr:uid="{00000000-0005-0000-0000-000001160000}"/>
    <cellStyle name="40% - Énfasis4 2 3 2 5" xfId="4893" xr:uid="{00000000-0005-0000-0000-000002160000}"/>
    <cellStyle name="40% - Énfasis4 2 3 2_37. RESULTADO NEGOCIOS YOY" xfId="4894" xr:uid="{00000000-0005-0000-0000-000003160000}"/>
    <cellStyle name="40% - Énfasis4 2 3 3" xfId="4895" xr:uid="{00000000-0005-0000-0000-000004160000}"/>
    <cellStyle name="40% - Énfasis4 2 3 3 2" xfId="4896" xr:uid="{00000000-0005-0000-0000-000005160000}"/>
    <cellStyle name="40% - Énfasis4 2 3 3 3" xfId="4897" xr:uid="{00000000-0005-0000-0000-000006160000}"/>
    <cellStyle name="40% - Énfasis4 2 3 3 4" xfId="4898" xr:uid="{00000000-0005-0000-0000-000007160000}"/>
    <cellStyle name="40% - Énfasis4 2 3 4" xfId="4899" xr:uid="{00000000-0005-0000-0000-000008160000}"/>
    <cellStyle name="40% - Énfasis4 2 3 5" xfId="4900" xr:uid="{00000000-0005-0000-0000-000009160000}"/>
    <cellStyle name="40% - Énfasis4 2 3 6" xfId="4901" xr:uid="{00000000-0005-0000-0000-00000A160000}"/>
    <cellStyle name="40% - Énfasis4 2 3_37. RESULTADO NEGOCIOS YOY" xfId="4902" xr:uid="{00000000-0005-0000-0000-00000B160000}"/>
    <cellStyle name="40% - Énfasis4 2 4" xfId="4903" xr:uid="{00000000-0005-0000-0000-00000C160000}"/>
    <cellStyle name="40% - Énfasis4 2 4 2" xfId="4904" xr:uid="{00000000-0005-0000-0000-00000D160000}"/>
    <cellStyle name="40% - Énfasis4 2 4 2 2" xfId="4905" xr:uid="{00000000-0005-0000-0000-00000E160000}"/>
    <cellStyle name="40% - Énfasis4 2 4 2 3" xfId="4906" xr:uid="{00000000-0005-0000-0000-00000F160000}"/>
    <cellStyle name="40% - Énfasis4 2 4 2 4" xfId="4907" xr:uid="{00000000-0005-0000-0000-000010160000}"/>
    <cellStyle name="40% - Énfasis4 2 4 3" xfId="4908" xr:uid="{00000000-0005-0000-0000-000011160000}"/>
    <cellStyle name="40% - Énfasis4 2 4 4" xfId="4909" xr:uid="{00000000-0005-0000-0000-000012160000}"/>
    <cellStyle name="40% - Énfasis4 2 4 5" xfId="4910" xr:uid="{00000000-0005-0000-0000-000013160000}"/>
    <cellStyle name="40% - Énfasis4 2 4_37. RESULTADO NEGOCIOS YOY" xfId="4911" xr:uid="{00000000-0005-0000-0000-000014160000}"/>
    <cellStyle name="40% - Énfasis4 2 5" xfId="4912" xr:uid="{00000000-0005-0000-0000-000015160000}"/>
    <cellStyle name="40% - Énfasis4 2 5 2" xfId="4913" xr:uid="{00000000-0005-0000-0000-000016160000}"/>
    <cellStyle name="40% - Énfasis4 2 5 2 2" xfId="4914" xr:uid="{00000000-0005-0000-0000-000017160000}"/>
    <cellStyle name="40% - Énfasis4 2 5 2 3" xfId="4915" xr:uid="{00000000-0005-0000-0000-000018160000}"/>
    <cellStyle name="40% - Énfasis4 2 5 3" xfId="4916" xr:uid="{00000000-0005-0000-0000-000019160000}"/>
    <cellStyle name="40% - Énfasis4 2 5 4" xfId="4917" xr:uid="{00000000-0005-0000-0000-00001A160000}"/>
    <cellStyle name="40% - Énfasis4 2 5 5" xfId="4918" xr:uid="{00000000-0005-0000-0000-00001B160000}"/>
    <cellStyle name="40% - Énfasis4 2 6" xfId="4919" xr:uid="{00000000-0005-0000-0000-00001C160000}"/>
    <cellStyle name="40% - Énfasis4 2 6 2" xfId="4920" xr:uid="{00000000-0005-0000-0000-00001D160000}"/>
    <cellStyle name="40% - Énfasis4 2 7" xfId="4921" xr:uid="{00000000-0005-0000-0000-00001E160000}"/>
    <cellStyle name="40% - Énfasis4 2 7 2" xfId="4922" xr:uid="{00000000-0005-0000-0000-00001F160000}"/>
    <cellStyle name="40% - Énfasis4 2 8" xfId="4923" xr:uid="{00000000-0005-0000-0000-000020160000}"/>
    <cellStyle name="40% - Énfasis4 2 9" xfId="4924" xr:uid="{00000000-0005-0000-0000-000021160000}"/>
    <cellStyle name="40% - Énfasis4 3" xfId="4925" xr:uid="{00000000-0005-0000-0000-000022160000}"/>
    <cellStyle name="40% - Énfasis4 3 2" xfId="4926" xr:uid="{00000000-0005-0000-0000-000023160000}"/>
    <cellStyle name="40% - Énfasis4 3 2 2" xfId="4927" xr:uid="{00000000-0005-0000-0000-000024160000}"/>
    <cellStyle name="40% - Énfasis4 3 2 2 2" xfId="4928" xr:uid="{00000000-0005-0000-0000-000025160000}"/>
    <cellStyle name="40% - Énfasis4 3 2 2 2 2" xfId="4929" xr:uid="{00000000-0005-0000-0000-000026160000}"/>
    <cellStyle name="40% - Énfasis4 3 2 2 2 2 2" xfId="4930" xr:uid="{00000000-0005-0000-0000-000027160000}"/>
    <cellStyle name="40% - Énfasis4 3 2 2 2 2 3" xfId="4931" xr:uid="{00000000-0005-0000-0000-000028160000}"/>
    <cellStyle name="40% - Énfasis4 3 2 2 2 2 4" xfId="4932" xr:uid="{00000000-0005-0000-0000-000029160000}"/>
    <cellStyle name="40% - Énfasis4 3 2 2 2 3" xfId="4933" xr:uid="{00000000-0005-0000-0000-00002A160000}"/>
    <cellStyle name="40% - Énfasis4 3 2 2 2 4" xfId="4934" xr:uid="{00000000-0005-0000-0000-00002B160000}"/>
    <cellStyle name="40% - Énfasis4 3 2 2 2 5" xfId="4935" xr:uid="{00000000-0005-0000-0000-00002C160000}"/>
    <cellStyle name="40% - Énfasis4 3 2 2 2_37. RESULTADO NEGOCIOS YOY" xfId="4936" xr:uid="{00000000-0005-0000-0000-00002D160000}"/>
    <cellStyle name="40% - Énfasis4 3 2 2 3" xfId="4937" xr:uid="{00000000-0005-0000-0000-00002E160000}"/>
    <cellStyle name="40% - Énfasis4 3 2 2 3 2" xfId="4938" xr:uid="{00000000-0005-0000-0000-00002F160000}"/>
    <cellStyle name="40% - Énfasis4 3 2 2 3 3" xfId="4939" xr:uid="{00000000-0005-0000-0000-000030160000}"/>
    <cellStyle name="40% - Énfasis4 3 2 2 3 4" xfId="4940" xr:uid="{00000000-0005-0000-0000-000031160000}"/>
    <cellStyle name="40% - Énfasis4 3 2 2 4" xfId="4941" xr:uid="{00000000-0005-0000-0000-000032160000}"/>
    <cellStyle name="40% - Énfasis4 3 2 2 5" xfId="4942" xr:uid="{00000000-0005-0000-0000-000033160000}"/>
    <cellStyle name="40% - Énfasis4 3 2 2 6" xfId="4943" xr:uid="{00000000-0005-0000-0000-000034160000}"/>
    <cellStyle name="40% - Énfasis4 3 2 2_37. RESULTADO NEGOCIOS YOY" xfId="4944" xr:uid="{00000000-0005-0000-0000-000035160000}"/>
    <cellStyle name="40% - Énfasis4 3 2 3" xfId="4945" xr:uid="{00000000-0005-0000-0000-000036160000}"/>
    <cellStyle name="40% - Énfasis4 3 2 3 2" xfId="4946" xr:uid="{00000000-0005-0000-0000-000037160000}"/>
    <cellStyle name="40% - Énfasis4 3 2 3 2 2" xfId="4947" xr:uid="{00000000-0005-0000-0000-000038160000}"/>
    <cellStyle name="40% - Énfasis4 3 2 3 2 3" xfId="4948" xr:uid="{00000000-0005-0000-0000-000039160000}"/>
    <cellStyle name="40% - Énfasis4 3 2 3 2 4" xfId="4949" xr:uid="{00000000-0005-0000-0000-00003A160000}"/>
    <cellStyle name="40% - Énfasis4 3 2 3 3" xfId="4950" xr:uid="{00000000-0005-0000-0000-00003B160000}"/>
    <cellStyle name="40% - Énfasis4 3 2 3 4" xfId="4951" xr:uid="{00000000-0005-0000-0000-00003C160000}"/>
    <cellStyle name="40% - Énfasis4 3 2 3 5" xfId="4952" xr:uid="{00000000-0005-0000-0000-00003D160000}"/>
    <cellStyle name="40% - Énfasis4 3 2 3_37. RESULTADO NEGOCIOS YOY" xfId="4953" xr:uid="{00000000-0005-0000-0000-00003E160000}"/>
    <cellStyle name="40% - Énfasis4 3 2 4" xfId="4954" xr:uid="{00000000-0005-0000-0000-00003F160000}"/>
    <cellStyle name="40% - Énfasis4 3 2 4 2" xfId="4955" xr:uid="{00000000-0005-0000-0000-000040160000}"/>
    <cellStyle name="40% - Énfasis4 3 2 4 3" xfId="4956" xr:uid="{00000000-0005-0000-0000-000041160000}"/>
    <cellStyle name="40% - Énfasis4 3 2 4 4" xfId="4957" xr:uid="{00000000-0005-0000-0000-000042160000}"/>
    <cellStyle name="40% - Énfasis4 3 2 5" xfId="4958" xr:uid="{00000000-0005-0000-0000-000043160000}"/>
    <cellStyle name="40% - Énfasis4 3 2 6" xfId="4959" xr:uid="{00000000-0005-0000-0000-000044160000}"/>
    <cellStyle name="40% - Énfasis4 3 2 7" xfId="4960" xr:uid="{00000000-0005-0000-0000-000045160000}"/>
    <cellStyle name="40% - Énfasis4 3 2_37. RESULTADO NEGOCIOS YOY" xfId="4961" xr:uid="{00000000-0005-0000-0000-000046160000}"/>
    <cellStyle name="40% - Énfasis4 3 3" xfId="4962" xr:uid="{00000000-0005-0000-0000-000047160000}"/>
    <cellStyle name="40% - Énfasis4 3 3 2" xfId="4963" xr:uid="{00000000-0005-0000-0000-000048160000}"/>
    <cellStyle name="40% - Énfasis4 3 3 2 2" xfId="4964" xr:uid="{00000000-0005-0000-0000-000049160000}"/>
    <cellStyle name="40% - Énfasis4 3 3 2 2 2" xfId="4965" xr:uid="{00000000-0005-0000-0000-00004A160000}"/>
    <cellStyle name="40% - Énfasis4 3 3 2 2 3" xfId="4966" xr:uid="{00000000-0005-0000-0000-00004B160000}"/>
    <cellStyle name="40% - Énfasis4 3 3 2 2 4" xfId="4967" xr:uid="{00000000-0005-0000-0000-00004C160000}"/>
    <cellStyle name="40% - Énfasis4 3 3 2 3" xfId="4968" xr:uid="{00000000-0005-0000-0000-00004D160000}"/>
    <cellStyle name="40% - Énfasis4 3 3 2 4" xfId="4969" xr:uid="{00000000-0005-0000-0000-00004E160000}"/>
    <cellStyle name="40% - Énfasis4 3 3 2 5" xfId="4970" xr:uid="{00000000-0005-0000-0000-00004F160000}"/>
    <cellStyle name="40% - Énfasis4 3 3 2_37. RESULTADO NEGOCIOS YOY" xfId="4971" xr:uid="{00000000-0005-0000-0000-000050160000}"/>
    <cellStyle name="40% - Énfasis4 3 3 3" xfId="4972" xr:uid="{00000000-0005-0000-0000-000051160000}"/>
    <cellStyle name="40% - Énfasis4 3 3 3 2" xfId="4973" xr:uid="{00000000-0005-0000-0000-000052160000}"/>
    <cellStyle name="40% - Énfasis4 3 3 3 3" xfId="4974" xr:uid="{00000000-0005-0000-0000-000053160000}"/>
    <cellStyle name="40% - Énfasis4 3 3 3 4" xfId="4975" xr:uid="{00000000-0005-0000-0000-000054160000}"/>
    <cellStyle name="40% - Énfasis4 3 3 4" xfId="4976" xr:uid="{00000000-0005-0000-0000-000055160000}"/>
    <cellStyle name="40% - Énfasis4 3 3 5" xfId="4977" xr:uid="{00000000-0005-0000-0000-000056160000}"/>
    <cellStyle name="40% - Énfasis4 3 3 6" xfId="4978" xr:uid="{00000000-0005-0000-0000-000057160000}"/>
    <cellStyle name="40% - Énfasis4 3 3_37. RESULTADO NEGOCIOS YOY" xfId="4979" xr:uid="{00000000-0005-0000-0000-000058160000}"/>
    <cellStyle name="40% - Énfasis4 3 4" xfId="4980" xr:uid="{00000000-0005-0000-0000-000059160000}"/>
    <cellStyle name="40% - Énfasis4 3 4 2" xfId="4981" xr:uid="{00000000-0005-0000-0000-00005A160000}"/>
    <cellStyle name="40% - Énfasis4 3 4 2 2" xfId="4982" xr:uid="{00000000-0005-0000-0000-00005B160000}"/>
    <cellStyle name="40% - Énfasis4 3 4 2 3" xfId="4983" xr:uid="{00000000-0005-0000-0000-00005C160000}"/>
    <cellStyle name="40% - Énfasis4 3 4 2 4" xfId="4984" xr:uid="{00000000-0005-0000-0000-00005D160000}"/>
    <cellStyle name="40% - Énfasis4 3 4 3" xfId="4985" xr:uid="{00000000-0005-0000-0000-00005E160000}"/>
    <cellStyle name="40% - Énfasis4 3 4 4" xfId="4986" xr:uid="{00000000-0005-0000-0000-00005F160000}"/>
    <cellStyle name="40% - Énfasis4 3 4 5" xfId="4987" xr:uid="{00000000-0005-0000-0000-000060160000}"/>
    <cellStyle name="40% - Énfasis4 3 4_37. RESULTADO NEGOCIOS YOY" xfId="4988" xr:uid="{00000000-0005-0000-0000-000061160000}"/>
    <cellStyle name="40% - Énfasis4 3 5" xfId="4989" xr:uid="{00000000-0005-0000-0000-000062160000}"/>
    <cellStyle name="40% - Énfasis4 3 5 2" xfId="4990" xr:uid="{00000000-0005-0000-0000-000063160000}"/>
    <cellStyle name="40% - Énfasis4 3 5 2 2" xfId="4991" xr:uid="{00000000-0005-0000-0000-000064160000}"/>
    <cellStyle name="40% - Énfasis4 3 5 2 3" xfId="4992" xr:uid="{00000000-0005-0000-0000-000065160000}"/>
    <cellStyle name="40% - Énfasis4 3 5 3" xfId="4993" xr:uid="{00000000-0005-0000-0000-000066160000}"/>
    <cellStyle name="40% - Énfasis4 3 5 4" xfId="4994" xr:uid="{00000000-0005-0000-0000-000067160000}"/>
    <cellStyle name="40% - Énfasis4 3 5 5" xfId="4995" xr:uid="{00000000-0005-0000-0000-000068160000}"/>
    <cellStyle name="40% - Énfasis4 3 6" xfId="4996" xr:uid="{00000000-0005-0000-0000-000069160000}"/>
    <cellStyle name="40% - Énfasis4 3 7" xfId="4997" xr:uid="{00000000-0005-0000-0000-00006A160000}"/>
    <cellStyle name="40% - Énfasis4 3_37. RESULTADO NEGOCIOS YOY" xfId="4998" xr:uid="{00000000-0005-0000-0000-00006B160000}"/>
    <cellStyle name="40% - Énfasis4 4" xfId="4999" xr:uid="{00000000-0005-0000-0000-00006C160000}"/>
    <cellStyle name="40% - Énfasis4 4 2" xfId="5000" xr:uid="{00000000-0005-0000-0000-00006D160000}"/>
    <cellStyle name="40% - Énfasis4 4 2 2" xfId="5001" xr:uid="{00000000-0005-0000-0000-00006E160000}"/>
    <cellStyle name="40% - Énfasis4 4 2 2 2" xfId="5002" xr:uid="{00000000-0005-0000-0000-00006F160000}"/>
    <cellStyle name="40% - Énfasis4 4 2 2 2 2" xfId="5003" xr:uid="{00000000-0005-0000-0000-000070160000}"/>
    <cellStyle name="40% - Énfasis4 4 2 2 2 3" xfId="5004" xr:uid="{00000000-0005-0000-0000-000071160000}"/>
    <cellStyle name="40% - Énfasis4 4 2 2 3" xfId="5005" xr:uid="{00000000-0005-0000-0000-000072160000}"/>
    <cellStyle name="40% - Énfasis4 4 2 2 4" xfId="5006" xr:uid="{00000000-0005-0000-0000-000073160000}"/>
    <cellStyle name="40% - Énfasis4 4 2 2 5" xfId="5007" xr:uid="{00000000-0005-0000-0000-000074160000}"/>
    <cellStyle name="40% - Énfasis4 4 2 3" xfId="5008" xr:uid="{00000000-0005-0000-0000-000075160000}"/>
    <cellStyle name="40% - Énfasis4 4 2 3 2" xfId="5009" xr:uid="{00000000-0005-0000-0000-000076160000}"/>
    <cellStyle name="40% - Énfasis4 4 2 3 3" xfId="5010" xr:uid="{00000000-0005-0000-0000-000077160000}"/>
    <cellStyle name="40% - Énfasis4 4 2 4" xfId="5011" xr:uid="{00000000-0005-0000-0000-000078160000}"/>
    <cellStyle name="40% - Énfasis4 4 2 5" xfId="5012" xr:uid="{00000000-0005-0000-0000-000079160000}"/>
    <cellStyle name="40% - Énfasis4 4 2 6" xfId="5013" xr:uid="{00000000-0005-0000-0000-00007A160000}"/>
    <cellStyle name="40% - Énfasis4 4 2_37. RESULTADO NEGOCIOS YOY" xfId="5014" xr:uid="{00000000-0005-0000-0000-00007B160000}"/>
    <cellStyle name="40% - Énfasis4 4 3" xfId="5015" xr:uid="{00000000-0005-0000-0000-00007C160000}"/>
    <cellStyle name="40% - Énfasis4 4 3 2" xfId="5016" xr:uid="{00000000-0005-0000-0000-00007D160000}"/>
    <cellStyle name="40% - Énfasis4 4 3 2 2" xfId="5017" xr:uid="{00000000-0005-0000-0000-00007E160000}"/>
    <cellStyle name="40% - Énfasis4 4 3 2 3" xfId="5018" xr:uid="{00000000-0005-0000-0000-00007F160000}"/>
    <cellStyle name="40% - Énfasis4 4 3 3" xfId="5019" xr:uid="{00000000-0005-0000-0000-000080160000}"/>
    <cellStyle name="40% - Énfasis4 4 3 4" xfId="5020" xr:uid="{00000000-0005-0000-0000-000081160000}"/>
    <cellStyle name="40% - Énfasis4 4 3 5" xfId="5021" xr:uid="{00000000-0005-0000-0000-000082160000}"/>
    <cellStyle name="40% - Énfasis4 4 4" xfId="5022" xr:uid="{00000000-0005-0000-0000-000083160000}"/>
    <cellStyle name="40% - Énfasis4 4 4 2" xfId="5023" xr:uid="{00000000-0005-0000-0000-000084160000}"/>
    <cellStyle name="40% - Énfasis4 4 4 3" xfId="5024" xr:uid="{00000000-0005-0000-0000-000085160000}"/>
    <cellStyle name="40% - Énfasis4 4 5" xfId="5025" xr:uid="{00000000-0005-0000-0000-000086160000}"/>
    <cellStyle name="40% - Énfasis4 4 6" xfId="5026" xr:uid="{00000000-0005-0000-0000-000087160000}"/>
    <cellStyle name="40% - Énfasis4 4 7" xfId="5027" xr:uid="{00000000-0005-0000-0000-000088160000}"/>
    <cellStyle name="40% - Énfasis4 4_37. RESULTADO NEGOCIOS YOY" xfId="5028" xr:uid="{00000000-0005-0000-0000-000089160000}"/>
    <cellStyle name="40% - Énfasis4 5" xfId="5029" xr:uid="{00000000-0005-0000-0000-00008A160000}"/>
    <cellStyle name="40% - Énfasis4 5 2" xfId="5030" xr:uid="{00000000-0005-0000-0000-00008B160000}"/>
    <cellStyle name="40% - Énfasis4 5 2 2" xfId="5031" xr:uid="{00000000-0005-0000-0000-00008C160000}"/>
    <cellStyle name="40% - Énfasis4 5 2 2 2" xfId="5032" xr:uid="{00000000-0005-0000-0000-00008D160000}"/>
    <cellStyle name="40% - Énfasis4 5 2 2 2 2" xfId="5033" xr:uid="{00000000-0005-0000-0000-00008E160000}"/>
    <cellStyle name="40% - Énfasis4 5 2 2 2 3" xfId="5034" xr:uid="{00000000-0005-0000-0000-00008F160000}"/>
    <cellStyle name="40% - Énfasis4 5 2 2 3" xfId="5035" xr:uid="{00000000-0005-0000-0000-000090160000}"/>
    <cellStyle name="40% - Énfasis4 5 2 2 4" xfId="5036" xr:uid="{00000000-0005-0000-0000-000091160000}"/>
    <cellStyle name="40% - Énfasis4 5 2 2 5" xfId="5037" xr:uid="{00000000-0005-0000-0000-000092160000}"/>
    <cellStyle name="40% - Énfasis4 5 2 3" xfId="5038" xr:uid="{00000000-0005-0000-0000-000093160000}"/>
    <cellStyle name="40% - Énfasis4 5 2 3 2" xfId="5039" xr:uid="{00000000-0005-0000-0000-000094160000}"/>
    <cellStyle name="40% - Énfasis4 5 2 3 3" xfId="5040" xr:uid="{00000000-0005-0000-0000-000095160000}"/>
    <cellStyle name="40% - Énfasis4 5 2 4" xfId="5041" xr:uid="{00000000-0005-0000-0000-000096160000}"/>
    <cellStyle name="40% - Énfasis4 5 2 5" xfId="5042" xr:uid="{00000000-0005-0000-0000-000097160000}"/>
    <cellStyle name="40% - Énfasis4 5 2 6" xfId="5043" xr:uid="{00000000-0005-0000-0000-000098160000}"/>
    <cellStyle name="40% - Énfasis4 5 2_37. RESULTADO NEGOCIOS YOY" xfId="5044" xr:uid="{00000000-0005-0000-0000-000099160000}"/>
    <cellStyle name="40% - Énfasis4 5 3" xfId="5045" xr:uid="{00000000-0005-0000-0000-00009A160000}"/>
    <cellStyle name="40% - Énfasis4 5 3 2" xfId="5046" xr:uid="{00000000-0005-0000-0000-00009B160000}"/>
    <cellStyle name="40% - Énfasis4 5 3 2 2" xfId="5047" xr:uid="{00000000-0005-0000-0000-00009C160000}"/>
    <cellStyle name="40% - Énfasis4 5 3 2 3" xfId="5048" xr:uid="{00000000-0005-0000-0000-00009D160000}"/>
    <cellStyle name="40% - Énfasis4 5 3 3" xfId="5049" xr:uid="{00000000-0005-0000-0000-00009E160000}"/>
    <cellStyle name="40% - Énfasis4 5 3 4" xfId="5050" xr:uid="{00000000-0005-0000-0000-00009F160000}"/>
    <cellStyle name="40% - Énfasis4 5 3 5" xfId="5051" xr:uid="{00000000-0005-0000-0000-0000A0160000}"/>
    <cellStyle name="40% - Énfasis4 5 4" xfId="5052" xr:uid="{00000000-0005-0000-0000-0000A1160000}"/>
    <cellStyle name="40% - Énfasis4 5 4 2" xfId="5053" xr:uid="{00000000-0005-0000-0000-0000A2160000}"/>
    <cellStyle name="40% - Énfasis4 5 4 3" xfId="5054" xr:uid="{00000000-0005-0000-0000-0000A3160000}"/>
    <cellStyle name="40% - Énfasis4 5 5" xfId="5055" xr:uid="{00000000-0005-0000-0000-0000A4160000}"/>
    <cellStyle name="40% - Énfasis4 5 6" xfId="5056" xr:uid="{00000000-0005-0000-0000-0000A5160000}"/>
    <cellStyle name="40% - Énfasis4 5 7" xfId="5057" xr:uid="{00000000-0005-0000-0000-0000A6160000}"/>
    <cellStyle name="40% - Énfasis4 5_37. RESULTADO NEGOCIOS YOY" xfId="5058" xr:uid="{00000000-0005-0000-0000-0000A7160000}"/>
    <cellStyle name="40% - Énfasis4 6" xfId="5059" xr:uid="{00000000-0005-0000-0000-0000A8160000}"/>
    <cellStyle name="40% - Énfasis4 6 2" xfId="5060" xr:uid="{00000000-0005-0000-0000-0000A9160000}"/>
    <cellStyle name="40% - Énfasis4 6 2 2" xfId="5061" xr:uid="{00000000-0005-0000-0000-0000AA160000}"/>
    <cellStyle name="40% - Énfasis4 6 2 2 2" xfId="5062" xr:uid="{00000000-0005-0000-0000-0000AB160000}"/>
    <cellStyle name="40% - Énfasis4 6 2 2 3" xfId="5063" xr:uid="{00000000-0005-0000-0000-0000AC160000}"/>
    <cellStyle name="40% - Énfasis4 6 2 2 4" xfId="5064" xr:uid="{00000000-0005-0000-0000-0000AD160000}"/>
    <cellStyle name="40% - Énfasis4 6 2 3" xfId="5065" xr:uid="{00000000-0005-0000-0000-0000AE160000}"/>
    <cellStyle name="40% - Énfasis4 6 2 4" xfId="5066" xr:uid="{00000000-0005-0000-0000-0000AF160000}"/>
    <cellStyle name="40% - Énfasis4 6 2 5" xfId="5067" xr:uid="{00000000-0005-0000-0000-0000B0160000}"/>
    <cellStyle name="40% - Énfasis4 6 2_37. RESULTADO NEGOCIOS YOY" xfId="5068" xr:uid="{00000000-0005-0000-0000-0000B1160000}"/>
    <cellStyle name="40% - Énfasis4 6 3" xfId="5069" xr:uid="{00000000-0005-0000-0000-0000B2160000}"/>
    <cellStyle name="40% - Énfasis4 6 3 2" xfId="5070" xr:uid="{00000000-0005-0000-0000-0000B3160000}"/>
    <cellStyle name="40% - Énfasis4 6 3 3" xfId="5071" xr:uid="{00000000-0005-0000-0000-0000B4160000}"/>
    <cellStyle name="40% - Énfasis4 6 3 4" xfId="5072" xr:uid="{00000000-0005-0000-0000-0000B5160000}"/>
    <cellStyle name="40% - Énfasis4 6 4" xfId="5073" xr:uid="{00000000-0005-0000-0000-0000B6160000}"/>
    <cellStyle name="40% - Énfasis4 6 5" xfId="5074" xr:uid="{00000000-0005-0000-0000-0000B7160000}"/>
    <cellStyle name="40% - Énfasis4 6 6" xfId="5075" xr:uid="{00000000-0005-0000-0000-0000B8160000}"/>
    <cellStyle name="40% - Énfasis4 6_37. RESULTADO NEGOCIOS YOY" xfId="5076" xr:uid="{00000000-0005-0000-0000-0000B9160000}"/>
    <cellStyle name="40% - Énfasis4 7" xfId="5077" xr:uid="{00000000-0005-0000-0000-0000BA160000}"/>
    <cellStyle name="40% - Énfasis4 7 2" xfId="5078" xr:uid="{00000000-0005-0000-0000-0000BB160000}"/>
    <cellStyle name="40% - Énfasis4 7 2 2" xfId="5079" xr:uid="{00000000-0005-0000-0000-0000BC160000}"/>
    <cellStyle name="40% - Énfasis4 7 2 2 2" xfId="5080" xr:uid="{00000000-0005-0000-0000-0000BD160000}"/>
    <cellStyle name="40% - Énfasis4 7 2 3" xfId="5081" xr:uid="{00000000-0005-0000-0000-0000BE160000}"/>
    <cellStyle name="40% - Énfasis4 7 2 4" xfId="5082" xr:uid="{00000000-0005-0000-0000-0000BF160000}"/>
    <cellStyle name="40% - Énfasis4 7 2_37. RESULTADO NEGOCIOS YOY" xfId="5083" xr:uid="{00000000-0005-0000-0000-0000C0160000}"/>
    <cellStyle name="40% - Énfasis4 7 3" xfId="5084" xr:uid="{00000000-0005-0000-0000-0000C1160000}"/>
    <cellStyle name="40% - Énfasis4 7 3 2" xfId="5085" xr:uid="{00000000-0005-0000-0000-0000C2160000}"/>
    <cellStyle name="40% - Énfasis4 7 4" xfId="5086" xr:uid="{00000000-0005-0000-0000-0000C3160000}"/>
    <cellStyle name="40% - Énfasis4 7 5" xfId="5087" xr:uid="{00000000-0005-0000-0000-0000C4160000}"/>
    <cellStyle name="40% - Énfasis4 7_37. RESULTADO NEGOCIOS YOY" xfId="5088" xr:uid="{00000000-0005-0000-0000-0000C5160000}"/>
    <cellStyle name="40% - Énfasis4 8" xfId="5089" xr:uid="{00000000-0005-0000-0000-0000C6160000}"/>
    <cellStyle name="40% - Énfasis4 8 2" xfId="5090" xr:uid="{00000000-0005-0000-0000-0000C7160000}"/>
    <cellStyle name="40% - Énfasis4 8 2 2" xfId="5091" xr:uid="{00000000-0005-0000-0000-0000C8160000}"/>
    <cellStyle name="40% - Énfasis4 8 2 3" xfId="5092" xr:uid="{00000000-0005-0000-0000-0000C9160000}"/>
    <cellStyle name="40% - Énfasis4 8 2_37. RESULTADO NEGOCIOS YOY" xfId="5093" xr:uid="{00000000-0005-0000-0000-0000CA160000}"/>
    <cellStyle name="40% - Énfasis4 8 3" xfId="5094" xr:uid="{00000000-0005-0000-0000-0000CB160000}"/>
    <cellStyle name="40% - Énfasis4 8 4" xfId="5095" xr:uid="{00000000-0005-0000-0000-0000CC160000}"/>
    <cellStyle name="40% - Énfasis4 8_37. RESULTADO NEGOCIOS YOY" xfId="5096" xr:uid="{00000000-0005-0000-0000-0000CD160000}"/>
    <cellStyle name="40% - Énfasis4 9" xfId="5097" xr:uid="{00000000-0005-0000-0000-0000CE160000}"/>
    <cellStyle name="40% - Énfasis4 9 2" xfId="5098" xr:uid="{00000000-0005-0000-0000-0000CF160000}"/>
    <cellStyle name="40% - Énfasis4 9 2 2" xfId="5099" xr:uid="{00000000-0005-0000-0000-0000D0160000}"/>
    <cellStyle name="40% - Énfasis4 9 2_37. RESULTADO NEGOCIOS YOY" xfId="5100" xr:uid="{00000000-0005-0000-0000-0000D1160000}"/>
    <cellStyle name="40% - Énfasis4 9 3" xfId="5101" xr:uid="{00000000-0005-0000-0000-0000D2160000}"/>
    <cellStyle name="40% - Énfasis4 9 4" xfId="5102" xr:uid="{00000000-0005-0000-0000-0000D3160000}"/>
    <cellStyle name="40% - Énfasis4 9_37. RESULTADO NEGOCIOS YOY" xfId="5103" xr:uid="{00000000-0005-0000-0000-0000D4160000}"/>
    <cellStyle name="40% - Énfasis5 10" xfId="5104" xr:uid="{00000000-0005-0000-0000-0000D5160000}"/>
    <cellStyle name="40% - Énfasis5 10 2" xfId="5105" xr:uid="{00000000-0005-0000-0000-0000D6160000}"/>
    <cellStyle name="40% - Énfasis5 10 3" xfId="5106" xr:uid="{00000000-0005-0000-0000-0000D7160000}"/>
    <cellStyle name="40% - Énfasis5 10_37. RESULTADO NEGOCIOS YOY" xfId="5107" xr:uid="{00000000-0005-0000-0000-0000D8160000}"/>
    <cellStyle name="40% - Énfasis5 11" xfId="5108" xr:uid="{00000000-0005-0000-0000-0000D9160000}"/>
    <cellStyle name="40% - Énfasis5 11 2" xfId="5109" xr:uid="{00000000-0005-0000-0000-0000DA160000}"/>
    <cellStyle name="40% - Énfasis5 11 3" xfId="5110" xr:uid="{00000000-0005-0000-0000-0000DB160000}"/>
    <cellStyle name="40% - Énfasis5 11_37. RESULTADO NEGOCIOS YOY" xfId="5111" xr:uid="{00000000-0005-0000-0000-0000DC160000}"/>
    <cellStyle name="40% - Énfasis5 12" xfId="5112" xr:uid="{00000000-0005-0000-0000-0000DD160000}"/>
    <cellStyle name="40% - Énfasis5 12 2" xfId="5113" xr:uid="{00000000-0005-0000-0000-0000DE160000}"/>
    <cellStyle name="40% - Énfasis5 13" xfId="5114" xr:uid="{00000000-0005-0000-0000-0000DF160000}"/>
    <cellStyle name="40% - Énfasis5 14" xfId="5115" xr:uid="{00000000-0005-0000-0000-0000E0160000}"/>
    <cellStyle name="40% - Énfasis5 15" xfId="5116" xr:uid="{00000000-0005-0000-0000-0000E1160000}"/>
    <cellStyle name="40% - Énfasis5 16" xfId="5117" xr:uid="{00000000-0005-0000-0000-0000E2160000}"/>
    <cellStyle name="40% - Énfasis5 17" xfId="5118" xr:uid="{00000000-0005-0000-0000-0000E3160000}"/>
    <cellStyle name="40% - Énfasis5 2" xfId="5119" xr:uid="{00000000-0005-0000-0000-0000E4160000}"/>
    <cellStyle name="40% - Énfasis5 2 2" xfId="5120" xr:uid="{00000000-0005-0000-0000-0000E5160000}"/>
    <cellStyle name="40% - Énfasis5 2 2 2" xfId="5121" xr:uid="{00000000-0005-0000-0000-0000E6160000}"/>
    <cellStyle name="40% - Énfasis5 2 2 2 2" xfId="5122" xr:uid="{00000000-0005-0000-0000-0000E7160000}"/>
    <cellStyle name="40% - Énfasis5 2 2 2 2 2" xfId="5123" xr:uid="{00000000-0005-0000-0000-0000E8160000}"/>
    <cellStyle name="40% - Énfasis5 2 2 2 2 2 2" xfId="5124" xr:uid="{00000000-0005-0000-0000-0000E9160000}"/>
    <cellStyle name="40% - Énfasis5 2 2 2 2 2 3" xfId="5125" xr:uid="{00000000-0005-0000-0000-0000EA160000}"/>
    <cellStyle name="40% - Énfasis5 2 2 2 2 2 4" xfId="5126" xr:uid="{00000000-0005-0000-0000-0000EB160000}"/>
    <cellStyle name="40% - Énfasis5 2 2 2 2 3" xfId="5127" xr:uid="{00000000-0005-0000-0000-0000EC160000}"/>
    <cellStyle name="40% - Énfasis5 2 2 2 2 4" xfId="5128" xr:uid="{00000000-0005-0000-0000-0000ED160000}"/>
    <cellStyle name="40% - Énfasis5 2 2 2 2 5" xfId="5129" xr:uid="{00000000-0005-0000-0000-0000EE160000}"/>
    <cellStyle name="40% - Énfasis5 2 2 2 2_37. RESULTADO NEGOCIOS YOY" xfId="5130" xr:uid="{00000000-0005-0000-0000-0000EF160000}"/>
    <cellStyle name="40% - Énfasis5 2 2 2 3" xfId="5131" xr:uid="{00000000-0005-0000-0000-0000F0160000}"/>
    <cellStyle name="40% - Énfasis5 2 2 2 3 2" xfId="5132" xr:uid="{00000000-0005-0000-0000-0000F1160000}"/>
    <cellStyle name="40% - Énfasis5 2 2 2 3 3" xfId="5133" xr:uid="{00000000-0005-0000-0000-0000F2160000}"/>
    <cellStyle name="40% - Énfasis5 2 2 2 3 4" xfId="5134" xr:uid="{00000000-0005-0000-0000-0000F3160000}"/>
    <cellStyle name="40% - Énfasis5 2 2 2 4" xfId="5135" xr:uid="{00000000-0005-0000-0000-0000F4160000}"/>
    <cellStyle name="40% - Énfasis5 2 2 2 5" xfId="5136" xr:uid="{00000000-0005-0000-0000-0000F5160000}"/>
    <cellStyle name="40% - Énfasis5 2 2 2 6" xfId="5137" xr:uid="{00000000-0005-0000-0000-0000F6160000}"/>
    <cellStyle name="40% - Énfasis5 2 2 2_37. RESULTADO NEGOCIOS YOY" xfId="5138" xr:uid="{00000000-0005-0000-0000-0000F7160000}"/>
    <cellStyle name="40% - Énfasis5 2 2 3" xfId="5139" xr:uid="{00000000-0005-0000-0000-0000F8160000}"/>
    <cellStyle name="40% - Énfasis5 2 2 3 2" xfId="5140" xr:uid="{00000000-0005-0000-0000-0000F9160000}"/>
    <cellStyle name="40% - Énfasis5 2 2 3 2 2" xfId="5141" xr:uid="{00000000-0005-0000-0000-0000FA160000}"/>
    <cellStyle name="40% - Énfasis5 2 2 3 2 3" xfId="5142" xr:uid="{00000000-0005-0000-0000-0000FB160000}"/>
    <cellStyle name="40% - Énfasis5 2 2 3 2 4" xfId="5143" xr:uid="{00000000-0005-0000-0000-0000FC160000}"/>
    <cellStyle name="40% - Énfasis5 2 2 3 3" xfId="5144" xr:uid="{00000000-0005-0000-0000-0000FD160000}"/>
    <cellStyle name="40% - Énfasis5 2 2 3 4" xfId="5145" xr:uid="{00000000-0005-0000-0000-0000FE160000}"/>
    <cellStyle name="40% - Énfasis5 2 2 3 5" xfId="5146" xr:uid="{00000000-0005-0000-0000-0000FF160000}"/>
    <cellStyle name="40% - Énfasis5 2 2 3_37. RESULTADO NEGOCIOS YOY" xfId="5147" xr:uid="{00000000-0005-0000-0000-000000170000}"/>
    <cellStyle name="40% - Énfasis5 2 2 4" xfId="5148" xr:uid="{00000000-0005-0000-0000-000001170000}"/>
    <cellStyle name="40% - Énfasis5 2 2 4 2" xfId="5149" xr:uid="{00000000-0005-0000-0000-000002170000}"/>
    <cellStyle name="40% - Énfasis5 2 2 4 3" xfId="5150" xr:uid="{00000000-0005-0000-0000-000003170000}"/>
    <cellStyle name="40% - Énfasis5 2 2 4 4" xfId="5151" xr:uid="{00000000-0005-0000-0000-000004170000}"/>
    <cellStyle name="40% - Énfasis5 2 2 5" xfId="5152" xr:uid="{00000000-0005-0000-0000-000005170000}"/>
    <cellStyle name="40% - Énfasis5 2 2 5 2" xfId="5153" xr:uid="{00000000-0005-0000-0000-000006170000}"/>
    <cellStyle name="40% - Énfasis5 2 2 6" xfId="5154" xr:uid="{00000000-0005-0000-0000-000007170000}"/>
    <cellStyle name="40% - Énfasis5 2 2 7" xfId="5155" xr:uid="{00000000-0005-0000-0000-000008170000}"/>
    <cellStyle name="40% - Énfasis5 2 2_37. RESULTADO NEGOCIOS YOY" xfId="5156" xr:uid="{00000000-0005-0000-0000-000009170000}"/>
    <cellStyle name="40% - Énfasis5 2 3" xfId="5157" xr:uid="{00000000-0005-0000-0000-00000A170000}"/>
    <cellStyle name="40% - Énfasis5 2 3 2" xfId="5158" xr:uid="{00000000-0005-0000-0000-00000B170000}"/>
    <cellStyle name="40% - Énfasis5 2 3 2 2" xfId="5159" xr:uid="{00000000-0005-0000-0000-00000C170000}"/>
    <cellStyle name="40% - Énfasis5 2 3 2 2 2" xfId="5160" xr:uid="{00000000-0005-0000-0000-00000D170000}"/>
    <cellStyle name="40% - Énfasis5 2 3 2 2 3" xfId="5161" xr:uid="{00000000-0005-0000-0000-00000E170000}"/>
    <cellStyle name="40% - Énfasis5 2 3 2 2 4" xfId="5162" xr:uid="{00000000-0005-0000-0000-00000F170000}"/>
    <cellStyle name="40% - Énfasis5 2 3 2 3" xfId="5163" xr:uid="{00000000-0005-0000-0000-000010170000}"/>
    <cellStyle name="40% - Énfasis5 2 3 2 4" xfId="5164" xr:uid="{00000000-0005-0000-0000-000011170000}"/>
    <cellStyle name="40% - Énfasis5 2 3 2 5" xfId="5165" xr:uid="{00000000-0005-0000-0000-000012170000}"/>
    <cellStyle name="40% - Énfasis5 2 3 2_37. RESULTADO NEGOCIOS YOY" xfId="5166" xr:uid="{00000000-0005-0000-0000-000013170000}"/>
    <cellStyle name="40% - Énfasis5 2 3 3" xfId="5167" xr:uid="{00000000-0005-0000-0000-000014170000}"/>
    <cellStyle name="40% - Énfasis5 2 3 3 2" xfId="5168" xr:uid="{00000000-0005-0000-0000-000015170000}"/>
    <cellStyle name="40% - Énfasis5 2 3 3 3" xfId="5169" xr:uid="{00000000-0005-0000-0000-000016170000}"/>
    <cellStyle name="40% - Énfasis5 2 3 3 4" xfId="5170" xr:uid="{00000000-0005-0000-0000-000017170000}"/>
    <cellStyle name="40% - Énfasis5 2 3 4" xfId="5171" xr:uid="{00000000-0005-0000-0000-000018170000}"/>
    <cellStyle name="40% - Énfasis5 2 3 5" xfId="5172" xr:uid="{00000000-0005-0000-0000-000019170000}"/>
    <cellStyle name="40% - Énfasis5 2 3 6" xfId="5173" xr:uid="{00000000-0005-0000-0000-00001A170000}"/>
    <cellStyle name="40% - Énfasis5 2 3_37. RESULTADO NEGOCIOS YOY" xfId="5174" xr:uid="{00000000-0005-0000-0000-00001B170000}"/>
    <cellStyle name="40% - Énfasis5 2 4" xfId="5175" xr:uid="{00000000-0005-0000-0000-00001C170000}"/>
    <cellStyle name="40% - Énfasis5 2 4 2" xfId="5176" xr:uid="{00000000-0005-0000-0000-00001D170000}"/>
    <cellStyle name="40% - Énfasis5 2 4 2 2" xfId="5177" xr:uid="{00000000-0005-0000-0000-00001E170000}"/>
    <cellStyle name="40% - Énfasis5 2 4 2 3" xfId="5178" xr:uid="{00000000-0005-0000-0000-00001F170000}"/>
    <cellStyle name="40% - Énfasis5 2 4 2 4" xfId="5179" xr:uid="{00000000-0005-0000-0000-000020170000}"/>
    <cellStyle name="40% - Énfasis5 2 4 3" xfId="5180" xr:uid="{00000000-0005-0000-0000-000021170000}"/>
    <cellStyle name="40% - Énfasis5 2 4 4" xfId="5181" xr:uid="{00000000-0005-0000-0000-000022170000}"/>
    <cellStyle name="40% - Énfasis5 2 4 5" xfId="5182" xr:uid="{00000000-0005-0000-0000-000023170000}"/>
    <cellStyle name="40% - Énfasis5 2 4_37. RESULTADO NEGOCIOS YOY" xfId="5183" xr:uid="{00000000-0005-0000-0000-000024170000}"/>
    <cellStyle name="40% - Énfasis5 2 5" xfId="5184" xr:uid="{00000000-0005-0000-0000-000025170000}"/>
    <cellStyle name="40% - Énfasis5 2 5 2" xfId="5185" xr:uid="{00000000-0005-0000-0000-000026170000}"/>
    <cellStyle name="40% - Énfasis5 2 5 2 2" xfId="5186" xr:uid="{00000000-0005-0000-0000-000027170000}"/>
    <cellStyle name="40% - Énfasis5 2 5 2 3" xfId="5187" xr:uid="{00000000-0005-0000-0000-000028170000}"/>
    <cellStyle name="40% - Énfasis5 2 5 3" xfId="5188" xr:uid="{00000000-0005-0000-0000-000029170000}"/>
    <cellStyle name="40% - Énfasis5 2 5 4" xfId="5189" xr:uid="{00000000-0005-0000-0000-00002A170000}"/>
    <cellStyle name="40% - Énfasis5 2 5 5" xfId="5190" xr:uid="{00000000-0005-0000-0000-00002B170000}"/>
    <cellStyle name="40% - Énfasis5 2 6" xfId="5191" xr:uid="{00000000-0005-0000-0000-00002C170000}"/>
    <cellStyle name="40% - Énfasis5 2 6 2" xfId="5192" xr:uid="{00000000-0005-0000-0000-00002D170000}"/>
    <cellStyle name="40% - Énfasis5 2 7" xfId="5193" xr:uid="{00000000-0005-0000-0000-00002E170000}"/>
    <cellStyle name="40% - Énfasis5 2 7 2" xfId="5194" xr:uid="{00000000-0005-0000-0000-00002F170000}"/>
    <cellStyle name="40% - Énfasis5 2 8" xfId="5195" xr:uid="{00000000-0005-0000-0000-000030170000}"/>
    <cellStyle name="40% - Énfasis5 2 9" xfId="5196" xr:uid="{00000000-0005-0000-0000-000031170000}"/>
    <cellStyle name="40% - Énfasis5 3" xfId="5197" xr:uid="{00000000-0005-0000-0000-000032170000}"/>
    <cellStyle name="40% - Énfasis5 3 2" xfId="5198" xr:uid="{00000000-0005-0000-0000-000033170000}"/>
    <cellStyle name="40% - Énfasis5 3 2 2" xfId="5199" xr:uid="{00000000-0005-0000-0000-000034170000}"/>
    <cellStyle name="40% - Énfasis5 3 2 2 2" xfId="5200" xr:uid="{00000000-0005-0000-0000-000035170000}"/>
    <cellStyle name="40% - Énfasis5 3 2 2 2 2" xfId="5201" xr:uid="{00000000-0005-0000-0000-000036170000}"/>
    <cellStyle name="40% - Énfasis5 3 2 2 2 2 2" xfId="5202" xr:uid="{00000000-0005-0000-0000-000037170000}"/>
    <cellStyle name="40% - Énfasis5 3 2 2 2 2 3" xfId="5203" xr:uid="{00000000-0005-0000-0000-000038170000}"/>
    <cellStyle name="40% - Énfasis5 3 2 2 2 2 4" xfId="5204" xr:uid="{00000000-0005-0000-0000-000039170000}"/>
    <cellStyle name="40% - Énfasis5 3 2 2 2 3" xfId="5205" xr:uid="{00000000-0005-0000-0000-00003A170000}"/>
    <cellStyle name="40% - Énfasis5 3 2 2 2 4" xfId="5206" xr:uid="{00000000-0005-0000-0000-00003B170000}"/>
    <cellStyle name="40% - Énfasis5 3 2 2 2 5" xfId="5207" xr:uid="{00000000-0005-0000-0000-00003C170000}"/>
    <cellStyle name="40% - Énfasis5 3 2 2 2_37. RESULTADO NEGOCIOS YOY" xfId="5208" xr:uid="{00000000-0005-0000-0000-00003D170000}"/>
    <cellStyle name="40% - Énfasis5 3 2 2 3" xfId="5209" xr:uid="{00000000-0005-0000-0000-00003E170000}"/>
    <cellStyle name="40% - Énfasis5 3 2 2 3 2" xfId="5210" xr:uid="{00000000-0005-0000-0000-00003F170000}"/>
    <cellStyle name="40% - Énfasis5 3 2 2 3 3" xfId="5211" xr:uid="{00000000-0005-0000-0000-000040170000}"/>
    <cellStyle name="40% - Énfasis5 3 2 2 3 4" xfId="5212" xr:uid="{00000000-0005-0000-0000-000041170000}"/>
    <cellStyle name="40% - Énfasis5 3 2 2 4" xfId="5213" xr:uid="{00000000-0005-0000-0000-000042170000}"/>
    <cellStyle name="40% - Énfasis5 3 2 2 5" xfId="5214" xr:uid="{00000000-0005-0000-0000-000043170000}"/>
    <cellStyle name="40% - Énfasis5 3 2 2 6" xfId="5215" xr:uid="{00000000-0005-0000-0000-000044170000}"/>
    <cellStyle name="40% - Énfasis5 3 2 2_37. RESULTADO NEGOCIOS YOY" xfId="5216" xr:uid="{00000000-0005-0000-0000-000045170000}"/>
    <cellStyle name="40% - Énfasis5 3 2 3" xfId="5217" xr:uid="{00000000-0005-0000-0000-000046170000}"/>
    <cellStyle name="40% - Énfasis5 3 2 3 2" xfId="5218" xr:uid="{00000000-0005-0000-0000-000047170000}"/>
    <cellStyle name="40% - Énfasis5 3 2 3 2 2" xfId="5219" xr:uid="{00000000-0005-0000-0000-000048170000}"/>
    <cellStyle name="40% - Énfasis5 3 2 3 2 3" xfId="5220" xr:uid="{00000000-0005-0000-0000-000049170000}"/>
    <cellStyle name="40% - Énfasis5 3 2 3 2 4" xfId="5221" xr:uid="{00000000-0005-0000-0000-00004A170000}"/>
    <cellStyle name="40% - Énfasis5 3 2 3 3" xfId="5222" xr:uid="{00000000-0005-0000-0000-00004B170000}"/>
    <cellStyle name="40% - Énfasis5 3 2 3 4" xfId="5223" xr:uid="{00000000-0005-0000-0000-00004C170000}"/>
    <cellStyle name="40% - Énfasis5 3 2 3 5" xfId="5224" xr:uid="{00000000-0005-0000-0000-00004D170000}"/>
    <cellStyle name="40% - Énfasis5 3 2 3_37. RESULTADO NEGOCIOS YOY" xfId="5225" xr:uid="{00000000-0005-0000-0000-00004E170000}"/>
    <cellStyle name="40% - Énfasis5 3 2 4" xfId="5226" xr:uid="{00000000-0005-0000-0000-00004F170000}"/>
    <cellStyle name="40% - Énfasis5 3 2 4 2" xfId="5227" xr:uid="{00000000-0005-0000-0000-000050170000}"/>
    <cellStyle name="40% - Énfasis5 3 2 4 3" xfId="5228" xr:uid="{00000000-0005-0000-0000-000051170000}"/>
    <cellStyle name="40% - Énfasis5 3 2 4 4" xfId="5229" xr:uid="{00000000-0005-0000-0000-000052170000}"/>
    <cellStyle name="40% - Énfasis5 3 2 5" xfId="5230" xr:uid="{00000000-0005-0000-0000-000053170000}"/>
    <cellStyle name="40% - Énfasis5 3 2 6" xfId="5231" xr:uid="{00000000-0005-0000-0000-000054170000}"/>
    <cellStyle name="40% - Énfasis5 3 2 7" xfId="5232" xr:uid="{00000000-0005-0000-0000-000055170000}"/>
    <cellStyle name="40% - Énfasis5 3 2_37. RESULTADO NEGOCIOS YOY" xfId="5233" xr:uid="{00000000-0005-0000-0000-000056170000}"/>
    <cellStyle name="40% - Énfasis5 3 3" xfId="5234" xr:uid="{00000000-0005-0000-0000-000057170000}"/>
    <cellStyle name="40% - Énfasis5 3 3 2" xfId="5235" xr:uid="{00000000-0005-0000-0000-000058170000}"/>
    <cellStyle name="40% - Énfasis5 3 3 2 2" xfId="5236" xr:uid="{00000000-0005-0000-0000-000059170000}"/>
    <cellStyle name="40% - Énfasis5 3 3 2 2 2" xfId="5237" xr:uid="{00000000-0005-0000-0000-00005A170000}"/>
    <cellStyle name="40% - Énfasis5 3 3 2 2 3" xfId="5238" xr:uid="{00000000-0005-0000-0000-00005B170000}"/>
    <cellStyle name="40% - Énfasis5 3 3 2 2 4" xfId="5239" xr:uid="{00000000-0005-0000-0000-00005C170000}"/>
    <cellStyle name="40% - Énfasis5 3 3 2 3" xfId="5240" xr:uid="{00000000-0005-0000-0000-00005D170000}"/>
    <cellStyle name="40% - Énfasis5 3 3 2 4" xfId="5241" xr:uid="{00000000-0005-0000-0000-00005E170000}"/>
    <cellStyle name="40% - Énfasis5 3 3 2 5" xfId="5242" xr:uid="{00000000-0005-0000-0000-00005F170000}"/>
    <cellStyle name="40% - Énfasis5 3 3 2_37. RESULTADO NEGOCIOS YOY" xfId="5243" xr:uid="{00000000-0005-0000-0000-000060170000}"/>
    <cellStyle name="40% - Énfasis5 3 3 3" xfId="5244" xr:uid="{00000000-0005-0000-0000-000061170000}"/>
    <cellStyle name="40% - Énfasis5 3 3 3 2" xfId="5245" xr:uid="{00000000-0005-0000-0000-000062170000}"/>
    <cellStyle name="40% - Énfasis5 3 3 3 3" xfId="5246" xr:uid="{00000000-0005-0000-0000-000063170000}"/>
    <cellStyle name="40% - Énfasis5 3 3 3 4" xfId="5247" xr:uid="{00000000-0005-0000-0000-000064170000}"/>
    <cellStyle name="40% - Énfasis5 3 3 4" xfId="5248" xr:uid="{00000000-0005-0000-0000-000065170000}"/>
    <cellStyle name="40% - Énfasis5 3 3 5" xfId="5249" xr:uid="{00000000-0005-0000-0000-000066170000}"/>
    <cellStyle name="40% - Énfasis5 3 3 6" xfId="5250" xr:uid="{00000000-0005-0000-0000-000067170000}"/>
    <cellStyle name="40% - Énfasis5 3 3_37. RESULTADO NEGOCIOS YOY" xfId="5251" xr:uid="{00000000-0005-0000-0000-000068170000}"/>
    <cellStyle name="40% - Énfasis5 3 4" xfId="5252" xr:uid="{00000000-0005-0000-0000-000069170000}"/>
    <cellStyle name="40% - Énfasis5 3 4 2" xfId="5253" xr:uid="{00000000-0005-0000-0000-00006A170000}"/>
    <cellStyle name="40% - Énfasis5 3 4 2 2" xfId="5254" xr:uid="{00000000-0005-0000-0000-00006B170000}"/>
    <cellStyle name="40% - Énfasis5 3 4 2 3" xfId="5255" xr:uid="{00000000-0005-0000-0000-00006C170000}"/>
    <cellStyle name="40% - Énfasis5 3 4 2 4" xfId="5256" xr:uid="{00000000-0005-0000-0000-00006D170000}"/>
    <cellStyle name="40% - Énfasis5 3 4 3" xfId="5257" xr:uid="{00000000-0005-0000-0000-00006E170000}"/>
    <cellStyle name="40% - Énfasis5 3 4 4" xfId="5258" xr:uid="{00000000-0005-0000-0000-00006F170000}"/>
    <cellStyle name="40% - Énfasis5 3 4 5" xfId="5259" xr:uid="{00000000-0005-0000-0000-000070170000}"/>
    <cellStyle name="40% - Énfasis5 3 4_37. RESULTADO NEGOCIOS YOY" xfId="5260" xr:uid="{00000000-0005-0000-0000-000071170000}"/>
    <cellStyle name="40% - Énfasis5 3 5" xfId="5261" xr:uid="{00000000-0005-0000-0000-000072170000}"/>
    <cellStyle name="40% - Énfasis5 3 5 2" xfId="5262" xr:uid="{00000000-0005-0000-0000-000073170000}"/>
    <cellStyle name="40% - Énfasis5 3 5 2 2" xfId="5263" xr:uid="{00000000-0005-0000-0000-000074170000}"/>
    <cellStyle name="40% - Énfasis5 3 5 2 3" xfId="5264" xr:uid="{00000000-0005-0000-0000-000075170000}"/>
    <cellStyle name="40% - Énfasis5 3 5 3" xfId="5265" xr:uid="{00000000-0005-0000-0000-000076170000}"/>
    <cellStyle name="40% - Énfasis5 3 5 4" xfId="5266" xr:uid="{00000000-0005-0000-0000-000077170000}"/>
    <cellStyle name="40% - Énfasis5 3 5 5" xfId="5267" xr:uid="{00000000-0005-0000-0000-000078170000}"/>
    <cellStyle name="40% - Énfasis5 3 6" xfId="5268" xr:uid="{00000000-0005-0000-0000-000079170000}"/>
    <cellStyle name="40% - Énfasis5 3 7" xfId="5269" xr:uid="{00000000-0005-0000-0000-00007A170000}"/>
    <cellStyle name="40% - Énfasis5 3_37. RESULTADO NEGOCIOS YOY" xfId="5270" xr:uid="{00000000-0005-0000-0000-00007B170000}"/>
    <cellStyle name="40% - Énfasis5 4" xfId="5271" xr:uid="{00000000-0005-0000-0000-00007C170000}"/>
    <cellStyle name="40% - Énfasis5 4 2" xfId="5272" xr:uid="{00000000-0005-0000-0000-00007D170000}"/>
    <cellStyle name="40% - Énfasis5 4 2 2" xfId="5273" xr:uid="{00000000-0005-0000-0000-00007E170000}"/>
    <cellStyle name="40% - Énfasis5 4 2 2 2" xfId="5274" xr:uid="{00000000-0005-0000-0000-00007F170000}"/>
    <cellStyle name="40% - Énfasis5 4 2 2 2 2" xfId="5275" xr:uid="{00000000-0005-0000-0000-000080170000}"/>
    <cellStyle name="40% - Énfasis5 4 2 2 2 3" xfId="5276" xr:uid="{00000000-0005-0000-0000-000081170000}"/>
    <cellStyle name="40% - Énfasis5 4 2 2 3" xfId="5277" xr:uid="{00000000-0005-0000-0000-000082170000}"/>
    <cellStyle name="40% - Énfasis5 4 2 2 4" xfId="5278" xr:uid="{00000000-0005-0000-0000-000083170000}"/>
    <cellStyle name="40% - Énfasis5 4 2 2 5" xfId="5279" xr:uid="{00000000-0005-0000-0000-000084170000}"/>
    <cellStyle name="40% - Énfasis5 4 2 3" xfId="5280" xr:uid="{00000000-0005-0000-0000-000085170000}"/>
    <cellStyle name="40% - Énfasis5 4 2 3 2" xfId="5281" xr:uid="{00000000-0005-0000-0000-000086170000}"/>
    <cellStyle name="40% - Énfasis5 4 2 3 3" xfId="5282" xr:uid="{00000000-0005-0000-0000-000087170000}"/>
    <cellStyle name="40% - Énfasis5 4 2 4" xfId="5283" xr:uid="{00000000-0005-0000-0000-000088170000}"/>
    <cellStyle name="40% - Énfasis5 4 2 5" xfId="5284" xr:uid="{00000000-0005-0000-0000-000089170000}"/>
    <cellStyle name="40% - Énfasis5 4 2 6" xfId="5285" xr:uid="{00000000-0005-0000-0000-00008A170000}"/>
    <cellStyle name="40% - Énfasis5 4 2_37. RESULTADO NEGOCIOS YOY" xfId="5286" xr:uid="{00000000-0005-0000-0000-00008B170000}"/>
    <cellStyle name="40% - Énfasis5 4 3" xfId="5287" xr:uid="{00000000-0005-0000-0000-00008C170000}"/>
    <cellStyle name="40% - Énfasis5 4 3 2" xfId="5288" xr:uid="{00000000-0005-0000-0000-00008D170000}"/>
    <cellStyle name="40% - Énfasis5 4 3 2 2" xfId="5289" xr:uid="{00000000-0005-0000-0000-00008E170000}"/>
    <cellStyle name="40% - Énfasis5 4 3 2 3" xfId="5290" xr:uid="{00000000-0005-0000-0000-00008F170000}"/>
    <cellStyle name="40% - Énfasis5 4 3 3" xfId="5291" xr:uid="{00000000-0005-0000-0000-000090170000}"/>
    <cellStyle name="40% - Énfasis5 4 3 4" xfId="5292" xr:uid="{00000000-0005-0000-0000-000091170000}"/>
    <cellStyle name="40% - Énfasis5 4 3 5" xfId="5293" xr:uid="{00000000-0005-0000-0000-000092170000}"/>
    <cellStyle name="40% - Énfasis5 4 4" xfId="5294" xr:uid="{00000000-0005-0000-0000-000093170000}"/>
    <cellStyle name="40% - Énfasis5 4 4 2" xfId="5295" xr:uid="{00000000-0005-0000-0000-000094170000}"/>
    <cellStyle name="40% - Énfasis5 4 4 3" xfId="5296" xr:uid="{00000000-0005-0000-0000-000095170000}"/>
    <cellStyle name="40% - Énfasis5 4 5" xfId="5297" xr:uid="{00000000-0005-0000-0000-000096170000}"/>
    <cellStyle name="40% - Énfasis5 4 6" xfId="5298" xr:uid="{00000000-0005-0000-0000-000097170000}"/>
    <cellStyle name="40% - Énfasis5 4 7" xfId="5299" xr:uid="{00000000-0005-0000-0000-000098170000}"/>
    <cellStyle name="40% - Énfasis5 4_37. RESULTADO NEGOCIOS YOY" xfId="5300" xr:uid="{00000000-0005-0000-0000-000099170000}"/>
    <cellStyle name="40% - Énfasis5 5" xfId="5301" xr:uid="{00000000-0005-0000-0000-00009A170000}"/>
    <cellStyle name="40% - Énfasis5 5 2" xfId="5302" xr:uid="{00000000-0005-0000-0000-00009B170000}"/>
    <cellStyle name="40% - Énfasis5 5 2 2" xfId="5303" xr:uid="{00000000-0005-0000-0000-00009C170000}"/>
    <cellStyle name="40% - Énfasis5 5 2 2 2" xfId="5304" xr:uid="{00000000-0005-0000-0000-00009D170000}"/>
    <cellStyle name="40% - Énfasis5 5 2 2 2 2" xfId="5305" xr:uid="{00000000-0005-0000-0000-00009E170000}"/>
    <cellStyle name="40% - Énfasis5 5 2 2 2 3" xfId="5306" xr:uid="{00000000-0005-0000-0000-00009F170000}"/>
    <cellStyle name="40% - Énfasis5 5 2 2 3" xfId="5307" xr:uid="{00000000-0005-0000-0000-0000A0170000}"/>
    <cellStyle name="40% - Énfasis5 5 2 2 4" xfId="5308" xr:uid="{00000000-0005-0000-0000-0000A1170000}"/>
    <cellStyle name="40% - Énfasis5 5 2 2 5" xfId="5309" xr:uid="{00000000-0005-0000-0000-0000A2170000}"/>
    <cellStyle name="40% - Énfasis5 5 2 3" xfId="5310" xr:uid="{00000000-0005-0000-0000-0000A3170000}"/>
    <cellStyle name="40% - Énfasis5 5 2 3 2" xfId="5311" xr:uid="{00000000-0005-0000-0000-0000A4170000}"/>
    <cellStyle name="40% - Énfasis5 5 2 3 3" xfId="5312" xr:uid="{00000000-0005-0000-0000-0000A5170000}"/>
    <cellStyle name="40% - Énfasis5 5 2 4" xfId="5313" xr:uid="{00000000-0005-0000-0000-0000A6170000}"/>
    <cellStyle name="40% - Énfasis5 5 2 5" xfId="5314" xr:uid="{00000000-0005-0000-0000-0000A7170000}"/>
    <cellStyle name="40% - Énfasis5 5 2 6" xfId="5315" xr:uid="{00000000-0005-0000-0000-0000A8170000}"/>
    <cellStyle name="40% - Énfasis5 5 2_37. RESULTADO NEGOCIOS YOY" xfId="5316" xr:uid="{00000000-0005-0000-0000-0000A9170000}"/>
    <cellStyle name="40% - Énfasis5 5 3" xfId="5317" xr:uid="{00000000-0005-0000-0000-0000AA170000}"/>
    <cellStyle name="40% - Énfasis5 5 3 2" xfId="5318" xr:uid="{00000000-0005-0000-0000-0000AB170000}"/>
    <cellStyle name="40% - Énfasis5 5 3 2 2" xfId="5319" xr:uid="{00000000-0005-0000-0000-0000AC170000}"/>
    <cellStyle name="40% - Énfasis5 5 3 2 3" xfId="5320" xr:uid="{00000000-0005-0000-0000-0000AD170000}"/>
    <cellStyle name="40% - Énfasis5 5 3 3" xfId="5321" xr:uid="{00000000-0005-0000-0000-0000AE170000}"/>
    <cellStyle name="40% - Énfasis5 5 3 4" xfId="5322" xr:uid="{00000000-0005-0000-0000-0000AF170000}"/>
    <cellStyle name="40% - Énfasis5 5 3 5" xfId="5323" xr:uid="{00000000-0005-0000-0000-0000B0170000}"/>
    <cellStyle name="40% - Énfasis5 5 4" xfId="5324" xr:uid="{00000000-0005-0000-0000-0000B1170000}"/>
    <cellStyle name="40% - Énfasis5 5 4 2" xfId="5325" xr:uid="{00000000-0005-0000-0000-0000B2170000}"/>
    <cellStyle name="40% - Énfasis5 5 4 3" xfId="5326" xr:uid="{00000000-0005-0000-0000-0000B3170000}"/>
    <cellStyle name="40% - Énfasis5 5 5" xfId="5327" xr:uid="{00000000-0005-0000-0000-0000B4170000}"/>
    <cellStyle name="40% - Énfasis5 5 6" xfId="5328" xr:uid="{00000000-0005-0000-0000-0000B5170000}"/>
    <cellStyle name="40% - Énfasis5 5 7" xfId="5329" xr:uid="{00000000-0005-0000-0000-0000B6170000}"/>
    <cellStyle name="40% - Énfasis5 5_37. RESULTADO NEGOCIOS YOY" xfId="5330" xr:uid="{00000000-0005-0000-0000-0000B7170000}"/>
    <cellStyle name="40% - Énfasis5 6" xfId="5331" xr:uid="{00000000-0005-0000-0000-0000B8170000}"/>
    <cellStyle name="40% - Énfasis5 6 2" xfId="5332" xr:uid="{00000000-0005-0000-0000-0000B9170000}"/>
    <cellStyle name="40% - Énfasis5 6 2 2" xfId="5333" xr:uid="{00000000-0005-0000-0000-0000BA170000}"/>
    <cellStyle name="40% - Énfasis5 6 2 2 2" xfId="5334" xr:uid="{00000000-0005-0000-0000-0000BB170000}"/>
    <cellStyle name="40% - Énfasis5 6 2 2 3" xfId="5335" xr:uid="{00000000-0005-0000-0000-0000BC170000}"/>
    <cellStyle name="40% - Énfasis5 6 2 2 4" xfId="5336" xr:uid="{00000000-0005-0000-0000-0000BD170000}"/>
    <cellStyle name="40% - Énfasis5 6 2 3" xfId="5337" xr:uid="{00000000-0005-0000-0000-0000BE170000}"/>
    <cellStyle name="40% - Énfasis5 6 2 4" xfId="5338" xr:uid="{00000000-0005-0000-0000-0000BF170000}"/>
    <cellStyle name="40% - Énfasis5 6 2 5" xfId="5339" xr:uid="{00000000-0005-0000-0000-0000C0170000}"/>
    <cellStyle name="40% - Énfasis5 6 2_37. RESULTADO NEGOCIOS YOY" xfId="5340" xr:uid="{00000000-0005-0000-0000-0000C1170000}"/>
    <cellStyle name="40% - Énfasis5 6 3" xfId="5341" xr:uid="{00000000-0005-0000-0000-0000C2170000}"/>
    <cellStyle name="40% - Énfasis5 6 3 2" xfId="5342" xr:uid="{00000000-0005-0000-0000-0000C3170000}"/>
    <cellStyle name="40% - Énfasis5 6 3 3" xfId="5343" xr:uid="{00000000-0005-0000-0000-0000C4170000}"/>
    <cellStyle name="40% - Énfasis5 6 3 4" xfId="5344" xr:uid="{00000000-0005-0000-0000-0000C5170000}"/>
    <cellStyle name="40% - Énfasis5 6 4" xfId="5345" xr:uid="{00000000-0005-0000-0000-0000C6170000}"/>
    <cellStyle name="40% - Énfasis5 6 5" xfId="5346" xr:uid="{00000000-0005-0000-0000-0000C7170000}"/>
    <cellStyle name="40% - Énfasis5 6 6" xfId="5347" xr:uid="{00000000-0005-0000-0000-0000C8170000}"/>
    <cellStyle name="40% - Énfasis5 6_37. RESULTADO NEGOCIOS YOY" xfId="5348" xr:uid="{00000000-0005-0000-0000-0000C9170000}"/>
    <cellStyle name="40% - Énfasis5 7" xfId="5349" xr:uid="{00000000-0005-0000-0000-0000CA170000}"/>
    <cellStyle name="40% - Énfasis5 7 2" xfId="5350" xr:uid="{00000000-0005-0000-0000-0000CB170000}"/>
    <cellStyle name="40% - Énfasis5 7 2 2" xfId="5351" xr:uid="{00000000-0005-0000-0000-0000CC170000}"/>
    <cellStyle name="40% - Énfasis5 7 2 2 2" xfId="5352" xr:uid="{00000000-0005-0000-0000-0000CD170000}"/>
    <cellStyle name="40% - Énfasis5 7 2 3" xfId="5353" xr:uid="{00000000-0005-0000-0000-0000CE170000}"/>
    <cellStyle name="40% - Énfasis5 7 2 4" xfId="5354" xr:uid="{00000000-0005-0000-0000-0000CF170000}"/>
    <cellStyle name="40% - Énfasis5 7 2_37. RESULTADO NEGOCIOS YOY" xfId="5355" xr:uid="{00000000-0005-0000-0000-0000D0170000}"/>
    <cellStyle name="40% - Énfasis5 7 3" xfId="5356" xr:uid="{00000000-0005-0000-0000-0000D1170000}"/>
    <cellStyle name="40% - Énfasis5 7 3 2" xfId="5357" xr:uid="{00000000-0005-0000-0000-0000D2170000}"/>
    <cellStyle name="40% - Énfasis5 7 4" xfId="5358" xr:uid="{00000000-0005-0000-0000-0000D3170000}"/>
    <cellStyle name="40% - Énfasis5 7 5" xfId="5359" xr:uid="{00000000-0005-0000-0000-0000D4170000}"/>
    <cellStyle name="40% - Énfasis5 7_37. RESULTADO NEGOCIOS YOY" xfId="5360" xr:uid="{00000000-0005-0000-0000-0000D5170000}"/>
    <cellStyle name="40% - Énfasis5 8" xfId="5361" xr:uid="{00000000-0005-0000-0000-0000D6170000}"/>
    <cellStyle name="40% - Énfasis5 8 2" xfId="5362" xr:uid="{00000000-0005-0000-0000-0000D7170000}"/>
    <cellStyle name="40% - Énfasis5 8 2 2" xfId="5363" xr:uid="{00000000-0005-0000-0000-0000D8170000}"/>
    <cellStyle name="40% - Énfasis5 8 2 3" xfId="5364" xr:uid="{00000000-0005-0000-0000-0000D9170000}"/>
    <cellStyle name="40% - Énfasis5 8 2_37. RESULTADO NEGOCIOS YOY" xfId="5365" xr:uid="{00000000-0005-0000-0000-0000DA170000}"/>
    <cellStyle name="40% - Énfasis5 8 3" xfId="5366" xr:uid="{00000000-0005-0000-0000-0000DB170000}"/>
    <cellStyle name="40% - Énfasis5 8 4" xfId="5367" xr:uid="{00000000-0005-0000-0000-0000DC170000}"/>
    <cellStyle name="40% - Énfasis5 8_37. RESULTADO NEGOCIOS YOY" xfId="5368" xr:uid="{00000000-0005-0000-0000-0000DD170000}"/>
    <cellStyle name="40% - Énfasis5 9" xfId="5369" xr:uid="{00000000-0005-0000-0000-0000DE170000}"/>
    <cellStyle name="40% - Énfasis5 9 2" xfId="5370" xr:uid="{00000000-0005-0000-0000-0000DF170000}"/>
    <cellStyle name="40% - Énfasis5 9 2 2" xfId="5371" xr:uid="{00000000-0005-0000-0000-0000E0170000}"/>
    <cellStyle name="40% - Énfasis5 9 2_37. RESULTADO NEGOCIOS YOY" xfId="5372" xr:uid="{00000000-0005-0000-0000-0000E1170000}"/>
    <cellStyle name="40% - Énfasis5 9 3" xfId="5373" xr:uid="{00000000-0005-0000-0000-0000E2170000}"/>
    <cellStyle name="40% - Énfasis5 9 4" xfId="5374" xr:uid="{00000000-0005-0000-0000-0000E3170000}"/>
    <cellStyle name="40% - Énfasis5 9_37. RESULTADO NEGOCIOS YOY" xfId="5375" xr:uid="{00000000-0005-0000-0000-0000E4170000}"/>
    <cellStyle name="40% - Énfasis6 10" xfId="5376" xr:uid="{00000000-0005-0000-0000-0000E5170000}"/>
    <cellStyle name="40% - Énfasis6 10 2" xfId="5377" xr:uid="{00000000-0005-0000-0000-0000E6170000}"/>
    <cellStyle name="40% - Énfasis6 10 3" xfId="5378" xr:uid="{00000000-0005-0000-0000-0000E7170000}"/>
    <cellStyle name="40% - Énfasis6 10_37. RESULTADO NEGOCIOS YOY" xfId="5379" xr:uid="{00000000-0005-0000-0000-0000E8170000}"/>
    <cellStyle name="40% - Énfasis6 11" xfId="5380" xr:uid="{00000000-0005-0000-0000-0000E9170000}"/>
    <cellStyle name="40% - Énfasis6 11 2" xfId="5381" xr:uid="{00000000-0005-0000-0000-0000EA170000}"/>
    <cellStyle name="40% - Énfasis6 11 3" xfId="5382" xr:uid="{00000000-0005-0000-0000-0000EB170000}"/>
    <cellStyle name="40% - Énfasis6 11_37. RESULTADO NEGOCIOS YOY" xfId="5383" xr:uid="{00000000-0005-0000-0000-0000EC170000}"/>
    <cellStyle name="40% - Énfasis6 12" xfId="5384" xr:uid="{00000000-0005-0000-0000-0000ED170000}"/>
    <cellStyle name="40% - Énfasis6 12 2" xfId="5385" xr:uid="{00000000-0005-0000-0000-0000EE170000}"/>
    <cellStyle name="40% - Énfasis6 13" xfId="5386" xr:uid="{00000000-0005-0000-0000-0000EF170000}"/>
    <cellStyle name="40% - Énfasis6 14" xfId="5387" xr:uid="{00000000-0005-0000-0000-0000F0170000}"/>
    <cellStyle name="40% - Énfasis6 15" xfId="5388" xr:uid="{00000000-0005-0000-0000-0000F1170000}"/>
    <cellStyle name="40% - Énfasis6 16" xfId="5389" xr:uid="{00000000-0005-0000-0000-0000F2170000}"/>
    <cellStyle name="40% - Énfasis6 17" xfId="5390" xr:uid="{00000000-0005-0000-0000-0000F3170000}"/>
    <cellStyle name="40% - Énfasis6 2" xfId="5391" xr:uid="{00000000-0005-0000-0000-0000F4170000}"/>
    <cellStyle name="40% - Énfasis6 2 2" xfId="5392" xr:uid="{00000000-0005-0000-0000-0000F5170000}"/>
    <cellStyle name="40% - Énfasis6 2 2 2" xfId="5393" xr:uid="{00000000-0005-0000-0000-0000F6170000}"/>
    <cellStyle name="40% - Énfasis6 2 2 2 2" xfId="5394" xr:uid="{00000000-0005-0000-0000-0000F7170000}"/>
    <cellStyle name="40% - Énfasis6 2 2 2 2 2" xfId="5395" xr:uid="{00000000-0005-0000-0000-0000F8170000}"/>
    <cellStyle name="40% - Énfasis6 2 2 2 2 2 2" xfId="5396" xr:uid="{00000000-0005-0000-0000-0000F9170000}"/>
    <cellStyle name="40% - Énfasis6 2 2 2 2 2 3" xfId="5397" xr:uid="{00000000-0005-0000-0000-0000FA170000}"/>
    <cellStyle name="40% - Énfasis6 2 2 2 2 2 4" xfId="5398" xr:uid="{00000000-0005-0000-0000-0000FB170000}"/>
    <cellStyle name="40% - Énfasis6 2 2 2 2 3" xfId="5399" xr:uid="{00000000-0005-0000-0000-0000FC170000}"/>
    <cellStyle name="40% - Énfasis6 2 2 2 2 4" xfId="5400" xr:uid="{00000000-0005-0000-0000-0000FD170000}"/>
    <cellStyle name="40% - Énfasis6 2 2 2 2 5" xfId="5401" xr:uid="{00000000-0005-0000-0000-0000FE170000}"/>
    <cellStyle name="40% - Énfasis6 2 2 2 2_37. RESULTADO NEGOCIOS YOY" xfId="5402" xr:uid="{00000000-0005-0000-0000-0000FF170000}"/>
    <cellStyle name="40% - Énfasis6 2 2 2 3" xfId="5403" xr:uid="{00000000-0005-0000-0000-000000180000}"/>
    <cellStyle name="40% - Énfasis6 2 2 2 3 2" xfId="5404" xr:uid="{00000000-0005-0000-0000-000001180000}"/>
    <cellStyle name="40% - Énfasis6 2 2 2 3 3" xfId="5405" xr:uid="{00000000-0005-0000-0000-000002180000}"/>
    <cellStyle name="40% - Énfasis6 2 2 2 3 4" xfId="5406" xr:uid="{00000000-0005-0000-0000-000003180000}"/>
    <cellStyle name="40% - Énfasis6 2 2 2 4" xfId="5407" xr:uid="{00000000-0005-0000-0000-000004180000}"/>
    <cellStyle name="40% - Énfasis6 2 2 2 5" xfId="5408" xr:uid="{00000000-0005-0000-0000-000005180000}"/>
    <cellStyle name="40% - Énfasis6 2 2 2 6" xfId="5409" xr:uid="{00000000-0005-0000-0000-000006180000}"/>
    <cellStyle name="40% - Énfasis6 2 2 2_37. RESULTADO NEGOCIOS YOY" xfId="5410" xr:uid="{00000000-0005-0000-0000-000007180000}"/>
    <cellStyle name="40% - Énfasis6 2 2 3" xfId="5411" xr:uid="{00000000-0005-0000-0000-000008180000}"/>
    <cellStyle name="40% - Énfasis6 2 2 3 2" xfId="5412" xr:uid="{00000000-0005-0000-0000-000009180000}"/>
    <cellStyle name="40% - Énfasis6 2 2 3 2 2" xfId="5413" xr:uid="{00000000-0005-0000-0000-00000A180000}"/>
    <cellStyle name="40% - Énfasis6 2 2 3 2 3" xfId="5414" xr:uid="{00000000-0005-0000-0000-00000B180000}"/>
    <cellStyle name="40% - Énfasis6 2 2 3 2 4" xfId="5415" xr:uid="{00000000-0005-0000-0000-00000C180000}"/>
    <cellStyle name="40% - Énfasis6 2 2 3 3" xfId="5416" xr:uid="{00000000-0005-0000-0000-00000D180000}"/>
    <cellStyle name="40% - Énfasis6 2 2 3 4" xfId="5417" xr:uid="{00000000-0005-0000-0000-00000E180000}"/>
    <cellStyle name="40% - Énfasis6 2 2 3 5" xfId="5418" xr:uid="{00000000-0005-0000-0000-00000F180000}"/>
    <cellStyle name="40% - Énfasis6 2 2 3_37. RESULTADO NEGOCIOS YOY" xfId="5419" xr:uid="{00000000-0005-0000-0000-000010180000}"/>
    <cellStyle name="40% - Énfasis6 2 2 4" xfId="5420" xr:uid="{00000000-0005-0000-0000-000011180000}"/>
    <cellStyle name="40% - Énfasis6 2 2 4 2" xfId="5421" xr:uid="{00000000-0005-0000-0000-000012180000}"/>
    <cellStyle name="40% - Énfasis6 2 2 4 3" xfId="5422" xr:uid="{00000000-0005-0000-0000-000013180000}"/>
    <cellStyle name="40% - Énfasis6 2 2 4 4" xfId="5423" xr:uid="{00000000-0005-0000-0000-000014180000}"/>
    <cellStyle name="40% - Énfasis6 2 2 5" xfId="5424" xr:uid="{00000000-0005-0000-0000-000015180000}"/>
    <cellStyle name="40% - Énfasis6 2 2 5 2" xfId="5425" xr:uid="{00000000-0005-0000-0000-000016180000}"/>
    <cellStyle name="40% - Énfasis6 2 2 6" xfId="5426" xr:uid="{00000000-0005-0000-0000-000017180000}"/>
    <cellStyle name="40% - Énfasis6 2 2 7" xfId="5427" xr:uid="{00000000-0005-0000-0000-000018180000}"/>
    <cellStyle name="40% - Énfasis6 2 2_37. RESULTADO NEGOCIOS YOY" xfId="5428" xr:uid="{00000000-0005-0000-0000-000019180000}"/>
    <cellStyle name="40% - Énfasis6 2 3" xfId="5429" xr:uid="{00000000-0005-0000-0000-00001A180000}"/>
    <cellStyle name="40% - Énfasis6 2 3 2" xfId="5430" xr:uid="{00000000-0005-0000-0000-00001B180000}"/>
    <cellStyle name="40% - Énfasis6 2 3 2 2" xfId="5431" xr:uid="{00000000-0005-0000-0000-00001C180000}"/>
    <cellStyle name="40% - Énfasis6 2 3 2 2 2" xfId="5432" xr:uid="{00000000-0005-0000-0000-00001D180000}"/>
    <cellStyle name="40% - Énfasis6 2 3 2 2 3" xfId="5433" xr:uid="{00000000-0005-0000-0000-00001E180000}"/>
    <cellStyle name="40% - Énfasis6 2 3 2 2 4" xfId="5434" xr:uid="{00000000-0005-0000-0000-00001F180000}"/>
    <cellStyle name="40% - Énfasis6 2 3 2 3" xfId="5435" xr:uid="{00000000-0005-0000-0000-000020180000}"/>
    <cellStyle name="40% - Énfasis6 2 3 2 4" xfId="5436" xr:uid="{00000000-0005-0000-0000-000021180000}"/>
    <cellStyle name="40% - Énfasis6 2 3 2 5" xfId="5437" xr:uid="{00000000-0005-0000-0000-000022180000}"/>
    <cellStyle name="40% - Énfasis6 2 3 2_37. RESULTADO NEGOCIOS YOY" xfId="5438" xr:uid="{00000000-0005-0000-0000-000023180000}"/>
    <cellStyle name="40% - Énfasis6 2 3 3" xfId="5439" xr:uid="{00000000-0005-0000-0000-000024180000}"/>
    <cellStyle name="40% - Énfasis6 2 3 3 2" xfId="5440" xr:uid="{00000000-0005-0000-0000-000025180000}"/>
    <cellStyle name="40% - Énfasis6 2 3 3 3" xfId="5441" xr:uid="{00000000-0005-0000-0000-000026180000}"/>
    <cellStyle name="40% - Énfasis6 2 3 3 4" xfId="5442" xr:uid="{00000000-0005-0000-0000-000027180000}"/>
    <cellStyle name="40% - Énfasis6 2 3 4" xfId="5443" xr:uid="{00000000-0005-0000-0000-000028180000}"/>
    <cellStyle name="40% - Énfasis6 2 3 5" xfId="5444" xr:uid="{00000000-0005-0000-0000-000029180000}"/>
    <cellStyle name="40% - Énfasis6 2 3 6" xfId="5445" xr:uid="{00000000-0005-0000-0000-00002A180000}"/>
    <cellStyle name="40% - Énfasis6 2 3_37. RESULTADO NEGOCIOS YOY" xfId="5446" xr:uid="{00000000-0005-0000-0000-00002B180000}"/>
    <cellStyle name="40% - Énfasis6 2 4" xfId="5447" xr:uid="{00000000-0005-0000-0000-00002C180000}"/>
    <cellStyle name="40% - Énfasis6 2 4 2" xfId="5448" xr:uid="{00000000-0005-0000-0000-00002D180000}"/>
    <cellStyle name="40% - Énfasis6 2 4 2 2" xfId="5449" xr:uid="{00000000-0005-0000-0000-00002E180000}"/>
    <cellStyle name="40% - Énfasis6 2 4 2 3" xfId="5450" xr:uid="{00000000-0005-0000-0000-00002F180000}"/>
    <cellStyle name="40% - Énfasis6 2 4 2 4" xfId="5451" xr:uid="{00000000-0005-0000-0000-000030180000}"/>
    <cellStyle name="40% - Énfasis6 2 4 3" xfId="5452" xr:uid="{00000000-0005-0000-0000-000031180000}"/>
    <cellStyle name="40% - Énfasis6 2 4 4" xfId="5453" xr:uid="{00000000-0005-0000-0000-000032180000}"/>
    <cellStyle name="40% - Énfasis6 2 4 5" xfId="5454" xr:uid="{00000000-0005-0000-0000-000033180000}"/>
    <cellStyle name="40% - Énfasis6 2 4_37. RESULTADO NEGOCIOS YOY" xfId="5455" xr:uid="{00000000-0005-0000-0000-000034180000}"/>
    <cellStyle name="40% - Énfasis6 2 5" xfId="5456" xr:uid="{00000000-0005-0000-0000-000035180000}"/>
    <cellStyle name="40% - Énfasis6 2 5 2" xfId="5457" xr:uid="{00000000-0005-0000-0000-000036180000}"/>
    <cellStyle name="40% - Énfasis6 2 5 2 2" xfId="5458" xr:uid="{00000000-0005-0000-0000-000037180000}"/>
    <cellStyle name="40% - Énfasis6 2 5 2 3" xfId="5459" xr:uid="{00000000-0005-0000-0000-000038180000}"/>
    <cellStyle name="40% - Énfasis6 2 5 3" xfId="5460" xr:uid="{00000000-0005-0000-0000-000039180000}"/>
    <cellStyle name="40% - Énfasis6 2 5 4" xfId="5461" xr:uid="{00000000-0005-0000-0000-00003A180000}"/>
    <cellStyle name="40% - Énfasis6 2 5 5" xfId="5462" xr:uid="{00000000-0005-0000-0000-00003B180000}"/>
    <cellStyle name="40% - Énfasis6 2 6" xfId="5463" xr:uid="{00000000-0005-0000-0000-00003C180000}"/>
    <cellStyle name="40% - Énfasis6 2 6 2" xfId="5464" xr:uid="{00000000-0005-0000-0000-00003D180000}"/>
    <cellStyle name="40% - Énfasis6 2 7" xfId="5465" xr:uid="{00000000-0005-0000-0000-00003E180000}"/>
    <cellStyle name="40% - Énfasis6 2 7 2" xfId="5466" xr:uid="{00000000-0005-0000-0000-00003F180000}"/>
    <cellStyle name="40% - Énfasis6 2 8" xfId="5467" xr:uid="{00000000-0005-0000-0000-000040180000}"/>
    <cellStyle name="40% - Énfasis6 2 9" xfId="5468" xr:uid="{00000000-0005-0000-0000-000041180000}"/>
    <cellStyle name="40% - Énfasis6 3" xfId="5469" xr:uid="{00000000-0005-0000-0000-000042180000}"/>
    <cellStyle name="40% - Énfasis6 3 2" xfId="5470" xr:uid="{00000000-0005-0000-0000-000043180000}"/>
    <cellStyle name="40% - Énfasis6 3 2 2" xfId="5471" xr:uid="{00000000-0005-0000-0000-000044180000}"/>
    <cellStyle name="40% - Énfasis6 3 2 2 2" xfId="5472" xr:uid="{00000000-0005-0000-0000-000045180000}"/>
    <cellStyle name="40% - Énfasis6 3 2 2 2 2" xfId="5473" xr:uid="{00000000-0005-0000-0000-000046180000}"/>
    <cellStyle name="40% - Énfasis6 3 2 2 2 2 2" xfId="5474" xr:uid="{00000000-0005-0000-0000-000047180000}"/>
    <cellStyle name="40% - Énfasis6 3 2 2 2 2 3" xfId="5475" xr:uid="{00000000-0005-0000-0000-000048180000}"/>
    <cellStyle name="40% - Énfasis6 3 2 2 2 2 4" xfId="5476" xr:uid="{00000000-0005-0000-0000-000049180000}"/>
    <cellStyle name="40% - Énfasis6 3 2 2 2 3" xfId="5477" xr:uid="{00000000-0005-0000-0000-00004A180000}"/>
    <cellStyle name="40% - Énfasis6 3 2 2 2 4" xfId="5478" xr:uid="{00000000-0005-0000-0000-00004B180000}"/>
    <cellStyle name="40% - Énfasis6 3 2 2 2 5" xfId="5479" xr:uid="{00000000-0005-0000-0000-00004C180000}"/>
    <cellStyle name="40% - Énfasis6 3 2 2 2_37. RESULTADO NEGOCIOS YOY" xfId="5480" xr:uid="{00000000-0005-0000-0000-00004D180000}"/>
    <cellStyle name="40% - Énfasis6 3 2 2 3" xfId="5481" xr:uid="{00000000-0005-0000-0000-00004E180000}"/>
    <cellStyle name="40% - Énfasis6 3 2 2 3 2" xfId="5482" xr:uid="{00000000-0005-0000-0000-00004F180000}"/>
    <cellStyle name="40% - Énfasis6 3 2 2 3 3" xfId="5483" xr:uid="{00000000-0005-0000-0000-000050180000}"/>
    <cellStyle name="40% - Énfasis6 3 2 2 3 4" xfId="5484" xr:uid="{00000000-0005-0000-0000-000051180000}"/>
    <cellStyle name="40% - Énfasis6 3 2 2 4" xfId="5485" xr:uid="{00000000-0005-0000-0000-000052180000}"/>
    <cellStyle name="40% - Énfasis6 3 2 2 5" xfId="5486" xr:uid="{00000000-0005-0000-0000-000053180000}"/>
    <cellStyle name="40% - Énfasis6 3 2 2 6" xfId="5487" xr:uid="{00000000-0005-0000-0000-000054180000}"/>
    <cellStyle name="40% - Énfasis6 3 2 2_37. RESULTADO NEGOCIOS YOY" xfId="5488" xr:uid="{00000000-0005-0000-0000-000055180000}"/>
    <cellStyle name="40% - Énfasis6 3 2 3" xfId="5489" xr:uid="{00000000-0005-0000-0000-000056180000}"/>
    <cellStyle name="40% - Énfasis6 3 2 3 2" xfId="5490" xr:uid="{00000000-0005-0000-0000-000057180000}"/>
    <cellStyle name="40% - Énfasis6 3 2 3 2 2" xfId="5491" xr:uid="{00000000-0005-0000-0000-000058180000}"/>
    <cellStyle name="40% - Énfasis6 3 2 3 2 3" xfId="5492" xr:uid="{00000000-0005-0000-0000-000059180000}"/>
    <cellStyle name="40% - Énfasis6 3 2 3 2 4" xfId="5493" xr:uid="{00000000-0005-0000-0000-00005A180000}"/>
    <cellStyle name="40% - Énfasis6 3 2 3 3" xfId="5494" xr:uid="{00000000-0005-0000-0000-00005B180000}"/>
    <cellStyle name="40% - Énfasis6 3 2 3 4" xfId="5495" xr:uid="{00000000-0005-0000-0000-00005C180000}"/>
    <cellStyle name="40% - Énfasis6 3 2 3 5" xfId="5496" xr:uid="{00000000-0005-0000-0000-00005D180000}"/>
    <cellStyle name="40% - Énfasis6 3 2 3_37. RESULTADO NEGOCIOS YOY" xfId="5497" xr:uid="{00000000-0005-0000-0000-00005E180000}"/>
    <cellStyle name="40% - Énfasis6 3 2 4" xfId="5498" xr:uid="{00000000-0005-0000-0000-00005F180000}"/>
    <cellStyle name="40% - Énfasis6 3 2 4 2" xfId="5499" xr:uid="{00000000-0005-0000-0000-000060180000}"/>
    <cellStyle name="40% - Énfasis6 3 2 4 3" xfId="5500" xr:uid="{00000000-0005-0000-0000-000061180000}"/>
    <cellStyle name="40% - Énfasis6 3 2 4 4" xfId="5501" xr:uid="{00000000-0005-0000-0000-000062180000}"/>
    <cellStyle name="40% - Énfasis6 3 2 5" xfId="5502" xr:uid="{00000000-0005-0000-0000-000063180000}"/>
    <cellStyle name="40% - Énfasis6 3 2 6" xfId="5503" xr:uid="{00000000-0005-0000-0000-000064180000}"/>
    <cellStyle name="40% - Énfasis6 3 2 7" xfId="5504" xr:uid="{00000000-0005-0000-0000-000065180000}"/>
    <cellStyle name="40% - Énfasis6 3 2_37. RESULTADO NEGOCIOS YOY" xfId="5505" xr:uid="{00000000-0005-0000-0000-000066180000}"/>
    <cellStyle name="40% - Énfasis6 3 3" xfId="5506" xr:uid="{00000000-0005-0000-0000-000067180000}"/>
    <cellStyle name="40% - Énfasis6 3 3 2" xfId="5507" xr:uid="{00000000-0005-0000-0000-000068180000}"/>
    <cellStyle name="40% - Énfasis6 3 3 2 2" xfId="5508" xr:uid="{00000000-0005-0000-0000-000069180000}"/>
    <cellStyle name="40% - Énfasis6 3 3 2 2 2" xfId="5509" xr:uid="{00000000-0005-0000-0000-00006A180000}"/>
    <cellStyle name="40% - Énfasis6 3 3 2 2 3" xfId="5510" xr:uid="{00000000-0005-0000-0000-00006B180000}"/>
    <cellStyle name="40% - Énfasis6 3 3 2 2 4" xfId="5511" xr:uid="{00000000-0005-0000-0000-00006C180000}"/>
    <cellStyle name="40% - Énfasis6 3 3 2 3" xfId="5512" xr:uid="{00000000-0005-0000-0000-00006D180000}"/>
    <cellStyle name="40% - Énfasis6 3 3 2 4" xfId="5513" xr:uid="{00000000-0005-0000-0000-00006E180000}"/>
    <cellStyle name="40% - Énfasis6 3 3 2 5" xfId="5514" xr:uid="{00000000-0005-0000-0000-00006F180000}"/>
    <cellStyle name="40% - Énfasis6 3 3 2_37. RESULTADO NEGOCIOS YOY" xfId="5515" xr:uid="{00000000-0005-0000-0000-000070180000}"/>
    <cellStyle name="40% - Énfasis6 3 3 3" xfId="5516" xr:uid="{00000000-0005-0000-0000-000071180000}"/>
    <cellStyle name="40% - Énfasis6 3 3 3 2" xfId="5517" xr:uid="{00000000-0005-0000-0000-000072180000}"/>
    <cellStyle name="40% - Énfasis6 3 3 3 3" xfId="5518" xr:uid="{00000000-0005-0000-0000-000073180000}"/>
    <cellStyle name="40% - Énfasis6 3 3 3 4" xfId="5519" xr:uid="{00000000-0005-0000-0000-000074180000}"/>
    <cellStyle name="40% - Énfasis6 3 3 4" xfId="5520" xr:uid="{00000000-0005-0000-0000-000075180000}"/>
    <cellStyle name="40% - Énfasis6 3 3 5" xfId="5521" xr:uid="{00000000-0005-0000-0000-000076180000}"/>
    <cellStyle name="40% - Énfasis6 3 3 6" xfId="5522" xr:uid="{00000000-0005-0000-0000-000077180000}"/>
    <cellStyle name="40% - Énfasis6 3 3_37. RESULTADO NEGOCIOS YOY" xfId="5523" xr:uid="{00000000-0005-0000-0000-000078180000}"/>
    <cellStyle name="40% - Énfasis6 3 4" xfId="5524" xr:uid="{00000000-0005-0000-0000-000079180000}"/>
    <cellStyle name="40% - Énfasis6 3 4 2" xfId="5525" xr:uid="{00000000-0005-0000-0000-00007A180000}"/>
    <cellStyle name="40% - Énfasis6 3 4 2 2" xfId="5526" xr:uid="{00000000-0005-0000-0000-00007B180000}"/>
    <cellStyle name="40% - Énfasis6 3 4 2 3" xfId="5527" xr:uid="{00000000-0005-0000-0000-00007C180000}"/>
    <cellStyle name="40% - Énfasis6 3 4 2 4" xfId="5528" xr:uid="{00000000-0005-0000-0000-00007D180000}"/>
    <cellStyle name="40% - Énfasis6 3 4 3" xfId="5529" xr:uid="{00000000-0005-0000-0000-00007E180000}"/>
    <cellStyle name="40% - Énfasis6 3 4 4" xfId="5530" xr:uid="{00000000-0005-0000-0000-00007F180000}"/>
    <cellStyle name="40% - Énfasis6 3 4 5" xfId="5531" xr:uid="{00000000-0005-0000-0000-000080180000}"/>
    <cellStyle name="40% - Énfasis6 3 4_37. RESULTADO NEGOCIOS YOY" xfId="5532" xr:uid="{00000000-0005-0000-0000-000081180000}"/>
    <cellStyle name="40% - Énfasis6 3 5" xfId="5533" xr:uid="{00000000-0005-0000-0000-000082180000}"/>
    <cellStyle name="40% - Énfasis6 3 5 2" xfId="5534" xr:uid="{00000000-0005-0000-0000-000083180000}"/>
    <cellStyle name="40% - Énfasis6 3 5 2 2" xfId="5535" xr:uid="{00000000-0005-0000-0000-000084180000}"/>
    <cellStyle name="40% - Énfasis6 3 5 2 3" xfId="5536" xr:uid="{00000000-0005-0000-0000-000085180000}"/>
    <cellStyle name="40% - Énfasis6 3 5 3" xfId="5537" xr:uid="{00000000-0005-0000-0000-000086180000}"/>
    <cellStyle name="40% - Énfasis6 3 5 4" xfId="5538" xr:uid="{00000000-0005-0000-0000-000087180000}"/>
    <cellStyle name="40% - Énfasis6 3 5 5" xfId="5539" xr:uid="{00000000-0005-0000-0000-000088180000}"/>
    <cellStyle name="40% - Énfasis6 3 6" xfId="5540" xr:uid="{00000000-0005-0000-0000-000089180000}"/>
    <cellStyle name="40% - Énfasis6 3 7" xfId="5541" xr:uid="{00000000-0005-0000-0000-00008A180000}"/>
    <cellStyle name="40% - Énfasis6 3_37. RESULTADO NEGOCIOS YOY" xfId="5542" xr:uid="{00000000-0005-0000-0000-00008B180000}"/>
    <cellStyle name="40% - Énfasis6 4" xfId="5543" xr:uid="{00000000-0005-0000-0000-00008C180000}"/>
    <cellStyle name="40% - Énfasis6 4 2" xfId="5544" xr:uid="{00000000-0005-0000-0000-00008D180000}"/>
    <cellStyle name="40% - Énfasis6 4 2 2" xfId="5545" xr:uid="{00000000-0005-0000-0000-00008E180000}"/>
    <cellStyle name="40% - Énfasis6 4 2 2 2" xfId="5546" xr:uid="{00000000-0005-0000-0000-00008F180000}"/>
    <cellStyle name="40% - Énfasis6 4 2 2 2 2" xfId="5547" xr:uid="{00000000-0005-0000-0000-000090180000}"/>
    <cellStyle name="40% - Énfasis6 4 2 2 2 3" xfId="5548" xr:uid="{00000000-0005-0000-0000-000091180000}"/>
    <cellStyle name="40% - Énfasis6 4 2 2 3" xfId="5549" xr:uid="{00000000-0005-0000-0000-000092180000}"/>
    <cellStyle name="40% - Énfasis6 4 2 2 4" xfId="5550" xr:uid="{00000000-0005-0000-0000-000093180000}"/>
    <cellStyle name="40% - Énfasis6 4 2 2 5" xfId="5551" xr:uid="{00000000-0005-0000-0000-000094180000}"/>
    <cellStyle name="40% - Énfasis6 4 2 3" xfId="5552" xr:uid="{00000000-0005-0000-0000-000095180000}"/>
    <cellStyle name="40% - Énfasis6 4 2 3 2" xfId="5553" xr:uid="{00000000-0005-0000-0000-000096180000}"/>
    <cellStyle name="40% - Énfasis6 4 2 3 3" xfId="5554" xr:uid="{00000000-0005-0000-0000-000097180000}"/>
    <cellStyle name="40% - Énfasis6 4 2 4" xfId="5555" xr:uid="{00000000-0005-0000-0000-000098180000}"/>
    <cellStyle name="40% - Énfasis6 4 2 5" xfId="5556" xr:uid="{00000000-0005-0000-0000-000099180000}"/>
    <cellStyle name="40% - Énfasis6 4 2 6" xfId="5557" xr:uid="{00000000-0005-0000-0000-00009A180000}"/>
    <cellStyle name="40% - Énfasis6 4 2_37. RESULTADO NEGOCIOS YOY" xfId="5558" xr:uid="{00000000-0005-0000-0000-00009B180000}"/>
    <cellStyle name="40% - Énfasis6 4 3" xfId="5559" xr:uid="{00000000-0005-0000-0000-00009C180000}"/>
    <cellStyle name="40% - Énfasis6 4 3 2" xfId="5560" xr:uid="{00000000-0005-0000-0000-00009D180000}"/>
    <cellStyle name="40% - Énfasis6 4 3 2 2" xfId="5561" xr:uid="{00000000-0005-0000-0000-00009E180000}"/>
    <cellStyle name="40% - Énfasis6 4 3 2 3" xfId="5562" xr:uid="{00000000-0005-0000-0000-00009F180000}"/>
    <cellStyle name="40% - Énfasis6 4 3 3" xfId="5563" xr:uid="{00000000-0005-0000-0000-0000A0180000}"/>
    <cellStyle name="40% - Énfasis6 4 3 4" xfId="5564" xr:uid="{00000000-0005-0000-0000-0000A1180000}"/>
    <cellStyle name="40% - Énfasis6 4 3 5" xfId="5565" xr:uid="{00000000-0005-0000-0000-0000A2180000}"/>
    <cellStyle name="40% - Énfasis6 4 4" xfId="5566" xr:uid="{00000000-0005-0000-0000-0000A3180000}"/>
    <cellStyle name="40% - Énfasis6 4 4 2" xfId="5567" xr:uid="{00000000-0005-0000-0000-0000A4180000}"/>
    <cellStyle name="40% - Énfasis6 4 4 3" xfId="5568" xr:uid="{00000000-0005-0000-0000-0000A5180000}"/>
    <cellStyle name="40% - Énfasis6 4 5" xfId="5569" xr:uid="{00000000-0005-0000-0000-0000A6180000}"/>
    <cellStyle name="40% - Énfasis6 4 6" xfId="5570" xr:uid="{00000000-0005-0000-0000-0000A7180000}"/>
    <cellStyle name="40% - Énfasis6 4 7" xfId="5571" xr:uid="{00000000-0005-0000-0000-0000A8180000}"/>
    <cellStyle name="40% - Énfasis6 4_37. RESULTADO NEGOCIOS YOY" xfId="5572" xr:uid="{00000000-0005-0000-0000-0000A9180000}"/>
    <cellStyle name="40% - Énfasis6 5" xfId="5573" xr:uid="{00000000-0005-0000-0000-0000AA180000}"/>
    <cellStyle name="40% - Énfasis6 5 2" xfId="5574" xr:uid="{00000000-0005-0000-0000-0000AB180000}"/>
    <cellStyle name="40% - Énfasis6 5 2 2" xfId="5575" xr:uid="{00000000-0005-0000-0000-0000AC180000}"/>
    <cellStyle name="40% - Énfasis6 5 2 2 2" xfId="5576" xr:uid="{00000000-0005-0000-0000-0000AD180000}"/>
    <cellStyle name="40% - Énfasis6 5 2 2 2 2" xfId="5577" xr:uid="{00000000-0005-0000-0000-0000AE180000}"/>
    <cellStyle name="40% - Énfasis6 5 2 2 2 3" xfId="5578" xr:uid="{00000000-0005-0000-0000-0000AF180000}"/>
    <cellStyle name="40% - Énfasis6 5 2 2 3" xfId="5579" xr:uid="{00000000-0005-0000-0000-0000B0180000}"/>
    <cellStyle name="40% - Énfasis6 5 2 2 4" xfId="5580" xr:uid="{00000000-0005-0000-0000-0000B1180000}"/>
    <cellStyle name="40% - Énfasis6 5 2 2 5" xfId="5581" xr:uid="{00000000-0005-0000-0000-0000B2180000}"/>
    <cellStyle name="40% - Énfasis6 5 2 3" xfId="5582" xr:uid="{00000000-0005-0000-0000-0000B3180000}"/>
    <cellStyle name="40% - Énfasis6 5 2 3 2" xfId="5583" xr:uid="{00000000-0005-0000-0000-0000B4180000}"/>
    <cellStyle name="40% - Énfasis6 5 2 3 3" xfId="5584" xr:uid="{00000000-0005-0000-0000-0000B5180000}"/>
    <cellStyle name="40% - Énfasis6 5 2 4" xfId="5585" xr:uid="{00000000-0005-0000-0000-0000B6180000}"/>
    <cellStyle name="40% - Énfasis6 5 2 5" xfId="5586" xr:uid="{00000000-0005-0000-0000-0000B7180000}"/>
    <cellStyle name="40% - Énfasis6 5 2 6" xfId="5587" xr:uid="{00000000-0005-0000-0000-0000B8180000}"/>
    <cellStyle name="40% - Énfasis6 5 2_37. RESULTADO NEGOCIOS YOY" xfId="5588" xr:uid="{00000000-0005-0000-0000-0000B9180000}"/>
    <cellStyle name="40% - Énfasis6 5 3" xfId="5589" xr:uid="{00000000-0005-0000-0000-0000BA180000}"/>
    <cellStyle name="40% - Énfasis6 5 3 2" xfId="5590" xr:uid="{00000000-0005-0000-0000-0000BB180000}"/>
    <cellStyle name="40% - Énfasis6 5 3 2 2" xfId="5591" xr:uid="{00000000-0005-0000-0000-0000BC180000}"/>
    <cellStyle name="40% - Énfasis6 5 3 2 3" xfId="5592" xr:uid="{00000000-0005-0000-0000-0000BD180000}"/>
    <cellStyle name="40% - Énfasis6 5 3 3" xfId="5593" xr:uid="{00000000-0005-0000-0000-0000BE180000}"/>
    <cellStyle name="40% - Énfasis6 5 3 4" xfId="5594" xr:uid="{00000000-0005-0000-0000-0000BF180000}"/>
    <cellStyle name="40% - Énfasis6 5 3 5" xfId="5595" xr:uid="{00000000-0005-0000-0000-0000C0180000}"/>
    <cellStyle name="40% - Énfasis6 5 4" xfId="5596" xr:uid="{00000000-0005-0000-0000-0000C1180000}"/>
    <cellStyle name="40% - Énfasis6 5 4 2" xfId="5597" xr:uid="{00000000-0005-0000-0000-0000C2180000}"/>
    <cellStyle name="40% - Énfasis6 5 4 3" xfId="5598" xr:uid="{00000000-0005-0000-0000-0000C3180000}"/>
    <cellStyle name="40% - Énfasis6 5 5" xfId="5599" xr:uid="{00000000-0005-0000-0000-0000C4180000}"/>
    <cellStyle name="40% - Énfasis6 5 6" xfId="5600" xr:uid="{00000000-0005-0000-0000-0000C5180000}"/>
    <cellStyle name="40% - Énfasis6 5 7" xfId="5601" xr:uid="{00000000-0005-0000-0000-0000C6180000}"/>
    <cellStyle name="40% - Énfasis6 5_37. RESULTADO NEGOCIOS YOY" xfId="5602" xr:uid="{00000000-0005-0000-0000-0000C7180000}"/>
    <cellStyle name="40% - Énfasis6 6" xfId="5603" xr:uid="{00000000-0005-0000-0000-0000C8180000}"/>
    <cellStyle name="40% - Énfasis6 6 2" xfId="5604" xr:uid="{00000000-0005-0000-0000-0000C9180000}"/>
    <cellStyle name="40% - Énfasis6 6 2 2" xfId="5605" xr:uid="{00000000-0005-0000-0000-0000CA180000}"/>
    <cellStyle name="40% - Énfasis6 6 2 2 2" xfId="5606" xr:uid="{00000000-0005-0000-0000-0000CB180000}"/>
    <cellStyle name="40% - Énfasis6 6 2 2 3" xfId="5607" xr:uid="{00000000-0005-0000-0000-0000CC180000}"/>
    <cellStyle name="40% - Énfasis6 6 2 2 4" xfId="5608" xr:uid="{00000000-0005-0000-0000-0000CD180000}"/>
    <cellStyle name="40% - Énfasis6 6 2 3" xfId="5609" xr:uid="{00000000-0005-0000-0000-0000CE180000}"/>
    <cellStyle name="40% - Énfasis6 6 2 4" xfId="5610" xr:uid="{00000000-0005-0000-0000-0000CF180000}"/>
    <cellStyle name="40% - Énfasis6 6 2 5" xfId="5611" xr:uid="{00000000-0005-0000-0000-0000D0180000}"/>
    <cellStyle name="40% - Énfasis6 6 2_37. RESULTADO NEGOCIOS YOY" xfId="5612" xr:uid="{00000000-0005-0000-0000-0000D1180000}"/>
    <cellStyle name="40% - Énfasis6 6 3" xfId="5613" xr:uid="{00000000-0005-0000-0000-0000D2180000}"/>
    <cellStyle name="40% - Énfasis6 6 3 2" xfId="5614" xr:uid="{00000000-0005-0000-0000-0000D3180000}"/>
    <cellStyle name="40% - Énfasis6 6 3 3" xfId="5615" xr:uid="{00000000-0005-0000-0000-0000D4180000}"/>
    <cellStyle name="40% - Énfasis6 6 3 4" xfId="5616" xr:uid="{00000000-0005-0000-0000-0000D5180000}"/>
    <cellStyle name="40% - Énfasis6 6 4" xfId="5617" xr:uid="{00000000-0005-0000-0000-0000D6180000}"/>
    <cellStyle name="40% - Énfasis6 6 5" xfId="5618" xr:uid="{00000000-0005-0000-0000-0000D7180000}"/>
    <cellStyle name="40% - Énfasis6 6 6" xfId="5619" xr:uid="{00000000-0005-0000-0000-0000D8180000}"/>
    <cellStyle name="40% - Énfasis6 6_37. RESULTADO NEGOCIOS YOY" xfId="5620" xr:uid="{00000000-0005-0000-0000-0000D9180000}"/>
    <cellStyle name="40% - Énfasis6 7" xfId="5621" xr:uid="{00000000-0005-0000-0000-0000DA180000}"/>
    <cellStyle name="40% - Énfasis6 7 2" xfId="5622" xr:uid="{00000000-0005-0000-0000-0000DB180000}"/>
    <cellStyle name="40% - Énfasis6 7 2 2" xfId="5623" xr:uid="{00000000-0005-0000-0000-0000DC180000}"/>
    <cellStyle name="40% - Énfasis6 7 2 2 2" xfId="5624" xr:uid="{00000000-0005-0000-0000-0000DD180000}"/>
    <cellStyle name="40% - Énfasis6 7 2 3" xfId="5625" xr:uid="{00000000-0005-0000-0000-0000DE180000}"/>
    <cellStyle name="40% - Énfasis6 7 2 4" xfId="5626" xr:uid="{00000000-0005-0000-0000-0000DF180000}"/>
    <cellStyle name="40% - Énfasis6 7 2_37. RESULTADO NEGOCIOS YOY" xfId="5627" xr:uid="{00000000-0005-0000-0000-0000E0180000}"/>
    <cellStyle name="40% - Énfasis6 7 3" xfId="5628" xr:uid="{00000000-0005-0000-0000-0000E1180000}"/>
    <cellStyle name="40% - Énfasis6 7 3 2" xfId="5629" xr:uid="{00000000-0005-0000-0000-0000E2180000}"/>
    <cellStyle name="40% - Énfasis6 7 4" xfId="5630" xr:uid="{00000000-0005-0000-0000-0000E3180000}"/>
    <cellStyle name="40% - Énfasis6 7 5" xfId="5631" xr:uid="{00000000-0005-0000-0000-0000E4180000}"/>
    <cellStyle name="40% - Énfasis6 7_37. RESULTADO NEGOCIOS YOY" xfId="5632" xr:uid="{00000000-0005-0000-0000-0000E5180000}"/>
    <cellStyle name="40% - Énfasis6 8" xfId="5633" xr:uid="{00000000-0005-0000-0000-0000E6180000}"/>
    <cellStyle name="40% - Énfasis6 8 2" xfId="5634" xr:uid="{00000000-0005-0000-0000-0000E7180000}"/>
    <cellStyle name="40% - Énfasis6 8 2 2" xfId="5635" xr:uid="{00000000-0005-0000-0000-0000E8180000}"/>
    <cellStyle name="40% - Énfasis6 8 2 3" xfId="5636" xr:uid="{00000000-0005-0000-0000-0000E9180000}"/>
    <cellStyle name="40% - Énfasis6 8 2_37. RESULTADO NEGOCIOS YOY" xfId="5637" xr:uid="{00000000-0005-0000-0000-0000EA180000}"/>
    <cellStyle name="40% - Énfasis6 8 3" xfId="5638" xr:uid="{00000000-0005-0000-0000-0000EB180000}"/>
    <cellStyle name="40% - Énfasis6 8 4" xfId="5639" xr:uid="{00000000-0005-0000-0000-0000EC180000}"/>
    <cellStyle name="40% - Énfasis6 8_37. RESULTADO NEGOCIOS YOY" xfId="5640" xr:uid="{00000000-0005-0000-0000-0000ED180000}"/>
    <cellStyle name="40% - Énfasis6 9" xfId="5641" xr:uid="{00000000-0005-0000-0000-0000EE180000}"/>
    <cellStyle name="40% - Énfasis6 9 2" xfId="5642" xr:uid="{00000000-0005-0000-0000-0000EF180000}"/>
    <cellStyle name="40% - Énfasis6 9 2 2" xfId="5643" xr:uid="{00000000-0005-0000-0000-0000F0180000}"/>
    <cellStyle name="40% - Énfasis6 9 2_37. RESULTADO NEGOCIOS YOY" xfId="5644" xr:uid="{00000000-0005-0000-0000-0000F1180000}"/>
    <cellStyle name="40% - Énfasis6 9 3" xfId="5645" xr:uid="{00000000-0005-0000-0000-0000F2180000}"/>
    <cellStyle name="40% - Énfasis6 9 4" xfId="5646" xr:uid="{00000000-0005-0000-0000-0000F3180000}"/>
    <cellStyle name="40% - Énfasis6 9_37. RESULTADO NEGOCIOS YOY" xfId="5647" xr:uid="{00000000-0005-0000-0000-0000F4180000}"/>
    <cellStyle name="60% - Accent1 2" xfId="84" xr:uid="{00000000-0005-0000-0000-0000F5180000}"/>
    <cellStyle name="60% - Accent1 2 2" xfId="5649" xr:uid="{00000000-0005-0000-0000-0000F6180000}"/>
    <cellStyle name="60% - Accent1 2 3" xfId="5650" xr:uid="{00000000-0005-0000-0000-0000F7180000}"/>
    <cellStyle name="60% - Accent1 2 4" xfId="5648" xr:uid="{00000000-0005-0000-0000-0000F8180000}"/>
    <cellStyle name="60% - Accent1 3" xfId="5651" xr:uid="{00000000-0005-0000-0000-0000F9180000}"/>
    <cellStyle name="60% - Accent1 3 2" xfId="5652" xr:uid="{00000000-0005-0000-0000-0000FA180000}"/>
    <cellStyle name="60% - Accent1 3 3" xfId="5653" xr:uid="{00000000-0005-0000-0000-0000FB180000}"/>
    <cellStyle name="60% - Accent1 4" xfId="5654" xr:uid="{00000000-0005-0000-0000-0000FC180000}"/>
    <cellStyle name="60% - Accent1 4 2" xfId="5655" xr:uid="{00000000-0005-0000-0000-0000FD180000}"/>
    <cellStyle name="60% - Accent1 4 3" xfId="5656" xr:uid="{00000000-0005-0000-0000-0000FE180000}"/>
    <cellStyle name="60% - Accent1 5" xfId="5657" xr:uid="{00000000-0005-0000-0000-0000FF180000}"/>
    <cellStyle name="60% - Accent1 5 2" xfId="5658" xr:uid="{00000000-0005-0000-0000-000000190000}"/>
    <cellStyle name="60% - Accent1 5 3" xfId="5659" xr:uid="{00000000-0005-0000-0000-000001190000}"/>
    <cellStyle name="60% - Accent1 6" xfId="5660" xr:uid="{00000000-0005-0000-0000-000002190000}"/>
    <cellStyle name="60% - Accent1 7" xfId="5661" xr:uid="{00000000-0005-0000-0000-000003190000}"/>
    <cellStyle name="60% - Accent1 8" xfId="5662" xr:uid="{00000000-0005-0000-0000-000004190000}"/>
    <cellStyle name="60% - Accent1 9" xfId="38634" xr:uid="{00000000-0005-0000-0000-000005190000}"/>
    <cellStyle name="60% - Accent2 2" xfId="85" xr:uid="{00000000-0005-0000-0000-000006190000}"/>
    <cellStyle name="60% - Accent2 2 2" xfId="5665" xr:uid="{00000000-0005-0000-0000-000007190000}"/>
    <cellStyle name="60% - Accent2 2 3" xfId="5666" xr:uid="{00000000-0005-0000-0000-000008190000}"/>
    <cellStyle name="60% - Accent2 2 4" xfId="5664" xr:uid="{00000000-0005-0000-0000-000009190000}"/>
    <cellStyle name="60% - Accent2 3" xfId="5667" xr:uid="{00000000-0005-0000-0000-00000A190000}"/>
    <cellStyle name="60% - Accent2 3 2" xfId="5668" xr:uid="{00000000-0005-0000-0000-00000B190000}"/>
    <cellStyle name="60% - Accent2 3 3" xfId="5669" xr:uid="{00000000-0005-0000-0000-00000C190000}"/>
    <cellStyle name="60% - Accent2 4" xfId="5670" xr:uid="{00000000-0005-0000-0000-00000D190000}"/>
    <cellStyle name="60% - Accent2 4 2" xfId="5671" xr:uid="{00000000-0005-0000-0000-00000E190000}"/>
    <cellStyle name="60% - Accent2 4 3" xfId="5672" xr:uid="{00000000-0005-0000-0000-00000F190000}"/>
    <cellStyle name="60% - Accent2 5" xfId="5673" xr:uid="{00000000-0005-0000-0000-000010190000}"/>
    <cellStyle name="60% - Accent2 5 2" xfId="5674" xr:uid="{00000000-0005-0000-0000-000011190000}"/>
    <cellStyle name="60% - Accent2 5 3" xfId="5675" xr:uid="{00000000-0005-0000-0000-000012190000}"/>
    <cellStyle name="60% - Accent2 6" xfId="5676" xr:uid="{00000000-0005-0000-0000-000013190000}"/>
    <cellStyle name="60% - Accent2 7" xfId="5677" xr:uid="{00000000-0005-0000-0000-000014190000}"/>
    <cellStyle name="60% - Accent2 8" xfId="5663" xr:uid="{00000000-0005-0000-0000-000015190000}"/>
    <cellStyle name="60% - Accent3 2" xfId="86" xr:uid="{00000000-0005-0000-0000-000016190000}"/>
    <cellStyle name="60% - Accent3 2 2" xfId="5680" xr:uid="{00000000-0005-0000-0000-000017190000}"/>
    <cellStyle name="60% - Accent3 2 3" xfId="5681" xr:uid="{00000000-0005-0000-0000-000018190000}"/>
    <cellStyle name="60% - Accent3 2 4" xfId="5679" xr:uid="{00000000-0005-0000-0000-000019190000}"/>
    <cellStyle name="60% - Accent3 3" xfId="5682" xr:uid="{00000000-0005-0000-0000-00001A190000}"/>
    <cellStyle name="60% - Accent3 3 2" xfId="5683" xr:uid="{00000000-0005-0000-0000-00001B190000}"/>
    <cellStyle name="60% - Accent3 3 3" xfId="5684" xr:uid="{00000000-0005-0000-0000-00001C190000}"/>
    <cellStyle name="60% - Accent3 3_37. RESULTADO NEGOCIOS YOY" xfId="5685" xr:uid="{00000000-0005-0000-0000-00001D190000}"/>
    <cellStyle name="60% - Accent3 4" xfId="5686" xr:uid="{00000000-0005-0000-0000-00001E190000}"/>
    <cellStyle name="60% - Accent3 4 2" xfId="5687" xr:uid="{00000000-0005-0000-0000-00001F190000}"/>
    <cellStyle name="60% - Accent3 4 3" xfId="5688" xr:uid="{00000000-0005-0000-0000-000020190000}"/>
    <cellStyle name="60% - Accent3 5" xfId="5689" xr:uid="{00000000-0005-0000-0000-000021190000}"/>
    <cellStyle name="60% - Accent3 5 2" xfId="5690" xr:uid="{00000000-0005-0000-0000-000022190000}"/>
    <cellStyle name="60% - Accent3 5 3" xfId="5691" xr:uid="{00000000-0005-0000-0000-000023190000}"/>
    <cellStyle name="60% - Accent3 6" xfId="5692" xr:uid="{00000000-0005-0000-0000-000024190000}"/>
    <cellStyle name="60% - Accent3 7" xfId="5678" xr:uid="{00000000-0005-0000-0000-000025190000}"/>
    <cellStyle name="60% - Accent4 2" xfId="87" xr:uid="{00000000-0005-0000-0000-000026190000}"/>
    <cellStyle name="60% - Accent4 2 2" xfId="5695" xr:uid="{00000000-0005-0000-0000-000027190000}"/>
    <cellStyle name="60% - Accent4 2 3" xfId="5696" xr:uid="{00000000-0005-0000-0000-000028190000}"/>
    <cellStyle name="60% - Accent4 2 4" xfId="5694" xr:uid="{00000000-0005-0000-0000-000029190000}"/>
    <cellStyle name="60% - Accent4 3" xfId="5697" xr:uid="{00000000-0005-0000-0000-00002A190000}"/>
    <cellStyle name="60% - Accent4 3 2" xfId="5698" xr:uid="{00000000-0005-0000-0000-00002B190000}"/>
    <cellStyle name="60% - Accent4 3 3" xfId="5699" xr:uid="{00000000-0005-0000-0000-00002C190000}"/>
    <cellStyle name="60% - Accent4 3_37. RESULTADO NEGOCIOS YOY" xfId="5700" xr:uid="{00000000-0005-0000-0000-00002D190000}"/>
    <cellStyle name="60% - Accent4 4" xfId="5701" xr:uid="{00000000-0005-0000-0000-00002E190000}"/>
    <cellStyle name="60% - Accent4 4 2" xfId="5702" xr:uid="{00000000-0005-0000-0000-00002F190000}"/>
    <cellStyle name="60% - Accent4 4 3" xfId="5703" xr:uid="{00000000-0005-0000-0000-000030190000}"/>
    <cellStyle name="60% - Accent4 5" xfId="5704" xr:uid="{00000000-0005-0000-0000-000031190000}"/>
    <cellStyle name="60% - Accent4 5 2" xfId="5705" xr:uid="{00000000-0005-0000-0000-000032190000}"/>
    <cellStyle name="60% - Accent4 5 3" xfId="5706" xr:uid="{00000000-0005-0000-0000-000033190000}"/>
    <cellStyle name="60% - Accent4 6" xfId="5707" xr:uid="{00000000-0005-0000-0000-000034190000}"/>
    <cellStyle name="60% - Accent4 7" xfId="5693" xr:uid="{00000000-0005-0000-0000-000035190000}"/>
    <cellStyle name="60% - Accent5 2" xfId="88" xr:uid="{00000000-0005-0000-0000-000036190000}"/>
    <cellStyle name="60% - Accent5 2 2" xfId="5710" xr:uid="{00000000-0005-0000-0000-000037190000}"/>
    <cellStyle name="60% - Accent5 2 3" xfId="5711" xr:uid="{00000000-0005-0000-0000-000038190000}"/>
    <cellStyle name="60% - Accent5 2 4" xfId="5709" xr:uid="{00000000-0005-0000-0000-000039190000}"/>
    <cellStyle name="60% - Accent5 3" xfId="5712" xr:uid="{00000000-0005-0000-0000-00003A190000}"/>
    <cellStyle name="60% - Accent5 3 2" xfId="5713" xr:uid="{00000000-0005-0000-0000-00003B190000}"/>
    <cellStyle name="60% - Accent5 3 3" xfId="5714" xr:uid="{00000000-0005-0000-0000-00003C190000}"/>
    <cellStyle name="60% - Accent5 4" xfId="5715" xr:uid="{00000000-0005-0000-0000-00003D190000}"/>
    <cellStyle name="60% - Accent5 4 2" xfId="5716" xr:uid="{00000000-0005-0000-0000-00003E190000}"/>
    <cellStyle name="60% - Accent5 4 3" xfId="5717" xr:uid="{00000000-0005-0000-0000-00003F190000}"/>
    <cellStyle name="60% - Accent5 5" xfId="5718" xr:uid="{00000000-0005-0000-0000-000040190000}"/>
    <cellStyle name="60% - Accent5 5 2" xfId="5719" xr:uid="{00000000-0005-0000-0000-000041190000}"/>
    <cellStyle name="60% - Accent5 5 3" xfId="5720" xr:uid="{00000000-0005-0000-0000-000042190000}"/>
    <cellStyle name="60% - Accent5 6" xfId="5721" xr:uid="{00000000-0005-0000-0000-000043190000}"/>
    <cellStyle name="60% - Accent5 7" xfId="5722" xr:uid="{00000000-0005-0000-0000-000044190000}"/>
    <cellStyle name="60% - Accent5 8" xfId="5723" xr:uid="{00000000-0005-0000-0000-000045190000}"/>
    <cellStyle name="60% - Accent5 9" xfId="5708" xr:uid="{00000000-0005-0000-0000-000046190000}"/>
    <cellStyle name="60% - Accent6 2" xfId="89" xr:uid="{00000000-0005-0000-0000-000047190000}"/>
    <cellStyle name="60% - Accent6 2 2" xfId="5726" xr:uid="{00000000-0005-0000-0000-000048190000}"/>
    <cellStyle name="60% - Accent6 2 3" xfId="5727" xr:uid="{00000000-0005-0000-0000-000049190000}"/>
    <cellStyle name="60% - Accent6 2 4" xfId="5725" xr:uid="{00000000-0005-0000-0000-00004A190000}"/>
    <cellStyle name="60% - Accent6 3" xfId="5728" xr:uid="{00000000-0005-0000-0000-00004B190000}"/>
    <cellStyle name="60% - Accent6 3 2" xfId="5729" xr:uid="{00000000-0005-0000-0000-00004C190000}"/>
    <cellStyle name="60% - Accent6 3 3" xfId="5730" xr:uid="{00000000-0005-0000-0000-00004D190000}"/>
    <cellStyle name="60% - Accent6 3_37. RESULTADO NEGOCIOS YOY" xfId="5731" xr:uid="{00000000-0005-0000-0000-00004E190000}"/>
    <cellStyle name="60% - Accent6 4" xfId="5732" xr:uid="{00000000-0005-0000-0000-00004F190000}"/>
    <cellStyle name="60% - Accent6 4 2" xfId="5733" xr:uid="{00000000-0005-0000-0000-000050190000}"/>
    <cellStyle name="60% - Accent6 4 3" xfId="5734" xr:uid="{00000000-0005-0000-0000-000051190000}"/>
    <cellStyle name="60% - Accent6 5" xfId="5735" xr:uid="{00000000-0005-0000-0000-000052190000}"/>
    <cellStyle name="60% - Accent6 5 2" xfId="5736" xr:uid="{00000000-0005-0000-0000-000053190000}"/>
    <cellStyle name="60% - Accent6 5 3" xfId="5737" xr:uid="{00000000-0005-0000-0000-000054190000}"/>
    <cellStyle name="60% - Accent6 6" xfId="5738" xr:uid="{00000000-0005-0000-0000-000055190000}"/>
    <cellStyle name="60% - Accent6 7" xfId="5724" xr:uid="{00000000-0005-0000-0000-000056190000}"/>
    <cellStyle name="60% - Cor1 2" xfId="90" xr:uid="{00000000-0005-0000-0000-000057190000}"/>
    <cellStyle name="60% - Cor2 2" xfId="91" xr:uid="{00000000-0005-0000-0000-000058190000}"/>
    <cellStyle name="60% - Cor3 2" xfId="92" xr:uid="{00000000-0005-0000-0000-000059190000}"/>
    <cellStyle name="60% - Cor4 2" xfId="93" xr:uid="{00000000-0005-0000-0000-00005A190000}"/>
    <cellStyle name="60% - Cor5 2" xfId="94" xr:uid="{00000000-0005-0000-0000-00005B190000}"/>
    <cellStyle name="60% - Cor6 2" xfId="95" xr:uid="{00000000-0005-0000-0000-00005C190000}"/>
    <cellStyle name="60% - Énfasis1 2" xfId="5739" xr:uid="{00000000-0005-0000-0000-00005D190000}"/>
    <cellStyle name="60% - Énfasis1 2 2" xfId="5740" xr:uid="{00000000-0005-0000-0000-00005E190000}"/>
    <cellStyle name="60% - Énfasis1 2 2 2" xfId="5741" xr:uid="{00000000-0005-0000-0000-00005F190000}"/>
    <cellStyle name="60% - Énfasis1 2 2 2 2" xfId="5742" xr:uid="{00000000-0005-0000-0000-000060190000}"/>
    <cellStyle name="60% - Énfasis1 2 2 3" xfId="5743" xr:uid="{00000000-0005-0000-0000-000061190000}"/>
    <cellStyle name="60% - Énfasis1 2 3" xfId="5744" xr:uid="{00000000-0005-0000-0000-000062190000}"/>
    <cellStyle name="60% - Énfasis1 2 3 2" xfId="5745" xr:uid="{00000000-0005-0000-0000-000063190000}"/>
    <cellStyle name="60% - Énfasis1 2 5" xfId="38651" xr:uid="{00000000-0005-0000-0000-000064190000}"/>
    <cellStyle name="60% - Énfasis1 3" xfId="5746" xr:uid="{00000000-0005-0000-0000-000065190000}"/>
    <cellStyle name="60% - Énfasis1 3 2" xfId="5747" xr:uid="{00000000-0005-0000-0000-000066190000}"/>
    <cellStyle name="60% - Énfasis1 3 3" xfId="5748" xr:uid="{00000000-0005-0000-0000-000067190000}"/>
    <cellStyle name="60% - Énfasis1 4" xfId="5749" xr:uid="{00000000-0005-0000-0000-000068190000}"/>
    <cellStyle name="60% - Énfasis1 4 2" xfId="5750" xr:uid="{00000000-0005-0000-0000-000069190000}"/>
    <cellStyle name="60% - Énfasis1 5" xfId="5751" xr:uid="{00000000-0005-0000-0000-00006A190000}"/>
    <cellStyle name="60% - Énfasis1 6" xfId="5752" xr:uid="{00000000-0005-0000-0000-00006B190000}"/>
    <cellStyle name="60% - Énfasis1 7" xfId="373" xr:uid="{00000000-0005-0000-0000-00006C190000}"/>
    <cellStyle name="60% - Énfasis2 2" xfId="5753" xr:uid="{00000000-0005-0000-0000-00006D190000}"/>
    <cellStyle name="60% - Énfasis2 2 2" xfId="5754" xr:uid="{00000000-0005-0000-0000-00006E190000}"/>
    <cellStyle name="60% - Énfasis2 2 2 2" xfId="5755" xr:uid="{00000000-0005-0000-0000-00006F190000}"/>
    <cellStyle name="60% - Énfasis2 2 2 2 2" xfId="5756" xr:uid="{00000000-0005-0000-0000-000070190000}"/>
    <cellStyle name="60% - Énfasis2 2 2 3" xfId="5757" xr:uid="{00000000-0005-0000-0000-000071190000}"/>
    <cellStyle name="60% - Énfasis2 2 3" xfId="5758" xr:uid="{00000000-0005-0000-0000-000072190000}"/>
    <cellStyle name="60% - Énfasis2 2 3 2" xfId="5759" xr:uid="{00000000-0005-0000-0000-000073190000}"/>
    <cellStyle name="60% - Énfasis2 3" xfId="5760" xr:uid="{00000000-0005-0000-0000-000074190000}"/>
    <cellStyle name="60% - Énfasis2 3 2" xfId="5761" xr:uid="{00000000-0005-0000-0000-000075190000}"/>
    <cellStyle name="60% - Énfasis2 3 3" xfId="5762" xr:uid="{00000000-0005-0000-0000-000076190000}"/>
    <cellStyle name="60% - Énfasis2 4" xfId="5763" xr:uid="{00000000-0005-0000-0000-000077190000}"/>
    <cellStyle name="60% - Énfasis2 4 2" xfId="5764" xr:uid="{00000000-0005-0000-0000-000078190000}"/>
    <cellStyle name="60% - Énfasis2 5" xfId="5765" xr:uid="{00000000-0005-0000-0000-000079190000}"/>
    <cellStyle name="60% - Énfasis2 6" xfId="5766" xr:uid="{00000000-0005-0000-0000-00007A190000}"/>
    <cellStyle name="60% - Énfasis3 2" xfId="5767" xr:uid="{00000000-0005-0000-0000-00007B190000}"/>
    <cellStyle name="60% - Énfasis3 2 2" xfId="5768" xr:uid="{00000000-0005-0000-0000-00007C190000}"/>
    <cellStyle name="60% - Énfasis3 2 2 2" xfId="5769" xr:uid="{00000000-0005-0000-0000-00007D190000}"/>
    <cellStyle name="60% - Énfasis3 2 2 2 2" xfId="5770" xr:uid="{00000000-0005-0000-0000-00007E190000}"/>
    <cellStyle name="60% - Énfasis3 2 2 3" xfId="5771" xr:uid="{00000000-0005-0000-0000-00007F190000}"/>
    <cellStyle name="60% - Énfasis3 2 2_37. RESULTADO NEGOCIOS YOY" xfId="5772" xr:uid="{00000000-0005-0000-0000-000080190000}"/>
    <cellStyle name="60% - Énfasis3 2 3" xfId="5773" xr:uid="{00000000-0005-0000-0000-000081190000}"/>
    <cellStyle name="60% - Énfasis3 2 3 2" xfId="5774" xr:uid="{00000000-0005-0000-0000-000082190000}"/>
    <cellStyle name="60% - Énfasis3 2 4" xfId="5775" xr:uid="{00000000-0005-0000-0000-000083190000}"/>
    <cellStyle name="60% - Énfasis3 3" xfId="5776" xr:uid="{00000000-0005-0000-0000-000084190000}"/>
    <cellStyle name="60% - Énfasis3 3 2" xfId="5777" xr:uid="{00000000-0005-0000-0000-000085190000}"/>
    <cellStyle name="60% - Énfasis3 3 3" xfId="5778" xr:uid="{00000000-0005-0000-0000-000086190000}"/>
    <cellStyle name="60% - Énfasis3 4" xfId="5779" xr:uid="{00000000-0005-0000-0000-000087190000}"/>
    <cellStyle name="60% - Énfasis3 4 2" xfId="5780" xr:uid="{00000000-0005-0000-0000-000088190000}"/>
    <cellStyle name="60% - Énfasis3 5" xfId="5781" xr:uid="{00000000-0005-0000-0000-000089190000}"/>
    <cellStyle name="60% - Énfasis3 6" xfId="5782" xr:uid="{00000000-0005-0000-0000-00008A190000}"/>
    <cellStyle name="60% - Énfasis4 2" xfId="5783" xr:uid="{00000000-0005-0000-0000-00008B190000}"/>
    <cellStyle name="60% - Énfasis4 2 2" xfId="5784" xr:uid="{00000000-0005-0000-0000-00008C190000}"/>
    <cellStyle name="60% - Énfasis4 2 2 2" xfId="5785" xr:uid="{00000000-0005-0000-0000-00008D190000}"/>
    <cellStyle name="60% - Énfasis4 2 2 2 2" xfId="5786" xr:uid="{00000000-0005-0000-0000-00008E190000}"/>
    <cellStyle name="60% - Énfasis4 2 2 3" xfId="5787" xr:uid="{00000000-0005-0000-0000-00008F190000}"/>
    <cellStyle name="60% - Énfasis4 2 2_37. RESULTADO NEGOCIOS YOY" xfId="5788" xr:uid="{00000000-0005-0000-0000-000090190000}"/>
    <cellStyle name="60% - Énfasis4 2 3" xfId="5789" xr:uid="{00000000-0005-0000-0000-000091190000}"/>
    <cellStyle name="60% - Énfasis4 2 3 2" xfId="5790" xr:uid="{00000000-0005-0000-0000-000092190000}"/>
    <cellStyle name="60% - Énfasis4 2 4" xfId="5791" xr:uid="{00000000-0005-0000-0000-000093190000}"/>
    <cellStyle name="60% - Énfasis4 3" xfId="5792" xr:uid="{00000000-0005-0000-0000-000094190000}"/>
    <cellStyle name="60% - Énfasis4 3 2" xfId="5793" xr:uid="{00000000-0005-0000-0000-000095190000}"/>
    <cellStyle name="60% - Énfasis4 3 3" xfId="5794" xr:uid="{00000000-0005-0000-0000-000096190000}"/>
    <cellStyle name="60% - Énfasis4 4" xfId="5795" xr:uid="{00000000-0005-0000-0000-000097190000}"/>
    <cellStyle name="60% - Énfasis4 4 2" xfId="5796" xr:uid="{00000000-0005-0000-0000-000098190000}"/>
    <cellStyle name="60% - Énfasis4 5" xfId="5797" xr:uid="{00000000-0005-0000-0000-000099190000}"/>
    <cellStyle name="60% - Énfasis4 6" xfId="5798" xr:uid="{00000000-0005-0000-0000-00009A190000}"/>
    <cellStyle name="60% - Énfasis5 2" xfId="5799" xr:uid="{00000000-0005-0000-0000-00009B190000}"/>
    <cellStyle name="60% - Énfasis5 2 2" xfId="5800" xr:uid="{00000000-0005-0000-0000-00009C190000}"/>
    <cellStyle name="60% - Énfasis5 2 2 2" xfId="5801" xr:uid="{00000000-0005-0000-0000-00009D190000}"/>
    <cellStyle name="60% - Énfasis5 2 2 2 2" xfId="5802" xr:uid="{00000000-0005-0000-0000-00009E190000}"/>
    <cellStyle name="60% - Énfasis5 2 2 3" xfId="5803" xr:uid="{00000000-0005-0000-0000-00009F190000}"/>
    <cellStyle name="60% - Énfasis5 2 3" xfId="5804" xr:uid="{00000000-0005-0000-0000-0000A0190000}"/>
    <cellStyle name="60% - Énfasis5 2 3 2" xfId="5805" xr:uid="{00000000-0005-0000-0000-0000A1190000}"/>
    <cellStyle name="60% - Énfasis5 3" xfId="5806" xr:uid="{00000000-0005-0000-0000-0000A2190000}"/>
    <cellStyle name="60% - Énfasis5 3 2" xfId="5807" xr:uid="{00000000-0005-0000-0000-0000A3190000}"/>
    <cellStyle name="60% - Énfasis5 3 3" xfId="5808" xr:uid="{00000000-0005-0000-0000-0000A4190000}"/>
    <cellStyle name="60% - Énfasis5 4" xfId="5809" xr:uid="{00000000-0005-0000-0000-0000A5190000}"/>
    <cellStyle name="60% - Énfasis5 4 2" xfId="5810" xr:uid="{00000000-0005-0000-0000-0000A6190000}"/>
    <cellStyle name="60% - Énfasis5 5" xfId="5811" xr:uid="{00000000-0005-0000-0000-0000A7190000}"/>
    <cellStyle name="60% - Énfasis5 6" xfId="5812" xr:uid="{00000000-0005-0000-0000-0000A8190000}"/>
    <cellStyle name="60% - Énfasis6 2" xfId="5813" xr:uid="{00000000-0005-0000-0000-0000A9190000}"/>
    <cellStyle name="60% - Énfasis6 2 2" xfId="5814" xr:uid="{00000000-0005-0000-0000-0000AA190000}"/>
    <cellStyle name="60% - Énfasis6 2 2 2" xfId="5815" xr:uid="{00000000-0005-0000-0000-0000AB190000}"/>
    <cellStyle name="60% - Énfasis6 2 2 2 2" xfId="5816" xr:uid="{00000000-0005-0000-0000-0000AC190000}"/>
    <cellStyle name="60% - Énfasis6 2 2 3" xfId="5817" xr:uid="{00000000-0005-0000-0000-0000AD190000}"/>
    <cellStyle name="60% - Énfasis6 2 2_37. RESULTADO NEGOCIOS YOY" xfId="5818" xr:uid="{00000000-0005-0000-0000-0000AE190000}"/>
    <cellStyle name="60% - Énfasis6 2 3" xfId="5819" xr:uid="{00000000-0005-0000-0000-0000AF190000}"/>
    <cellStyle name="60% - Énfasis6 2 3 2" xfId="5820" xr:uid="{00000000-0005-0000-0000-0000B0190000}"/>
    <cellStyle name="60% - Énfasis6 2 4" xfId="5821" xr:uid="{00000000-0005-0000-0000-0000B1190000}"/>
    <cellStyle name="60% - Énfasis6 3" xfId="5822" xr:uid="{00000000-0005-0000-0000-0000B2190000}"/>
    <cellStyle name="60% - Énfasis6 3 2" xfId="5823" xr:uid="{00000000-0005-0000-0000-0000B3190000}"/>
    <cellStyle name="60% - Énfasis6 3 3" xfId="5824" xr:uid="{00000000-0005-0000-0000-0000B4190000}"/>
    <cellStyle name="60% - Énfasis6 4" xfId="5825" xr:uid="{00000000-0005-0000-0000-0000B5190000}"/>
    <cellStyle name="60% - Énfasis6 4 2" xfId="5826" xr:uid="{00000000-0005-0000-0000-0000B6190000}"/>
    <cellStyle name="60% - Énfasis6 5" xfId="5827" xr:uid="{00000000-0005-0000-0000-0000B7190000}"/>
    <cellStyle name="60% - Énfasis6 6" xfId="5828" xr:uid="{00000000-0005-0000-0000-0000B8190000}"/>
    <cellStyle name="Accent1 2" xfId="96" xr:uid="{00000000-0005-0000-0000-0000B9190000}"/>
    <cellStyle name="Accent1 2 2" xfId="5831" xr:uid="{00000000-0005-0000-0000-0000BA190000}"/>
    <cellStyle name="Accent1 2 3" xfId="5832" xr:uid="{00000000-0005-0000-0000-0000BB190000}"/>
    <cellStyle name="Accent1 2 4" xfId="5830" xr:uid="{00000000-0005-0000-0000-0000BC190000}"/>
    <cellStyle name="Accent1 3" xfId="5833" xr:uid="{00000000-0005-0000-0000-0000BD190000}"/>
    <cellStyle name="Accent1 3 2" xfId="5834" xr:uid="{00000000-0005-0000-0000-0000BE190000}"/>
    <cellStyle name="Accent1 3 3" xfId="5835" xr:uid="{00000000-0005-0000-0000-0000BF190000}"/>
    <cellStyle name="Accent1 3_37. RESULTADO NEGOCIOS YOY" xfId="5836" xr:uid="{00000000-0005-0000-0000-0000C0190000}"/>
    <cellStyle name="Accent1 4" xfId="5837" xr:uid="{00000000-0005-0000-0000-0000C1190000}"/>
    <cellStyle name="Accent1 4 2" xfId="5838" xr:uid="{00000000-0005-0000-0000-0000C2190000}"/>
    <cellStyle name="Accent1 4 3" xfId="5839" xr:uid="{00000000-0005-0000-0000-0000C3190000}"/>
    <cellStyle name="Accent1 5" xfId="5840" xr:uid="{00000000-0005-0000-0000-0000C4190000}"/>
    <cellStyle name="Accent1 5 2" xfId="5841" xr:uid="{00000000-0005-0000-0000-0000C5190000}"/>
    <cellStyle name="Accent1 5 3" xfId="5842" xr:uid="{00000000-0005-0000-0000-0000C6190000}"/>
    <cellStyle name="Accent1 6" xfId="5843" xr:uid="{00000000-0005-0000-0000-0000C7190000}"/>
    <cellStyle name="Accent1 7" xfId="5829" xr:uid="{00000000-0005-0000-0000-0000C8190000}"/>
    <cellStyle name="Accent2 2" xfId="97" xr:uid="{00000000-0005-0000-0000-0000C9190000}"/>
    <cellStyle name="Accent2 2 2" xfId="5846" xr:uid="{00000000-0005-0000-0000-0000CA190000}"/>
    <cellStyle name="Accent2 2 3" xfId="5847" xr:uid="{00000000-0005-0000-0000-0000CB190000}"/>
    <cellStyle name="Accent2 2 4" xfId="5845" xr:uid="{00000000-0005-0000-0000-0000CC190000}"/>
    <cellStyle name="Accent2 3" xfId="5848" xr:uid="{00000000-0005-0000-0000-0000CD190000}"/>
    <cellStyle name="Accent2 3 2" xfId="5849" xr:uid="{00000000-0005-0000-0000-0000CE190000}"/>
    <cellStyle name="Accent2 3 3" xfId="5850" xr:uid="{00000000-0005-0000-0000-0000CF190000}"/>
    <cellStyle name="Accent2 4" xfId="5851" xr:uid="{00000000-0005-0000-0000-0000D0190000}"/>
    <cellStyle name="Accent2 4 2" xfId="5852" xr:uid="{00000000-0005-0000-0000-0000D1190000}"/>
    <cellStyle name="Accent2 4 3" xfId="5853" xr:uid="{00000000-0005-0000-0000-0000D2190000}"/>
    <cellStyle name="Accent2 5" xfId="5854" xr:uid="{00000000-0005-0000-0000-0000D3190000}"/>
    <cellStyle name="Accent2 5 2" xfId="5855" xr:uid="{00000000-0005-0000-0000-0000D4190000}"/>
    <cellStyle name="Accent2 5 3" xfId="5856" xr:uid="{00000000-0005-0000-0000-0000D5190000}"/>
    <cellStyle name="Accent2 6" xfId="5857" xr:uid="{00000000-0005-0000-0000-0000D6190000}"/>
    <cellStyle name="Accent2 7" xfId="5844" xr:uid="{00000000-0005-0000-0000-0000D7190000}"/>
    <cellStyle name="Accent3 2" xfId="98" xr:uid="{00000000-0005-0000-0000-0000D8190000}"/>
    <cellStyle name="Accent3 2 2" xfId="5860" xr:uid="{00000000-0005-0000-0000-0000D9190000}"/>
    <cellStyle name="Accent3 2 3" xfId="5861" xr:uid="{00000000-0005-0000-0000-0000DA190000}"/>
    <cellStyle name="Accent3 2 4" xfId="5859" xr:uid="{00000000-0005-0000-0000-0000DB190000}"/>
    <cellStyle name="Accent3 3" xfId="5862" xr:uid="{00000000-0005-0000-0000-0000DC190000}"/>
    <cellStyle name="Accent3 3 2" xfId="5863" xr:uid="{00000000-0005-0000-0000-0000DD190000}"/>
    <cellStyle name="Accent3 3 3" xfId="5864" xr:uid="{00000000-0005-0000-0000-0000DE190000}"/>
    <cellStyle name="Accent3 4" xfId="5865" xr:uid="{00000000-0005-0000-0000-0000DF190000}"/>
    <cellStyle name="Accent3 4 2" xfId="5866" xr:uid="{00000000-0005-0000-0000-0000E0190000}"/>
    <cellStyle name="Accent3 4 3" xfId="5867" xr:uid="{00000000-0005-0000-0000-0000E1190000}"/>
    <cellStyle name="Accent3 5" xfId="5868" xr:uid="{00000000-0005-0000-0000-0000E2190000}"/>
    <cellStyle name="Accent3 5 2" xfId="5869" xr:uid="{00000000-0005-0000-0000-0000E3190000}"/>
    <cellStyle name="Accent3 5 3" xfId="5870" xr:uid="{00000000-0005-0000-0000-0000E4190000}"/>
    <cellStyle name="Accent3 6" xfId="5871" xr:uid="{00000000-0005-0000-0000-0000E5190000}"/>
    <cellStyle name="Accent3 7" xfId="5872" xr:uid="{00000000-0005-0000-0000-0000E6190000}"/>
    <cellStyle name="Accent3 8" xfId="5858" xr:uid="{00000000-0005-0000-0000-0000E7190000}"/>
    <cellStyle name="Accent4 2" xfId="99" xr:uid="{00000000-0005-0000-0000-0000E8190000}"/>
    <cellStyle name="Accent4 2 2" xfId="5875" xr:uid="{00000000-0005-0000-0000-0000E9190000}"/>
    <cellStyle name="Accent4 2 3" xfId="5876" xr:uid="{00000000-0005-0000-0000-0000EA190000}"/>
    <cellStyle name="Accent4 2 4" xfId="5874" xr:uid="{00000000-0005-0000-0000-0000EB190000}"/>
    <cellStyle name="Accent4 3" xfId="5877" xr:uid="{00000000-0005-0000-0000-0000EC190000}"/>
    <cellStyle name="Accent4 3 2" xfId="5878" xr:uid="{00000000-0005-0000-0000-0000ED190000}"/>
    <cellStyle name="Accent4 3 3" xfId="5879" xr:uid="{00000000-0005-0000-0000-0000EE190000}"/>
    <cellStyle name="Accent4 3_37. RESULTADO NEGOCIOS YOY" xfId="5880" xr:uid="{00000000-0005-0000-0000-0000EF190000}"/>
    <cellStyle name="Accent4 4" xfId="5881" xr:uid="{00000000-0005-0000-0000-0000F0190000}"/>
    <cellStyle name="Accent4 4 2" xfId="5882" xr:uid="{00000000-0005-0000-0000-0000F1190000}"/>
    <cellStyle name="Accent4 4 3" xfId="5883" xr:uid="{00000000-0005-0000-0000-0000F2190000}"/>
    <cellStyle name="Accent4 5" xfId="5884" xr:uid="{00000000-0005-0000-0000-0000F3190000}"/>
    <cellStyle name="Accent4 5 2" xfId="5885" xr:uid="{00000000-0005-0000-0000-0000F4190000}"/>
    <cellStyle name="Accent4 5 3" xfId="5886" xr:uid="{00000000-0005-0000-0000-0000F5190000}"/>
    <cellStyle name="Accent4 6" xfId="5887" xr:uid="{00000000-0005-0000-0000-0000F6190000}"/>
    <cellStyle name="Accent4 7" xfId="5873" xr:uid="{00000000-0005-0000-0000-0000F7190000}"/>
    <cellStyle name="Accent5 2" xfId="100" xr:uid="{00000000-0005-0000-0000-0000F8190000}"/>
    <cellStyle name="Accent5 2 2" xfId="5890" xr:uid="{00000000-0005-0000-0000-0000F9190000}"/>
    <cellStyle name="Accent5 2 3" xfId="5891" xr:uid="{00000000-0005-0000-0000-0000FA190000}"/>
    <cellStyle name="Accent5 2 4" xfId="5889" xr:uid="{00000000-0005-0000-0000-0000FB190000}"/>
    <cellStyle name="Accent5 3" xfId="5892" xr:uid="{00000000-0005-0000-0000-0000FC190000}"/>
    <cellStyle name="Accent5 3 2" xfId="5893" xr:uid="{00000000-0005-0000-0000-0000FD190000}"/>
    <cellStyle name="Accent5 3 3" xfId="5894" xr:uid="{00000000-0005-0000-0000-0000FE190000}"/>
    <cellStyle name="Accent5 4" xfId="5895" xr:uid="{00000000-0005-0000-0000-0000FF190000}"/>
    <cellStyle name="Accent5 4 2" xfId="5896" xr:uid="{00000000-0005-0000-0000-0000001A0000}"/>
    <cellStyle name="Accent5 4 3" xfId="5897" xr:uid="{00000000-0005-0000-0000-0000011A0000}"/>
    <cellStyle name="Accent5 5" xfId="5898" xr:uid="{00000000-0005-0000-0000-0000021A0000}"/>
    <cellStyle name="Accent5 5 2" xfId="5899" xr:uid="{00000000-0005-0000-0000-0000031A0000}"/>
    <cellStyle name="Accent5 5 3" xfId="5900" xr:uid="{00000000-0005-0000-0000-0000041A0000}"/>
    <cellStyle name="Accent5 6" xfId="5901" xr:uid="{00000000-0005-0000-0000-0000051A0000}"/>
    <cellStyle name="Accent5 7" xfId="5888" xr:uid="{00000000-0005-0000-0000-0000061A0000}"/>
    <cellStyle name="Accent6 2" xfId="101" xr:uid="{00000000-0005-0000-0000-0000071A0000}"/>
    <cellStyle name="Accent6 2 2" xfId="5904" xr:uid="{00000000-0005-0000-0000-0000081A0000}"/>
    <cellStyle name="Accent6 2 3" xfId="5905" xr:uid="{00000000-0005-0000-0000-0000091A0000}"/>
    <cellStyle name="Accent6 2 4" xfId="5903" xr:uid="{00000000-0005-0000-0000-00000A1A0000}"/>
    <cellStyle name="Accent6 3" xfId="5906" xr:uid="{00000000-0005-0000-0000-00000B1A0000}"/>
    <cellStyle name="Accent6 3 2" xfId="5907" xr:uid="{00000000-0005-0000-0000-00000C1A0000}"/>
    <cellStyle name="Accent6 3 3" xfId="5908" xr:uid="{00000000-0005-0000-0000-00000D1A0000}"/>
    <cellStyle name="Accent6 4" xfId="5909" xr:uid="{00000000-0005-0000-0000-00000E1A0000}"/>
    <cellStyle name="Accent6 4 2" xfId="5910" xr:uid="{00000000-0005-0000-0000-00000F1A0000}"/>
    <cellStyle name="Accent6 4 3" xfId="5911" xr:uid="{00000000-0005-0000-0000-0000101A0000}"/>
    <cellStyle name="Accent6 5" xfId="5912" xr:uid="{00000000-0005-0000-0000-0000111A0000}"/>
    <cellStyle name="Accent6 5 2" xfId="5913" xr:uid="{00000000-0005-0000-0000-0000121A0000}"/>
    <cellStyle name="Accent6 5 3" xfId="5914" xr:uid="{00000000-0005-0000-0000-0000131A0000}"/>
    <cellStyle name="Accent6 6" xfId="5915" xr:uid="{00000000-0005-0000-0000-0000141A0000}"/>
    <cellStyle name="Accent6 7" xfId="5902" xr:uid="{00000000-0005-0000-0000-0000151A0000}"/>
    <cellStyle name="Bad 2" xfId="102" xr:uid="{00000000-0005-0000-0000-0000161A0000}"/>
    <cellStyle name="Bad 2 2" xfId="5918" xr:uid="{00000000-0005-0000-0000-0000171A0000}"/>
    <cellStyle name="Bad 2 3" xfId="5919" xr:uid="{00000000-0005-0000-0000-0000181A0000}"/>
    <cellStyle name="Bad 2 4" xfId="5917" xr:uid="{00000000-0005-0000-0000-0000191A0000}"/>
    <cellStyle name="Bad 3" xfId="5920" xr:uid="{00000000-0005-0000-0000-00001A1A0000}"/>
    <cellStyle name="Bad 4" xfId="5921" xr:uid="{00000000-0005-0000-0000-00001B1A0000}"/>
    <cellStyle name="Bad 5" xfId="5916" xr:uid="{00000000-0005-0000-0000-00001C1A0000}"/>
    <cellStyle name="Bé" xfId="5922" xr:uid="{00000000-0005-0000-0000-00001D1A0000}"/>
    <cellStyle name="Bé 2" xfId="5923" xr:uid="{00000000-0005-0000-0000-00001E1A0000}"/>
    <cellStyle name="Bé 2 2" xfId="5924" xr:uid="{00000000-0005-0000-0000-00001F1A0000}"/>
    <cellStyle name="Bé 2 3" xfId="5925" xr:uid="{00000000-0005-0000-0000-0000201A0000}"/>
    <cellStyle name="Bé 3" xfId="5926" xr:uid="{00000000-0005-0000-0000-0000211A0000}"/>
    <cellStyle name="Bé 3 2" xfId="5927" xr:uid="{00000000-0005-0000-0000-0000221A0000}"/>
    <cellStyle name="Bé 3 3" xfId="5928" xr:uid="{00000000-0005-0000-0000-0000231A0000}"/>
    <cellStyle name="Bé 4" xfId="5929" xr:uid="{00000000-0005-0000-0000-0000241A0000}"/>
    <cellStyle name="Bé 4 2" xfId="5930" xr:uid="{00000000-0005-0000-0000-0000251A0000}"/>
    <cellStyle name="Bé 4 3" xfId="5931" xr:uid="{00000000-0005-0000-0000-0000261A0000}"/>
    <cellStyle name="Bé 5" xfId="5932" xr:uid="{00000000-0005-0000-0000-0000271A0000}"/>
    <cellStyle name="Bé 6" xfId="5933" xr:uid="{00000000-0005-0000-0000-0000281A0000}"/>
    <cellStyle name="Bé 7" xfId="5934" xr:uid="{00000000-0005-0000-0000-0000291A0000}"/>
    <cellStyle name="Beobachtung" xfId="16" xr:uid="{00000000-0005-0000-0000-00002A1A0000}"/>
    <cellStyle name="Beobachtung (gesperrt)" xfId="17" xr:uid="{00000000-0005-0000-0000-00002B1A0000}"/>
    <cellStyle name="Beobachtung (Kontrolltotal)" xfId="18" xr:uid="{00000000-0005-0000-0000-00002C1A0000}"/>
    <cellStyle name="Beobachtung (Total)" xfId="19" xr:uid="{00000000-0005-0000-0000-00002D1A0000}"/>
    <cellStyle name="Brand Default" xfId="5935" xr:uid="{00000000-0005-0000-0000-00002E1A0000}"/>
    <cellStyle name="Brand Default 2" xfId="5936" xr:uid="{00000000-0005-0000-0000-00002F1A0000}"/>
    <cellStyle name="Brand Subtitle with Underline" xfId="5937" xr:uid="{00000000-0005-0000-0000-0000301A0000}"/>
    <cellStyle name="Brand Title" xfId="5938" xr:uid="{00000000-0005-0000-0000-0000311A0000}"/>
    <cellStyle name="Buena 2" xfId="5939" xr:uid="{00000000-0005-0000-0000-0000321A0000}"/>
    <cellStyle name="Buena 2 2" xfId="5940" xr:uid="{00000000-0005-0000-0000-0000331A0000}"/>
    <cellStyle name="Buena 2 2 2" xfId="5941" xr:uid="{00000000-0005-0000-0000-0000341A0000}"/>
    <cellStyle name="Buena 2 2 3" xfId="5942" xr:uid="{00000000-0005-0000-0000-0000351A0000}"/>
    <cellStyle name="Buena 2 3" xfId="5943" xr:uid="{00000000-0005-0000-0000-0000361A0000}"/>
    <cellStyle name="Buena 2 3 2" xfId="5944" xr:uid="{00000000-0005-0000-0000-0000371A0000}"/>
    <cellStyle name="Buena 3" xfId="5945" xr:uid="{00000000-0005-0000-0000-0000381A0000}"/>
    <cellStyle name="Buena 3 2" xfId="5946" xr:uid="{00000000-0005-0000-0000-0000391A0000}"/>
    <cellStyle name="Buena 3 3" xfId="5947" xr:uid="{00000000-0005-0000-0000-00003A1A0000}"/>
    <cellStyle name="Buena 4" xfId="5948" xr:uid="{00000000-0005-0000-0000-00003B1A0000}"/>
    <cellStyle name="Buena 4 2" xfId="5949" xr:uid="{00000000-0005-0000-0000-00003C1A0000}"/>
    <cellStyle name="C00A" xfId="103" xr:uid="{00000000-0005-0000-0000-00003D1A0000}"/>
    <cellStyle name="C00A 2" xfId="104" xr:uid="{00000000-0005-0000-0000-00003E1A0000}"/>
    <cellStyle name="C00A 3" xfId="105" xr:uid="{00000000-0005-0000-0000-00003F1A0000}"/>
    <cellStyle name="C00A 4" xfId="106" xr:uid="{00000000-0005-0000-0000-0000401A0000}"/>
    <cellStyle name="C00A 5" xfId="107" xr:uid="{00000000-0005-0000-0000-0000411A0000}"/>
    <cellStyle name="C00A 5 2" xfId="108" xr:uid="{00000000-0005-0000-0000-0000421A0000}"/>
    <cellStyle name="C00B" xfId="109" xr:uid="{00000000-0005-0000-0000-0000431A0000}"/>
    <cellStyle name="C00B 2" xfId="110" xr:uid="{00000000-0005-0000-0000-0000441A0000}"/>
    <cellStyle name="C00B 3" xfId="111" xr:uid="{00000000-0005-0000-0000-0000451A0000}"/>
    <cellStyle name="C00B 4" xfId="112" xr:uid="{00000000-0005-0000-0000-0000461A0000}"/>
    <cellStyle name="C00B 5" xfId="113" xr:uid="{00000000-0005-0000-0000-0000471A0000}"/>
    <cellStyle name="C00B 5 2" xfId="114" xr:uid="{00000000-0005-0000-0000-0000481A0000}"/>
    <cellStyle name="C00L" xfId="115" xr:uid="{00000000-0005-0000-0000-0000491A0000}"/>
    <cellStyle name="C01A" xfId="116" xr:uid="{00000000-0005-0000-0000-00004A1A0000}"/>
    <cellStyle name="C01A 2" xfId="117" xr:uid="{00000000-0005-0000-0000-00004B1A0000}"/>
    <cellStyle name="C01A 3" xfId="118" xr:uid="{00000000-0005-0000-0000-00004C1A0000}"/>
    <cellStyle name="C01A 4" xfId="119" xr:uid="{00000000-0005-0000-0000-00004D1A0000}"/>
    <cellStyle name="C01A 5" xfId="120" xr:uid="{00000000-0005-0000-0000-00004E1A0000}"/>
    <cellStyle name="C01A 5 2" xfId="121" xr:uid="{00000000-0005-0000-0000-00004F1A0000}"/>
    <cellStyle name="C01B" xfId="122" xr:uid="{00000000-0005-0000-0000-0000501A0000}"/>
    <cellStyle name="C01B 2" xfId="123" xr:uid="{00000000-0005-0000-0000-0000511A0000}"/>
    <cellStyle name="C01H" xfId="124" xr:uid="{00000000-0005-0000-0000-0000521A0000}"/>
    <cellStyle name="C01L" xfId="125" xr:uid="{00000000-0005-0000-0000-0000531A0000}"/>
    <cellStyle name="C02A" xfId="126" xr:uid="{00000000-0005-0000-0000-0000541A0000}"/>
    <cellStyle name="C02A 2" xfId="127" xr:uid="{00000000-0005-0000-0000-0000551A0000}"/>
    <cellStyle name="C02A 3" xfId="128" xr:uid="{00000000-0005-0000-0000-0000561A0000}"/>
    <cellStyle name="C02A 4" xfId="129" xr:uid="{00000000-0005-0000-0000-0000571A0000}"/>
    <cellStyle name="C02A 5" xfId="130" xr:uid="{00000000-0005-0000-0000-0000581A0000}"/>
    <cellStyle name="C02A 5 2" xfId="131" xr:uid="{00000000-0005-0000-0000-0000591A0000}"/>
    <cellStyle name="C02B" xfId="132" xr:uid="{00000000-0005-0000-0000-00005A1A0000}"/>
    <cellStyle name="C02B 2" xfId="133" xr:uid="{00000000-0005-0000-0000-00005B1A0000}"/>
    <cellStyle name="C02H" xfId="134" xr:uid="{00000000-0005-0000-0000-00005C1A0000}"/>
    <cellStyle name="C02L" xfId="135" xr:uid="{00000000-0005-0000-0000-00005D1A0000}"/>
    <cellStyle name="C03A" xfId="136" xr:uid="{00000000-0005-0000-0000-00005E1A0000}"/>
    <cellStyle name="C03A 2" xfId="137" xr:uid="{00000000-0005-0000-0000-00005F1A0000}"/>
    <cellStyle name="C03A 3" xfId="138" xr:uid="{00000000-0005-0000-0000-0000601A0000}"/>
    <cellStyle name="C03A 4" xfId="139" xr:uid="{00000000-0005-0000-0000-0000611A0000}"/>
    <cellStyle name="C03A 5" xfId="140" xr:uid="{00000000-0005-0000-0000-0000621A0000}"/>
    <cellStyle name="C03A 5 2" xfId="141" xr:uid="{00000000-0005-0000-0000-0000631A0000}"/>
    <cellStyle name="C03B" xfId="142" xr:uid="{00000000-0005-0000-0000-0000641A0000}"/>
    <cellStyle name="C03H" xfId="143" xr:uid="{00000000-0005-0000-0000-0000651A0000}"/>
    <cellStyle name="C03L" xfId="144" xr:uid="{00000000-0005-0000-0000-0000661A0000}"/>
    <cellStyle name="C04A" xfId="145" xr:uid="{00000000-0005-0000-0000-0000671A0000}"/>
    <cellStyle name="C04A 2" xfId="146" xr:uid="{00000000-0005-0000-0000-0000681A0000}"/>
    <cellStyle name="C04A 3" xfId="147" xr:uid="{00000000-0005-0000-0000-0000691A0000}"/>
    <cellStyle name="C04A 4" xfId="148" xr:uid="{00000000-0005-0000-0000-00006A1A0000}"/>
    <cellStyle name="C04A 5" xfId="149" xr:uid="{00000000-0005-0000-0000-00006B1A0000}"/>
    <cellStyle name="C04A 6" xfId="150" xr:uid="{00000000-0005-0000-0000-00006C1A0000}"/>
    <cellStyle name="C04A 6 2" xfId="151" xr:uid="{00000000-0005-0000-0000-00006D1A0000}"/>
    <cellStyle name="C04B" xfId="152" xr:uid="{00000000-0005-0000-0000-00006E1A0000}"/>
    <cellStyle name="C04H" xfId="153" xr:uid="{00000000-0005-0000-0000-00006F1A0000}"/>
    <cellStyle name="C04L" xfId="154" xr:uid="{00000000-0005-0000-0000-0000701A0000}"/>
    <cellStyle name="C05A" xfId="155" xr:uid="{00000000-0005-0000-0000-0000711A0000}"/>
    <cellStyle name="C05A 2" xfId="156" xr:uid="{00000000-0005-0000-0000-0000721A0000}"/>
    <cellStyle name="C05A 3" xfId="157" xr:uid="{00000000-0005-0000-0000-0000731A0000}"/>
    <cellStyle name="C05A 4" xfId="158" xr:uid="{00000000-0005-0000-0000-0000741A0000}"/>
    <cellStyle name="C05A 5" xfId="159" xr:uid="{00000000-0005-0000-0000-0000751A0000}"/>
    <cellStyle name="C05A 5 2" xfId="160" xr:uid="{00000000-0005-0000-0000-0000761A0000}"/>
    <cellStyle name="C05B" xfId="161" xr:uid="{00000000-0005-0000-0000-0000771A0000}"/>
    <cellStyle name="C05H" xfId="162" xr:uid="{00000000-0005-0000-0000-0000781A0000}"/>
    <cellStyle name="C05L" xfId="163" xr:uid="{00000000-0005-0000-0000-0000791A0000}"/>
    <cellStyle name="C05L 2" xfId="164" xr:uid="{00000000-0005-0000-0000-00007A1A0000}"/>
    <cellStyle name="C06A" xfId="165" xr:uid="{00000000-0005-0000-0000-00007B1A0000}"/>
    <cellStyle name="C06A 2" xfId="166" xr:uid="{00000000-0005-0000-0000-00007C1A0000}"/>
    <cellStyle name="C06A 3" xfId="167" xr:uid="{00000000-0005-0000-0000-00007D1A0000}"/>
    <cellStyle name="C06A 4" xfId="168" xr:uid="{00000000-0005-0000-0000-00007E1A0000}"/>
    <cellStyle name="C06A 5" xfId="169" xr:uid="{00000000-0005-0000-0000-00007F1A0000}"/>
    <cellStyle name="C06A 5 2" xfId="170" xr:uid="{00000000-0005-0000-0000-0000801A0000}"/>
    <cellStyle name="C06B" xfId="171" xr:uid="{00000000-0005-0000-0000-0000811A0000}"/>
    <cellStyle name="C06H" xfId="172" xr:uid="{00000000-0005-0000-0000-0000821A0000}"/>
    <cellStyle name="C06L" xfId="173" xr:uid="{00000000-0005-0000-0000-0000831A0000}"/>
    <cellStyle name="C07A" xfId="174" xr:uid="{00000000-0005-0000-0000-0000841A0000}"/>
    <cellStyle name="C07A 2" xfId="175" xr:uid="{00000000-0005-0000-0000-0000851A0000}"/>
    <cellStyle name="C07A 3" xfId="176" xr:uid="{00000000-0005-0000-0000-0000861A0000}"/>
    <cellStyle name="C07A 4" xfId="177" xr:uid="{00000000-0005-0000-0000-0000871A0000}"/>
    <cellStyle name="C07A 5" xfId="178" xr:uid="{00000000-0005-0000-0000-0000881A0000}"/>
    <cellStyle name="C07A 5 2" xfId="179" xr:uid="{00000000-0005-0000-0000-0000891A0000}"/>
    <cellStyle name="C07B" xfId="180" xr:uid="{00000000-0005-0000-0000-00008A1A0000}"/>
    <cellStyle name="C07H" xfId="181" xr:uid="{00000000-0005-0000-0000-00008B1A0000}"/>
    <cellStyle name="C07L" xfId="182" xr:uid="{00000000-0005-0000-0000-00008C1A0000}"/>
    <cellStyle name="Cabeçalho 1 2" xfId="183" xr:uid="{00000000-0005-0000-0000-00008D1A0000}"/>
    <cellStyle name="Cabeçalho 2 2" xfId="184" xr:uid="{00000000-0005-0000-0000-00008E1A0000}"/>
    <cellStyle name="Cabeçalho 3 2" xfId="185" xr:uid="{00000000-0005-0000-0000-00008F1A0000}"/>
    <cellStyle name="Cabeçalho 4 2" xfId="186" xr:uid="{00000000-0005-0000-0000-0000901A0000}"/>
    <cellStyle name="Càlcul" xfId="5950" xr:uid="{00000000-0005-0000-0000-0000911A0000}"/>
    <cellStyle name="Càlcul 2" xfId="5951" xr:uid="{00000000-0005-0000-0000-0000921A0000}"/>
    <cellStyle name="Càlcul 2 2" xfId="5952" xr:uid="{00000000-0005-0000-0000-0000931A0000}"/>
    <cellStyle name="Càlcul 2 3" xfId="5953" xr:uid="{00000000-0005-0000-0000-0000941A0000}"/>
    <cellStyle name="Càlcul 3" xfId="5954" xr:uid="{00000000-0005-0000-0000-0000951A0000}"/>
    <cellStyle name="Càlcul 3 2" xfId="5955" xr:uid="{00000000-0005-0000-0000-0000961A0000}"/>
    <cellStyle name="Càlcul 3 3" xfId="5956" xr:uid="{00000000-0005-0000-0000-0000971A0000}"/>
    <cellStyle name="Càlcul 4" xfId="5957" xr:uid="{00000000-0005-0000-0000-0000981A0000}"/>
    <cellStyle name="Càlcul 4 2" xfId="5958" xr:uid="{00000000-0005-0000-0000-0000991A0000}"/>
    <cellStyle name="Càlcul 4 3" xfId="5959" xr:uid="{00000000-0005-0000-0000-00009A1A0000}"/>
    <cellStyle name="Càlcul 5" xfId="5960" xr:uid="{00000000-0005-0000-0000-00009B1A0000}"/>
    <cellStyle name="Càlcul 6" xfId="5961" xr:uid="{00000000-0005-0000-0000-00009C1A0000}"/>
    <cellStyle name="Càlcul 7" xfId="5962" xr:uid="{00000000-0005-0000-0000-00009D1A0000}"/>
    <cellStyle name="Càlcul_Duds_mov_Datos" xfId="5963" xr:uid="{00000000-0005-0000-0000-00009E1A0000}"/>
    <cellStyle name="Calculation 2" xfId="187" xr:uid="{00000000-0005-0000-0000-00009F1A0000}"/>
    <cellStyle name="Calculation 2 2" xfId="5966" xr:uid="{00000000-0005-0000-0000-0000A01A0000}"/>
    <cellStyle name="Calculation 2 3" xfId="5967" xr:uid="{00000000-0005-0000-0000-0000A11A0000}"/>
    <cellStyle name="Calculation 2 4" xfId="5965" xr:uid="{00000000-0005-0000-0000-0000A21A0000}"/>
    <cellStyle name="Calculation 3" xfId="5968" xr:uid="{00000000-0005-0000-0000-0000A31A0000}"/>
    <cellStyle name="Calculation 3 2" xfId="5969" xr:uid="{00000000-0005-0000-0000-0000A41A0000}"/>
    <cellStyle name="Calculation 3 3" xfId="5970" xr:uid="{00000000-0005-0000-0000-0000A51A0000}"/>
    <cellStyle name="Calculation 3_37. RESULTADO NEGOCIOS YOY" xfId="5971" xr:uid="{00000000-0005-0000-0000-0000A61A0000}"/>
    <cellStyle name="Calculation 4" xfId="5972" xr:uid="{00000000-0005-0000-0000-0000A71A0000}"/>
    <cellStyle name="Calculation 4 2" xfId="5973" xr:uid="{00000000-0005-0000-0000-0000A81A0000}"/>
    <cellStyle name="Calculation 5" xfId="5974" xr:uid="{00000000-0005-0000-0000-0000A91A0000}"/>
    <cellStyle name="Calculation 6" xfId="5964" xr:uid="{00000000-0005-0000-0000-0000AA1A0000}"/>
    <cellStyle name="Cálculo 2" xfId="188" xr:uid="{00000000-0005-0000-0000-0000AB1A0000}"/>
    <cellStyle name="Cálculo 2 10" xfId="5976" xr:uid="{00000000-0005-0000-0000-0000AC1A0000}"/>
    <cellStyle name="Cálculo 2 10 2" xfId="5977" xr:uid="{00000000-0005-0000-0000-0000AD1A0000}"/>
    <cellStyle name="Cálculo 2 10 3" xfId="5978" xr:uid="{00000000-0005-0000-0000-0000AE1A0000}"/>
    <cellStyle name="Cálculo 2 10 4" xfId="5979" xr:uid="{00000000-0005-0000-0000-0000AF1A0000}"/>
    <cellStyle name="Cálculo 2 11" xfId="5980" xr:uid="{00000000-0005-0000-0000-0000B01A0000}"/>
    <cellStyle name="Cálculo 2 11 2" xfId="5981" xr:uid="{00000000-0005-0000-0000-0000B11A0000}"/>
    <cellStyle name="Cálculo 2 11 3" xfId="5982" xr:uid="{00000000-0005-0000-0000-0000B21A0000}"/>
    <cellStyle name="Cálculo 2 11 4" xfId="5983" xr:uid="{00000000-0005-0000-0000-0000B31A0000}"/>
    <cellStyle name="Cálculo 2 12" xfId="5984" xr:uid="{00000000-0005-0000-0000-0000B41A0000}"/>
    <cellStyle name="Cálculo 2 12 2" xfId="5985" xr:uid="{00000000-0005-0000-0000-0000B51A0000}"/>
    <cellStyle name="Cálculo 2 12 3" xfId="5986" xr:uid="{00000000-0005-0000-0000-0000B61A0000}"/>
    <cellStyle name="Cálculo 2 12 4" xfId="5987" xr:uid="{00000000-0005-0000-0000-0000B71A0000}"/>
    <cellStyle name="Cálculo 2 13" xfId="5988" xr:uid="{00000000-0005-0000-0000-0000B81A0000}"/>
    <cellStyle name="Cálculo 2 13 2" xfId="5989" xr:uid="{00000000-0005-0000-0000-0000B91A0000}"/>
    <cellStyle name="Cálculo 2 13 3" xfId="5990" xr:uid="{00000000-0005-0000-0000-0000BA1A0000}"/>
    <cellStyle name="Cálculo 2 13 4" xfId="5991" xr:uid="{00000000-0005-0000-0000-0000BB1A0000}"/>
    <cellStyle name="Cálculo 2 14" xfId="5992" xr:uid="{00000000-0005-0000-0000-0000BC1A0000}"/>
    <cellStyle name="Cálculo 2 14 2" xfId="5993" xr:uid="{00000000-0005-0000-0000-0000BD1A0000}"/>
    <cellStyle name="Cálculo 2 14 3" xfId="5994" xr:uid="{00000000-0005-0000-0000-0000BE1A0000}"/>
    <cellStyle name="Cálculo 2 14 4" xfId="5995" xr:uid="{00000000-0005-0000-0000-0000BF1A0000}"/>
    <cellStyle name="Cálculo 2 15" xfId="5996" xr:uid="{00000000-0005-0000-0000-0000C01A0000}"/>
    <cellStyle name="Cálculo 2 15 2" xfId="5997" xr:uid="{00000000-0005-0000-0000-0000C11A0000}"/>
    <cellStyle name="Cálculo 2 15 3" xfId="5998" xr:uid="{00000000-0005-0000-0000-0000C21A0000}"/>
    <cellStyle name="Cálculo 2 15 4" xfId="5999" xr:uid="{00000000-0005-0000-0000-0000C31A0000}"/>
    <cellStyle name="Cálculo 2 16" xfId="6000" xr:uid="{00000000-0005-0000-0000-0000C41A0000}"/>
    <cellStyle name="Cálculo 2 16 2" xfId="6001" xr:uid="{00000000-0005-0000-0000-0000C51A0000}"/>
    <cellStyle name="Cálculo 2 16 3" xfId="6002" xr:uid="{00000000-0005-0000-0000-0000C61A0000}"/>
    <cellStyle name="Cálculo 2 16 4" xfId="6003" xr:uid="{00000000-0005-0000-0000-0000C71A0000}"/>
    <cellStyle name="Cálculo 2 17" xfId="6004" xr:uid="{00000000-0005-0000-0000-0000C81A0000}"/>
    <cellStyle name="Cálculo 2 17 2" xfId="6005" xr:uid="{00000000-0005-0000-0000-0000C91A0000}"/>
    <cellStyle name="Cálculo 2 17 3" xfId="6006" xr:uid="{00000000-0005-0000-0000-0000CA1A0000}"/>
    <cellStyle name="Cálculo 2 17 4" xfId="6007" xr:uid="{00000000-0005-0000-0000-0000CB1A0000}"/>
    <cellStyle name="Cálculo 2 18" xfId="5975" xr:uid="{00000000-0005-0000-0000-0000CC1A0000}"/>
    <cellStyle name="Cálculo 2 2" xfId="6008" xr:uid="{00000000-0005-0000-0000-0000CD1A0000}"/>
    <cellStyle name="Cálculo 2 2 10" xfId="6009" xr:uid="{00000000-0005-0000-0000-0000CE1A0000}"/>
    <cellStyle name="Cálculo 2 2 10 2" xfId="6010" xr:uid="{00000000-0005-0000-0000-0000CF1A0000}"/>
    <cellStyle name="Cálculo 2 2 10 3" xfId="6011" xr:uid="{00000000-0005-0000-0000-0000D01A0000}"/>
    <cellStyle name="Cálculo 2 2 11" xfId="6012" xr:uid="{00000000-0005-0000-0000-0000D11A0000}"/>
    <cellStyle name="Cálculo 2 2 11 2" xfId="6013" xr:uid="{00000000-0005-0000-0000-0000D21A0000}"/>
    <cellStyle name="Cálculo 2 2 11 3" xfId="6014" xr:uid="{00000000-0005-0000-0000-0000D31A0000}"/>
    <cellStyle name="Cálculo 2 2 12" xfId="6015" xr:uid="{00000000-0005-0000-0000-0000D41A0000}"/>
    <cellStyle name="Cálculo 2 2 12 2" xfId="6016" xr:uid="{00000000-0005-0000-0000-0000D51A0000}"/>
    <cellStyle name="Cálculo 2 2 12 3" xfId="6017" xr:uid="{00000000-0005-0000-0000-0000D61A0000}"/>
    <cellStyle name="Cálculo 2 2 13" xfId="6018" xr:uid="{00000000-0005-0000-0000-0000D71A0000}"/>
    <cellStyle name="Cálculo 2 2 13 2" xfId="6019" xr:uid="{00000000-0005-0000-0000-0000D81A0000}"/>
    <cellStyle name="Cálculo 2 2 13 3" xfId="6020" xr:uid="{00000000-0005-0000-0000-0000D91A0000}"/>
    <cellStyle name="Cálculo 2 2 14" xfId="6021" xr:uid="{00000000-0005-0000-0000-0000DA1A0000}"/>
    <cellStyle name="Cálculo 2 2 14 2" xfId="6022" xr:uid="{00000000-0005-0000-0000-0000DB1A0000}"/>
    <cellStyle name="Cálculo 2 2 14 3" xfId="6023" xr:uid="{00000000-0005-0000-0000-0000DC1A0000}"/>
    <cellStyle name="Cálculo 2 2 15" xfId="6024" xr:uid="{00000000-0005-0000-0000-0000DD1A0000}"/>
    <cellStyle name="Cálculo 2 2 15 2" xfId="6025" xr:uid="{00000000-0005-0000-0000-0000DE1A0000}"/>
    <cellStyle name="Cálculo 2 2 15 3" xfId="6026" xr:uid="{00000000-0005-0000-0000-0000DF1A0000}"/>
    <cellStyle name="Cálculo 2 2 16" xfId="6027" xr:uid="{00000000-0005-0000-0000-0000E01A0000}"/>
    <cellStyle name="Cálculo 2 2 16 2" xfId="6028" xr:uid="{00000000-0005-0000-0000-0000E11A0000}"/>
    <cellStyle name="Cálculo 2 2 16 3" xfId="6029" xr:uid="{00000000-0005-0000-0000-0000E21A0000}"/>
    <cellStyle name="Cálculo 2 2 17" xfId="6030" xr:uid="{00000000-0005-0000-0000-0000E31A0000}"/>
    <cellStyle name="Cálculo 2 2 17 2" xfId="6031" xr:uid="{00000000-0005-0000-0000-0000E41A0000}"/>
    <cellStyle name="Cálculo 2 2 17 3" xfId="6032" xr:uid="{00000000-0005-0000-0000-0000E51A0000}"/>
    <cellStyle name="Cálculo 2 2 18" xfId="6033" xr:uid="{00000000-0005-0000-0000-0000E61A0000}"/>
    <cellStyle name="Cálculo 2 2 18 2" xfId="6034" xr:uid="{00000000-0005-0000-0000-0000E71A0000}"/>
    <cellStyle name="Cálculo 2 2 18 3" xfId="6035" xr:uid="{00000000-0005-0000-0000-0000E81A0000}"/>
    <cellStyle name="Cálculo 2 2 19" xfId="6036" xr:uid="{00000000-0005-0000-0000-0000E91A0000}"/>
    <cellStyle name="Cálculo 2 2 19 2" xfId="6037" xr:uid="{00000000-0005-0000-0000-0000EA1A0000}"/>
    <cellStyle name="Cálculo 2 2 19 3" xfId="6038" xr:uid="{00000000-0005-0000-0000-0000EB1A0000}"/>
    <cellStyle name="Cálculo 2 2 2" xfId="6039" xr:uid="{00000000-0005-0000-0000-0000EC1A0000}"/>
    <cellStyle name="Cálculo 2 2 2 2" xfId="6040" xr:uid="{00000000-0005-0000-0000-0000ED1A0000}"/>
    <cellStyle name="Cálculo 2 2 2 3" xfId="6041" xr:uid="{00000000-0005-0000-0000-0000EE1A0000}"/>
    <cellStyle name="Cálculo 2 2 20" xfId="6042" xr:uid="{00000000-0005-0000-0000-0000EF1A0000}"/>
    <cellStyle name="Cálculo 2 2 20 2" xfId="6043" xr:uid="{00000000-0005-0000-0000-0000F01A0000}"/>
    <cellStyle name="Cálculo 2 2 20 3" xfId="6044" xr:uid="{00000000-0005-0000-0000-0000F11A0000}"/>
    <cellStyle name="Cálculo 2 2 21" xfId="6045" xr:uid="{00000000-0005-0000-0000-0000F21A0000}"/>
    <cellStyle name="Cálculo 2 2 21 2" xfId="6046" xr:uid="{00000000-0005-0000-0000-0000F31A0000}"/>
    <cellStyle name="Cálculo 2 2 21 3" xfId="6047" xr:uid="{00000000-0005-0000-0000-0000F41A0000}"/>
    <cellStyle name="Cálculo 2 2 22" xfId="6048" xr:uid="{00000000-0005-0000-0000-0000F51A0000}"/>
    <cellStyle name="Cálculo 2 2 22 2" xfId="6049" xr:uid="{00000000-0005-0000-0000-0000F61A0000}"/>
    <cellStyle name="Cálculo 2 2 22 3" xfId="6050" xr:uid="{00000000-0005-0000-0000-0000F71A0000}"/>
    <cellStyle name="Cálculo 2 2 23" xfId="6051" xr:uid="{00000000-0005-0000-0000-0000F81A0000}"/>
    <cellStyle name="Cálculo 2 2 23 2" xfId="6052" xr:uid="{00000000-0005-0000-0000-0000F91A0000}"/>
    <cellStyle name="Cálculo 2 2 23 3" xfId="6053" xr:uid="{00000000-0005-0000-0000-0000FA1A0000}"/>
    <cellStyle name="Cálculo 2 2 24" xfId="6054" xr:uid="{00000000-0005-0000-0000-0000FB1A0000}"/>
    <cellStyle name="Cálculo 2 2 24 2" xfId="6055" xr:uid="{00000000-0005-0000-0000-0000FC1A0000}"/>
    <cellStyle name="Cálculo 2 2 24 3" xfId="6056" xr:uid="{00000000-0005-0000-0000-0000FD1A0000}"/>
    <cellStyle name="Cálculo 2 2 25" xfId="6057" xr:uid="{00000000-0005-0000-0000-0000FE1A0000}"/>
    <cellStyle name="Cálculo 2 2 25 2" xfId="6058" xr:uid="{00000000-0005-0000-0000-0000FF1A0000}"/>
    <cellStyle name="Cálculo 2 2 25 3" xfId="6059" xr:uid="{00000000-0005-0000-0000-0000001B0000}"/>
    <cellStyle name="Cálculo 2 2 26" xfId="6060" xr:uid="{00000000-0005-0000-0000-0000011B0000}"/>
    <cellStyle name="Cálculo 2 2 26 2" xfId="6061" xr:uid="{00000000-0005-0000-0000-0000021B0000}"/>
    <cellStyle name="Cálculo 2 2 26 3" xfId="6062" xr:uid="{00000000-0005-0000-0000-0000031B0000}"/>
    <cellStyle name="Cálculo 2 2 27" xfId="6063" xr:uid="{00000000-0005-0000-0000-0000041B0000}"/>
    <cellStyle name="Cálculo 2 2 27 2" xfId="6064" xr:uid="{00000000-0005-0000-0000-0000051B0000}"/>
    <cellStyle name="Cálculo 2 2 27 3" xfId="6065" xr:uid="{00000000-0005-0000-0000-0000061B0000}"/>
    <cellStyle name="Cálculo 2 2 28" xfId="6066" xr:uid="{00000000-0005-0000-0000-0000071B0000}"/>
    <cellStyle name="Cálculo 2 2 28 2" xfId="6067" xr:uid="{00000000-0005-0000-0000-0000081B0000}"/>
    <cellStyle name="Cálculo 2 2 28 3" xfId="6068" xr:uid="{00000000-0005-0000-0000-0000091B0000}"/>
    <cellStyle name="Cálculo 2 2 29" xfId="6069" xr:uid="{00000000-0005-0000-0000-00000A1B0000}"/>
    <cellStyle name="Cálculo 2 2 29 2" xfId="6070" xr:uid="{00000000-0005-0000-0000-00000B1B0000}"/>
    <cellStyle name="Cálculo 2 2 29 3" xfId="6071" xr:uid="{00000000-0005-0000-0000-00000C1B0000}"/>
    <cellStyle name="Cálculo 2 2 3" xfId="6072" xr:uid="{00000000-0005-0000-0000-00000D1B0000}"/>
    <cellStyle name="Cálculo 2 2 3 2" xfId="6073" xr:uid="{00000000-0005-0000-0000-00000E1B0000}"/>
    <cellStyle name="Cálculo 2 2 3 3" xfId="6074" xr:uid="{00000000-0005-0000-0000-00000F1B0000}"/>
    <cellStyle name="Cálculo 2 2 30" xfId="6075" xr:uid="{00000000-0005-0000-0000-0000101B0000}"/>
    <cellStyle name="Cálculo 2 2 30 2" xfId="6076" xr:uid="{00000000-0005-0000-0000-0000111B0000}"/>
    <cellStyle name="Cálculo 2 2 30 3" xfId="6077" xr:uid="{00000000-0005-0000-0000-0000121B0000}"/>
    <cellStyle name="Cálculo 2 2 31" xfId="6078" xr:uid="{00000000-0005-0000-0000-0000131B0000}"/>
    <cellStyle name="Cálculo 2 2 31 2" xfId="6079" xr:uid="{00000000-0005-0000-0000-0000141B0000}"/>
    <cellStyle name="Cálculo 2 2 31 3" xfId="6080" xr:uid="{00000000-0005-0000-0000-0000151B0000}"/>
    <cellStyle name="Cálculo 2 2 32" xfId="6081" xr:uid="{00000000-0005-0000-0000-0000161B0000}"/>
    <cellStyle name="Cálculo 2 2 32 2" xfId="6082" xr:uid="{00000000-0005-0000-0000-0000171B0000}"/>
    <cellStyle name="Cálculo 2 2 32 3" xfId="6083" xr:uid="{00000000-0005-0000-0000-0000181B0000}"/>
    <cellStyle name="Cálculo 2 2 33" xfId="6084" xr:uid="{00000000-0005-0000-0000-0000191B0000}"/>
    <cellStyle name="Cálculo 2 2 33 2" xfId="6085" xr:uid="{00000000-0005-0000-0000-00001A1B0000}"/>
    <cellStyle name="Cálculo 2 2 33 3" xfId="6086" xr:uid="{00000000-0005-0000-0000-00001B1B0000}"/>
    <cellStyle name="Cálculo 2 2 34" xfId="6087" xr:uid="{00000000-0005-0000-0000-00001C1B0000}"/>
    <cellStyle name="Cálculo 2 2 34 2" xfId="6088" xr:uid="{00000000-0005-0000-0000-00001D1B0000}"/>
    <cellStyle name="Cálculo 2 2 34 3" xfId="6089" xr:uid="{00000000-0005-0000-0000-00001E1B0000}"/>
    <cellStyle name="Cálculo 2 2 35" xfId="6090" xr:uid="{00000000-0005-0000-0000-00001F1B0000}"/>
    <cellStyle name="Cálculo 2 2 35 2" xfId="6091" xr:uid="{00000000-0005-0000-0000-0000201B0000}"/>
    <cellStyle name="Cálculo 2 2 35 3" xfId="6092" xr:uid="{00000000-0005-0000-0000-0000211B0000}"/>
    <cellStyle name="Cálculo 2 2 36" xfId="6093" xr:uid="{00000000-0005-0000-0000-0000221B0000}"/>
    <cellStyle name="Cálculo 2 2 36 2" xfId="6094" xr:uid="{00000000-0005-0000-0000-0000231B0000}"/>
    <cellStyle name="Cálculo 2 2 36 3" xfId="6095" xr:uid="{00000000-0005-0000-0000-0000241B0000}"/>
    <cellStyle name="Cálculo 2 2 37" xfId="6096" xr:uid="{00000000-0005-0000-0000-0000251B0000}"/>
    <cellStyle name="Cálculo 2 2 37 2" xfId="6097" xr:uid="{00000000-0005-0000-0000-0000261B0000}"/>
    <cellStyle name="Cálculo 2 2 37 3" xfId="6098" xr:uid="{00000000-0005-0000-0000-0000271B0000}"/>
    <cellStyle name="Cálculo 2 2 38" xfId="6099" xr:uid="{00000000-0005-0000-0000-0000281B0000}"/>
    <cellStyle name="Cálculo 2 2 38 2" xfId="6100" xr:uid="{00000000-0005-0000-0000-0000291B0000}"/>
    <cellStyle name="Cálculo 2 2 38 3" xfId="6101" xr:uid="{00000000-0005-0000-0000-00002A1B0000}"/>
    <cellStyle name="Cálculo 2 2 39" xfId="6102" xr:uid="{00000000-0005-0000-0000-00002B1B0000}"/>
    <cellStyle name="Cálculo 2 2 39 2" xfId="6103" xr:uid="{00000000-0005-0000-0000-00002C1B0000}"/>
    <cellStyle name="Cálculo 2 2 39 3" xfId="6104" xr:uid="{00000000-0005-0000-0000-00002D1B0000}"/>
    <cellStyle name="Cálculo 2 2 4" xfId="6105" xr:uid="{00000000-0005-0000-0000-00002E1B0000}"/>
    <cellStyle name="Cálculo 2 2 4 2" xfId="6106" xr:uid="{00000000-0005-0000-0000-00002F1B0000}"/>
    <cellStyle name="Cálculo 2 2 4 3" xfId="6107" xr:uid="{00000000-0005-0000-0000-0000301B0000}"/>
    <cellStyle name="Cálculo 2 2 40" xfId="6108" xr:uid="{00000000-0005-0000-0000-0000311B0000}"/>
    <cellStyle name="Cálculo 2 2 40 2" xfId="6109" xr:uid="{00000000-0005-0000-0000-0000321B0000}"/>
    <cellStyle name="Cálculo 2 2 40 3" xfId="6110" xr:uid="{00000000-0005-0000-0000-0000331B0000}"/>
    <cellStyle name="Cálculo 2 2 41" xfId="6111" xr:uid="{00000000-0005-0000-0000-0000341B0000}"/>
    <cellStyle name="Cálculo 2 2 41 2" xfId="6112" xr:uid="{00000000-0005-0000-0000-0000351B0000}"/>
    <cellStyle name="Cálculo 2 2 41 3" xfId="6113" xr:uid="{00000000-0005-0000-0000-0000361B0000}"/>
    <cellStyle name="Cálculo 2 2 42" xfId="6114" xr:uid="{00000000-0005-0000-0000-0000371B0000}"/>
    <cellStyle name="Cálculo 2 2 42 2" xfId="6115" xr:uid="{00000000-0005-0000-0000-0000381B0000}"/>
    <cellStyle name="Cálculo 2 2 42 3" xfId="6116" xr:uid="{00000000-0005-0000-0000-0000391B0000}"/>
    <cellStyle name="Cálculo 2 2 43" xfId="6117" xr:uid="{00000000-0005-0000-0000-00003A1B0000}"/>
    <cellStyle name="Cálculo 2 2 43 2" xfId="6118" xr:uid="{00000000-0005-0000-0000-00003B1B0000}"/>
    <cellStyle name="Cálculo 2 2 43 3" xfId="6119" xr:uid="{00000000-0005-0000-0000-00003C1B0000}"/>
    <cellStyle name="Cálculo 2 2 44" xfId="6120" xr:uid="{00000000-0005-0000-0000-00003D1B0000}"/>
    <cellStyle name="Cálculo 2 2 44 2" xfId="6121" xr:uid="{00000000-0005-0000-0000-00003E1B0000}"/>
    <cellStyle name="Cálculo 2 2 44 3" xfId="6122" xr:uid="{00000000-0005-0000-0000-00003F1B0000}"/>
    <cellStyle name="Cálculo 2 2 45" xfId="6123" xr:uid="{00000000-0005-0000-0000-0000401B0000}"/>
    <cellStyle name="Cálculo 2 2 45 2" xfId="6124" xr:uid="{00000000-0005-0000-0000-0000411B0000}"/>
    <cellStyle name="Cálculo 2 2 45 3" xfId="6125" xr:uid="{00000000-0005-0000-0000-0000421B0000}"/>
    <cellStyle name="Cálculo 2 2 45 4" xfId="6126" xr:uid="{00000000-0005-0000-0000-0000431B0000}"/>
    <cellStyle name="Cálculo 2 2 46" xfId="6127" xr:uid="{00000000-0005-0000-0000-0000441B0000}"/>
    <cellStyle name="Cálculo 2 2 46 2" xfId="6128" xr:uid="{00000000-0005-0000-0000-0000451B0000}"/>
    <cellStyle name="Cálculo 2 2 46 3" xfId="6129" xr:uid="{00000000-0005-0000-0000-0000461B0000}"/>
    <cellStyle name="Cálculo 2 2 46 4" xfId="6130" xr:uid="{00000000-0005-0000-0000-0000471B0000}"/>
    <cellStyle name="Cálculo 2 2 47" xfId="6131" xr:uid="{00000000-0005-0000-0000-0000481B0000}"/>
    <cellStyle name="Cálculo 2 2 47 2" xfId="6132" xr:uid="{00000000-0005-0000-0000-0000491B0000}"/>
    <cellStyle name="Cálculo 2 2 47 3" xfId="6133" xr:uid="{00000000-0005-0000-0000-00004A1B0000}"/>
    <cellStyle name="Cálculo 2 2 47 4" xfId="6134" xr:uid="{00000000-0005-0000-0000-00004B1B0000}"/>
    <cellStyle name="Cálculo 2 2 48" xfId="6135" xr:uid="{00000000-0005-0000-0000-00004C1B0000}"/>
    <cellStyle name="Cálculo 2 2 48 2" xfId="6136" xr:uid="{00000000-0005-0000-0000-00004D1B0000}"/>
    <cellStyle name="Cálculo 2 2 48 3" xfId="6137" xr:uid="{00000000-0005-0000-0000-00004E1B0000}"/>
    <cellStyle name="Cálculo 2 2 48 4" xfId="6138" xr:uid="{00000000-0005-0000-0000-00004F1B0000}"/>
    <cellStyle name="Cálculo 2 2 49" xfId="6139" xr:uid="{00000000-0005-0000-0000-0000501B0000}"/>
    <cellStyle name="Cálculo 2 2 49 2" xfId="6140" xr:uid="{00000000-0005-0000-0000-0000511B0000}"/>
    <cellStyle name="Cálculo 2 2 49 3" xfId="6141" xr:uid="{00000000-0005-0000-0000-0000521B0000}"/>
    <cellStyle name="Cálculo 2 2 49 4" xfId="6142" xr:uid="{00000000-0005-0000-0000-0000531B0000}"/>
    <cellStyle name="Cálculo 2 2 5" xfId="6143" xr:uid="{00000000-0005-0000-0000-0000541B0000}"/>
    <cellStyle name="Cálculo 2 2 5 2" xfId="6144" xr:uid="{00000000-0005-0000-0000-0000551B0000}"/>
    <cellStyle name="Cálculo 2 2 5 3" xfId="6145" xr:uid="{00000000-0005-0000-0000-0000561B0000}"/>
    <cellStyle name="Cálculo 2 2 50" xfId="6146" xr:uid="{00000000-0005-0000-0000-0000571B0000}"/>
    <cellStyle name="Cálculo 2 2 50 2" xfId="6147" xr:uid="{00000000-0005-0000-0000-0000581B0000}"/>
    <cellStyle name="Cálculo 2 2 50 3" xfId="6148" xr:uid="{00000000-0005-0000-0000-0000591B0000}"/>
    <cellStyle name="Cálculo 2 2 50 4" xfId="6149" xr:uid="{00000000-0005-0000-0000-00005A1B0000}"/>
    <cellStyle name="Cálculo 2 2 51" xfId="6150" xr:uid="{00000000-0005-0000-0000-00005B1B0000}"/>
    <cellStyle name="Cálculo 2 2 51 2" xfId="6151" xr:uid="{00000000-0005-0000-0000-00005C1B0000}"/>
    <cellStyle name="Cálculo 2 2 51 3" xfId="6152" xr:uid="{00000000-0005-0000-0000-00005D1B0000}"/>
    <cellStyle name="Cálculo 2 2 51 4" xfId="6153" xr:uid="{00000000-0005-0000-0000-00005E1B0000}"/>
    <cellStyle name="Cálculo 2 2 52" xfId="6154" xr:uid="{00000000-0005-0000-0000-00005F1B0000}"/>
    <cellStyle name="Cálculo 2 2 52 2" xfId="6155" xr:uid="{00000000-0005-0000-0000-0000601B0000}"/>
    <cellStyle name="Cálculo 2 2 52 3" xfId="6156" xr:uid="{00000000-0005-0000-0000-0000611B0000}"/>
    <cellStyle name="Cálculo 2 2 52 4" xfId="6157" xr:uid="{00000000-0005-0000-0000-0000621B0000}"/>
    <cellStyle name="Cálculo 2 2 53" xfId="6158" xr:uid="{00000000-0005-0000-0000-0000631B0000}"/>
    <cellStyle name="Cálculo 2 2 53 2" xfId="6159" xr:uid="{00000000-0005-0000-0000-0000641B0000}"/>
    <cellStyle name="Cálculo 2 2 53 3" xfId="6160" xr:uid="{00000000-0005-0000-0000-0000651B0000}"/>
    <cellStyle name="Cálculo 2 2 53 4" xfId="6161" xr:uid="{00000000-0005-0000-0000-0000661B0000}"/>
    <cellStyle name="Cálculo 2 2 54" xfId="6162" xr:uid="{00000000-0005-0000-0000-0000671B0000}"/>
    <cellStyle name="Cálculo 2 2 54 2" xfId="6163" xr:uid="{00000000-0005-0000-0000-0000681B0000}"/>
    <cellStyle name="Cálculo 2 2 54 3" xfId="6164" xr:uid="{00000000-0005-0000-0000-0000691B0000}"/>
    <cellStyle name="Cálculo 2 2 54 4" xfId="6165" xr:uid="{00000000-0005-0000-0000-00006A1B0000}"/>
    <cellStyle name="Cálculo 2 2 55" xfId="6166" xr:uid="{00000000-0005-0000-0000-00006B1B0000}"/>
    <cellStyle name="Cálculo 2 2 55 2" xfId="6167" xr:uid="{00000000-0005-0000-0000-00006C1B0000}"/>
    <cellStyle name="Cálculo 2 2 55 3" xfId="6168" xr:uid="{00000000-0005-0000-0000-00006D1B0000}"/>
    <cellStyle name="Cálculo 2 2 55 4" xfId="6169" xr:uid="{00000000-0005-0000-0000-00006E1B0000}"/>
    <cellStyle name="Cálculo 2 2 56" xfId="6170" xr:uid="{00000000-0005-0000-0000-00006F1B0000}"/>
    <cellStyle name="Cálculo 2 2 56 2" xfId="6171" xr:uid="{00000000-0005-0000-0000-0000701B0000}"/>
    <cellStyle name="Cálculo 2 2 56 3" xfId="6172" xr:uid="{00000000-0005-0000-0000-0000711B0000}"/>
    <cellStyle name="Cálculo 2 2 56 4" xfId="6173" xr:uid="{00000000-0005-0000-0000-0000721B0000}"/>
    <cellStyle name="Cálculo 2 2 57" xfId="6174" xr:uid="{00000000-0005-0000-0000-0000731B0000}"/>
    <cellStyle name="Cálculo 2 2 57 2" xfId="6175" xr:uid="{00000000-0005-0000-0000-0000741B0000}"/>
    <cellStyle name="Cálculo 2 2 57 3" xfId="6176" xr:uid="{00000000-0005-0000-0000-0000751B0000}"/>
    <cellStyle name="Cálculo 2 2 57 4" xfId="6177" xr:uid="{00000000-0005-0000-0000-0000761B0000}"/>
    <cellStyle name="Cálculo 2 2 58" xfId="6178" xr:uid="{00000000-0005-0000-0000-0000771B0000}"/>
    <cellStyle name="Cálculo 2 2 58 2" xfId="6179" xr:uid="{00000000-0005-0000-0000-0000781B0000}"/>
    <cellStyle name="Cálculo 2 2 58 3" xfId="6180" xr:uid="{00000000-0005-0000-0000-0000791B0000}"/>
    <cellStyle name="Cálculo 2 2 58 4" xfId="6181" xr:uid="{00000000-0005-0000-0000-00007A1B0000}"/>
    <cellStyle name="Cálculo 2 2 59" xfId="6182" xr:uid="{00000000-0005-0000-0000-00007B1B0000}"/>
    <cellStyle name="Cálculo 2 2 6" xfId="6183" xr:uid="{00000000-0005-0000-0000-00007C1B0000}"/>
    <cellStyle name="Cálculo 2 2 6 2" xfId="6184" xr:uid="{00000000-0005-0000-0000-00007D1B0000}"/>
    <cellStyle name="Cálculo 2 2 6 3" xfId="6185" xr:uid="{00000000-0005-0000-0000-00007E1B0000}"/>
    <cellStyle name="Cálculo 2 2 60" xfId="6186" xr:uid="{00000000-0005-0000-0000-00007F1B0000}"/>
    <cellStyle name="Cálculo 2 2 7" xfId="6187" xr:uid="{00000000-0005-0000-0000-0000801B0000}"/>
    <cellStyle name="Cálculo 2 2 7 2" xfId="6188" xr:uid="{00000000-0005-0000-0000-0000811B0000}"/>
    <cellStyle name="Cálculo 2 2 7 3" xfId="6189" xr:uid="{00000000-0005-0000-0000-0000821B0000}"/>
    <cellStyle name="Cálculo 2 2 8" xfId="6190" xr:uid="{00000000-0005-0000-0000-0000831B0000}"/>
    <cellStyle name="Cálculo 2 2 8 2" xfId="6191" xr:uid="{00000000-0005-0000-0000-0000841B0000}"/>
    <cellStyle name="Cálculo 2 2 8 3" xfId="6192" xr:uid="{00000000-0005-0000-0000-0000851B0000}"/>
    <cellStyle name="Cálculo 2 2 9" xfId="6193" xr:uid="{00000000-0005-0000-0000-0000861B0000}"/>
    <cellStyle name="Cálculo 2 2 9 2" xfId="6194" xr:uid="{00000000-0005-0000-0000-0000871B0000}"/>
    <cellStyle name="Cálculo 2 2 9 3" xfId="6195" xr:uid="{00000000-0005-0000-0000-0000881B0000}"/>
    <cellStyle name="Cálculo 2 3" xfId="6196" xr:uid="{00000000-0005-0000-0000-0000891B0000}"/>
    <cellStyle name="Cálculo 2 3 10" xfId="6197" xr:uid="{00000000-0005-0000-0000-00008A1B0000}"/>
    <cellStyle name="Cálculo 2 3 10 2" xfId="6198" xr:uid="{00000000-0005-0000-0000-00008B1B0000}"/>
    <cellStyle name="Cálculo 2 3 10 3" xfId="6199" xr:uid="{00000000-0005-0000-0000-00008C1B0000}"/>
    <cellStyle name="Cálculo 2 3 10 4" xfId="6200" xr:uid="{00000000-0005-0000-0000-00008D1B0000}"/>
    <cellStyle name="Cálculo 2 3 11" xfId="6201" xr:uid="{00000000-0005-0000-0000-00008E1B0000}"/>
    <cellStyle name="Cálculo 2 3 11 2" xfId="6202" xr:uid="{00000000-0005-0000-0000-00008F1B0000}"/>
    <cellStyle name="Cálculo 2 3 11 3" xfId="6203" xr:uid="{00000000-0005-0000-0000-0000901B0000}"/>
    <cellStyle name="Cálculo 2 3 11 4" xfId="6204" xr:uid="{00000000-0005-0000-0000-0000911B0000}"/>
    <cellStyle name="Cálculo 2 3 12" xfId="6205" xr:uid="{00000000-0005-0000-0000-0000921B0000}"/>
    <cellStyle name="Cálculo 2 3 12 2" xfId="6206" xr:uid="{00000000-0005-0000-0000-0000931B0000}"/>
    <cellStyle name="Cálculo 2 3 12 3" xfId="6207" xr:uid="{00000000-0005-0000-0000-0000941B0000}"/>
    <cellStyle name="Cálculo 2 3 12 4" xfId="6208" xr:uid="{00000000-0005-0000-0000-0000951B0000}"/>
    <cellStyle name="Cálculo 2 3 13" xfId="6209" xr:uid="{00000000-0005-0000-0000-0000961B0000}"/>
    <cellStyle name="Cálculo 2 3 13 2" xfId="6210" xr:uid="{00000000-0005-0000-0000-0000971B0000}"/>
    <cellStyle name="Cálculo 2 3 13 3" xfId="6211" xr:uid="{00000000-0005-0000-0000-0000981B0000}"/>
    <cellStyle name="Cálculo 2 3 13 4" xfId="6212" xr:uid="{00000000-0005-0000-0000-0000991B0000}"/>
    <cellStyle name="Cálculo 2 3 14" xfId="6213" xr:uid="{00000000-0005-0000-0000-00009A1B0000}"/>
    <cellStyle name="Cálculo 2 3 14 2" xfId="6214" xr:uid="{00000000-0005-0000-0000-00009B1B0000}"/>
    <cellStyle name="Cálculo 2 3 14 3" xfId="6215" xr:uid="{00000000-0005-0000-0000-00009C1B0000}"/>
    <cellStyle name="Cálculo 2 3 14 4" xfId="6216" xr:uid="{00000000-0005-0000-0000-00009D1B0000}"/>
    <cellStyle name="Cálculo 2 3 15" xfId="6217" xr:uid="{00000000-0005-0000-0000-00009E1B0000}"/>
    <cellStyle name="Cálculo 2 3 15 2" xfId="6218" xr:uid="{00000000-0005-0000-0000-00009F1B0000}"/>
    <cellStyle name="Cálculo 2 3 15 3" xfId="6219" xr:uid="{00000000-0005-0000-0000-0000A01B0000}"/>
    <cellStyle name="Cálculo 2 3 15 4" xfId="6220" xr:uid="{00000000-0005-0000-0000-0000A11B0000}"/>
    <cellStyle name="Cálculo 2 3 16" xfId="6221" xr:uid="{00000000-0005-0000-0000-0000A21B0000}"/>
    <cellStyle name="Cálculo 2 3 16 2" xfId="6222" xr:uid="{00000000-0005-0000-0000-0000A31B0000}"/>
    <cellStyle name="Cálculo 2 3 16 3" xfId="6223" xr:uid="{00000000-0005-0000-0000-0000A41B0000}"/>
    <cellStyle name="Cálculo 2 3 16 4" xfId="6224" xr:uid="{00000000-0005-0000-0000-0000A51B0000}"/>
    <cellStyle name="Cálculo 2 3 17" xfId="6225" xr:uid="{00000000-0005-0000-0000-0000A61B0000}"/>
    <cellStyle name="Cálculo 2 3 18" xfId="6226" xr:uid="{00000000-0005-0000-0000-0000A71B0000}"/>
    <cellStyle name="Cálculo 2 3 19" xfId="6227" xr:uid="{00000000-0005-0000-0000-0000A81B0000}"/>
    <cellStyle name="Cálculo 2 3 2" xfId="6228" xr:uid="{00000000-0005-0000-0000-0000A91B0000}"/>
    <cellStyle name="Cálculo 2 3 2 2" xfId="6229" xr:uid="{00000000-0005-0000-0000-0000AA1B0000}"/>
    <cellStyle name="Cálculo 2 3 2 3" xfId="6230" xr:uid="{00000000-0005-0000-0000-0000AB1B0000}"/>
    <cellStyle name="Cálculo 2 3 3" xfId="6231" xr:uid="{00000000-0005-0000-0000-0000AC1B0000}"/>
    <cellStyle name="Cálculo 2 3 3 2" xfId="6232" xr:uid="{00000000-0005-0000-0000-0000AD1B0000}"/>
    <cellStyle name="Cálculo 2 3 3 3" xfId="6233" xr:uid="{00000000-0005-0000-0000-0000AE1B0000}"/>
    <cellStyle name="Cálculo 2 3 3 4" xfId="6234" xr:uid="{00000000-0005-0000-0000-0000AF1B0000}"/>
    <cellStyle name="Cálculo 2 3 4" xfId="6235" xr:uid="{00000000-0005-0000-0000-0000B01B0000}"/>
    <cellStyle name="Cálculo 2 3 4 2" xfId="6236" xr:uid="{00000000-0005-0000-0000-0000B11B0000}"/>
    <cellStyle name="Cálculo 2 3 4 3" xfId="6237" xr:uid="{00000000-0005-0000-0000-0000B21B0000}"/>
    <cellStyle name="Cálculo 2 3 4 4" xfId="6238" xr:uid="{00000000-0005-0000-0000-0000B31B0000}"/>
    <cellStyle name="Cálculo 2 3 5" xfId="6239" xr:uid="{00000000-0005-0000-0000-0000B41B0000}"/>
    <cellStyle name="Cálculo 2 3 5 2" xfId="6240" xr:uid="{00000000-0005-0000-0000-0000B51B0000}"/>
    <cellStyle name="Cálculo 2 3 5 3" xfId="6241" xr:uid="{00000000-0005-0000-0000-0000B61B0000}"/>
    <cellStyle name="Cálculo 2 3 5 4" xfId="6242" xr:uid="{00000000-0005-0000-0000-0000B71B0000}"/>
    <cellStyle name="Cálculo 2 3 6" xfId="6243" xr:uid="{00000000-0005-0000-0000-0000B81B0000}"/>
    <cellStyle name="Cálculo 2 3 6 2" xfId="6244" xr:uid="{00000000-0005-0000-0000-0000B91B0000}"/>
    <cellStyle name="Cálculo 2 3 6 3" xfId="6245" xr:uid="{00000000-0005-0000-0000-0000BA1B0000}"/>
    <cellStyle name="Cálculo 2 3 6 4" xfId="6246" xr:uid="{00000000-0005-0000-0000-0000BB1B0000}"/>
    <cellStyle name="Cálculo 2 3 7" xfId="6247" xr:uid="{00000000-0005-0000-0000-0000BC1B0000}"/>
    <cellStyle name="Cálculo 2 3 7 2" xfId="6248" xr:uid="{00000000-0005-0000-0000-0000BD1B0000}"/>
    <cellStyle name="Cálculo 2 3 7 3" xfId="6249" xr:uid="{00000000-0005-0000-0000-0000BE1B0000}"/>
    <cellStyle name="Cálculo 2 3 7 4" xfId="6250" xr:uid="{00000000-0005-0000-0000-0000BF1B0000}"/>
    <cellStyle name="Cálculo 2 3 8" xfId="6251" xr:uid="{00000000-0005-0000-0000-0000C01B0000}"/>
    <cellStyle name="Cálculo 2 3 8 2" xfId="6252" xr:uid="{00000000-0005-0000-0000-0000C11B0000}"/>
    <cellStyle name="Cálculo 2 3 8 3" xfId="6253" xr:uid="{00000000-0005-0000-0000-0000C21B0000}"/>
    <cellStyle name="Cálculo 2 3 8 4" xfId="6254" xr:uid="{00000000-0005-0000-0000-0000C31B0000}"/>
    <cellStyle name="Cálculo 2 3 9" xfId="6255" xr:uid="{00000000-0005-0000-0000-0000C41B0000}"/>
    <cellStyle name="Cálculo 2 3 9 2" xfId="6256" xr:uid="{00000000-0005-0000-0000-0000C51B0000}"/>
    <cellStyle name="Cálculo 2 3 9 3" xfId="6257" xr:uid="{00000000-0005-0000-0000-0000C61B0000}"/>
    <cellStyle name="Cálculo 2 3 9 4" xfId="6258" xr:uid="{00000000-0005-0000-0000-0000C71B0000}"/>
    <cellStyle name="Cálculo 2 4" xfId="6259" xr:uid="{00000000-0005-0000-0000-0000C81B0000}"/>
    <cellStyle name="Cálculo 2 4 2" xfId="6260" xr:uid="{00000000-0005-0000-0000-0000C91B0000}"/>
    <cellStyle name="Cálculo 2 4 3" xfId="6261" xr:uid="{00000000-0005-0000-0000-0000CA1B0000}"/>
    <cellStyle name="Cálculo 2 4 4" xfId="6262" xr:uid="{00000000-0005-0000-0000-0000CB1B0000}"/>
    <cellStyle name="Cálculo 2 5" xfId="6263" xr:uid="{00000000-0005-0000-0000-0000CC1B0000}"/>
    <cellStyle name="Cálculo 2 5 2" xfId="6264" xr:uid="{00000000-0005-0000-0000-0000CD1B0000}"/>
    <cellStyle name="Cálculo 2 5 3" xfId="6265" xr:uid="{00000000-0005-0000-0000-0000CE1B0000}"/>
    <cellStyle name="Cálculo 2 6" xfId="6266" xr:uid="{00000000-0005-0000-0000-0000CF1B0000}"/>
    <cellStyle name="Cálculo 2 6 2" xfId="6267" xr:uid="{00000000-0005-0000-0000-0000D01B0000}"/>
    <cellStyle name="Cálculo 2 6 3" xfId="6268" xr:uid="{00000000-0005-0000-0000-0000D11B0000}"/>
    <cellStyle name="Cálculo 2 7" xfId="6269" xr:uid="{00000000-0005-0000-0000-0000D21B0000}"/>
    <cellStyle name="Cálculo 2 7 2" xfId="6270" xr:uid="{00000000-0005-0000-0000-0000D31B0000}"/>
    <cellStyle name="Cálculo 2 7 3" xfId="6271" xr:uid="{00000000-0005-0000-0000-0000D41B0000}"/>
    <cellStyle name="Cálculo 2 8" xfId="6272" xr:uid="{00000000-0005-0000-0000-0000D51B0000}"/>
    <cellStyle name="Cálculo 2 8 2" xfId="6273" xr:uid="{00000000-0005-0000-0000-0000D61B0000}"/>
    <cellStyle name="Cálculo 2 8 3" xfId="6274" xr:uid="{00000000-0005-0000-0000-0000D71B0000}"/>
    <cellStyle name="Cálculo 2 9" xfId="6275" xr:uid="{00000000-0005-0000-0000-0000D81B0000}"/>
    <cellStyle name="Cálculo 2 9 2" xfId="6276" xr:uid="{00000000-0005-0000-0000-0000D91B0000}"/>
    <cellStyle name="Cálculo 2 9 3" xfId="6277" xr:uid="{00000000-0005-0000-0000-0000DA1B0000}"/>
    <cellStyle name="Cálculo 2_Gastos Explotacion YOY" xfId="6278" xr:uid="{00000000-0005-0000-0000-0000DB1B0000}"/>
    <cellStyle name="Cálculo 3" xfId="6279" xr:uid="{00000000-0005-0000-0000-0000DC1B0000}"/>
    <cellStyle name="Cálculo 3 2" xfId="6280" xr:uid="{00000000-0005-0000-0000-0000DD1B0000}"/>
    <cellStyle name="Cálculo 3 2 2" xfId="6281" xr:uid="{00000000-0005-0000-0000-0000DE1B0000}"/>
    <cellStyle name="Cálculo 3 2 3" xfId="6282" xr:uid="{00000000-0005-0000-0000-0000DF1B0000}"/>
    <cellStyle name="Cálculo 3 3" xfId="6283" xr:uid="{00000000-0005-0000-0000-0000E01B0000}"/>
    <cellStyle name="Cálculo 3 3 2" xfId="6284" xr:uid="{00000000-0005-0000-0000-0000E11B0000}"/>
    <cellStyle name="Cálculo 3 3 3" xfId="6285" xr:uid="{00000000-0005-0000-0000-0000E21B0000}"/>
    <cellStyle name="Cálculo 3 4" xfId="6286" xr:uid="{00000000-0005-0000-0000-0000E31B0000}"/>
    <cellStyle name="Cálculo 3 5" xfId="6287" xr:uid="{00000000-0005-0000-0000-0000E41B0000}"/>
    <cellStyle name="Cálculo 3 6" xfId="6288" xr:uid="{00000000-0005-0000-0000-0000E51B0000}"/>
    <cellStyle name="Cálculo 4" xfId="6289" xr:uid="{00000000-0005-0000-0000-0000E61B0000}"/>
    <cellStyle name="Cálculo 4 2" xfId="6290" xr:uid="{00000000-0005-0000-0000-0000E71B0000}"/>
    <cellStyle name="Cálculo 4 3" xfId="6291" xr:uid="{00000000-0005-0000-0000-0000E81B0000}"/>
    <cellStyle name="Cálculo 5" xfId="6292" xr:uid="{00000000-0005-0000-0000-0000E91B0000}"/>
    <cellStyle name="Cálculo 6" xfId="6293" xr:uid="{00000000-0005-0000-0000-0000EA1B0000}"/>
    <cellStyle name="Cel·la de comprovació" xfId="6294" xr:uid="{00000000-0005-0000-0000-0000EB1B0000}"/>
    <cellStyle name="Cel·la de comprovació 2" xfId="6295" xr:uid="{00000000-0005-0000-0000-0000EC1B0000}"/>
    <cellStyle name="Cel·la de comprovació 2 2" xfId="6296" xr:uid="{00000000-0005-0000-0000-0000ED1B0000}"/>
    <cellStyle name="Cel·la de comprovació 2 3" xfId="6297" xr:uid="{00000000-0005-0000-0000-0000EE1B0000}"/>
    <cellStyle name="Cel·la de comprovació 3" xfId="6298" xr:uid="{00000000-0005-0000-0000-0000EF1B0000}"/>
    <cellStyle name="Cel·la de comprovació 3 2" xfId="6299" xr:uid="{00000000-0005-0000-0000-0000F01B0000}"/>
    <cellStyle name="Cel·la de comprovació 3 3" xfId="6300" xr:uid="{00000000-0005-0000-0000-0000F11B0000}"/>
    <cellStyle name="Cel·la de comprovació 4" xfId="6301" xr:uid="{00000000-0005-0000-0000-0000F21B0000}"/>
    <cellStyle name="Cel·la de comprovació 4 2" xfId="6302" xr:uid="{00000000-0005-0000-0000-0000F31B0000}"/>
    <cellStyle name="Cel·la de comprovació 4 3" xfId="6303" xr:uid="{00000000-0005-0000-0000-0000F41B0000}"/>
    <cellStyle name="Cel·la de comprovació 5" xfId="6304" xr:uid="{00000000-0005-0000-0000-0000F51B0000}"/>
    <cellStyle name="Cel·la de comprovació 6" xfId="6305" xr:uid="{00000000-0005-0000-0000-0000F61B0000}"/>
    <cellStyle name="Cel·la de comprovació 7" xfId="6306" xr:uid="{00000000-0005-0000-0000-0000F71B0000}"/>
    <cellStyle name="Cel·la enllaçada" xfId="6307" xr:uid="{00000000-0005-0000-0000-0000F81B0000}"/>
    <cellStyle name="Cel·la enllaçada 2" xfId="6308" xr:uid="{00000000-0005-0000-0000-0000F91B0000}"/>
    <cellStyle name="Cel·la enllaçada 2 2" xfId="6309" xr:uid="{00000000-0005-0000-0000-0000FA1B0000}"/>
    <cellStyle name="Cel·la enllaçada 2 3" xfId="6310" xr:uid="{00000000-0005-0000-0000-0000FB1B0000}"/>
    <cellStyle name="Cel·la enllaçada 3" xfId="6311" xr:uid="{00000000-0005-0000-0000-0000FC1B0000}"/>
    <cellStyle name="Cel·la enllaçada 3 2" xfId="6312" xr:uid="{00000000-0005-0000-0000-0000FD1B0000}"/>
    <cellStyle name="Cel·la enllaçada 3 3" xfId="6313" xr:uid="{00000000-0005-0000-0000-0000FE1B0000}"/>
    <cellStyle name="Cel·la enllaçada 4" xfId="6314" xr:uid="{00000000-0005-0000-0000-0000FF1B0000}"/>
    <cellStyle name="Cel·la enllaçada 5" xfId="6315" xr:uid="{00000000-0005-0000-0000-0000001C0000}"/>
    <cellStyle name="Cel·la enllaçada 6" xfId="6316" xr:uid="{00000000-0005-0000-0000-0000011C0000}"/>
    <cellStyle name="Celda de comprobación 2" xfId="6317" xr:uid="{00000000-0005-0000-0000-0000021C0000}"/>
    <cellStyle name="Celda de comprobación 2 2" xfId="6318" xr:uid="{00000000-0005-0000-0000-0000031C0000}"/>
    <cellStyle name="Celda de comprobación 2 2 2" xfId="6319" xr:uid="{00000000-0005-0000-0000-0000041C0000}"/>
    <cellStyle name="Celda de comprobación 2 2 2 2" xfId="6320" xr:uid="{00000000-0005-0000-0000-0000051C0000}"/>
    <cellStyle name="Celda de comprobación 2 2 3" xfId="6321" xr:uid="{00000000-0005-0000-0000-0000061C0000}"/>
    <cellStyle name="Celda de comprobación 2 3" xfId="6322" xr:uid="{00000000-0005-0000-0000-0000071C0000}"/>
    <cellStyle name="Celda de comprobación 2 3 2" xfId="6323" xr:uid="{00000000-0005-0000-0000-0000081C0000}"/>
    <cellStyle name="Celda de comprobación 3" xfId="6324" xr:uid="{00000000-0005-0000-0000-0000091C0000}"/>
    <cellStyle name="Celda de comprobación 3 2" xfId="6325" xr:uid="{00000000-0005-0000-0000-00000A1C0000}"/>
    <cellStyle name="Celda de comprobación 3 3" xfId="6326" xr:uid="{00000000-0005-0000-0000-00000B1C0000}"/>
    <cellStyle name="Celda de comprobación 4" xfId="6327" xr:uid="{00000000-0005-0000-0000-00000C1C0000}"/>
    <cellStyle name="Celda de comprobación 4 2" xfId="6328" xr:uid="{00000000-0005-0000-0000-00000D1C0000}"/>
    <cellStyle name="Celda de comprobación 5" xfId="6329" xr:uid="{00000000-0005-0000-0000-00000E1C0000}"/>
    <cellStyle name="Celda de comprobación 6" xfId="6330" xr:uid="{00000000-0005-0000-0000-00000F1C0000}"/>
    <cellStyle name="Celda vinculada 2" xfId="6331" xr:uid="{00000000-0005-0000-0000-0000101C0000}"/>
    <cellStyle name="Celda vinculada 2 2" xfId="6332" xr:uid="{00000000-0005-0000-0000-0000111C0000}"/>
    <cellStyle name="Celda vinculada 2 2 2" xfId="6333" xr:uid="{00000000-0005-0000-0000-0000121C0000}"/>
    <cellStyle name="Celda vinculada 2 2 3" xfId="6334" xr:uid="{00000000-0005-0000-0000-0000131C0000}"/>
    <cellStyle name="Celda vinculada 2 3" xfId="6335" xr:uid="{00000000-0005-0000-0000-0000141C0000}"/>
    <cellStyle name="Celda vinculada 2 3 2" xfId="6336" xr:uid="{00000000-0005-0000-0000-0000151C0000}"/>
    <cellStyle name="Celda vinculada 3" xfId="6337" xr:uid="{00000000-0005-0000-0000-0000161C0000}"/>
    <cellStyle name="Celda vinculada 3 2" xfId="6338" xr:uid="{00000000-0005-0000-0000-0000171C0000}"/>
    <cellStyle name="Celda vinculada 3 3" xfId="6339" xr:uid="{00000000-0005-0000-0000-0000181C0000}"/>
    <cellStyle name="Celda vinculada 4" xfId="6340" xr:uid="{00000000-0005-0000-0000-0000191C0000}"/>
    <cellStyle name="Celda vinculada 4 2" xfId="6341" xr:uid="{00000000-0005-0000-0000-00001A1C0000}"/>
    <cellStyle name="Célula Ligada 2" xfId="189" xr:uid="{00000000-0005-0000-0000-00001B1C0000}"/>
    <cellStyle name="Check Cell 2" xfId="190" xr:uid="{00000000-0005-0000-0000-00001C1C0000}"/>
    <cellStyle name="Check Cell 2 2" xfId="6344" xr:uid="{00000000-0005-0000-0000-00001D1C0000}"/>
    <cellStyle name="Check Cell 2 3" xfId="6345" xr:uid="{00000000-0005-0000-0000-00001E1C0000}"/>
    <cellStyle name="Check Cell 2 4" xfId="6343" xr:uid="{00000000-0005-0000-0000-00001F1C0000}"/>
    <cellStyle name="Check Cell 3" xfId="6346" xr:uid="{00000000-0005-0000-0000-0000201C0000}"/>
    <cellStyle name="Check Cell 3 2" xfId="6347" xr:uid="{00000000-0005-0000-0000-0000211C0000}"/>
    <cellStyle name="Check Cell 3_37. RESULTADO NEGOCIOS YOY" xfId="6348" xr:uid="{00000000-0005-0000-0000-0000221C0000}"/>
    <cellStyle name="Check Cell 4" xfId="6349" xr:uid="{00000000-0005-0000-0000-0000231C0000}"/>
    <cellStyle name="Check Cell 5" xfId="6350" xr:uid="{00000000-0005-0000-0000-0000241C0000}"/>
    <cellStyle name="Check Cell 6" xfId="6342" xr:uid="{00000000-0005-0000-0000-0000251C0000}"/>
    <cellStyle name="checkExposure" xfId="6351" xr:uid="{00000000-0005-0000-0000-0000261C0000}"/>
    <cellStyle name="checkExposure 2" xfId="6352" xr:uid="{00000000-0005-0000-0000-0000271C0000}"/>
    <cellStyle name="checkExposure 2 2" xfId="6353" xr:uid="{00000000-0005-0000-0000-0000281C0000}"/>
    <cellStyle name="checkExposure 2 2 2" xfId="6354" xr:uid="{00000000-0005-0000-0000-0000291C0000}"/>
    <cellStyle name="checkExposure 2 3" xfId="6355" xr:uid="{00000000-0005-0000-0000-00002A1C0000}"/>
    <cellStyle name="checkExposure 2 3 2" xfId="6356" xr:uid="{00000000-0005-0000-0000-00002B1C0000}"/>
    <cellStyle name="checkExposure 2 4" xfId="6357" xr:uid="{00000000-0005-0000-0000-00002C1C0000}"/>
    <cellStyle name="checkExposure 2 4 2" xfId="6358" xr:uid="{00000000-0005-0000-0000-00002D1C0000}"/>
    <cellStyle name="checkExposure 2 4 3" xfId="6359" xr:uid="{00000000-0005-0000-0000-00002E1C0000}"/>
    <cellStyle name="checkExposure 2 4 4" xfId="6360" xr:uid="{00000000-0005-0000-0000-00002F1C0000}"/>
    <cellStyle name="checkExposure 2 5" xfId="6361" xr:uid="{00000000-0005-0000-0000-0000301C0000}"/>
    <cellStyle name="checkExposure 2 5 2" xfId="6362" xr:uid="{00000000-0005-0000-0000-0000311C0000}"/>
    <cellStyle name="checkExposure 2 5 3" xfId="6363" xr:uid="{00000000-0005-0000-0000-0000321C0000}"/>
    <cellStyle name="checkExposure 2 5 4" xfId="6364" xr:uid="{00000000-0005-0000-0000-0000331C0000}"/>
    <cellStyle name="checkExposure 2 6" xfId="6365" xr:uid="{00000000-0005-0000-0000-0000341C0000}"/>
    <cellStyle name="checkExposure 2 6 2" xfId="6366" xr:uid="{00000000-0005-0000-0000-0000351C0000}"/>
    <cellStyle name="checkExposure 2 7" xfId="6367" xr:uid="{00000000-0005-0000-0000-0000361C0000}"/>
    <cellStyle name="checkExposure 2 7 2" xfId="6368" xr:uid="{00000000-0005-0000-0000-0000371C0000}"/>
    <cellStyle name="checkExposure 2 8" xfId="6369" xr:uid="{00000000-0005-0000-0000-0000381C0000}"/>
    <cellStyle name="checkExposure 2 9" xfId="6370" xr:uid="{00000000-0005-0000-0000-0000391C0000}"/>
    <cellStyle name="checkExposure 3" xfId="6371" xr:uid="{00000000-0005-0000-0000-00003A1C0000}"/>
    <cellStyle name="checkExposure 3 2" xfId="6372" xr:uid="{00000000-0005-0000-0000-00003B1C0000}"/>
    <cellStyle name="checkExposure 3 3" xfId="6373" xr:uid="{00000000-0005-0000-0000-00003C1C0000}"/>
    <cellStyle name="checkExposure 4" xfId="6374" xr:uid="{00000000-0005-0000-0000-00003D1C0000}"/>
    <cellStyle name="checkExposure 4 2" xfId="6375" xr:uid="{00000000-0005-0000-0000-00003E1C0000}"/>
    <cellStyle name="checkExposure 4 3" xfId="6376" xr:uid="{00000000-0005-0000-0000-00003F1C0000}"/>
    <cellStyle name="checkExposure 4 4" xfId="6377" xr:uid="{00000000-0005-0000-0000-0000401C0000}"/>
    <cellStyle name="checkExposure 5" xfId="6378" xr:uid="{00000000-0005-0000-0000-0000411C0000}"/>
    <cellStyle name="checkExposure 6" xfId="6379" xr:uid="{00000000-0005-0000-0000-0000421C0000}"/>
    <cellStyle name="Comma" xfId="38661" builtinId="3"/>
    <cellStyle name="Comma [0] 10" xfId="6380" xr:uid="{00000000-0005-0000-0000-0000431C0000}"/>
    <cellStyle name="Comma [0] 10 10" xfId="6381" xr:uid="{00000000-0005-0000-0000-0000441C0000}"/>
    <cellStyle name="Comma [0] 10 2" xfId="6382" xr:uid="{00000000-0005-0000-0000-0000451C0000}"/>
    <cellStyle name="Comma [0] 10 2 2" xfId="6383" xr:uid="{00000000-0005-0000-0000-0000461C0000}"/>
    <cellStyle name="Comma [0] 10 2 2 2" xfId="6384" xr:uid="{00000000-0005-0000-0000-0000471C0000}"/>
    <cellStyle name="Comma [0] 10 2 2 2 2" xfId="6385" xr:uid="{00000000-0005-0000-0000-0000481C0000}"/>
    <cellStyle name="Comma [0] 10 2 2 3" xfId="6386" xr:uid="{00000000-0005-0000-0000-0000491C0000}"/>
    <cellStyle name="Comma [0] 10 2 2 5" xfId="6387" xr:uid="{00000000-0005-0000-0000-00004A1C0000}"/>
    <cellStyle name="Comma [0] 10 2 3" xfId="6388" xr:uid="{00000000-0005-0000-0000-00004B1C0000}"/>
    <cellStyle name="Comma [0] 10 2 3 2" xfId="6389" xr:uid="{00000000-0005-0000-0000-00004C1C0000}"/>
    <cellStyle name="Comma [0] 10 2 4" xfId="6390" xr:uid="{00000000-0005-0000-0000-00004D1C0000}"/>
    <cellStyle name="Comma [0] 10 2 5" xfId="6391" xr:uid="{00000000-0005-0000-0000-00004E1C0000}"/>
    <cellStyle name="Comma [0] 10 2 6" xfId="6392" xr:uid="{00000000-0005-0000-0000-00004F1C0000}"/>
    <cellStyle name="Comma [0] 10 3" xfId="6393" xr:uid="{00000000-0005-0000-0000-0000501C0000}"/>
    <cellStyle name="Comma [0] 10 3 2" xfId="6394" xr:uid="{00000000-0005-0000-0000-0000511C0000}"/>
    <cellStyle name="Comma [0] 10 3 2 2" xfId="6395" xr:uid="{00000000-0005-0000-0000-0000521C0000}"/>
    <cellStyle name="Comma [0] 10 3 2 4" xfId="6396" xr:uid="{00000000-0005-0000-0000-0000531C0000}"/>
    <cellStyle name="Comma [0] 10 3 3" xfId="6397" xr:uid="{00000000-0005-0000-0000-0000541C0000}"/>
    <cellStyle name="Comma [0] 10 3 3 2" xfId="6398" xr:uid="{00000000-0005-0000-0000-0000551C0000}"/>
    <cellStyle name="Comma [0] 10 3 4" xfId="6399" xr:uid="{00000000-0005-0000-0000-0000561C0000}"/>
    <cellStyle name="Comma [0] 10 3 5" xfId="6400" xr:uid="{00000000-0005-0000-0000-0000571C0000}"/>
    <cellStyle name="Comma [0] 10 3 6" xfId="6401" xr:uid="{00000000-0005-0000-0000-0000581C0000}"/>
    <cellStyle name="Comma [0] 10 4" xfId="6402" xr:uid="{00000000-0005-0000-0000-0000591C0000}"/>
    <cellStyle name="Comma [0] 10 4 2" xfId="6403" xr:uid="{00000000-0005-0000-0000-00005A1C0000}"/>
    <cellStyle name="Comma [0] 10 4 2 2" xfId="6404" xr:uid="{00000000-0005-0000-0000-00005B1C0000}"/>
    <cellStyle name="Comma [0] 10 4 2 4" xfId="6405" xr:uid="{00000000-0005-0000-0000-00005C1C0000}"/>
    <cellStyle name="Comma [0] 10 4 3" xfId="6406" xr:uid="{00000000-0005-0000-0000-00005D1C0000}"/>
    <cellStyle name="Comma [0] 10 4 3 2" xfId="6407" xr:uid="{00000000-0005-0000-0000-00005E1C0000}"/>
    <cellStyle name="Comma [0] 10 4 4" xfId="6408" xr:uid="{00000000-0005-0000-0000-00005F1C0000}"/>
    <cellStyle name="Comma [0] 10 4 5" xfId="6409" xr:uid="{00000000-0005-0000-0000-0000601C0000}"/>
    <cellStyle name="Comma [0] 10 4 6" xfId="6410" xr:uid="{00000000-0005-0000-0000-0000611C0000}"/>
    <cellStyle name="Comma [0] 10 5" xfId="6411" xr:uid="{00000000-0005-0000-0000-0000621C0000}"/>
    <cellStyle name="Comma [0] 10 5 2" xfId="6412" xr:uid="{00000000-0005-0000-0000-0000631C0000}"/>
    <cellStyle name="Comma [0] 10 5 4" xfId="6413" xr:uid="{00000000-0005-0000-0000-0000641C0000}"/>
    <cellStyle name="Comma [0] 10 6" xfId="6414" xr:uid="{00000000-0005-0000-0000-0000651C0000}"/>
    <cellStyle name="Comma [0] 10 6 2" xfId="6415" xr:uid="{00000000-0005-0000-0000-0000661C0000}"/>
    <cellStyle name="Comma [0] 10 6 3" xfId="6416" xr:uid="{00000000-0005-0000-0000-0000671C0000}"/>
    <cellStyle name="Comma [0] 10 6 4" xfId="6417" xr:uid="{00000000-0005-0000-0000-0000681C0000}"/>
    <cellStyle name="Comma [0] 10 7" xfId="6418" xr:uid="{00000000-0005-0000-0000-0000691C0000}"/>
    <cellStyle name="Comma [0] 10 7 2" xfId="6419" xr:uid="{00000000-0005-0000-0000-00006A1C0000}"/>
    <cellStyle name="Comma [0] 10 8" xfId="6420" xr:uid="{00000000-0005-0000-0000-00006B1C0000}"/>
    <cellStyle name="Comma [0] 10 9" xfId="6421" xr:uid="{00000000-0005-0000-0000-00006C1C0000}"/>
    <cellStyle name="Comma [0] 11" xfId="6422" xr:uid="{00000000-0005-0000-0000-00006D1C0000}"/>
    <cellStyle name="Comma [0] 11 10" xfId="6423" xr:uid="{00000000-0005-0000-0000-00006E1C0000}"/>
    <cellStyle name="Comma [0] 11 2" xfId="6424" xr:uid="{00000000-0005-0000-0000-00006F1C0000}"/>
    <cellStyle name="Comma [0] 11 2 2" xfId="6425" xr:uid="{00000000-0005-0000-0000-0000701C0000}"/>
    <cellStyle name="Comma [0] 11 2 2 2" xfId="6426" xr:uid="{00000000-0005-0000-0000-0000711C0000}"/>
    <cellStyle name="Comma [0] 11 2 2 4" xfId="6427" xr:uid="{00000000-0005-0000-0000-0000721C0000}"/>
    <cellStyle name="Comma [0] 11 2 3" xfId="6428" xr:uid="{00000000-0005-0000-0000-0000731C0000}"/>
    <cellStyle name="Comma [0] 11 2 3 2" xfId="6429" xr:uid="{00000000-0005-0000-0000-0000741C0000}"/>
    <cellStyle name="Comma [0] 11 2 4" xfId="6430" xr:uid="{00000000-0005-0000-0000-0000751C0000}"/>
    <cellStyle name="Comma [0] 11 2 5" xfId="6431" xr:uid="{00000000-0005-0000-0000-0000761C0000}"/>
    <cellStyle name="Comma [0] 11 2 6" xfId="6432" xr:uid="{00000000-0005-0000-0000-0000771C0000}"/>
    <cellStyle name="Comma [0] 11 3" xfId="6433" xr:uid="{00000000-0005-0000-0000-0000781C0000}"/>
    <cellStyle name="Comma [0] 11 3 2" xfId="6434" xr:uid="{00000000-0005-0000-0000-0000791C0000}"/>
    <cellStyle name="Comma [0] 11 3 2 2" xfId="6435" xr:uid="{00000000-0005-0000-0000-00007A1C0000}"/>
    <cellStyle name="Comma [0] 11 3 2 4" xfId="6436" xr:uid="{00000000-0005-0000-0000-00007B1C0000}"/>
    <cellStyle name="Comma [0] 11 3 3" xfId="6437" xr:uid="{00000000-0005-0000-0000-00007C1C0000}"/>
    <cellStyle name="Comma [0] 11 3 3 2" xfId="6438" xr:uid="{00000000-0005-0000-0000-00007D1C0000}"/>
    <cellStyle name="Comma [0] 11 3 4" xfId="6439" xr:uid="{00000000-0005-0000-0000-00007E1C0000}"/>
    <cellStyle name="Comma [0] 11 3 5" xfId="6440" xr:uid="{00000000-0005-0000-0000-00007F1C0000}"/>
    <cellStyle name="Comma [0] 11 3 6" xfId="6441" xr:uid="{00000000-0005-0000-0000-0000801C0000}"/>
    <cellStyle name="Comma [0] 11 4" xfId="6442" xr:uid="{00000000-0005-0000-0000-0000811C0000}"/>
    <cellStyle name="Comma [0] 11 4 2" xfId="6443" xr:uid="{00000000-0005-0000-0000-0000821C0000}"/>
    <cellStyle name="Comma [0] 11 4 2 2" xfId="6444" xr:uid="{00000000-0005-0000-0000-0000831C0000}"/>
    <cellStyle name="Comma [0] 11 4 2 4" xfId="6445" xr:uid="{00000000-0005-0000-0000-0000841C0000}"/>
    <cellStyle name="Comma [0] 11 4 3" xfId="6446" xr:uid="{00000000-0005-0000-0000-0000851C0000}"/>
    <cellStyle name="Comma [0] 11 4 4" xfId="6447" xr:uid="{00000000-0005-0000-0000-0000861C0000}"/>
    <cellStyle name="Comma [0] 11 4 5" xfId="6448" xr:uid="{00000000-0005-0000-0000-0000871C0000}"/>
    <cellStyle name="Comma [0] 11 5" xfId="6449" xr:uid="{00000000-0005-0000-0000-0000881C0000}"/>
    <cellStyle name="Comma [0] 11 5 2" xfId="6450" xr:uid="{00000000-0005-0000-0000-0000891C0000}"/>
    <cellStyle name="Comma [0] 11 5 4" xfId="6451" xr:uid="{00000000-0005-0000-0000-00008A1C0000}"/>
    <cellStyle name="Comma [0] 11 6" xfId="6452" xr:uid="{00000000-0005-0000-0000-00008B1C0000}"/>
    <cellStyle name="Comma [0] 11 6 2" xfId="6453" xr:uid="{00000000-0005-0000-0000-00008C1C0000}"/>
    <cellStyle name="Comma [0] 11 6 3" xfId="6454" xr:uid="{00000000-0005-0000-0000-00008D1C0000}"/>
    <cellStyle name="Comma [0] 11 6 4" xfId="6455" xr:uid="{00000000-0005-0000-0000-00008E1C0000}"/>
    <cellStyle name="Comma [0] 11 7" xfId="6456" xr:uid="{00000000-0005-0000-0000-00008F1C0000}"/>
    <cellStyle name="Comma [0] 11 7 2" xfId="6457" xr:uid="{00000000-0005-0000-0000-0000901C0000}"/>
    <cellStyle name="Comma [0] 11 8" xfId="6458" xr:uid="{00000000-0005-0000-0000-0000911C0000}"/>
    <cellStyle name="Comma [0] 11 9" xfId="6459" xr:uid="{00000000-0005-0000-0000-0000921C0000}"/>
    <cellStyle name="Comma [0] 12" xfId="6460" xr:uid="{00000000-0005-0000-0000-0000931C0000}"/>
    <cellStyle name="Comma [0] 12 2" xfId="6461" xr:uid="{00000000-0005-0000-0000-0000941C0000}"/>
    <cellStyle name="Comma [0] 12 2 2" xfId="6462" xr:uid="{00000000-0005-0000-0000-0000951C0000}"/>
    <cellStyle name="Comma [0] 12 2 2 2" xfId="6463" xr:uid="{00000000-0005-0000-0000-0000961C0000}"/>
    <cellStyle name="Comma [0] 12 2 2 4" xfId="6464" xr:uid="{00000000-0005-0000-0000-0000971C0000}"/>
    <cellStyle name="Comma [0] 12 2 3" xfId="6465" xr:uid="{00000000-0005-0000-0000-0000981C0000}"/>
    <cellStyle name="Comma [0] 12 2 3 2" xfId="6466" xr:uid="{00000000-0005-0000-0000-0000991C0000}"/>
    <cellStyle name="Comma [0] 12 2 4" xfId="6467" xr:uid="{00000000-0005-0000-0000-00009A1C0000}"/>
    <cellStyle name="Comma [0] 12 2 5" xfId="6468" xr:uid="{00000000-0005-0000-0000-00009B1C0000}"/>
    <cellStyle name="Comma [0] 12 2 6" xfId="6469" xr:uid="{00000000-0005-0000-0000-00009C1C0000}"/>
    <cellStyle name="Comma [0] 12 3" xfId="6470" xr:uid="{00000000-0005-0000-0000-00009D1C0000}"/>
    <cellStyle name="Comma [0] 12 3 2" xfId="6471" xr:uid="{00000000-0005-0000-0000-00009E1C0000}"/>
    <cellStyle name="Comma [0] 12 3 2 2" xfId="6472" xr:uid="{00000000-0005-0000-0000-00009F1C0000}"/>
    <cellStyle name="Comma [0] 12 3 2 4" xfId="6473" xr:uid="{00000000-0005-0000-0000-0000A01C0000}"/>
    <cellStyle name="Comma [0] 12 3 3" xfId="6474" xr:uid="{00000000-0005-0000-0000-0000A11C0000}"/>
    <cellStyle name="Comma [0] 12 3 4" xfId="6475" xr:uid="{00000000-0005-0000-0000-0000A21C0000}"/>
    <cellStyle name="Comma [0] 12 3 5" xfId="6476" xr:uid="{00000000-0005-0000-0000-0000A31C0000}"/>
    <cellStyle name="Comma [0] 12 4" xfId="6477" xr:uid="{00000000-0005-0000-0000-0000A41C0000}"/>
    <cellStyle name="Comma [0] 12 4 2" xfId="6478" xr:uid="{00000000-0005-0000-0000-0000A51C0000}"/>
    <cellStyle name="Comma [0] 12 4 4" xfId="6479" xr:uid="{00000000-0005-0000-0000-0000A61C0000}"/>
    <cellStyle name="Comma [0] 12 5" xfId="6480" xr:uid="{00000000-0005-0000-0000-0000A71C0000}"/>
    <cellStyle name="Comma [0] 12 5 2" xfId="6481" xr:uid="{00000000-0005-0000-0000-0000A81C0000}"/>
    <cellStyle name="Comma [0] 12 6" xfId="6482" xr:uid="{00000000-0005-0000-0000-0000A91C0000}"/>
    <cellStyle name="Comma [0] 12 7" xfId="6483" xr:uid="{00000000-0005-0000-0000-0000AA1C0000}"/>
    <cellStyle name="Comma [0] 12 8" xfId="6484" xr:uid="{00000000-0005-0000-0000-0000AB1C0000}"/>
    <cellStyle name="Comma [0] 13" xfId="6485" xr:uid="{00000000-0005-0000-0000-0000AC1C0000}"/>
    <cellStyle name="Comma [0] 13 2" xfId="6486" xr:uid="{00000000-0005-0000-0000-0000AD1C0000}"/>
    <cellStyle name="Comma [0] 13 2 2" xfId="6487" xr:uid="{00000000-0005-0000-0000-0000AE1C0000}"/>
    <cellStyle name="Comma [0] 13 2 2 2" xfId="6488" xr:uid="{00000000-0005-0000-0000-0000AF1C0000}"/>
    <cellStyle name="Comma [0] 13 2 2 4" xfId="6489" xr:uid="{00000000-0005-0000-0000-0000B01C0000}"/>
    <cellStyle name="Comma [0] 13 2 3" xfId="6490" xr:uid="{00000000-0005-0000-0000-0000B11C0000}"/>
    <cellStyle name="Comma [0] 13 2 4" xfId="6491" xr:uid="{00000000-0005-0000-0000-0000B21C0000}"/>
    <cellStyle name="Comma [0] 13 2 5" xfId="6492" xr:uid="{00000000-0005-0000-0000-0000B31C0000}"/>
    <cellStyle name="Comma [0] 13 3" xfId="6493" xr:uid="{00000000-0005-0000-0000-0000B41C0000}"/>
    <cellStyle name="Comma [0] 13 3 2" xfId="6494" xr:uid="{00000000-0005-0000-0000-0000B51C0000}"/>
    <cellStyle name="Comma [0] 13 3 2 2" xfId="6495" xr:uid="{00000000-0005-0000-0000-0000B61C0000}"/>
    <cellStyle name="Comma [0] 13 3 2 4" xfId="6496" xr:uid="{00000000-0005-0000-0000-0000B71C0000}"/>
    <cellStyle name="Comma [0] 13 3 3" xfId="6497" xr:uid="{00000000-0005-0000-0000-0000B81C0000}"/>
    <cellStyle name="Comma [0] 13 3 5" xfId="6498" xr:uid="{00000000-0005-0000-0000-0000B91C0000}"/>
    <cellStyle name="Comma [0] 13 4" xfId="6499" xr:uid="{00000000-0005-0000-0000-0000BA1C0000}"/>
    <cellStyle name="Comma [0] 13 4 2" xfId="6500" xr:uid="{00000000-0005-0000-0000-0000BB1C0000}"/>
    <cellStyle name="Comma [0] 13 4 4" xfId="6501" xr:uid="{00000000-0005-0000-0000-0000BC1C0000}"/>
    <cellStyle name="Comma [0] 13 5" xfId="6502" xr:uid="{00000000-0005-0000-0000-0000BD1C0000}"/>
    <cellStyle name="Comma [0] 13 5 2" xfId="6503" xr:uid="{00000000-0005-0000-0000-0000BE1C0000}"/>
    <cellStyle name="Comma [0] 13 6" xfId="6504" xr:uid="{00000000-0005-0000-0000-0000BF1C0000}"/>
    <cellStyle name="Comma [0] 13 7" xfId="6505" xr:uid="{00000000-0005-0000-0000-0000C01C0000}"/>
    <cellStyle name="Comma [0] 13 8" xfId="6506" xr:uid="{00000000-0005-0000-0000-0000C11C0000}"/>
    <cellStyle name="Comma [0] 14" xfId="6507" xr:uid="{00000000-0005-0000-0000-0000C21C0000}"/>
    <cellStyle name="Comma [0] 14 2" xfId="6508" xr:uid="{00000000-0005-0000-0000-0000C31C0000}"/>
    <cellStyle name="Comma [0] 14 2 2" xfId="6509" xr:uid="{00000000-0005-0000-0000-0000C41C0000}"/>
    <cellStyle name="Comma [0] 14 2 2 2" xfId="6510" xr:uid="{00000000-0005-0000-0000-0000C51C0000}"/>
    <cellStyle name="Comma [0] 14 2 2 4" xfId="6511" xr:uid="{00000000-0005-0000-0000-0000C61C0000}"/>
    <cellStyle name="Comma [0] 14 2 3" xfId="6512" xr:uid="{00000000-0005-0000-0000-0000C71C0000}"/>
    <cellStyle name="Comma [0] 14 2 5" xfId="6513" xr:uid="{00000000-0005-0000-0000-0000C81C0000}"/>
    <cellStyle name="Comma [0] 14 3" xfId="6514" xr:uid="{00000000-0005-0000-0000-0000C91C0000}"/>
    <cellStyle name="Comma [0] 14 3 2" xfId="6515" xr:uid="{00000000-0005-0000-0000-0000CA1C0000}"/>
    <cellStyle name="Comma [0] 14 3 4" xfId="6516" xr:uid="{00000000-0005-0000-0000-0000CB1C0000}"/>
    <cellStyle name="Comma [0] 14 4" xfId="6517" xr:uid="{00000000-0005-0000-0000-0000CC1C0000}"/>
    <cellStyle name="Comma [0] 14 4 2" xfId="6518" xr:uid="{00000000-0005-0000-0000-0000CD1C0000}"/>
    <cellStyle name="Comma [0] 14 5" xfId="6519" xr:uid="{00000000-0005-0000-0000-0000CE1C0000}"/>
    <cellStyle name="Comma [0] 14 6" xfId="6520" xr:uid="{00000000-0005-0000-0000-0000CF1C0000}"/>
    <cellStyle name="Comma [0] 14 7" xfId="6521" xr:uid="{00000000-0005-0000-0000-0000D01C0000}"/>
    <cellStyle name="Comma [0] 15" xfId="6522" xr:uid="{00000000-0005-0000-0000-0000D11C0000}"/>
    <cellStyle name="Comma [0] 15 2" xfId="6523" xr:uid="{00000000-0005-0000-0000-0000D21C0000}"/>
    <cellStyle name="Comma [0] 15 2 2" xfId="6524" xr:uid="{00000000-0005-0000-0000-0000D31C0000}"/>
    <cellStyle name="Comma [0] 15 2 4" xfId="6525" xr:uid="{00000000-0005-0000-0000-0000D41C0000}"/>
    <cellStyle name="Comma [0] 15 3" xfId="6526" xr:uid="{00000000-0005-0000-0000-0000D51C0000}"/>
    <cellStyle name="Comma [0] 15 3 2" xfId="6527" xr:uid="{00000000-0005-0000-0000-0000D61C0000}"/>
    <cellStyle name="Comma [0] 15 4" xfId="6528" xr:uid="{00000000-0005-0000-0000-0000D71C0000}"/>
    <cellStyle name="Comma [0] 15 5" xfId="6529" xr:uid="{00000000-0005-0000-0000-0000D81C0000}"/>
    <cellStyle name="Comma [0] 15 6" xfId="6530" xr:uid="{00000000-0005-0000-0000-0000D91C0000}"/>
    <cellStyle name="Comma [0] 16" xfId="6531" xr:uid="{00000000-0005-0000-0000-0000DA1C0000}"/>
    <cellStyle name="Comma [0] 16 2" xfId="6532" xr:uid="{00000000-0005-0000-0000-0000DB1C0000}"/>
    <cellStyle name="Comma [0] 16 2 2" xfId="6533" xr:uid="{00000000-0005-0000-0000-0000DC1C0000}"/>
    <cellStyle name="Comma [0] 16 2 4" xfId="6534" xr:uid="{00000000-0005-0000-0000-0000DD1C0000}"/>
    <cellStyle name="Comma [0] 16 3" xfId="6535" xr:uid="{00000000-0005-0000-0000-0000DE1C0000}"/>
    <cellStyle name="Comma [0] 16 5" xfId="6536" xr:uid="{00000000-0005-0000-0000-0000DF1C0000}"/>
    <cellStyle name="Comma [0] 17" xfId="6537" xr:uid="{00000000-0005-0000-0000-0000E01C0000}"/>
    <cellStyle name="Comma [0] 17 2" xfId="6538" xr:uid="{00000000-0005-0000-0000-0000E11C0000}"/>
    <cellStyle name="Comma [0] 17 4" xfId="6539" xr:uid="{00000000-0005-0000-0000-0000E21C0000}"/>
    <cellStyle name="Comma [0] 18" xfId="6540" xr:uid="{00000000-0005-0000-0000-0000E31C0000}"/>
    <cellStyle name="Comma [0] 18 2" xfId="6541" xr:uid="{00000000-0005-0000-0000-0000E41C0000}"/>
    <cellStyle name="Comma [0] 18 4" xfId="6542" xr:uid="{00000000-0005-0000-0000-0000E51C0000}"/>
    <cellStyle name="Comma [0] 19" xfId="6543" xr:uid="{00000000-0005-0000-0000-0000E61C0000}"/>
    <cellStyle name="Comma [0] 19 2" xfId="6544" xr:uid="{00000000-0005-0000-0000-0000E71C0000}"/>
    <cellStyle name="Comma [0] 19 3" xfId="6545" xr:uid="{00000000-0005-0000-0000-0000E81C0000}"/>
    <cellStyle name="Comma [0] 19 4" xfId="6546" xr:uid="{00000000-0005-0000-0000-0000E91C0000}"/>
    <cellStyle name="Comma [0] 2" xfId="6547" xr:uid="{00000000-0005-0000-0000-0000EA1C0000}"/>
    <cellStyle name="Comma [0] 2 10" xfId="6548" xr:uid="{00000000-0005-0000-0000-0000EB1C0000}"/>
    <cellStyle name="Comma [0] 2 10 2" xfId="6549" xr:uid="{00000000-0005-0000-0000-0000EC1C0000}"/>
    <cellStyle name="Comma [0] 2 10 2 2" xfId="6550" xr:uid="{00000000-0005-0000-0000-0000ED1C0000}"/>
    <cellStyle name="Comma [0] 2 10 2 2 2" xfId="6551" xr:uid="{00000000-0005-0000-0000-0000EE1C0000}"/>
    <cellStyle name="Comma [0] 2 10 2 2 4" xfId="6552" xr:uid="{00000000-0005-0000-0000-0000EF1C0000}"/>
    <cellStyle name="Comma [0] 2 10 2 3" xfId="6553" xr:uid="{00000000-0005-0000-0000-0000F01C0000}"/>
    <cellStyle name="Comma [0] 2 10 2 4" xfId="6554" xr:uid="{00000000-0005-0000-0000-0000F11C0000}"/>
    <cellStyle name="Comma [0] 2 10 2 5" xfId="6555" xr:uid="{00000000-0005-0000-0000-0000F21C0000}"/>
    <cellStyle name="Comma [0] 2 10 3" xfId="6556" xr:uid="{00000000-0005-0000-0000-0000F31C0000}"/>
    <cellStyle name="Comma [0] 2 10 3 2" xfId="6557" xr:uid="{00000000-0005-0000-0000-0000F41C0000}"/>
    <cellStyle name="Comma [0] 2 10 3 2 2" xfId="6558" xr:uid="{00000000-0005-0000-0000-0000F51C0000}"/>
    <cellStyle name="Comma [0] 2 10 3 2 4" xfId="6559" xr:uid="{00000000-0005-0000-0000-0000F61C0000}"/>
    <cellStyle name="Comma [0] 2 10 3 3" xfId="6560" xr:uid="{00000000-0005-0000-0000-0000F71C0000}"/>
    <cellStyle name="Comma [0] 2 10 3 4" xfId="6561" xr:uid="{00000000-0005-0000-0000-0000F81C0000}"/>
    <cellStyle name="Comma [0] 2 10 3 5" xfId="6562" xr:uid="{00000000-0005-0000-0000-0000F91C0000}"/>
    <cellStyle name="Comma [0] 2 10 4" xfId="6563" xr:uid="{00000000-0005-0000-0000-0000FA1C0000}"/>
    <cellStyle name="Comma [0] 2 10 4 2" xfId="6564" xr:uid="{00000000-0005-0000-0000-0000FB1C0000}"/>
    <cellStyle name="Comma [0] 2 10 4 4" xfId="6565" xr:uid="{00000000-0005-0000-0000-0000FC1C0000}"/>
    <cellStyle name="Comma [0] 2 10 5" xfId="6566" xr:uid="{00000000-0005-0000-0000-0000FD1C0000}"/>
    <cellStyle name="Comma [0] 2 10 5 2" xfId="6567" xr:uid="{00000000-0005-0000-0000-0000FE1C0000}"/>
    <cellStyle name="Comma [0] 2 10 6" xfId="6568" xr:uid="{00000000-0005-0000-0000-0000FF1C0000}"/>
    <cellStyle name="Comma [0] 2 10 7" xfId="6569" xr:uid="{00000000-0005-0000-0000-0000001D0000}"/>
    <cellStyle name="Comma [0] 2 10 8" xfId="6570" xr:uid="{00000000-0005-0000-0000-0000011D0000}"/>
    <cellStyle name="Comma [0] 2 11" xfId="6571" xr:uid="{00000000-0005-0000-0000-0000021D0000}"/>
    <cellStyle name="Comma [0] 2 11 2" xfId="6572" xr:uid="{00000000-0005-0000-0000-0000031D0000}"/>
    <cellStyle name="Comma [0] 2 11 2 2" xfId="6573" xr:uid="{00000000-0005-0000-0000-0000041D0000}"/>
    <cellStyle name="Comma [0] 2 11 2 2 2" xfId="6574" xr:uid="{00000000-0005-0000-0000-0000051D0000}"/>
    <cellStyle name="Comma [0] 2 11 2 2 4" xfId="6575" xr:uid="{00000000-0005-0000-0000-0000061D0000}"/>
    <cellStyle name="Comma [0] 2 11 2 3" xfId="6576" xr:uid="{00000000-0005-0000-0000-0000071D0000}"/>
    <cellStyle name="Comma [0] 2 11 2 4" xfId="6577" xr:uid="{00000000-0005-0000-0000-0000081D0000}"/>
    <cellStyle name="Comma [0] 2 11 2 5" xfId="6578" xr:uid="{00000000-0005-0000-0000-0000091D0000}"/>
    <cellStyle name="Comma [0] 2 11 3" xfId="6579" xr:uid="{00000000-0005-0000-0000-00000A1D0000}"/>
    <cellStyle name="Comma [0] 2 11 3 2" xfId="6580" xr:uid="{00000000-0005-0000-0000-00000B1D0000}"/>
    <cellStyle name="Comma [0] 2 11 3 2 2" xfId="6581" xr:uid="{00000000-0005-0000-0000-00000C1D0000}"/>
    <cellStyle name="Comma [0] 2 11 3 2 4" xfId="6582" xr:uid="{00000000-0005-0000-0000-00000D1D0000}"/>
    <cellStyle name="Comma [0] 2 11 3 3" xfId="6583" xr:uid="{00000000-0005-0000-0000-00000E1D0000}"/>
    <cellStyle name="Comma [0] 2 11 3 4" xfId="6584" xr:uid="{00000000-0005-0000-0000-00000F1D0000}"/>
    <cellStyle name="Comma [0] 2 11 3 5" xfId="6585" xr:uid="{00000000-0005-0000-0000-0000101D0000}"/>
    <cellStyle name="Comma [0] 2 11 4" xfId="6586" xr:uid="{00000000-0005-0000-0000-0000111D0000}"/>
    <cellStyle name="Comma [0] 2 11 4 2" xfId="6587" xr:uid="{00000000-0005-0000-0000-0000121D0000}"/>
    <cellStyle name="Comma [0] 2 11 4 4" xfId="6588" xr:uid="{00000000-0005-0000-0000-0000131D0000}"/>
    <cellStyle name="Comma [0] 2 11 5" xfId="6589" xr:uid="{00000000-0005-0000-0000-0000141D0000}"/>
    <cellStyle name="Comma [0] 2 11 5 2" xfId="6590" xr:uid="{00000000-0005-0000-0000-0000151D0000}"/>
    <cellStyle name="Comma [0] 2 11 6" xfId="6591" xr:uid="{00000000-0005-0000-0000-0000161D0000}"/>
    <cellStyle name="Comma [0] 2 11 7" xfId="6592" xr:uid="{00000000-0005-0000-0000-0000171D0000}"/>
    <cellStyle name="Comma [0] 2 11 8" xfId="6593" xr:uid="{00000000-0005-0000-0000-0000181D0000}"/>
    <cellStyle name="Comma [0] 2 12" xfId="6594" xr:uid="{00000000-0005-0000-0000-0000191D0000}"/>
    <cellStyle name="Comma [0] 2 12 2" xfId="6595" xr:uid="{00000000-0005-0000-0000-00001A1D0000}"/>
    <cellStyle name="Comma [0] 2 12 2 2" xfId="6596" xr:uid="{00000000-0005-0000-0000-00001B1D0000}"/>
    <cellStyle name="Comma [0] 2 12 2 2 2" xfId="6597" xr:uid="{00000000-0005-0000-0000-00001C1D0000}"/>
    <cellStyle name="Comma [0] 2 12 2 2 4" xfId="6598" xr:uid="{00000000-0005-0000-0000-00001D1D0000}"/>
    <cellStyle name="Comma [0] 2 12 2 3" xfId="6599" xr:uid="{00000000-0005-0000-0000-00001E1D0000}"/>
    <cellStyle name="Comma [0] 2 12 2 4" xfId="6600" xr:uid="{00000000-0005-0000-0000-00001F1D0000}"/>
    <cellStyle name="Comma [0] 2 12 2 5" xfId="6601" xr:uid="{00000000-0005-0000-0000-0000201D0000}"/>
    <cellStyle name="Comma [0] 2 12 3" xfId="6602" xr:uid="{00000000-0005-0000-0000-0000211D0000}"/>
    <cellStyle name="Comma [0] 2 12 3 2" xfId="6603" xr:uid="{00000000-0005-0000-0000-0000221D0000}"/>
    <cellStyle name="Comma [0] 2 12 3 2 2" xfId="6604" xr:uid="{00000000-0005-0000-0000-0000231D0000}"/>
    <cellStyle name="Comma [0] 2 12 3 2 4" xfId="6605" xr:uid="{00000000-0005-0000-0000-0000241D0000}"/>
    <cellStyle name="Comma [0] 2 12 3 3" xfId="6606" xr:uid="{00000000-0005-0000-0000-0000251D0000}"/>
    <cellStyle name="Comma [0] 2 12 3 5" xfId="6607" xr:uid="{00000000-0005-0000-0000-0000261D0000}"/>
    <cellStyle name="Comma [0] 2 12 4" xfId="6608" xr:uid="{00000000-0005-0000-0000-0000271D0000}"/>
    <cellStyle name="Comma [0] 2 12 4 2" xfId="6609" xr:uid="{00000000-0005-0000-0000-0000281D0000}"/>
    <cellStyle name="Comma [0] 2 12 4 4" xfId="6610" xr:uid="{00000000-0005-0000-0000-0000291D0000}"/>
    <cellStyle name="Comma [0] 2 12 5" xfId="6611" xr:uid="{00000000-0005-0000-0000-00002A1D0000}"/>
    <cellStyle name="Comma [0] 2 12 5 2" xfId="6612" xr:uid="{00000000-0005-0000-0000-00002B1D0000}"/>
    <cellStyle name="Comma [0] 2 12 6" xfId="6613" xr:uid="{00000000-0005-0000-0000-00002C1D0000}"/>
    <cellStyle name="Comma [0] 2 12 7" xfId="6614" xr:uid="{00000000-0005-0000-0000-00002D1D0000}"/>
    <cellStyle name="Comma [0] 2 12 8" xfId="6615" xr:uid="{00000000-0005-0000-0000-00002E1D0000}"/>
    <cellStyle name="Comma [0] 2 13" xfId="6616" xr:uid="{00000000-0005-0000-0000-00002F1D0000}"/>
    <cellStyle name="Comma [0] 2 13 2" xfId="6617" xr:uid="{00000000-0005-0000-0000-0000301D0000}"/>
    <cellStyle name="Comma [0] 2 13 2 2" xfId="6618" xr:uid="{00000000-0005-0000-0000-0000311D0000}"/>
    <cellStyle name="Comma [0] 2 13 2 2 2" xfId="6619" xr:uid="{00000000-0005-0000-0000-0000321D0000}"/>
    <cellStyle name="Comma [0] 2 13 2 2 4" xfId="6620" xr:uid="{00000000-0005-0000-0000-0000331D0000}"/>
    <cellStyle name="Comma [0] 2 13 2 3" xfId="6621" xr:uid="{00000000-0005-0000-0000-0000341D0000}"/>
    <cellStyle name="Comma [0] 2 13 2 5" xfId="6622" xr:uid="{00000000-0005-0000-0000-0000351D0000}"/>
    <cellStyle name="Comma [0] 2 13 3" xfId="6623" xr:uid="{00000000-0005-0000-0000-0000361D0000}"/>
    <cellStyle name="Comma [0] 2 13 3 2" xfId="6624" xr:uid="{00000000-0005-0000-0000-0000371D0000}"/>
    <cellStyle name="Comma [0] 2 13 3 4" xfId="6625" xr:uid="{00000000-0005-0000-0000-0000381D0000}"/>
    <cellStyle name="Comma [0] 2 13 4" xfId="6626" xr:uid="{00000000-0005-0000-0000-0000391D0000}"/>
    <cellStyle name="Comma [0] 2 13 5" xfId="6627" xr:uid="{00000000-0005-0000-0000-00003A1D0000}"/>
    <cellStyle name="Comma [0] 2 13 6" xfId="6628" xr:uid="{00000000-0005-0000-0000-00003B1D0000}"/>
    <cellStyle name="Comma [0] 2 14" xfId="6629" xr:uid="{00000000-0005-0000-0000-00003C1D0000}"/>
    <cellStyle name="Comma [0] 2 14 2" xfId="6630" xr:uid="{00000000-0005-0000-0000-00003D1D0000}"/>
    <cellStyle name="Comma [0] 2 14 2 2" xfId="6631" xr:uid="{00000000-0005-0000-0000-00003E1D0000}"/>
    <cellStyle name="Comma [0] 2 14 2 4" xfId="6632" xr:uid="{00000000-0005-0000-0000-00003F1D0000}"/>
    <cellStyle name="Comma [0] 2 14 3" xfId="6633" xr:uid="{00000000-0005-0000-0000-0000401D0000}"/>
    <cellStyle name="Comma [0] 2 14 4" xfId="6634" xr:uid="{00000000-0005-0000-0000-0000411D0000}"/>
    <cellStyle name="Comma [0] 2 14 5" xfId="6635" xr:uid="{00000000-0005-0000-0000-0000421D0000}"/>
    <cellStyle name="Comma [0] 2 15" xfId="6636" xr:uid="{00000000-0005-0000-0000-0000431D0000}"/>
    <cellStyle name="Comma [0] 2 15 2" xfId="6637" xr:uid="{00000000-0005-0000-0000-0000441D0000}"/>
    <cellStyle name="Comma [0] 2 15 2 2" xfId="6638" xr:uid="{00000000-0005-0000-0000-0000451D0000}"/>
    <cellStyle name="Comma [0] 2 15 2 4" xfId="6639" xr:uid="{00000000-0005-0000-0000-0000461D0000}"/>
    <cellStyle name="Comma [0] 2 15 3" xfId="6640" xr:uid="{00000000-0005-0000-0000-0000471D0000}"/>
    <cellStyle name="Comma [0] 2 15 5" xfId="6641" xr:uid="{00000000-0005-0000-0000-0000481D0000}"/>
    <cellStyle name="Comma [0] 2 16" xfId="6642" xr:uid="{00000000-0005-0000-0000-0000491D0000}"/>
    <cellStyle name="Comma [0] 2 16 2" xfId="6643" xr:uid="{00000000-0005-0000-0000-00004A1D0000}"/>
    <cellStyle name="Comma [0] 2 16 4" xfId="6644" xr:uid="{00000000-0005-0000-0000-00004B1D0000}"/>
    <cellStyle name="Comma [0] 2 17" xfId="6645" xr:uid="{00000000-0005-0000-0000-00004C1D0000}"/>
    <cellStyle name="Comma [0] 2 17 2" xfId="6646" xr:uid="{00000000-0005-0000-0000-00004D1D0000}"/>
    <cellStyle name="Comma [0] 2 17 4" xfId="6647" xr:uid="{00000000-0005-0000-0000-00004E1D0000}"/>
    <cellStyle name="Comma [0] 2 18" xfId="6648" xr:uid="{00000000-0005-0000-0000-00004F1D0000}"/>
    <cellStyle name="Comma [0] 2 18 2" xfId="6649" xr:uid="{00000000-0005-0000-0000-0000501D0000}"/>
    <cellStyle name="Comma [0] 2 18 3" xfId="6650" xr:uid="{00000000-0005-0000-0000-0000511D0000}"/>
    <cellStyle name="Comma [0] 2 18 4" xfId="6651" xr:uid="{00000000-0005-0000-0000-0000521D0000}"/>
    <cellStyle name="Comma [0] 2 19" xfId="6652" xr:uid="{00000000-0005-0000-0000-0000531D0000}"/>
    <cellStyle name="Comma [0] 2 19 2" xfId="6653" xr:uid="{00000000-0005-0000-0000-0000541D0000}"/>
    <cellStyle name="Comma [0] 2 19 3" xfId="6654" xr:uid="{00000000-0005-0000-0000-0000551D0000}"/>
    <cellStyle name="Comma [0] 2 19 4" xfId="6655" xr:uid="{00000000-0005-0000-0000-0000561D0000}"/>
    <cellStyle name="Comma [0] 2 2" xfId="6656" xr:uid="{00000000-0005-0000-0000-0000571D0000}"/>
    <cellStyle name="Comma [0] 2 2 10" xfId="6657" xr:uid="{00000000-0005-0000-0000-0000581D0000}"/>
    <cellStyle name="Comma [0] 2 2 10 2" xfId="6658" xr:uid="{00000000-0005-0000-0000-0000591D0000}"/>
    <cellStyle name="Comma [0] 2 2 10 2 2" xfId="6659" xr:uid="{00000000-0005-0000-0000-00005A1D0000}"/>
    <cellStyle name="Comma [0] 2 2 10 2 2 2" xfId="6660" xr:uid="{00000000-0005-0000-0000-00005B1D0000}"/>
    <cellStyle name="Comma [0] 2 2 10 2 2 4" xfId="6661" xr:uid="{00000000-0005-0000-0000-00005C1D0000}"/>
    <cellStyle name="Comma [0] 2 2 10 2 3" xfId="6662" xr:uid="{00000000-0005-0000-0000-00005D1D0000}"/>
    <cellStyle name="Comma [0] 2 2 10 2 5" xfId="6663" xr:uid="{00000000-0005-0000-0000-00005E1D0000}"/>
    <cellStyle name="Comma [0] 2 2 10 3" xfId="6664" xr:uid="{00000000-0005-0000-0000-00005F1D0000}"/>
    <cellStyle name="Comma [0] 2 2 10 3 2" xfId="6665" xr:uid="{00000000-0005-0000-0000-0000601D0000}"/>
    <cellStyle name="Comma [0] 2 2 10 3 4" xfId="6666" xr:uid="{00000000-0005-0000-0000-0000611D0000}"/>
    <cellStyle name="Comma [0] 2 2 10 4" xfId="6667" xr:uid="{00000000-0005-0000-0000-0000621D0000}"/>
    <cellStyle name="Comma [0] 2 2 10 5" xfId="6668" xr:uid="{00000000-0005-0000-0000-0000631D0000}"/>
    <cellStyle name="Comma [0] 2 2 10 6" xfId="6669" xr:uid="{00000000-0005-0000-0000-0000641D0000}"/>
    <cellStyle name="Comma [0] 2 2 11" xfId="6670" xr:uid="{00000000-0005-0000-0000-0000651D0000}"/>
    <cellStyle name="Comma [0] 2 2 11 2" xfId="6671" xr:uid="{00000000-0005-0000-0000-0000661D0000}"/>
    <cellStyle name="Comma [0] 2 2 11 2 2" xfId="6672" xr:uid="{00000000-0005-0000-0000-0000671D0000}"/>
    <cellStyle name="Comma [0] 2 2 11 2 4" xfId="6673" xr:uid="{00000000-0005-0000-0000-0000681D0000}"/>
    <cellStyle name="Comma [0] 2 2 11 3" xfId="6674" xr:uid="{00000000-0005-0000-0000-0000691D0000}"/>
    <cellStyle name="Comma [0] 2 2 11 4" xfId="6675" xr:uid="{00000000-0005-0000-0000-00006A1D0000}"/>
    <cellStyle name="Comma [0] 2 2 11 5" xfId="6676" xr:uid="{00000000-0005-0000-0000-00006B1D0000}"/>
    <cellStyle name="Comma [0] 2 2 12" xfId="6677" xr:uid="{00000000-0005-0000-0000-00006C1D0000}"/>
    <cellStyle name="Comma [0] 2 2 12 2" xfId="6678" xr:uid="{00000000-0005-0000-0000-00006D1D0000}"/>
    <cellStyle name="Comma [0] 2 2 12 2 2" xfId="6679" xr:uid="{00000000-0005-0000-0000-00006E1D0000}"/>
    <cellStyle name="Comma [0] 2 2 12 2 4" xfId="6680" xr:uid="{00000000-0005-0000-0000-00006F1D0000}"/>
    <cellStyle name="Comma [0] 2 2 12 3" xfId="6681" xr:uid="{00000000-0005-0000-0000-0000701D0000}"/>
    <cellStyle name="Comma [0] 2 2 12 5" xfId="6682" xr:uid="{00000000-0005-0000-0000-0000711D0000}"/>
    <cellStyle name="Comma [0] 2 2 13" xfId="6683" xr:uid="{00000000-0005-0000-0000-0000721D0000}"/>
    <cellStyle name="Comma [0] 2 2 13 2" xfId="6684" xr:uid="{00000000-0005-0000-0000-0000731D0000}"/>
    <cellStyle name="Comma [0] 2 2 13 4" xfId="6685" xr:uid="{00000000-0005-0000-0000-0000741D0000}"/>
    <cellStyle name="Comma [0] 2 2 14" xfId="6686" xr:uid="{00000000-0005-0000-0000-0000751D0000}"/>
    <cellStyle name="Comma [0] 2 2 14 2" xfId="6687" xr:uid="{00000000-0005-0000-0000-0000761D0000}"/>
    <cellStyle name="Comma [0] 2 2 14 4" xfId="6688" xr:uid="{00000000-0005-0000-0000-0000771D0000}"/>
    <cellStyle name="Comma [0] 2 2 15" xfId="6689" xr:uid="{00000000-0005-0000-0000-0000781D0000}"/>
    <cellStyle name="Comma [0] 2 2 15 2" xfId="6690" xr:uid="{00000000-0005-0000-0000-0000791D0000}"/>
    <cellStyle name="Comma [0] 2 2 15 3" xfId="6691" xr:uid="{00000000-0005-0000-0000-00007A1D0000}"/>
    <cellStyle name="Comma [0] 2 2 15 4" xfId="6692" xr:uid="{00000000-0005-0000-0000-00007B1D0000}"/>
    <cellStyle name="Comma [0] 2 2 16" xfId="6693" xr:uid="{00000000-0005-0000-0000-00007C1D0000}"/>
    <cellStyle name="Comma [0] 2 2 16 2" xfId="6694" xr:uid="{00000000-0005-0000-0000-00007D1D0000}"/>
    <cellStyle name="Comma [0] 2 2 16 3" xfId="6695" xr:uid="{00000000-0005-0000-0000-00007E1D0000}"/>
    <cellStyle name="Comma [0] 2 2 16 4" xfId="6696" xr:uid="{00000000-0005-0000-0000-00007F1D0000}"/>
    <cellStyle name="Comma [0] 2 2 17" xfId="6697" xr:uid="{00000000-0005-0000-0000-0000801D0000}"/>
    <cellStyle name="Comma [0] 2 2 17 2" xfId="6698" xr:uid="{00000000-0005-0000-0000-0000811D0000}"/>
    <cellStyle name="Comma [0] 2 2 17 3" xfId="6699" xr:uid="{00000000-0005-0000-0000-0000821D0000}"/>
    <cellStyle name="Comma [0] 2 2 18" xfId="6700" xr:uid="{00000000-0005-0000-0000-0000831D0000}"/>
    <cellStyle name="Comma [0] 2 2 19" xfId="6701" xr:uid="{00000000-0005-0000-0000-0000841D0000}"/>
    <cellStyle name="Comma [0] 2 2 19 2" xfId="6702" xr:uid="{00000000-0005-0000-0000-0000851D0000}"/>
    <cellStyle name="Comma [0] 2 2 2" xfId="6703" xr:uid="{00000000-0005-0000-0000-0000861D0000}"/>
    <cellStyle name="Comma [0] 2 2 2 10" xfId="6704" xr:uid="{00000000-0005-0000-0000-0000871D0000}"/>
    <cellStyle name="Comma [0] 2 2 2 10 2" xfId="6705" xr:uid="{00000000-0005-0000-0000-0000881D0000}"/>
    <cellStyle name="Comma [0] 2 2 2 10 3" xfId="6706" xr:uid="{00000000-0005-0000-0000-0000891D0000}"/>
    <cellStyle name="Comma [0] 2 2 2 10 4" xfId="6707" xr:uid="{00000000-0005-0000-0000-00008A1D0000}"/>
    <cellStyle name="Comma [0] 2 2 2 11" xfId="6708" xr:uid="{00000000-0005-0000-0000-00008B1D0000}"/>
    <cellStyle name="Comma [0] 2 2 2 11 2" xfId="6709" xr:uid="{00000000-0005-0000-0000-00008C1D0000}"/>
    <cellStyle name="Comma [0] 2 2 2 11 3" xfId="6710" xr:uid="{00000000-0005-0000-0000-00008D1D0000}"/>
    <cellStyle name="Comma [0] 2 2 2 12" xfId="6711" xr:uid="{00000000-0005-0000-0000-00008E1D0000}"/>
    <cellStyle name="Comma [0] 2 2 2 13" xfId="6712" xr:uid="{00000000-0005-0000-0000-00008F1D0000}"/>
    <cellStyle name="Comma [0] 2 2 2 13 2" xfId="6713" xr:uid="{00000000-0005-0000-0000-0000901D0000}"/>
    <cellStyle name="Comma [0] 2 2 2 14" xfId="6714" xr:uid="{00000000-0005-0000-0000-0000911D0000}"/>
    <cellStyle name="Comma [0] 2 2 2 2" xfId="6715" xr:uid="{00000000-0005-0000-0000-0000921D0000}"/>
    <cellStyle name="Comma [0] 2 2 2 2 2" xfId="6716" xr:uid="{00000000-0005-0000-0000-0000931D0000}"/>
    <cellStyle name="Comma [0] 2 2 2 2 2 2" xfId="6717" xr:uid="{00000000-0005-0000-0000-0000941D0000}"/>
    <cellStyle name="Comma [0] 2 2 2 2 2 2 2" xfId="6718" xr:uid="{00000000-0005-0000-0000-0000951D0000}"/>
    <cellStyle name="Comma [0] 2 2 2 2 2 2 4" xfId="6719" xr:uid="{00000000-0005-0000-0000-0000961D0000}"/>
    <cellStyle name="Comma [0] 2 2 2 2 2 3" xfId="6720" xr:uid="{00000000-0005-0000-0000-0000971D0000}"/>
    <cellStyle name="Comma [0] 2 2 2 2 2 3 2" xfId="6721" xr:uid="{00000000-0005-0000-0000-0000981D0000}"/>
    <cellStyle name="Comma [0] 2 2 2 2 2 4" xfId="6722" xr:uid="{00000000-0005-0000-0000-0000991D0000}"/>
    <cellStyle name="Comma [0] 2 2 2 2 2 5" xfId="6723" xr:uid="{00000000-0005-0000-0000-00009A1D0000}"/>
    <cellStyle name="Comma [0] 2 2 2 2 2 6" xfId="6724" xr:uid="{00000000-0005-0000-0000-00009B1D0000}"/>
    <cellStyle name="Comma [0] 2 2 2 2 3" xfId="6725" xr:uid="{00000000-0005-0000-0000-00009C1D0000}"/>
    <cellStyle name="Comma [0] 2 2 2 2 3 2" xfId="6726" xr:uid="{00000000-0005-0000-0000-00009D1D0000}"/>
    <cellStyle name="Comma [0] 2 2 2 2 3 2 2" xfId="6727" xr:uid="{00000000-0005-0000-0000-00009E1D0000}"/>
    <cellStyle name="Comma [0] 2 2 2 2 3 2 4" xfId="6728" xr:uid="{00000000-0005-0000-0000-00009F1D0000}"/>
    <cellStyle name="Comma [0] 2 2 2 2 3 3" xfId="6729" xr:uid="{00000000-0005-0000-0000-0000A01D0000}"/>
    <cellStyle name="Comma [0] 2 2 2 2 3 4" xfId="6730" xr:uid="{00000000-0005-0000-0000-0000A11D0000}"/>
    <cellStyle name="Comma [0] 2 2 2 2 3 5" xfId="6731" xr:uid="{00000000-0005-0000-0000-0000A21D0000}"/>
    <cellStyle name="Comma [0] 2 2 2 2 4" xfId="6732" xr:uid="{00000000-0005-0000-0000-0000A31D0000}"/>
    <cellStyle name="Comma [0] 2 2 2 2 4 2" xfId="6733" xr:uid="{00000000-0005-0000-0000-0000A41D0000}"/>
    <cellStyle name="Comma [0] 2 2 2 2 4 4" xfId="6734" xr:uid="{00000000-0005-0000-0000-0000A51D0000}"/>
    <cellStyle name="Comma [0] 2 2 2 2 5" xfId="6735" xr:uid="{00000000-0005-0000-0000-0000A61D0000}"/>
    <cellStyle name="Comma [0] 2 2 2 2 5 2" xfId="6736" xr:uid="{00000000-0005-0000-0000-0000A71D0000}"/>
    <cellStyle name="Comma [0] 2 2 2 2 6" xfId="6737" xr:uid="{00000000-0005-0000-0000-0000A81D0000}"/>
    <cellStyle name="Comma [0] 2 2 2 2 7" xfId="6738" xr:uid="{00000000-0005-0000-0000-0000A91D0000}"/>
    <cellStyle name="Comma [0] 2 2 2 2 8" xfId="6739" xr:uid="{00000000-0005-0000-0000-0000AA1D0000}"/>
    <cellStyle name="Comma [0] 2 2 2 3" xfId="6740" xr:uid="{00000000-0005-0000-0000-0000AB1D0000}"/>
    <cellStyle name="Comma [0] 2 2 2 3 2" xfId="6741" xr:uid="{00000000-0005-0000-0000-0000AC1D0000}"/>
    <cellStyle name="Comma [0] 2 2 2 3 2 2" xfId="6742" xr:uid="{00000000-0005-0000-0000-0000AD1D0000}"/>
    <cellStyle name="Comma [0] 2 2 2 3 2 2 2" xfId="6743" xr:uid="{00000000-0005-0000-0000-0000AE1D0000}"/>
    <cellStyle name="Comma [0] 2 2 2 3 2 2 4" xfId="6744" xr:uid="{00000000-0005-0000-0000-0000AF1D0000}"/>
    <cellStyle name="Comma [0] 2 2 2 3 2 3" xfId="6745" xr:uid="{00000000-0005-0000-0000-0000B01D0000}"/>
    <cellStyle name="Comma [0] 2 2 2 3 2 4" xfId="6746" xr:uid="{00000000-0005-0000-0000-0000B11D0000}"/>
    <cellStyle name="Comma [0] 2 2 2 3 2 5" xfId="6747" xr:uid="{00000000-0005-0000-0000-0000B21D0000}"/>
    <cellStyle name="Comma [0] 2 2 2 3 3" xfId="6748" xr:uid="{00000000-0005-0000-0000-0000B31D0000}"/>
    <cellStyle name="Comma [0] 2 2 2 3 3 2" xfId="6749" xr:uid="{00000000-0005-0000-0000-0000B41D0000}"/>
    <cellStyle name="Comma [0] 2 2 2 3 3 2 2" xfId="6750" xr:uid="{00000000-0005-0000-0000-0000B51D0000}"/>
    <cellStyle name="Comma [0] 2 2 2 3 3 2 4" xfId="6751" xr:uid="{00000000-0005-0000-0000-0000B61D0000}"/>
    <cellStyle name="Comma [0] 2 2 2 3 3 3" xfId="6752" xr:uid="{00000000-0005-0000-0000-0000B71D0000}"/>
    <cellStyle name="Comma [0] 2 2 2 3 3 4" xfId="6753" xr:uid="{00000000-0005-0000-0000-0000B81D0000}"/>
    <cellStyle name="Comma [0] 2 2 2 3 3 5" xfId="6754" xr:uid="{00000000-0005-0000-0000-0000B91D0000}"/>
    <cellStyle name="Comma [0] 2 2 2 3 4" xfId="6755" xr:uid="{00000000-0005-0000-0000-0000BA1D0000}"/>
    <cellStyle name="Comma [0] 2 2 2 3 4 2" xfId="6756" xr:uid="{00000000-0005-0000-0000-0000BB1D0000}"/>
    <cellStyle name="Comma [0] 2 2 2 3 4 4" xfId="6757" xr:uid="{00000000-0005-0000-0000-0000BC1D0000}"/>
    <cellStyle name="Comma [0] 2 2 2 3 5" xfId="6758" xr:uid="{00000000-0005-0000-0000-0000BD1D0000}"/>
    <cellStyle name="Comma [0] 2 2 2 3 5 2" xfId="6759" xr:uid="{00000000-0005-0000-0000-0000BE1D0000}"/>
    <cellStyle name="Comma [0] 2 2 2 3 6" xfId="6760" xr:uid="{00000000-0005-0000-0000-0000BF1D0000}"/>
    <cellStyle name="Comma [0] 2 2 2 3 7" xfId="6761" xr:uid="{00000000-0005-0000-0000-0000C01D0000}"/>
    <cellStyle name="Comma [0] 2 2 2 3 8" xfId="6762" xr:uid="{00000000-0005-0000-0000-0000C11D0000}"/>
    <cellStyle name="Comma [0] 2 2 2 4" xfId="6763" xr:uid="{00000000-0005-0000-0000-0000C21D0000}"/>
    <cellStyle name="Comma [0] 2 2 2 4 2" xfId="6764" xr:uid="{00000000-0005-0000-0000-0000C31D0000}"/>
    <cellStyle name="Comma [0] 2 2 2 4 2 2" xfId="6765" xr:uid="{00000000-0005-0000-0000-0000C41D0000}"/>
    <cellStyle name="Comma [0] 2 2 2 4 2 2 2" xfId="6766" xr:uid="{00000000-0005-0000-0000-0000C51D0000}"/>
    <cellStyle name="Comma [0] 2 2 2 4 2 2 4" xfId="6767" xr:uid="{00000000-0005-0000-0000-0000C61D0000}"/>
    <cellStyle name="Comma [0] 2 2 2 4 2 3" xfId="6768" xr:uid="{00000000-0005-0000-0000-0000C71D0000}"/>
    <cellStyle name="Comma [0] 2 2 2 4 2 4" xfId="6769" xr:uid="{00000000-0005-0000-0000-0000C81D0000}"/>
    <cellStyle name="Comma [0] 2 2 2 4 2 5" xfId="6770" xr:uid="{00000000-0005-0000-0000-0000C91D0000}"/>
    <cellStyle name="Comma [0] 2 2 2 4 3" xfId="6771" xr:uid="{00000000-0005-0000-0000-0000CA1D0000}"/>
    <cellStyle name="Comma [0] 2 2 2 4 3 2" xfId="6772" xr:uid="{00000000-0005-0000-0000-0000CB1D0000}"/>
    <cellStyle name="Comma [0] 2 2 2 4 3 2 2" xfId="6773" xr:uid="{00000000-0005-0000-0000-0000CC1D0000}"/>
    <cellStyle name="Comma [0] 2 2 2 4 3 2 4" xfId="6774" xr:uid="{00000000-0005-0000-0000-0000CD1D0000}"/>
    <cellStyle name="Comma [0] 2 2 2 4 3 3" xfId="6775" xr:uid="{00000000-0005-0000-0000-0000CE1D0000}"/>
    <cellStyle name="Comma [0] 2 2 2 4 3 4" xfId="6776" xr:uid="{00000000-0005-0000-0000-0000CF1D0000}"/>
    <cellStyle name="Comma [0] 2 2 2 4 3 5" xfId="6777" xr:uid="{00000000-0005-0000-0000-0000D01D0000}"/>
    <cellStyle name="Comma [0] 2 2 2 4 4" xfId="6778" xr:uid="{00000000-0005-0000-0000-0000D11D0000}"/>
    <cellStyle name="Comma [0] 2 2 2 4 4 2" xfId="6779" xr:uid="{00000000-0005-0000-0000-0000D21D0000}"/>
    <cellStyle name="Comma [0] 2 2 2 4 4 4" xfId="6780" xr:uid="{00000000-0005-0000-0000-0000D31D0000}"/>
    <cellStyle name="Comma [0] 2 2 2 4 5" xfId="6781" xr:uid="{00000000-0005-0000-0000-0000D41D0000}"/>
    <cellStyle name="Comma [0] 2 2 2 4 5 2" xfId="6782" xr:uid="{00000000-0005-0000-0000-0000D51D0000}"/>
    <cellStyle name="Comma [0] 2 2 2 4 6" xfId="6783" xr:uid="{00000000-0005-0000-0000-0000D61D0000}"/>
    <cellStyle name="Comma [0] 2 2 2 4 7" xfId="6784" xr:uid="{00000000-0005-0000-0000-0000D71D0000}"/>
    <cellStyle name="Comma [0] 2 2 2 4 8" xfId="6785" xr:uid="{00000000-0005-0000-0000-0000D81D0000}"/>
    <cellStyle name="Comma [0] 2 2 2 5" xfId="6786" xr:uid="{00000000-0005-0000-0000-0000D91D0000}"/>
    <cellStyle name="Comma [0] 2 2 2 5 2" xfId="6787" xr:uid="{00000000-0005-0000-0000-0000DA1D0000}"/>
    <cellStyle name="Comma [0] 2 2 2 5 2 2" xfId="6788" xr:uid="{00000000-0005-0000-0000-0000DB1D0000}"/>
    <cellStyle name="Comma [0] 2 2 2 5 2 2 2" xfId="6789" xr:uid="{00000000-0005-0000-0000-0000DC1D0000}"/>
    <cellStyle name="Comma [0] 2 2 2 5 2 2 4" xfId="6790" xr:uid="{00000000-0005-0000-0000-0000DD1D0000}"/>
    <cellStyle name="Comma [0] 2 2 2 5 2 3" xfId="6791" xr:uid="{00000000-0005-0000-0000-0000DE1D0000}"/>
    <cellStyle name="Comma [0] 2 2 2 5 2 4" xfId="6792" xr:uid="{00000000-0005-0000-0000-0000DF1D0000}"/>
    <cellStyle name="Comma [0] 2 2 2 5 2 5" xfId="6793" xr:uid="{00000000-0005-0000-0000-0000E01D0000}"/>
    <cellStyle name="Comma [0] 2 2 2 5 3" xfId="6794" xr:uid="{00000000-0005-0000-0000-0000E11D0000}"/>
    <cellStyle name="Comma [0] 2 2 2 5 3 2" xfId="6795" xr:uid="{00000000-0005-0000-0000-0000E21D0000}"/>
    <cellStyle name="Comma [0] 2 2 2 5 3 2 2" xfId="6796" xr:uid="{00000000-0005-0000-0000-0000E31D0000}"/>
    <cellStyle name="Comma [0] 2 2 2 5 3 2 4" xfId="6797" xr:uid="{00000000-0005-0000-0000-0000E41D0000}"/>
    <cellStyle name="Comma [0] 2 2 2 5 3 3" xfId="6798" xr:uid="{00000000-0005-0000-0000-0000E51D0000}"/>
    <cellStyle name="Comma [0] 2 2 2 5 3 5" xfId="6799" xr:uid="{00000000-0005-0000-0000-0000E61D0000}"/>
    <cellStyle name="Comma [0] 2 2 2 5 4" xfId="6800" xr:uid="{00000000-0005-0000-0000-0000E71D0000}"/>
    <cellStyle name="Comma [0] 2 2 2 5 4 2" xfId="6801" xr:uid="{00000000-0005-0000-0000-0000E81D0000}"/>
    <cellStyle name="Comma [0] 2 2 2 5 4 4" xfId="6802" xr:uid="{00000000-0005-0000-0000-0000E91D0000}"/>
    <cellStyle name="Comma [0] 2 2 2 5 5" xfId="6803" xr:uid="{00000000-0005-0000-0000-0000EA1D0000}"/>
    <cellStyle name="Comma [0] 2 2 2 5 6" xfId="6804" xr:uid="{00000000-0005-0000-0000-0000EB1D0000}"/>
    <cellStyle name="Comma [0] 2 2 2 5 7" xfId="6805" xr:uid="{00000000-0005-0000-0000-0000EC1D0000}"/>
    <cellStyle name="Comma [0] 2 2 2 6" xfId="6806" xr:uid="{00000000-0005-0000-0000-0000ED1D0000}"/>
    <cellStyle name="Comma [0] 2 2 2 6 2" xfId="6807" xr:uid="{00000000-0005-0000-0000-0000EE1D0000}"/>
    <cellStyle name="Comma [0] 2 2 2 6 2 2" xfId="6808" xr:uid="{00000000-0005-0000-0000-0000EF1D0000}"/>
    <cellStyle name="Comma [0] 2 2 2 6 2 2 2" xfId="6809" xr:uid="{00000000-0005-0000-0000-0000F01D0000}"/>
    <cellStyle name="Comma [0] 2 2 2 6 2 2 4" xfId="6810" xr:uid="{00000000-0005-0000-0000-0000F11D0000}"/>
    <cellStyle name="Comma [0] 2 2 2 6 2 3" xfId="6811" xr:uid="{00000000-0005-0000-0000-0000F21D0000}"/>
    <cellStyle name="Comma [0] 2 2 2 6 2 4" xfId="6812" xr:uid="{00000000-0005-0000-0000-0000F31D0000}"/>
    <cellStyle name="Comma [0] 2 2 2 6 2 5" xfId="6813" xr:uid="{00000000-0005-0000-0000-0000F41D0000}"/>
    <cellStyle name="Comma [0] 2 2 2 6 3" xfId="6814" xr:uid="{00000000-0005-0000-0000-0000F51D0000}"/>
    <cellStyle name="Comma [0] 2 2 2 6 3 2" xfId="6815" xr:uid="{00000000-0005-0000-0000-0000F61D0000}"/>
    <cellStyle name="Comma [0] 2 2 2 6 3 2 2" xfId="6816" xr:uid="{00000000-0005-0000-0000-0000F71D0000}"/>
    <cellStyle name="Comma [0] 2 2 2 6 3 2 4" xfId="6817" xr:uid="{00000000-0005-0000-0000-0000F81D0000}"/>
    <cellStyle name="Comma [0] 2 2 2 6 3 3" xfId="6818" xr:uid="{00000000-0005-0000-0000-0000F91D0000}"/>
    <cellStyle name="Comma [0] 2 2 2 6 3 5" xfId="6819" xr:uid="{00000000-0005-0000-0000-0000FA1D0000}"/>
    <cellStyle name="Comma [0] 2 2 2 6 4" xfId="6820" xr:uid="{00000000-0005-0000-0000-0000FB1D0000}"/>
    <cellStyle name="Comma [0] 2 2 2 6 4 2" xfId="6821" xr:uid="{00000000-0005-0000-0000-0000FC1D0000}"/>
    <cellStyle name="Comma [0] 2 2 2 6 4 4" xfId="6822" xr:uid="{00000000-0005-0000-0000-0000FD1D0000}"/>
    <cellStyle name="Comma [0] 2 2 2 6 5" xfId="6823" xr:uid="{00000000-0005-0000-0000-0000FE1D0000}"/>
    <cellStyle name="Comma [0] 2 2 2 6 6" xfId="6824" xr:uid="{00000000-0005-0000-0000-0000FF1D0000}"/>
    <cellStyle name="Comma [0] 2 2 2 6 7" xfId="6825" xr:uid="{00000000-0005-0000-0000-0000001E0000}"/>
    <cellStyle name="Comma [0] 2 2 2 7" xfId="6826" xr:uid="{00000000-0005-0000-0000-0000011E0000}"/>
    <cellStyle name="Comma [0] 2 2 2 7 2" xfId="6827" xr:uid="{00000000-0005-0000-0000-0000021E0000}"/>
    <cellStyle name="Comma [0] 2 2 2 7 2 2" xfId="6828" xr:uid="{00000000-0005-0000-0000-0000031E0000}"/>
    <cellStyle name="Comma [0] 2 2 2 7 2 2 2" xfId="6829" xr:uid="{00000000-0005-0000-0000-0000041E0000}"/>
    <cellStyle name="Comma [0] 2 2 2 7 2 2 4" xfId="6830" xr:uid="{00000000-0005-0000-0000-0000051E0000}"/>
    <cellStyle name="Comma [0] 2 2 2 7 2 3" xfId="6831" xr:uid="{00000000-0005-0000-0000-0000061E0000}"/>
    <cellStyle name="Comma [0] 2 2 2 7 2 5" xfId="6832" xr:uid="{00000000-0005-0000-0000-0000071E0000}"/>
    <cellStyle name="Comma [0] 2 2 2 7 3" xfId="6833" xr:uid="{00000000-0005-0000-0000-0000081E0000}"/>
    <cellStyle name="Comma [0] 2 2 2 7 3 2" xfId="6834" xr:uid="{00000000-0005-0000-0000-0000091E0000}"/>
    <cellStyle name="Comma [0] 2 2 2 7 3 4" xfId="6835" xr:uid="{00000000-0005-0000-0000-00000A1E0000}"/>
    <cellStyle name="Comma [0] 2 2 2 7 4" xfId="6836" xr:uid="{00000000-0005-0000-0000-00000B1E0000}"/>
    <cellStyle name="Comma [0] 2 2 2 7 5" xfId="6837" xr:uid="{00000000-0005-0000-0000-00000C1E0000}"/>
    <cellStyle name="Comma [0] 2 2 2 7 6" xfId="6838" xr:uid="{00000000-0005-0000-0000-00000D1E0000}"/>
    <cellStyle name="Comma [0] 2 2 2 8" xfId="6839" xr:uid="{00000000-0005-0000-0000-00000E1E0000}"/>
    <cellStyle name="Comma [0] 2 2 2 8 2" xfId="6840" xr:uid="{00000000-0005-0000-0000-00000F1E0000}"/>
    <cellStyle name="Comma [0] 2 2 2 8 2 2" xfId="6841" xr:uid="{00000000-0005-0000-0000-0000101E0000}"/>
    <cellStyle name="Comma [0] 2 2 2 8 2 4" xfId="6842" xr:uid="{00000000-0005-0000-0000-0000111E0000}"/>
    <cellStyle name="Comma [0] 2 2 2 8 3" xfId="6843" xr:uid="{00000000-0005-0000-0000-0000121E0000}"/>
    <cellStyle name="Comma [0] 2 2 2 8 4" xfId="6844" xr:uid="{00000000-0005-0000-0000-0000131E0000}"/>
    <cellStyle name="Comma [0] 2 2 2 8 5" xfId="6845" xr:uid="{00000000-0005-0000-0000-0000141E0000}"/>
    <cellStyle name="Comma [0] 2 2 2 9" xfId="6846" xr:uid="{00000000-0005-0000-0000-0000151E0000}"/>
    <cellStyle name="Comma [0] 2 2 2 9 2" xfId="6847" xr:uid="{00000000-0005-0000-0000-0000161E0000}"/>
    <cellStyle name="Comma [0] 2 2 2 9 4" xfId="6848" xr:uid="{00000000-0005-0000-0000-0000171E0000}"/>
    <cellStyle name="Comma [0] 2 2 2_Perd det activo" xfId="6849" xr:uid="{00000000-0005-0000-0000-0000181E0000}"/>
    <cellStyle name="Comma [0] 2 2 20" xfId="6850" xr:uid="{00000000-0005-0000-0000-0000191E0000}"/>
    <cellStyle name="Comma [0] 2 2 3" xfId="6851" xr:uid="{00000000-0005-0000-0000-00001A1E0000}"/>
    <cellStyle name="Comma [0] 2 2 3 10" xfId="6852" xr:uid="{00000000-0005-0000-0000-00001B1E0000}"/>
    <cellStyle name="Comma [0] 2 2 3 11" xfId="6853" xr:uid="{00000000-0005-0000-0000-00001C1E0000}"/>
    <cellStyle name="Comma [0] 2 2 3 11 2" xfId="6854" xr:uid="{00000000-0005-0000-0000-00001D1E0000}"/>
    <cellStyle name="Comma [0] 2 2 3 12" xfId="6855" xr:uid="{00000000-0005-0000-0000-00001E1E0000}"/>
    <cellStyle name="Comma [0] 2 2 3 2" xfId="6856" xr:uid="{00000000-0005-0000-0000-00001F1E0000}"/>
    <cellStyle name="Comma [0] 2 2 3 2 2" xfId="6857" xr:uid="{00000000-0005-0000-0000-0000201E0000}"/>
    <cellStyle name="Comma [0] 2 2 3 2 2 2" xfId="6858" xr:uid="{00000000-0005-0000-0000-0000211E0000}"/>
    <cellStyle name="Comma [0] 2 2 3 2 2 2 2" xfId="6859" xr:uid="{00000000-0005-0000-0000-0000221E0000}"/>
    <cellStyle name="Comma [0] 2 2 3 2 2 2 4" xfId="6860" xr:uid="{00000000-0005-0000-0000-0000231E0000}"/>
    <cellStyle name="Comma [0] 2 2 3 2 2 3" xfId="6861" xr:uid="{00000000-0005-0000-0000-0000241E0000}"/>
    <cellStyle name="Comma [0] 2 2 3 2 2 3 2" xfId="6862" xr:uid="{00000000-0005-0000-0000-0000251E0000}"/>
    <cellStyle name="Comma [0] 2 2 3 2 2 4" xfId="6863" xr:uid="{00000000-0005-0000-0000-0000261E0000}"/>
    <cellStyle name="Comma [0] 2 2 3 2 2 5" xfId="6864" xr:uid="{00000000-0005-0000-0000-0000271E0000}"/>
    <cellStyle name="Comma [0] 2 2 3 2 2 6" xfId="6865" xr:uid="{00000000-0005-0000-0000-0000281E0000}"/>
    <cellStyle name="Comma [0] 2 2 3 2 3" xfId="6866" xr:uid="{00000000-0005-0000-0000-0000291E0000}"/>
    <cellStyle name="Comma [0] 2 2 3 2 3 2" xfId="6867" xr:uid="{00000000-0005-0000-0000-00002A1E0000}"/>
    <cellStyle name="Comma [0] 2 2 3 2 3 2 2" xfId="6868" xr:uid="{00000000-0005-0000-0000-00002B1E0000}"/>
    <cellStyle name="Comma [0] 2 2 3 2 3 2 4" xfId="6869" xr:uid="{00000000-0005-0000-0000-00002C1E0000}"/>
    <cellStyle name="Comma [0] 2 2 3 2 3 3" xfId="6870" xr:uid="{00000000-0005-0000-0000-00002D1E0000}"/>
    <cellStyle name="Comma [0] 2 2 3 2 3 4" xfId="6871" xr:uid="{00000000-0005-0000-0000-00002E1E0000}"/>
    <cellStyle name="Comma [0] 2 2 3 2 3 5" xfId="6872" xr:uid="{00000000-0005-0000-0000-00002F1E0000}"/>
    <cellStyle name="Comma [0] 2 2 3 2 4" xfId="6873" xr:uid="{00000000-0005-0000-0000-0000301E0000}"/>
    <cellStyle name="Comma [0] 2 2 3 2 4 2" xfId="6874" xr:uid="{00000000-0005-0000-0000-0000311E0000}"/>
    <cellStyle name="Comma [0] 2 2 3 2 4 4" xfId="6875" xr:uid="{00000000-0005-0000-0000-0000321E0000}"/>
    <cellStyle name="Comma [0] 2 2 3 2 5" xfId="6876" xr:uid="{00000000-0005-0000-0000-0000331E0000}"/>
    <cellStyle name="Comma [0] 2 2 3 2 5 2" xfId="6877" xr:uid="{00000000-0005-0000-0000-0000341E0000}"/>
    <cellStyle name="Comma [0] 2 2 3 2 6" xfId="6878" xr:uid="{00000000-0005-0000-0000-0000351E0000}"/>
    <cellStyle name="Comma [0] 2 2 3 2 7" xfId="6879" xr:uid="{00000000-0005-0000-0000-0000361E0000}"/>
    <cellStyle name="Comma [0] 2 2 3 2 8" xfId="6880" xr:uid="{00000000-0005-0000-0000-0000371E0000}"/>
    <cellStyle name="Comma [0] 2 2 3 3" xfId="6881" xr:uid="{00000000-0005-0000-0000-0000381E0000}"/>
    <cellStyle name="Comma [0] 2 2 3 3 2" xfId="6882" xr:uid="{00000000-0005-0000-0000-0000391E0000}"/>
    <cellStyle name="Comma [0] 2 2 3 3 2 2" xfId="6883" xr:uid="{00000000-0005-0000-0000-00003A1E0000}"/>
    <cellStyle name="Comma [0] 2 2 3 3 2 2 2" xfId="6884" xr:uid="{00000000-0005-0000-0000-00003B1E0000}"/>
    <cellStyle name="Comma [0] 2 2 3 3 2 2 4" xfId="6885" xr:uid="{00000000-0005-0000-0000-00003C1E0000}"/>
    <cellStyle name="Comma [0] 2 2 3 3 2 3" xfId="6886" xr:uid="{00000000-0005-0000-0000-00003D1E0000}"/>
    <cellStyle name="Comma [0] 2 2 3 3 2 4" xfId="6887" xr:uid="{00000000-0005-0000-0000-00003E1E0000}"/>
    <cellStyle name="Comma [0] 2 2 3 3 2 5" xfId="6888" xr:uid="{00000000-0005-0000-0000-00003F1E0000}"/>
    <cellStyle name="Comma [0] 2 2 3 3 3" xfId="6889" xr:uid="{00000000-0005-0000-0000-0000401E0000}"/>
    <cellStyle name="Comma [0] 2 2 3 3 3 2" xfId="6890" xr:uid="{00000000-0005-0000-0000-0000411E0000}"/>
    <cellStyle name="Comma [0] 2 2 3 3 3 2 2" xfId="6891" xr:uid="{00000000-0005-0000-0000-0000421E0000}"/>
    <cellStyle name="Comma [0] 2 2 3 3 3 2 4" xfId="6892" xr:uid="{00000000-0005-0000-0000-0000431E0000}"/>
    <cellStyle name="Comma [0] 2 2 3 3 3 3" xfId="6893" xr:uid="{00000000-0005-0000-0000-0000441E0000}"/>
    <cellStyle name="Comma [0] 2 2 3 3 3 4" xfId="6894" xr:uid="{00000000-0005-0000-0000-0000451E0000}"/>
    <cellStyle name="Comma [0] 2 2 3 3 3 5" xfId="6895" xr:uid="{00000000-0005-0000-0000-0000461E0000}"/>
    <cellStyle name="Comma [0] 2 2 3 3 4" xfId="6896" xr:uid="{00000000-0005-0000-0000-0000471E0000}"/>
    <cellStyle name="Comma [0] 2 2 3 3 4 2" xfId="6897" xr:uid="{00000000-0005-0000-0000-0000481E0000}"/>
    <cellStyle name="Comma [0] 2 2 3 3 4 4" xfId="6898" xr:uid="{00000000-0005-0000-0000-0000491E0000}"/>
    <cellStyle name="Comma [0] 2 2 3 3 5" xfId="6899" xr:uid="{00000000-0005-0000-0000-00004A1E0000}"/>
    <cellStyle name="Comma [0] 2 2 3 3 5 2" xfId="6900" xr:uid="{00000000-0005-0000-0000-00004B1E0000}"/>
    <cellStyle name="Comma [0] 2 2 3 3 6" xfId="6901" xr:uid="{00000000-0005-0000-0000-00004C1E0000}"/>
    <cellStyle name="Comma [0] 2 2 3 3 7" xfId="6902" xr:uid="{00000000-0005-0000-0000-00004D1E0000}"/>
    <cellStyle name="Comma [0] 2 2 3 3 8" xfId="6903" xr:uid="{00000000-0005-0000-0000-00004E1E0000}"/>
    <cellStyle name="Comma [0] 2 2 3 4" xfId="6904" xr:uid="{00000000-0005-0000-0000-00004F1E0000}"/>
    <cellStyle name="Comma [0] 2 2 3 4 2" xfId="6905" xr:uid="{00000000-0005-0000-0000-0000501E0000}"/>
    <cellStyle name="Comma [0] 2 2 3 4 2 2" xfId="6906" xr:uid="{00000000-0005-0000-0000-0000511E0000}"/>
    <cellStyle name="Comma [0] 2 2 3 4 2 2 2" xfId="6907" xr:uid="{00000000-0005-0000-0000-0000521E0000}"/>
    <cellStyle name="Comma [0] 2 2 3 4 2 2 4" xfId="6908" xr:uid="{00000000-0005-0000-0000-0000531E0000}"/>
    <cellStyle name="Comma [0] 2 2 3 4 2 3" xfId="6909" xr:uid="{00000000-0005-0000-0000-0000541E0000}"/>
    <cellStyle name="Comma [0] 2 2 3 4 2 4" xfId="6910" xr:uid="{00000000-0005-0000-0000-0000551E0000}"/>
    <cellStyle name="Comma [0] 2 2 3 4 2 5" xfId="6911" xr:uid="{00000000-0005-0000-0000-0000561E0000}"/>
    <cellStyle name="Comma [0] 2 2 3 4 3" xfId="6912" xr:uid="{00000000-0005-0000-0000-0000571E0000}"/>
    <cellStyle name="Comma [0] 2 2 3 4 3 2" xfId="6913" xr:uid="{00000000-0005-0000-0000-0000581E0000}"/>
    <cellStyle name="Comma [0] 2 2 3 4 3 2 2" xfId="6914" xr:uid="{00000000-0005-0000-0000-0000591E0000}"/>
    <cellStyle name="Comma [0] 2 2 3 4 3 2 4" xfId="6915" xr:uid="{00000000-0005-0000-0000-00005A1E0000}"/>
    <cellStyle name="Comma [0] 2 2 3 4 3 3" xfId="6916" xr:uid="{00000000-0005-0000-0000-00005B1E0000}"/>
    <cellStyle name="Comma [0] 2 2 3 4 3 5" xfId="6917" xr:uid="{00000000-0005-0000-0000-00005C1E0000}"/>
    <cellStyle name="Comma [0] 2 2 3 4 4" xfId="6918" xr:uid="{00000000-0005-0000-0000-00005D1E0000}"/>
    <cellStyle name="Comma [0] 2 2 3 4 4 2" xfId="6919" xr:uid="{00000000-0005-0000-0000-00005E1E0000}"/>
    <cellStyle name="Comma [0] 2 2 3 4 4 4" xfId="6920" xr:uid="{00000000-0005-0000-0000-00005F1E0000}"/>
    <cellStyle name="Comma [0] 2 2 3 4 5" xfId="6921" xr:uid="{00000000-0005-0000-0000-0000601E0000}"/>
    <cellStyle name="Comma [0] 2 2 3 4 5 2" xfId="6922" xr:uid="{00000000-0005-0000-0000-0000611E0000}"/>
    <cellStyle name="Comma [0] 2 2 3 4 6" xfId="6923" xr:uid="{00000000-0005-0000-0000-0000621E0000}"/>
    <cellStyle name="Comma [0] 2 2 3 4 7" xfId="6924" xr:uid="{00000000-0005-0000-0000-0000631E0000}"/>
    <cellStyle name="Comma [0] 2 2 3 4 8" xfId="6925" xr:uid="{00000000-0005-0000-0000-0000641E0000}"/>
    <cellStyle name="Comma [0] 2 2 3 5" xfId="6926" xr:uid="{00000000-0005-0000-0000-0000651E0000}"/>
    <cellStyle name="Comma [0] 2 2 3 5 2" xfId="6927" xr:uid="{00000000-0005-0000-0000-0000661E0000}"/>
    <cellStyle name="Comma [0] 2 2 3 5 2 2" xfId="6928" xr:uid="{00000000-0005-0000-0000-0000671E0000}"/>
    <cellStyle name="Comma [0] 2 2 3 5 2 2 2" xfId="6929" xr:uid="{00000000-0005-0000-0000-0000681E0000}"/>
    <cellStyle name="Comma [0] 2 2 3 5 2 2 4" xfId="6930" xr:uid="{00000000-0005-0000-0000-0000691E0000}"/>
    <cellStyle name="Comma [0] 2 2 3 5 2 3" xfId="6931" xr:uid="{00000000-0005-0000-0000-00006A1E0000}"/>
    <cellStyle name="Comma [0] 2 2 3 5 2 5" xfId="6932" xr:uid="{00000000-0005-0000-0000-00006B1E0000}"/>
    <cellStyle name="Comma [0] 2 2 3 5 3" xfId="6933" xr:uid="{00000000-0005-0000-0000-00006C1E0000}"/>
    <cellStyle name="Comma [0] 2 2 3 5 3 2" xfId="6934" xr:uid="{00000000-0005-0000-0000-00006D1E0000}"/>
    <cellStyle name="Comma [0] 2 2 3 5 3 4" xfId="6935" xr:uid="{00000000-0005-0000-0000-00006E1E0000}"/>
    <cellStyle name="Comma [0] 2 2 3 5 4" xfId="6936" xr:uid="{00000000-0005-0000-0000-00006F1E0000}"/>
    <cellStyle name="Comma [0] 2 2 3 5 5" xfId="6937" xr:uid="{00000000-0005-0000-0000-0000701E0000}"/>
    <cellStyle name="Comma [0] 2 2 3 5 6" xfId="6938" xr:uid="{00000000-0005-0000-0000-0000711E0000}"/>
    <cellStyle name="Comma [0] 2 2 3 6" xfId="6939" xr:uid="{00000000-0005-0000-0000-0000721E0000}"/>
    <cellStyle name="Comma [0] 2 2 3 6 2" xfId="6940" xr:uid="{00000000-0005-0000-0000-0000731E0000}"/>
    <cellStyle name="Comma [0] 2 2 3 6 2 2" xfId="6941" xr:uid="{00000000-0005-0000-0000-0000741E0000}"/>
    <cellStyle name="Comma [0] 2 2 3 6 2 4" xfId="6942" xr:uid="{00000000-0005-0000-0000-0000751E0000}"/>
    <cellStyle name="Comma [0] 2 2 3 6 3" xfId="6943" xr:uid="{00000000-0005-0000-0000-0000761E0000}"/>
    <cellStyle name="Comma [0] 2 2 3 6 4" xfId="6944" xr:uid="{00000000-0005-0000-0000-0000771E0000}"/>
    <cellStyle name="Comma [0] 2 2 3 6 5" xfId="6945" xr:uid="{00000000-0005-0000-0000-0000781E0000}"/>
    <cellStyle name="Comma [0] 2 2 3 7" xfId="6946" xr:uid="{00000000-0005-0000-0000-0000791E0000}"/>
    <cellStyle name="Comma [0] 2 2 3 7 2" xfId="6947" xr:uid="{00000000-0005-0000-0000-00007A1E0000}"/>
    <cellStyle name="Comma [0] 2 2 3 7 4" xfId="6948" xr:uid="{00000000-0005-0000-0000-00007B1E0000}"/>
    <cellStyle name="Comma [0] 2 2 3 8" xfId="6949" xr:uid="{00000000-0005-0000-0000-00007C1E0000}"/>
    <cellStyle name="Comma [0] 2 2 3 8 2" xfId="6950" xr:uid="{00000000-0005-0000-0000-00007D1E0000}"/>
    <cellStyle name="Comma [0] 2 2 3 8 3" xfId="6951" xr:uid="{00000000-0005-0000-0000-00007E1E0000}"/>
    <cellStyle name="Comma [0] 2 2 3 8 4" xfId="6952" xr:uid="{00000000-0005-0000-0000-00007F1E0000}"/>
    <cellStyle name="Comma [0] 2 2 3 9" xfId="6953" xr:uid="{00000000-0005-0000-0000-0000801E0000}"/>
    <cellStyle name="Comma [0] 2 2 3 9 2" xfId="6954" xr:uid="{00000000-0005-0000-0000-0000811E0000}"/>
    <cellStyle name="Comma [0] 2 2 3 9 3" xfId="6955" xr:uid="{00000000-0005-0000-0000-0000821E0000}"/>
    <cellStyle name="Comma [0] 2 2 3_Perd det activo" xfId="6956" xr:uid="{00000000-0005-0000-0000-0000831E0000}"/>
    <cellStyle name="Comma [0] 2 2 4" xfId="6957" xr:uid="{00000000-0005-0000-0000-0000841E0000}"/>
    <cellStyle name="Comma [0] 2 2 4 10" xfId="6958" xr:uid="{00000000-0005-0000-0000-0000851E0000}"/>
    <cellStyle name="Comma [0] 2 2 4 2" xfId="6959" xr:uid="{00000000-0005-0000-0000-0000861E0000}"/>
    <cellStyle name="Comma [0] 2 2 4 2 2" xfId="6960" xr:uid="{00000000-0005-0000-0000-0000871E0000}"/>
    <cellStyle name="Comma [0] 2 2 4 2 2 2" xfId="6961" xr:uid="{00000000-0005-0000-0000-0000881E0000}"/>
    <cellStyle name="Comma [0] 2 2 4 2 2 2 2" xfId="6962" xr:uid="{00000000-0005-0000-0000-0000891E0000}"/>
    <cellStyle name="Comma [0] 2 2 4 2 2 3" xfId="6963" xr:uid="{00000000-0005-0000-0000-00008A1E0000}"/>
    <cellStyle name="Comma [0] 2 2 4 2 2 5" xfId="6964" xr:uid="{00000000-0005-0000-0000-00008B1E0000}"/>
    <cellStyle name="Comma [0] 2 2 4 2 3" xfId="6965" xr:uid="{00000000-0005-0000-0000-00008C1E0000}"/>
    <cellStyle name="Comma [0] 2 2 4 2 3 2" xfId="6966" xr:uid="{00000000-0005-0000-0000-00008D1E0000}"/>
    <cellStyle name="Comma [0] 2 2 4 2 4" xfId="6967" xr:uid="{00000000-0005-0000-0000-00008E1E0000}"/>
    <cellStyle name="Comma [0] 2 2 4 2 5" xfId="6968" xr:uid="{00000000-0005-0000-0000-00008F1E0000}"/>
    <cellStyle name="Comma [0] 2 2 4 2 6" xfId="6969" xr:uid="{00000000-0005-0000-0000-0000901E0000}"/>
    <cellStyle name="Comma [0] 2 2 4 3" xfId="6970" xr:uid="{00000000-0005-0000-0000-0000911E0000}"/>
    <cellStyle name="Comma [0] 2 2 4 3 2" xfId="6971" xr:uid="{00000000-0005-0000-0000-0000921E0000}"/>
    <cellStyle name="Comma [0] 2 2 4 3 2 2" xfId="6972" xr:uid="{00000000-0005-0000-0000-0000931E0000}"/>
    <cellStyle name="Comma [0] 2 2 4 3 2 4" xfId="6973" xr:uid="{00000000-0005-0000-0000-0000941E0000}"/>
    <cellStyle name="Comma [0] 2 2 4 3 3" xfId="6974" xr:uid="{00000000-0005-0000-0000-0000951E0000}"/>
    <cellStyle name="Comma [0] 2 2 4 3 3 2" xfId="6975" xr:uid="{00000000-0005-0000-0000-0000961E0000}"/>
    <cellStyle name="Comma [0] 2 2 4 3 4" xfId="6976" xr:uid="{00000000-0005-0000-0000-0000971E0000}"/>
    <cellStyle name="Comma [0] 2 2 4 3 5" xfId="6977" xr:uid="{00000000-0005-0000-0000-0000981E0000}"/>
    <cellStyle name="Comma [0] 2 2 4 3 6" xfId="6978" xr:uid="{00000000-0005-0000-0000-0000991E0000}"/>
    <cellStyle name="Comma [0] 2 2 4 4" xfId="6979" xr:uid="{00000000-0005-0000-0000-00009A1E0000}"/>
    <cellStyle name="Comma [0] 2 2 4 4 2" xfId="6980" xr:uid="{00000000-0005-0000-0000-00009B1E0000}"/>
    <cellStyle name="Comma [0] 2 2 4 4 2 2" xfId="6981" xr:uid="{00000000-0005-0000-0000-00009C1E0000}"/>
    <cellStyle name="Comma [0] 2 2 4 4 2 4" xfId="6982" xr:uid="{00000000-0005-0000-0000-00009D1E0000}"/>
    <cellStyle name="Comma [0] 2 2 4 4 3" xfId="6983" xr:uid="{00000000-0005-0000-0000-00009E1E0000}"/>
    <cellStyle name="Comma [0] 2 2 4 4 3 2" xfId="6984" xr:uid="{00000000-0005-0000-0000-00009F1E0000}"/>
    <cellStyle name="Comma [0] 2 2 4 4 4" xfId="6985" xr:uid="{00000000-0005-0000-0000-0000A01E0000}"/>
    <cellStyle name="Comma [0] 2 2 4 4 5" xfId="6986" xr:uid="{00000000-0005-0000-0000-0000A11E0000}"/>
    <cellStyle name="Comma [0] 2 2 4 4 6" xfId="6987" xr:uid="{00000000-0005-0000-0000-0000A21E0000}"/>
    <cellStyle name="Comma [0] 2 2 4 5" xfId="6988" xr:uid="{00000000-0005-0000-0000-0000A31E0000}"/>
    <cellStyle name="Comma [0] 2 2 4 5 2" xfId="6989" xr:uid="{00000000-0005-0000-0000-0000A41E0000}"/>
    <cellStyle name="Comma [0] 2 2 4 5 4" xfId="6990" xr:uid="{00000000-0005-0000-0000-0000A51E0000}"/>
    <cellStyle name="Comma [0] 2 2 4 6" xfId="6991" xr:uid="{00000000-0005-0000-0000-0000A61E0000}"/>
    <cellStyle name="Comma [0] 2 2 4 6 2" xfId="6992" xr:uid="{00000000-0005-0000-0000-0000A71E0000}"/>
    <cellStyle name="Comma [0] 2 2 4 6 3" xfId="6993" xr:uid="{00000000-0005-0000-0000-0000A81E0000}"/>
    <cellStyle name="Comma [0] 2 2 4 6 4" xfId="6994" xr:uid="{00000000-0005-0000-0000-0000A91E0000}"/>
    <cellStyle name="Comma [0] 2 2 4 7" xfId="6995" xr:uid="{00000000-0005-0000-0000-0000AA1E0000}"/>
    <cellStyle name="Comma [0] 2 2 4 7 2" xfId="6996" xr:uid="{00000000-0005-0000-0000-0000AB1E0000}"/>
    <cellStyle name="Comma [0] 2 2 4 8" xfId="6997" xr:uid="{00000000-0005-0000-0000-0000AC1E0000}"/>
    <cellStyle name="Comma [0] 2 2 4 9" xfId="6998" xr:uid="{00000000-0005-0000-0000-0000AD1E0000}"/>
    <cellStyle name="Comma [0] 2 2 5" xfId="6999" xr:uid="{00000000-0005-0000-0000-0000AE1E0000}"/>
    <cellStyle name="Comma [0] 2 2 5 2" xfId="7000" xr:uid="{00000000-0005-0000-0000-0000AF1E0000}"/>
    <cellStyle name="Comma [0] 2 2 5 2 2" xfId="7001" xr:uid="{00000000-0005-0000-0000-0000B01E0000}"/>
    <cellStyle name="Comma [0] 2 2 5 2 2 2" xfId="7002" xr:uid="{00000000-0005-0000-0000-0000B11E0000}"/>
    <cellStyle name="Comma [0] 2 2 5 2 2 4" xfId="7003" xr:uid="{00000000-0005-0000-0000-0000B21E0000}"/>
    <cellStyle name="Comma [0] 2 2 5 2 3" xfId="7004" xr:uid="{00000000-0005-0000-0000-0000B31E0000}"/>
    <cellStyle name="Comma [0] 2 2 5 2 3 2" xfId="7005" xr:uid="{00000000-0005-0000-0000-0000B41E0000}"/>
    <cellStyle name="Comma [0] 2 2 5 2 4" xfId="7006" xr:uid="{00000000-0005-0000-0000-0000B51E0000}"/>
    <cellStyle name="Comma [0] 2 2 5 2 5" xfId="7007" xr:uid="{00000000-0005-0000-0000-0000B61E0000}"/>
    <cellStyle name="Comma [0] 2 2 5 2 6" xfId="7008" xr:uid="{00000000-0005-0000-0000-0000B71E0000}"/>
    <cellStyle name="Comma [0] 2 2 5 3" xfId="7009" xr:uid="{00000000-0005-0000-0000-0000B81E0000}"/>
    <cellStyle name="Comma [0] 2 2 5 3 2" xfId="7010" xr:uid="{00000000-0005-0000-0000-0000B91E0000}"/>
    <cellStyle name="Comma [0] 2 2 5 3 2 2" xfId="7011" xr:uid="{00000000-0005-0000-0000-0000BA1E0000}"/>
    <cellStyle name="Comma [0] 2 2 5 3 2 4" xfId="7012" xr:uid="{00000000-0005-0000-0000-0000BB1E0000}"/>
    <cellStyle name="Comma [0] 2 2 5 3 3" xfId="7013" xr:uid="{00000000-0005-0000-0000-0000BC1E0000}"/>
    <cellStyle name="Comma [0] 2 2 5 3 4" xfId="7014" xr:uid="{00000000-0005-0000-0000-0000BD1E0000}"/>
    <cellStyle name="Comma [0] 2 2 5 3 5" xfId="7015" xr:uid="{00000000-0005-0000-0000-0000BE1E0000}"/>
    <cellStyle name="Comma [0] 2 2 5 4" xfId="7016" xr:uid="{00000000-0005-0000-0000-0000BF1E0000}"/>
    <cellStyle name="Comma [0] 2 2 5 4 2" xfId="7017" xr:uid="{00000000-0005-0000-0000-0000C01E0000}"/>
    <cellStyle name="Comma [0] 2 2 5 4 2 2" xfId="7018" xr:uid="{00000000-0005-0000-0000-0000C11E0000}"/>
    <cellStyle name="Comma [0] 2 2 5 4 2 4" xfId="7019" xr:uid="{00000000-0005-0000-0000-0000C21E0000}"/>
    <cellStyle name="Comma [0] 2 2 5 4 3" xfId="7020" xr:uid="{00000000-0005-0000-0000-0000C31E0000}"/>
    <cellStyle name="Comma [0] 2 2 5 4 4" xfId="7021" xr:uid="{00000000-0005-0000-0000-0000C41E0000}"/>
    <cellStyle name="Comma [0] 2 2 5 4 5" xfId="7022" xr:uid="{00000000-0005-0000-0000-0000C51E0000}"/>
    <cellStyle name="Comma [0] 2 2 5 5" xfId="7023" xr:uid="{00000000-0005-0000-0000-0000C61E0000}"/>
    <cellStyle name="Comma [0] 2 2 5 5 2" xfId="7024" xr:uid="{00000000-0005-0000-0000-0000C71E0000}"/>
    <cellStyle name="Comma [0] 2 2 5 5 4" xfId="7025" xr:uid="{00000000-0005-0000-0000-0000C81E0000}"/>
    <cellStyle name="Comma [0] 2 2 5 6" xfId="7026" xr:uid="{00000000-0005-0000-0000-0000C91E0000}"/>
    <cellStyle name="Comma [0] 2 2 5 6 2" xfId="7027" xr:uid="{00000000-0005-0000-0000-0000CA1E0000}"/>
    <cellStyle name="Comma [0] 2 2 5 7" xfId="7028" xr:uid="{00000000-0005-0000-0000-0000CB1E0000}"/>
    <cellStyle name="Comma [0] 2 2 5 8" xfId="7029" xr:uid="{00000000-0005-0000-0000-0000CC1E0000}"/>
    <cellStyle name="Comma [0] 2 2 5 9" xfId="7030" xr:uid="{00000000-0005-0000-0000-0000CD1E0000}"/>
    <cellStyle name="Comma [0] 2 2 6" xfId="7031" xr:uid="{00000000-0005-0000-0000-0000CE1E0000}"/>
    <cellStyle name="Comma [0] 2 2 6 2" xfId="7032" xr:uid="{00000000-0005-0000-0000-0000CF1E0000}"/>
    <cellStyle name="Comma [0] 2 2 6 2 2" xfId="7033" xr:uid="{00000000-0005-0000-0000-0000D01E0000}"/>
    <cellStyle name="Comma [0] 2 2 6 2 2 2" xfId="7034" xr:uid="{00000000-0005-0000-0000-0000D11E0000}"/>
    <cellStyle name="Comma [0] 2 2 6 2 2 4" xfId="7035" xr:uid="{00000000-0005-0000-0000-0000D21E0000}"/>
    <cellStyle name="Comma [0] 2 2 6 2 3" xfId="7036" xr:uid="{00000000-0005-0000-0000-0000D31E0000}"/>
    <cellStyle name="Comma [0] 2 2 6 2 3 2" xfId="7037" xr:uid="{00000000-0005-0000-0000-0000D41E0000}"/>
    <cellStyle name="Comma [0] 2 2 6 2 4" xfId="7038" xr:uid="{00000000-0005-0000-0000-0000D51E0000}"/>
    <cellStyle name="Comma [0] 2 2 6 2 5" xfId="7039" xr:uid="{00000000-0005-0000-0000-0000D61E0000}"/>
    <cellStyle name="Comma [0] 2 2 6 2 6" xfId="7040" xr:uid="{00000000-0005-0000-0000-0000D71E0000}"/>
    <cellStyle name="Comma [0] 2 2 6 3" xfId="7041" xr:uid="{00000000-0005-0000-0000-0000D81E0000}"/>
    <cellStyle name="Comma [0] 2 2 6 3 2" xfId="7042" xr:uid="{00000000-0005-0000-0000-0000D91E0000}"/>
    <cellStyle name="Comma [0] 2 2 6 3 2 2" xfId="7043" xr:uid="{00000000-0005-0000-0000-0000DA1E0000}"/>
    <cellStyle name="Comma [0] 2 2 6 3 2 4" xfId="7044" xr:uid="{00000000-0005-0000-0000-0000DB1E0000}"/>
    <cellStyle name="Comma [0] 2 2 6 3 3" xfId="7045" xr:uid="{00000000-0005-0000-0000-0000DC1E0000}"/>
    <cellStyle name="Comma [0] 2 2 6 3 4" xfId="7046" xr:uid="{00000000-0005-0000-0000-0000DD1E0000}"/>
    <cellStyle name="Comma [0] 2 2 6 3 5" xfId="7047" xr:uid="{00000000-0005-0000-0000-0000DE1E0000}"/>
    <cellStyle name="Comma [0] 2 2 6 4" xfId="7048" xr:uid="{00000000-0005-0000-0000-0000DF1E0000}"/>
    <cellStyle name="Comma [0] 2 2 6 4 2" xfId="7049" xr:uid="{00000000-0005-0000-0000-0000E01E0000}"/>
    <cellStyle name="Comma [0] 2 2 6 4 4" xfId="7050" xr:uid="{00000000-0005-0000-0000-0000E11E0000}"/>
    <cellStyle name="Comma [0] 2 2 6 5" xfId="7051" xr:uid="{00000000-0005-0000-0000-0000E21E0000}"/>
    <cellStyle name="Comma [0] 2 2 6 5 2" xfId="7052" xr:uid="{00000000-0005-0000-0000-0000E31E0000}"/>
    <cellStyle name="Comma [0] 2 2 6 6" xfId="7053" xr:uid="{00000000-0005-0000-0000-0000E41E0000}"/>
    <cellStyle name="Comma [0] 2 2 6 7" xfId="7054" xr:uid="{00000000-0005-0000-0000-0000E51E0000}"/>
    <cellStyle name="Comma [0] 2 2 6 8" xfId="7055" xr:uid="{00000000-0005-0000-0000-0000E61E0000}"/>
    <cellStyle name="Comma [0] 2 2 7" xfId="7056" xr:uid="{00000000-0005-0000-0000-0000E71E0000}"/>
    <cellStyle name="Comma [0] 2 2 7 2" xfId="7057" xr:uid="{00000000-0005-0000-0000-0000E81E0000}"/>
    <cellStyle name="Comma [0] 2 2 7 2 2" xfId="7058" xr:uid="{00000000-0005-0000-0000-0000E91E0000}"/>
    <cellStyle name="Comma [0] 2 2 7 2 2 2" xfId="7059" xr:uid="{00000000-0005-0000-0000-0000EA1E0000}"/>
    <cellStyle name="Comma [0] 2 2 7 2 2 4" xfId="7060" xr:uid="{00000000-0005-0000-0000-0000EB1E0000}"/>
    <cellStyle name="Comma [0] 2 2 7 2 3" xfId="7061" xr:uid="{00000000-0005-0000-0000-0000EC1E0000}"/>
    <cellStyle name="Comma [0] 2 2 7 2 4" xfId="7062" xr:uid="{00000000-0005-0000-0000-0000ED1E0000}"/>
    <cellStyle name="Comma [0] 2 2 7 2 5" xfId="7063" xr:uid="{00000000-0005-0000-0000-0000EE1E0000}"/>
    <cellStyle name="Comma [0] 2 2 7 3" xfId="7064" xr:uid="{00000000-0005-0000-0000-0000EF1E0000}"/>
    <cellStyle name="Comma [0] 2 2 7 3 2" xfId="7065" xr:uid="{00000000-0005-0000-0000-0000F01E0000}"/>
    <cellStyle name="Comma [0] 2 2 7 3 2 2" xfId="7066" xr:uid="{00000000-0005-0000-0000-0000F11E0000}"/>
    <cellStyle name="Comma [0] 2 2 7 3 2 4" xfId="7067" xr:uid="{00000000-0005-0000-0000-0000F21E0000}"/>
    <cellStyle name="Comma [0] 2 2 7 3 3" xfId="7068" xr:uid="{00000000-0005-0000-0000-0000F31E0000}"/>
    <cellStyle name="Comma [0] 2 2 7 3 4" xfId="7069" xr:uid="{00000000-0005-0000-0000-0000F41E0000}"/>
    <cellStyle name="Comma [0] 2 2 7 3 5" xfId="7070" xr:uid="{00000000-0005-0000-0000-0000F51E0000}"/>
    <cellStyle name="Comma [0] 2 2 7 4" xfId="7071" xr:uid="{00000000-0005-0000-0000-0000F61E0000}"/>
    <cellStyle name="Comma [0] 2 2 7 4 2" xfId="7072" xr:uid="{00000000-0005-0000-0000-0000F71E0000}"/>
    <cellStyle name="Comma [0] 2 2 7 4 4" xfId="7073" xr:uid="{00000000-0005-0000-0000-0000F81E0000}"/>
    <cellStyle name="Comma [0] 2 2 7 5" xfId="7074" xr:uid="{00000000-0005-0000-0000-0000F91E0000}"/>
    <cellStyle name="Comma [0] 2 2 7 5 2" xfId="7075" xr:uid="{00000000-0005-0000-0000-0000FA1E0000}"/>
    <cellStyle name="Comma [0] 2 2 7 6" xfId="7076" xr:uid="{00000000-0005-0000-0000-0000FB1E0000}"/>
    <cellStyle name="Comma [0] 2 2 7 7" xfId="7077" xr:uid="{00000000-0005-0000-0000-0000FC1E0000}"/>
    <cellStyle name="Comma [0] 2 2 7 8" xfId="7078" xr:uid="{00000000-0005-0000-0000-0000FD1E0000}"/>
    <cellStyle name="Comma [0] 2 2 8" xfId="7079" xr:uid="{00000000-0005-0000-0000-0000FE1E0000}"/>
    <cellStyle name="Comma [0] 2 2 8 2" xfId="7080" xr:uid="{00000000-0005-0000-0000-0000FF1E0000}"/>
    <cellStyle name="Comma [0] 2 2 8 2 2" xfId="7081" xr:uid="{00000000-0005-0000-0000-0000001F0000}"/>
    <cellStyle name="Comma [0] 2 2 8 2 2 2" xfId="7082" xr:uid="{00000000-0005-0000-0000-0000011F0000}"/>
    <cellStyle name="Comma [0] 2 2 8 2 2 4" xfId="7083" xr:uid="{00000000-0005-0000-0000-0000021F0000}"/>
    <cellStyle name="Comma [0] 2 2 8 2 3" xfId="7084" xr:uid="{00000000-0005-0000-0000-0000031F0000}"/>
    <cellStyle name="Comma [0] 2 2 8 2 4" xfId="7085" xr:uid="{00000000-0005-0000-0000-0000041F0000}"/>
    <cellStyle name="Comma [0] 2 2 8 2 5" xfId="7086" xr:uid="{00000000-0005-0000-0000-0000051F0000}"/>
    <cellStyle name="Comma [0] 2 2 8 3" xfId="7087" xr:uid="{00000000-0005-0000-0000-0000061F0000}"/>
    <cellStyle name="Comma [0] 2 2 8 3 2" xfId="7088" xr:uid="{00000000-0005-0000-0000-0000071F0000}"/>
    <cellStyle name="Comma [0] 2 2 8 3 2 2" xfId="7089" xr:uid="{00000000-0005-0000-0000-0000081F0000}"/>
    <cellStyle name="Comma [0] 2 2 8 3 2 4" xfId="7090" xr:uid="{00000000-0005-0000-0000-0000091F0000}"/>
    <cellStyle name="Comma [0] 2 2 8 3 3" xfId="7091" xr:uid="{00000000-0005-0000-0000-00000A1F0000}"/>
    <cellStyle name="Comma [0] 2 2 8 3 4" xfId="7092" xr:uid="{00000000-0005-0000-0000-00000B1F0000}"/>
    <cellStyle name="Comma [0] 2 2 8 3 5" xfId="7093" xr:uid="{00000000-0005-0000-0000-00000C1F0000}"/>
    <cellStyle name="Comma [0] 2 2 8 4" xfId="7094" xr:uid="{00000000-0005-0000-0000-00000D1F0000}"/>
    <cellStyle name="Comma [0] 2 2 8 4 2" xfId="7095" xr:uid="{00000000-0005-0000-0000-00000E1F0000}"/>
    <cellStyle name="Comma [0] 2 2 8 4 4" xfId="7096" xr:uid="{00000000-0005-0000-0000-00000F1F0000}"/>
    <cellStyle name="Comma [0] 2 2 8 5" xfId="7097" xr:uid="{00000000-0005-0000-0000-0000101F0000}"/>
    <cellStyle name="Comma [0] 2 2 8 5 2" xfId="7098" xr:uid="{00000000-0005-0000-0000-0000111F0000}"/>
    <cellStyle name="Comma [0] 2 2 8 6" xfId="7099" xr:uid="{00000000-0005-0000-0000-0000121F0000}"/>
    <cellStyle name="Comma [0] 2 2 8 7" xfId="7100" xr:uid="{00000000-0005-0000-0000-0000131F0000}"/>
    <cellStyle name="Comma [0] 2 2 8 8" xfId="7101" xr:uid="{00000000-0005-0000-0000-0000141F0000}"/>
    <cellStyle name="Comma [0] 2 2 9" xfId="7102" xr:uid="{00000000-0005-0000-0000-0000151F0000}"/>
    <cellStyle name="Comma [0] 2 2 9 2" xfId="7103" xr:uid="{00000000-0005-0000-0000-0000161F0000}"/>
    <cellStyle name="Comma [0] 2 2 9 2 2" xfId="7104" xr:uid="{00000000-0005-0000-0000-0000171F0000}"/>
    <cellStyle name="Comma [0] 2 2 9 2 2 2" xfId="7105" xr:uid="{00000000-0005-0000-0000-0000181F0000}"/>
    <cellStyle name="Comma [0] 2 2 9 2 2 4" xfId="7106" xr:uid="{00000000-0005-0000-0000-0000191F0000}"/>
    <cellStyle name="Comma [0] 2 2 9 2 3" xfId="7107" xr:uid="{00000000-0005-0000-0000-00001A1F0000}"/>
    <cellStyle name="Comma [0] 2 2 9 2 4" xfId="7108" xr:uid="{00000000-0005-0000-0000-00001B1F0000}"/>
    <cellStyle name="Comma [0] 2 2 9 2 5" xfId="7109" xr:uid="{00000000-0005-0000-0000-00001C1F0000}"/>
    <cellStyle name="Comma [0] 2 2 9 3" xfId="7110" xr:uid="{00000000-0005-0000-0000-00001D1F0000}"/>
    <cellStyle name="Comma [0] 2 2 9 3 2" xfId="7111" xr:uid="{00000000-0005-0000-0000-00001E1F0000}"/>
    <cellStyle name="Comma [0] 2 2 9 3 2 2" xfId="7112" xr:uid="{00000000-0005-0000-0000-00001F1F0000}"/>
    <cellStyle name="Comma [0] 2 2 9 3 2 4" xfId="7113" xr:uid="{00000000-0005-0000-0000-0000201F0000}"/>
    <cellStyle name="Comma [0] 2 2 9 3 3" xfId="7114" xr:uid="{00000000-0005-0000-0000-0000211F0000}"/>
    <cellStyle name="Comma [0] 2 2 9 3 5" xfId="7115" xr:uid="{00000000-0005-0000-0000-0000221F0000}"/>
    <cellStyle name="Comma [0] 2 2 9 4" xfId="7116" xr:uid="{00000000-0005-0000-0000-0000231F0000}"/>
    <cellStyle name="Comma [0] 2 2 9 4 2" xfId="7117" xr:uid="{00000000-0005-0000-0000-0000241F0000}"/>
    <cellStyle name="Comma [0] 2 2 9 4 4" xfId="7118" xr:uid="{00000000-0005-0000-0000-0000251F0000}"/>
    <cellStyle name="Comma [0] 2 2 9 5" xfId="7119" xr:uid="{00000000-0005-0000-0000-0000261F0000}"/>
    <cellStyle name="Comma [0] 2 2 9 6" xfId="7120" xr:uid="{00000000-0005-0000-0000-0000271F0000}"/>
    <cellStyle name="Comma [0] 2 2 9 7" xfId="7121" xr:uid="{00000000-0005-0000-0000-0000281F0000}"/>
    <cellStyle name="Comma [0] 2 2_Perd det activo" xfId="7122" xr:uid="{00000000-0005-0000-0000-0000291F0000}"/>
    <cellStyle name="Comma [0] 2 20" xfId="7123" xr:uid="{00000000-0005-0000-0000-00002A1F0000}"/>
    <cellStyle name="Comma [0] 2 20 2" xfId="7124" xr:uid="{00000000-0005-0000-0000-00002B1F0000}"/>
    <cellStyle name="Comma [0] 2 20 3" xfId="7125" xr:uid="{00000000-0005-0000-0000-00002C1F0000}"/>
    <cellStyle name="Comma [0] 2 21" xfId="7126" xr:uid="{00000000-0005-0000-0000-00002D1F0000}"/>
    <cellStyle name="Comma [0] 2 22" xfId="7127" xr:uid="{00000000-0005-0000-0000-00002E1F0000}"/>
    <cellStyle name="Comma [0] 2 22 2" xfId="7128" xr:uid="{00000000-0005-0000-0000-00002F1F0000}"/>
    <cellStyle name="Comma [0] 2 23" xfId="7129" xr:uid="{00000000-0005-0000-0000-0000301F0000}"/>
    <cellStyle name="Comma [0] 2 24" xfId="38608" xr:uid="{00000000-0005-0000-0000-0000311F0000}"/>
    <cellStyle name="Comma [0] 2 3" xfId="7130" xr:uid="{00000000-0005-0000-0000-0000321F0000}"/>
    <cellStyle name="Comma [0] 2 3 10" xfId="7131" xr:uid="{00000000-0005-0000-0000-0000331F0000}"/>
    <cellStyle name="Comma [0] 2 3 10 2" xfId="7132" xr:uid="{00000000-0005-0000-0000-0000341F0000}"/>
    <cellStyle name="Comma [0] 2 3 10 2 2" xfId="7133" xr:uid="{00000000-0005-0000-0000-0000351F0000}"/>
    <cellStyle name="Comma [0] 2 3 10 2 2 2" xfId="7134" xr:uid="{00000000-0005-0000-0000-0000361F0000}"/>
    <cellStyle name="Comma [0] 2 3 10 2 2 4" xfId="7135" xr:uid="{00000000-0005-0000-0000-0000371F0000}"/>
    <cellStyle name="Comma [0] 2 3 10 2 3" xfId="7136" xr:uid="{00000000-0005-0000-0000-0000381F0000}"/>
    <cellStyle name="Comma [0] 2 3 10 2 5" xfId="7137" xr:uid="{00000000-0005-0000-0000-0000391F0000}"/>
    <cellStyle name="Comma [0] 2 3 10 3" xfId="7138" xr:uid="{00000000-0005-0000-0000-00003A1F0000}"/>
    <cellStyle name="Comma [0] 2 3 10 3 2" xfId="7139" xr:uid="{00000000-0005-0000-0000-00003B1F0000}"/>
    <cellStyle name="Comma [0] 2 3 10 3 4" xfId="7140" xr:uid="{00000000-0005-0000-0000-00003C1F0000}"/>
    <cellStyle name="Comma [0] 2 3 10 4" xfId="7141" xr:uid="{00000000-0005-0000-0000-00003D1F0000}"/>
    <cellStyle name="Comma [0] 2 3 10 5" xfId="7142" xr:uid="{00000000-0005-0000-0000-00003E1F0000}"/>
    <cellStyle name="Comma [0] 2 3 10 6" xfId="7143" xr:uid="{00000000-0005-0000-0000-00003F1F0000}"/>
    <cellStyle name="Comma [0] 2 3 11" xfId="7144" xr:uid="{00000000-0005-0000-0000-0000401F0000}"/>
    <cellStyle name="Comma [0] 2 3 11 2" xfId="7145" xr:uid="{00000000-0005-0000-0000-0000411F0000}"/>
    <cellStyle name="Comma [0] 2 3 11 2 2" xfId="7146" xr:uid="{00000000-0005-0000-0000-0000421F0000}"/>
    <cellStyle name="Comma [0] 2 3 11 2 4" xfId="7147" xr:uid="{00000000-0005-0000-0000-0000431F0000}"/>
    <cellStyle name="Comma [0] 2 3 11 3" xfId="7148" xr:uid="{00000000-0005-0000-0000-0000441F0000}"/>
    <cellStyle name="Comma [0] 2 3 11 4" xfId="7149" xr:uid="{00000000-0005-0000-0000-0000451F0000}"/>
    <cellStyle name="Comma [0] 2 3 11 5" xfId="7150" xr:uid="{00000000-0005-0000-0000-0000461F0000}"/>
    <cellStyle name="Comma [0] 2 3 12" xfId="7151" xr:uid="{00000000-0005-0000-0000-0000471F0000}"/>
    <cellStyle name="Comma [0] 2 3 12 2" xfId="7152" xr:uid="{00000000-0005-0000-0000-0000481F0000}"/>
    <cellStyle name="Comma [0] 2 3 12 4" xfId="7153" xr:uid="{00000000-0005-0000-0000-0000491F0000}"/>
    <cellStyle name="Comma [0] 2 3 13" xfId="7154" xr:uid="{00000000-0005-0000-0000-00004A1F0000}"/>
    <cellStyle name="Comma [0] 2 3 13 2" xfId="7155" xr:uid="{00000000-0005-0000-0000-00004B1F0000}"/>
    <cellStyle name="Comma [0] 2 3 13 3" xfId="7156" xr:uid="{00000000-0005-0000-0000-00004C1F0000}"/>
    <cellStyle name="Comma [0] 2 3 13 4" xfId="7157" xr:uid="{00000000-0005-0000-0000-00004D1F0000}"/>
    <cellStyle name="Comma [0] 2 3 14" xfId="7158" xr:uid="{00000000-0005-0000-0000-00004E1F0000}"/>
    <cellStyle name="Comma [0] 2 3 14 2" xfId="7159" xr:uid="{00000000-0005-0000-0000-00004F1F0000}"/>
    <cellStyle name="Comma [0] 2 3 14 3" xfId="7160" xr:uid="{00000000-0005-0000-0000-0000501F0000}"/>
    <cellStyle name="Comma [0] 2 3 14 4" xfId="7161" xr:uid="{00000000-0005-0000-0000-0000511F0000}"/>
    <cellStyle name="Comma [0] 2 3 15" xfId="7162" xr:uid="{00000000-0005-0000-0000-0000521F0000}"/>
    <cellStyle name="Comma [0] 2 3 15 2" xfId="7163" xr:uid="{00000000-0005-0000-0000-0000531F0000}"/>
    <cellStyle name="Comma [0] 2 3 15 3" xfId="7164" xr:uid="{00000000-0005-0000-0000-0000541F0000}"/>
    <cellStyle name="Comma [0] 2 3 16" xfId="7165" xr:uid="{00000000-0005-0000-0000-0000551F0000}"/>
    <cellStyle name="Comma [0] 2 3 17" xfId="7166" xr:uid="{00000000-0005-0000-0000-0000561F0000}"/>
    <cellStyle name="Comma [0] 2 3 17 2" xfId="7167" xr:uid="{00000000-0005-0000-0000-0000571F0000}"/>
    <cellStyle name="Comma [0] 2 3 18" xfId="7168" xr:uid="{00000000-0005-0000-0000-0000581F0000}"/>
    <cellStyle name="Comma [0] 2 3 2" xfId="7169" xr:uid="{00000000-0005-0000-0000-0000591F0000}"/>
    <cellStyle name="Comma [0] 2 3 2 10" xfId="7170" xr:uid="{00000000-0005-0000-0000-00005A1F0000}"/>
    <cellStyle name="Comma [0] 2 3 2 10 2" xfId="7171" xr:uid="{00000000-0005-0000-0000-00005B1F0000}"/>
    <cellStyle name="Comma [0] 2 3 2 11" xfId="7172" xr:uid="{00000000-0005-0000-0000-00005C1F0000}"/>
    <cellStyle name="Comma [0] 2 3 2 12" xfId="7173" xr:uid="{00000000-0005-0000-0000-00005D1F0000}"/>
    <cellStyle name="Comma [0] 2 3 2 13" xfId="7174" xr:uid="{00000000-0005-0000-0000-00005E1F0000}"/>
    <cellStyle name="Comma [0] 2 3 2 2" xfId="7175" xr:uid="{00000000-0005-0000-0000-00005F1F0000}"/>
    <cellStyle name="Comma [0] 2 3 2 2 2" xfId="7176" xr:uid="{00000000-0005-0000-0000-0000601F0000}"/>
    <cellStyle name="Comma [0] 2 3 2 2 2 2" xfId="7177" xr:uid="{00000000-0005-0000-0000-0000611F0000}"/>
    <cellStyle name="Comma [0] 2 3 2 2 2 2 2" xfId="7178" xr:uid="{00000000-0005-0000-0000-0000621F0000}"/>
    <cellStyle name="Comma [0] 2 3 2 2 2 2 4" xfId="7179" xr:uid="{00000000-0005-0000-0000-0000631F0000}"/>
    <cellStyle name="Comma [0] 2 3 2 2 2 3" xfId="7180" xr:uid="{00000000-0005-0000-0000-0000641F0000}"/>
    <cellStyle name="Comma [0] 2 3 2 2 2 4" xfId="7181" xr:uid="{00000000-0005-0000-0000-0000651F0000}"/>
    <cellStyle name="Comma [0] 2 3 2 2 2 5" xfId="7182" xr:uid="{00000000-0005-0000-0000-0000661F0000}"/>
    <cellStyle name="Comma [0] 2 3 2 2 3" xfId="7183" xr:uid="{00000000-0005-0000-0000-0000671F0000}"/>
    <cellStyle name="Comma [0] 2 3 2 2 3 2" xfId="7184" xr:uid="{00000000-0005-0000-0000-0000681F0000}"/>
    <cellStyle name="Comma [0] 2 3 2 2 3 2 2" xfId="7185" xr:uid="{00000000-0005-0000-0000-0000691F0000}"/>
    <cellStyle name="Comma [0] 2 3 2 2 3 2 4" xfId="7186" xr:uid="{00000000-0005-0000-0000-00006A1F0000}"/>
    <cellStyle name="Comma [0] 2 3 2 2 3 3" xfId="7187" xr:uid="{00000000-0005-0000-0000-00006B1F0000}"/>
    <cellStyle name="Comma [0] 2 3 2 2 3 4" xfId="7188" xr:uid="{00000000-0005-0000-0000-00006C1F0000}"/>
    <cellStyle name="Comma [0] 2 3 2 2 3 5" xfId="7189" xr:uid="{00000000-0005-0000-0000-00006D1F0000}"/>
    <cellStyle name="Comma [0] 2 3 2 2 4" xfId="7190" xr:uid="{00000000-0005-0000-0000-00006E1F0000}"/>
    <cellStyle name="Comma [0] 2 3 2 2 4 2" xfId="7191" xr:uid="{00000000-0005-0000-0000-00006F1F0000}"/>
    <cellStyle name="Comma [0] 2 3 2 2 4 4" xfId="7192" xr:uid="{00000000-0005-0000-0000-0000701F0000}"/>
    <cellStyle name="Comma [0] 2 3 2 2 5" xfId="7193" xr:uid="{00000000-0005-0000-0000-0000711F0000}"/>
    <cellStyle name="Comma [0] 2 3 2 2 5 2" xfId="7194" xr:uid="{00000000-0005-0000-0000-0000721F0000}"/>
    <cellStyle name="Comma [0] 2 3 2 2 6" xfId="7195" xr:uid="{00000000-0005-0000-0000-0000731F0000}"/>
    <cellStyle name="Comma [0] 2 3 2 2 7" xfId="7196" xr:uid="{00000000-0005-0000-0000-0000741F0000}"/>
    <cellStyle name="Comma [0] 2 3 2 2 8" xfId="7197" xr:uid="{00000000-0005-0000-0000-0000751F0000}"/>
    <cellStyle name="Comma [0] 2 3 2 3" xfId="7198" xr:uid="{00000000-0005-0000-0000-0000761F0000}"/>
    <cellStyle name="Comma [0] 2 3 2 3 2" xfId="7199" xr:uid="{00000000-0005-0000-0000-0000771F0000}"/>
    <cellStyle name="Comma [0] 2 3 2 3 2 2" xfId="7200" xr:uid="{00000000-0005-0000-0000-0000781F0000}"/>
    <cellStyle name="Comma [0] 2 3 2 3 2 2 2" xfId="7201" xr:uid="{00000000-0005-0000-0000-0000791F0000}"/>
    <cellStyle name="Comma [0] 2 3 2 3 2 2 4" xfId="7202" xr:uid="{00000000-0005-0000-0000-00007A1F0000}"/>
    <cellStyle name="Comma [0] 2 3 2 3 2 3" xfId="7203" xr:uid="{00000000-0005-0000-0000-00007B1F0000}"/>
    <cellStyle name="Comma [0] 2 3 2 3 2 4" xfId="7204" xr:uid="{00000000-0005-0000-0000-00007C1F0000}"/>
    <cellStyle name="Comma [0] 2 3 2 3 2 5" xfId="7205" xr:uid="{00000000-0005-0000-0000-00007D1F0000}"/>
    <cellStyle name="Comma [0] 2 3 2 3 3" xfId="7206" xr:uid="{00000000-0005-0000-0000-00007E1F0000}"/>
    <cellStyle name="Comma [0] 2 3 2 3 3 2" xfId="7207" xr:uid="{00000000-0005-0000-0000-00007F1F0000}"/>
    <cellStyle name="Comma [0] 2 3 2 3 3 2 2" xfId="7208" xr:uid="{00000000-0005-0000-0000-0000801F0000}"/>
    <cellStyle name="Comma [0] 2 3 2 3 3 2 4" xfId="7209" xr:uid="{00000000-0005-0000-0000-0000811F0000}"/>
    <cellStyle name="Comma [0] 2 3 2 3 3 3" xfId="7210" xr:uid="{00000000-0005-0000-0000-0000821F0000}"/>
    <cellStyle name="Comma [0] 2 3 2 3 3 4" xfId="7211" xr:uid="{00000000-0005-0000-0000-0000831F0000}"/>
    <cellStyle name="Comma [0] 2 3 2 3 3 5" xfId="7212" xr:uid="{00000000-0005-0000-0000-0000841F0000}"/>
    <cellStyle name="Comma [0] 2 3 2 3 4" xfId="7213" xr:uid="{00000000-0005-0000-0000-0000851F0000}"/>
    <cellStyle name="Comma [0] 2 3 2 3 4 2" xfId="7214" xr:uid="{00000000-0005-0000-0000-0000861F0000}"/>
    <cellStyle name="Comma [0] 2 3 2 3 4 4" xfId="7215" xr:uid="{00000000-0005-0000-0000-0000871F0000}"/>
    <cellStyle name="Comma [0] 2 3 2 3 5" xfId="7216" xr:uid="{00000000-0005-0000-0000-0000881F0000}"/>
    <cellStyle name="Comma [0] 2 3 2 3 6" xfId="7217" xr:uid="{00000000-0005-0000-0000-0000891F0000}"/>
    <cellStyle name="Comma [0] 2 3 2 3 7" xfId="7218" xr:uid="{00000000-0005-0000-0000-00008A1F0000}"/>
    <cellStyle name="Comma [0] 2 3 2 4" xfId="7219" xr:uid="{00000000-0005-0000-0000-00008B1F0000}"/>
    <cellStyle name="Comma [0] 2 3 2 4 2" xfId="7220" xr:uid="{00000000-0005-0000-0000-00008C1F0000}"/>
    <cellStyle name="Comma [0] 2 3 2 4 2 2" xfId="7221" xr:uid="{00000000-0005-0000-0000-00008D1F0000}"/>
    <cellStyle name="Comma [0] 2 3 2 4 2 2 2" xfId="7222" xr:uid="{00000000-0005-0000-0000-00008E1F0000}"/>
    <cellStyle name="Comma [0] 2 3 2 4 2 2 4" xfId="7223" xr:uid="{00000000-0005-0000-0000-00008F1F0000}"/>
    <cellStyle name="Comma [0] 2 3 2 4 2 3" xfId="7224" xr:uid="{00000000-0005-0000-0000-0000901F0000}"/>
    <cellStyle name="Comma [0] 2 3 2 4 2 4" xfId="7225" xr:uid="{00000000-0005-0000-0000-0000911F0000}"/>
    <cellStyle name="Comma [0] 2 3 2 4 2 5" xfId="7226" xr:uid="{00000000-0005-0000-0000-0000921F0000}"/>
    <cellStyle name="Comma [0] 2 3 2 4 3" xfId="7227" xr:uid="{00000000-0005-0000-0000-0000931F0000}"/>
    <cellStyle name="Comma [0] 2 3 2 4 3 2" xfId="7228" xr:uid="{00000000-0005-0000-0000-0000941F0000}"/>
    <cellStyle name="Comma [0] 2 3 2 4 3 2 2" xfId="7229" xr:uid="{00000000-0005-0000-0000-0000951F0000}"/>
    <cellStyle name="Comma [0] 2 3 2 4 3 2 4" xfId="7230" xr:uid="{00000000-0005-0000-0000-0000961F0000}"/>
    <cellStyle name="Comma [0] 2 3 2 4 3 3" xfId="7231" xr:uid="{00000000-0005-0000-0000-0000971F0000}"/>
    <cellStyle name="Comma [0] 2 3 2 4 3 4" xfId="7232" xr:uid="{00000000-0005-0000-0000-0000981F0000}"/>
    <cellStyle name="Comma [0] 2 3 2 4 3 5" xfId="7233" xr:uid="{00000000-0005-0000-0000-0000991F0000}"/>
    <cellStyle name="Comma [0] 2 3 2 4 4" xfId="7234" xr:uid="{00000000-0005-0000-0000-00009A1F0000}"/>
    <cellStyle name="Comma [0] 2 3 2 4 4 2" xfId="7235" xr:uid="{00000000-0005-0000-0000-00009B1F0000}"/>
    <cellStyle name="Comma [0] 2 3 2 4 4 4" xfId="7236" xr:uid="{00000000-0005-0000-0000-00009C1F0000}"/>
    <cellStyle name="Comma [0] 2 3 2 4 5" xfId="7237" xr:uid="{00000000-0005-0000-0000-00009D1F0000}"/>
    <cellStyle name="Comma [0] 2 3 2 4 6" xfId="7238" xr:uid="{00000000-0005-0000-0000-00009E1F0000}"/>
    <cellStyle name="Comma [0] 2 3 2 4 7" xfId="7239" xr:uid="{00000000-0005-0000-0000-00009F1F0000}"/>
    <cellStyle name="Comma [0] 2 3 2 5" xfId="7240" xr:uid="{00000000-0005-0000-0000-0000A01F0000}"/>
    <cellStyle name="Comma [0] 2 3 2 5 2" xfId="7241" xr:uid="{00000000-0005-0000-0000-0000A11F0000}"/>
    <cellStyle name="Comma [0] 2 3 2 5 2 2" xfId="7242" xr:uid="{00000000-0005-0000-0000-0000A21F0000}"/>
    <cellStyle name="Comma [0] 2 3 2 5 2 2 2" xfId="7243" xr:uid="{00000000-0005-0000-0000-0000A31F0000}"/>
    <cellStyle name="Comma [0] 2 3 2 5 2 2 4" xfId="7244" xr:uid="{00000000-0005-0000-0000-0000A41F0000}"/>
    <cellStyle name="Comma [0] 2 3 2 5 2 3" xfId="7245" xr:uid="{00000000-0005-0000-0000-0000A51F0000}"/>
    <cellStyle name="Comma [0] 2 3 2 5 2 4" xfId="7246" xr:uid="{00000000-0005-0000-0000-0000A61F0000}"/>
    <cellStyle name="Comma [0] 2 3 2 5 2 5" xfId="7247" xr:uid="{00000000-0005-0000-0000-0000A71F0000}"/>
    <cellStyle name="Comma [0] 2 3 2 5 3" xfId="7248" xr:uid="{00000000-0005-0000-0000-0000A81F0000}"/>
    <cellStyle name="Comma [0] 2 3 2 5 3 2" xfId="7249" xr:uid="{00000000-0005-0000-0000-0000A91F0000}"/>
    <cellStyle name="Comma [0] 2 3 2 5 3 2 2" xfId="7250" xr:uid="{00000000-0005-0000-0000-0000AA1F0000}"/>
    <cellStyle name="Comma [0] 2 3 2 5 3 2 4" xfId="7251" xr:uid="{00000000-0005-0000-0000-0000AB1F0000}"/>
    <cellStyle name="Comma [0] 2 3 2 5 3 3" xfId="7252" xr:uid="{00000000-0005-0000-0000-0000AC1F0000}"/>
    <cellStyle name="Comma [0] 2 3 2 5 3 5" xfId="7253" xr:uid="{00000000-0005-0000-0000-0000AD1F0000}"/>
    <cellStyle name="Comma [0] 2 3 2 5 4" xfId="7254" xr:uid="{00000000-0005-0000-0000-0000AE1F0000}"/>
    <cellStyle name="Comma [0] 2 3 2 5 4 2" xfId="7255" xr:uid="{00000000-0005-0000-0000-0000AF1F0000}"/>
    <cellStyle name="Comma [0] 2 3 2 5 4 4" xfId="7256" xr:uid="{00000000-0005-0000-0000-0000B01F0000}"/>
    <cellStyle name="Comma [0] 2 3 2 5 5" xfId="7257" xr:uid="{00000000-0005-0000-0000-0000B11F0000}"/>
    <cellStyle name="Comma [0] 2 3 2 5 6" xfId="7258" xr:uid="{00000000-0005-0000-0000-0000B21F0000}"/>
    <cellStyle name="Comma [0] 2 3 2 5 7" xfId="7259" xr:uid="{00000000-0005-0000-0000-0000B31F0000}"/>
    <cellStyle name="Comma [0] 2 3 2 6" xfId="7260" xr:uid="{00000000-0005-0000-0000-0000B41F0000}"/>
    <cellStyle name="Comma [0] 2 3 2 6 2" xfId="7261" xr:uid="{00000000-0005-0000-0000-0000B51F0000}"/>
    <cellStyle name="Comma [0] 2 3 2 6 2 2" xfId="7262" xr:uid="{00000000-0005-0000-0000-0000B61F0000}"/>
    <cellStyle name="Comma [0] 2 3 2 6 2 2 2" xfId="7263" xr:uid="{00000000-0005-0000-0000-0000B71F0000}"/>
    <cellStyle name="Comma [0] 2 3 2 6 2 2 4" xfId="7264" xr:uid="{00000000-0005-0000-0000-0000B81F0000}"/>
    <cellStyle name="Comma [0] 2 3 2 6 2 3" xfId="7265" xr:uid="{00000000-0005-0000-0000-0000B91F0000}"/>
    <cellStyle name="Comma [0] 2 3 2 6 2 4" xfId="7266" xr:uid="{00000000-0005-0000-0000-0000BA1F0000}"/>
    <cellStyle name="Comma [0] 2 3 2 6 2 5" xfId="7267" xr:uid="{00000000-0005-0000-0000-0000BB1F0000}"/>
    <cellStyle name="Comma [0] 2 3 2 6 3" xfId="7268" xr:uid="{00000000-0005-0000-0000-0000BC1F0000}"/>
    <cellStyle name="Comma [0] 2 3 2 6 3 2" xfId="7269" xr:uid="{00000000-0005-0000-0000-0000BD1F0000}"/>
    <cellStyle name="Comma [0] 2 3 2 6 3 2 2" xfId="7270" xr:uid="{00000000-0005-0000-0000-0000BE1F0000}"/>
    <cellStyle name="Comma [0] 2 3 2 6 3 2 4" xfId="7271" xr:uid="{00000000-0005-0000-0000-0000BF1F0000}"/>
    <cellStyle name="Comma [0] 2 3 2 6 3 3" xfId="7272" xr:uid="{00000000-0005-0000-0000-0000C01F0000}"/>
    <cellStyle name="Comma [0] 2 3 2 6 3 5" xfId="7273" xr:uid="{00000000-0005-0000-0000-0000C11F0000}"/>
    <cellStyle name="Comma [0] 2 3 2 6 4" xfId="7274" xr:uid="{00000000-0005-0000-0000-0000C21F0000}"/>
    <cellStyle name="Comma [0] 2 3 2 6 4 2" xfId="7275" xr:uid="{00000000-0005-0000-0000-0000C31F0000}"/>
    <cellStyle name="Comma [0] 2 3 2 6 4 4" xfId="7276" xr:uid="{00000000-0005-0000-0000-0000C41F0000}"/>
    <cellStyle name="Comma [0] 2 3 2 6 5" xfId="7277" xr:uid="{00000000-0005-0000-0000-0000C51F0000}"/>
    <cellStyle name="Comma [0] 2 3 2 6 6" xfId="7278" xr:uid="{00000000-0005-0000-0000-0000C61F0000}"/>
    <cellStyle name="Comma [0] 2 3 2 6 7" xfId="7279" xr:uid="{00000000-0005-0000-0000-0000C71F0000}"/>
    <cellStyle name="Comma [0] 2 3 2 7" xfId="7280" xr:uid="{00000000-0005-0000-0000-0000C81F0000}"/>
    <cellStyle name="Comma [0] 2 3 2 7 2" xfId="7281" xr:uid="{00000000-0005-0000-0000-0000C91F0000}"/>
    <cellStyle name="Comma [0] 2 3 2 7 2 2" xfId="7282" xr:uid="{00000000-0005-0000-0000-0000CA1F0000}"/>
    <cellStyle name="Comma [0] 2 3 2 7 2 2 2" xfId="7283" xr:uid="{00000000-0005-0000-0000-0000CB1F0000}"/>
    <cellStyle name="Comma [0] 2 3 2 7 2 2 4" xfId="7284" xr:uid="{00000000-0005-0000-0000-0000CC1F0000}"/>
    <cellStyle name="Comma [0] 2 3 2 7 2 3" xfId="7285" xr:uid="{00000000-0005-0000-0000-0000CD1F0000}"/>
    <cellStyle name="Comma [0] 2 3 2 7 2 5" xfId="7286" xr:uid="{00000000-0005-0000-0000-0000CE1F0000}"/>
    <cellStyle name="Comma [0] 2 3 2 7 3" xfId="7287" xr:uid="{00000000-0005-0000-0000-0000CF1F0000}"/>
    <cellStyle name="Comma [0] 2 3 2 7 3 2" xfId="7288" xr:uid="{00000000-0005-0000-0000-0000D01F0000}"/>
    <cellStyle name="Comma [0] 2 3 2 7 3 4" xfId="7289" xr:uid="{00000000-0005-0000-0000-0000D11F0000}"/>
    <cellStyle name="Comma [0] 2 3 2 7 4" xfId="7290" xr:uid="{00000000-0005-0000-0000-0000D21F0000}"/>
    <cellStyle name="Comma [0] 2 3 2 7 5" xfId="7291" xr:uid="{00000000-0005-0000-0000-0000D31F0000}"/>
    <cellStyle name="Comma [0] 2 3 2 7 6" xfId="7292" xr:uid="{00000000-0005-0000-0000-0000D41F0000}"/>
    <cellStyle name="Comma [0] 2 3 2 8" xfId="7293" xr:uid="{00000000-0005-0000-0000-0000D51F0000}"/>
    <cellStyle name="Comma [0] 2 3 2 8 2" xfId="7294" xr:uid="{00000000-0005-0000-0000-0000D61F0000}"/>
    <cellStyle name="Comma [0] 2 3 2 8 2 2" xfId="7295" xr:uid="{00000000-0005-0000-0000-0000D71F0000}"/>
    <cellStyle name="Comma [0] 2 3 2 8 2 4" xfId="7296" xr:uid="{00000000-0005-0000-0000-0000D81F0000}"/>
    <cellStyle name="Comma [0] 2 3 2 8 3" xfId="7297" xr:uid="{00000000-0005-0000-0000-0000D91F0000}"/>
    <cellStyle name="Comma [0] 2 3 2 8 4" xfId="7298" xr:uid="{00000000-0005-0000-0000-0000DA1F0000}"/>
    <cellStyle name="Comma [0] 2 3 2 8 5" xfId="7299" xr:uid="{00000000-0005-0000-0000-0000DB1F0000}"/>
    <cellStyle name="Comma [0] 2 3 2 9" xfId="7300" xr:uid="{00000000-0005-0000-0000-0000DC1F0000}"/>
    <cellStyle name="Comma [0] 2 3 2 9 2" xfId="7301" xr:uid="{00000000-0005-0000-0000-0000DD1F0000}"/>
    <cellStyle name="Comma [0] 2 3 2 9 4" xfId="7302" xr:uid="{00000000-0005-0000-0000-0000DE1F0000}"/>
    <cellStyle name="Comma [0] 2 3 2_Perd det activo" xfId="7303" xr:uid="{00000000-0005-0000-0000-0000DF1F0000}"/>
    <cellStyle name="Comma [0] 2 3 3" xfId="7304" xr:uid="{00000000-0005-0000-0000-0000E01F0000}"/>
    <cellStyle name="Comma [0] 2 3 3 10" xfId="7305" xr:uid="{00000000-0005-0000-0000-0000E11F0000}"/>
    <cellStyle name="Comma [0] 2 3 3 11" xfId="7306" xr:uid="{00000000-0005-0000-0000-0000E21F0000}"/>
    <cellStyle name="Comma [0] 2 3 3 2" xfId="7307" xr:uid="{00000000-0005-0000-0000-0000E31F0000}"/>
    <cellStyle name="Comma [0] 2 3 3 2 2" xfId="7308" xr:uid="{00000000-0005-0000-0000-0000E41F0000}"/>
    <cellStyle name="Comma [0] 2 3 3 2 2 2" xfId="7309" xr:uid="{00000000-0005-0000-0000-0000E51F0000}"/>
    <cellStyle name="Comma [0] 2 3 3 2 2 2 2" xfId="7310" xr:uid="{00000000-0005-0000-0000-0000E61F0000}"/>
    <cellStyle name="Comma [0] 2 3 3 2 2 2 4" xfId="7311" xr:uid="{00000000-0005-0000-0000-0000E71F0000}"/>
    <cellStyle name="Comma [0] 2 3 3 2 2 3" xfId="7312" xr:uid="{00000000-0005-0000-0000-0000E81F0000}"/>
    <cellStyle name="Comma [0] 2 3 3 2 2 4" xfId="7313" xr:uid="{00000000-0005-0000-0000-0000E91F0000}"/>
    <cellStyle name="Comma [0] 2 3 3 2 2 5" xfId="7314" xr:uid="{00000000-0005-0000-0000-0000EA1F0000}"/>
    <cellStyle name="Comma [0] 2 3 3 2 3" xfId="7315" xr:uid="{00000000-0005-0000-0000-0000EB1F0000}"/>
    <cellStyle name="Comma [0] 2 3 3 2 3 2" xfId="7316" xr:uid="{00000000-0005-0000-0000-0000EC1F0000}"/>
    <cellStyle name="Comma [0] 2 3 3 2 3 2 2" xfId="7317" xr:uid="{00000000-0005-0000-0000-0000ED1F0000}"/>
    <cellStyle name="Comma [0] 2 3 3 2 3 2 4" xfId="7318" xr:uid="{00000000-0005-0000-0000-0000EE1F0000}"/>
    <cellStyle name="Comma [0] 2 3 3 2 3 3" xfId="7319" xr:uid="{00000000-0005-0000-0000-0000EF1F0000}"/>
    <cellStyle name="Comma [0] 2 3 3 2 3 4" xfId="7320" xr:uid="{00000000-0005-0000-0000-0000F01F0000}"/>
    <cellStyle name="Comma [0] 2 3 3 2 3 5" xfId="7321" xr:uid="{00000000-0005-0000-0000-0000F11F0000}"/>
    <cellStyle name="Comma [0] 2 3 3 2 4" xfId="7322" xr:uid="{00000000-0005-0000-0000-0000F21F0000}"/>
    <cellStyle name="Comma [0] 2 3 3 2 4 2" xfId="7323" xr:uid="{00000000-0005-0000-0000-0000F31F0000}"/>
    <cellStyle name="Comma [0] 2 3 3 2 4 4" xfId="7324" xr:uid="{00000000-0005-0000-0000-0000F41F0000}"/>
    <cellStyle name="Comma [0] 2 3 3 2 5" xfId="7325" xr:uid="{00000000-0005-0000-0000-0000F51F0000}"/>
    <cellStyle name="Comma [0] 2 3 3 2 6" xfId="7326" xr:uid="{00000000-0005-0000-0000-0000F61F0000}"/>
    <cellStyle name="Comma [0] 2 3 3 2 7" xfId="7327" xr:uid="{00000000-0005-0000-0000-0000F71F0000}"/>
    <cellStyle name="Comma [0] 2 3 3 3" xfId="7328" xr:uid="{00000000-0005-0000-0000-0000F81F0000}"/>
    <cellStyle name="Comma [0] 2 3 3 3 2" xfId="7329" xr:uid="{00000000-0005-0000-0000-0000F91F0000}"/>
    <cellStyle name="Comma [0] 2 3 3 3 2 2" xfId="7330" xr:uid="{00000000-0005-0000-0000-0000FA1F0000}"/>
    <cellStyle name="Comma [0] 2 3 3 3 2 2 2" xfId="7331" xr:uid="{00000000-0005-0000-0000-0000FB1F0000}"/>
    <cellStyle name="Comma [0] 2 3 3 3 2 2 4" xfId="7332" xr:uid="{00000000-0005-0000-0000-0000FC1F0000}"/>
    <cellStyle name="Comma [0] 2 3 3 3 2 3" xfId="7333" xr:uid="{00000000-0005-0000-0000-0000FD1F0000}"/>
    <cellStyle name="Comma [0] 2 3 3 3 2 4" xfId="7334" xr:uid="{00000000-0005-0000-0000-0000FE1F0000}"/>
    <cellStyle name="Comma [0] 2 3 3 3 2 5" xfId="7335" xr:uid="{00000000-0005-0000-0000-0000FF1F0000}"/>
    <cellStyle name="Comma [0] 2 3 3 3 3" xfId="7336" xr:uid="{00000000-0005-0000-0000-000000200000}"/>
    <cellStyle name="Comma [0] 2 3 3 3 3 2" xfId="7337" xr:uid="{00000000-0005-0000-0000-000001200000}"/>
    <cellStyle name="Comma [0] 2 3 3 3 3 2 2" xfId="7338" xr:uid="{00000000-0005-0000-0000-000002200000}"/>
    <cellStyle name="Comma [0] 2 3 3 3 3 2 4" xfId="7339" xr:uid="{00000000-0005-0000-0000-000003200000}"/>
    <cellStyle name="Comma [0] 2 3 3 3 3 3" xfId="7340" xr:uid="{00000000-0005-0000-0000-000004200000}"/>
    <cellStyle name="Comma [0] 2 3 3 3 3 4" xfId="7341" xr:uid="{00000000-0005-0000-0000-000005200000}"/>
    <cellStyle name="Comma [0] 2 3 3 3 3 5" xfId="7342" xr:uid="{00000000-0005-0000-0000-000006200000}"/>
    <cellStyle name="Comma [0] 2 3 3 3 4" xfId="7343" xr:uid="{00000000-0005-0000-0000-000007200000}"/>
    <cellStyle name="Comma [0] 2 3 3 3 4 2" xfId="7344" xr:uid="{00000000-0005-0000-0000-000008200000}"/>
    <cellStyle name="Comma [0] 2 3 3 3 4 4" xfId="7345" xr:uid="{00000000-0005-0000-0000-000009200000}"/>
    <cellStyle name="Comma [0] 2 3 3 3 5" xfId="7346" xr:uid="{00000000-0005-0000-0000-00000A200000}"/>
    <cellStyle name="Comma [0] 2 3 3 3 6" xfId="7347" xr:uid="{00000000-0005-0000-0000-00000B200000}"/>
    <cellStyle name="Comma [0] 2 3 3 3 7" xfId="7348" xr:uid="{00000000-0005-0000-0000-00000C200000}"/>
    <cellStyle name="Comma [0] 2 3 3 4" xfId="7349" xr:uid="{00000000-0005-0000-0000-00000D200000}"/>
    <cellStyle name="Comma [0] 2 3 3 4 2" xfId="7350" xr:uid="{00000000-0005-0000-0000-00000E200000}"/>
    <cellStyle name="Comma [0] 2 3 3 4 2 2" xfId="7351" xr:uid="{00000000-0005-0000-0000-00000F200000}"/>
    <cellStyle name="Comma [0] 2 3 3 4 2 2 2" xfId="7352" xr:uid="{00000000-0005-0000-0000-000010200000}"/>
    <cellStyle name="Comma [0] 2 3 3 4 2 2 4" xfId="7353" xr:uid="{00000000-0005-0000-0000-000011200000}"/>
    <cellStyle name="Comma [0] 2 3 3 4 2 3" xfId="7354" xr:uid="{00000000-0005-0000-0000-000012200000}"/>
    <cellStyle name="Comma [0] 2 3 3 4 2 4" xfId="7355" xr:uid="{00000000-0005-0000-0000-000013200000}"/>
    <cellStyle name="Comma [0] 2 3 3 4 2 5" xfId="7356" xr:uid="{00000000-0005-0000-0000-000014200000}"/>
    <cellStyle name="Comma [0] 2 3 3 4 3" xfId="7357" xr:uid="{00000000-0005-0000-0000-000015200000}"/>
    <cellStyle name="Comma [0] 2 3 3 4 3 2" xfId="7358" xr:uid="{00000000-0005-0000-0000-000016200000}"/>
    <cellStyle name="Comma [0] 2 3 3 4 3 2 2" xfId="7359" xr:uid="{00000000-0005-0000-0000-000017200000}"/>
    <cellStyle name="Comma [0] 2 3 3 4 3 2 4" xfId="7360" xr:uid="{00000000-0005-0000-0000-000018200000}"/>
    <cellStyle name="Comma [0] 2 3 3 4 3 3" xfId="7361" xr:uid="{00000000-0005-0000-0000-000019200000}"/>
    <cellStyle name="Comma [0] 2 3 3 4 3 5" xfId="7362" xr:uid="{00000000-0005-0000-0000-00001A200000}"/>
    <cellStyle name="Comma [0] 2 3 3 4 4" xfId="7363" xr:uid="{00000000-0005-0000-0000-00001B200000}"/>
    <cellStyle name="Comma [0] 2 3 3 4 4 2" xfId="7364" xr:uid="{00000000-0005-0000-0000-00001C200000}"/>
    <cellStyle name="Comma [0] 2 3 3 4 4 4" xfId="7365" xr:uid="{00000000-0005-0000-0000-00001D200000}"/>
    <cellStyle name="Comma [0] 2 3 3 4 5" xfId="7366" xr:uid="{00000000-0005-0000-0000-00001E200000}"/>
    <cellStyle name="Comma [0] 2 3 3 4 6" xfId="7367" xr:uid="{00000000-0005-0000-0000-00001F200000}"/>
    <cellStyle name="Comma [0] 2 3 3 4 7" xfId="7368" xr:uid="{00000000-0005-0000-0000-000020200000}"/>
    <cellStyle name="Comma [0] 2 3 3 5" xfId="7369" xr:uid="{00000000-0005-0000-0000-000021200000}"/>
    <cellStyle name="Comma [0] 2 3 3 5 2" xfId="7370" xr:uid="{00000000-0005-0000-0000-000022200000}"/>
    <cellStyle name="Comma [0] 2 3 3 5 2 2" xfId="7371" xr:uid="{00000000-0005-0000-0000-000023200000}"/>
    <cellStyle name="Comma [0] 2 3 3 5 2 2 2" xfId="7372" xr:uid="{00000000-0005-0000-0000-000024200000}"/>
    <cellStyle name="Comma [0] 2 3 3 5 2 2 4" xfId="7373" xr:uid="{00000000-0005-0000-0000-000025200000}"/>
    <cellStyle name="Comma [0] 2 3 3 5 2 3" xfId="7374" xr:uid="{00000000-0005-0000-0000-000026200000}"/>
    <cellStyle name="Comma [0] 2 3 3 5 2 5" xfId="7375" xr:uid="{00000000-0005-0000-0000-000027200000}"/>
    <cellStyle name="Comma [0] 2 3 3 5 3" xfId="7376" xr:uid="{00000000-0005-0000-0000-000028200000}"/>
    <cellStyle name="Comma [0] 2 3 3 5 3 2" xfId="7377" xr:uid="{00000000-0005-0000-0000-000029200000}"/>
    <cellStyle name="Comma [0] 2 3 3 5 3 4" xfId="7378" xr:uid="{00000000-0005-0000-0000-00002A200000}"/>
    <cellStyle name="Comma [0] 2 3 3 5 4" xfId="7379" xr:uid="{00000000-0005-0000-0000-00002B200000}"/>
    <cellStyle name="Comma [0] 2 3 3 5 5" xfId="7380" xr:uid="{00000000-0005-0000-0000-00002C200000}"/>
    <cellStyle name="Comma [0] 2 3 3 5 6" xfId="7381" xr:uid="{00000000-0005-0000-0000-00002D200000}"/>
    <cellStyle name="Comma [0] 2 3 3 6" xfId="7382" xr:uid="{00000000-0005-0000-0000-00002E200000}"/>
    <cellStyle name="Comma [0] 2 3 3 6 2" xfId="7383" xr:uid="{00000000-0005-0000-0000-00002F200000}"/>
    <cellStyle name="Comma [0] 2 3 3 6 2 2" xfId="7384" xr:uid="{00000000-0005-0000-0000-000030200000}"/>
    <cellStyle name="Comma [0] 2 3 3 6 2 4" xfId="7385" xr:uid="{00000000-0005-0000-0000-000031200000}"/>
    <cellStyle name="Comma [0] 2 3 3 6 3" xfId="7386" xr:uid="{00000000-0005-0000-0000-000032200000}"/>
    <cellStyle name="Comma [0] 2 3 3 6 4" xfId="7387" xr:uid="{00000000-0005-0000-0000-000033200000}"/>
    <cellStyle name="Comma [0] 2 3 3 6 5" xfId="7388" xr:uid="{00000000-0005-0000-0000-000034200000}"/>
    <cellStyle name="Comma [0] 2 3 3 7" xfId="7389" xr:uid="{00000000-0005-0000-0000-000035200000}"/>
    <cellStyle name="Comma [0] 2 3 3 7 2" xfId="7390" xr:uid="{00000000-0005-0000-0000-000036200000}"/>
    <cellStyle name="Comma [0] 2 3 3 7 4" xfId="7391" xr:uid="{00000000-0005-0000-0000-000037200000}"/>
    <cellStyle name="Comma [0] 2 3 3 8" xfId="7392" xr:uid="{00000000-0005-0000-0000-000038200000}"/>
    <cellStyle name="Comma [0] 2 3 3 8 2" xfId="7393" xr:uid="{00000000-0005-0000-0000-000039200000}"/>
    <cellStyle name="Comma [0] 2 3 3 9" xfId="7394" xr:uid="{00000000-0005-0000-0000-00003A200000}"/>
    <cellStyle name="Comma [0] 2 3 3_Perd det activo" xfId="7395" xr:uid="{00000000-0005-0000-0000-00003B200000}"/>
    <cellStyle name="Comma [0] 2 3 4" xfId="7396" xr:uid="{00000000-0005-0000-0000-00003C200000}"/>
    <cellStyle name="Comma [0] 2 3 4 2" xfId="7397" xr:uid="{00000000-0005-0000-0000-00003D200000}"/>
    <cellStyle name="Comma [0] 2 3 4 2 2" xfId="7398" xr:uid="{00000000-0005-0000-0000-00003E200000}"/>
    <cellStyle name="Comma [0] 2 3 4 2 2 2" xfId="7399" xr:uid="{00000000-0005-0000-0000-00003F200000}"/>
    <cellStyle name="Comma [0] 2 3 4 2 2 4" xfId="7400" xr:uid="{00000000-0005-0000-0000-000040200000}"/>
    <cellStyle name="Comma [0] 2 3 4 2 3" xfId="7401" xr:uid="{00000000-0005-0000-0000-000041200000}"/>
    <cellStyle name="Comma [0] 2 3 4 2 4" xfId="7402" xr:uid="{00000000-0005-0000-0000-000042200000}"/>
    <cellStyle name="Comma [0] 2 3 4 2 5" xfId="7403" xr:uid="{00000000-0005-0000-0000-000043200000}"/>
    <cellStyle name="Comma [0] 2 3 4 3" xfId="7404" xr:uid="{00000000-0005-0000-0000-000044200000}"/>
    <cellStyle name="Comma [0] 2 3 4 3 2" xfId="7405" xr:uid="{00000000-0005-0000-0000-000045200000}"/>
    <cellStyle name="Comma [0] 2 3 4 3 2 2" xfId="7406" xr:uid="{00000000-0005-0000-0000-000046200000}"/>
    <cellStyle name="Comma [0] 2 3 4 3 2 4" xfId="7407" xr:uid="{00000000-0005-0000-0000-000047200000}"/>
    <cellStyle name="Comma [0] 2 3 4 3 3" xfId="7408" xr:uid="{00000000-0005-0000-0000-000048200000}"/>
    <cellStyle name="Comma [0] 2 3 4 3 4" xfId="7409" xr:uid="{00000000-0005-0000-0000-000049200000}"/>
    <cellStyle name="Comma [0] 2 3 4 3 5" xfId="7410" xr:uid="{00000000-0005-0000-0000-00004A200000}"/>
    <cellStyle name="Comma [0] 2 3 4 4" xfId="7411" xr:uid="{00000000-0005-0000-0000-00004B200000}"/>
    <cellStyle name="Comma [0] 2 3 4 4 2" xfId="7412" xr:uid="{00000000-0005-0000-0000-00004C200000}"/>
    <cellStyle name="Comma [0] 2 3 4 4 4" xfId="7413" xr:uid="{00000000-0005-0000-0000-00004D200000}"/>
    <cellStyle name="Comma [0] 2 3 4 5" xfId="7414" xr:uid="{00000000-0005-0000-0000-00004E200000}"/>
    <cellStyle name="Comma [0] 2 3 4 5 2" xfId="7415" xr:uid="{00000000-0005-0000-0000-00004F200000}"/>
    <cellStyle name="Comma [0] 2 3 4 6" xfId="7416" xr:uid="{00000000-0005-0000-0000-000050200000}"/>
    <cellStyle name="Comma [0] 2 3 4 7" xfId="7417" xr:uid="{00000000-0005-0000-0000-000051200000}"/>
    <cellStyle name="Comma [0] 2 3 4 8" xfId="7418" xr:uid="{00000000-0005-0000-0000-000052200000}"/>
    <cellStyle name="Comma [0] 2 3 5" xfId="7419" xr:uid="{00000000-0005-0000-0000-000053200000}"/>
    <cellStyle name="Comma [0] 2 3 5 2" xfId="7420" xr:uid="{00000000-0005-0000-0000-000054200000}"/>
    <cellStyle name="Comma [0] 2 3 5 2 2" xfId="7421" xr:uid="{00000000-0005-0000-0000-000055200000}"/>
    <cellStyle name="Comma [0] 2 3 5 2 2 2" xfId="7422" xr:uid="{00000000-0005-0000-0000-000056200000}"/>
    <cellStyle name="Comma [0] 2 3 5 2 2 4" xfId="7423" xr:uid="{00000000-0005-0000-0000-000057200000}"/>
    <cellStyle name="Comma [0] 2 3 5 2 3" xfId="7424" xr:uid="{00000000-0005-0000-0000-000058200000}"/>
    <cellStyle name="Comma [0] 2 3 5 2 4" xfId="7425" xr:uid="{00000000-0005-0000-0000-000059200000}"/>
    <cellStyle name="Comma [0] 2 3 5 2 5" xfId="7426" xr:uid="{00000000-0005-0000-0000-00005A200000}"/>
    <cellStyle name="Comma [0] 2 3 5 3" xfId="7427" xr:uid="{00000000-0005-0000-0000-00005B200000}"/>
    <cellStyle name="Comma [0] 2 3 5 3 2" xfId="7428" xr:uid="{00000000-0005-0000-0000-00005C200000}"/>
    <cellStyle name="Comma [0] 2 3 5 3 2 2" xfId="7429" xr:uid="{00000000-0005-0000-0000-00005D200000}"/>
    <cellStyle name="Comma [0] 2 3 5 3 2 4" xfId="7430" xr:uid="{00000000-0005-0000-0000-00005E200000}"/>
    <cellStyle name="Comma [0] 2 3 5 3 3" xfId="7431" xr:uid="{00000000-0005-0000-0000-00005F200000}"/>
    <cellStyle name="Comma [0] 2 3 5 3 4" xfId="7432" xr:uid="{00000000-0005-0000-0000-000060200000}"/>
    <cellStyle name="Comma [0] 2 3 5 3 5" xfId="7433" xr:uid="{00000000-0005-0000-0000-000061200000}"/>
    <cellStyle name="Comma [0] 2 3 5 4" xfId="7434" xr:uid="{00000000-0005-0000-0000-000062200000}"/>
    <cellStyle name="Comma [0] 2 3 5 4 2" xfId="7435" xr:uid="{00000000-0005-0000-0000-000063200000}"/>
    <cellStyle name="Comma [0] 2 3 5 4 4" xfId="7436" xr:uid="{00000000-0005-0000-0000-000064200000}"/>
    <cellStyle name="Comma [0] 2 3 5 5" xfId="7437" xr:uid="{00000000-0005-0000-0000-000065200000}"/>
    <cellStyle name="Comma [0] 2 3 5 6" xfId="7438" xr:uid="{00000000-0005-0000-0000-000066200000}"/>
    <cellStyle name="Comma [0] 2 3 5 7" xfId="7439" xr:uid="{00000000-0005-0000-0000-000067200000}"/>
    <cellStyle name="Comma [0] 2 3 6" xfId="7440" xr:uid="{00000000-0005-0000-0000-000068200000}"/>
    <cellStyle name="Comma [0] 2 3 6 2" xfId="7441" xr:uid="{00000000-0005-0000-0000-000069200000}"/>
    <cellStyle name="Comma [0] 2 3 6 2 2" xfId="7442" xr:uid="{00000000-0005-0000-0000-00006A200000}"/>
    <cellStyle name="Comma [0] 2 3 6 2 2 2" xfId="7443" xr:uid="{00000000-0005-0000-0000-00006B200000}"/>
    <cellStyle name="Comma [0] 2 3 6 2 2 4" xfId="7444" xr:uid="{00000000-0005-0000-0000-00006C200000}"/>
    <cellStyle name="Comma [0] 2 3 6 2 3" xfId="7445" xr:uid="{00000000-0005-0000-0000-00006D200000}"/>
    <cellStyle name="Comma [0] 2 3 6 2 4" xfId="7446" xr:uid="{00000000-0005-0000-0000-00006E200000}"/>
    <cellStyle name="Comma [0] 2 3 6 2 5" xfId="7447" xr:uid="{00000000-0005-0000-0000-00006F200000}"/>
    <cellStyle name="Comma [0] 2 3 6 3" xfId="7448" xr:uid="{00000000-0005-0000-0000-000070200000}"/>
    <cellStyle name="Comma [0] 2 3 6 3 2" xfId="7449" xr:uid="{00000000-0005-0000-0000-000071200000}"/>
    <cellStyle name="Comma [0] 2 3 6 3 2 2" xfId="7450" xr:uid="{00000000-0005-0000-0000-000072200000}"/>
    <cellStyle name="Comma [0] 2 3 6 3 2 4" xfId="7451" xr:uid="{00000000-0005-0000-0000-000073200000}"/>
    <cellStyle name="Comma [0] 2 3 6 3 3" xfId="7452" xr:uid="{00000000-0005-0000-0000-000074200000}"/>
    <cellStyle name="Comma [0] 2 3 6 3 4" xfId="7453" xr:uid="{00000000-0005-0000-0000-000075200000}"/>
    <cellStyle name="Comma [0] 2 3 6 3 5" xfId="7454" xr:uid="{00000000-0005-0000-0000-000076200000}"/>
    <cellStyle name="Comma [0] 2 3 6 4" xfId="7455" xr:uid="{00000000-0005-0000-0000-000077200000}"/>
    <cellStyle name="Comma [0] 2 3 6 4 2" xfId="7456" xr:uid="{00000000-0005-0000-0000-000078200000}"/>
    <cellStyle name="Comma [0] 2 3 6 4 4" xfId="7457" xr:uid="{00000000-0005-0000-0000-000079200000}"/>
    <cellStyle name="Comma [0] 2 3 6 5" xfId="7458" xr:uid="{00000000-0005-0000-0000-00007A200000}"/>
    <cellStyle name="Comma [0] 2 3 6 6" xfId="7459" xr:uid="{00000000-0005-0000-0000-00007B200000}"/>
    <cellStyle name="Comma [0] 2 3 6 7" xfId="7460" xr:uid="{00000000-0005-0000-0000-00007C200000}"/>
    <cellStyle name="Comma [0] 2 3 7" xfId="7461" xr:uid="{00000000-0005-0000-0000-00007D200000}"/>
    <cellStyle name="Comma [0] 2 3 7 2" xfId="7462" xr:uid="{00000000-0005-0000-0000-00007E200000}"/>
    <cellStyle name="Comma [0] 2 3 7 2 2" xfId="7463" xr:uid="{00000000-0005-0000-0000-00007F200000}"/>
    <cellStyle name="Comma [0] 2 3 7 2 2 2" xfId="7464" xr:uid="{00000000-0005-0000-0000-000080200000}"/>
    <cellStyle name="Comma [0] 2 3 7 2 2 4" xfId="7465" xr:uid="{00000000-0005-0000-0000-000081200000}"/>
    <cellStyle name="Comma [0] 2 3 7 2 3" xfId="7466" xr:uid="{00000000-0005-0000-0000-000082200000}"/>
    <cellStyle name="Comma [0] 2 3 7 2 4" xfId="7467" xr:uid="{00000000-0005-0000-0000-000083200000}"/>
    <cellStyle name="Comma [0] 2 3 7 2 5" xfId="7468" xr:uid="{00000000-0005-0000-0000-000084200000}"/>
    <cellStyle name="Comma [0] 2 3 7 3" xfId="7469" xr:uid="{00000000-0005-0000-0000-000085200000}"/>
    <cellStyle name="Comma [0] 2 3 7 3 2" xfId="7470" xr:uid="{00000000-0005-0000-0000-000086200000}"/>
    <cellStyle name="Comma [0] 2 3 7 3 2 2" xfId="7471" xr:uid="{00000000-0005-0000-0000-000087200000}"/>
    <cellStyle name="Comma [0] 2 3 7 3 2 4" xfId="7472" xr:uid="{00000000-0005-0000-0000-000088200000}"/>
    <cellStyle name="Comma [0] 2 3 7 3 3" xfId="7473" xr:uid="{00000000-0005-0000-0000-000089200000}"/>
    <cellStyle name="Comma [0] 2 3 7 3 4" xfId="7474" xr:uid="{00000000-0005-0000-0000-00008A200000}"/>
    <cellStyle name="Comma [0] 2 3 7 3 5" xfId="7475" xr:uid="{00000000-0005-0000-0000-00008B200000}"/>
    <cellStyle name="Comma [0] 2 3 7 4" xfId="7476" xr:uid="{00000000-0005-0000-0000-00008C200000}"/>
    <cellStyle name="Comma [0] 2 3 7 4 2" xfId="7477" xr:uid="{00000000-0005-0000-0000-00008D200000}"/>
    <cellStyle name="Comma [0] 2 3 7 4 4" xfId="7478" xr:uid="{00000000-0005-0000-0000-00008E200000}"/>
    <cellStyle name="Comma [0] 2 3 7 5" xfId="7479" xr:uid="{00000000-0005-0000-0000-00008F200000}"/>
    <cellStyle name="Comma [0] 2 3 7 6" xfId="7480" xr:uid="{00000000-0005-0000-0000-000090200000}"/>
    <cellStyle name="Comma [0] 2 3 7 7" xfId="7481" xr:uid="{00000000-0005-0000-0000-000091200000}"/>
    <cellStyle name="Comma [0] 2 3 8" xfId="7482" xr:uid="{00000000-0005-0000-0000-000092200000}"/>
    <cellStyle name="Comma [0] 2 3 8 2" xfId="7483" xr:uid="{00000000-0005-0000-0000-000093200000}"/>
    <cellStyle name="Comma [0] 2 3 8 2 2" xfId="7484" xr:uid="{00000000-0005-0000-0000-000094200000}"/>
    <cellStyle name="Comma [0] 2 3 8 2 2 2" xfId="7485" xr:uid="{00000000-0005-0000-0000-000095200000}"/>
    <cellStyle name="Comma [0] 2 3 8 2 2 4" xfId="7486" xr:uid="{00000000-0005-0000-0000-000096200000}"/>
    <cellStyle name="Comma [0] 2 3 8 2 3" xfId="7487" xr:uid="{00000000-0005-0000-0000-000097200000}"/>
    <cellStyle name="Comma [0] 2 3 8 2 4" xfId="7488" xr:uid="{00000000-0005-0000-0000-000098200000}"/>
    <cellStyle name="Comma [0] 2 3 8 2 5" xfId="7489" xr:uid="{00000000-0005-0000-0000-000099200000}"/>
    <cellStyle name="Comma [0] 2 3 8 3" xfId="7490" xr:uid="{00000000-0005-0000-0000-00009A200000}"/>
    <cellStyle name="Comma [0] 2 3 8 3 2" xfId="7491" xr:uid="{00000000-0005-0000-0000-00009B200000}"/>
    <cellStyle name="Comma [0] 2 3 8 3 2 2" xfId="7492" xr:uid="{00000000-0005-0000-0000-00009C200000}"/>
    <cellStyle name="Comma [0] 2 3 8 3 2 4" xfId="7493" xr:uid="{00000000-0005-0000-0000-00009D200000}"/>
    <cellStyle name="Comma [0] 2 3 8 3 3" xfId="7494" xr:uid="{00000000-0005-0000-0000-00009E200000}"/>
    <cellStyle name="Comma [0] 2 3 8 3 4" xfId="7495" xr:uid="{00000000-0005-0000-0000-00009F200000}"/>
    <cellStyle name="Comma [0] 2 3 8 3 5" xfId="7496" xr:uid="{00000000-0005-0000-0000-0000A0200000}"/>
    <cellStyle name="Comma [0] 2 3 8 4" xfId="7497" xr:uid="{00000000-0005-0000-0000-0000A1200000}"/>
    <cellStyle name="Comma [0] 2 3 8 4 2" xfId="7498" xr:uid="{00000000-0005-0000-0000-0000A2200000}"/>
    <cellStyle name="Comma [0] 2 3 8 4 4" xfId="7499" xr:uid="{00000000-0005-0000-0000-0000A3200000}"/>
    <cellStyle name="Comma [0] 2 3 8 5" xfId="7500" xr:uid="{00000000-0005-0000-0000-0000A4200000}"/>
    <cellStyle name="Comma [0] 2 3 8 6" xfId="7501" xr:uid="{00000000-0005-0000-0000-0000A5200000}"/>
    <cellStyle name="Comma [0] 2 3 8 7" xfId="7502" xr:uid="{00000000-0005-0000-0000-0000A6200000}"/>
    <cellStyle name="Comma [0] 2 3 9" xfId="7503" xr:uid="{00000000-0005-0000-0000-0000A7200000}"/>
    <cellStyle name="Comma [0] 2 3 9 2" xfId="7504" xr:uid="{00000000-0005-0000-0000-0000A8200000}"/>
    <cellStyle name="Comma [0] 2 3 9 2 2" xfId="7505" xr:uid="{00000000-0005-0000-0000-0000A9200000}"/>
    <cellStyle name="Comma [0] 2 3 9 2 2 2" xfId="7506" xr:uid="{00000000-0005-0000-0000-0000AA200000}"/>
    <cellStyle name="Comma [0] 2 3 9 2 2 4" xfId="7507" xr:uid="{00000000-0005-0000-0000-0000AB200000}"/>
    <cellStyle name="Comma [0] 2 3 9 2 3" xfId="7508" xr:uid="{00000000-0005-0000-0000-0000AC200000}"/>
    <cellStyle name="Comma [0] 2 3 9 2 4" xfId="7509" xr:uid="{00000000-0005-0000-0000-0000AD200000}"/>
    <cellStyle name="Comma [0] 2 3 9 2 5" xfId="7510" xr:uid="{00000000-0005-0000-0000-0000AE200000}"/>
    <cellStyle name="Comma [0] 2 3 9 3" xfId="7511" xr:uid="{00000000-0005-0000-0000-0000AF200000}"/>
    <cellStyle name="Comma [0] 2 3 9 3 2" xfId="7512" xr:uid="{00000000-0005-0000-0000-0000B0200000}"/>
    <cellStyle name="Comma [0] 2 3 9 3 2 2" xfId="7513" xr:uid="{00000000-0005-0000-0000-0000B1200000}"/>
    <cellStyle name="Comma [0] 2 3 9 3 2 4" xfId="7514" xr:uid="{00000000-0005-0000-0000-0000B2200000}"/>
    <cellStyle name="Comma [0] 2 3 9 3 3" xfId="7515" xr:uid="{00000000-0005-0000-0000-0000B3200000}"/>
    <cellStyle name="Comma [0] 2 3 9 3 5" xfId="7516" xr:uid="{00000000-0005-0000-0000-0000B4200000}"/>
    <cellStyle name="Comma [0] 2 3 9 4" xfId="7517" xr:uid="{00000000-0005-0000-0000-0000B5200000}"/>
    <cellStyle name="Comma [0] 2 3 9 4 2" xfId="7518" xr:uid="{00000000-0005-0000-0000-0000B6200000}"/>
    <cellStyle name="Comma [0] 2 3 9 4 4" xfId="7519" xr:uid="{00000000-0005-0000-0000-0000B7200000}"/>
    <cellStyle name="Comma [0] 2 3 9 5" xfId="7520" xr:uid="{00000000-0005-0000-0000-0000B8200000}"/>
    <cellStyle name="Comma [0] 2 3 9 6" xfId="7521" xr:uid="{00000000-0005-0000-0000-0000B9200000}"/>
    <cellStyle name="Comma [0] 2 3 9 7" xfId="7522" xr:uid="{00000000-0005-0000-0000-0000BA200000}"/>
    <cellStyle name="Comma [0] 2 3_Perd det activo" xfId="7523" xr:uid="{00000000-0005-0000-0000-0000BB200000}"/>
    <cellStyle name="Comma [0] 2 4" xfId="7524" xr:uid="{00000000-0005-0000-0000-0000BC200000}"/>
    <cellStyle name="Comma [0] 2 4 10" xfId="7525" xr:uid="{00000000-0005-0000-0000-0000BD200000}"/>
    <cellStyle name="Comma [0] 2 4 10 2" xfId="7526" xr:uid="{00000000-0005-0000-0000-0000BE200000}"/>
    <cellStyle name="Comma [0] 2 4 10 2 2" xfId="7527" xr:uid="{00000000-0005-0000-0000-0000BF200000}"/>
    <cellStyle name="Comma [0] 2 4 10 2 4" xfId="7528" xr:uid="{00000000-0005-0000-0000-0000C0200000}"/>
    <cellStyle name="Comma [0] 2 4 10 3" xfId="7529" xr:uid="{00000000-0005-0000-0000-0000C1200000}"/>
    <cellStyle name="Comma [0] 2 4 10 4" xfId="7530" xr:uid="{00000000-0005-0000-0000-0000C2200000}"/>
    <cellStyle name="Comma [0] 2 4 10 5" xfId="7531" xr:uid="{00000000-0005-0000-0000-0000C3200000}"/>
    <cellStyle name="Comma [0] 2 4 11" xfId="7532" xr:uid="{00000000-0005-0000-0000-0000C4200000}"/>
    <cellStyle name="Comma [0] 2 4 11 2" xfId="7533" xr:uid="{00000000-0005-0000-0000-0000C5200000}"/>
    <cellStyle name="Comma [0] 2 4 11 4" xfId="7534" xr:uid="{00000000-0005-0000-0000-0000C6200000}"/>
    <cellStyle name="Comma [0] 2 4 12" xfId="7535" xr:uid="{00000000-0005-0000-0000-0000C7200000}"/>
    <cellStyle name="Comma [0] 2 4 12 2" xfId="7536" xr:uid="{00000000-0005-0000-0000-0000C8200000}"/>
    <cellStyle name="Comma [0] 2 4 12 3" xfId="7537" xr:uid="{00000000-0005-0000-0000-0000C9200000}"/>
    <cellStyle name="Comma [0] 2 4 12 4" xfId="7538" xr:uid="{00000000-0005-0000-0000-0000CA200000}"/>
    <cellStyle name="Comma [0] 2 4 13" xfId="7539" xr:uid="{00000000-0005-0000-0000-0000CB200000}"/>
    <cellStyle name="Comma [0] 2 4 13 2" xfId="7540" xr:uid="{00000000-0005-0000-0000-0000CC200000}"/>
    <cellStyle name="Comma [0] 2 4 13 3" xfId="7541" xr:uid="{00000000-0005-0000-0000-0000CD200000}"/>
    <cellStyle name="Comma [0] 2 4 13 4" xfId="7542" xr:uid="{00000000-0005-0000-0000-0000CE200000}"/>
    <cellStyle name="Comma [0] 2 4 14" xfId="7543" xr:uid="{00000000-0005-0000-0000-0000CF200000}"/>
    <cellStyle name="Comma [0] 2 4 14 2" xfId="7544" xr:uid="{00000000-0005-0000-0000-0000D0200000}"/>
    <cellStyle name="Comma [0] 2 4 14 3" xfId="7545" xr:uid="{00000000-0005-0000-0000-0000D1200000}"/>
    <cellStyle name="Comma [0] 2 4 15" xfId="7546" xr:uid="{00000000-0005-0000-0000-0000D2200000}"/>
    <cellStyle name="Comma [0] 2 4 16" xfId="7547" xr:uid="{00000000-0005-0000-0000-0000D3200000}"/>
    <cellStyle name="Comma [0] 2 4 16 2" xfId="7548" xr:uid="{00000000-0005-0000-0000-0000D4200000}"/>
    <cellStyle name="Comma [0] 2 4 17" xfId="7549" xr:uid="{00000000-0005-0000-0000-0000D5200000}"/>
    <cellStyle name="Comma [0] 2 4 2" xfId="7550" xr:uid="{00000000-0005-0000-0000-0000D6200000}"/>
    <cellStyle name="Comma [0] 2 4 2 10" xfId="7551" xr:uid="{00000000-0005-0000-0000-0000D7200000}"/>
    <cellStyle name="Comma [0] 2 4 2 11" xfId="7552" xr:uid="{00000000-0005-0000-0000-0000D8200000}"/>
    <cellStyle name="Comma [0] 2 4 2 2" xfId="7553" xr:uid="{00000000-0005-0000-0000-0000D9200000}"/>
    <cellStyle name="Comma [0] 2 4 2 2 2" xfId="7554" xr:uid="{00000000-0005-0000-0000-0000DA200000}"/>
    <cellStyle name="Comma [0] 2 4 2 2 2 2" xfId="7555" xr:uid="{00000000-0005-0000-0000-0000DB200000}"/>
    <cellStyle name="Comma [0] 2 4 2 2 2 2 2" xfId="7556" xr:uid="{00000000-0005-0000-0000-0000DC200000}"/>
    <cellStyle name="Comma [0] 2 4 2 2 2 2 4" xfId="7557" xr:uid="{00000000-0005-0000-0000-0000DD200000}"/>
    <cellStyle name="Comma [0] 2 4 2 2 2 3" xfId="7558" xr:uid="{00000000-0005-0000-0000-0000DE200000}"/>
    <cellStyle name="Comma [0] 2 4 2 2 2 4" xfId="7559" xr:uid="{00000000-0005-0000-0000-0000DF200000}"/>
    <cellStyle name="Comma [0] 2 4 2 2 2 5" xfId="7560" xr:uid="{00000000-0005-0000-0000-0000E0200000}"/>
    <cellStyle name="Comma [0] 2 4 2 2 3" xfId="7561" xr:uid="{00000000-0005-0000-0000-0000E1200000}"/>
    <cellStyle name="Comma [0] 2 4 2 2 3 2" xfId="7562" xr:uid="{00000000-0005-0000-0000-0000E2200000}"/>
    <cellStyle name="Comma [0] 2 4 2 2 3 2 2" xfId="7563" xr:uid="{00000000-0005-0000-0000-0000E3200000}"/>
    <cellStyle name="Comma [0] 2 4 2 2 3 2 4" xfId="7564" xr:uid="{00000000-0005-0000-0000-0000E4200000}"/>
    <cellStyle name="Comma [0] 2 4 2 2 3 3" xfId="7565" xr:uid="{00000000-0005-0000-0000-0000E5200000}"/>
    <cellStyle name="Comma [0] 2 4 2 2 3 4" xfId="7566" xr:uid="{00000000-0005-0000-0000-0000E6200000}"/>
    <cellStyle name="Comma [0] 2 4 2 2 3 5" xfId="7567" xr:uid="{00000000-0005-0000-0000-0000E7200000}"/>
    <cellStyle name="Comma [0] 2 4 2 2 4" xfId="7568" xr:uid="{00000000-0005-0000-0000-0000E8200000}"/>
    <cellStyle name="Comma [0] 2 4 2 2 4 2" xfId="7569" xr:uid="{00000000-0005-0000-0000-0000E9200000}"/>
    <cellStyle name="Comma [0] 2 4 2 2 4 4" xfId="7570" xr:uid="{00000000-0005-0000-0000-0000EA200000}"/>
    <cellStyle name="Comma [0] 2 4 2 2 5" xfId="7571" xr:uid="{00000000-0005-0000-0000-0000EB200000}"/>
    <cellStyle name="Comma [0] 2 4 2 2 5 2" xfId="7572" xr:uid="{00000000-0005-0000-0000-0000EC200000}"/>
    <cellStyle name="Comma [0] 2 4 2 2 6" xfId="7573" xr:uid="{00000000-0005-0000-0000-0000ED200000}"/>
    <cellStyle name="Comma [0] 2 4 2 2 7" xfId="7574" xr:uid="{00000000-0005-0000-0000-0000EE200000}"/>
    <cellStyle name="Comma [0] 2 4 2 2 8" xfId="7575" xr:uid="{00000000-0005-0000-0000-0000EF200000}"/>
    <cellStyle name="Comma [0] 2 4 2 3" xfId="7576" xr:uid="{00000000-0005-0000-0000-0000F0200000}"/>
    <cellStyle name="Comma [0] 2 4 2 3 2" xfId="7577" xr:uid="{00000000-0005-0000-0000-0000F1200000}"/>
    <cellStyle name="Comma [0] 2 4 2 3 2 2" xfId="7578" xr:uid="{00000000-0005-0000-0000-0000F2200000}"/>
    <cellStyle name="Comma [0] 2 4 2 3 2 2 2" xfId="7579" xr:uid="{00000000-0005-0000-0000-0000F3200000}"/>
    <cellStyle name="Comma [0] 2 4 2 3 2 2 4" xfId="7580" xr:uid="{00000000-0005-0000-0000-0000F4200000}"/>
    <cellStyle name="Comma [0] 2 4 2 3 2 3" xfId="7581" xr:uid="{00000000-0005-0000-0000-0000F5200000}"/>
    <cellStyle name="Comma [0] 2 4 2 3 2 4" xfId="7582" xr:uid="{00000000-0005-0000-0000-0000F6200000}"/>
    <cellStyle name="Comma [0] 2 4 2 3 2 5" xfId="7583" xr:uid="{00000000-0005-0000-0000-0000F7200000}"/>
    <cellStyle name="Comma [0] 2 4 2 3 3" xfId="7584" xr:uid="{00000000-0005-0000-0000-0000F8200000}"/>
    <cellStyle name="Comma [0] 2 4 2 3 3 2" xfId="7585" xr:uid="{00000000-0005-0000-0000-0000F9200000}"/>
    <cellStyle name="Comma [0] 2 4 2 3 3 2 2" xfId="7586" xr:uid="{00000000-0005-0000-0000-0000FA200000}"/>
    <cellStyle name="Comma [0] 2 4 2 3 3 2 4" xfId="7587" xr:uid="{00000000-0005-0000-0000-0000FB200000}"/>
    <cellStyle name="Comma [0] 2 4 2 3 3 3" xfId="7588" xr:uid="{00000000-0005-0000-0000-0000FC200000}"/>
    <cellStyle name="Comma [0] 2 4 2 3 3 4" xfId="7589" xr:uid="{00000000-0005-0000-0000-0000FD200000}"/>
    <cellStyle name="Comma [0] 2 4 2 3 3 5" xfId="7590" xr:uid="{00000000-0005-0000-0000-0000FE200000}"/>
    <cellStyle name="Comma [0] 2 4 2 3 4" xfId="7591" xr:uid="{00000000-0005-0000-0000-0000FF200000}"/>
    <cellStyle name="Comma [0] 2 4 2 3 4 2" xfId="7592" xr:uid="{00000000-0005-0000-0000-000000210000}"/>
    <cellStyle name="Comma [0] 2 4 2 3 4 4" xfId="7593" xr:uid="{00000000-0005-0000-0000-000001210000}"/>
    <cellStyle name="Comma [0] 2 4 2 3 5" xfId="7594" xr:uid="{00000000-0005-0000-0000-000002210000}"/>
    <cellStyle name="Comma [0] 2 4 2 3 6" xfId="7595" xr:uid="{00000000-0005-0000-0000-000003210000}"/>
    <cellStyle name="Comma [0] 2 4 2 3 7" xfId="7596" xr:uid="{00000000-0005-0000-0000-000004210000}"/>
    <cellStyle name="Comma [0] 2 4 2 4" xfId="7597" xr:uid="{00000000-0005-0000-0000-000005210000}"/>
    <cellStyle name="Comma [0] 2 4 2 4 2" xfId="7598" xr:uid="{00000000-0005-0000-0000-000006210000}"/>
    <cellStyle name="Comma [0] 2 4 2 4 2 2" xfId="7599" xr:uid="{00000000-0005-0000-0000-000007210000}"/>
    <cellStyle name="Comma [0] 2 4 2 4 2 2 2" xfId="7600" xr:uid="{00000000-0005-0000-0000-000008210000}"/>
    <cellStyle name="Comma [0] 2 4 2 4 2 2 4" xfId="7601" xr:uid="{00000000-0005-0000-0000-000009210000}"/>
    <cellStyle name="Comma [0] 2 4 2 4 2 3" xfId="7602" xr:uid="{00000000-0005-0000-0000-00000A210000}"/>
    <cellStyle name="Comma [0] 2 4 2 4 2 4" xfId="7603" xr:uid="{00000000-0005-0000-0000-00000B210000}"/>
    <cellStyle name="Comma [0] 2 4 2 4 2 5" xfId="7604" xr:uid="{00000000-0005-0000-0000-00000C210000}"/>
    <cellStyle name="Comma [0] 2 4 2 4 3" xfId="7605" xr:uid="{00000000-0005-0000-0000-00000D210000}"/>
    <cellStyle name="Comma [0] 2 4 2 4 3 2" xfId="7606" xr:uid="{00000000-0005-0000-0000-00000E210000}"/>
    <cellStyle name="Comma [0] 2 4 2 4 3 2 2" xfId="7607" xr:uid="{00000000-0005-0000-0000-00000F210000}"/>
    <cellStyle name="Comma [0] 2 4 2 4 3 2 4" xfId="7608" xr:uid="{00000000-0005-0000-0000-000010210000}"/>
    <cellStyle name="Comma [0] 2 4 2 4 3 3" xfId="7609" xr:uid="{00000000-0005-0000-0000-000011210000}"/>
    <cellStyle name="Comma [0] 2 4 2 4 3 5" xfId="7610" xr:uid="{00000000-0005-0000-0000-000012210000}"/>
    <cellStyle name="Comma [0] 2 4 2 4 4" xfId="7611" xr:uid="{00000000-0005-0000-0000-000013210000}"/>
    <cellStyle name="Comma [0] 2 4 2 4 4 2" xfId="7612" xr:uid="{00000000-0005-0000-0000-000014210000}"/>
    <cellStyle name="Comma [0] 2 4 2 4 4 4" xfId="7613" xr:uid="{00000000-0005-0000-0000-000015210000}"/>
    <cellStyle name="Comma [0] 2 4 2 4 5" xfId="7614" xr:uid="{00000000-0005-0000-0000-000016210000}"/>
    <cellStyle name="Comma [0] 2 4 2 4 6" xfId="7615" xr:uid="{00000000-0005-0000-0000-000017210000}"/>
    <cellStyle name="Comma [0] 2 4 2 4 7" xfId="7616" xr:uid="{00000000-0005-0000-0000-000018210000}"/>
    <cellStyle name="Comma [0] 2 4 2 5" xfId="7617" xr:uid="{00000000-0005-0000-0000-000019210000}"/>
    <cellStyle name="Comma [0] 2 4 2 5 2" xfId="7618" xr:uid="{00000000-0005-0000-0000-00001A210000}"/>
    <cellStyle name="Comma [0] 2 4 2 5 2 2" xfId="7619" xr:uid="{00000000-0005-0000-0000-00001B210000}"/>
    <cellStyle name="Comma [0] 2 4 2 5 2 2 2" xfId="7620" xr:uid="{00000000-0005-0000-0000-00001C210000}"/>
    <cellStyle name="Comma [0] 2 4 2 5 2 2 4" xfId="7621" xr:uid="{00000000-0005-0000-0000-00001D210000}"/>
    <cellStyle name="Comma [0] 2 4 2 5 2 3" xfId="7622" xr:uid="{00000000-0005-0000-0000-00001E210000}"/>
    <cellStyle name="Comma [0] 2 4 2 5 2 5" xfId="7623" xr:uid="{00000000-0005-0000-0000-00001F210000}"/>
    <cellStyle name="Comma [0] 2 4 2 5 3" xfId="7624" xr:uid="{00000000-0005-0000-0000-000020210000}"/>
    <cellStyle name="Comma [0] 2 4 2 5 3 2" xfId="7625" xr:uid="{00000000-0005-0000-0000-000021210000}"/>
    <cellStyle name="Comma [0] 2 4 2 5 3 4" xfId="7626" xr:uid="{00000000-0005-0000-0000-000022210000}"/>
    <cellStyle name="Comma [0] 2 4 2 5 4" xfId="7627" xr:uid="{00000000-0005-0000-0000-000023210000}"/>
    <cellStyle name="Comma [0] 2 4 2 5 5" xfId="7628" xr:uid="{00000000-0005-0000-0000-000024210000}"/>
    <cellStyle name="Comma [0] 2 4 2 5 6" xfId="7629" xr:uid="{00000000-0005-0000-0000-000025210000}"/>
    <cellStyle name="Comma [0] 2 4 2 6" xfId="7630" xr:uid="{00000000-0005-0000-0000-000026210000}"/>
    <cellStyle name="Comma [0] 2 4 2 6 2" xfId="7631" xr:uid="{00000000-0005-0000-0000-000027210000}"/>
    <cellStyle name="Comma [0] 2 4 2 6 2 2" xfId="7632" xr:uid="{00000000-0005-0000-0000-000028210000}"/>
    <cellStyle name="Comma [0] 2 4 2 6 2 4" xfId="7633" xr:uid="{00000000-0005-0000-0000-000029210000}"/>
    <cellStyle name="Comma [0] 2 4 2 6 3" xfId="7634" xr:uid="{00000000-0005-0000-0000-00002A210000}"/>
    <cellStyle name="Comma [0] 2 4 2 6 4" xfId="7635" xr:uid="{00000000-0005-0000-0000-00002B210000}"/>
    <cellStyle name="Comma [0] 2 4 2 6 5" xfId="7636" xr:uid="{00000000-0005-0000-0000-00002C210000}"/>
    <cellStyle name="Comma [0] 2 4 2 7" xfId="7637" xr:uid="{00000000-0005-0000-0000-00002D210000}"/>
    <cellStyle name="Comma [0] 2 4 2 7 2" xfId="7638" xr:uid="{00000000-0005-0000-0000-00002E210000}"/>
    <cellStyle name="Comma [0] 2 4 2 7 4" xfId="7639" xr:uid="{00000000-0005-0000-0000-00002F210000}"/>
    <cellStyle name="Comma [0] 2 4 2 8" xfId="7640" xr:uid="{00000000-0005-0000-0000-000030210000}"/>
    <cellStyle name="Comma [0] 2 4 2 8 2" xfId="7641" xr:uid="{00000000-0005-0000-0000-000031210000}"/>
    <cellStyle name="Comma [0] 2 4 2 9" xfId="7642" xr:uid="{00000000-0005-0000-0000-000032210000}"/>
    <cellStyle name="Comma [0] 2 4 2_Perd det activo" xfId="7643" xr:uid="{00000000-0005-0000-0000-000033210000}"/>
    <cellStyle name="Comma [0] 2 4 3" xfId="7644" xr:uid="{00000000-0005-0000-0000-000034210000}"/>
    <cellStyle name="Comma [0] 2 4 3 2" xfId="7645" xr:uid="{00000000-0005-0000-0000-000035210000}"/>
    <cellStyle name="Comma [0] 2 4 3 2 2" xfId="7646" xr:uid="{00000000-0005-0000-0000-000036210000}"/>
    <cellStyle name="Comma [0] 2 4 3 2 2 2" xfId="7647" xr:uid="{00000000-0005-0000-0000-000037210000}"/>
    <cellStyle name="Comma [0] 2 4 3 2 2 4" xfId="7648" xr:uid="{00000000-0005-0000-0000-000038210000}"/>
    <cellStyle name="Comma [0] 2 4 3 2 3" xfId="7649" xr:uid="{00000000-0005-0000-0000-000039210000}"/>
    <cellStyle name="Comma [0] 2 4 3 2 4" xfId="7650" xr:uid="{00000000-0005-0000-0000-00003A210000}"/>
    <cellStyle name="Comma [0] 2 4 3 2 5" xfId="7651" xr:uid="{00000000-0005-0000-0000-00003B210000}"/>
    <cellStyle name="Comma [0] 2 4 3 3" xfId="7652" xr:uid="{00000000-0005-0000-0000-00003C210000}"/>
    <cellStyle name="Comma [0] 2 4 3 3 2" xfId="7653" xr:uid="{00000000-0005-0000-0000-00003D210000}"/>
    <cellStyle name="Comma [0] 2 4 3 3 2 2" xfId="7654" xr:uid="{00000000-0005-0000-0000-00003E210000}"/>
    <cellStyle name="Comma [0] 2 4 3 3 2 4" xfId="7655" xr:uid="{00000000-0005-0000-0000-00003F210000}"/>
    <cellStyle name="Comma [0] 2 4 3 3 3" xfId="7656" xr:uid="{00000000-0005-0000-0000-000040210000}"/>
    <cellStyle name="Comma [0] 2 4 3 3 4" xfId="7657" xr:uid="{00000000-0005-0000-0000-000041210000}"/>
    <cellStyle name="Comma [0] 2 4 3 3 5" xfId="7658" xr:uid="{00000000-0005-0000-0000-000042210000}"/>
    <cellStyle name="Comma [0] 2 4 3 4" xfId="7659" xr:uid="{00000000-0005-0000-0000-000043210000}"/>
    <cellStyle name="Comma [0] 2 4 3 4 2" xfId="7660" xr:uid="{00000000-0005-0000-0000-000044210000}"/>
    <cellStyle name="Comma [0] 2 4 3 4 2 2" xfId="7661" xr:uid="{00000000-0005-0000-0000-000045210000}"/>
    <cellStyle name="Comma [0] 2 4 3 4 2 4" xfId="7662" xr:uid="{00000000-0005-0000-0000-000046210000}"/>
    <cellStyle name="Comma [0] 2 4 3 4 3" xfId="7663" xr:uid="{00000000-0005-0000-0000-000047210000}"/>
    <cellStyle name="Comma [0] 2 4 3 4 4" xfId="7664" xr:uid="{00000000-0005-0000-0000-000048210000}"/>
    <cellStyle name="Comma [0] 2 4 3 4 5" xfId="7665" xr:uid="{00000000-0005-0000-0000-000049210000}"/>
    <cellStyle name="Comma [0] 2 4 3 5" xfId="7666" xr:uid="{00000000-0005-0000-0000-00004A210000}"/>
    <cellStyle name="Comma [0] 2 4 3 5 2" xfId="7667" xr:uid="{00000000-0005-0000-0000-00004B210000}"/>
    <cellStyle name="Comma [0] 2 4 3 5 4" xfId="7668" xr:uid="{00000000-0005-0000-0000-00004C210000}"/>
    <cellStyle name="Comma [0] 2 4 3 6" xfId="7669" xr:uid="{00000000-0005-0000-0000-00004D210000}"/>
    <cellStyle name="Comma [0] 2 4 3 6 2" xfId="7670" xr:uid="{00000000-0005-0000-0000-00004E210000}"/>
    <cellStyle name="Comma [0] 2 4 3 7" xfId="7671" xr:uid="{00000000-0005-0000-0000-00004F210000}"/>
    <cellStyle name="Comma [0] 2 4 3 8" xfId="7672" xr:uid="{00000000-0005-0000-0000-000050210000}"/>
    <cellStyle name="Comma [0] 2 4 3 9" xfId="7673" xr:uid="{00000000-0005-0000-0000-000051210000}"/>
    <cellStyle name="Comma [0] 2 4 3_Perd det activo" xfId="7674" xr:uid="{00000000-0005-0000-0000-000052210000}"/>
    <cellStyle name="Comma [0] 2 4 4" xfId="7675" xr:uid="{00000000-0005-0000-0000-000053210000}"/>
    <cellStyle name="Comma [0] 2 4 4 2" xfId="7676" xr:uid="{00000000-0005-0000-0000-000054210000}"/>
    <cellStyle name="Comma [0] 2 4 4 2 2" xfId="7677" xr:uid="{00000000-0005-0000-0000-000055210000}"/>
    <cellStyle name="Comma [0] 2 4 4 2 2 2" xfId="7678" xr:uid="{00000000-0005-0000-0000-000056210000}"/>
    <cellStyle name="Comma [0] 2 4 4 2 2 4" xfId="7679" xr:uid="{00000000-0005-0000-0000-000057210000}"/>
    <cellStyle name="Comma [0] 2 4 4 2 3" xfId="7680" xr:uid="{00000000-0005-0000-0000-000058210000}"/>
    <cellStyle name="Comma [0] 2 4 4 2 4" xfId="7681" xr:uid="{00000000-0005-0000-0000-000059210000}"/>
    <cellStyle name="Comma [0] 2 4 4 2 5" xfId="7682" xr:uid="{00000000-0005-0000-0000-00005A210000}"/>
    <cellStyle name="Comma [0] 2 4 4 3" xfId="7683" xr:uid="{00000000-0005-0000-0000-00005B210000}"/>
    <cellStyle name="Comma [0] 2 4 4 3 2" xfId="7684" xr:uid="{00000000-0005-0000-0000-00005C210000}"/>
    <cellStyle name="Comma [0] 2 4 4 3 2 2" xfId="7685" xr:uid="{00000000-0005-0000-0000-00005D210000}"/>
    <cellStyle name="Comma [0] 2 4 4 3 2 4" xfId="7686" xr:uid="{00000000-0005-0000-0000-00005E210000}"/>
    <cellStyle name="Comma [0] 2 4 4 3 3" xfId="7687" xr:uid="{00000000-0005-0000-0000-00005F210000}"/>
    <cellStyle name="Comma [0] 2 4 4 3 4" xfId="7688" xr:uid="{00000000-0005-0000-0000-000060210000}"/>
    <cellStyle name="Comma [0] 2 4 4 3 5" xfId="7689" xr:uid="{00000000-0005-0000-0000-000061210000}"/>
    <cellStyle name="Comma [0] 2 4 4 4" xfId="7690" xr:uid="{00000000-0005-0000-0000-000062210000}"/>
    <cellStyle name="Comma [0] 2 4 4 4 2" xfId="7691" xr:uid="{00000000-0005-0000-0000-000063210000}"/>
    <cellStyle name="Comma [0] 2 4 4 4 4" xfId="7692" xr:uid="{00000000-0005-0000-0000-000064210000}"/>
    <cellStyle name="Comma [0] 2 4 4 5" xfId="7693" xr:uid="{00000000-0005-0000-0000-000065210000}"/>
    <cellStyle name="Comma [0] 2 4 4 5 2" xfId="7694" xr:uid="{00000000-0005-0000-0000-000066210000}"/>
    <cellStyle name="Comma [0] 2 4 4 6" xfId="7695" xr:uid="{00000000-0005-0000-0000-000067210000}"/>
    <cellStyle name="Comma [0] 2 4 4 7" xfId="7696" xr:uid="{00000000-0005-0000-0000-000068210000}"/>
    <cellStyle name="Comma [0] 2 4 4 8" xfId="7697" xr:uid="{00000000-0005-0000-0000-000069210000}"/>
    <cellStyle name="Comma [0] 2 4 5" xfId="7698" xr:uid="{00000000-0005-0000-0000-00006A210000}"/>
    <cellStyle name="Comma [0] 2 4 5 2" xfId="7699" xr:uid="{00000000-0005-0000-0000-00006B210000}"/>
    <cellStyle name="Comma [0] 2 4 5 2 2" xfId="7700" xr:uid="{00000000-0005-0000-0000-00006C210000}"/>
    <cellStyle name="Comma [0] 2 4 5 2 2 2" xfId="7701" xr:uid="{00000000-0005-0000-0000-00006D210000}"/>
    <cellStyle name="Comma [0] 2 4 5 2 2 4" xfId="7702" xr:uid="{00000000-0005-0000-0000-00006E210000}"/>
    <cellStyle name="Comma [0] 2 4 5 2 3" xfId="7703" xr:uid="{00000000-0005-0000-0000-00006F210000}"/>
    <cellStyle name="Comma [0] 2 4 5 2 4" xfId="7704" xr:uid="{00000000-0005-0000-0000-000070210000}"/>
    <cellStyle name="Comma [0] 2 4 5 2 5" xfId="7705" xr:uid="{00000000-0005-0000-0000-000071210000}"/>
    <cellStyle name="Comma [0] 2 4 5 3" xfId="7706" xr:uid="{00000000-0005-0000-0000-000072210000}"/>
    <cellStyle name="Comma [0] 2 4 5 3 2" xfId="7707" xr:uid="{00000000-0005-0000-0000-000073210000}"/>
    <cellStyle name="Comma [0] 2 4 5 3 2 2" xfId="7708" xr:uid="{00000000-0005-0000-0000-000074210000}"/>
    <cellStyle name="Comma [0] 2 4 5 3 2 4" xfId="7709" xr:uid="{00000000-0005-0000-0000-000075210000}"/>
    <cellStyle name="Comma [0] 2 4 5 3 3" xfId="7710" xr:uid="{00000000-0005-0000-0000-000076210000}"/>
    <cellStyle name="Comma [0] 2 4 5 3 4" xfId="7711" xr:uid="{00000000-0005-0000-0000-000077210000}"/>
    <cellStyle name="Comma [0] 2 4 5 3 5" xfId="7712" xr:uid="{00000000-0005-0000-0000-000078210000}"/>
    <cellStyle name="Comma [0] 2 4 5 4" xfId="7713" xr:uid="{00000000-0005-0000-0000-000079210000}"/>
    <cellStyle name="Comma [0] 2 4 5 4 2" xfId="7714" xr:uid="{00000000-0005-0000-0000-00007A210000}"/>
    <cellStyle name="Comma [0] 2 4 5 4 4" xfId="7715" xr:uid="{00000000-0005-0000-0000-00007B210000}"/>
    <cellStyle name="Comma [0] 2 4 5 5" xfId="7716" xr:uid="{00000000-0005-0000-0000-00007C210000}"/>
    <cellStyle name="Comma [0] 2 4 5 6" xfId="7717" xr:uid="{00000000-0005-0000-0000-00007D210000}"/>
    <cellStyle name="Comma [0] 2 4 5 7" xfId="7718" xr:uid="{00000000-0005-0000-0000-00007E210000}"/>
    <cellStyle name="Comma [0] 2 4 6" xfId="7719" xr:uid="{00000000-0005-0000-0000-00007F210000}"/>
    <cellStyle name="Comma [0] 2 4 6 2" xfId="7720" xr:uid="{00000000-0005-0000-0000-000080210000}"/>
    <cellStyle name="Comma [0] 2 4 6 2 2" xfId="7721" xr:uid="{00000000-0005-0000-0000-000081210000}"/>
    <cellStyle name="Comma [0] 2 4 6 2 2 2" xfId="7722" xr:uid="{00000000-0005-0000-0000-000082210000}"/>
    <cellStyle name="Comma [0] 2 4 6 2 2 4" xfId="7723" xr:uid="{00000000-0005-0000-0000-000083210000}"/>
    <cellStyle name="Comma [0] 2 4 6 2 3" xfId="7724" xr:uid="{00000000-0005-0000-0000-000084210000}"/>
    <cellStyle name="Comma [0] 2 4 6 2 4" xfId="7725" xr:uid="{00000000-0005-0000-0000-000085210000}"/>
    <cellStyle name="Comma [0] 2 4 6 2 5" xfId="7726" xr:uid="{00000000-0005-0000-0000-000086210000}"/>
    <cellStyle name="Comma [0] 2 4 6 3" xfId="7727" xr:uid="{00000000-0005-0000-0000-000087210000}"/>
    <cellStyle name="Comma [0] 2 4 6 3 2" xfId="7728" xr:uid="{00000000-0005-0000-0000-000088210000}"/>
    <cellStyle name="Comma [0] 2 4 6 3 2 2" xfId="7729" xr:uid="{00000000-0005-0000-0000-000089210000}"/>
    <cellStyle name="Comma [0] 2 4 6 3 2 4" xfId="7730" xr:uid="{00000000-0005-0000-0000-00008A210000}"/>
    <cellStyle name="Comma [0] 2 4 6 3 3" xfId="7731" xr:uid="{00000000-0005-0000-0000-00008B210000}"/>
    <cellStyle name="Comma [0] 2 4 6 3 4" xfId="7732" xr:uid="{00000000-0005-0000-0000-00008C210000}"/>
    <cellStyle name="Comma [0] 2 4 6 3 5" xfId="7733" xr:uid="{00000000-0005-0000-0000-00008D210000}"/>
    <cellStyle name="Comma [0] 2 4 6 4" xfId="7734" xr:uid="{00000000-0005-0000-0000-00008E210000}"/>
    <cellStyle name="Comma [0] 2 4 6 4 2" xfId="7735" xr:uid="{00000000-0005-0000-0000-00008F210000}"/>
    <cellStyle name="Comma [0] 2 4 6 4 4" xfId="7736" xr:uid="{00000000-0005-0000-0000-000090210000}"/>
    <cellStyle name="Comma [0] 2 4 6 5" xfId="7737" xr:uid="{00000000-0005-0000-0000-000091210000}"/>
    <cellStyle name="Comma [0] 2 4 6 6" xfId="7738" xr:uid="{00000000-0005-0000-0000-000092210000}"/>
    <cellStyle name="Comma [0] 2 4 6 7" xfId="7739" xr:uid="{00000000-0005-0000-0000-000093210000}"/>
    <cellStyle name="Comma [0] 2 4 7" xfId="7740" xr:uid="{00000000-0005-0000-0000-000094210000}"/>
    <cellStyle name="Comma [0] 2 4 7 2" xfId="7741" xr:uid="{00000000-0005-0000-0000-000095210000}"/>
    <cellStyle name="Comma [0] 2 4 7 2 2" xfId="7742" xr:uid="{00000000-0005-0000-0000-000096210000}"/>
    <cellStyle name="Comma [0] 2 4 7 2 2 2" xfId="7743" xr:uid="{00000000-0005-0000-0000-000097210000}"/>
    <cellStyle name="Comma [0] 2 4 7 2 2 4" xfId="7744" xr:uid="{00000000-0005-0000-0000-000098210000}"/>
    <cellStyle name="Comma [0] 2 4 7 2 3" xfId="7745" xr:uid="{00000000-0005-0000-0000-000099210000}"/>
    <cellStyle name="Comma [0] 2 4 7 2 4" xfId="7746" xr:uid="{00000000-0005-0000-0000-00009A210000}"/>
    <cellStyle name="Comma [0] 2 4 7 2 5" xfId="7747" xr:uid="{00000000-0005-0000-0000-00009B210000}"/>
    <cellStyle name="Comma [0] 2 4 7 3" xfId="7748" xr:uid="{00000000-0005-0000-0000-00009C210000}"/>
    <cellStyle name="Comma [0] 2 4 7 3 2" xfId="7749" xr:uid="{00000000-0005-0000-0000-00009D210000}"/>
    <cellStyle name="Comma [0] 2 4 7 3 2 2" xfId="7750" xr:uid="{00000000-0005-0000-0000-00009E210000}"/>
    <cellStyle name="Comma [0] 2 4 7 3 2 4" xfId="7751" xr:uid="{00000000-0005-0000-0000-00009F210000}"/>
    <cellStyle name="Comma [0] 2 4 7 3 3" xfId="7752" xr:uid="{00000000-0005-0000-0000-0000A0210000}"/>
    <cellStyle name="Comma [0] 2 4 7 3 4" xfId="7753" xr:uid="{00000000-0005-0000-0000-0000A1210000}"/>
    <cellStyle name="Comma [0] 2 4 7 3 5" xfId="7754" xr:uid="{00000000-0005-0000-0000-0000A2210000}"/>
    <cellStyle name="Comma [0] 2 4 7 4" xfId="7755" xr:uid="{00000000-0005-0000-0000-0000A3210000}"/>
    <cellStyle name="Comma [0] 2 4 7 4 2" xfId="7756" xr:uid="{00000000-0005-0000-0000-0000A4210000}"/>
    <cellStyle name="Comma [0] 2 4 7 4 4" xfId="7757" xr:uid="{00000000-0005-0000-0000-0000A5210000}"/>
    <cellStyle name="Comma [0] 2 4 7 5" xfId="7758" xr:uid="{00000000-0005-0000-0000-0000A6210000}"/>
    <cellStyle name="Comma [0] 2 4 7 6" xfId="7759" xr:uid="{00000000-0005-0000-0000-0000A7210000}"/>
    <cellStyle name="Comma [0] 2 4 7 7" xfId="7760" xr:uid="{00000000-0005-0000-0000-0000A8210000}"/>
    <cellStyle name="Comma [0] 2 4 8" xfId="7761" xr:uid="{00000000-0005-0000-0000-0000A9210000}"/>
    <cellStyle name="Comma [0] 2 4 8 2" xfId="7762" xr:uid="{00000000-0005-0000-0000-0000AA210000}"/>
    <cellStyle name="Comma [0] 2 4 8 2 2" xfId="7763" xr:uid="{00000000-0005-0000-0000-0000AB210000}"/>
    <cellStyle name="Comma [0] 2 4 8 2 2 2" xfId="7764" xr:uid="{00000000-0005-0000-0000-0000AC210000}"/>
    <cellStyle name="Comma [0] 2 4 8 2 2 4" xfId="7765" xr:uid="{00000000-0005-0000-0000-0000AD210000}"/>
    <cellStyle name="Comma [0] 2 4 8 2 3" xfId="7766" xr:uid="{00000000-0005-0000-0000-0000AE210000}"/>
    <cellStyle name="Comma [0] 2 4 8 2 4" xfId="7767" xr:uid="{00000000-0005-0000-0000-0000AF210000}"/>
    <cellStyle name="Comma [0] 2 4 8 2 5" xfId="7768" xr:uid="{00000000-0005-0000-0000-0000B0210000}"/>
    <cellStyle name="Comma [0] 2 4 8 3" xfId="7769" xr:uid="{00000000-0005-0000-0000-0000B1210000}"/>
    <cellStyle name="Comma [0] 2 4 8 3 2" xfId="7770" xr:uid="{00000000-0005-0000-0000-0000B2210000}"/>
    <cellStyle name="Comma [0] 2 4 8 3 2 2" xfId="7771" xr:uid="{00000000-0005-0000-0000-0000B3210000}"/>
    <cellStyle name="Comma [0] 2 4 8 3 2 4" xfId="7772" xr:uid="{00000000-0005-0000-0000-0000B4210000}"/>
    <cellStyle name="Comma [0] 2 4 8 3 3" xfId="7773" xr:uid="{00000000-0005-0000-0000-0000B5210000}"/>
    <cellStyle name="Comma [0] 2 4 8 3 5" xfId="7774" xr:uid="{00000000-0005-0000-0000-0000B6210000}"/>
    <cellStyle name="Comma [0] 2 4 8 4" xfId="7775" xr:uid="{00000000-0005-0000-0000-0000B7210000}"/>
    <cellStyle name="Comma [0] 2 4 8 4 2" xfId="7776" xr:uid="{00000000-0005-0000-0000-0000B8210000}"/>
    <cellStyle name="Comma [0] 2 4 8 4 4" xfId="7777" xr:uid="{00000000-0005-0000-0000-0000B9210000}"/>
    <cellStyle name="Comma [0] 2 4 8 5" xfId="7778" xr:uid="{00000000-0005-0000-0000-0000BA210000}"/>
    <cellStyle name="Comma [0] 2 4 8 6" xfId="7779" xr:uid="{00000000-0005-0000-0000-0000BB210000}"/>
    <cellStyle name="Comma [0] 2 4 8 7" xfId="7780" xr:uid="{00000000-0005-0000-0000-0000BC210000}"/>
    <cellStyle name="Comma [0] 2 4 9" xfId="7781" xr:uid="{00000000-0005-0000-0000-0000BD210000}"/>
    <cellStyle name="Comma [0] 2 4 9 2" xfId="7782" xr:uid="{00000000-0005-0000-0000-0000BE210000}"/>
    <cellStyle name="Comma [0] 2 4 9 2 2" xfId="7783" xr:uid="{00000000-0005-0000-0000-0000BF210000}"/>
    <cellStyle name="Comma [0] 2 4 9 2 2 2" xfId="7784" xr:uid="{00000000-0005-0000-0000-0000C0210000}"/>
    <cellStyle name="Comma [0] 2 4 9 2 2 4" xfId="7785" xr:uid="{00000000-0005-0000-0000-0000C1210000}"/>
    <cellStyle name="Comma [0] 2 4 9 2 3" xfId="7786" xr:uid="{00000000-0005-0000-0000-0000C2210000}"/>
    <cellStyle name="Comma [0] 2 4 9 2 5" xfId="7787" xr:uid="{00000000-0005-0000-0000-0000C3210000}"/>
    <cellStyle name="Comma [0] 2 4 9 3" xfId="7788" xr:uid="{00000000-0005-0000-0000-0000C4210000}"/>
    <cellStyle name="Comma [0] 2 4 9 3 2" xfId="7789" xr:uid="{00000000-0005-0000-0000-0000C5210000}"/>
    <cellStyle name="Comma [0] 2 4 9 3 4" xfId="7790" xr:uid="{00000000-0005-0000-0000-0000C6210000}"/>
    <cellStyle name="Comma [0] 2 4 9 4" xfId="7791" xr:uid="{00000000-0005-0000-0000-0000C7210000}"/>
    <cellStyle name="Comma [0] 2 4 9 5" xfId="7792" xr:uid="{00000000-0005-0000-0000-0000C8210000}"/>
    <cellStyle name="Comma [0] 2 4 9 6" xfId="7793" xr:uid="{00000000-0005-0000-0000-0000C9210000}"/>
    <cellStyle name="Comma [0] 2 4_Perd det activo" xfId="7794" xr:uid="{00000000-0005-0000-0000-0000CA210000}"/>
    <cellStyle name="Comma [0] 2 5" xfId="7795" xr:uid="{00000000-0005-0000-0000-0000CB210000}"/>
    <cellStyle name="Comma [0] 2 5 10" xfId="7796" xr:uid="{00000000-0005-0000-0000-0000CC210000}"/>
    <cellStyle name="Comma [0] 2 5 10 2" xfId="7797" xr:uid="{00000000-0005-0000-0000-0000CD210000}"/>
    <cellStyle name="Comma [0] 2 5 10 2 2" xfId="7798" xr:uid="{00000000-0005-0000-0000-0000CE210000}"/>
    <cellStyle name="Comma [0] 2 5 10 2 4" xfId="7799" xr:uid="{00000000-0005-0000-0000-0000CF210000}"/>
    <cellStyle name="Comma [0] 2 5 10 3" xfId="7800" xr:uid="{00000000-0005-0000-0000-0000D0210000}"/>
    <cellStyle name="Comma [0] 2 5 10 4" xfId="7801" xr:uid="{00000000-0005-0000-0000-0000D1210000}"/>
    <cellStyle name="Comma [0] 2 5 10 5" xfId="7802" xr:uid="{00000000-0005-0000-0000-0000D2210000}"/>
    <cellStyle name="Comma [0] 2 5 11" xfId="7803" xr:uid="{00000000-0005-0000-0000-0000D3210000}"/>
    <cellStyle name="Comma [0] 2 5 11 2" xfId="7804" xr:uid="{00000000-0005-0000-0000-0000D4210000}"/>
    <cellStyle name="Comma [0] 2 5 11 4" xfId="7805" xr:uid="{00000000-0005-0000-0000-0000D5210000}"/>
    <cellStyle name="Comma [0] 2 5 12" xfId="7806" xr:uid="{00000000-0005-0000-0000-0000D6210000}"/>
    <cellStyle name="Comma [0] 2 5 12 2" xfId="7807" xr:uid="{00000000-0005-0000-0000-0000D7210000}"/>
    <cellStyle name="Comma [0] 2 5 12 3" xfId="7808" xr:uid="{00000000-0005-0000-0000-0000D8210000}"/>
    <cellStyle name="Comma [0] 2 5 12 4" xfId="7809" xr:uid="{00000000-0005-0000-0000-0000D9210000}"/>
    <cellStyle name="Comma [0] 2 5 13" xfId="7810" xr:uid="{00000000-0005-0000-0000-0000DA210000}"/>
    <cellStyle name="Comma [0] 2 5 13 2" xfId="7811" xr:uid="{00000000-0005-0000-0000-0000DB210000}"/>
    <cellStyle name="Comma [0] 2 5 13 3" xfId="7812" xr:uid="{00000000-0005-0000-0000-0000DC210000}"/>
    <cellStyle name="Comma [0] 2 5 14" xfId="7813" xr:uid="{00000000-0005-0000-0000-0000DD210000}"/>
    <cellStyle name="Comma [0] 2 5 15" xfId="7814" xr:uid="{00000000-0005-0000-0000-0000DE210000}"/>
    <cellStyle name="Comma [0] 2 5 15 2" xfId="7815" xr:uid="{00000000-0005-0000-0000-0000DF210000}"/>
    <cellStyle name="Comma [0] 2 5 16" xfId="7816" xr:uid="{00000000-0005-0000-0000-0000E0210000}"/>
    <cellStyle name="Comma [0] 2 5 2" xfId="7817" xr:uid="{00000000-0005-0000-0000-0000E1210000}"/>
    <cellStyle name="Comma [0] 2 5 2 10" xfId="7818" xr:uid="{00000000-0005-0000-0000-0000E2210000}"/>
    <cellStyle name="Comma [0] 2 5 2 11" xfId="7819" xr:uid="{00000000-0005-0000-0000-0000E3210000}"/>
    <cellStyle name="Comma [0] 2 5 2 2" xfId="7820" xr:uid="{00000000-0005-0000-0000-0000E4210000}"/>
    <cellStyle name="Comma [0] 2 5 2 2 2" xfId="7821" xr:uid="{00000000-0005-0000-0000-0000E5210000}"/>
    <cellStyle name="Comma [0] 2 5 2 2 2 2" xfId="7822" xr:uid="{00000000-0005-0000-0000-0000E6210000}"/>
    <cellStyle name="Comma [0] 2 5 2 2 2 2 2" xfId="7823" xr:uid="{00000000-0005-0000-0000-0000E7210000}"/>
    <cellStyle name="Comma [0] 2 5 2 2 2 2 4" xfId="7824" xr:uid="{00000000-0005-0000-0000-0000E8210000}"/>
    <cellStyle name="Comma [0] 2 5 2 2 2 3" xfId="7825" xr:uid="{00000000-0005-0000-0000-0000E9210000}"/>
    <cellStyle name="Comma [0] 2 5 2 2 2 4" xfId="7826" xr:uid="{00000000-0005-0000-0000-0000EA210000}"/>
    <cellStyle name="Comma [0] 2 5 2 2 2 5" xfId="7827" xr:uid="{00000000-0005-0000-0000-0000EB210000}"/>
    <cellStyle name="Comma [0] 2 5 2 2 3" xfId="7828" xr:uid="{00000000-0005-0000-0000-0000EC210000}"/>
    <cellStyle name="Comma [0] 2 5 2 2 3 2" xfId="7829" xr:uid="{00000000-0005-0000-0000-0000ED210000}"/>
    <cellStyle name="Comma [0] 2 5 2 2 3 2 2" xfId="7830" xr:uid="{00000000-0005-0000-0000-0000EE210000}"/>
    <cellStyle name="Comma [0] 2 5 2 2 3 2 4" xfId="7831" xr:uid="{00000000-0005-0000-0000-0000EF210000}"/>
    <cellStyle name="Comma [0] 2 5 2 2 3 3" xfId="7832" xr:uid="{00000000-0005-0000-0000-0000F0210000}"/>
    <cellStyle name="Comma [0] 2 5 2 2 3 4" xfId="7833" xr:uid="{00000000-0005-0000-0000-0000F1210000}"/>
    <cellStyle name="Comma [0] 2 5 2 2 3 5" xfId="7834" xr:uid="{00000000-0005-0000-0000-0000F2210000}"/>
    <cellStyle name="Comma [0] 2 5 2 2 4" xfId="7835" xr:uid="{00000000-0005-0000-0000-0000F3210000}"/>
    <cellStyle name="Comma [0] 2 5 2 2 4 2" xfId="7836" xr:uid="{00000000-0005-0000-0000-0000F4210000}"/>
    <cellStyle name="Comma [0] 2 5 2 2 4 4" xfId="7837" xr:uid="{00000000-0005-0000-0000-0000F5210000}"/>
    <cellStyle name="Comma [0] 2 5 2 2 5" xfId="7838" xr:uid="{00000000-0005-0000-0000-0000F6210000}"/>
    <cellStyle name="Comma [0] 2 5 2 2 5 2" xfId="7839" xr:uid="{00000000-0005-0000-0000-0000F7210000}"/>
    <cellStyle name="Comma [0] 2 5 2 2 6" xfId="7840" xr:uid="{00000000-0005-0000-0000-0000F8210000}"/>
    <cellStyle name="Comma [0] 2 5 2 2 7" xfId="7841" xr:uid="{00000000-0005-0000-0000-0000F9210000}"/>
    <cellStyle name="Comma [0] 2 5 2 2 8" xfId="7842" xr:uid="{00000000-0005-0000-0000-0000FA210000}"/>
    <cellStyle name="Comma [0] 2 5 2 3" xfId="7843" xr:uid="{00000000-0005-0000-0000-0000FB210000}"/>
    <cellStyle name="Comma [0] 2 5 2 3 2" xfId="7844" xr:uid="{00000000-0005-0000-0000-0000FC210000}"/>
    <cellStyle name="Comma [0] 2 5 2 3 2 2" xfId="7845" xr:uid="{00000000-0005-0000-0000-0000FD210000}"/>
    <cellStyle name="Comma [0] 2 5 2 3 2 2 2" xfId="7846" xr:uid="{00000000-0005-0000-0000-0000FE210000}"/>
    <cellStyle name="Comma [0] 2 5 2 3 2 2 4" xfId="7847" xr:uid="{00000000-0005-0000-0000-0000FF210000}"/>
    <cellStyle name="Comma [0] 2 5 2 3 2 3" xfId="7848" xr:uid="{00000000-0005-0000-0000-000000220000}"/>
    <cellStyle name="Comma [0] 2 5 2 3 2 4" xfId="7849" xr:uid="{00000000-0005-0000-0000-000001220000}"/>
    <cellStyle name="Comma [0] 2 5 2 3 2 5" xfId="7850" xr:uid="{00000000-0005-0000-0000-000002220000}"/>
    <cellStyle name="Comma [0] 2 5 2 3 3" xfId="7851" xr:uid="{00000000-0005-0000-0000-000003220000}"/>
    <cellStyle name="Comma [0] 2 5 2 3 3 2" xfId="7852" xr:uid="{00000000-0005-0000-0000-000004220000}"/>
    <cellStyle name="Comma [0] 2 5 2 3 3 2 2" xfId="7853" xr:uid="{00000000-0005-0000-0000-000005220000}"/>
    <cellStyle name="Comma [0] 2 5 2 3 3 2 4" xfId="7854" xr:uid="{00000000-0005-0000-0000-000006220000}"/>
    <cellStyle name="Comma [0] 2 5 2 3 3 3" xfId="7855" xr:uid="{00000000-0005-0000-0000-000007220000}"/>
    <cellStyle name="Comma [0] 2 5 2 3 3 4" xfId="7856" xr:uid="{00000000-0005-0000-0000-000008220000}"/>
    <cellStyle name="Comma [0] 2 5 2 3 3 5" xfId="7857" xr:uid="{00000000-0005-0000-0000-000009220000}"/>
    <cellStyle name="Comma [0] 2 5 2 3 4" xfId="7858" xr:uid="{00000000-0005-0000-0000-00000A220000}"/>
    <cellStyle name="Comma [0] 2 5 2 3 4 2" xfId="7859" xr:uid="{00000000-0005-0000-0000-00000B220000}"/>
    <cellStyle name="Comma [0] 2 5 2 3 4 4" xfId="7860" xr:uid="{00000000-0005-0000-0000-00000C220000}"/>
    <cellStyle name="Comma [0] 2 5 2 3 5" xfId="7861" xr:uid="{00000000-0005-0000-0000-00000D220000}"/>
    <cellStyle name="Comma [0] 2 5 2 3 6" xfId="7862" xr:uid="{00000000-0005-0000-0000-00000E220000}"/>
    <cellStyle name="Comma [0] 2 5 2 3 7" xfId="7863" xr:uid="{00000000-0005-0000-0000-00000F220000}"/>
    <cellStyle name="Comma [0] 2 5 2 4" xfId="7864" xr:uid="{00000000-0005-0000-0000-000010220000}"/>
    <cellStyle name="Comma [0] 2 5 2 4 2" xfId="7865" xr:uid="{00000000-0005-0000-0000-000011220000}"/>
    <cellStyle name="Comma [0] 2 5 2 4 2 2" xfId="7866" xr:uid="{00000000-0005-0000-0000-000012220000}"/>
    <cellStyle name="Comma [0] 2 5 2 4 2 2 2" xfId="7867" xr:uid="{00000000-0005-0000-0000-000013220000}"/>
    <cellStyle name="Comma [0] 2 5 2 4 2 2 4" xfId="7868" xr:uid="{00000000-0005-0000-0000-000014220000}"/>
    <cellStyle name="Comma [0] 2 5 2 4 2 3" xfId="7869" xr:uid="{00000000-0005-0000-0000-000015220000}"/>
    <cellStyle name="Comma [0] 2 5 2 4 2 4" xfId="7870" xr:uid="{00000000-0005-0000-0000-000016220000}"/>
    <cellStyle name="Comma [0] 2 5 2 4 2 5" xfId="7871" xr:uid="{00000000-0005-0000-0000-000017220000}"/>
    <cellStyle name="Comma [0] 2 5 2 4 3" xfId="7872" xr:uid="{00000000-0005-0000-0000-000018220000}"/>
    <cellStyle name="Comma [0] 2 5 2 4 3 2" xfId="7873" xr:uid="{00000000-0005-0000-0000-000019220000}"/>
    <cellStyle name="Comma [0] 2 5 2 4 3 2 2" xfId="7874" xr:uid="{00000000-0005-0000-0000-00001A220000}"/>
    <cellStyle name="Comma [0] 2 5 2 4 3 2 4" xfId="7875" xr:uid="{00000000-0005-0000-0000-00001B220000}"/>
    <cellStyle name="Comma [0] 2 5 2 4 3 3" xfId="7876" xr:uid="{00000000-0005-0000-0000-00001C220000}"/>
    <cellStyle name="Comma [0] 2 5 2 4 3 5" xfId="7877" xr:uid="{00000000-0005-0000-0000-00001D220000}"/>
    <cellStyle name="Comma [0] 2 5 2 4 4" xfId="7878" xr:uid="{00000000-0005-0000-0000-00001E220000}"/>
    <cellStyle name="Comma [0] 2 5 2 4 4 2" xfId="7879" xr:uid="{00000000-0005-0000-0000-00001F220000}"/>
    <cellStyle name="Comma [0] 2 5 2 4 4 4" xfId="7880" xr:uid="{00000000-0005-0000-0000-000020220000}"/>
    <cellStyle name="Comma [0] 2 5 2 4 5" xfId="7881" xr:uid="{00000000-0005-0000-0000-000021220000}"/>
    <cellStyle name="Comma [0] 2 5 2 4 6" xfId="7882" xr:uid="{00000000-0005-0000-0000-000022220000}"/>
    <cellStyle name="Comma [0] 2 5 2 4 7" xfId="7883" xr:uid="{00000000-0005-0000-0000-000023220000}"/>
    <cellStyle name="Comma [0] 2 5 2 5" xfId="7884" xr:uid="{00000000-0005-0000-0000-000024220000}"/>
    <cellStyle name="Comma [0] 2 5 2 5 2" xfId="7885" xr:uid="{00000000-0005-0000-0000-000025220000}"/>
    <cellStyle name="Comma [0] 2 5 2 5 2 2" xfId="7886" xr:uid="{00000000-0005-0000-0000-000026220000}"/>
    <cellStyle name="Comma [0] 2 5 2 5 2 2 2" xfId="7887" xr:uid="{00000000-0005-0000-0000-000027220000}"/>
    <cellStyle name="Comma [0] 2 5 2 5 2 2 4" xfId="7888" xr:uid="{00000000-0005-0000-0000-000028220000}"/>
    <cellStyle name="Comma [0] 2 5 2 5 2 3" xfId="7889" xr:uid="{00000000-0005-0000-0000-000029220000}"/>
    <cellStyle name="Comma [0] 2 5 2 5 2 5" xfId="7890" xr:uid="{00000000-0005-0000-0000-00002A220000}"/>
    <cellStyle name="Comma [0] 2 5 2 5 3" xfId="7891" xr:uid="{00000000-0005-0000-0000-00002B220000}"/>
    <cellStyle name="Comma [0] 2 5 2 5 3 2" xfId="7892" xr:uid="{00000000-0005-0000-0000-00002C220000}"/>
    <cellStyle name="Comma [0] 2 5 2 5 3 4" xfId="7893" xr:uid="{00000000-0005-0000-0000-00002D220000}"/>
    <cellStyle name="Comma [0] 2 5 2 5 4" xfId="7894" xr:uid="{00000000-0005-0000-0000-00002E220000}"/>
    <cellStyle name="Comma [0] 2 5 2 5 5" xfId="7895" xr:uid="{00000000-0005-0000-0000-00002F220000}"/>
    <cellStyle name="Comma [0] 2 5 2 5 6" xfId="7896" xr:uid="{00000000-0005-0000-0000-000030220000}"/>
    <cellStyle name="Comma [0] 2 5 2 6" xfId="7897" xr:uid="{00000000-0005-0000-0000-000031220000}"/>
    <cellStyle name="Comma [0] 2 5 2 6 2" xfId="7898" xr:uid="{00000000-0005-0000-0000-000032220000}"/>
    <cellStyle name="Comma [0] 2 5 2 6 2 2" xfId="7899" xr:uid="{00000000-0005-0000-0000-000033220000}"/>
    <cellStyle name="Comma [0] 2 5 2 6 2 4" xfId="7900" xr:uid="{00000000-0005-0000-0000-000034220000}"/>
    <cellStyle name="Comma [0] 2 5 2 6 3" xfId="7901" xr:uid="{00000000-0005-0000-0000-000035220000}"/>
    <cellStyle name="Comma [0] 2 5 2 6 4" xfId="7902" xr:uid="{00000000-0005-0000-0000-000036220000}"/>
    <cellStyle name="Comma [0] 2 5 2 6 5" xfId="7903" xr:uid="{00000000-0005-0000-0000-000037220000}"/>
    <cellStyle name="Comma [0] 2 5 2 7" xfId="7904" xr:uid="{00000000-0005-0000-0000-000038220000}"/>
    <cellStyle name="Comma [0] 2 5 2 7 2" xfId="7905" xr:uid="{00000000-0005-0000-0000-000039220000}"/>
    <cellStyle name="Comma [0] 2 5 2 7 4" xfId="7906" xr:uid="{00000000-0005-0000-0000-00003A220000}"/>
    <cellStyle name="Comma [0] 2 5 2 8" xfId="7907" xr:uid="{00000000-0005-0000-0000-00003B220000}"/>
    <cellStyle name="Comma [0] 2 5 2 8 2" xfId="7908" xr:uid="{00000000-0005-0000-0000-00003C220000}"/>
    <cellStyle name="Comma [0] 2 5 2 9" xfId="7909" xr:uid="{00000000-0005-0000-0000-00003D220000}"/>
    <cellStyle name="Comma [0] 2 5 3" xfId="7910" xr:uid="{00000000-0005-0000-0000-00003E220000}"/>
    <cellStyle name="Comma [0] 2 5 3 2" xfId="7911" xr:uid="{00000000-0005-0000-0000-00003F220000}"/>
    <cellStyle name="Comma [0] 2 5 3 2 2" xfId="7912" xr:uid="{00000000-0005-0000-0000-000040220000}"/>
    <cellStyle name="Comma [0] 2 5 3 2 2 2" xfId="7913" xr:uid="{00000000-0005-0000-0000-000041220000}"/>
    <cellStyle name="Comma [0] 2 5 3 2 2 4" xfId="7914" xr:uid="{00000000-0005-0000-0000-000042220000}"/>
    <cellStyle name="Comma [0] 2 5 3 2 3" xfId="7915" xr:uid="{00000000-0005-0000-0000-000043220000}"/>
    <cellStyle name="Comma [0] 2 5 3 2 4" xfId="7916" xr:uid="{00000000-0005-0000-0000-000044220000}"/>
    <cellStyle name="Comma [0] 2 5 3 2 5" xfId="7917" xr:uid="{00000000-0005-0000-0000-000045220000}"/>
    <cellStyle name="Comma [0] 2 5 3 3" xfId="7918" xr:uid="{00000000-0005-0000-0000-000046220000}"/>
    <cellStyle name="Comma [0] 2 5 3 3 2" xfId="7919" xr:uid="{00000000-0005-0000-0000-000047220000}"/>
    <cellStyle name="Comma [0] 2 5 3 3 2 2" xfId="7920" xr:uid="{00000000-0005-0000-0000-000048220000}"/>
    <cellStyle name="Comma [0] 2 5 3 3 2 4" xfId="7921" xr:uid="{00000000-0005-0000-0000-000049220000}"/>
    <cellStyle name="Comma [0] 2 5 3 3 3" xfId="7922" xr:uid="{00000000-0005-0000-0000-00004A220000}"/>
    <cellStyle name="Comma [0] 2 5 3 3 4" xfId="7923" xr:uid="{00000000-0005-0000-0000-00004B220000}"/>
    <cellStyle name="Comma [0] 2 5 3 3 5" xfId="7924" xr:uid="{00000000-0005-0000-0000-00004C220000}"/>
    <cellStyle name="Comma [0] 2 5 3 4" xfId="7925" xr:uid="{00000000-0005-0000-0000-00004D220000}"/>
    <cellStyle name="Comma [0] 2 5 3 4 2" xfId="7926" xr:uid="{00000000-0005-0000-0000-00004E220000}"/>
    <cellStyle name="Comma [0] 2 5 3 4 4" xfId="7927" xr:uid="{00000000-0005-0000-0000-00004F220000}"/>
    <cellStyle name="Comma [0] 2 5 3 5" xfId="7928" xr:uid="{00000000-0005-0000-0000-000050220000}"/>
    <cellStyle name="Comma [0] 2 5 3 5 2" xfId="7929" xr:uid="{00000000-0005-0000-0000-000051220000}"/>
    <cellStyle name="Comma [0] 2 5 3 6" xfId="7930" xr:uid="{00000000-0005-0000-0000-000052220000}"/>
    <cellStyle name="Comma [0] 2 5 3 7" xfId="7931" xr:uid="{00000000-0005-0000-0000-000053220000}"/>
    <cellStyle name="Comma [0] 2 5 3 8" xfId="7932" xr:uid="{00000000-0005-0000-0000-000054220000}"/>
    <cellStyle name="Comma [0] 2 5 4" xfId="7933" xr:uid="{00000000-0005-0000-0000-000055220000}"/>
    <cellStyle name="Comma [0] 2 5 4 2" xfId="7934" xr:uid="{00000000-0005-0000-0000-000056220000}"/>
    <cellStyle name="Comma [0] 2 5 4 2 2" xfId="7935" xr:uid="{00000000-0005-0000-0000-000057220000}"/>
    <cellStyle name="Comma [0] 2 5 4 2 2 2" xfId="7936" xr:uid="{00000000-0005-0000-0000-000058220000}"/>
    <cellStyle name="Comma [0] 2 5 4 2 2 4" xfId="7937" xr:uid="{00000000-0005-0000-0000-000059220000}"/>
    <cellStyle name="Comma [0] 2 5 4 2 3" xfId="7938" xr:uid="{00000000-0005-0000-0000-00005A220000}"/>
    <cellStyle name="Comma [0] 2 5 4 2 4" xfId="7939" xr:uid="{00000000-0005-0000-0000-00005B220000}"/>
    <cellStyle name="Comma [0] 2 5 4 2 5" xfId="7940" xr:uid="{00000000-0005-0000-0000-00005C220000}"/>
    <cellStyle name="Comma [0] 2 5 4 3" xfId="7941" xr:uid="{00000000-0005-0000-0000-00005D220000}"/>
    <cellStyle name="Comma [0] 2 5 4 3 2" xfId="7942" xr:uid="{00000000-0005-0000-0000-00005E220000}"/>
    <cellStyle name="Comma [0] 2 5 4 3 2 2" xfId="7943" xr:uid="{00000000-0005-0000-0000-00005F220000}"/>
    <cellStyle name="Comma [0] 2 5 4 3 2 4" xfId="7944" xr:uid="{00000000-0005-0000-0000-000060220000}"/>
    <cellStyle name="Comma [0] 2 5 4 3 3" xfId="7945" xr:uid="{00000000-0005-0000-0000-000061220000}"/>
    <cellStyle name="Comma [0] 2 5 4 3 4" xfId="7946" xr:uid="{00000000-0005-0000-0000-000062220000}"/>
    <cellStyle name="Comma [0] 2 5 4 3 5" xfId="7947" xr:uid="{00000000-0005-0000-0000-000063220000}"/>
    <cellStyle name="Comma [0] 2 5 4 4" xfId="7948" xr:uid="{00000000-0005-0000-0000-000064220000}"/>
    <cellStyle name="Comma [0] 2 5 4 4 2" xfId="7949" xr:uid="{00000000-0005-0000-0000-000065220000}"/>
    <cellStyle name="Comma [0] 2 5 4 4 4" xfId="7950" xr:uid="{00000000-0005-0000-0000-000066220000}"/>
    <cellStyle name="Comma [0] 2 5 4 5" xfId="7951" xr:uid="{00000000-0005-0000-0000-000067220000}"/>
    <cellStyle name="Comma [0] 2 5 4 5 2" xfId="7952" xr:uid="{00000000-0005-0000-0000-000068220000}"/>
    <cellStyle name="Comma [0] 2 5 4 6" xfId="7953" xr:uid="{00000000-0005-0000-0000-000069220000}"/>
    <cellStyle name="Comma [0] 2 5 4 7" xfId="7954" xr:uid="{00000000-0005-0000-0000-00006A220000}"/>
    <cellStyle name="Comma [0] 2 5 4 8" xfId="7955" xr:uid="{00000000-0005-0000-0000-00006B220000}"/>
    <cellStyle name="Comma [0] 2 5 5" xfId="7956" xr:uid="{00000000-0005-0000-0000-00006C220000}"/>
    <cellStyle name="Comma [0] 2 5 5 2" xfId="7957" xr:uid="{00000000-0005-0000-0000-00006D220000}"/>
    <cellStyle name="Comma [0] 2 5 5 2 2" xfId="7958" xr:uid="{00000000-0005-0000-0000-00006E220000}"/>
    <cellStyle name="Comma [0] 2 5 5 2 2 2" xfId="7959" xr:uid="{00000000-0005-0000-0000-00006F220000}"/>
    <cellStyle name="Comma [0] 2 5 5 2 2 4" xfId="7960" xr:uid="{00000000-0005-0000-0000-000070220000}"/>
    <cellStyle name="Comma [0] 2 5 5 2 3" xfId="7961" xr:uid="{00000000-0005-0000-0000-000071220000}"/>
    <cellStyle name="Comma [0] 2 5 5 2 4" xfId="7962" xr:uid="{00000000-0005-0000-0000-000072220000}"/>
    <cellStyle name="Comma [0] 2 5 5 2 5" xfId="7963" xr:uid="{00000000-0005-0000-0000-000073220000}"/>
    <cellStyle name="Comma [0] 2 5 5 3" xfId="7964" xr:uid="{00000000-0005-0000-0000-000074220000}"/>
    <cellStyle name="Comma [0] 2 5 5 3 2" xfId="7965" xr:uid="{00000000-0005-0000-0000-000075220000}"/>
    <cellStyle name="Comma [0] 2 5 5 3 2 2" xfId="7966" xr:uid="{00000000-0005-0000-0000-000076220000}"/>
    <cellStyle name="Comma [0] 2 5 5 3 2 4" xfId="7967" xr:uid="{00000000-0005-0000-0000-000077220000}"/>
    <cellStyle name="Comma [0] 2 5 5 3 3" xfId="7968" xr:uid="{00000000-0005-0000-0000-000078220000}"/>
    <cellStyle name="Comma [0] 2 5 5 3 4" xfId="7969" xr:uid="{00000000-0005-0000-0000-000079220000}"/>
    <cellStyle name="Comma [0] 2 5 5 3 5" xfId="7970" xr:uid="{00000000-0005-0000-0000-00007A220000}"/>
    <cellStyle name="Comma [0] 2 5 5 4" xfId="7971" xr:uid="{00000000-0005-0000-0000-00007B220000}"/>
    <cellStyle name="Comma [0] 2 5 5 4 2" xfId="7972" xr:uid="{00000000-0005-0000-0000-00007C220000}"/>
    <cellStyle name="Comma [0] 2 5 5 4 4" xfId="7973" xr:uid="{00000000-0005-0000-0000-00007D220000}"/>
    <cellStyle name="Comma [0] 2 5 5 5" xfId="7974" xr:uid="{00000000-0005-0000-0000-00007E220000}"/>
    <cellStyle name="Comma [0] 2 5 5 6" xfId="7975" xr:uid="{00000000-0005-0000-0000-00007F220000}"/>
    <cellStyle name="Comma [0] 2 5 5 7" xfId="7976" xr:uid="{00000000-0005-0000-0000-000080220000}"/>
    <cellStyle name="Comma [0] 2 5 6" xfId="7977" xr:uid="{00000000-0005-0000-0000-000081220000}"/>
    <cellStyle name="Comma [0] 2 5 6 2" xfId="7978" xr:uid="{00000000-0005-0000-0000-000082220000}"/>
    <cellStyle name="Comma [0] 2 5 6 2 2" xfId="7979" xr:uid="{00000000-0005-0000-0000-000083220000}"/>
    <cellStyle name="Comma [0] 2 5 6 2 2 2" xfId="7980" xr:uid="{00000000-0005-0000-0000-000084220000}"/>
    <cellStyle name="Comma [0] 2 5 6 2 2 4" xfId="7981" xr:uid="{00000000-0005-0000-0000-000085220000}"/>
    <cellStyle name="Comma [0] 2 5 6 2 3" xfId="7982" xr:uid="{00000000-0005-0000-0000-000086220000}"/>
    <cellStyle name="Comma [0] 2 5 6 2 4" xfId="7983" xr:uid="{00000000-0005-0000-0000-000087220000}"/>
    <cellStyle name="Comma [0] 2 5 6 2 5" xfId="7984" xr:uid="{00000000-0005-0000-0000-000088220000}"/>
    <cellStyle name="Comma [0] 2 5 6 3" xfId="7985" xr:uid="{00000000-0005-0000-0000-000089220000}"/>
    <cellStyle name="Comma [0] 2 5 6 3 2" xfId="7986" xr:uid="{00000000-0005-0000-0000-00008A220000}"/>
    <cellStyle name="Comma [0] 2 5 6 3 2 2" xfId="7987" xr:uid="{00000000-0005-0000-0000-00008B220000}"/>
    <cellStyle name="Comma [0] 2 5 6 3 2 4" xfId="7988" xr:uid="{00000000-0005-0000-0000-00008C220000}"/>
    <cellStyle name="Comma [0] 2 5 6 3 3" xfId="7989" xr:uid="{00000000-0005-0000-0000-00008D220000}"/>
    <cellStyle name="Comma [0] 2 5 6 3 4" xfId="7990" xr:uid="{00000000-0005-0000-0000-00008E220000}"/>
    <cellStyle name="Comma [0] 2 5 6 3 5" xfId="7991" xr:uid="{00000000-0005-0000-0000-00008F220000}"/>
    <cellStyle name="Comma [0] 2 5 6 4" xfId="7992" xr:uid="{00000000-0005-0000-0000-000090220000}"/>
    <cellStyle name="Comma [0] 2 5 6 4 2" xfId="7993" xr:uid="{00000000-0005-0000-0000-000091220000}"/>
    <cellStyle name="Comma [0] 2 5 6 4 4" xfId="7994" xr:uid="{00000000-0005-0000-0000-000092220000}"/>
    <cellStyle name="Comma [0] 2 5 6 5" xfId="7995" xr:uid="{00000000-0005-0000-0000-000093220000}"/>
    <cellStyle name="Comma [0] 2 5 6 6" xfId="7996" xr:uid="{00000000-0005-0000-0000-000094220000}"/>
    <cellStyle name="Comma [0] 2 5 6 7" xfId="7997" xr:uid="{00000000-0005-0000-0000-000095220000}"/>
    <cellStyle name="Comma [0] 2 5 7" xfId="7998" xr:uid="{00000000-0005-0000-0000-000096220000}"/>
    <cellStyle name="Comma [0] 2 5 7 2" xfId="7999" xr:uid="{00000000-0005-0000-0000-000097220000}"/>
    <cellStyle name="Comma [0] 2 5 7 2 2" xfId="8000" xr:uid="{00000000-0005-0000-0000-000098220000}"/>
    <cellStyle name="Comma [0] 2 5 7 2 2 2" xfId="8001" xr:uid="{00000000-0005-0000-0000-000099220000}"/>
    <cellStyle name="Comma [0] 2 5 7 2 2 4" xfId="8002" xr:uid="{00000000-0005-0000-0000-00009A220000}"/>
    <cellStyle name="Comma [0] 2 5 7 2 3" xfId="8003" xr:uid="{00000000-0005-0000-0000-00009B220000}"/>
    <cellStyle name="Comma [0] 2 5 7 2 4" xfId="8004" xr:uid="{00000000-0005-0000-0000-00009C220000}"/>
    <cellStyle name="Comma [0] 2 5 7 2 5" xfId="8005" xr:uid="{00000000-0005-0000-0000-00009D220000}"/>
    <cellStyle name="Comma [0] 2 5 7 3" xfId="8006" xr:uid="{00000000-0005-0000-0000-00009E220000}"/>
    <cellStyle name="Comma [0] 2 5 7 3 2" xfId="8007" xr:uid="{00000000-0005-0000-0000-00009F220000}"/>
    <cellStyle name="Comma [0] 2 5 7 3 2 2" xfId="8008" xr:uid="{00000000-0005-0000-0000-0000A0220000}"/>
    <cellStyle name="Comma [0] 2 5 7 3 2 4" xfId="8009" xr:uid="{00000000-0005-0000-0000-0000A1220000}"/>
    <cellStyle name="Comma [0] 2 5 7 3 3" xfId="8010" xr:uid="{00000000-0005-0000-0000-0000A2220000}"/>
    <cellStyle name="Comma [0] 2 5 7 3 4" xfId="8011" xr:uid="{00000000-0005-0000-0000-0000A3220000}"/>
    <cellStyle name="Comma [0] 2 5 7 3 5" xfId="8012" xr:uid="{00000000-0005-0000-0000-0000A4220000}"/>
    <cellStyle name="Comma [0] 2 5 7 4" xfId="8013" xr:uid="{00000000-0005-0000-0000-0000A5220000}"/>
    <cellStyle name="Comma [0] 2 5 7 4 2" xfId="8014" xr:uid="{00000000-0005-0000-0000-0000A6220000}"/>
    <cellStyle name="Comma [0] 2 5 7 4 4" xfId="8015" xr:uid="{00000000-0005-0000-0000-0000A7220000}"/>
    <cellStyle name="Comma [0] 2 5 7 5" xfId="8016" xr:uid="{00000000-0005-0000-0000-0000A8220000}"/>
    <cellStyle name="Comma [0] 2 5 7 6" xfId="8017" xr:uid="{00000000-0005-0000-0000-0000A9220000}"/>
    <cellStyle name="Comma [0] 2 5 7 7" xfId="8018" xr:uid="{00000000-0005-0000-0000-0000AA220000}"/>
    <cellStyle name="Comma [0] 2 5 8" xfId="8019" xr:uid="{00000000-0005-0000-0000-0000AB220000}"/>
    <cellStyle name="Comma [0] 2 5 8 2" xfId="8020" xr:uid="{00000000-0005-0000-0000-0000AC220000}"/>
    <cellStyle name="Comma [0] 2 5 8 2 2" xfId="8021" xr:uid="{00000000-0005-0000-0000-0000AD220000}"/>
    <cellStyle name="Comma [0] 2 5 8 2 2 2" xfId="8022" xr:uid="{00000000-0005-0000-0000-0000AE220000}"/>
    <cellStyle name="Comma [0] 2 5 8 2 2 4" xfId="8023" xr:uid="{00000000-0005-0000-0000-0000AF220000}"/>
    <cellStyle name="Comma [0] 2 5 8 2 3" xfId="8024" xr:uid="{00000000-0005-0000-0000-0000B0220000}"/>
    <cellStyle name="Comma [0] 2 5 8 2 4" xfId="8025" xr:uid="{00000000-0005-0000-0000-0000B1220000}"/>
    <cellStyle name="Comma [0] 2 5 8 2 5" xfId="8026" xr:uid="{00000000-0005-0000-0000-0000B2220000}"/>
    <cellStyle name="Comma [0] 2 5 8 3" xfId="8027" xr:uid="{00000000-0005-0000-0000-0000B3220000}"/>
    <cellStyle name="Comma [0] 2 5 8 3 2" xfId="8028" xr:uid="{00000000-0005-0000-0000-0000B4220000}"/>
    <cellStyle name="Comma [0] 2 5 8 3 2 2" xfId="8029" xr:uid="{00000000-0005-0000-0000-0000B5220000}"/>
    <cellStyle name="Comma [0] 2 5 8 3 2 4" xfId="8030" xr:uid="{00000000-0005-0000-0000-0000B6220000}"/>
    <cellStyle name="Comma [0] 2 5 8 3 3" xfId="8031" xr:uid="{00000000-0005-0000-0000-0000B7220000}"/>
    <cellStyle name="Comma [0] 2 5 8 3 5" xfId="8032" xr:uid="{00000000-0005-0000-0000-0000B8220000}"/>
    <cellStyle name="Comma [0] 2 5 8 4" xfId="8033" xr:uid="{00000000-0005-0000-0000-0000B9220000}"/>
    <cellStyle name="Comma [0] 2 5 8 4 2" xfId="8034" xr:uid="{00000000-0005-0000-0000-0000BA220000}"/>
    <cellStyle name="Comma [0] 2 5 8 4 4" xfId="8035" xr:uid="{00000000-0005-0000-0000-0000BB220000}"/>
    <cellStyle name="Comma [0] 2 5 8 5" xfId="8036" xr:uid="{00000000-0005-0000-0000-0000BC220000}"/>
    <cellStyle name="Comma [0] 2 5 8 6" xfId="8037" xr:uid="{00000000-0005-0000-0000-0000BD220000}"/>
    <cellStyle name="Comma [0] 2 5 8 7" xfId="8038" xr:uid="{00000000-0005-0000-0000-0000BE220000}"/>
    <cellStyle name="Comma [0] 2 5 9" xfId="8039" xr:uid="{00000000-0005-0000-0000-0000BF220000}"/>
    <cellStyle name="Comma [0] 2 5 9 2" xfId="8040" xr:uid="{00000000-0005-0000-0000-0000C0220000}"/>
    <cellStyle name="Comma [0] 2 5 9 2 2" xfId="8041" xr:uid="{00000000-0005-0000-0000-0000C1220000}"/>
    <cellStyle name="Comma [0] 2 5 9 2 2 2" xfId="8042" xr:uid="{00000000-0005-0000-0000-0000C2220000}"/>
    <cellStyle name="Comma [0] 2 5 9 2 2 4" xfId="8043" xr:uid="{00000000-0005-0000-0000-0000C3220000}"/>
    <cellStyle name="Comma [0] 2 5 9 2 3" xfId="8044" xr:uid="{00000000-0005-0000-0000-0000C4220000}"/>
    <cellStyle name="Comma [0] 2 5 9 2 5" xfId="8045" xr:uid="{00000000-0005-0000-0000-0000C5220000}"/>
    <cellStyle name="Comma [0] 2 5 9 3" xfId="8046" xr:uid="{00000000-0005-0000-0000-0000C6220000}"/>
    <cellStyle name="Comma [0] 2 5 9 3 2" xfId="8047" xr:uid="{00000000-0005-0000-0000-0000C7220000}"/>
    <cellStyle name="Comma [0] 2 5 9 3 4" xfId="8048" xr:uid="{00000000-0005-0000-0000-0000C8220000}"/>
    <cellStyle name="Comma [0] 2 5 9 4" xfId="8049" xr:uid="{00000000-0005-0000-0000-0000C9220000}"/>
    <cellStyle name="Comma [0] 2 5 9 5" xfId="8050" xr:uid="{00000000-0005-0000-0000-0000CA220000}"/>
    <cellStyle name="Comma [0] 2 5 9 6" xfId="8051" xr:uid="{00000000-0005-0000-0000-0000CB220000}"/>
    <cellStyle name="Comma [0] 2 5_Perd det activo" xfId="8052" xr:uid="{00000000-0005-0000-0000-0000CC220000}"/>
    <cellStyle name="Comma [0] 2 6" xfId="8053" xr:uid="{00000000-0005-0000-0000-0000CD220000}"/>
    <cellStyle name="Comma [0] 2 6 10" xfId="8054" xr:uid="{00000000-0005-0000-0000-0000CE220000}"/>
    <cellStyle name="Comma [0] 2 6 11" xfId="8055" xr:uid="{00000000-0005-0000-0000-0000CF220000}"/>
    <cellStyle name="Comma [0] 2 6 11 2" xfId="8056" xr:uid="{00000000-0005-0000-0000-0000D0220000}"/>
    <cellStyle name="Comma [0] 2 6 12" xfId="8057" xr:uid="{00000000-0005-0000-0000-0000D1220000}"/>
    <cellStyle name="Comma [0] 2 6 2" xfId="8058" xr:uid="{00000000-0005-0000-0000-0000D2220000}"/>
    <cellStyle name="Comma [0] 2 6 2 2" xfId="8059" xr:uid="{00000000-0005-0000-0000-0000D3220000}"/>
    <cellStyle name="Comma [0] 2 6 2 2 2" xfId="8060" xr:uid="{00000000-0005-0000-0000-0000D4220000}"/>
    <cellStyle name="Comma [0] 2 6 2 2 2 2" xfId="8061" xr:uid="{00000000-0005-0000-0000-0000D5220000}"/>
    <cellStyle name="Comma [0] 2 6 2 2 2 4" xfId="8062" xr:uid="{00000000-0005-0000-0000-0000D6220000}"/>
    <cellStyle name="Comma [0] 2 6 2 2 3" xfId="8063" xr:uid="{00000000-0005-0000-0000-0000D7220000}"/>
    <cellStyle name="Comma [0] 2 6 2 2 3 2" xfId="8064" xr:uid="{00000000-0005-0000-0000-0000D8220000}"/>
    <cellStyle name="Comma [0] 2 6 2 2 4" xfId="8065" xr:uid="{00000000-0005-0000-0000-0000D9220000}"/>
    <cellStyle name="Comma [0] 2 6 2 2 5" xfId="8066" xr:uid="{00000000-0005-0000-0000-0000DA220000}"/>
    <cellStyle name="Comma [0] 2 6 2 2 6" xfId="8067" xr:uid="{00000000-0005-0000-0000-0000DB220000}"/>
    <cellStyle name="Comma [0] 2 6 2 3" xfId="8068" xr:uid="{00000000-0005-0000-0000-0000DC220000}"/>
    <cellStyle name="Comma [0] 2 6 2 3 2" xfId="8069" xr:uid="{00000000-0005-0000-0000-0000DD220000}"/>
    <cellStyle name="Comma [0] 2 6 2 3 2 2" xfId="8070" xr:uid="{00000000-0005-0000-0000-0000DE220000}"/>
    <cellStyle name="Comma [0] 2 6 2 3 2 4" xfId="8071" xr:uid="{00000000-0005-0000-0000-0000DF220000}"/>
    <cellStyle name="Comma [0] 2 6 2 3 3" xfId="8072" xr:uid="{00000000-0005-0000-0000-0000E0220000}"/>
    <cellStyle name="Comma [0] 2 6 2 3 4" xfId="8073" xr:uid="{00000000-0005-0000-0000-0000E1220000}"/>
    <cellStyle name="Comma [0] 2 6 2 3 5" xfId="8074" xr:uid="{00000000-0005-0000-0000-0000E2220000}"/>
    <cellStyle name="Comma [0] 2 6 2 4" xfId="8075" xr:uid="{00000000-0005-0000-0000-0000E3220000}"/>
    <cellStyle name="Comma [0] 2 6 2 4 2" xfId="8076" xr:uid="{00000000-0005-0000-0000-0000E4220000}"/>
    <cellStyle name="Comma [0] 2 6 2 4 4" xfId="8077" xr:uid="{00000000-0005-0000-0000-0000E5220000}"/>
    <cellStyle name="Comma [0] 2 6 2 5" xfId="8078" xr:uid="{00000000-0005-0000-0000-0000E6220000}"/>
    <cellStyle name="Comma [0] 2 6 2 5 2" xfId="8079" xr:uid="{00000000-0005-0000-0000-0000E7220000}"/>
    <cellStyle name="Comma [0] 2 6 2 6" xfId="8080" xr:uid="{00000000-0005-0000-0000-0000E8220000}"/>
    <cellStyle name="Comma [0] 2 6 2 7" xfId="8081" xr:uid="{00000000-0005-0000-0000-0000E9220000}"/>
    <cellStyle name="Comma [0] 2 6 2 8" xfId="8082" xr:uid="{00000000-0005-0000-0000-0000EA220000}"/>
    <cellStyle name="Comma [0] 2 6 3" xfId="8083" xr:uid="{00000000-0005-0000-0000-0000EB220000}"/>
    <cellStyle name="Comma [0] 2 6 3 2" xfId="8084" xr:uid="{00000000-0005-0000-0000-0000EC220000}"/>
    <cellStyle name="Comma [0] 2 6 3 2 2" xfId="8085" xr:uid="{00000000-0005-0000-0000-0000ED220000}"/>
    <cellStyle name="Comma [0] 2 6 3 2 2 2" xfId="8086" xr:uid="{00000000-0005-0000-0000-0000EE220000}"/>
    <cellStyle name="Comma [0] 2 6 3 2 2 4" xfId="8087" xr:uid="{00000000-0005-0000-0000-0000EF220000}"/>
    <cellStyle name="Comma [0] 2 6 3 2 3" xfId="8088" xr:uid="{00000000-0005-0000-0000-0000F0220000}"/>
    <cellStyle name="Comma [0] 2 6 3 2 4" xfId="8089" xr:uid="{00000000-0005-0000-0000-0000F1220000}"/>
    <cellStyle name="Comma [0] 2 6 3 2 5" xfId="8090" xr:uid="{00000000-0005-0000-0000-0000F2220000}"/>
    <cellStyle name="Comma [0] 2 6 3 3" xfId="8091" xr:uid="{00000000-0005-0000-0000-0000F3220000}"/>
    <cellStyle name="Comma [0] 2 6 3 3 2" xfId="8092" xr:uid="{00000000-0005-0000-0000-0000F4220000}"/>
    <cellStyle name="Comma [0] 2 6 3 3 2 2" xfId="8093" xr:uid="{00000000-0005-0000-0000-0000F5220000}"/>
    <cellStyle name="Comma [0] 2 6 3 3 2 4" xfId="8094" xr:uid="{00000000-0005-0000-0000-0000F6220000}"/>
    <cellStyle name="Comma [0] 2 6 3 3 3" xfId="8095" xr:uid="{00000000-0005-0000-0000-0000F7220000}"/>
    <cellStyle name="Comma [0] 2 6 3 3 4" xfId="8096" xr:uid="{00000000-0005-0000-0000-0000F8220000}"/>
    <cellStyle name="Comma [0] 2 6 3 3 5" xfId="8097" xr:uid="{00000000-0005-0000-0000-0000F9220000}"/>
    <cellStyle name="Comma [0] 2 6 3 4" xfId="8098" xr:uid="{00000000-0005-0000-0000-0000FA220000}"/>
    <cellStyle name="Comma [0] 2 6 3 4 2" xfId="8099" xr:uid="{00000000-0005-0000-0000-0000FB220000}"/>
    <cellStyle name="Comma [0] 2 6 3 4 4" xfId="8100" xr:uid="{00000000-0005-0000-0000-0000FC220000}"/>
    <cellStyle name="Comma [0] 2 6 3 5" xfId="8101" xr:uid="{00000000-0005-0000-0000-0000FD220000}"/>
    <cellStyle name="Comma [0] 2 6 3 5 2" xfId="8102" xr:uid="{00000000-0005-0000-0000-0000FE220000}"/>
    <cellStyle name="Comma [0] 2 6 3 6" xfId="8103" xr:uid="{00000000-0005-0000-0000-0000FF220000}"/>
    <cellStyle name="Comma [0] 2 6 3 7" xfId="8104" xr:uid="{00000000-0005-0000-0000-000000230000}"/>
    <cellStyle name="Comma [0] 2 6 3 8" xfId="8105" xr:uid="{00000000-0005-0000-0000-000001230000}"/>
    <cellStyle name="Comma [0] 2 6 4" xfId="8106" xr:uid="{00000000-0005-0000-0000-000002230000}"/>
    <cellStyle name="Comma [0] 2 6 4 2" xfId="8107" xr:uid="{00000000-0005-0000-0000-000003230000}"/>
    <cellStyle name="Comma [0] 2 6 4 2 2" xfId="8108" xr:uid="{00000000-0005-0000-0000-000004230000}"/>
    <cellStyle name="Comma [0] 2 6 4 2 2 2" xfId="8109" xr:uid="{00000000-0005-0000-0000-000005230000}"/>
    <cellStyle name="Comma [0] 2 6 4 2 2 4" xfId="8110" xr:uid="{00000000-0005-0000-0000-000006230000}"/>
    <cellStyle name="Comma [0] 2 6 4 2 3" xfId="8111" xr:uid="{00000000-0005-0000-0000-000007230000}"/>
    <cellStyle name="Comma [0] 2 6 4 2 4" xfId="8112" xr:uid="{00000000-0005-0000-0000-000008230000}"/>
    <cellStyle name="Comma [0] 2 6 4 2 5" xfId="8113" xr:uid="{00000000-0005-0000-0000-000009230000}"/>
    <cellStyle name="Comma [0] 2 6 4 3" xfId="8114" xr:uid="{00000000-0005-0000-0000-00000A230000}"/>
    <cellStyle name="Comma [0] 2 6 4 3 2" xfId="8115" xr:uid="{00000000-0005-0000-0000-00000B230000}"/>
    <cellStyle name="Comma [0] 2 6 4 3 2 2" xfId="8116" xr:uid="{00000000-0005-0000-0000-00000C230000}"/>
    <cellStyle name="Comma [0] 2 6 4 3 2 4" xfId="8117" xr:uid="{00000000-0005-0000-0000-00000D230000}"/>
    <cellStyle name="Comma [0] 2 6 4 3 3" xfId="8118" xr:uid="{00000000-0005-0000-0000-00000E230000}"/>
    <cellStyle name="Comma [0] 2 6 4 3 5" xfId="8119" xr:uid="{00000000-0005-0000-0000-00000F230000}"/>
    <cellStyle name="Comma [0] 2 6 4 4" xfId="8120" xr:uid="{00000000-0005-0000-0000-000010230000}"/>
    <cellStyle name="Comma [0] 2 6 4 4 2" xfId="8121" xr:uid="{00000000-0005-0000-0000-000011230000}"/>
    <cellStyle name="Comma [0] 2 6 4 4 4" xfId="8122" xr:uid="{00000000-0005-0000-0000-000012230000}"/>
    <cellStyle name="Comma [0] 2 6 4 5" xfId="8123" xr:uid="{00000000-0005-0000-0000-000013230000}"/>
    <cellStyle name="Comma [0] 2 6 4 5 2" xfId="8124" xr:uid="{00000000-0005-0000-0000-000014230000}"/>
    <cellStyle name="Comma [0] 2 6 4 6" xfId="8125" xr:uid="{00000000-0005-0000-0000-000015230000}"/>
    <cellStyle name="Comma [0] 2 6 4 7" xfId="8126" xr:uid="{00000000-0005-0000-0000-000016230000}"/>
    <cellStyle name="Comma [0] 2 6 4 8" xfId="8127" xr:uid="{00000000-0005-0000-0000-000017230000}"/>
    <cellStyle name="Comma [0] 2 6 5" xfId="8128" xr:uid="{00000000-0005-0000-0000-000018230000}"/>
    <cellStyle name="Comma [0] 2 6 5 2" xfId="8129" xr:uid="{00000000-0005-0000-0000-000019230000}"/>
    <cellStyle name="Comma [0] 2 6 5 2 2" xfId="8130" xr:uid="{00000000-0005-0000-0000-00001A230000}"/>
    <cellStyle name="Comma [0] 2 6 5 2 2 2" xfId="8131" xr:uid="{00000000-0005-0000-0000-00001B230000}"/>
    <cellStyle name="Comma [0] 2 6 5 2 2 4" xfId="8132" xr:uid="{00000000-0005-0000-0000-00001C230000}"/>
    <cellStyle name="Comma [0] 2 6 5 2 3" xfId="8133" xr:uid="{00000000-0005-0000-0000-00001D230000}"/>
    <cellStyle name="Comma [0] 2 6 5 2 5" xfId="8134" xr:uid="{00000000-0005-0000-0000-00001E230000}"/>
    <cellStyle name="Comma [0] 2 6 5 3" xfId="8135" xr:uid="{00000000-0005-0000-0000-00001F230000}"/>
    <cellStyle name="Comma [0] 2 6 5 3 2" xfId="8136" xr:uid="{00000000-0005-0000-0000-000020230000}"/>
    <cellStyle name="Comma [0] 2 6 5 3 4" xfId="8137" xr:uid="{00000000-0005-0000-0000-000021230000}"/>
    <cellStyle name="Comma [0] 2 6 5 4" xfId="8138" xr:uid="{00000000-0005-0000-0000-000022230000}"/>
    <cellStyle name="Comma [0] 2 6 5 5" xfId="8139" xr:uid="{00000000-0005-0000-0000-000023230000}"/>
    <cellStyle name="Comma [0] 2 6 5 6" xfId="8140" xr:uid="{00000000-0005-0000-0000-000024230000}"/>
    <cellStyle name="Comma [0] 2 6 6" xfId="8141" xr:uid="{00000000-0005-0000-0000-000025230000}"/>
    <cellStyle name="Comma [0] 2 6 6 2" xfId="8142" xr:uid="{00000000-0005-0000-0000-000026230000}"/>
    <cellStyle name="Comma [0] 2 6 6 2 2" xfId="8143" xr:uid="{00000000-0005-0000-0000-000027230000}"/>
    <cellStyle name="Comma [0] 2 6 6 2 4" xfId="8144" xr:uid="{00000000-0005-0000-0000-000028230000}"/>
    <cellStyle name="Comma [0] 2 6 6 3" xfId="8145" xr:uid="{00000000-0005-0000-0000-000029230000}"/>
    <cellStyle name="Comma [0] 2 6 6 4" xfId="8146" xr:uid="{00000000-0005-0000-0000-00002A230000}"/>
    <cellStyle name="Comma [0] 2 6 6 5" xfId="8147" xr:uid="{00000000-0005-0000-0000-00002B230000}"/>
    <cellStyle name="Comma [0] 2 6 7" xfId="8148" xr:uid="{00000000-0005-0000-0000-00002C230000}"/>
    <cellStyle name="Comma [0] 2 6 7 2" xfId="8149" xr:uid="{00000000-0005-0000-0000-00002D230000}"/>
    <cellStyle name="Comma [0] 2 6 7 4" xfId="8150" xr:uid="{00000000-0005-0000-0000-00002E230000}"/>
    <cellStyle name="Comma [0] 2 6 8" xfId="8151" xr:uid="{00000000-0005-0000-0000-00002F230000}"/>
    <cellStyle name="Comma [0] 2 6 8 2" xfId="8152" xr:uid="{00000000-0005-0000-0000-000030230000}"/>
    <cellStyle name="Comma [0] 2 6 8 3" xfId="8153" xr:uid="{00000000-0005-0000-0000-000031230000}"/>
    <cellStyle name="Comma [0] 2 6 8 4" xfId="8154" xr:uid="{00000000-0005-0000-0000-000032230000}"/>
    <cellStyle name="Comma [0] 2 6 9" xfId="8155" xr:uid="{00000000-0005-0000-0000-000033230000}"/>
    <cellStyle name="Comma [0] 2 6 9 2" xfId="8156" xr:uid="{00000000-0005-0000-0000-000034230000}"/>
    <cellStyle name="Comma [0] 2 6 9 3" xfId="8157" xr:uid="{00000000-0005-0000-0000-000035230000}"/>
    <cellStyle name="Comma [0] 2 6_Perd det activo" xfId="8158" xr:uid="{00000000-0005-0000-0000-000036230000}"/>
    <cellStyle name="Comma [0] 2 7" xfId="8159" xr:uid="{00000000-0005-0000-0000-000037230000}"/>
    <cellStyle name="Comma [0] 2 7 10" xfId="8160" xr:uid="{00000000-0005-0000-0000-000038230000}"/>
    <cellStyle name="Comma [0] 2 7 2" xfId="8161" xr:uid="{00000000-0005-0000-0000-000039230000}"/>
    <cellStyle name="Comma [0] 2 7 2 2" xfId="8162" xr:uid="{00000000-0005-0000-0000-00003A230000}"/>
    <cellStyle name="Comma [0] 2 7 2 2 2" xfId="8163" xr:uid="{00000000-0005-0000-0000-00003B230000}"/>
    <cellStyle name="Comma [0] 2 7 2 2 2 2" xfId="8164" xr:uid="{00000000-0005-0000-0000-00003C230000}"/>
    <cellStyle name="Comma [0] 2 7 2 2 3" xfId="8165" xr:uid="{00000000-0005-0000-0000-00003D230000}"/>
    <cellStyle name="Comma [0] 2 7 2 2 5" xfId="8166" xr:uid="{00000000-0005-0000-0000-00003E230000}"/>
    <cellStyle name="Comma [0] 2 7 2 3" xfId="8167" xr:uid="{00000000-0005-0000-0000-00003F230000}"/>
    <cellStyle name="Comma [0] 2 7 2 3 2" xfId="8168" xr:uid="{00000000-0005-0000-0000-000040230000}"/>
    <cellStyle name="Comma [0] 2 7 2 4" xfId="8169" xr:uid="{00000000-0005-0000-0000-000041230000}"/>
    <cellStyle name="Comma [0] 2 7 2 5" xfId="8170" xr:uid="{00000000-0005-0000-0000-000042230000}"/>
    <cellStyle name="Comma [0] 2 7 2 6" xfId="8171" xr:uid="{00000000-0005-0000-0000-000043230000}"/>
    <cellStyle name="Comma [0] 2 7 3" xfId="8172" xr:uid="{00000000-0005-0000-0000-000044230000}"/>
    <cellStyle name="Comma [0] 2 7 3 2" xfId="8173" xr:uid="{00000000-0005-0000-0000-000045230000}"/>
    <cellStyle name="Comma [0] 2 7 3 2 2" xfId="8174" xr:uid="{00000000-0005-0000-0000-000046230000}"/>
    <cellStyle name="Comma [0] 2 7 3 2 4" xfId="8175" xr:uid="{00000000-0005-0000-0000-000047230000}"/>
    <cellStyle name="Comma [0] 2 7 3 3" xfId="8176" xr:uid="{00000000-0005-0000-0000-000048230000}"/>
    <cellStyle name="Comma [0] 2 7 3 3 2" xfId="8177" xr:uid="{00000000-0005-0000-0000-000049230000}"/>
    <cellStyle name="Comma [0] 2 7 3 4" xfId="8178" xr:uid="{00000000-0005-0000-0000-00004A230000}"/>
    <cellStyle name="Comma [0] 2 7 3 5" xfId="8179" xr:uid="{00000000-0005-0000-0000-00004B230000}"/>
    <cellStyle name="Comma [0] 2 7 3 6" xfId="8180" xr:uid="{00000000-0005-0000-0000-00004C230000}"/>
    <cellStyle name="Comma [0] 2 7 4" xfId="8181" xr:uid="{00000000-0005-0000-0000-00004D230000}"/>
    <cellStyle name="Comma [0] 2 7 4 2" xfId="8182" xr:uid="{00000000-0005-0000-0000-00004E230000}"/>
    <cellStyle name="Comma [0] 2 7 4 2 2" xfId="8183" xr:uid="{00000000-0005-0000-0000-00004F230000}"/>
    <cellStyle name="Comma [0] 2 7 4 2 4" xfId="8184" xr:uid="{00000000-0005-0000-0000-000050230000}"/>
    <cellStyle name="Comma [0] 2 7 4 3" xfId="8185" xr:uid="{00000000-0005-0000-0000-000051230000}"/>
    <cellStyle name="Comma [0] 2 7 4 3 2" xfId="8186" xr:uid="{00000000-0005-0000-0000-000052230000}"/>
    <cellStyle name="Comma [0] 2 7 4 4" xfId="8187" xr:uid="{00000000-0005-0000-0000-000053230000}"/>
    <cellStyle name="Comma [0] 2 7 4 5" xfId="8188" xr:uid="{00000000-0005-0000-0000-000054230000}"/>
    <cellStyle name="Comma [0] 2 7 4 6" xfId="8189" xr:uid="{00000000-0005-0000-0000-000055230000}"/>
    <cellStyle name="Comma [0] 2 7 5" xfId="8190" xr:uid="{00000000-0005-0000-0000-000056230000}"/>
    <cellStyle name="Comma [0] 2 7 5 2" xfId="8191" xr:uid="{00000000-0005-0000-0000-000057230000}"/>
    <cellStyle name="Comma [0] 2 7 5 4" xfId="8192" xr:uid="{00000000-0005-0000-0000-000058230000}"/>
    <cellStyle name="Comma [0] 2 7 6" xfId="8193" xr:uid="{00000000-0005-0000-0000-000059230000}"/>
    <cellStyle name="Comma [0] 2 7 6 2" xfId="8194" xr:uid="{00000000-0005-0000-0000-00005A230000}"/>
    <cellStyle name="Comma [0] 2 7 6 3" xfId="8195" xr:uid="{00000000-0005-0000-0000-00005B230000}"/>
    <cellStyle name="Comma [0] 2 7 6 4" xfId="8196" xr:uid="{00000000-0005-0000-0000-00005C230000}"/>
    <cellStyle name="Comma [0] 2 7 7" xfId="8197" xr:uid="{00000000-0005-0000-0000-00005D230000}"/>
    <cellStyle name="Comma [0] 2 7 7 2" xfId="8198" xr:uid="{00000000-0005-0000-0000-00005E230000}"/>
    <cellStyle name="Comma [0] 2 7 8" xfId="8199" xr:uid="{00000000-0005-0000-0000-00005F230000}"/>
    <cellStyle name="Comma [0] 2 7 9" xfId="8200" xr:uid="{00000000-0005-0000-0000-000060230000}"/>
    <cellStyle name="Comma [0] 2 7 9 2" xfId="8201" xr:uid="{00000000-0005-0000-0000-000061230000}"/>
    <cellStyle name="Comma [0] 2 8" xfId="8202" xr:uid="{00000000-0005-0000-0000-000062230000}"/>
    <cellStyle name="Comma [0] 2 8 10" xfId="8203" xr:uid="{00000000-0005-0000-0000-000063230000}"/>
    <cellStyle name="Comma [0] 2 8 2" xfId="8204" xr:uid="{00000000-0005-0000-0000-000064230000}"/>
    <cellStyle name="Comma [0] 2 8 2 2" xfId="8205" xr:uid="{00000000-0005-0000-0000-000065230000}"/>
    <cellStyle name="Comma [0] 2 8 2 2 2" xfId="8206" xr:uid="{00000000-0005-0000-0000-000066230000}"/>
    <cellStyle name="Comma [0] 2 8 2 2 4" xfId="8207" xr:uid="{00000000-0005-0000-0000-000067230000}"/>
    <cellStyle name="Comma [0] 2 8 2 3" xfId="8208" xr:uid="{00000000-0005-0000-0000-000068230000}"/>
    <cellStyle name="Comma [0] 2 8 2 3 2" xfId="8209" xr:uid="{00000000-0005-0000-0000-000069230000}"/>
    <cellStyle name="Comma [0] 2 8 2 4" xfId="8210" xr:uid="{00000000-0005-0000-0000-00006A230000}"/>
    <cellStyle name="Comma [0] 2 8 2 5" xfId="8211" xr:uid="{00000000-0005-0000-0000-00006B230000}"/>
    <cellStyle name="Comma [0] 2 8 2 6" xfId="8212" xr:uid="{00000000-0005-0000-0000-00006C230000}"/>
    <cellStyle name="Comma [0] 2 8 3" xfId="8213" xr:uid="{00000000-0005-0000-0000-00006D230000}"/>
    <cellStyle name="Comma [0] 2 8 3 2" xfId="8214" xr:uid="{00000000-0005-0000-0000-00006E230000}"/>
    <cellStyle name="Comma [0] 2 8 3 2 2" xfId="8215" xr:uid="{00000000-0005-0000-0000-00006F230000}"/>
    <cellStyle name="Comma [0] 2 8 3 2 4" xfId="8216" xr:uid="{00000000-0005-0000-0000-000070230000}"/>
    <cellStyle name="Comma [0] 2 8 3 3" xfId="8217" xr:uid="{00000000-0005-0000-0000-000071230000}"/>
    <cellStyle name="Comma [0] 2 8 3 3 2" xfId="8218" xr:uid="{00000000-0005-0000-0000-000072230000}"/>
    <cellStyle name="Comma [0] 2 8 3 4" xfId="8219" xr:uid="{00000000-0005-0000-0000-000073230000}"/>
    <cellStyle name="Comma [0] 2 8 3 5" xfId="8220" xr:uid="{00000000-0005-0000-0000-000074230000}"/>
    <cellStyle name="Comma [0] 2 8 3 6" xfId="8221" xr:uid="{00000000-0005-0000-0000-000075230000}"/>
    <cellStyle name="Comma [0] 2 8 4" xfId="8222" xr:uid="{00000000-0005-0000-0000-000076230000}"/>
    <cellStyle name="Comma [0] 2 8 4 2" xfId="8223" xr:uid="{00000000-0005-0000-0000-000077230000}"/>
    <cellStyle name="Comma [0] 2 8 4 2 2" xfId="8224" xr:uid="{00000000-0005-0000-0000-000078230000}"/>
    <cellStyle name="Comma [0] 2 8 4 2 4" xfId="8225" xr:uid="{00000000-0005-0000-0000-000079230000}"/>
    <cellStyle name="Comma [0] 2 8 4 3" xfId="8226" xr:uid="{00000000-0005-0000-0000-00007A230000}"/>
    <cellStyle name="Comma [0] 2 8 4 4" xfId="8227" xr:uid="{00000000-0005-0000-0000-00007B230000}"/>
    <cellStyle name="Comma [0] 2 8 4 5" xfId="8228" xr:uid="{00000000-0005-0000-0000-00007C230000}"/>
    <cellStyle name="Comma [0] 2 8 5" xfId="8229" xr:uid="{00000000-0005-0000-0000-00007D230000}"/>
    <cellStyle name="Comma [0] 2 8 5 2" xfId="8230" xr:uid="{00000000-0005-0000-0000-00007E230000}"/>
    <cellStyle name="Comma [0] 2 8 5 4" xfId="8231" xr:uid="{00000000-0005-0000-0000-00007F230000}"/>
    <cellStyle name="Comma [0] 2 8 6" xfId="8232" xr:uid="{00000000-0005-0000-0000-000080230000}"/>
    <cellStyle name="Comma [0] 2 8 6 2" xfId="8233" xr:uid="{00000000-0005-0000-0000-000081230000}"/>
    <cellStyle name="Comma [0] 2 8 6 3" xfId="8234" xr:uid="{00000000-0005-0000-0000-000082230000}"/>
    <cellStyle name="Comma [0] 2 8 6 4" xfId="8235" xr:uid="{00000000-0005-0000-0000-000083230000}"/>
    <cellStyle name="Comma [0] 2 8 7" xfId="8236" xr:uid="{00000000-0005-0000-0000-000084230000}"/>
    <cellStyle name="Comma [0] 2 8 7 2" xfId="8237" xr:uid="{00000000-0005-0000-0000-000085230000}"/>
    <cellStyle name="Comma [0] 2 8 8" xfId="8238" xr:uid="{00000000-0005-0000-0000-000086230000}"/>
    <cellStyle name="Comma [0] 2 8 9" xfId="8239" xr:uid="{00000000-0005-0000-0000-000087230000}"/>
    <cellStyle name="Comma [0] 2 9" xfId="8240" xr:uid="{00000000-0005-0000-0000-000088230000}"/>
    <cellStyle name="Comma [0] 2 9 2" xfId="8241" xr:uid="{00000000-0005-0000-0000-000089230000}"/>
    <cellStyle name="Comma [0] 2 9 2 2" xfId="8242" xr:uid="{00000000-0005-0000-0000-00008A230000}"/>
    <cellStyle name="Comma [0] 2 9 2 2 2" xfId="8243" xr:uid="{00000000-0005-0000-0000-00008B230000}"/>
    <cellStyle name="Comma [0] 2 9 2 2 4" xfId="8244" xr:uid="{00000000-0005-0000-0000-00008C230000}"/>
    <cellStyle name="Comma [0] 2 9 2 3" xfId="8245" xr:uid="{00000000-0005-0000-0000-00008D230000}"/>
    <cellStyle name="Comma [0] 2 9 2 3 2" xfId="8246" xr:uid="{00000000-0005-0000-0000-00008E230000}"/>
    <cellStyle name="Comma [0] 2 9 2 4" xfId="8247" xr:uid="{00000000-0005-0000-0000-00008F230000}"/>
    <cellStyle name="Comma [0] 2 9 2 5" xfId="8248" xr:uid="{00000000-0005-0000-0000-000090230000}"/>
    <cellStyle name="Comma [0] 2 9 2 6" xfId="8249" xr:uid="{00000000-0005-0000-0000-000091230000}"/>
    <cellStyle name="Comma [0] 2 9 3" xfId="8250" xr:uid="{00000000-0005-0000-0000-000092230000}"/>
    <cellStyle name="Comma [0] 2 9 3 2" xfId="8251" xr:uid="{00000000-0005-0000-0000-000093230000}"/>
    <cellStyle name="Comma [0] 2 9 3 2 2" xfId="8252" xr:uid="{00000000-0005-0000-0000-000094230000}"/>
    <cellStyle name="Comma [0] 2 9 3 2 4" xfId="8253" xr:uid="{00000000-0005-0000-0000-000095230000}"/>
    <cellStyle name="Comma [0] 2 9 3 3" xfId="8254" xr:uid="{00000000-0005-0000-0000-000096230000}"/>
    <cellStyle name="Comma [0] 2 9 3 4" xfId="8255" xr:uid="{00000000-0005-0000-0000-000097230000}"/>
    <cellStyle name="Comma [0] 2 9 3 5" xfId="8256" xr:uid="{00000000-0005-0000-0000-000098230000}"/>
    <cellStyle name="Comma [0] 2 9 4" xfId="8257" xr:uid="{00000000-0005-0000-0000-000099230000}"/>
    <cellStyle name="Comma [0] 2 9 4 2" xfId="8258" xr:uid="{00000000-0005-0000-0000-00009A230000}"/>
    <cellStyle name="Comma [0] 2 9 4 2 2" xfId="8259" xr:uid="{00000000-0005-0000-0000-00009B230000}"/>
    <cellStyle name="Comma [0] 2 9 4 2 4" xfId="8260" xr:uid="{00000000-0005-0000-0000-00009C230000}"/>
    <cellStyle name="Comma [0] 2 9 4 3" xfId="8261" xr:uid="{00000000-0005-0000-0000-00009D230000}"/>
    <cellStyle name="Comma [0] 2 9 4 4" xfId="8262" xr:uid="{00000000-0005-0000-0000-00009E230000}"/>
    <cellStyle name="Comma [0] 2 9 4 5" xfId="8263" xr:uid="{00000000-0005-0000-0000-00009F230000}"/>
    <cellStyle name="Comma [0] 2 9 5" xfId="8264" xr:uid="{00000000-0005-0000-0000-0000A0230000}"/>
    <cellStyle name="Comma [0] 2 9 5 2" xfId="8265" xr:uid="{00000000-0005-0000-0000-0000A1230000}"/>
    <cellStyle name="Comma [0] 2 9 5 4" xfId="8266" xr:uid="{00000000-0005-0000-0000-0000A2230000}"/>
    <cellStyle name="Comma [0] 2 9 6" xfId="8267" xr:uid="{00000000-0005-0000-0000-0000A3230000}"/>
    <cellStyle name="Comma [0] 2 9 6 2" xfId="8268" xr:uid="{00000000-0005-0000-0000-0000A4230000}"/>
    <cellStyle name="Comma [0] 2 9 7" xfId="8269" xr:uid="{00000000-0005-0000-0000-0000A5230000}"/>
    <cellStyle name="Comma [0] 2 9 8" xfId="8270" xr:uid="{00000000-0005-0000-0000-0000A6230000}"/>
    <cellStyle name="Comma [0] 2 9 9" xfId="8271" xr:uid="{00000000-0005-0000-0000-0000A7230000}"/>
    <cellStyle name="Comma [0] 2_Activos por nat cart" xfId="8272" xr:uid="{00000000-0005-0000-0000-0000A8230000}"/>
    <cellStyle name="Comma [0] 20" xfId="8273" xr:uid="{00000000-0005-0000-0000-0000A9230000}"/>
    <cellStyle name="Comma [0] 20 2" xfId="8274" xr:uid="{00000000-0005-0000-0000-0000AA230000}"/>
    <cellStyle name="Comma [0] 20 3" xfId="8275" xr:uid="{00000000-0005-0000-0000-0000AB230000}"/>
    <cellStyle name="Comma [0] 20 4" xfId="8276" xr:uid="{00000000-0005-0000-0000-0000AC230000}"/>
    <cellStyle name="Comma [0] 21" xfId="8277" xr:uid="{00000000-0005-0000-0000-0000AD230000}"/>
    <cellStyle name="Comma [0] 21 2" xfId="8278" xr:uid="{00000000-0005-0000-0000-0000AE230000}"/>
    <cellStyle name="Comma [0] 21 3" xfId="8279" xr:uid="{00000000-0005-0000-0000-0000AF230000}"/>
    <cellStyle name="Comma [0] 22" xfId="8280" xr:uid="{00000000-0005-0000-0000-0000B0230000}"/>
    <cellStyle name="Comma [0] 23" xfId="8281" xr:uid="{00000000-0005-0000-0000-0000B1230000}"/>
    <cellStyle name="Comma [0] 23 2" xfId="8282" xr:uid="{00000000-0005-0000-0000-0000B2230000}"/>
    <cellStyle name="Comma [0] 24" xfId="8283" xr:uid="{00000000-0005-0000-0000-0000B3230000}"/>
    <cellStyle name="Comma [0] 25" xfId="38609" xr:uid="{00000000-0005-0000-0000-0000B4230000}"/>
    <cellStyle name="Comma [0] 26" xfId="328" xr:uid="{00000000-0005-0000-0000-0000B5230000}"/>
    <cellStyle name="Comma [0] 3" xfId="8284" xr:uid="{00000000-0005-0000-0000-0000B6230000}"/>
    <cellStyle name="Comma [0] 3 10" xfId="8285" xr:uid="{00000000-0005-0000-0000-0000B7230000}"/>
    <cellStyle name="Comma [0] 3 10 2" xfId="8286" xr:uid="{00000000-0005-0000-0000-0000B8230000}"/>
    <cellStyle name="Comma [0] 3 10 2 2" xfId="8287" xr:uid="{00000000-0005-0000-0000-0000B9230000}"/>
    <cellStyle name="Comma [0] 3 10 2 2 2" xfId="8288" xr:uid="{00000000-0005-0000-0000-0000BA230000}"/>
    <cellStyle name="Comma [0] 3 10 2 2 4" xfId="8289" xr:uid="{00000000-0005-0000-0000-0000BB230000}"/>
    <cellStyle name="Comma [0] 3 10 2 3" xfId="8290" xr:uid="{00000000-0005-0000-0000-0000BC230000}"/>
    <cellStyle name="Comma [0] 3 10 2 4" xfId="8291" xr:uid="{00000000-0005-0000-0000-0000BD230000}"/>
    <cellStyle name="Comma [0] 3 10 2 5" xfId="8292" xr:uid="{00000000-0005-0000-0000-0000BE230000}"/>
    <cellStyle name="Comma [0] 3 10 3" xfId="8293" xr:uid="{00000000-0005-0000-0000-0000BF230000}"/>
    <cellStyle name="Comma [0] 3 10 3 2" xfId="8294" xr:uid="{00000000-0005-0000-0000-0000C0230000}"/>
    <cellStyle name="Comma [0] 3 10 3 2 2" xfId="8295" xr:uid="{00000000-0005-0000-0000-0000C1230000}"/>
    <cellStyle name="Comma [0] 3 10 3 2 4" xfId="8296" xr:uid="{00000000-0005-0000-0000-0000C2230000}"/>
    <cellStyle name="Comma [0] 3 10 3 3" xfId="8297" xr:uid="{00000000-0005-0000-0000-0000C3230000}"/>
    <cellStyle name="Comma [0] 3 10 3 5" xfId="8298" xr:uid="{00000000-0005-0000-0000-0000C4230000}"/>
    <cellStyle name="Comma [0] 3 10 4" xfId="8299" xr:uid="{00000000-0005-0000-0000-0000C5230000}"/>
    <cellStyle name="Comma [0] 3 10 4 2" xfId="8300" xr:uid="{00000000-0005-0000-0000-0000C6230000}"/>
    <cellStyle name="Comma [0] 3 10 4 4" xfId="8301" xr:uid="{00000000-0005-0000-0000-0000C7230000}"/>
    <cellStyle name="Comma [0] 3 10 5" xfId="8302" xr:uid="{00000000-0005-0000-0000-0000C8230000}"/>
    <cellStyle name="Comma [0] 3 10 6" xfId="8303" xr:uid="{00000000-0005-0000-0000-0000C9230000}"/>
    <cellStyle name="Comma [0] 3 10 7" xfId="8304" xr:uid="{00000000-0005-0000-0000-0000CA230000}"/>
    <cellStyle name="Comma [0] 3 11" xfId="8305" xr:uid="{00000000-0005-0000-0000-0000CB230000}"/>
    <cellStyle name="Comma [0] 3 11 2" xfId="8306" xr:uid="{00000000-0005-0000-0000-0000CC230000}"/>
    <cellStyle name="Comma [0] 3 11 2 2" xfId="8307" xr:uid="{00000000-0005-0000-0000-0000CD230000}"/>
    <cellStyle name="Comma [0] 3 11 2 2 2" xfId="8308" xr:uid="{00000000-0005-0000-0000-0000CE230000}"/>
    <cellStyle name="Comma [0] 3 11 2 2 4" xfId="8309" xr:uid="{00000000-0005-0000-0000-0000CF230000}"/>
    <cellStyle name="Comma [0] 3 11 2 3" xfId="8310" xr:uid="{00000000-0005-0000-0000-0000D0230000}"/>
    <cellStyle name="Comma [0] 3 11 2 5" xfId="8311" xr:uid="{00000000-0005-0000-0000-0000D1230000}"/>
    <cellStyle name="Comma [0] 3 11 3" xfId="8312" xr:uid="{00000000-0005-0000-0000-0000D2230000}"/>
    <cellStyle name="Comma [0] 3 11 3 2" xfId="8313" xr:uid="{00000000-0005-0000-0000-0000D3230000}"/>
    <cellStyle name="Comma [0] 3 11 3 4" xfId="8314" xr:uid="{00000000-0005-0000-0000-0000D4230000}"/>
    <cellStyle name="Comma [0] 3 11 4" xfId="8315" xr:uid="{00000000-0005-0000-0000-0000D5230000}"/>
    <cellStyle name="Comma [0] 3 11 5" xfId="8316" xr:uid="{00000000-0005-0000-0000-0000D6230000}"/>
    <cellStyle name="Comma [0] 3 11 6" xfId="8317" xr:uid="{00000000-0005-0000-0000-0000D7230000}"/>
    <cellStyle name="Comma [0] 3 12" xfId="8318" xr:uid="{00000000-0005-0000-0000-0000D8230000}"/>
    <cellStyle name="Comma [0] 3 12 2" xfId="8319" xr:uid="{00000000-0005-0000-0000-0000D9230000}"/>
    <cellStyle name="Comma [0] 3 12 2 2" xfId="8320" xr:uid="{00000000-0005-0000-0000-0000DA230000}"/>
    <cellStyle name="Comma [0] 3 12 2 4" xfId="8321" xr:uid="{00000000-0005-0000-0000-0000DB230000}"/>
    <cellStyle name="Comma [0] 3 12 3" xfId="8322" xr:uid="{00000000-0005-0000-0000-0000DC230000}"/>
    <cellStyle name="Comma [0] 3 12 4" xfId="8323" xr:uid="{00000000-0005-0000-0000-0000DD230000}"/>
    <cellStyle name="Comma [0] 3 12 5" xfId="8324" xr:uid="{00000000-0005-0000-0000-0000DE230000}"/>
    <cellStyle name="Comma [0] 3 13" xfId="8325" xr:uid="{00000000-0005-0000-0000-0000DF230000}"/>
    <cellStyle name="Comma [0] 3 13 2" xfId="8326" xr:uid="{00000000-0005-0000-0000-0000E0230000}"/>
    <cellStyle name="Comma [0] 3 13 2 2" xfId="8327" xr:uid="{00000000-0005-0000-0000-0000E1230000}"/>
    <cellStyle name="Comma [0] 3 13 2 4" xfId="8328" xr:uid="{00000000-0005-0000-0000-0000E2230000}"/>
    <cellStyle name="Comma [0] 3 13 3" xfId="8329" xr:uid="{00000000-0005-0000-0000-0000E3230000}"/>
    <cellStyle name="Comma [0] 3 13 5" xfId="8330" xr:uid="{00000000-0005-0000-0000-0000E4230000}"/>
    <cellStyle name="Comma [0] 3 14" xfId="8331" xr:uid="{00000000-0005-0000-0000-0000E5230000}"/>
    <cellStyle name="Comma [0] 3 14 2" xfId="8332" xr:uid="{00000000-0005-0000-0000-0000E6230000}"/>
    <cellStyle name="Comma [0] 3 14 4" xfId="8333" xr:uid="{00000000-0005-0000-0000-0000E7230000}"/>
    <cellStyle name="Comma [0] 3 15" xfId="8334" xr:uid="{00000000-0005-0000-0000-0000E8230000}"/>
    <cellStyle name="Comma [0] 3 15 2" xfId="8335" xr:uid="{00000000-0005-0000-0000-0000E9230000}"/>
    <cellStyle name="Comma [0] 3 15 4" xfId="8336" xr:uid="{00000000-0005-0000-0000-0000EA230000}"/>
    <cellStyle name="Comma [0] 3 16" xfId="8337" xr:uid="{00000000-0005-0000-0000-0000EB230000}"/>
    <cellStyle name="Comma [0] 3 16 2" xfId="8338" xr:uid="{00000000-0005-0000-0000-0000EC230000}"/>
    <cellStyle name="Comma [0] 3 16 3" xfId="8339" xr:uid="{00000000-0005-0000-0000-0000ED230000}"/>
    <cellStyle name="Comma [0] 3 16 4" xfId="8340" xr:uid="{00000000-0005-0000-0000-0000EE230000}"/>
    <cellStyle name="Comma [0] 3 17" xfId="8341" xr:uid="{00000000-0005-0000-0000-0000EF230000}"/>
    <cellStyle name="Comma [0] 3 17 2" xfId="8342" xr:uid="{00000000-0005-0000-0000-0000F0230000}"/>
    <cellStyle name="Comma [0] 3 17 3" xfId="8343" xr:uid="{00000000-0005-0000-0000-0000F1230000}"/>
    <cellStyle name="Comma [0] 3 17 4" xfId="8344" xr:uid="{00000000-0005-0000-0000-0000F2230000}"/>
    <cellStyle name="Comma [0] 3 18" xfId="8345" xr:uid="{00000000-0005-0000-0000-0000F3230000}"/>
    <cellStyle name="Comma [0] 3 18 2" xfId="8346" xr:uid="{00000000-0005-0000-0000-0000F4230000}"/>
    <cellStyle name="Comma [0] 3 18 3" xfId="8347" xr:uid="{00000000-0005-0000-0000-0000F5230000}"/>
    <cellStyle name="Comma [0] 3 19" xfId="8348" xr:uid="{00000000-0005-0000-0000-0000F6230000}"/>
    <cellStyle name="Comma [0] 3 2" xfId="8349" xr:uid="{00000000-0005-0000-0000-0000F7230000}"/>
    <cellStyle name="Comma [0] 3 2 10" xfId="8350" xr:uid="{00000000-0005-0000-0000-0000F8230000}"/>
    <cellStyle name="Comma [0] 3 2 10 2" xfId="8351" xr:uid="{00000000-0005-0000-0000-0000F9230000}"/>
    <cellStyle name="Comma [0] 3 2 10 2 2" xfId="8352" xr:uid="{00000000-0005-0000-0000-0000FA230000}"/>
    <cellStyle name="Comma [0] 3 2 10 2 2 2" xfId="8353" xr:uid="{00000000-0005-0000-0000-0000FB230000}"/>
    <cellStyle name="Comma [0] 3 2 10 2 2 4" xfId="8354" xr:uid="{00000000-0005-0000-0000-0000FC230000}"/>
    <cellStyle name="Comma [0] 3 2 10 2 3" xfId="8355" xr:uid="{00000000-0005-0000-0000-0000FD230000}"/>
    <cellStyle name="Comma [0] 3 2 10 2 5" xfId="8356" xr:uid="{00000000-0005-0000-0000-0000FE230000}"/>
    <cellStyle name="Comma [0] 3 2 10 3" xfId="8357" xr:uid="{00000000-0005-0000-0000-0000FF230000}"/>
    <cellStyle name="Comma [0] 3 2 10 3 2" xfId="8358" xr:uid="{00000000-0005-0000-0000-000000240000}"/>
    <cellStyle name="Comma [0] 3 2 10 3 4" xfId="8359" xr:uid="{00000000-0005-0000-0000-000001240000}"/>
    <cellStyle name="Comma [0] 3 2 10 4" xfId="8360" xr:uid="{00000000-0005-0000-0000-000002240000}"/>
    <cellStyle name="Comma [0] 3 2 10 5" xfId="8361" xr:uid="{00000000-0005-0000-0000-000003240000}"/>
    <cellStyle name="Comma [0] 3 2 10 6" xfId="8362" xr:uid="{00000000-0005-0000-0000-000004240000}"/>
    <cellStyle name="Comma [0] 3 2 11" xfId="8363" xr:uid="{00000000-0005-0000-0000-000005240000}"/>
    <cellStyle name="Comma [0] 3 2 11 2" xfId="8364" xr:uid="{00000000-0005-0000-0000-000006240000}"/>
    <cellStyle name="Comma [0] 3 2 11 2 2" xfId="8365" xr:uid="{00000000-0005-0000-0000-000007240000}"/>
    <cellStyle name="Comma [0] 3 2 11 2 4" xfId="8366" xr:uid="{00000000-0005-0000-0000-000008240000}"/>
    <cellStyle name="Comma [0] 3 2 11 3" xfId="8367" xr:uid="{00000000-0005-0000-0000-000009240000}"/>
    <cellStyle name="Comma [0] 3 2 11 4" xfId="8368" xr:uid="{00000000-0005-0000-0000-00000A240000}"/>
    <cellStyle name="Comma [0] 3 2 11 5" xfId="8369" xr:uid="{00000000-0005-0000-0000-00000B240000}"/>
    <cellStyle name="Comma [0] 3 2 12" xfId="8370" xr:uid="{00000000-0005-0000-0000-00000C240000}"/>
    <cellStyle name="Comma [0] 3 2 12 2" xfId="8371" xr:uid="{00000000-0005-0000-0000-00000D240000}"/>
    <cellStyle name="Comma [0] 3 2 12 2 2" xfId="8372" xr:uid="{00000000-0005-0000-0000-00000E240000}"/>
    <cellStyle name="Comma [0] 3 2 12 2 4" xfId="8373" xr:uid="{00000000-0005-0000-0000-00000F240000}"/>
    <cellStyle name="Comma [0] 3 2 12 3" xfId="8374" xr:uid="{00000000-0005-0000-0000-000010240000}"/>
    <cellStyle name="Comma [0] 3 2 12 5" xfId="8375" xr:uid="{00000000-0005-0000-0000-000011240000}"/>
    <cellStyle name="Comma [0] 3 2 13" xfId="8376" xr:uid="{00000000-0005-0000-0000-000012240000}"/>
    <cellStyle name="Comma [0] 3 2 13 2" xfId="8377" xr:uid="{00000000-0005-0000-0000-000013240000}"/>
    <cellStyle name="Comma [0] 3 2 13 4" xfId="8378" xr:uid="{00000000-0005-0000-0000-000014240000}"/>
    <cellStyle name="Comma [0] 3 2 14" xfId="8379" xr:uid="{00000000-0005-0000-0000-000015240000}"/>
    <cellStyle name="Comma [0] 3 2 14 2" xfId="8380" xr:uid="{00000000-0005-0000-0000-000016240000}"/>
    <cellStyle name="Comma [0] 3 2 14 4" xfId="8381" xr:uid="{00000000-0005-0000-0000-000017240000}"/>
    <cellStyle name="Comma [0] 3 2 15" xfId="8382" xr:uid="{00000000-0005-0000-0000-000018240000}"/>
    <cellStyle name="Comma [0] 3 2 15 2" xfId="8383" xr:uid="{00000000-0005-0000-0000-000019240000}"/>
    <cellStyle name="Comma [0] 3 2 15 3" xfId="8384" xr:uid="{00000000-0005-0000-0000-00001A240000}"/>
    <cellStyle name="Comma [0] 3 2 15 4" xfId="8385" xr:uid="{00000000-0005-0000-0000-00001B240000}"/>
    <cellStyle name="Comma [0] 3 2 16" xfId="8386" xr:uid="{00000000-0005-0000-0000-00001C240000}"/>
    <cellStyle name="Comma [0] 3 2 16 2" xfId="8387" xr:uid="{00000000-0005-0000-0000-00001D240000}"/>
    <cellStyle name="Comma [0] 3 2 16 3" xfId="8388" xr:uid="{00000000-0005-0000-0000-00001E240000}"/>
    <cellStyle name="Comma [0] 3 2 16 4" xfId="8389" xr:uid="{00000000-0005-0000-0000-00001F240000}"/>
    <cellStyle name="Comma [0] 3 2 17" xfId="8390" xr:uid="{00000000-0005-0000-0000-000020240000}"/>
    <cellStyle name="Comma [0] 3 2 17 2" xfId="8391" xr:uid="{00000000-0005-0000-0000-000021240000}"/>
    <cellStyle name="Comma [0] 3 2 17 3" xfId="8392" xr:uid="{00000000-0005-0000-0000-000022240000}"/>
    <cellStyle name="Comma [0] 3 2 18" xfId="8393" xr:uid="{00000000-0005-0000-0000-000023240000}"/>
    <cellStyle name="Comma [0] 3 2 19" xfId="8394" xr:uid="{00000000-0005-0000-0000-000024240000}"/>
    <cellStyle name="Comma [0] 3 2 19 2" xfId="8395" xr:uid="{00000000-0005-0000-0000-000025240000}"/>
    <cellStyle name="Comma [0] 3 2 2" xfId="8396" xr:uid="{00000000-0005-0000-0000-000026240000}"/>
    <cellStyle name="Comma [0] 3 2 2 10" xfId="8397" xr:uid="{00000000-0005-0000-0000-000027240000}"/>
    <cellStyle name="Comma [0] 3 2 2 10 2" xfId="8398" xr:uid="{00000000-0005-0000-0000-000028240000}"/>
    <cellStyle name="Comma [0] 3 2 2 10 2 2" xfId="8399" xr:uid="{00000000-0005-0000-0000-000029240000}"/>
    <cellStyle name="Comma [0] 3 2 2 10 2 4" xfId="8400" xr:uid="{00000000-0005-0000-0000-00002A240000}"/>
    <cellStyle name="Comma [0] 3 2 2 10 3" xfId="8401" xr:uid="{00000000-0005-0000-0000-00002B240000}"/>
    <cellStyle name="Comma [0] 3 2 2 10 4" xfId="8402" xr:uid="{00000000-0005-0000-0000-00002C240000}"/>
    <cellStyle name="Comma [0] 3 2 2 10 5" xfId="8403" xr:uid="{00000000-0005-0000-0000-00002D240000}"/>
    <cellStyle name="Comma [0] 3 2 2 11" xfId="8404" xr:uid="{00000000-0005-0000-0000-00002E240000}"/>
    <cellStyle name="Comma [0] 3 2 2 11 2" xfId="8405" xr:uid="{00000000-0005-0000-0000-00002F240000}"/>
    <cellStyle name="Comma [0] 3 2 2 11 4" xfId="8406" xr:uid="{00000000-0005-0000-0000-000030240000}"/>
    <cellStyle name="Comma [0] 3 2 2 12" xfId="8407" xr:uid="{00000000-0005-0000-0000-000031240000}"/>
    <cellStyle name="Comma [0] 3 2 2 12 2" xfId="8408" xr:uid="{00000000-0005-0000-0000-000032240000}"/>
    <cellStyle name="Comma [0] 3 2 2 12 3" xfId="8409" xr:uid="{00000000-0005-0000-0000-000033240000}"/>
    <cellStyle name="Comma [0] 3 2 2 12 4" xfId="8410" xr:uid="{00000000-0005-0000-0000-000034240000}"/>
    <cellStyle name="Comma [0] 3 2 2 13" xfId="8411" xr:uid="{00000000-0005-0000-0000-000035240000}"/>
    <cellStyle name="Comma [0] 3 2 2 13 2" xfId="8412" xr:uid="{00000000-0005-0000-0000-000036240000}"/>
    <cellStyle name="Comma [0] 3 2 2 14" xfId="8413" xr:uid="{00000000-0005-0000-0000-000037240000}"/>
    <cellStyle name="Comma [0] 3 2 2 15" xfId="8414" xr:uid="{00000000-0005-0000-0000-000038240000}"/>
    <cellStyle name="Comma [0] 3 2 2 16" xfId="8415" xr:uid="{00000000-0005-0000-0000-000039240000}"/>
    <cellStyle name="Comma [0] 3 2 2 2" xfId="8416" xr:uid="{00000000-0005-0000-0000-00003A240000}"/>
    <cellStyle name="Comma [0] 3 2 2 2 10" xfId="8417" xr:uid="{00000000-0005-0000-0000-00003B240000}"/>
    <cellStyle name="Comma [0] 3 2 2 2 11" xfId="8418" xr:uid="{00000000-0005-0000-0000-00003C240000}"/>
    <cellStyle name="Comma [0] 3 2 2 2 2" xfId="8419" xr:uid="{00000000-0005-0000-0000-00003D240000}"/>
    <cellStyle name="Comma [0] 3 2 2 2 2 2" xfId="8420" xr:uid="{00000000-0005-0000-0000-00003E240000}"/>
    <cellStyle name="Comma [0] 3 2 2 2 2 2 2" xfId="8421" xr:uid="{00000000-0005-0000-0000-00003F240000}"/>
    <cellStyle name="Comma [0] 3 2 2 2 2 2 2 2" xfId="8422" xr:uid="{00000000-0005-0000-0000-000040240000}"/>
    <cellStyle name="Comma [0] 3 2 2 2 2 2 2 4" xfId="8423" xr:uid="{00000000-0005-0000-0000-000041240000}"/>
    <cellStyle name="Comma [0] 3 2 2 2 2 2 3" xfId="8424" xr:uid="{00000000-0005-0000-0000-000042240000}"/>
    <cellStyle name="Comma [0] 3 2 2 2 2 2 4" xfId="8425" xr:uid="{00000000-0005-0000-0000-000043240000}"/>
    <cellStyle name="Comma [0] 3 2 2 2 2 2 5" xfId="8426" xr:uid="{00000000-0005-0000-0000-000044240000}"/>
    <cellStyle name="Comma [0] 3 2 2 2 2 3" xfId="8427" xr:uid="{00000000-0005-0000-0000-000045240000}"/>
    <cellStyle name="Comma [0] 3 2 2 2 2 3 2" xfId="8428" xr:uid="{00000000-0005-0000-0000-000046240000}"/>
    <cellStyle name="Comma [0] 3 2 2 2 2 3 2 2" xfId="8429" xr:uid="{00000000-0005-0000-0000-000047240000}"/>
    <cellStyle name="Comma [0] 3 2 2 2 2 3 2 4" xfId="8430" xr:uid="{00000000-0005-0000-0000-000048240000}"/>
    <cellStyle name="Comma [0] 3 2 2 2 2 3 3" xfId="8431" xr:uid="{00000000-0005-0000-0000-000049240000}"/>
    <cellStyle name="Comma [0] 3 2 2 2 2 3 4" xfId="8432" xr:uid="{00000000-0005-0000-0000-00004A240000}"/>
    <cellStyle name="Comma [0] 3 2 2 2 2 3 5" xfId="8433" xr:uid="{00000000-0005-0000-0000-00004B240000}"/>
    <cellStyle name="Comma [0] 3 2 2 2 2 4" xfId="8434" xr:uid="{00000000-0005-0000-0000-00004C240000}"/>
    <cellStyle name="Comma [0] 3 2 2 2 2 4 2" xfId="8435" xr:uid="{00000000-0005-0000-0000-00004D240000}"/>
    <cellStyle name="Comma [0] 3 2 2 2 2 4 4" xfId="8436" xr:uid="{00000000-0005-0000-0000-00004E240000}"/>
    <cellStyle name="Comma [0] 3 2 2 2 2 5" xfId="8437" xr:uid="{00000000-0005-0000-0000-00004F240000}"/>
    <cellStyle name="Comma [0] 3 2 2 2 2 5 2" xfId="8438" xr:uid="{00000000-0005-0000-0000-000050240000}"/>
    <cellStyle name="Comma [0] 3 2 2 2 2 6" xfId="8439" xr:uid="{00000000-0005-0000-0000-000051240000}"/>
    <cellStyle name="Comma [0] 3 2 2 2 2 7" xfId="8440" xr:uid="{00000000-0005-0000-0000-000052240000}"/>
    <cellStyle name="Comma [0] 3 2 2 2 2 8" xfId="8441" xr:uid="{00000000-0005-0000-0000-000053240000}"/>
    <cellStyle name="Comma [0] 3 2 2 2 3" xfId="8442" xr:uid="{00000000-0005-0000-0000-000054240000}"/>
    <cellStyle name="Comma [0] 3 2 2 2 3 2" xfId="8443" xr:uid="{00000000-0005-0000-0000-000055240000}"/>
    <cellStyle name="Comma [0] 3 2 2 2 3 2 2" xfId="8444" xr:uid="{00000000-0005-0000-0000-000056240000}"/>
    <cellStyle name="Comma [0] 3 2 2 2 3 2 2 2" xfId="8445" xr:uid="{00000000-0005-0000-0000-000057240000}"/>
    <cellStyle name="Comma [0] 3 2 2 2 3 2 2 4" xfId="8446" xr:uid="{00000000-0005-0000-0000-000058240000}"/>
    <cellStyle name="Comma [0] 3 2 2 2 3 2 3" xfId="8447" xr:uid="{00000000-0005-0000-0000-000059240000}"/>
    <cellStyle name="Comma [0] 3 2 2 2 3 2 4" xfId="8448" xr:uid="{00000000-0005-0000-0000-00005A240000}"/>
    <cellStyle name="Comma [0] 3 2 2 2 3 2 5" xfId="8449" xr:uid="{00000000-0005-0000-0000-00005B240000}"/>
    <cellStyle name="Comma [0] 3 2 2 2 3 3" xfId="8450" xr:uid="{00000000-0005-0000-0000-00005C240000}"/>
    <cellStyle name="Comma [0] 3 2 2 2 3 3 2" xfId="8451" xr:uid="{00000000-0005-0000-0000-00005D240000}"/>
    <cellStyle name="Comma [0] 3 2 2 2 3 3 2 2" xfId="8452" xr:uid="{00000000-0005-0000-0000-00005E240000}"/>
    <cellStyle name="Comma [0] 3 2 2 2 3 3 2 4" xfId="8453" xr:uid="{00000000-0005-0000-0000-00005F240000}"/>
    <cellStyle name="Comma [0] 3 2 2 2 3 3 3" xfId="8454" xr:uid="{00000000-0005-0000-0000-000060240000}"/>
    <cellStyle name="Comma [0] 3 2 2 2 3 3 5" xfId="8455" xr:uid="{00000000-0005-0000-0000-000061240000}"/>
    <cellStyle name="Comma [0] 3 2 2 2 3 4" xfId="8456" xr:uid="{00000000-0005-0000-0000-000062240000}"/>
    <cellStyle name="Comma [0] 3 2 2 2 3 4 2" xfId="8457" xr:uid="{00000000-0005-0000-0000-000063240000}"/>
    <cellStyle name="Comma [0] 3 2 2 2 3 4 4" xfId="8458" xr:uid="{00000000-0005-0000-0000-000064240000}"/>
    <cellStyle name="Comma [0] 3 2 2 2 3 5" xfId="8459" xr:uid="{00000000-0005-0000-0000-000065240000}"/>
    <cellStyle name="Comma [0] 3 2 2 2 3 6" xfId="8460" xr:uid="{00000000-0005-0000-0000-000066240000}"/>
    <cellStyle name="Comma [0] 3 2 2 2 3 7" xfId="8461" xr:uid="{00000000-0005-0000-0000-000067240000}"/>
    <cellStyle name="Comma [0] 3 2 2 2 4" xfId="8462" xr:uid="{00000000-0005-0000-0000-000068240000}"/>
    <cellStyle name="Comma [0] 3 2 2 2 4 2" xfId="8463" xr:uid="{00000000-0005-0000-0000-000069240000}"/>
    <cellStyle name="Comma [0] 3 2 2 2 4 2 2" xfId="8464" xr:uid="{00000000-0005-0000-0000-00006A240000}"/>
    <cellStyle name="Comma [0] 3 2 2 2 4 2 2 2" xfId="8465" xr:uid="{00000000-0005-0000-0000-00006B240000}"/>
    <cellStyle name="Comma [0] 3 2 2 2 4 2 2 4" xfId="8466" xr:uid="{00000000-0005-0000-0000-00006C240000}"/>
    <cellStyle name="Comma [0] 3 2 2 2 4 2 3" xfId="8467" xr:uid="{00000000-0005-0000-0000-00006D240000}"/>
    <cellStyle name="Comma [0] 3 2 2 2 4 2 4" xfId="8468" xr:uid="{00000000-0005-0000-0000-00006E240000}"/>
    <cellStyle name="Comma [0] 3 2 2 2 4 2 5" xfId="8469" xr:uid="{00000000-0005-0000-0000-00006F240000}"/>
    <cellStyle name="Comma [0] 3 2 2 2 4 3" xfId="8470" xr:uid="{00000000-0005-0000-0000-000070240000}"/>
    <cellStyle name="Comma [0] 3 2 2 2 4 3 2" xfId="8471" xr:uid="{00000000-0005-0000-0000-000071240000}"/>
    <cellStyle name="Comma [0] 3 2 2 2 4 3 2 2" xfId="8472" xr:uid="{00000000-0005-0000-0000-000072240000}"/>
    <cellStyle name="Comma [0] 3 2 2 2 4 3 2 4" xfId="8473" xr:uid="{00000000-0005-0000-0000-000073240000}"/>
    <cellStyle name="Comma [0] 3 2 2 2 4 3 3" xfId="8474" xr:uid="{00000000-0005-0000-0000-000074240000}"/>
    <cellStyle name="Comma [0] 3 2 2 2 4 3 5" xfId="8475" xr:uid="{00000000-0005-0000-0000-000075240000}"/>
    <cellStyle name="Comma [0] 3 2 2 2 4 4" xfId="8476" xr:uid="{00000000-0005-0000-0000-000076240000}"/>
    <cellStyle name="Comma [0] 3 2 2 2 4 4 2" xfId="8477" xr:uid="{00000000-0005-0000-0000-000077240000}"/>
    <cellStyle name="Comma [0] 3 2 2 2 4 4 4" xfId="8478" xr:uid="{00000000-0005-0000-0000-000078240000}"/>
    <cellStyle name="Comma [0] 3 2 2 2 4 5" xfId="8479" xr:uid="{00000000-0005-0000-0000-000079240000}"/>
    <cellStyle name="Comma [0] 3 2 2 2 4 6" xfId="8480" xr:uid="{00000000-0005-0000-0000-00007A240000}"/>
    <cellStyle name="Comma [0] 3 2 2 2 4 7" xfId="8481" xr:uid="{00000000-0005-0000-0000-00007B240000}"/>
    <cellStyle name="Comma [0] 3 2 2 2 5" xfId="8482" xr:uid="{00000000-0005-0000-0000-00007C240000}"/>
    <cellStyle name="Comma [0] 3 2 2 2 5 2" xfId="8483" xr:uid="{00000000-0005-0000-0000-00007D240000}"/>
    <cellStyle name="Comma [0] 3 2 2 2 5 2 2" xfId="8484" xr:uid="{00000000-0005-0000-0000-00007E240000}"/>
    <cellStyle name="Comma [0] 3 2 2 2 5 2 2 2" xfId="8485" xr:uid="{00000000-0005-0000-0000-00007F240000}"/>
    <cellStyle name="Comma [0] 3 2 2 2 5 2 2 4" xfId="8486" xr:uid="{00000000-0005-0000-0000-000080240000}"/>
    <cellStyle name="Comma [0] 3 2 2 2 5 2 3" xfId="8487" xr:uid="{00000000-0005-0000-0000-000081240000}"/>
    <cellStyle name="Comma [0] 3 2 2 2 5 2 5" xfId="8488" xr:uid="{00000000-0005-0000-0000-000082240000}"/>
    <cellStyle name="Comma [0] 3 2 2 2 5 3" xfId="8489" xr:uid="{00000000-0005-0000-0000-000083240000}"/>
    <cellStyle name="Comma [0] 3 2 2 2 5 3 2" xfId="8490" xr:uid="{00000000-0005-0000-0000-000084240000}"/>
    <cellStyle name="Comma [0] 3 2 2 2 5 3 4" xfId="8491" xr:uid="{00000000-0005-0000-0000-000085240000}"/>
    <cellStyle name="Comma [0] 3 2 2 2 5 4" xfId="8492" xr:uid="{00000000-0005-0000-0000-000086240000}"/>
    <cellStyle name="Comma [0] 3 2 2 2 5 5" xfId="8493" xr:uid="{00000000-0005-0000-0000-000087240000}"/>
    <cellStyle name="Comma [0] 3 2 2 2 5 6" xfId="8494" xr:uid="{00000000-0005-0000-0000-000088240000}"/>
    <cellStyle name="Comma [0] 3 2 2 2 6" xfId="8495" xr:uid="{00000000-0005-0000-0000-000089240000}"/>
    <cellStyle name="Comma [0] 3 2 2 2 6 2" xfId="8496" xr:uid="{00000000-0005-0000-0000-00008A240000}"/>
    <cellStyle name="Comma [0] 3 2 2 2 6 2 2" xfId="8497" xr:uid="{00000000-0005-0000-0000-00008B240000}"/>
    <cellStyle name="Comma [0] 3 2 2 2 6 2 4" xfId="8498" xr:uid="{00000000-0005-0000-0000-00008C240000}"/>
    <cellStyle name="Comma [0] 3 2 2 2 6 3" xfId="8499" xr:uid="{00000000-0005-0000-0000-00008D240000}"/>
    <cellStyle name="Comma [0] 3 2 2 2 6 4" xfId="8500" xr:uid="{00000000-0005-0000-0000-00008E240000}"/>
    <cellStyle name="Comma [0] 3 2 2 2 6 5" xfId="8501" xr:uid="{00000000-0005-0000-0000-00008F240000}"/>
    <cellStyle name="Comma [0] 3 2 2 2 7" xfId="8502" xr:uid="{00000000-0005-0000-0000-000090240000}"/>
    <cellStyle name="Comma [0] 3 2 2 2 7 2" xfId="8503" xr:uid="{00000000-0005-0000-0000-000091240000}"/>
    <cellStyle name="Comma [0] 3 2 2 2 7 4" xfId="8504" xr:uid="{00000000-0005-0000-0000-000092240000}"/>
    <cellStyle name="Comma [0] 3 2 2 2 8" xfId="8505" xr:uid="{00000000-0005-0000-0000-000093240000}"/>
    <cellStyle name="Comma [0] 3 2 2 2 8 2" xfId="8506" xr:uid="{00000000-0005-0000-0000-000094240000}"/>
    <cellStyle name="Comma [0] 3 2 2 2 9" xfId="8507" xr:uid="{00000000-0005-0000-0000-000095240000}"/>
    <cellStyle name="Comma [0] 3 2 2 3" xfId="8508" xr:uid="{00000000-0005-0000-0000-000096240000}"/>
    <cellStyle name="Comma [0] 3 2 2 3 2" xfId="8509" xr:uid="{00000000-0005-0000-0000-000097240000}"/>
    <cellStyle name="Comma [0] 3 2 2 3 2 2" xfId="8510" xr:uid="{00000000-0005-0000-0000-000098240000}"/>
    <cellStyle name="Comma [0] 3 2 2 3 2 2 2" xfId="8511" xr:uid="{00000000-0005-0000-0000-000099240000}"/>
    <cellStyle name="Comma [0] 3 2 2 3 2 2 4" xfId="8512" xr:uid="{00000000-0005-0000-0000-00009A240000}"/>
    <cellStyle name="Comma [0] 3 2 2 3 2 3" xfId="8513" xr:uid="{00000000-0005-0000-0000-00009B240000}"/>
    <cellStyle name="Comma [0] 3 2 2 3 2 4" xfId="8514" xr:uid="{00000000-0005-0000-0000-00009C240000}"/>
    <cellStyle name="Comma [0] 3 2 2 3 2 5" xfId="8515" xr:uid="{00000000-0005-0000-0000-00009D240000}"/>
    <cellStyle name="Comma [0] 3 2 2 3 3" xfId="8516" xr:uid="{00000000-0005-0000-0000-00009E240000}"/>
    <cellStyle name="Comma [0] 3 2 2 3 3 2" xfId="8517" xr:uid="{00000000-0005-0000-0000-00009F240000}"/>
    <cellStyle name="Comma [0] 3 2 2 3 3 2 2" xfId="8518" xr:uid="{00000000-0005-0000-0000-0000A0240000}"/>
    <cellStyle name="Comma [0] 3 2 2 3 3 2 4" xfId="8519" xr:uid="{00000000-0005-0000-0000-0000A1240000}"/>
    <cellStyle name="Comma [0] 3 2 2 3 3 3" xfId="8520" xr:uid="{00000000-0005-0000-0000-0000A2240000}"/>
    <cellStyle name="Comma [0] 3 2 2 3 3 4" xfId="8521" xr:uid="{00000000-0005-0000-0000-0000A3240000}"/>
    <cellStyle name="Comma [0] 3 2 2 3 3 5" xfId="8522" xr:uid="{00000000-0005-0000-0000-0000A4240000}"/>
    <cellStyle name="Comma [0] 3 2 2 3 4" xfId="8523" xr:uid="{00000000-0005-0000-0000-0000A5240000}"/>
    <cellStyle name="Comma [0] 3 2 2 3 4 2" xfId="8524" xr:uid="{00000000-0005-0000-0000-0000A6240000}"/>
    <cellStyle name="Comma [0] 3 2 2 3 4 4" xfId="8525" xr:uid="{00000000-0005-0000-0000-0000A7240000}"/>
    <cellStyle name="Comma [0] 3 2 2 3 5" xfId="8526" xr:uid="{00000000-0005-0000-0000-0000A8240000}"/>
    <cellStyle name="Comma [0] 3 2 2 3 5 2" xfId="8527" xr:uid="{00000000-0005-0000-0000-0000A9240000}"/>
    <cellStyle name="Comma [0] 3 2 2 3 6" xfId="8528" xr:uid="{00000000-0005-0000-0000-0000AA240000}"/>
    <cellStyle name="Comma [0] 3 2 2 3 7" xfId="8529" xr:uid="{00000000-0005-0000-0000-0000AB240000}"/>
    <cellStyle name="Comma [0] 3 2 2 3 8" xfId="8530" xr:uid="{00000000-0005-0000-0000-0000AC240000}"/>
    <cellStyle name="Comma [0] 3 2 2 4" xfId="8531" xr:uid="{00000000-0005-0000-0000-0000AD240000}"/>
    <cellStyle name="Comma [0] 3 2 2 4 2" xfId="8532" xr:uid="{00000000-0005-0000-0000-0000AE240000}"/>
    <cellStyle name="Comma [0] 3 2 2 4 2 2" xfId="8533" xr:uid="{00000000-0005-0000-0000-0000AF240000}"/>
    <cellStyle name="Comma [0] 3 2 2 4 2 2 2" xfId="8534" xr:uid="{00000000-0005-0000-0000-0000B0240000}"/>
    <cellStyle name="Comma [0] 3 2 2 4 2 2 4" xfId="8535" xr:uid="{00000000-0005-0000-0000-0000B1240000}"/>
    <cellStyle name="Comma [0] 3 2 2 4 2 3" xfId="8536" xr:uid="{00000000-0005-0000-0000-0000B2240000}"/>
    <cellStyle name="Comma [0] 3 2 2 4 2 4" xfId="8537" xr:uid="{00000000-0005-0000-0000-0000B3240000}"/>
    <cellStyle name="Comma [0] 3 2 2 4 2 5" xfId="8538" xr:uid="{00000000-0005-0000-0000-0000B4240000}"/>
    <cellStyle name="Comma [0] 3 2 2 4 3" xfId="8539" xr:uid="{00000000-0005-0000-0000-0000B5240000}"/>
    <cellStyle name="Comma [0] 3 2 2 4 3 2" xfId="8540" xr:uid="{00000000-0005-0000-0000-0000B6240000}"/>
    <cellStyle name="Comma [0] 3 2 2 4 3 2 2" xfId="8541" xr:uid="{00000000-0005-0000-0000-0000B7240000}"/>
    <cellStyle name="Comma [0] 3 2 2 4 3 2 4" xfId="8542" xr:uid="{00000000-0005-0000-0000-0000B8240000}"/>
    <cellStyle name="Comma [0] 3 2 2 4 3 3" xfId="8543" xr:uid="{00000000-0005-0000-0000-0000B9240000}"/>
    <cellStyle name="Comma [0] 3 2 2 4 3 4" xfId="8544" xr:uid="{00000000-0005-0000-0000-0000BA240000}"/>
    <cellStyle name="Comma [0] 3 2 2 4 3 5" xfId="8545" xr:uid="{00000000-0005-0000-0000-0000BB240000}"/>
    <cellStyle name="Comma [0] 3 2 2 4 4" xfId="8546" xr:uid="{00000000-0005-0000-0000-0000BC240000}"/>
    <cellStyle name="Comma [0] 3 2 2 4 4 2" xfId="8547" xr:uid="{00000000-0005-0000-0000-0000BD240000}"/>
    <cellStyle name="Comma [0] 3 2 2 4 4 4" xfId="8548" xr:uid="{00000000-0005-0000-0000-0000BE240000}"/>
    <cellStyle name="Comma [0] 3 2 2 4 5" xfId="8549" xr:uid="{00000000-0005-0000-0000-0000BF240000}"/>
    <cellStyle name="Comma [0] 3 2 2 4 5 2" xfId="8550" xr:uid="{00000000-0005-0000-0000-0000C0240000}"/>
    <cellStyle name="Comma [0] 3 2 2 4 6" xfId="8551" xr:uid="{00000000-0005-0000-0000-0000C1240000}"/>
    <cellStyle name="Comma [0] 3 2 2 4 7" xfId="8552" xr:uid="{00000000-0005-0000-0000-0000C2240000}"/>
    <cellStyle name="Comma [0] 3 2 2 4 8" xfId="8553" xr:uid="{00000000-0005-0000-0000-0000C3240000}"/>
    <cellStyle name="Comma [0] 3 2 2 5" xfId="8554" xr:uid="{00000000-0005-0000-0000-0000C4240000}"/>
    <cellStyle name="Comma [0] 3 2 2 5 2" xfId="8555" xr:uid="{00000000-0005-0000-0000-0000C5240000}"/>
    <cellStyle name="Comma [0] 3 2 2 5 2 2" xfId="8556" xr:uid="{00000000-0005-0000-0000-0000C6240000}"/>
    <cellStyle name="Comma [0] 3 2 2 5 2 2 2" xfId="8557" xr:uid="{00000000-0005-0000-0000-0000C7240000}"/>
    <cellStyle name="Comma [0] 3 2 2 5 2 2 4" xfId="8558" xr:uid="{00000000-0005-0000-0000-0000C8240000}"/>
    <cellStyle name="Comma [0] 3 2 2 5 2 3" xfId="8559" xr:uid="{00000000-0005-0000-0000-0000C9240000}"/>
    <cellStyle name="Comma [0] 3 2 2 5 2 4" xfId="8560" xr:uid="{00000000-0005-0000-0000-0000CA240000}"/>
    <cellStyle name="Comma [0] 3 2 2 5 2 5" xfId="8561" xr:uid="{00000000-0005-0000-0000-0000CB240000}"/>
    <cellStyle name="Comma [0] 3 2 2 5 3" xfId="8562" xr:uid="{00000000-0005-0000-0000-0000CC240000}"/>
    <cellStyle name="Comma [0] 3 2 2 5 3 2" xfId="8563" xr:uid="{00000000-0005-0000-0000-0000CD240000}"/>
    <cellStyle name="Comma [0] 3 2 2 5 3 2 2" xfId="8564" xr:uid="{00000000-0005-0000-0000-0000CE240000}"/>
    <cellStyle name="Comma [0] 3 2 2 5 3 2 4" xfId="8565" xr:uid="{00000000-0005-0000-0000-0000CF240000}"/>
    <cellStyle name="Comma [0] 3 2 2 5 3 3" xfId="8566" xr:uid="{00000000-0005-0000-0000-0000D0240000}"/>
    <cellStyle name="Comma [0] 3 2 2 5 3 4" xfId="8567" xr:uid="{00000000-0005-0000-0000-0000D1240000}"/>
    <cellStyle name="Comma [0] 3 2 2 5 3 5" xfId="8568" xr:uid="{00000000-0005-0000-0000-0000D2240000}"/>
    <cellStyle name="Comma [0] 3 2 2 5 4" xfId="8569" xr:uid="{00000000-0005-0000-0000-0000D3240000}"/>
    <cellStyle name="Comma [0] 3 2 2 5 4 2" xfId="8570" xr:uid="{00000000-0005-0000-0000-0000D4240000}"/>
    <cellStyle name="Comma [0] 3 2 2 5 4 4" xfId="8571" xr:uid="{00000000-0005-0000-0000-0000D5240000}"/>
    <cellStyle name="Comma [0] 3 2 2 5 5" xfId="8572" xr:uid="{00000000-0005-0000-0000-0000D6240000}"/>
    <cellStyle name="Comma [0] 3 2 2 5 6" xfId="8573" xr:uid="{00000000-0005-0000-0000-0000D7240000}"/>
    <cellStyle name="Comma [0] 3 2 2 5 7" xfId="8574" xr:uid="{00000000-0005-0000-0000-0000D8240000}"/>
    <cellStyle name="Comma [0] 3 2 2 6" xfId="8575" xr:uid="{00000000-0005-0000-0000-0000D9240000}"/>
    <cellStyle name="Comma [0] 3 2 2 6 2" xfId="8576" xr:uid="{00000000-0005-0000-0000-0000DA240000}"/>
    <cellStyle name="Comma [0] 3 2 2 6 2 2" xfId="8577" xr:uid="{00000000-0005-0000-0000-0000DB240000}"/>
    <cellStyle name="Comma [0] 3 2 2 6 2 2 2" xfId="8578" xr:uid="{00000000-0005-0000-0000-0000DC240000}"/>
    <cellStyle name="Comma [0] 3 2 2 6 2 2 4" xfId="8579" xr:uid="{00000000-0005-0000-0000-0000DD240000}"/>
    <cellStyle name="Comma [0] 3 2 2 6 2 3" xfId="8580" xr:uid="{00000000-0005-0000-0000-0000DE240000}"/>
    <cellStyle name="Comma [0] 3 2 2 6 2 4" xfId="8581" xr:uid="{00000000-0005-0000-0000-0000DF240000}"/>
    <cellStyle name="Comma [0] 3 2 2 6 2 5" xfId="8582" xr:uid="{00000000-0005-0000-0000-0000E0240000}"/>
    <cellStyle name="Comma [0] 3 2 2 6 3" xfId="8583" xr:uid="{00000000-0005-0000-0000-0000E1240000}"/>
    <cellStyle name="Comma [0] 3 2 2 6 3 2" xfId="8584" xr:uid="{00000000-0005-0000-0000-0000E2240000}"/>
    <cellStyle name="Comma [0] 3 2 2 6 3 2 2" xfId="8585" xr:uid="{00000000-0005-0000-0000-0000E3240000}"/>
    <cellStyle name="Comma [0] 3 2 2 6 3 2 4" xfId="8586" xr:uid="{00000000-0005-0000-0000-0000E4240000}"/>
    <cellStyle name="Comma [0] 3 2 2 6 3 3" xfId="8587" xr:uid="{00000000-0005-0000-0000-0000E5240000}"/>
    <cellStyle name="Comma [0] 3 2 2 6 3 4" xfId="8588" xr:uid="{00000000-0005-0000-0000-0000E6240000}"/>
    <cellStyle name="Comma [0] 3 2 2 6 3 5" xfId="8589" xr:uid="{00000000-0005-0000-0000-0000E7240000}"/>
    <cellStyle name="Comma [0] 3 2 2 6 4" xfId="8590" xr:uid="{00000000-0005-0000-0000-0000E8240000}"/>
    <cellStyle name="Comma [0] 3 2 2 6 4 2" xfId="8591" xr:uid="{00000000-0005-0000-0000-0000E9240000}"/>
    <cellStyle name="Comma [0] 3 2 2 6 4 4" xfId="8592" xr:uid="{00000000-0005-0000-0000-0000EA240000}"/>
    <cellStyle name="Comma [0] 3 2 2 6 5" xfId="8593" xr:uid="{00000000-0005-0000-0000-0000EB240000}"/>
    <cellStyle name="Comma [0] 3 2 2 6 6" xfId="8594" xr:uid="{00000000-0005-0000-0000-0000EC240000}"/>
    <cellStyle name="Comma [0] 3 2 2 6 7" xfId="8595" xr:uid="{00000000-0005-0000-0000-0000ED240000}"/>
    <cellStyle name="Comma [0] 3 2 2 7" xfId="8596" xr:uid="{00000000-0005-0000-0000-0000EE240000}"/>
    <cellStyle name="Comma [0] 3 2 2 7 2" xfId="8597" xr:uid="{00000000-0005-0000-0000-0000EF240000}"/>
    <cellStyle name="Comma [0] 3 2 2 7 2 2" xfId="8598" xr:uid="{00000000-0005-0000-0000-0000F0240000}"/>
    <cellStyle name="Comma [0] 3 2 2 7 2 2 2" xfId="8599" xr:uid="{00000000-0005-0000-0000-0000F1240000}"/>
    <cellStyle name="Comma [0] 3 2 2 7 2 2 4" xfId="8600" xr:uid="{00000000-0005-0000-0000-0000F2240000}"/>
    <cellStyle name="Comma [0] 3 2 2 7 2 3" xfId="8601" xr:uid="{00000000-0005-0000-0000-0000F3240000}"/>
    <cellStyle name="Comma [0] 3 2 2 7 2 4" xfId="8602" xr:uid="{00000000-0005-0000-0000-0000F4240000}"/>
    <cellStyle name="Comma [0] 3 2 2 7 2 5" xfId="8603" xr:uid="{00000000-0005-0000-0000-0000F5240000}"/>
    <cellStyle name="Comma [0] 3 2 2 7 3" xfId="8604" xr:uid="{00000000-0005-0000-0000-0000F6240000}"/>
    <cellStyle name="Comma [0] 3 2 2 7 3 2" xfId="8605" xr:uid="{00000000-0005-0000-0000-0000F7240000}"/>
    <cellStyle name="Comma [0] 3 2 2 7 3 2 2" xfId="8606" xr:uid="{00000000-0005-0000-0000-0000F8240000}"/>
    <cellStyle name="Comma [0] 3 2 2 7 3 2 4" xfId="8607" xr:uid="{00000000-0005-0000-0000-0000F9240000}"/>
    <cellStyle name="Comma [0] 3 2 2 7 3 3" xfId="8608" xr:uid="{00000000-0005-0000-0000-0000FA240000}"/>
    <cellStyle name="Comma [0] 3 2 2 7 3 4" xfId="8609" xr:uid="{00000000-0005-0000-0000-0000FB240000}"/>
    <cellStyle name="Comma [0] 3 2 2 7 3 5" xfId="8610" xr:uid="{00000000-0005-0000-0000-0000FC240000}"/>
    <cellStyle name="Comma [0] 3 2 2 7 4" xfId="8611" xr:uid="{00000000-0005-0000-0000-0000FD240000}"/>
    <cellStyle name="Comma [0] 3 2 2 7 4 2" xfId="8612" xr:uid="{00000000-0005-0000-0000-0000FE240000}"/>
    <cellStyle name="Comma [0] 3 2 2 7 4 4" xfId="8613" xr:uid="{00000000-0005-0000-0000-0000FF240000}"/>
    <cellStyle name="Comma [0] 3 2 2 7 5" xfId="8614" xr:uid="{00000000-0005-0000-0000-000000250000}"/>
    <cellStyle name="Comma [0] 3 2 2 7 6" xfId="8615" xr:uid="{00000000-0005-0000-0000-000001250000}"/>
    <cellStyle name="Comma [0] 3 2 2 7 7" xfId="8616" xr:uid="{00000000-0005-0000-0000-000002250000}"/>
    <cellStyle name="Comma [0] 3 2 2 8" xfId="8617" xr:uid="{00000000-0005-0000-0000-000003250000}"/>
    <cellStyle name="Comma [0] 3 2 2 8 2" xfId="8618" xr:uid="{00000000-0005-0000-0000-000004250000}"/>
    <cellStyle name="Comma [0] 3 2 2 8 2 2" xfId="8619" xr:uid="{00000000-0005-0000-0000-000005250000}"/>
    <cellStyle name="Comma [0] 3 2 2 8 2 2 2" xfId="8620" xr:uid="{00000000-0005-0000-0000-000006250000}"/>
    <cellStyle name="Comma [0] 3 2 2 8 2 2 4" xfId="8621" xr:uid="{00000000-0005-0000-0000-000007250000}"/>
    <cellStyle name="Comma [0] 3 2 2 8 2 3" xfId="8622" xr:uid="{00000000-0005-0000-0000-000008250000}"/>
    <cellStyle name="Comma [0] 3 2 2 8 2 4" xfId="8623" xr:uid="{00000000-0005-0000-0000-000009250000}"/>
    <cellStyle name="Comma [0] 3 2 2 8 2 5" xfId="8624" xr:uid="{00000000-0005-0000-0000-00000A250000}"/>
    <cellStyle name="Comma [0] 3 2 2 8 3" xfId="8625" xr:uid="{00000000-0005-0000-0000-00000B250000}"/>
    <cellStyle name="Comma [0] 3 2 2 8 3 2" xfId="8626" xr:uid="{00000000-0005-0000-0000-00000C250000}"/>
    <cellStyle name="Comma [0] 3 2 2 8 3 2 2" xfId="8627" xr:uid="{00000000-0005-0000-0000-00000D250000}"/>
    <cellStyle name="Comma [0] 3 2 2 8 3 2 4" xfId="8628" xr:uid="{00000000-0005-0000-0000-00000E250000}"/>
    <cellStyle name="Comma [0] 3 2 2 8 3 3" xfId="8629" xr:uid="{00000000-0005-0000-0000-00000F250000}"/>
    <cellStyle name="Comma [0] 3 2 2 8 3 5" xfId="8630" xr:uid="{00000000-0005-0000-0000-000010250000}"/>
    <cellStyle name="Comma [0] 3 2 2 8 4" xfId="8631" xr:uid="{00000000-0005-0000-0000-000011250000}"/>
    <cellStyle name="Comma [0] 3 2 2 8 4 2" xfId="8632" xr:uid="{00000000-0005-0000-0000-000012250000}"/>
    <cellStyle name="Comma [0] 3 2 2 8 4 4" xfId="8633" xr:uid="{00000000-0005-0000-0000-000013250000}"/>
    <cellStyle name="Comma [0] 3 2 2 8 5" xfId="8634" xr:uid="{00000000-0005-0000-0000-000014250000}"/>
    <cellStyle name="Comma [0] 3 2 2 8 6" xfId="8635" xr:uid="{00000000-0005-0000-0000-000015250000}"/>
    <cellStyle name="Comma [0] 3 2 2 8 7" xfId="8636" xr:uid="{00000000-0005-0000-0000-000016250000}"/>
    <cellStyle name="Comma [0] 3 2 2 9" xfId="8637" xr:uid="{00000000-0005-0000-0000-000017250000}"/>
    <cellStyle name="Comma [0] 3 2 2 9 2" xfId="8638" xr:uid="{00000000-0005-0000-0000-000018250000}"/>
    <cellStyle name="Comma [0] 3 2 2 9 2 2" xfId="8639" xr:uid="{00000000-0005-0000-0000-000019250000}"/>
    <cellStyle name="Comma [0] 3 2 2 9 2 2 2" xfId="8640" xr:uid="{00000000-0005-0000-0000-00001A250000}"/>
    <cellStyle name="Comma [0] 3 2 2 9 2 2 4" xfId="8641" xr:uid="{00000000-0005-0000-0000-00001B250000}"/>
    <cellStyle name="Comma [0] 3 2 2 9 2 3" xfId="8642" xr:uid="{00000000-0005-0000-0000-00001C250000}"/>
    <cellStyle name="Comma [0] 3 2 2 9 2 5" xfId="8643" xr:uid="{00000000-0005-0000-0000-00001D250000}"/>
    <cellStyle name="Comma [0] 3 2 2 9 3" xfId="8644" xr:uid="{00000000-0005-0000-0000-00001E250000}"/>
    <cellStyle name="Comma [0] 3 2 2 9 3 2" xfId="8645" xr:uid="{00000000-0005-0000-0000-00001F250000}"/>
    <cellStyle name="Comma [0] 3 2 2 9 3 4" xfId="8646" xr:uid="{00000000-0005-0000-0000-000020250000}"/>
    <cellStyle name="Comma [0] 3 2 2 9 4" xfId="8647" xr:uid="{00000000-0005-0000-0000-000021250000}"/>
    <cellStyle name="Comma [0] 3 2 2 9 5" xfId="8648" xr:uid="{00000000-0005-0000-0000-000022250000}"/>
    <cellStyle name="Comma [0] 3 2 2 9 6" xfId="8649" xr:uid="{00000000-0005-0000-0000-000023250000}"/>
    <cellStyle name="Comma [0] 3 2 2_Perd det activo" xfId="8650" xr:uid="{00000000-0005-0000-0000-000024250000}"/>
    <cellStyle name="Comma [0] 3 2 20" xfId="8651" xr:uid="{00000000-0005-0000-0000-000025250000}"/>
    <cellStyle name="Comma [0] 3 2 3" xfId="8652" xr:uid="{00000000-0005-0000-0000-000026250000}"/>
    <cellStyle name="Comma [0] 3 2 3 10" xfId="8653" xr:uid="{00000000-0005-0000-0000-000027250000}"/>
    <cellStyle name="Comma [0] 3 2 3 11" xfId="8654" xr:uid="{00000000-0005-0000-0000-000028250000}"/>
    <cellStyle name="Comma [0] 3 2 3 12" xfId="8655" xr:uid="{00000000-0005-0000-0000-000029250000}"/>
    <cellStyle name="Comma [0] 3 2 3 2" xfId="8656" xr:uid="{00000000-0005-0000-0000-00002A250000}"/>
    <cellStyle name="Comma [0] 3 2 3 2 2" xfId="8657" xr:uid="{00000000-0005-0000-0000-00002B250000}"/>
    <cellStyle name="Comma [0] 3 2 3 2 2 2" xfId="8658" xr:uid="{00000000-0005-0000-0000-00002C250000}"/>
    <cellStyle name="Comma [0] 3 2 3 2 2 2 2" xfId="8659" xr:uid="{00000000-0005-0000-0000-00002D250000}"/>
    <cellStyle name="Comma [0] 3 2 3 2 2 2 4" xfId="8660" xr:uid="{00000000-0005-0000-0000-00002E250000}"/>
    <cellStyle name="Comma [0] 3 2 3 2 2 3" xfId="8661" xr:uid="{00000000-0005-0000-0000-00002F250000}"/>
    <cellStyle name="Comma [0] 3 2 3 2 2 3 2" xfId="8662" xr:uid="{00000000-0005-0000-0000-000030250000}"/>
    <cellStyle name="Comma [0] 3 2 3 2 2 4" xfId="8663" xr:uid="{00000000-0005-0000-0000-000031250000}"/>
    <cellStyle name="Comma [0] 3 2 3 2 2 5" xfId="8664" xr:uid="{00000000-0005-0000-0000-000032250000}"/>
    <cellStyle name="Comma [0] 3 2 3 2 2 6" xfId="8665" xr:uid="{00000000-0005-0000-0000-000033250000}"/>
    <cellStyle name="Comma [0] 3 2 3 2 3" xfId="8666" xr:uid="{00000000-0005-0000-0000-000034250000}"/>
    <cellStyle name="Comma [0] 3 2 3 2 3 2" xfId="8667" xr:uid="{00000000-0005-0000-0000-000035250000}"/>
    <cellStyle name="Comma [0] 3 2 3 2 3 2 2" xfId="8668" xr:uid="{00000000-0005-0000-0000-000036250000}"/>
    <cellStyle name="Comma [0] 3 2 3 2 3 2 4" xfId="8669" xr:uid="{00000000-0005-0000-0000-000037250000}"/>
    <cellStyle name="Comma [0] 3 2 3 2 3 3" xfId="8670" xr:uid="{00000000-0005-0000-0000-000038250000}"/>
    <cellStyle name="Comma [0] 3 2 3 2 3 4" xfId="8671" xr:uid="{00000000-0005-0000-0000-000039250000}"/>
    <cellStyle name="Comma [0] 3 2 3 2 3 5" xfId="8672" xr:uid="{00000000-0005-0000-0000-00003A250000}"/>
    <cellStyle name="Comma [0] 3 2 3 2 4" xfId="8673" xr:uid="{00000000-0005-0000-0000-00003B250000}"/>
    <cellStyle name="Comma [0] 3 2 3 2 4 2" xfId="8674" xr:uid="{00000000-0005-0000-0000-00003C250000}"/>
    <cellStyle name="Comma [0] 3 2 3 2 4 4" xfId="8675" xr:uid="{00000000-0005-0000-0000-00003D250000}"/>
    <cellStyle name="Comma [0] 3 2 3 2 5" xfId="8676" xr:uid="{00000000-0005-0000-0000-00003E250000}"/>
    <cellStyle name="Comma [0] 3 2 3 2 5 2" xfId="8677" xr:uid="{00000000-0005-0000-0000-00003F250000}"/>
    <cellStyle name="Comma [0] 3 2 3 2 6" xfId="8678" xr:uid="{00000000-0005-0000-0000-000040250000}"/>
    <cellStyle name="Comma [0] 3 2 3 2 7" xfId="8679" xr:uid="{00000000-0005-0000-0000-000041250000}"/>
    <cellStyle name="Comma [0] 3 2 3 2 8" xfId="8680" xr:uid="{00000000-0005-0000-0000-000042250000}"/>
    <cellStyle name="Comma [0] 3 2 3 3" xfId="8681" xr:uid="{00000000-0005-0000-0000-000043250000}"/>
    <cellStyle name="Comma [0] 3 2 3 3 2" xfId="8682" xr:uid="{00000000-0005-0000-0000-000044250000}"/>
    <cellStyle name="Comma [0] 3 2 3 3 2 2" xfId="8683" xr:uid="{00000000-0005-0000-0000-000045250000}"/>
    <cellStyle name="Comma [0] 3 2 3 3 2 2 2" xfId="8684" xr:uid="{00000000-0005-0000-0000-000046250000}"/>
    <cellStyle name="Comma [0] 3 2 3 3 2 2 4" xfId="8685" xr:uid="{00000000-0005-0000-0000-000047250000}"/>
    <cellStyle name="Comma [0] 3 2 3 3 2 3" xfId="8686" xr:uid="{00000000-0005-0000-0000-000048250000}"/>
    <cellStyle name="Comma [0] 3 2 3 3 2 4" xfId="8687" xr:uid="{00000000-0005-0000-0000-000049250000}"/>
    <cellStyle name="Comma [0] 3 2 3 3 2 5" xfId="8688" xr:uid="{00000000-0005-0000-0000-00004A250000}"/>
    <cellStyle name="Comma [0] 3 2 3 3 3" xfId="8689" xr:uid="{00000000-0005-0000-0000-00004B250000}"/>
    <cellStyle name="Comma [0] 3 2 3 3 3 2" xfId="8690" xr:uid="{00000000-0005-0000-0000-00004C250000}"/>
    <cellStyle name="Comma [0] 3 2 3 3 3 2 2" xfId="8691" xr:uid="{00000000-0005-0000-0000-00004D250000}"/>
    <cellStyle name="Comma [0] 3 2 3 3 3 2 4" xfId="8692" xr:uid="{00000000-0005-0000-0000-00004E250000}"/>
    <cellStyle name="Comma [0] 3 2 3 3 3 3" xfId="8693" xr:uid="{00000000-0005-0000-0000-00004F250000}"/>
    <cellStyle name="Comma [0] 3 2 3 3 3 4" xfId="8694" xr:uid="{00000000-0005-0000-0000-000050250000}"/>
    <cellStyle name="Comma [0] 3 2 3 3 3 5" xfId="8695" xr:uid="{00000000-0005-0000-0000-000051250000}"/>
    <cellStyle name="Comma [0] 3 2 3 3 4" xfId="8696" xr:uid="{00000000-0005-0000-0000-000052250000}"/>
    <cellStyle name="Comma [0] 3 2 3 3 4 2" xfId="8697" xr:uid="{00000000-0005-0000-0000-000053250000}"/>
    <cellStyle name="Comma [0] 3 2 3 3 4 4" xfId="8698" xr:uid="{00000000-0005-0000-0000-000054250000}"/>
    <cellStyle name="Comma [0] 3 2 3 3 5" xfId="8699" xr:uid="{00000000-0005-0000-0000-000055250000}"/>
    <cellStyle name="Comma [0] 3 2 3 3 5 2" xfId="8700" xr:uid="{00000000-0005-0000-0000-000056250000}"/>
    <cellStyle name="Comma [0] 3 2 3 3 6" xfId="8701" xr:uid="{00000000-0005-0000-0000-000057250000}"/>
    <cellStyle name="Comma [0] 3 2 3 3 7" xfId="8702" xr:uid="{00000000-0005-0000-0000-000058250000}"/>
    <cellStyle name="Comma [0] 3 2 3 3 8" xfId="8703" xr:uid="{00000000-0005-0000-0000-000059250000}"/>
    <cellStyle name="Comma [0] 3 2 3 4" xfId="8704" xr:uid="{00000000-0005-0000-0000-00005A250000}"/>
    <cellStyle name="Comma [0] 3 2 3 4 2" xfId="8705" xr:uid="{00000000-0005-0000-0000-00005B250000}"/>
    <cellStyle name="Comma [0] 3 2 3 4 2 2" xfId="8706" xr:uid="{00000000-0005-0000-0000-00005C250000}"/>
    <cellStyle name="Comma [0] 3 2 3 4 2 2 2" xfId="8707" xr:uid="{00000000-0005-0000-0000-00005D250000}"/>
    <cellStyle name="Comma [0] 3 2 3 4 2 2 4" xfId="8708" xr:uid="{00000000-0005-0000-0000-00005E250000}"/>
    <cellStyle name="Comma [0] 3 2 3 4 2 3" xfId="8709" xr:uid="{00000000-0005-0000-0000-00005F250000}"/>
    <cellStyle name="Comma [0] 3 2 3 4 2 4" xfId="8710" xr:uid="{00000000-0005-0000-0000-000060250000}"/>
    <cellStyle name="Comma [0] 3 2 3 4 2 5" xfId="8711" xr:uid="{00000000-0005-0000-0000-000061250000}"/>
    <cellStyle name="Comma [0] 3 2 3 4 3" xfId="8712" xr:uid="{00000000-0005-0000-0000-000062250000}"/>
    <cellStyle name="Comma [0] 3 2 3 4 3 2" xfId="8713" xr:uid="{00000000-0005-0000-0000-000063250000}"/>
    <cellStyle name="Comma [0] 3 2 3 4 3 2 2" xfId="8714" xr:uid="{00000000-0005-0000-0000-000064250000}"/>
    <cellStyle name="Comma [0] 3 2 3 4 3 2 4" xfId="8715" xr:uid="{00000000-0005-0000-0000-000065250000}"/>
    <cellStyle name="Comma [0] 3 2 3 4 3 3" xfId="8716" xr:uid="{00000000-0005-0000-0000-000066250000}"/>
    <cellStyle name="Comma [0] 3 2 3 4 3 5" xfId="8717" xr:uid="{00000000-0005-0000-0000-000067250000}"/>
    <cellStyle name="Comma [0] 3 2 3 4 4" xfId="8718" xr:uid="{00000000-0005-0000-0000-000068250000}"/>
    <cellStyle name="Comma [0] 3 2 3 4 4 2" xfId="8719" xr:uid="{00000000-0005-0000-0000-000069250000}"/>
    <cellStyle name="Comma [0] 3 2 3 4 4 4" xfId="8720" xr:uid="{00000000-0005-0000-0000-00006A250000}"/>
    <cellStyle name="Comma [0] 3 2 3 4 5" xfId="8721" xr:uid="{00000000-0005-0000-0000-00006B250000}"/>
    <cellStyle name="Comma [0] 3 2 3 4 5 2" xfId="8722" xr:uid="{00000000-0005-0000-0000-00006C250000}"/>
    <cellStyle name="Comma [0] 3 2 3 4 6" xfId="8723" xr:uid="{00000000-0005-0000-0000-00006D250000}"/>
    <cellStyle name="Comma [0] 3 2 3 4 7" xfId="8724" xr:uid="{00000000-0005-0000-0000-00006E250000}"/>
    <cellStyle name="Comma [0] 3 2 3 4 8" xfId="8725" xr:uid="{00000000-0005-0000-0000-00006F250000}"/>
    <cellStyle name="Comma [0] 3 2 3 5" xfId="8726" xr:uid="{00000000-0005-0000-0000-000070250000}"/>
    <cellStyle name="Comma [0] 3 2 3 5 2" xfId="8727" xr:uid="{00000000-0005-0000-0000-000071250000}"/>
    <cellStyle name="Comma [0] 3 2 3 5 2 2" xfId="8728" xr:uid="{00000000-0005-0000-0000-000072250000}"/>
    <cellStyle name="Comma [0] 3 2 3 5 2 2 2" xfId="8729" xr:uid="{00000000-0005-0000-0000-000073250000}"/>
    <cellStyle name="Comma [0] 3 2 3 5 2 2 4" xfId="8730" xr:uid="{00000000-0005-0000-0000-000074250000}"/>
    <cellStyle name="Comma [0] 3 2 3 5 2 3" xfId="8731" xr:uid="{00000000-0005-0000-0000-000075250000}"/>
    <cellStyle name="Comma [0] 3 2 3 5 2 5" xfId="8732" xr:uid="{00000000-0005-0000-0000-000076250000}"/>
    <cellStyle name="Comma [0] 3 2 3 5 3" xfId="8733" xr:uid="{00000000-0005-0000-0000-000077250000}"/>
    <cellStyle name="Comma [0] 3 2 3 5 3 2" xfId="8734" xr:uid="{00000000-0005-0000-0000-000078250000}"/>
    <cellStyle name="Comma [0] 3 2 3 5 3 4" xfId="8735" xr:uid="{00000000-0005-0000-0000-000079250000}"/>
    <cellStyle name="Comma [0] 3 2 3 5 4" xfId="8736" xr:uid="{00000000-0005-0000-0000-00007A250000}"/>
    <cellStyle name="Comma [0] 3 2 3 5 5" xfId="8737" xr:uid="{00000000-0005-0000-0000-00007B250000}"/>
    <cellStyle name="Comma [0] 3 2 3 5 6" xfId="8738" xr:uid="{00000000-0005-0000-0000-00007C250000}"/>
    <cellStyle name="Comma [0] 3 2 3 6" xfId="8739" xr:uid="{00000000-0005-0000-0000-00007D250000}"/>
    <cellStyle name="Comma [0] 3 2 3 6 2" xfId="8740" xr:uid="{00000000-0005-0000-0000-00007E250000}"/>
    <cellStyle name="Comma [0] 3 2 3 6 2 2" xfId="8741" xr:uid="{00000000-0005-0000-0000-00007F250000}"/>
    <cellStyle name="Comma [0] 3 2 3 6 2 4" xfId="8742" xr:uid="{00000000-0005-0000-0000-000080250000}"/>
    <cellStyle name="Comma [0] 3 2 3 6 3" xfId="8743" xr:uid="{00000000-0005-0000-0000-000081250000}"/>
    <cellStyle name="Comma [0] 3 2 3 6 4" xfId="8744" xr:uid="{00000000-0005-0000-0000-000082250000}"/>
    <cellStyle name="Comma [0] 3 2 3 6 5" xfId="8745" xr:uid="{00000000-0005-0000-0000-000083250000}"/>
    <cellStyle name="Comma [0] 3 2 3 7" xfId="8746" xr:uid="{00000000-0005-0000-0000-000084250000}"/>
    <cellStyle name="Comma [0] 3 2 3 7 2" xfId="8747" xr:uid="{00000000-0005-0000-0000-000085250000}"/>
    <cellStyle name="Comma [0] 3 2 3 7 4" xfId="8748" xr:uid="{00000000-0005-0000-0000-000086250000}"/>
    <cellStyle name="Comma [0] 3 2 3 8" xfId="8749" xr:uid="{00000000-0005-0000-0000-000087250000}"/>
    <cellStyle name="Comma [0] 3 2 3 8 2" xfId="8750" xr:uid="{00000000-0005-0000-0000-000088250000}"/>
    <cellStyle name="Comma [0] 3 2 3 8 3" xfId="8751" xr:uid="{00000000-0005-0000-0000-000089250000}"/>
    <cellStyle name="Comma [0] 3 2 3 8 4" xfId="8752" xr:uid="{00000000-0005-0000-0000-00008A250000}"/>
    <cellStyle name="Comma [0] 3 2 3 9" xfId="8753" xr:uid="{00000000-0005-0000-0000-00008B250000}"/>
    <cellStyle name="Comma [0] 3 2 3 9 2" xfId="8754" xr:uid="{00000000-0005-0000-0000-00008C250000}"/>
    <cellStyle name="Comma [0] 3 2 3_Perd det activo" xfId="8755" xr:uid="{00000000-0005-0000-0000-00008D250000}"/>
    <cellStyle name="Comma [0] 3 2 4" xfId="8756" xr:uid="{00000000-0005-0000-0000-00008E250000}"/>
    <cellStyle name="Comma [0] 3 2 4 2" xfId="8757" xr:uid="{00000000-0005-0000-0000-00008F250000}"/>
    <cellStyle name="Comma [0] 3 2 4 2 2" xfId="8758" xr:uid="{00000000-0005-0000-0000-000090250000}"/>
    <cellStyle name="Comma [0] 3 2 4 2 2 2" xfId="8759" xr:uid="{00000000-0005-0000-0000-000091250000}"/>
    <cellStyle name="Comma [0] 3 2 4 2 2 4" xfId="8760" xr:uid="{00000000-0005-0000-0000-000092250000}"/>
    <cellStyle name="Comma [0] 3 2 4 2 3" xfId="8761" xr:uid="{00000000-0005-0000-0000-000093250000}"/>
    <cellStyle name="Comma [0] 3 2 4 2 3 2" xfId="8762" xr:uid="{00000000-0005-0000-0000-000094250000}"/>
    <cellStyle name="Comma [0] 3 2 4 2 4" xfId="8763" xr:uid="{00000000-0005-0000-0000-000095250000}"/>
    <cellStyle name="Comma [0] 3 2 4 2 5" xfId="8764" xr:uid="{00000000-0005-0000-0000-000096250000}"/>
    <cellStyle name="Comma [0] 3 2 4 2 6" xfId="8765" xr:uid="{00000000-0005-0000-0000-000097250000}"/>
    <cellStyle name="Comma [0] 3 2 4 3" xfId="8766" xr:uid="{00000000-0005-0000-0000-000098250000}"/>
    <cellStyle name="Comma [0] 3 2 4 3 2" xfId="8767" xr:uid="{00000000-0005-0000-0000-000099250000}"/>
    <cellStyle name="Comma [0] 3 2 4 3 2 2" xfId="8768" xr:uid="{00000000-0005-0000-0000-00009A250000}"/>
    <cellStyle name="Comma [0] 3 2 4 3 2 4" xfId="8769" xr:uid="{00000000-0005-0000-0000-00009B250000}"/>
    <cellStyle name="Comma [0] 3 2 4 3 3" xfId="8770" xr:uid="{00000000-0005-0000-0000-00009C250000}"/>
    <cellStyle name="Comma [0] 3 2 4 3 4" xfId="8771" xr:uid="{00000000-0005-0000-0000-00009D250000}"/>
    <cellStyle name="Comma [0] 3 2 4 3 5" xfId="8772" xr:uid="{00000000-0005-0000-0000-00009E250000}"/>
    <cellStyle name="Comma [0] 3 2 4 4" xfId="8773" xr:uid="{00000000-0005-0000-0000-00009F250000}"/>
    <cellStyle name="Comma [0] 3 2 4 4 2" xfId="8774" xr:uid="{00000000-0005-0000-0000-0000A0250000}"/>
    <cellStyle name="Comma [0] 3 2 4 4 2 2" xfId="8775" xr:uid="{00000000-0005-0000-0000-0000A1250000}"/>
    <cellStyle name="Comma [0] 3 2 4 4 2 4" xfId="8776" xr:uid="{00000000-0005-0000-0000-0000A2250000}"/>
    <cellStyle name="Comma [0] 3 2 4 4 3" xfId="8777" xr:uid="{00000000-0005-0000-0000-0000A3250000}"/>
    <cellStyle name="Comma [0] 3 2 4 4 4" xfId="8778" xr:uid="{00000000-0005-0000-0000-0000A4250000}"/>
    <cellStyle name="Comma [0] 3 2 4 4 5" xfId="8779" xr:uid="{00000000-0005-0000-0000-0000A5250000}"/>
    <cellStyle name="Comma [0] 3 2 4 5" xfId="8780" xr:uid="{00000000-0005-0000-0000-0000A6250000}"/>
    <cellStyle name="Comma [0] 3 2 4 5 2" xfId="8781" xr:uid="{00000000-0005-0000-0000-0000A7250000}"/>
    <cellStyle name="Comma [0] 3 2 4 5 4" xfId="8782" xr:uid="{00000000-0005-0000-0000-0000A8250000}"/>
    <cellStyle name="Comma [0] 3 2 4 6" xfId="8783" xr:uid="{00000000-0005-0000-0000-0000A9250000}"/>
    <cellStyle name="Comma [0] 3 2 4 6 2" xfId="8784" xr:uid="{00000000-0005-0000-0000-0000AA250000}"/>
    <cellStyle name="Comma [0] 3 2 4 7" xfId="8785" xr:uid="{00000000-0005-0000-0000-0000AB250000}"/>
    <cellStyle name="Comma [0] 3 2 4 8" xfId="8786" xr:uid="{00000000-0005-0000-0000-0000AC250000}"/>
    <cellStyle name="Comma [0] 3 2 4 9" xfId="8787" xr:uid="{00000000-0005-0000-0000-0000AD250000}"/>
    <cellStyle name="Comma [0] 3 2 5" xfId="8788" xr:uid="{00000000-0005-0000-0000-0000AE250000}"/>
    <cellStyle name="Comma [0] 3 2 5 2" xfId="8789" xr:uid="{00000000-0005-0000-0000-0000AF250000}"/>
    <cellStyle name="Comma [0] 3 2 5 2 2" xfId="8790" xr:uid="{00000000-0005-0000-0000-0000B0250000}"/>
    <cellStyle name="Comma [0] 3 2 5 2 2 2" xfId="8791" xr:uid="{00000000-0005-0000-0000-0000B1250000}"/>
    <cellStyle name="Comma [0] 3 2 5 2 2 4" xfId="8792" xr:uid="{00000000-0005-0000-0000-0000B2250000}"/>
    <cellStyle name="Comma [0] 3 2 5 2 3" xfId="8793" xr:uid="{00000000-0005-0000-0000-0000B3250000}"/>
    <cellStyle name="Comma [0] 3 2 5 2 4" xfId="8794" xr:uid="{00000000-0005-0000-0000-0000B4250000}"/>
    <cellStyle name="Comma [0] 3 2 5 2 5" xfId="8795" xr:uid="{00000000-0005-0000-0000-0000B5250000}"/>
    <cellStyle name="Comma [0] 3 2 5 3" xfId="8796" xr:uid="{00000000-0005-0000-0000-0000B6250000}"/>
    <cellStyle name="Comma [0] 3 2 5 3 2" xfId="8797" xr:uid="{00000000-0005-0000-0000-0000B7250000}"/>
    <cellStyle name="Comma [0] 3 2 5 3 2 2" xfId="8798" xr:uid="{00000000-0005-0000-0000-0000B8250000}"/>
    <cellStyle name="Comma [0] 3 2 5 3 2 4" xfId="8799" xr:uid="{00000000-0005-0000-0000-0000B9250000}"/>
    <cellStyle name="Comma [0] 3 2 5 3 3" xfId="8800" xr:uid="{00000000-0005-0000-0000-0000BA250000}"/>
    <cellStyle name="Comma [0] 3 2 5 3 4" xfId="8801" xr:uid="{00000000-0005-0000-0000-0000BB250000}"/>
    <cellStyle name="Comma [0] 3 2 5 3 5" xfId="8802" xr:uid="{00000000-0005-0000-0000-0000BC250000}"/>
    <cellStyle name="Comma [0] 3 2 5 4" xfId="8803" xr:uid="{00000000-0005-0000-0000-0000BD250000}"/>
    <cellStyle name="Comma [0] 3 2 5 4 2" xfId="8804" xr:uid="{00000000-0005-0000-0000-0000BE250000}"/>
    <cellStyle name="Comma [0] 3 2 5 4 4" xfId="8805" xr:uid="{00000000-0005-0000-0000-0000BF250000}"/>
    <cellStyle name="Comma [0] 3 2 5 5" xfId="8806" xr:uid="{00000000-0005-0000-0000-0000C0250000}"/>
    <cellStyle name="Comma [0] 3 2 5 5 2" xfId="8807" xr:uid="{00000000-0005-0000-0000-0000C1250000}"/>
    <cellStyle name="Comma [0] 3 2 5 6" xfId="8808" xr:uid="{00000000-0005-0000-0000-0000C2250000}"/>
    <cellStyle name="Comma [0] 3 2 5 7" xfId="8809" xr:uid="{00000000-0005-0000-0000-0000C3250000}"/>
    <cellStyle name="Comma [0] 3 2 5 8" xfId="8810" xr:uid="{00000000-0005-0000-0000-0000C4250000}"/>
    <cellStyle name="Comma [0] 3 2 6" xfId="8811" xr:uid="{00000000-0005-0000-0000-0000C5250000}"/>
    <cellStyle name="Comma [0] 3 2 6 2" xfId="8812" xr:uid="{00000000-0005-0000-0000-0000C6250000}"/>
    <cellStyle name="Comma [0] 3 2 6 2 2" xfId="8813" xr:uid="{00000000-0005-0000-0000-0000C7250000}"/>
    <cellStyle name="Comma [0] 3 2 6 2 2 2" xfId="8814" xr:uid="{00000000-0005-0000-0000-0000C8250000}"/>
    <cellStyle name="Comma [0] 3 2 6 2 2 4" xfId="8815" xr:uid="{00000000-0005-0000-0000-0000C9250000}"/>
    <cellStyle name="Comma [0] 3 2 6 2 3" xfId="8816" xr:uid="{00000000-0005-0000-0000-0000CA250000}"/>
    <cellStyle name="Comma [0] 3 2 6 2 4" xfId="8817" xr:uid="{00000000-0005-0000-0000-0000CB250000}"/>
    <cellStyle name="Comma [0] 3 2 6 2 5" xfId="8818" xr:uid="{00000000-0005-0000-0000-0000CC250000}"/>
    <cellStyle name="Comma [0] 3 2 6 3" xfId="8819" xr:uid="{00000000-0005-0000-0000-0000CD250000}"/>
    <cellStyle name="Comma [0] 3 2 6 3 2" xfId="8820" xr:uid="{00000000-0005-0000-0000-0000CE250000}"/>
    <cellStyle name="Comma [0] 3 2 6 3 2 2" xfId="8821" xr:uid="{00000000-0005-0000-0000-0000CF250000}"/>
    <cellStyle name="Comma [0] 3 2 6 3 2 4" xfId="8822" xr:uid="{00000000-0005-0000-0000-0000D0250000}"/>
    <cellStyle name="Comma [0] 3 2 6 3 3" xfId="8823" xr:uid="{00000000-0005-0000-0000-0000D1250000}"/>
    <cellStyle name="Comma [0] 3 2 6 3 4" xfId="8824" xr:uid="{00000000-0005-0000-0000-0000D2250000}"/>
    <cellStyle name="Comma [0] 3 2 6 3 5" xfId="8825" xr:uid="{00000000-0005-0000-0000-0000D3250000}"/>
    <cellStyle name="Comma [0] 3 2 6 4" xfId="8826" xr:uid="{00000000-0005-0000-0000-0000D4250000}"/>
    <cellStyle name="Comma [0] 3 2 6 4 2" xfId="8827" xr:uid="{00000000-0005-0000-0000-0000D5250000}"/>
    <cellStyle name="Comma [0] 3 2 6 4 4" xfId="8828" xr:uid="{00000000-0005-0000-0000-0000D6250000}"/>
    <cellStyle name="Comma [0] 3 2 6 5" xfId="8829" xr:uid="{00000000-0005-0000-0000-0000D7250000}"/>
    <cellStyle name="Comma [0] 3 2 6 5 2" xfId="8830" xr:uid="{00000000-0005-0000-0000-0000D8250000}"/>
    <cellStyle name="Comma [0] 3 2 6 6" xfId="8831" xr:uid="{00000000-0005-0000-0000-0000D9250000}"/>
    <cellStyle name="Comma [0] 3 2 6 7" xfId="8832" xr:uid="{00000000-0005-0000-0000-0000DA250000}"/>
    <cellStyle name="Comma [0] 3 2 6 8" xfId="8833" xr:uid="{00000000-0005-0000-0000-0000DB250000}"/>
    <cellStyle name="Comma [0] 3 2 7" xfId="8834" xr:uid="{00000000-0005-0000-0000-0000DC250000}"/>
    <cellStyle name="Comma [0] 3 2 7 2" xfId="8835" xr:uid="{00000000-0005-0000-0000-0000DD250000}"/>
    <cellStyle name="Comma [0] 3 2 7 2 2" xfId="8836" xr:uid="{00000000-0005-0000-0000-0000DE250000}"/>
    <cellStyle name="Comma [0] 3 2 7 2 2 2" xfId="8837" xr:uid="{00000000-0005-0000-0000-0000DF250000}"/>
    <cellStyle name="Comma [0] 3 2 7 2 2 4" xfId="8838" xr:uid="{00000000-0005-0000-0000-0000E0250000}"/>
    <cellStyle name="Comma [0] 3 2 7 2 3" xfId="8839" xr:uid="{00000000-0005-0000-0000-0000E1250000}"/>
    <cellStyle name="Comma [0] 3 2 7 2 4" xfId="8840" xr:uid="{00000000-0005-0000-0000-0000E2250000}"/>
    <cellStyle name="Comma [0] 3 2 7 2 5" xfId="8841" xr:uid="{00000000-0005-0000-0000-0000E3250000}"/>
    <cellStyle name="Comma [0] 3 2 7 3" xfId="8842" xr:uid="{00000000-0005-0000-0000-0000E4250000}"/>
    <cellStyle name="Comma [0] 3 2 7 3 2" xfId="8843" xr:uid="{00000000-0005-0000-0000-0000E5250000}"/>
    <cellStyle name="Comma [0] 3 2 7 3 2 2" xfId="8844" xr:uid="{00000000-0005-0000-0000-0000E6250000}"/>
    <cellStyle name="Comma [0] 3 2 7 3 2 4" xfId="8845" xr:uid="{00000000-0005-0000-0000-0000E7250000}"/>
    <cellStyle name="Comma [0] 3 2 7 3 3" xfId="8846" xr:uid="{00000000-0005-0000-0000-0000E8250000}"/>
    <cellStyle name="Comma [0] 3 2 7 3 4" xfId="8847" xr:uid="{00000000-0005-0000-0000-0000E9250000}"/>
    <cellStyle name="Comma [0] 3 2 7 3 5" xfId="8848" xr:uid="{00000000-0005-0000-0000-0000EA250000}"/>
    <cellStyle name="Comma [0] 3 2 7 4" xfId="8849" xr:uid="{00000000-0005-0000-0000-0000EB250000}"/>
    <cellStyle name="Comma [0] 3 2 7 4 2" xfId="8850" xr:uid="{00000000-0005-0000-0000-0000EC250000}"/>
    <cellStyle name="Comma [0] 3 2 7 4 4" xfId="8851" xr:uid="{00000000-0005-0000-0000-0000ED250000}"/>
    <cellStyle name="Comma [0] 3 2 7 5" xfId="8852" xr:uid="{00000000-0005-0000-0000-0000EE250000}"/>
    <cellStyle name="Comma [0] 3 2 7 6" xfId="8853" xr:uid="{00000000-0005-0000-0000-0000EF250000}"/>
    <cellStyle name="Comma [0] 3 2 7 7" xfId="8854" xr:uid="{00000000-0005-0000-0000-0000F0250000}"/>
    <cellStyle name="Comma [0] 3 2 8" xfId="8855" xr:uid="{00000000-0005-0000-0000-0000F1250000}"/>
    <cellStyle name="Comma [0] 3 2 8 2" xfId="8856" xr:uid="{00000000-0005-0000-0000-0000F2250000}"/>
    <cellStyle name="Comma [0] 3 2 8 2 2" xfId="8857" xr:uid="{00000000-0005-0000-0000-0000F3250000}"/>
    <cellStyle name="Comma [0] 3 2 8 2 2 2" xfId="8858" xr:uid="{00000000-0005-0000-0000-0000F4250000}"/>
    <cellStyle name="Comma [0] 3 2 8 2 2 4" xfId="8859" xr:uid="{00000000-0005-0000-0000-0000F5250000}"/>
    <cellStyle name="Comma [0] 3 2 8 2 3" xfId="8860" xr:uid="{00000000-0005-0000-0000-0000F6250000}"/>
    <cellStyle name="Comma [0] 3 2 8 2 4" xfId="8861" xr:uid="{00000000-0005-0000-0000-0000F7250000}"/>
    <cellStyle name="Comma [0] 3 2 8 2 5" xfId="8862" xr:uid="{00000000-0005-0000-0000-0000F8250000}"/>
    <cellStyle name="Comma [0] 3 2 8 3" xfId="8863" xr:uid="{00000000-0005-0000-0000-0000F9250000}"/>
    <cellStyle name="Comma [0] 3 2 8 3 2" xfId="8864" xr:uid="{00000000-0005-0000-0000-0000FA250000}"/>
    <cellStyle name="Comma [0] 3 2 8 3 2 2" xfId="8865" xr:uid="{00000000-0005-0000-0000-0000FB250000}"/>
    <cellStyle name="Comma [0] 3 2 8 3 2 4" xfId="8866" xr:uid="{00000000-0005-0000-0000-0000FC250000}"/>
    <cellStyle name="Comma [0] 3 2 8 3 3" xfId="8867" xr:uid="{00000000-0005-0000-0000-0000FD250000}"/>
    <cellStyle name="Comma [0] 3 2 8 3 4" xfId="8868" xr:uid="{00000000-0005-0000-0000-0000FE250000}"/>
    <cellStyle name="Comma [0] 3 2 8 3 5" xfId="8869" xr:uid="{00000000-0005-0000-0000-0000FF250000}"/>
    <cellStyle name="Comma [0] 3 2 8 4" xfId="8870" xr:uid="{00000000-0005-0000-0000-000000260000}"/>
    <cellStyle name="Comma [0] 3 2 8 4 2" xfId="8871" xr:uid="{00000000-0005-0000-0000-000001260000}"/>
    <cellStyle name="Comma [0] 3 2 8 4 4" xfId="8872" xr:uid="{00000000-0005-0000-0000-000002260000}"/>
    <cellStyle name="Comma [0] 3 2 8 5" xfId="8873" xr:uid="{00000000-0005-0000-0000-000003260000}"/>
    <cellStyle name="Comma [0] 3 2 8 6" xfId="8874" xr:uid="{00000000-0005-0000-0000-000004260000}"/>
    <cellStyle name="Comma [0] 3 2 8 7" xfId="8875" xr:uid="{00000000-0005-0000-0000-000005260000}"/>
    <cellStyle name="Comma [0] 3 2 9" xfId="8876" xr:uid="{00000000-0005-0000-0000-000006260000}"/>
    <cellStyle name="Comma [0] 3 2 9 2" xfId="8877" xr:uid="{00000000-0005-0000-0000-000007260000}"/>
    <cellStyle name="Comma [0] 3 2 9 2 2" xfId="8878" xr:uid="{00000000-0005-0000-0000-000008260000}"/>
    <cellStyle name="Comma [0] 3 2 9 2 2 2" xfId="8879" xr:uid="{00000000-0005-0000-0000-000009260000}"/>
    <cellStyle name="Comma [0] 3 2 9 2 2 4" xfId="8880" xr:uid="{00000000-0005-0000-0000-00000A260000}"/>
    <cellStyle name="Comma [0] 3 2 9 2 3" xfId="8881" xr:uid="{00000000-0005-0000-0000-00000B260000}"/>
    <cellStyle name="Comma [0] 3 2 9 2 4" xfId="8882" xr:uid="{00000000-0005-0000-0000-00000C260000}"/>
    <cellStyle name="Comma [0] 3 2 9 2 5" xfId="8883" xr:uid="{00000000-0005-0000-0000-00000D260000}"/>
    <cellStyle name="Comma [0] 3 2 9 3" xfId="8884" xr:uid="{00000000-0005-0000-0000-00000E260000}"/>
    <cellStyle name="Comma [0] 3 2 9 3 2" xfId="8885" xr:uid="{00000000-0005-0000-0000-00000F260000}"/>
    <cellStyle name="Comma [0] 3 2 9 3 2 2" xfId="8886" xr:uid="{00000000-0005-0000-0000-000010260000}"/>
    <cellStyle name="Comma [0] 3 2 9 3 2 4" xfId="8887" xr:uid="{00000000-0005-0000-0000-000011260000}"/>
    <cellStyle name="Comma [0] 3 2 9 3 3" xfId="8888" xr:uid="{00000000-0005-0000-0000-000012260000}"/>
    <cellStyle name="Comma [0] 3 2 9 3 5" xfId="8889" xr:uid="{00000000-0005-0000-0000-000013260000}"/>
    <cellStyle name="Comma [0] 3 2 9 4" xfId="8890" xr:uid="{00000000-0005-0000-0000-000014260000}"/>
    <cellStyle name="Comma [0] 3 2 9 4 2" xfId="8891" xr:uid="{00000000-0005-0000-0000-000015260000}"/>
    <cellStyle name="Comma [0] 3 2 9 4 4" xfId="8892" xr:uid="{00000000-0005-0000-0000-000016260000}"/>
    <cellStyle name="Comma [0] 3 2 9 5" xfId="8893" xr:uid="{00000000-0005-0000-0000-000017260000}"/>
    <cellStyle name="Comma [0] 3 2 9 6" xfId="8894" xr:uid="{00000000-0005-0000-0000-000018260000}"/>
    <cellStyle name="Comma [0] 3 2 9 7" xfId="8895" xr:uid="{00000000-0005-0000-0000-000019260000}"/>
    <cellStyle name="Comma [0] 3 2_Perd det activo" xfId="8896" xr:uid="{00000000-0005-0000-0000-00001A260000}"/>
    <cellStyle name="Comma [0] 3 20" xfId="8897" xr:uid="{00000000-0005-0000-0000-00001B260000}"/>
    <cellStyle name="Comma [0] 3 20 2" xfId="8898" xr:uid="{00000000-0005-0000-0000-00001C260000}"/>
    <cellStyle name="Comma [0] 3 21" xfId="8899" xr:uid="{00000000-0005-0000-0000-00001D260000}"/>
    <cellStyle name="Comma [0] 3 22" xfId="38610" xr:uid="{00000000-0005-0000-0000-00001E260000}"/>
    <cellStyle name="Comma [0] 3 3" xfId="8900" xr:uid="{00000000-0005-0000-0000-00001F260000}"/>
    <cellStyle name="Comma [0] 3 3 10" xfId="8901" xr:uid="{00000000-0005-0000-0000-000020260000}"/>
    <cellStyle name="Comma [0] 3 3 10 2" xfId="8902" xr:uid="{00000000-0005-0000-0000-000021260000}"/>
    <cellStyle name="Comma [0] 3 3 10 4" xfId="8903" xr:uid="{00000000-0005-0000-0000-000022260000}"/>
    <cellStyle name="Comma [0] 3 3 11" xfId="8904" xr:uid="{00000000-0005-0000-0000-000023260000}"/>
    <cellStyle name="Comma [0] 3 3 11 2" xfId="8905" xr:uid="{00000000-0005-0000-0000-000024260000}"/>
    <cellStyle name="Comma [0] 3 3 11 3" xfId="8906" xr:uid="{00000000-0005-0000-0000-000025260000}"/>
    <cellStyle name="Comma [0] 3 3 11 4" xfId="8907" xr:uid="{00000000-0005-0000-0000-000026260000}"/>
    <cellStyle name="Comma [0] 3 3 12" xfId="8908" xr:uid="{00000000-0005-0000-0000-000027260000}"/>
    <cellStyle name="Comma [0] 3 3 12 2" xfId="8909" xr:uid="{00000000-0005-0000-0000-000028260000}"/>
    <cellStyle name="Comma [0] 3 3 12 3" xfId="8910" xr:uid="{00000000-0005-0000-0000-000029260000}"/>
    <cellStyle name="Comma [0] 3 3 13" xfId="8911" xr:uid="{00000000-0005-0000-0000-00002A260000}"/>
    <cellStyle name="Comma [0] 3 3 14" xfId="8912" xr:uid="{00000000-0005-0000-0000-00002B260000}"/>
    <cellStyle name="Comma [0] 3 3 14 2" xfId="8913" xr:uid="{00000000-0005-0000-0000-00002C260000}"/>
    <cellStyle name="Comma [0] 3 3 15" xfId="8914" xr:uid="{00000000-0005-0000-0000-00002D260000}"/>
    <cellStyle name="Comma [0] 3 3 2" xfId="8915" xr:uid="{00000000-0005-0000-0000-00002E260000}"/>
    <cellStyle name="Comma [0] 3 3 2 10" xfId="8916" xr:uid="{00000000-0005-0000-0000-00002F260000}"/>
    <cellStyle name="Comma [0] 3 3 2 11" xfId="8917" xr:uid="{00000000-0005-0000-0000-000030260000}"/>
    <cellStyle name="Comma [0] 3 3 2 2" xfId="8918" xr:uid="{00000000-0005-0000-0000-000031260000}"/>
    <cellStyle name="Comma [0] 3 3 2 2 2" xfId="8919" xr:uid="{00000000-0005-0000-0000-000032260000}"/>
    <cellStyle name="Comma [0] 3 3 2 2 2 2" xfId="8920" xr:uid="{00000000-0005-0000-0000-000033260000}"/>
    <cellStyle name="Comma [0] 3 3 2 2 2 2 2" xfId="8921" xr:uid="{00000000-0005-0000-0000-000034260000}"/>
    <cellStyle name="Comma [0] 3 3 2 2 2 2 4" xfId="8922" xr:uid="{00000000-0005-0000-0000-000035260000}"/>
    <cellStyle name="Comma [0] 3 3 2 2 2 3" xfId="8923" xr:uid="{00000000-0005-0000-0000-000036260000}"/>
    <cellStyle name="Comma [0] 3 3 2 2 2 4" xfId="8924" xr:uid="{00000000-0005-0000-0000-000037260000}"/>
    <cellStyle name="Comma [0] 3 3 2 2 2 5" xfId="8925" xr:uid="{00000000-0005-0000-0000-000038260000}"/>
    <cellStyle name="Comma [0] 3 3 2 2 3" xfId="8926" xr:uid="{00000000-0005-0000-0000-000039260000}"/>
    <cellStyle name="Comma [0] 3 3 2 2 3 2" xfId="8927" xr:uid="{00000000-0005-0000-0000-00003A260000}"/>
    <cellStyle name="Comma [0] 3 3 2 2 3 2 2" xfId="8928" xr:uid="{00000000-0005-0000-0000-00003B260000}"/>
    <cellStyle name="Comma [0] 3 3 2 2 3 2 4" xfId="8929" xr:uid="{00000000-0005-0000-0000-00003C260000}"/>
    <cellStyle name="Comma [0] 3 3 2 2 3 3" xfId="8930" xr:uid="{00000000-0005-0000-0000-00003D260000}"/>
    <cellStyle name="Comma [0] 3 3 2 2 3 4" xfId="8931" xr:uid="{00000000-0005-0000-0000-00003E260000}"/>
    <cellStyle name="Comma [0] 3 3 2 2 3 5" xfId="8932" xr:uid="{00000000-0005-0000-0000-00003F260000}"/>
    <cellStyle name="Comma [0] 3 3 2 2 4" xfId="8933" xr:uid="{00000000-0005-0000-0000-000040260000}"/>
    <cellStyle name="Comma [0] 3 3 2 2 4 2" xfId="8934" xr:uid="{00000000-0005-0000-0000-000041260000}"/>
    <cellStyle name="Comma [0] 3 3 2 2 4 4" xfId="8935" xr:uid="{00000000-0005-0000-0000-000042260000}"/>
    <cellStyle name="Comma [0] 3 3 2 2 5" xfId="8936" xr:uid="{00000000-0005-0000-0000-000043260000}"/>
    <cellStyle name="Comma [0] 3 3 2 2 5 2" xfId="8937" xr:uid="{00000000-0005-0000-0000-000044260000}"/>
    <cellStyle name="Comma [0] 3 3 2 2 6" xfId="8938" xr:uid="{00000000-0005-0000-0000-000045260000}"/>
    <cellStyle name="Comma [0] 3 3 2 2 7" xfId="8939" xr:uid="{00000000-0005-0000-0000-000046260000}"/>
    <cellStyle name="Comma [0] 3 3 2 2 8" xfId="8940" xr:uid="{00000000-0005-0000-0000-000047260000}"/>
    <cellStyle name="Comma [0] 3 3 2 3" xfId="8941" xr:uid="{00000000-0005-0000-0000-000048260000}"/>
    <cellStyle name="Comma [0] 3 3 2 3 2" xfId="8942" xr:uid="{00000000-0005-0000-0000-000049260000}"/>
    <cellStyle name="Comma [0] 3 3 2 3 2 2" xfId="8943" xr:uid="{00000000-0005-0000-0000-00004A260000}"/>
    <cellStyle name="Comma [0] 3 3 2 3 2 2 2" xfId="8944" xr:uid="{00000000-0005-0000-0000-00004B260000}"/>
    <cellStyle name="Comma [0] 3 3 2 3 2 2 4" xfId="8945" xr:uid="{00000000-0005-0000-0000-00004C260000}"/>
    <cellStyle name="Comma [0] 3 3 2 3 2 3" xfId="8946" xr:uid="{00000000-0005-0000-0000-00004D260000}"/>
    <cellStyle name="Comma [0] 3 3 2 3 2 4" xfId="8947" xr:uid="{00000000-0005-0000-0000-00004E260000}"/>
    <cellStyle name="Comma [0] 3 3 2 3 2 5" xfId="8948" xr:uid="{00000000-0005-0000-0000-00004F260000}"/>
    <cellStyle name="Comma [0] 3 3 2 3 3" xfId="8949" xr:uid="{00000000-0005-0000-0000-000050260000}"/>
    <cellStyle name="Comma [0] 3 3 2 3 3 2" xfId="8950" xr:uid="{00000000-0005-0000-0000-000051260000}"/>
    <cellStyle name="Comma [0] 3 3 2 3 3 2 2" xfId="8951" xr:uid="{00000000-0005-0000-0000-000052260000}"/>
    <cellStyle name="Comma [0] 3 3 2 3 3 2 4" xfId="8952" xr:uid="{00000000-0005-0000-0000-000053260000}"/>
    <cellStyle name="Comma [0] 3 3 2 3 3 3" xfId="8953" xr:uid="{00000000-0005-0000-0000-000054260000}"/>
    <cellStyle name="Comma [0] 3 3 2 3 3 4" xfId="8954" xr:uid="{00000000-0005-0000-0000-000055260000}"/>
    <cellStyle name="Comma [0] 3 3 2 3 3 5" xfId="8955" xr:uid="{00000000-0005-0000-0000-000056260000}"/>
    <cellStyle name="Comma [0] 3 3 2 3 4" xfId="8956" xr:uid="{00000000-0005-0000-0000-000057260000}"/>
    <cellStyle name="Comma [0] 3 3 2 3 4 2" xfId="8957" xr:uid="{00000000-0005-0000-0000-000058260000}"/>
    <cellStyle name="Comma [0] 3 3 2 3 4 4" xfId="8958" xr:uid="{00000000-0005-0000-0000-000059260000}"/>
    <cellStyle name="Comma [0] 3 3 2 3 5" xfId="8959" xr:uid="{00000000-0005-0000-0000-00005A260000}"/>
    <cellStyle name="Comma [0] 3 3 2 3 6" xfId="8960" xr:uid="{00000000-0005-0000-0000-00005B260000}"/>
    <cellStyle name="Comma [0] 3 3 2 3 7" xfId="8961" xr:uid="{00000000-0005-0000-0000-00005C260000}"/>
    <cellStyle name="Comma [0] 3 3 2 4" xfId="8962" xr:uid="{00000000-0005-0000-0000-00005D260000}"/>
    <cellStyle name="Comma [0] 3 3 2 4 2" xfId="8963" xr:uid="{00000000-0005-0000-0000-00005E260000}"/>
    <cellStyle name="Comma [0] 3 3 2 4 2 2" xfId="8964" xr:uid="{00000000-0005-0000-0000-00005F260000}"/>
    <cellStyle name="Comma [0] 3 3 2 4 2 2 2" xfId="8965" xr:uid="{00000000-0005-0000-0000-000060260000}"/>
    <cellStyle name="Comma [0] 3 3 2 4 2 2 4" xfId="8966" xr:uid="{00000000-0005-0000-0000-000061260000}"/>
    <cellStyle name="Comma [0] 3 3 2 4 2 3" xfId="8967" xr:uid="{00000000-0005-0000-0000-000062260000}"/>
    <cellStyle name="Comma [0] 3 3 2 4 2 4" xfId="8968" xr:uid="{00000000-0005-0000-0000-000063260000}"/>
    <cellStyle name="Comma [0] 3 3 2 4 2 5" xfId="8969" xr:uid="{00000000-0005-0000-0000-000064260000}"/>
    <cellStyle name="Comma [0] 3 3 2 4 3" xfId="8970" xr:uid="{00000000-0005-0000-0000-000065260000}"/>
    <cellStyle name="Comma [0] 3 3 2 4 3 2" xfId="8971" xr:uid="{00000000-0005-0000-0000-000066260000}"/>
    <cellStyle name="Comma [0] 3 3 2 4 3 2 2" xfId="8972" xr:uid="{00000000-0005-0000-0000-000067260000}"/>
    <cellStyle name="Comma [0] 3 3 2 4 3 2 4" xfId="8973" xr:uid="{00000000-0005-0000-0000-000068260000}"/>
    <cellStyle name="Comma [0] 3 3 2 4 3 3" xfId="8974" xr:uid="{00000000-0005-0000-0000-000069260000}"/>
    <cellStyle name="Comma [0] 3 3 2 4 3 5" xfId="8975" xr:uid="{00000000-0005-0000-0000-00006A260000}"/>
    <cellStyle name="Comma [0] 3 3 2 4 4" xfId="8976" xr:uid="{00000000-0005-0000-0000-00006B260000}"/>
    <cellStyle name="Comma [0] 3 3 2 4 4 2" xfId="8977" xr:uid="{00000000-0005-0000-0000-00006C260000}"/>
    <cellStyle name="Comma [0] 3 3 2 4 4 4" xfId="8978" xr:uid="{00000000-0005-0000-0000-00006D260000}"/>
    <cellStyle name="Comma [0] 3 3 2 4 5" xfId="8979" xr:uid="{00000000-0005-0000-0000-00006E260000}"/>
    <cellStyle name="Comma [0] 3 3 2 4 6" xfId="8980" xr:uid="{00000000-0005-0000-0000-00006F260000}"/>
    <cellStyle name="Comma [0] 3 3 2 4 7" xfId="8981" xr:uid="{00000000-0005-0000-0000-000070260000}"/>
    <cellStyle name="Comma [0] 3 3 2 5" xfId="8982" xr:uid="{00000000-0005-0000-0000-000071260000}"/>
    <cellStyle name="Comma [0] 3 3 2 5 2" xfId="8983" xr:uid="{00000000-0005-0000-0000-000072260000}"/>
    <cellStyle name="Comma [0] 3 3 2 5 2 2" xfId="8984" xr:uid="{00000000-0005-0000-0000-000073260000}"/>
    <cellStyle name="Comma [0] 3 3 2 5 2 2 2" xfId="8985" xr:uid="{00000000-0005-0000-0000-000074260000}"/>
    <cellStyle name="Comma [0] 3 3 2 5 2 2 4" xfId="8986" xr:uid="{00000000-0005-0000-0000-000075260000}"/>
    <cellStyle name="Comma [0] 3 3 2 5 2 3" xfId="8987" xr:uid="{00000000-0005-0000-0000-000076260000}"/>
    <cellStyle name="Comma [0] 3 3 2 5 2 5" xfId="8988" xr:uid="{00000000-0005-0000-0000-000077260000}"/>
    <cellStyle name="Comma [0] 3 3 2 5 3" xfId="8989" xr:uid="{00000000-0005-0000-0000-000078260000}"/>
    <cellStyle name="Comma [0] 3 3 2 5 3 2" xfId="8990" xr:uid="{00000000-0005-0000-0000-000079260000}"/>
    <cellStyle name="Comma [0] 3 3 2 5 3 4" xfId="8991" xr:uid="{00000000-0005-0000-0000-00007A260000}"/>
    <cellStyle name="Comma [0] 3 3 2 5 4" xfId="8992" xr:uid="{00000000-0005-0000-0000-00007B260000}"/>
    <cellStyle name="Comma [0] 3 3 2 5 5" xfId="8993" xr:uid="{00000000-0005-0000-0000-00007C260000}"/>
    <cellStyle name="Comma [0] 3 3 2 5 6" xfId="8994" xr:uid="{00000000-0005-0000-0000-00007D260000}"/>
    <cellStyle name="Comma [0] 3 3 2 6" xfId="8995" xr:uid="{00000000-0005-0000-0000-00007E260000}"/>
    <cellStyle name="Comma [0] 3 3 2 6 2" xfId="8996" xr:uid="{00000000-0005-0000-0000-00007F260000}"/>
    <cellStyle name="Comma [0] 3 3 2 6 2 2" xfId="8997" xr:uid="{00000000-0005-0000-0000-000080260000}"/>
    <cellStyle name="Comma [0] 3 3 2 6 2 4" xfId="8998" xr:uid="{00000000-0005-0000-0000-000081260000}"/>
    <cellStyle name="Comma [0] 3 3 2 6 3" xfId="8999" xr:uid="{00000000-0005-0000-0000-000082260000}"/>
    <cellStyle name="Comma [0] 3 3 2 6 4" xfId="9000" xr:uid="{00000000-0005-0000-0000-000083260000}"/>
    <cellStyle name="Comma [0] 3 3 2 6 5" xfId="9001" xr:uid="{00000000-0005-0000-0000-000084260000}"/>
    <cellStyle name="Comma [0] 3 3 2 7" xfId="9002" xr:uid="{00000000-0005-0000-0000-000085260000}"/>
    <cellStyle name="Comma [0] 3 3 2 7 2" xfId="9003" xr:uid="{00000000-0005-0000-0000-000086260000}"/>
    <cellStyle name="Comma [0] 3 3 2 7 4" xfId="9004" xr:uid="{00000000-0005-0000-0000-000087260000}"/>
    <cellStyle name="Comma [0] 3 3 2 8" xfId="9005" xr:uid="{00000000-0005-0000-0000-000088260000}"/>
    <cellStyle name="Comma [0] 3 3 2 8 2" xfId="9006" xr:uid="{00000000-0005-0000-0000-000089260000}"/>
    <cellStyle name="Comma [0] 3 3 2 9" xfId="9007" xr:uid="{00000000-0005-0000-0000-00008A260000}"/>
    <cellStyle name="Comma [0] 3 3 3" xfId="9008" xr:uid="{00000000-0005-0000-0000-00008B260000}"/>
    <cellStyle name="Comma [0] 3 3 3 2" xfId="9009" xr:uid="{00000000-0005-0000-0000-00008C260000}"/>
    <cellStyle name="Comma [0] 3 3 3 2 2" xfId="9010" xr:uid="{00000000-0005-0000-0000-00008D260000}"/>
    <cellStyle name="Comma [0] 3 3 3 2 2 2" xfId="9011" xr:uid="{00000000-0005-0000-0000-00008E260000}"/>
    <cellStyle name="Comma [0] 3 3 3 2 2 4" xfId="9012" xr:uid="{00000000-0005-0000-0000-00008F260000}"/>
    <cellStyle name="Comma [0] 3 3 3 2 3" xfId="9013" xr:uid="{00000000-0005-0000-0000-000090260000}"/>
    <cellStyle name="Comma [0] 3 3 3 2 4" xfId="9014" xr:uid="{00000000-0005-0000-0000-000091260000}"/>
    <cellStyle name="Comma [0] 3 3 3 2 5" xfId="9015" xr:uid="{00000000-0005-0000-0000-000092260000}"/>
    <cellStyle name="Comma [0] 3 3 3 3" xfId="9016" xr:uid="{00000000-0005-0000-0000-000093260000}"/>
    <cellStyle name="Comma [0] 3 3 3 3 2" xfId="9017" xr:uid="{00000000-0005-0000-0000-000094260000}"/>
    <cellStyle name="Comma [0] 3 3 3 3 2 2" xfId="9018" xr:uid="{00000000-0005-0000-0000-000095260000}"/>
    <cellStyle name="Comma [0] 3 3 3 3 2 4" xfId="9019" xr:uid="{00000000-0005-0000-0000-000096260000}"/>
    <cellStyle name="Comma [0] 3 3 3 3 3" xfId="9020" xr:uid="{00000000-0005-0000-0000-000097260000}"/>
    <cellStyle name="Comma [0] 3 3 3 3 4" xfId="9021" xr:uid="{00000000-0005-0000-0000-000098260000}"/>
    <cellStyle name="Comma [0] 3 3 3 3 5" xfId="9022" xr:uid="{00000000-0005-0000-0000-000099260000}"/>
    <cellStyle name="Comma [0] 3 3 3 4" xfId="9023" xr:uid="{00000000-0005-0000-0000-00009A260000}"/>
    <cellStyle name="Comma [0] 3 3 3 4 2" xfId="9024" xr:uid="{00000000-0005-0000-0000-00009B260000}"/>
    <cellStyle name="Comma [0] 3 3 3 4 4" xfId="9025" xr:uid="{00000000-0005-0000-0000-00009C260000}"/>
    <cellStyle name="Comma [0] 3 3 3 5" xfId="9026" xr:uid="{00000000-0005-0000-0000-00009D260000}"/>
    <cellStyle name="Comma [0] 3 3 3 5 2" xfId="9027" xr:uid="{00000000-0005-0000-0000-00009E260000}"/>
    <cellStyle name="Comma [0] 3 3 3 6" xfId="9028" xr:uid="{00000000-0005-0000-0000-00009F260000}"/>
    <cellStyle name="Comma [0] 3 3 3 7" xfId="9029" xr:uid="{00000000-0005-0000-0000-0000A0260000}"/>
    <cellStyle name="Comma [0] 3 3 3 8" xfId="9030" xr:uid="{00000000-0005-0000-0000-0000A1260000}"/>
    <cellStyle name="Comma [0] 3 3 4" xfId="9031" xr:uid="{00000000-0005-0000-0000-0000A2260000}"/>
    <cellStyle name="Comma [0] 3 3 4 2" xfId="9032" xr:uid="{00000000-0005-0000-0000-0000A3260000}"/>
    <cellStyle name="Comma [0] 3 3 4 2 2" xfId="9033" xr:uid="{00000000-0005-0000-0000-0000A4260000}"/>
    <cellStyle name="Comma [0] 3 3 4 2 2 2" xfId="9034" xr:uid="{00000000-0005-0000-0000-0000A5260000}"/>
    <cellStyle name="Comma [0] 3 3 4 2 2 4" xfId="9035" xr:uid="{00000000-0005-0000-0000-0000A6260000}"/>
    <cellStyle name="Comma [0] 3 3 4 2 3" xfId="9036" xr:uid="{00000000-0005-0000-0000-0000A7260000}"/>
    <cellStyle name="Comma [0] 3 3 4 2 4" xfId="9037" xr:uid="{00000000-0005-0000-0000-0000A8260000}"/>
    <cellStyle name="Comma [0] 3 3 4 2 5" xfId="9038" xr:uid="{00000000-0005-0000-0000-0000A9260000}"/>
    <cellStyle name="Comma [0] 3 3 4 3" xfId="9039" xr:uid="{00000000-0005-0000-0000-0000AA260000}"/>
    <cellStyle name="Comma [0] 3 3 4 3 2" xfId="9040" xr:uid="{00000000-0005-0000-0000-0000AB260000}"/>
    <cellStyle name="Comma [0] 3 3 4 3 2 2" xfId="9041" xr:uid="{00000000-0005-0000-0000-0000AC260000}"/>
    <cellStyle name="Comma [0] 3 3 4 3 2 4" xfId="9042" xr:uid="{00000000-0005-0000-0000-0000AD260000}"/>
    <cellStyle name="Comma [0] 3 3 4 3 3" xfId="9043" xr:uid="{00000000-0005-0000-0000-0000AE260000}"/>
    <cellStyle name="Comma [0] 3 3 4 3 4" xfId="9044" xr:uid="{00000000-0005-0000-0000-0000AF260000}"/>
    <cellStyle name="Comma [0] 3 3 4 3 5" xfId="9045" xr:uid="{00000000-0005-0000-0000-0000B0260000}"/>
    <cellStyle name="Comma [0] 3 3 4 4" xfId="9046" xr:uid="{00000000-0005-0000-0000-0000B1260000}"/>
    <cellStyle name="Comma [0] 3 3 4 4 2" xfId="9047" xr:uid="{00000000-0005-0000-0000-0000B2260000}"/>
    <cellStyle name="Comma [0] 3 3 4 4 4" xfId="9048" xr:uid="{00000000-0005-0000-0000-0000B3260000}"/>
    <cellStyle name="Comma [0] 3 3 4 5" xfId="9049" xr:uid="{00000000-0005-0000-0000-0000B4260000}"/>
    <cellStyle name="Comma [0] 3 3 4 5 2" xfId="9050" xr:uid="{00000000-0005-0000-0000-0000B5260000}"/>
    <cellStyle name="Comma [0] 3 3 4 6" xfId="9051" xr:uid="{00000000-0005-0000-0000-0000B6260000}"/>
    <cellStyle name="Comma [0] 3 3 4 7" xfId="9052" xr:uid="{00000000-0005-0000-0000-0000B7260000}"/>
    <cellStyle name="Comma [0] 3 3 4 8" xfId="9053" xr:uid="{00000000-0005-0000-0000-0000B8260000}"/>
    <cellStyle name="Comma [0] 3 3 5" xfId="9054" xr:uid="{00000000-0005-0000-0000-0000B9260000}"/>
    <cellStyle name="Comma [0] 3 3 5 2" xfId="9055" xr:uid="{00000000-0005-0000-0000-0000BA260000}"/>
    <cellStyle name="Comma [0] 3 3 5 2 2" xfId="9056" xr:uid="{00000000-0005-0000-0000-0000BB260000}"/>
    <cellStyle name="Comma [0] 3 3 5 2 2 2" xfId="9057" xr:uid="{00000000-0005-0000-0000-0000BC260000}"/>
    <cellStyle name="Comma [0] 3 3 5 2 2 4" xfId="9058" xr:uid="{00000000-0005-0000-0000-0000BD260000}"/>
    <cellStyle name="Comma [0] 3 3 5 2 3" xfId="9059" xr:uid="{00000000-0005-0000-0000-0000BE260000}"/>
    <cellStyle name="Comma [0] 3 3 5 2 4" xfId="9060" xr:uid="{00000000-0005-0000-0000-0000BF260000}"/>
    <cellStyle name="Comma [0] 3 3 5 2 5" xfId="9061" xr:uid="{00000000-0005-0000-0000-0000C0260000}"/>
    <cellStyle name="Comma [0] 3 3 5 3" xfId="9062" xr:uid="{00000000-0005-0000-0000-0000C1260000}"/>
    <cellStyle name="Comma [0] 3 3 5 3 2" xfId="9063" xr:uid="{00000000-0005-0000-0000-0000C2260000}"/>
    <cellStyle name="Comma [0] 3 3 5 3 2 2" xfId="9064" xr:uid="{00000000-0005-0000-0000-0000C3260000}"/>
    <cellStyle name="Comma [0] 3 3 5 3 2 4" xfId="9065" xr:uid="{00000000-0005-0000-0000-0000C4260000}"/>
    <cellStyle name="Comma [0] 3 3 5 3 3" xfId="9066" xr:uid="{00000000-0005-0000-0000-0000C5260000}"/>
    <cellStyle name="Comma [0] 3 3 5 3 4" xfId="9067" xr:uid="{00000000-0005-0000-0000-0000C6260000}"/>
    <cellStyle name="Comma [0] 3 3 5 3 5" xfId="9068" xr:uid="{00000000-0005-0000-0000-0000C7260000}"/>
    <cellStyle name="Comma [0] 3 3 5 4" xfId="9069" xr:uid="{00000000-0005-0000-0000-0000C8260000}"/>
    <cellStyle name="Comma [0] 3 3 5 4 2" xfId="9070" xr:uid="{00000000-0005-0000-0000-0000C9260000}"/>
    <cellStyle name="Comma [0] 3 3 5 4 4" xfId="9071" xr:uid="{00000000-0005-0000-0000-0000CA260000}"/>
    <cellStyle name="Comma [0] 3 3 5 5" xfId="9072" xr:uid="{00000000-0005-0000-0000-0000CB260000}"/>
    <cellStyle name="Comma [0] 3 3 5 6" xfId="9073" xr:uid="{00000000-0005-0000-0000-0000CC260000}"/>
    <cellStyle name="Comma [0] 3 3 5 7" xfId="9074" xr:uid="{00000000-0005-0000-0000-0000CD260000}"/>
    <cellStyle name="Comma [0] 3 3 6" xfId="9075" xr:uid="{00000000-0005-0000-0000-0000CE260000}"/>
    <cellStyle name="Comma [0] 3 3 6 2" xfId="9076" xr:uid="{00000000-0005-0000-0000-0000CF260000}"/>
    <cellStyle name="Comma [0] 3 3 6 2 2" xfId="9077" xr:uid="{00000000-0005-0000-0000-0000D0260000}"/>
    <cellStyle name="Comma [0] 3 3 6 2 2 2" xfId="9078" xr:uid="{00000000-0005-0000-0000-0000D1260000}"/>
    <cellStyle name="Comma [0] 3 3 6 2 2 4" xfId="9079" xr:uid="{00000000-0005-0000-0000-0000D2260000}"/>
    <cellStyle name="Comma [0] 3 3 6 2 3" xfId="9080" xr:uid="{00000000-0005-0000-0000-0000D3260000}"/>
    <cellStyle name="Comma [0] 3 3 6 2 4" xfId="9081" xr:uid="{00000000-0005-0000-0000-0000D4260000}"/>
    <cellStyle name="Comma [0] 3 3 6 2 5" xfId="9082" xr:uid="{00000000-0005-0000-0000-0000D5260000}"/>
    <cellStyle name="Comma [0] 3 3 6 3" xfId="9083" xr:uid="{00000000-0005-0000-0000-0000D6260000}"/>
    <cellStyle name="Comma [0] 3 3 6 3 2" xfId="9084" xr:uid="{00000000-0005-0000-0000-0000D7260000}"/>
    <cellStyle name="Comma [0] 3 3 6 3 2 2" xfId="9085" xr:uid="{00000000-0005-0000-0000-0000D8260000}"/>
    <cellStyle name="Comma [0] 3 3 6 3 2 4" xfId="9086" xr:uid="{00000000-0005-0000-0000-0000D9260000}"/>
    <cellStyle name="Comma [0] 3 3 6 3 3" xfId="9087" xr:uid="{00000000-0005-0000-0000-0000DA260000}"/>
    <cellStyle name="Comma [0] 3 3 6 3 4" xfId="9088" xr:uid="{00000000-0005-0000-0000-0000DB260000}"/>
    <cellStyle name="Comma [0] 3 3 6 3 5" xfId="9089" xr:uid="{00000000-0005-0000-0000-0000DC260000}"/>
    <cellStyle name="Comma [0] 3 3 6 4" xfId="9090" xr:uid="{00000000-0005-0000-0000-0000DD260000}"/>
    <cellStyle name="Comma [0] 3 3 6 4 2" xfId="9091" xr:uid="{00000000-0005-0000-0000-0000DE260000}"/>
    <cellStyle name="Comma [0] 3 3 6 4 4" xfId="9092" xr:uid="{00000000-0005-0000-0000-0000DF260000}"/>
    <cellStyle name="Comma [0] 3 3 6 5" xfId="9093" xr:uid="{00000000-0005-0000-0000-0000E0260000}"/>
    <cellStyle name="Comma [0] 3 3 6 6" xfId="9094" xr:uid="{00000000-0005-0000-0000-0000E1260000}"/>
    <cellStyle name="Comma [0] 3 3 6 7" xfId="9095" xr:uid="{00000000-0005-0000-0000-0000E2260000}"/>
    <cellStyle name="Comma [0] 3 3 7" xfId="9096" xr:uid="{00000000-0005-0000-0000-0000E3260000}"/>
    <cellStyle name="Comma [0] 3 3 7 2" xfId="9097" xr:uid="{00000000-0005-0000-0000-0000E4260000}"/>
    <cellStyle name="Comma [0] 3 3 7 2 2" xfId="9098" xr:uid="{00000000-0005-0000-0000-0000E5260000}"/>
    <cellStyle name="Comma [0] 3 3 7 2 2 2" xfId="9099" xr:uid="{00000000-0005-0000-0000-0000E6260000}"/>
    <cellStyle name="Comma [0] 3 3 7 2 2 4" xfId="9100" xr:uid="{00000000-0005-0000-0000-0000E7260000}"/>
    <cellStyle name="Comma [0] 3 3 7 2 3" xfId="9101" xr:uid="{00000000-0005-0000-0000-0000E8260000}"/>
    <cellStyle name="Comma [0] 3 3 7 2 4" xfId="9102" xr:uid="{00000000-0005-0000-0000-0000E9260000}"/>
    <cellStyle name="Comma [0] 3 3 7 2 5" xfId="9103" xr:uid="{00000000-0005-0000-0000-0000EA260000}"/>
    <cellStyle name="Comma [0] 3 3 7 3" xfId="9104" xr:uid="{00000000-0005-0000-0000-0000EB260000}"/>
    <cellStyle name="Comma [0] 3 3 7 3 2" xfId="9105" xr:uid="{00000000-0005-0000-0000-0000EC260000}"/>
    <cellStyle name="Comma [0] 3 3 7 3 2 2" xfId="9106" xr:uid="{00000000-0005-0000-0000-0000ED260000}"/>
    <cellStyle name="Comma [0] 3 3 7 3 2 4" xfId="9107" xr:uid="{00000000-0005-0000-0000-0000EE260000}"/>
    <cellStyle name="Comma [0] 3 3 7 3 3" xfId="9108" xr:uid="{00000000-0005-0000-0000-0000EF260000}"/>
    <cellStyle name="Comma [0] 3 3 7 3 5" xfId="9109" xr:uid="{00000000-0005-0000-0000-0000F0260000}"/>
    <cellStyle name="Comma [0] 3 3 7 4" xfId="9110" xr:uid="{00000000-0005-0000-0000-0000F1260000}"/>
    <cellStyle name="Comma [0] 3 3 7 4 2" xfId="9111" xr:uid="{00000000-0005-0000-0000-0000F2260000}"/>
    <cellStyle name="Comma [0] 3 3 7 4 4" xfId="9112" xr:uid="{00000000-0005-0000-0000-0000F3260000}"/>
    <cellStyle name="Comma [0] 3 3 7 5" xfId="9113" xr:uid="{00000000-0005-0000-0000-0000F4260000}"/>
    <cellStyle name="Comma [0] 3 3 7 6" xfId="9114" xr:uid="{00000000-0005-0000-0000-0000F5260000}"/>
    <cellStyle name="Comma [0] 3 3 7 7" xfId="9115" xr:uid="{00000000-0005-0000-0000-0000F6260000}"/>
    <cellStyle name="Comma [0] 3 3 8" xfId="9116" xr:uid="{00000000-0005-0000-0000-0000F7260000}"/>
    <cellStyle name="Comma [0] 3 3 8 2" xfId="9117" xr:uid="{00000000-0005-0000-0000-0000F8260000}"/>
    <cellStyle name="Comma [0] 3 3 8 2 2" xfId="9118" xr:uid="{00000000-0005-0000-0000-0000F9260000}"/>
    <cellStyle name="Comma [0] 3 3 8 2 2 2" xfId="9119" xr:uid="{00000000-0005-0000-0000-0000FA260000}"/>
    <cellStyle name="Comma [0] 3 3 8 2 2 4" xfId="9120" xr:uid="{00000000-0005-0000-0000-0000FB260000}"/>
    <cellStyle name="Comma [0] 3 3 8 2 3" xfId="9121" xr:uid="{00000000-0005-0000-0000-0000FC260000}"/>
    <cellStyle name="Comma [0] 3 3 8 2 5" xfId="9122" xr:uid="{00000000-0005-0000-0000-0000FD260000}"/>
    <cellStyle name="Comma [0] 3 3 8 3" xfId="9123" xr:uid="{00000000-0005-0000-0000-0000FE260000}"/>
    <cellStyle name="Comma [0] 3 3 8 3 2" xfId="9124" xr:uid="{00000000-0005-0000-0000-0000FF260000}"/>
    <cellStyle name="Comma [0] 3 3 8 3 4" xfId="9125" xr:uid="{00000000-0005-0000-0000-000000270000}"/>
    <cellStyle name="Comma [0] 3 3 8 4" xfId="9126" xr:uid="{00000000-0005-0000-0000-000001270000}"/>
    <cellStyle name="Comma [0] 3 3 8 5" xfId="9127" xr:uid="{00000000-0005-0000-0000-000002270000}"/>
    <cellStyle name="Comma [0] 3 3 8 6" xfId="9128" xr:uid="{00000000-0005-0000-0000-000003270000}"/>
    <cellStyle name="Comma [0] 3 3 9" xfId="9129" xr:uid="{00000000-0005-0000-0000-000004270000}"/>
    <cellStyle name="Comma [0] 3 3 9 2" xfId="9130" xr:uid="{00000000-0005-0000-0000-000005270000}"/>
    <cellStyle name="Comma [0] 3 3 9 2 2" xfId="9131" xr:uid="{00000000-0005-0000-0000-000006270000}"/>
    <cellStyle name="Comma [0] 3 3 9 2 4" xfId="9132" xr:uid="{00000000-0005-0000-0000-000007270000}"/>
    <cellStyle name="Comma [0] 3 3 9 3" xfId="9133" xr:uid="{00000000-0005-0000-0000-000008270000}"/>
    <cellStyle name="Comma [0] 3 3 9 4" xfId="9134" xr:uid="{00000000-0005-0000-0000-000009270000}"/>
    <cellStyle name="Comma [0] 3 3 9 5" xfId="9135" xr:uid="{00000000-0005-0000-0000-00000A270000}"/>
    <cellStyle name="Comma [0] 3 3_Perd det activo" xfId="9136" xr:uid="{00000000-0005-0000-0000-00000B270000}"/>
    <cellStyle name="Comma [0] 3 4" xfId="9137" xr:uid="{00000000-0005-0000-0000-00000C270000}"/>
    <cellStyle name="Comma [0] 3 4 10" xfId="9138" xr:uid="{00000000-0005-0000-0000-00000D270000}"/>
    <cellStyle name="Comma [0] 3 4 11" xfId="9139" xr:uid="{00000000-0005-0000-0000-00000E270000}"/>
    <cellStyle name="Comma [0] 3 4 12" xfId="9140" xr:uid="{00000000-0005-0000-0000-00000F270000}"/>
    <cellStyle name="Comma [0] 3 4 2" xfId="9141" xr:uid="{00000000-0005-0000-0000-000010270000}"/>
    <cellStyle name="Comma [0] 3 4 2 2" xfId="9142" xr:uid="{00000000-0005-0000-0000-000011270000}"/>
    <cellStyle name="Comma [0] 3 4 2 2 2" xfId="9143" xr:uid="{00000000-0005-0000-0000-000012270000}"/>
    <cellStyle name="Comma [0] 3 4 2 2 2 2" xfId="9144" xr:uid="{00000000-0005-0000-0000-000013270000}"/>
    <cellStyle name="Comma [0] 3 4 2 2 2 4" xfId="9145" xr:uid="{00000000-0005-0000-0000-000014270000}"/>
    <cellStyle name="Comma [0] 3 4 2 2 3" xfId="9146" xr:uid="{00000000-0005-0000-0000-000015270000}"/>
    <cellStyle name="Comma [0] 3 4 2 2 3 2" xfId="9147" xr:uid="{00000000-0005-0000-0000-000016270000}"/>
    <cellStyle name="Comma [0] 3 4 2 2 4" xfId="9148" xr:uid="{00000000-0005-0000-0000-000017270000}"/>
    <cellStyle name="Comma [0] 3 4 2 2 5" xfId="9149" xr:uid="{00000000-0005-0000-0000-000018270000}"/>
    <cellStyle name="Comma [0] 3 4 2 2 6" xfId="9150" xr:uid="{00000000-0005-0000-0000-000019270000}"/>
    <cellStyle name="Comma [0] 3 4 2 3" xfId="9151" xr:uid="{00000000-0005-0000-0000-00001A270000}"/>
    <cellStyle name="Comma [0] 3 4 2 3 2" xfId="9152" xr:uid="{00000000-0005-0000-0000-00001B270000}"/>
    <cellStyle name="Comma [0] 3 4 2 3 2 2" xfId="9153" xr:uid="{00000000-0005-0000-0000-00001C270000}"/>
    <cellStyle name="Comma [0] 3 4 2 3 2 4" xfId="9154" xr:uid="{00000000-0005-0000-0000-00001D270000}"/>
    <cellStyle name="Comma [0] 3 4 2 3 3" xfId="9155" xr:uid="{00000000-0005-0000-0000-00001E270000}"/>
    <cellStyle name="Comma [0] 3 4 2 3 4" xfId="9156" xr:uid="{00000000-0005-0000-0000-00001F270000}"/>
    <cellStyle name="Comma [0] 3 4 2 3 5" xfId="9157" xr:uid="{00000000-0005-0000-0000-000020270000}"/>
    <cellStyle name="Comma [0] 3 4 2 4" xfId="9158" xr:uid="{00000000-0005-0000-0000-000021270000}"/>
    <cellStyle name="Comma [0] 3 4 2 4 2" xfId="9159" xr:uid="{00000000-0005-0000-0000-000022270000}"/>
    <cellStyle name="Comma [0] 3 4 2 4 4" xfId="9160" xr:uid="{00000000-0005-0000-0000-000023270000}"/>
    <cellStyle name="Comma [0] 3 4 2 5" xfId="9161" xr:uid="{00000000-0005-0000-0000-000024270000}"/>
    <cellStyle name="Comma [0] 3 4 2 5 2" xfId="9162" xr:uid="{00000000-0005-0000-0000-000025270000}"/>
    <cellStyle name="Comma [0] 3 4 2 6" xfId="9163" xr:uid="{00000000-0005-0000-0000-000026270000}"/>
    <cellStyle name="Comma [0] 3 4 2 7" xfId="9164" xr:uid="{00000000-0005-0000-0000-000027270000}"/>
    <cellStyle name="Comma [0] 3 4 2 8" xfId="9165" xr:uid="{00000000-0005-0000-0000-000028270000}"/>
    <cellStyle name="Comma [0] 3 4 3" xfId="9166" xr:uid="{00000000-0005-0000-0000-000029270000}"/>
    <cellStyle name="Comma [0] 3 4 3 2" xfId="9167" xr:uid="{00000000-0005-0000-0000-00002A270000}"/>
    <cellStyle name="Comma [0] 3 4 3 2 2" xfId="9168" xr:uid="{00000000-0005-0000-0000-00002B270000}"/>
    <cellStyle name="Comma [0] 3 4 3 2 2 2" xfId="9169" xr:uid="{00000000-0005-0000-0000-00002C270000}"/>
    <cellStyle name="Comma [0] 3 4 3 2 2 4" xfId="9170" xr:uid="{00000000-0005-0000-0000-00002D270000}"/>
    <cellStyle name="Comma [0] 3 4 3 2 3" xfId="9171" xr:uid="{00000000-0005-0000-0000-00002E270000}"/>
    <cellStyle name="Comma [0] 3 4 3 2 4" xfId="9172" xr:uid="{00000000-0005-0000-0000-00002F270000}"/>
    <cellStyle name="Comma [0] 3 4 3 2 5" xfId="9173" xr:uid="{00000000-0005-0000-0000-000030270000}"/>
    <cellStyle name="Comma [0] 3 4 3 3" xfId="9174" xr:uid="{00000000-0005-0000-0000-000031270000}"/>
    <cellStyle name="Comma [0] 3 4 3 3 2" xfId="9175" xr:uid="{00000000-0005-0000-0000-000032270000}"/>
    <cellStyle name="Comma [0] 3 4 3 3 2 2" xfId="9176" xr:uid="{00000000-0005-0000-0000-000033270000}"/>
    <cellStyle name="Comma [0] 3 4 3 3 2 4" xfId="9177" xr:uid="{00000000-0005-0000-0000-000034270000}"/>
    <cellStyle name="Comma [0] 3 4 3 3 3" xfId="9178" xr:uid="{00000000-0005-0000-0000-000035270000}"/>
    <cellStyle name="Comma [0] 3 4 3 3 4" xfId="9179" xr:uid="{00000000-0005-0000-0000-000036270000}"/>
    <cellStyle name="Comma [0] 3 4 3 3 5" xfId="9180" xr:uid="{00000000-0005-0000-0000-000037270000}"/>
    <cellStyle name="Comma [0] 3 4 3 4" xfId="9181" xr:uid="{00000000-0005-0000-0000-000038270000}"/>
    <cellStyle name="Comma [0] 3 4 3 4 2" xfId="9182" xr:uid="{00000000-0005-0000-0000-000039270000}"/>
    <cellStyle name="Comma [0] 3 4 3 4 4" xfId="9183" xr:uid="{00000000-0005-0000-0000-00003A270000}"/>
    <cellStyle name="Comma [0] 3 4 3 5" xfId="9184" xr:uid="{00000000-0005-0000-0000-00003B270000}"/>
    <cellStyle name="Comma [0] 3 4 3 5 2" xfId="9185" xr:uid="{00000000-0005-0000-0000-00003C270000}"/>
    <cellStyle name="Comma [0] 3 4 3 6" xfId="9186" xr:uid="{00000000-0005-0000-0000-00003D270000}"/>
    <cellStyle name="Comma [0] 3 4 3 7" xfId="9187" xr:uid="{00000000-0005-0000-0000-00003E270000}"/>
    <cellStyle name="Comma [0] 3 4 3 8" xfId="9188" xr:uid="{00000000-0005-0000-0000-00003F270000}"/>
    <cellStyle name="Comma [0] 3 4 4" xfId="9189" xr:uid="{00000000-0005-0000-0000-000040270000}"/>
    <cellStyle name="Comma [0] 3 4 4 2" xfId="9190" xr:uid="{00000000-0005-0000-0000-000041270000}"/>
    <cellStyle name="Comma [0] 3 4 4 2 2" xfId="9191" xr:uid="{00000000-0005-0000-0000-000042270000}"/>
    <cellStyle name="Comma [0] 3 4 4 2 2 2" xfId="9192" xr:uid="{00000000-0005-0000-0000-000043270000}"/>
    <cellStyle name="Comma [0] 3 4 4 2 2 4" xfId="9193" xr:uid="{00000000-0005-0000-0000-000044270000}"/>
    <cellStyle name="Comma [0] 3 4 4 2 3" xfId="9194" xr:uid="{00000000-0005-0000-0000-000045270000}"/>
    <cellStyle name="Comma [0] 3 4 4 2 4" xfId="9195" xr:uid="{00000000-0005-0000-0000-000046270000}"/>
    <cellStyle name="Comma [0] 3 4 4 2 5" xfId="9196" xr:uid="{00000000-0005-0000-0000-000047270000}"/>
    <cellStyle name="Comma [0] 3 4 4 3" xfId="9197" xr:uid="{00000000-0005-0000-0000-000048270000}"/>
    <cellStyle name="Comma [0] 3 4 4 3 2" xfId="9198" xr:uid="{00000000-0005-0000-0000-000049270000}"/>
    <cellStyle name="Comma [0] 3 4 4 3 2 2" xfId="9199" xr:uid="{00000000-0005-0000-0000-00004A270000}"/>
    <cellStyle name="Comma [0] 3 4 4 3 2 4" xfId="9200" xr:uid="{00000000-0005-0000-0000-00004B270000}"/>
    <cellStyle name="Comma [0] 3 4 4 3 3" xfId="9201" xr:uid="{00000000-0005-0000-0000-00004C270000}"/>
    <cellStyle name="Comma [0] 3 4 4 3 5" xfId="9202" xr:uid="{00000000-0005-0000-0000-00004D270000}"/>
    <cellStyle name="Comma [0] 3 4 4 4" xfId="9203" xr:uid="{00000000-0005-0000-0000-00004E270000}"/>
    <cellStyle name="Comma [0] 3 4 4 4 2" xfId="9204" xr:uid="{00000000-0005-0000-0000-00004F270000}"/>
    <cellStyle name="Comma [0] 3 4 4 4 4" xfId="9205" xr:uid="{00000000-0005-0000-0000-000050270000}"/>
    <cellStyle name="Comma [0] 3 4 4 5" xfId="9206" xr:uid="{00000000-0005-0000-0000-000051270000}"/>
    <cellStyle name="Comma [0] 3 4 4 5 2" xfId="9207" xr:uid="{00000000-0005-0000-0000-000052270000}"/>
    <cellStyle name="Comma [0] 3 4 4 6" xfId="9208" xr:uid="{00000000-0005-0000-0000-000053270000}"/>
    <cellStyle name="Comma [0] 3 4 4 7" xfId="9209" xr:uid="{00000000-0005-0000-0000-000054270000}"/>
    <cellStyle name="Comma [0] 3 4 4 8" xfId="9210" xr:uid="{00000000-0005-0000-0000-000055270000}"/>
    <cellStyle name="Comma [0] 3 4 5" xfId="9211" xr:uid="{00000000-0005-0000-0000-000056270000}"/>
    <cellStyle name="Comma [0] 3 4 5 2" xfId="9212" xr:uid="{00000000-0005-0000-0000-000057270000}"/>
    <cellStyle name="Comma [0] 3 4 5 2 2" xfId="9213" xr:uid="{00000000-0005-0000-0000-000058270000}"/>
    <cellStyle name="Comma [0] 3 4 5 2 2 2" xfId="9214" xr:uid="{00000000-0005-0000-0000-000059270000}"/>
    <cellStyle name="Comma [0] 3 4 5 2 2 4" xfId="9215" xr:uid="{00000000-0005-0000-0000-00005A270000}"/>
    <cellStyle name="Comma [0] 3 4 5 2 3" xfId="9216" xr:uid="{00000000-0005-0000-0000-00005B270000}"/>
    <cellStyle name="Comma [0] 3 4 5 2 5" xfId="9217" xr:uid="{00000000-0005-0000-0000-00005C270000}"/>
    <cellStyle name="Comma [0] 3 4 5 3" xfId="9218" xr:uid="{00000000-0005-0000-0000-00005D270000}"/>
    <cellStyle name="Comma [0] 3 4 5 3 2" xfId="9219" xr:uid="{00000000-0005-0000-0000-00005E270000}"/>
    <cellStyle name="Comma [0] 3 4 5 3 4" xfId="9220" xr:uid="{00000000-0005-0000-0000-00005F270000}"/>
    <cellStyle name="Comma [0] 3 4 5 4" xfId="9221" xr:uid="{00000000-0005-0000-0000-000060270000}"/>
    <cellStyle name="Comma [0] 3 4 5 5" xfId="9222" xr:uid="{00000000-0005-0000-0000-000061270000}"/>
    <cellStyle name="Comma [0] 3 4 5 6" xfId="9223" xr:uid="{00000000-0005-0000-0000-000062270000}"/>
    <cellStyle name="Comma [0] 3 4 6" xfId="9224" xr:uid="{00000000-0005-0000-0000-000063270000}"/>
    <cellStyle name="Comma [0] 3 4 6 2" xfId="9225" xr:uid="{00000000-0005-0000-0000-000064270000}"/>
    <cellStyle name="Comma [0] 3 4 6 2 2" xfId="9226" xr:uid="{00000000-0005-0000-0000-000065270000}"/>
    <cellStyle name="Comma [0] 3 4 6 2 4" xfId="9227" xr:uid="{00000000-0005-0000-0000-000066270000}"/>
    <cellStyle name="Comma [0] 3 4 6 3" xfId="9228" xr:uid="{00000000-0005-0000-0000-000067270000}"/>
    <cellStyle name="Comma [0] 3 4 6 4" xfId="9229" xr:uid="{00000000-0005-0000-0000-000068270000}"/>
    <cellStyle name="Comma [0] 3 4 6 5" xfId="9230" xr:uid="{00000000-0005-0000-0000-000069270000}"/>
    <cellStyle name="Comma [0] 3 4 7" xfId="9231" xr:uid="{00000000-0005-0000-0000-00006A270000}"/>
    <cellStyle name="Comma [0] 3 4 7 2" xfId="9232" xr:uid="{00000000-0005-0000-0000-00006B270000}"/>
    <cellStyle name="Comma [0] 3 4 7 4" xfId="9233" xr:uid="{00000000-0005-0000-0000-00006C270000}"/>
    <cellStyle name="Comma [0] 3 4 8" xfId="9234" xr:uid="{00000000-0005-0000-0000-00006D270000}"/>
    <cellStyle name="Comma [0] 3 4 8 2" xfId="9235" xr:uid="{00000000-0005-0000-0000-00006E270000}"/>
    <cellStyle name="Comma [0] 3 4 8 3" xfId="9236" xr:uid="{00000000-0005-0000-0000-00006F270000}"/>
    <cellStyle name="Comma [0] 3 4 8 4" xfId="9237" xr:uid="{00000000-0005-0000-0000-000070270000}"/>
    <cellStyle name="Comma [0] 3 4 9" xfId="9238" xr:uid="{00000000-0005-0000-0000-000071270000}"/>
    <cellStyle name="Comma [0] 3 4 9 2" xfId="9239" xr:uid="{00000000-0005-0000-0000-000072270000}"/>
    <cellStyle name="Comma [0] 3 4_Perd det activo" xfId="9240" xr:uid="{00000000-0005-0000-0000-000073270000}"/>
    <cellStyle name="Comma [0] 3 5" xfId="9241" xr:uid="{00000000-0005-0000-0000-000074270000}"/>
    <cellStyle name="Comma [0] 3 5 2" xfId="9242" xr:uid="{00000000-0005-0000-0000-000075270000}"/>
    <cellStyle name="Comma [0] 3 5 2 2" xfId="9243" xr:uid="{00000000-0005-0000-0000-000076270000}"/>
    <cellStyle name="Comma [0] 3 5 2 2 2" xfId="9244" xr:uid="{00000000-0005-0000-0000-000077270000}"/>
    <cellStyle name="Comma [0] 3 5 2 2 4" xfId="9245" xr:uid="{00000000-0005-0000-0000-000078270000}"/>
    <cellStyle name="Comma [0] 3 5 2 3" xfId="9246" xr:uid="{00000000-0005-0000-0000-000079270000}"/>
    <cellStyle name="Comma [0] 3 5 2 3 2" xfId="9247" xr:uid="{00000000-0005-0000-0000-00007A270000}"/>
    <cellStyle name="Comma [0] 3 5 2 4" xfId="9248" xr:uid="{00000000-0005-0000-0000-00007B270000}"/>
    <cellStyle name="Comma [0] 3 5 2 5" xfId="9249" xr:uid="{00000000-0005-0000-0000-00007C270000}"/>
    <cellStyle name="Comma [0] 3 5 2 6" xfId="9250" xr:uid="{00000000-0005-0000-0000-00007D270000}"/>
    <cellStyle name="Comma [0] 3 5 3" xfId="9251" xr:uid="{00000000-0005-0000-0000-00007E270000}"/>
    <cellStyle name="Comma [0] 3 5 3 2" xfId="9252" xr:uid="{00000000-0005-0000-0000-00007F270000}"/>
    <cellStyle name="Comma [0] 3 5 3 2 2" xfId="9253" xr:uid="{00000000-0005-0000-0000-000080270000}"/>
    <cellStyle name="Comma [0] 3 5 3 2 4" xfId="9254" xr:uid="{00000000-0005-0000-0000-000081270000}"/>
    <cellStyle name="Comma [0] 3 5 3 3" xfId="9255" xr:uid="{00000000-0005-0000-0000-000082270000}"/>
    <cellStyle name="Comma [0] 3 5 3 4" xfId="9256" xr:uid="{00000000-0005-0000-0000-000083270000}"/>
    <cellStyle name="Comma [0] 3 5 3 5" xfId="9257" xr:uid="{00000000-0005-0000-0000-000084270000}"/>
    <cellStyle name="Comma [0] 3 5 4" xfId="9258" xr:uid="{00000000-0005-0000-0000-000085270000}"/>
    <cellStyle name="Comma [0] 3 5 4 2" xfId="9259" xr:uid="{00000000-0005-0000-0000-000086270000}"/>
    <cellStyle name="Comma [0] 3 5 4 2 2" xfId="9260" xr:uid="{00000000-0005-0000-0000-000087270000}"/>
    <cellStyle name="Comma [0] 3 5 4 2 4" xfId="9261" xr:uid="{00000000-0005-0000-0000-000088270000}"/>
    <cellStyle name="Comma [0] 3 5 4 3" xfId="9262" xr:uid="{00000000-0005-0000-0000-000089270000}"/>
    <cellStyle name="Comma [0] 3 5 4 4" xfId="9263" xr:uid="{00000000-0005-0000-0000-00008A270000}"/>
    <cellStyle name="Comma [0] 3 5 4 5" xfId="9264" xr:uid="{00000000-0005-0000-0000-00008B270000}"/>
    <cellStyle name="Comma [0] 3 5 5" xfId="9265" xr:uid="{00000000-0005-0000-0000-00008C270000}"/>
    <cellStyle name="Comma [0] 3 5 5 2" xfId="9266" xr:uid="{00000000-0005-0000-0000-00008D270000}"/>
    <cellStyle name="Comma [0] 3 5 5 4" xfId="9267" xr:uid="{00000000-0005-0000-0000-00008E270000}"/>
    <cellStyle name="Comma [0] 3 5 6" xfId="9268" xr:uid="{00000000-0005-0000-0000-00008F270000}"/>
    <cellStyle name="Comma [0] 3 5 6 2" xfId="9269" xr:uid="{00000000-0005-0000-0000-000090270000}"/>
    <cellStyle name="Comma [0] 3 5 7" xfId="9270" xr:uid="{00000000-0005-0000-0000-000091270000}"/>
    <cellStyle name="Comma [0] 3 5 8" xfId="9271" xr:uid="{00000000-0005-0000-0000-000092270000}"/>
    <cellStyle name="Comma [0] 3 5 9" xfId="9272" xr:uid="{00000000-0005-0000-0000-000093270000}"/>
    <cellStyle name="Comma [0] 3 6" xfId="9273" xr:uid="{00000000-0005-0000-0000-000094270000}"/>
    <cellStyle name="Comma [0] 3 6 2" xfId="9274" xr:uid="{00000000-0005-0000-0000-000095270000}"/>
    <cellStyle name="Comma [0] 3 6 2 2" xfId="9275" xr:uid="{00000000-0005-0000-0000-000096270000}"/>
    <cellStyle name="Comma [0] 3 6 2 2 2" xfId="9276" xr:uid="{00000000-0005-0000-0000-000097270000}"/>
    <cellStyle name="Comma [0] 3 6 2 2 4" xfId="9277" xr:uid="{00000000-0005-0000-0000-000098270000}"/>
    <cellStyle name="Comma [0] 3 6 2 3" xfId="9278" xr:uid="{00000000-0005-0000-0000-000099270000}"/>
    <cellStyle name="Comma [0] 3 6 2 3 2" xfId="9279" xr:uid="{00000000-0005-0000-0000-00009A270000}"/>
    <cellStyle name="Comma [0] 3 6 2 4" xfId="9280" xr:uid="{00000000-0005-0000-0000-00009B270000}"/>
    <cellStyle name="Comma [0] 3 6 2 5" xfId="9281" xr:uid="{00000000-0005-0000-0000-00009C270000}"/>
    <cellStyle name="Comma [0] 3 6 2 6" xfId="9282" xr:uid="{00000000-0005-0000-0000-00009D270000}"/>
    <cellStyle name="Comma [0] 3 6 3" xfId="9283" xr:uid="{00000000-0005-0000-0000-00009E270000}"/>
    <cellStyle name="Comma [0] 3 6 3 2" xfId="9284" xr:uid="{00000000-0005-0000-0000-00009F270000}"/>
    <cellStyle name="Comma [0] 3 6 3 2 2" xfId="9285" xr:uid="{00000000-0005-0000-0000-0000A0270000}"/>
    <cellStyle name="Comma [0] 3 6 3 2 4" xfId="9286" xr:uid="{00000000-0005-0000-0000-0000A1270000}"/>
    <cellStyle name="Comma [0] 3 6 3 3" xfId="9287" xr:uid="{00000000-0005-0000-0000-0000A2270000}"/>
    <cellStyle name="Comma [0] 3 6 3 4" xfId="9288" xr:uid="{00000000-0005-0000-0000-0000A3270000}"/>
    <cellStyle name="Comma [0] 3 6 3 5" xfId="9289" xr:uid="{00000000-0005-0000-0000-0000A4270000}"/>
    <cellStyle name="Comma [0] 3 6 4" xfId="9290" xr:uid="{00000000-0005-0000-0000-0000A5270000}"/>
    <cellStyle name="Comma [0] 3 6 4 2" xfId="9291" xr:uid="{00000000-0005-0000-0000-0000A6270000}"/>
    <cellStyle name="Comma [0] 3 6 4 2 2" xfId="9292" xr:uid="{00000000-0005-0000-0000-0000A7270000}"/>
    <cellStyle name="Comma [0] 3 6 4 2 4" xfId="9293" xr:uid="{00000000-0005-0000-0000-0000A8270000}"/>
    <cellStyle name="Comma [0] 3 6 4 3" xfId="9294" xr:uid="{00000000-0005-0000-0000-0000A9270000}"/>
    <cellStyle name="Comma [0] 3 6 4 4" xfId="9295" xr:uid="{00000000-0005-0000-0000-0000AA270000}"/>
    <cellStyle name="Comma [0] 3 6 4 5" xfId="9296" xr:uid="{00000000-0005-0000-0000-0000AB270000}"/>
    <cellStyle name="Comma [0] 3 6 5" xfId="9297" xr:uid="{00000000-0005-0000-0000-0000AC270000}"/>
    <cellStyle name="Comma [0] 3 6 5 2" xfId="9298" xr:uid="{00000000-0005-0000-0000-0000AD270000}"/>
    <cellStyle name="Comma [0] 3 6 5 4" xfId="9299" xr:uid="{00000000-0005-0000-0000-0000AE270000}"/>
    <cellStyle name="Comma [0] 3 6 6" xfId="9300" xr:uid="{00000000-0005-0000-0000-0000AF270000}"/>
    <cellStyle name="Comma [0] 3 6 6 2" xfId="9301" xr:uid="{00000000-0005-0000-0000-0000B0270000}"/>
    <cellStyle name="Comma [0] 3 6 7" xfId="9302" xr:uid="{00000000-0005-0000-0000-0000B1270000}"/>
    <cellStyle name="Comma [0] 3 6 8" xfId="9303" xr:uid="{00000000-0005-0000-0000-0000B2270000}"/>
    <cellStyle name="Comma [0] 3 6 9" xfId="9304" xr:uid="{00000000-0005-0000-0000-0000B3270000}"/>
    <cellStyle name="Comma [0] 3 7" xfId="9305" xr:uid="{00000000-0005-0000-0000-0000B4270000}"/>
    <cellStyle name="Comma [0] 3 7 2" xfId="9306" xr:uid="{00000000-0005-0000-0000-0000B5270000}"/>
    <cellStyle name="Comma [0] 3 7 2 2" xfId="9307" xr:uid="{00000000-0005-0000-0000-0000B6270000}"/>
    <cellStyle name="Comma [0] 3 7 2 2 2" xfId="9308" xr:uid="{00000000-0005-0000-0000-0000B7270000}"/>
    <cellStyle name="Comma [0] 3 7 2 2 4" xfId="9309" xr:uid="{00000000-0005-0000-0000-0000B8270000}"/>
    <cellStyle name="Comma [0] 3 7 2 3" xfId="9310" xr:uid="{00000000-0005-0000-0000-0000B9270000}"/>
    <cellStyle name="Comma [0] 3 7 2 4" xfId="9311" xr:uid="{00000000-0005-0000-0000-0000BA270000}"/>
    <cellStyle name="Comma [0] 3 7 2 5" xfId="9312" xr:uid="{00000000-0005-0000-0000-0000BB270000}"/>
    <cellStyle name="Comma [0] 3 7 3" xfId="9313" xr:uid="{00000000-0005-0000-0000-0000BC270000}"/>
    <cellStyle name="Comma [0] 3 7 3 2" xfId="9314" xr:uid="{00000000-0005-0000-0000-0000BD270000}"/>
    <cellStyle name="Comma [0] 3 7 3 2 2" xfId="9315" xr:uid="{00000000-0005-0000-0000-0000BE270000}"/>
    <cellStyle name="Comma [0] 3 7 3 2 4" xfId="9316" xr:uid="{00000000-0005-0000-0000-0000BF270000}"/>
    <cellStyle name="Comma [0] 3 7 3 3" xfId="9317" xr:uid="{00000000-0005-0000-0000-0000C0270000}"/>
    <cellStyle name="Comma [0] 3 7 3 4" xfId="9318" xr:uid="{00000000-0005-0000-0000-0000C1270000}"/>
    <cellStyle name="Comma [0] 3 7 3 5" xfId="9319" xr:uid="{00000000-0005-0000-0000-0000C2270000}"/>
    <cellStyle name="Comma [0] 3 7 4" xfId="9320" xr:uid="{00000000-0005-0000-0000-0000C3270000}"/>
    <cellStyle name="Comma [0] 3 7 4 2" xfId="9321" xr:uid="{00000000-0005-0000-0000-0000C4270000}"/>
    <cellStyle name="Comma [0] 3 7 4 2 2" xfId="9322" xr:uid="{00000000-0005-0000-0000-0000C5270000}"/>
    <cellStyle name="Comma [0] 3 7 4 2 4" xfId="9323" xr:uid="{00000000-0005-0000-0000-0000C6270000}"/>
    <cellStyle name="Comma [0] 3 7 4 3" xfId="9324" xr:uid="{00000000-0005-0000-0000-0000C7270000}"/>
    <cellStyle name="Comma [0] 3 7 4 4" xfId="9325" xr:uid="{00000000-0005-0000-0000-0000C8270000}"/>
    <cellStyle name="Comma [0] 3 7 4 5" xfId="9326" xr:uid="{00000000-0005-0000-0000-0000C9270000}"/>
    <cellStyle name="Comma [0] 3 7 5" xfId="9327" xr:uid="{00000000-0005-0000-0000-0000CA270000}"/>
    <cellStyle name="Comma [0] 3 7 5 2" xfId="9328" xr:uid="{00000000-0005-0000-0000-0000CB270000}"/>
    <cellStyle name="Comma [0] 3 7 5 4" xfId="9329" xr:uid="{00000000-0005-0000-0000-0000CC270000}"/>
    <cellStyle name="Comma [0] 3 7 6" xfId="9330" xr:uid="{00000000-0005-0000-0000-0000CD270000}"/>
    <cellStyle name="Comma [0] 3 7 6 2" xfId="9331" xr:uid="{00000000-0005-0000-0000-0000CE270000}"/>
    <cellStyle name="Comma [0] 3 7 7" xfId="9332" xr:uid="{00000000-0005-0000-0000-0000CF270000}"/>
    <cellStyle name="Comma [0] 3 7 8" xfId="9333" xr:uid="{00000000-0005-0000-0000-0000D0270000}"/>
    <cellStyle name="Comma [0] 3 7 9" xfId="9334" xr:uid="{00000000-0005-0000-0000-0000D1270000}"/>
    <cellStyle name="Comma [0] 3 8" xfId="9335" xr:uid="{00000000-0005-0000-0000-0000D2270000}"/>
    <cellStyle name="Comma [0] 3 8 2" xfId="9336" xr:uid="{00000000-0005-0000-0000-0000D3270000}"/>
    <cellStyle name="Comma [0] 3 8 2 2" xfId="9337" xr:uid="{00000000-0005-0000-0000-0000D4270000}"/>
    <cellStyle name="Comma [0] 3 8 2 2 2" xfId="9338" xr:uid="{00000000-0005-0000-0000-0000D5270000}"/>
    <cellStyle name="Comma [0] 3 8 2 2 4" xfId="9339" xr:uid="{00000000-0005-0000-0000-0000D6270000}"/>
    <cellStyle name="Comma [0] 3 8 2 3" xfId="9340" xr:uid="{00000000-0005-0000-0000-0000D7270000}"/>
    <cellStyle name="Comma [0] 3 8 2 4" xfId="9341" xr:uid="{00000000-0005-0000-0000-0000D8270000}"/>
    <cellStyle name="Comma [0] 3 8 2 5" xfId="9342" xr:uid="{00000000-0005-0000-0000-0000D9270000}"/>
    <cellStyle name="Comma [0] 3 8 3" xfId="9343" xr:uid="{00000000-0005-0000-0000-0000DA270000}"/>
    <cellStyle name="Comma [0] 3 8 3 2" xfId="9344" xr:uid="{00000000-0005-0000-0000-0000DB270000}"/>
    <cellStyle name="Comma [0] 3 8 3 2 2" xfId="9345" xr:uid="{00000000-0005-0000-0000-0000DC270000}"/>
    <cellStyle name="Comma [0] 3 8 3 2 4" xfId="9346" xr:uid="{00000000-0005-0000-0000-0000DD270000}"/>
    <cellStyle name="Comma [0] 3 8 3 3" xfId="9347" xr:uid="{00000000-0005-0000-0000-0000DE270000}"/>
    <cellStyle name="Comma [0] 3 8 3 4" xfId="9348" xr:uid="{00000000-0005-0000-0000-0000DF270000}"/>
    <cellStyle name="Comma [0] 3 8 3 5" xfId="9349" xr:uid="{00000000-0005-0000-0000-0000E0270000}"/>
    <cellStyle name="Comma [0] 3 8 4" xfId="9350" xr:uid="{00000000-0005-0000-0000-0000E1270000}"/>
    <cellStyle name="Comma [0] 3 8 4 2" xfId="9351" xr:uid="{00000000-0005-0000-0000-0000E2270000}"/>
    <cellStyle name="Comma [0] 3 8 4 2 2" xfId="9352" xr:uid="{00000000-0005-0000-0000-0000E3270000}"/>
    <cellStyle name="Comma [0] 3 8 4 2 4" xfId="9353" xr:uid="{00000000-0005-0000-0000-0000E4270000}"/>
    <cellStyle name="Comma [0] 3 8 4 3" xfId="9354" xr:uid="{00000000-0005-0000-0000-0000E5270000}"/>
    <cellStyle name="Comma [0] 3 8 4 4" xfId="9355" xr:uid="{00000000-0005-0000-0000-0000E6270000}"/>
    <cellStyle name="Comma [0] 3 8 4 5" xfId="9356" xr:uid="{00000000-0005-0000-0000-0000E7270000}"/>
    <cellStyle name="Comma [0] 3 8 5" xfId="9357" xr:uid="{00000000-0005-0000-0000-0000E8270000}"/>
    <cellStyle name="Comma [0] 3 8 5 2" xfId="9358" xr:uid="{00000000-0005-0000-0000-0000E9270000}"/>
    <cellStyle name="Comma [0] 3 8 5 4" xfId="9359" xr:uid="{00000000-0005-0000-0000-0000EA270000}"/>
    <cellStyle name="Comma [0] 3 8 6" xfId="9360" xr:uid="{00000000-0005-0000-0000-0000EB270000}"/>
    <cellStyle name="Comma [0] 3 8 6 2" xfId="9361" xr:uid="{00000000-0005-0000-0000-0000EC270000}"/>
    <cellStyle name="Comma [0] 3 8 7" xfId="9362" xr:uid="{00000000-0005-0000-0000-0000ED270000}"/>
    <cellStyle name="Comma [0] 3 8 8" xfId="9363" xr:uid="{00000000-0005-0000-0000-0000EE270000}"/>
    <cellStyle name="Comma [0] 3 8 9" xfId="9364" xr:uid="{00000000-0005-0000-0000-0000EF270000}"/>
    <cellStyle name="Comma [0] 3 9" xfId="9365" xr:uid="{00000000-0005-0000-0000-0000F0270000}"/>
    <cellStyle name="Comma [0] 3 9 2" xfId="9366" xr:uid="{00000000-0005-0000-0000-0000F1270000}"/>
    <cellStyle name="Comma [0] 3 9 2 2" xfId="9367" xr:uid="{00000000-0005-0000-0000-0000F2270000}"/>
    <cellStyle name="Comma [0] 3 9 2 2 2" xfId="9368" xr:uid="{00000000-0005-0000-0000-0000F3270000}"/>
    <cellStyle name="Comma [0] 3 9 2 2 4" xfId="9369" xr:uid="{00000000-0005-0000-0000-0000F4270000}"/>
    <cellStyle name="Comma [0] 3 9 2 3" xfId="9370" xr:uid="{00000000-0005-0000-0000-0000F5270000}"/>
    <cellStyle name="Comma [0] 3 9 2 4" xfId="9371" xr:uid="{00000000-0005-0000-0000-0000F6270000}"/>
    <cellStyle name="Comma [0] 3 9 2 5" xfId="9372" xr:uid="{00000000-0005-0000-0000-0000F7270000}"/>
    <cellStyle name="Comma [0] 3 9 3" xfId="9373" xr:uid="{00000000-0005-0000-0000-0000F8270000}"/>
    <cellStyle name="Comma [0] 3 9 3 2" xfId="9374" xr:uid="{00000000-0005-0000-0000-0000F9270000}"/>
    <cellStyle name="Comma [0] 3 9 3 2 2" xfId="9375" xr:uid="{00000000-0005-0000-0000-0000FA270000}"/>
    <cellStyle name="Comma [0] 3 9 3 2 4" xfId="9376" xr:uid="{00000000-0005-0000-0000-0000FB270000}"/>
    <cellStyle name="Comma [0] 3 9 3 3" xfId="9377" xr:uid="{00000000-0005-0000-0000-0000FC270000}"/>
    <cellStyle name="Comma [0] 3 9 3 4" xfId="9378" xr:uid="{00000000-0005-0000-0000-0000FD270000}"/>
    <cellStyle name="Comma [0] 3 9 3 5" xfId="9379" xr:uid="{00000000-0005-0000-0000-0000FE270000}"/>
    <cellStyle name="Comma [0] 3 9 4" xfId="9380" xr:uid="{00000000-0005-0000-0000-0000FF270000}"/>
    <cellStyle name="Comma [0] 3 9 4 2" xfId="9381" xr:uid="{00000000-0005-0000-0000-000000280000}"/>
    <cellStyle name="Comma [0] 3 9 4 4" xfId="9382" xr:uid="{00000000-0005-0000-0000-000001280000}"/>
    <cellStyle name="Comma [0] 3 9 5" xfId="9383" xr:uid="{00000000-0005-0000-0000-000002280000}"/>
    <cellStyle name="Comma [0] 3 9 6" xfId="9384" xr:uid="{00000000-0005-0000-0000-000003280000}"/>
    <cellStyle name="Comma [0] 3 9 7" xfId="9385" xr:uid="{00000000-0005-0000-0000-000004280000}"/>
    <cellStyle name="Comma [0] 3_Activos por nat cart" xfId="9386" xr:uid="{00000000-0005-0000-0000-000005280000}"/>
    <cellStyle name="Comma [0] 4" xfId="9387" xr:uid="{00000000-0005-0000-0000-000006280000}"/>
    <cellStyle name="Comma [0] 4 10" xfId="9388" xr:uid="{00000000-0005-0000-0000-000007280000}"/>
    <cellStyle name="Comma [0] 4 10 2" xfId="9389" xr:uid="{00000000-0005-0000-0000-000008280000}"/>
    <cellStyle name="Comma [0] 4 10 2 2" xfId="9390" xr:uid="{00000000-0005-0000-0000-000009280000}"/>
    <cellStyle name="Comma [0] 4 10 2 2 2" xfId="9391" xr:uid="{00000000-0005-0000-0000-00000A280000}"/>
    <cellStyle name="Comma [0] 4 10 2 2 4" xfId="9392" xr:uid="{00000000-0005-0000-0000-00000B280000}"/>
    <cellStyle name="Comma [0] 4 10 2 3" xfId="9393" xr:uid="{00000000-0005-0000-0000-00000C280000}"/>
    <cellStyle name="Comma [0] 4 10 2 5" xfId="9394" xr:uid="{00000000-0005-0000-0000-00000D280000}"/>
    <cellStyle name="Comma [0] 4 10 3" xfId="9395" xr:uid="{00000000-0005-0000-0000-00000E280000}"/>
    <cellStyle name="Comma [0] 4 10 3 2" xfId="9396" xr:uid="{00000000-0005-0000-0000-00000F280000}"/>
    <cellStyle name="Comma [0] 4 10 3 4" xfId="9397" xr:uid="{00000000-0005-0000-0000-000010280000}"/>
    <cellStyle name="Comma [0] 4 10 4" xfId="9398" xr:uid="{00000000-0005-0000-0000-000011280000}"/>
    <cellStyle name="Comma [0] 4 10 5" xfId="9399" xr:uid="{00000000-0005-0000-0000-000012280000}"/>
    <cellStyle name="Comma [0] 4 10 6" xfId="9400" xr:uid="{00000000-0005-0000-0000-000013280000}"/>
    <cellStyle name="Comma [0] 4 11" xfId="9401" xr:uid="{00000000-0005-0000-0000-000014280000}"/>
    <cellStyle name="Comma [0] 4 11 2" xfId="9402" xr:uid="{00000000-0005-0000-0000-000015280000}"/>
    <cellStyle name="Comma [0] 4 11 2 2" xfId="9403" xr:uid="{00000000-0005-0000-0000-000016280000}"/>
    <cellStyle name="Comma [0] 4 11 2 4" xfId="9404" xr:uid="{00000000-0005-0000-0000-000017280000}"/>
    <cellStyle name="Comma [0] 4 11 3" xfId="9405" xr:uid="{00000000-0005-0000-0000-000018280000}"/>
    <cellStyle name="Comma [0] 4 11 4" xfId="9406" xr:uid="{00000000-0005-0000-0000-000019280000}"/>
    <cellStyle name="Comma [0] 4 11 5" xfId="9407" xr:uid="{00000000-0005-0000-0000-00001A280000}"/>
    <cellStyle name="Comma [0] 4 12" xfId="9408" xr:uid="{00000000-0005-0000-0000-00001B280000}"/>
    <cellStyle name="Comma [0] 4 12 2" xfId="9409" xr:uid="{00000000-0005-0000-0000-00001C280000}"/>
    <cellStyle name="Comma [0] 4 12 2 2" xfId="9410" xr:uid="{00000000-0005-0000-0000-00001D280000}"/>
    <cellStyle name="Comma [0] 4 12 2 4" xfId="9411" xr:uid="{00000000-0005-0000-0000-00001E280000}"/>
    <cellStyle name="Comma [0] 4 12 3" xfId="9412" xr:uid="{00000000-0005-0000-0000-00001F280000}"/>
    <cellStyle name="Comma [0] 4 12 5" xfId="9413" xr:uid="{00000000-0005-0000-0000-000020280000}"/>
    <cellStyle name="Comma [0] 4 13" xfId="9414" xr:uid="{00000000-0005-0000-0000-000021280000}"/>
    <cellStyle name="Comma [0] 4 13 2" xfId="9415" xr:uid="{00000000-0005-0000-0000-000022280000}"/>
    <cellStyle name="Comma [0] 4 13 4" xfId="9416" xr:uid="{00000000-0005-0000-0000-000023280000}"/>
    <cellStyle name="Comma [0] 4 14" xfId="9417" xr:uid="{00000000-0005-0000-0000-000024280000}"/>
    <cellStyle name="Comma [0] 4 14 2" xfId="9418" xr:uid="{00000000-0005-0000-0000-000025280000}"/>
    <cellStyle name="Comma [0] 4 14 4" xfId="9419" xr:uid="{00000000-0005-0000-0000-000026280000}"/>
    <cellStyle name="Comma [0] 4 15" xfId="9420" xr:uid="{00000000-0005-0000-0000-000027280000}"/>
    <cellStyle name="Comma [0] 4 15 2" xfId="9421" xr:uid="{00000000-0005-0000-0000-000028280000}"/>
    <cellStyle name="Comma [0] 4 15 3" xfId="9422" xr:uid="{00000000-0005-0000-0000-000029280000}"/>
    <cellStyle name="Comma [0] 4 15 4" xfId="9423" xr:uid="{00000000-0005-0000-0000-00002A280000}"/>
    <cellStyle name="Comma [0] 4 16" xfId="9424" xr:uid="{00000000-0005-0000-0000-00002B280000}"/>
    <cellStyle name="Comma [0] 4 16 2" xfId="9425" xr:uid="{00000000-0005-0000-0000-00002C280000}"/>
    <cellStyle name="Comma [0] 4 16 3" xfId="9426" xr:uid="{00000000-0005-0000-0000-00002D280000}"/>
    <cellStyle name="Comma [0] 4 16 4" xfId="9427" xr:uid="{00000000-0005-0000-0000-00002E280000}"/>
    <cellStyle name="Comma [0] 4 17" xfId="9428" xr:uid="{00000000-0005-0000-0000-00002F280000}"/>
    <cellStyle name="Comma [0] 4 17 2" xfId="9429" xr:uid="{00000000-0005-0000-0000-000030280000}"/>
    <cellStyle name="Comma [0] 4 17 3" xfId="9430" xr:uid="{00000000-0005-0000-0000-000031280000}"/>
    <cellStyle name="Comma [0] 4 18" xfId="9431" xr:uid="{00000000-0005-0000-0000-000032280000}"/>
    <cellStyle name="Comma [0] 4 19" xfId="9432" xr:uid="{00000000-0005-0000-0000-000033280000}"/>
    <cellStyle name="Comma [0] 4 19 2" xfId="9433" xr:uid="{00000000-0005-0000-0000-000034280000}"/>
    <cellStyle name="Comma [0] 4 2" xfId="9434" xr:uid="{00000000-0005-0000-0000-000035280000}"/>
    <cellStyle name="Comma [0] 4 2 10" xfId="9435" xr:uid="{00000000-0005-0000-0000-000036280000}"/>
    <cellStyle name="Comma [0] 4 2 10 2" xfId="9436" xr:uid="{00000000-0005-0000-0000-000037280000}"/>
    <cellStyle name="Comma [0] 4 2 10 2 2" xfId="9437" xr:uid="{00000000-0005-0000-0000-000038280000}"/>
    <cellStyle name="Comma [0] 4 2 10 2 4" xfId="9438" xr:uid="{00000000-0005-0000-0000-000039280000}"/>
    <cellStyle name="Comma [0] 4 2 10 3" xfId="9439" xr:uid="{00000000-0005-0000-0000-00003A280000}"/>
    <cellStyle name="Comma [0] 4 2 10 4" xfId="9440" xr:uid="{00000000-0005-0000-0000-00003B280000}"/>
    <cellStyle name="Comma [0] 4 2 10 5" xfId="9441" xr:uid="{00000000-0005-0000-0000-00003C280000}"/>
    <cellStyle name="Comma [0] 4 2 11" xfId="9442" xr:uid="{00000000-0005-0000-0000-00003D280000}"/>
    <cellStyle name="Comma [0] 4 2 11 2" xfId="9443" xr:uid="{00000000-0005-0000-0000-00003E280000}"/>
    <cellStyle name="Comma [0] 4 2 11 4" xfId="9444" xr:uid="{00000000-0005-0000-0000-00003F280000}"/>
    <cellStyle name="Comma [0] 4 2 12" xfId="9445" xr:uid="{00000000-0005-0000-0000-000040280000}"/>
    <cellStyle name="Comma [0] 4 2 12 2" xfId="9446" xr:uid="{00000000-0005-0000-0000-000041280000}"/>
    <cellStyle name="Comma [0] 4 2 12 3" xfId="9447" xr:uid="{00000000-0005-0000-0000-000042280000}"/>
    <cellStyle name="Comma [0] 4 2 12 4" xfId="9448" xr:uid="{00000000-0005-0000-0000-000043280000}"/>
    <cellStyle name="Comma [0] 4 2 13" xfId="9449" xr:uid="{00000000-0005-0000-0000-000044280000}"/>
    <cellStyle name="Comma [0] 4 2 13 2" xfId="9450" xr:uid="{00000000-0005-0000-0000-000045280000}"/>
    <cellStyle name="Comma [0] 4 2 13 3" xfId="9451" xr:uid="{00000000-0005-0000-0000-000046280000}"/>
    <cellStyle name="Comma [0] 4 2 13 4" xfId="9452" xr:uid="{00000000-0005-0000-0000-000047280000}"/>
    <cellStyle name="Comma [0] 4 2 14" xfId="9453" xr:uid="{00000000-0005-0000-0000-000048280000}"/>
    <cellStyle name="Comma [0] 4 2 14 2" xfId="9454" xr:uid="{00000000-0005-0000-0000-000049280000}"/>
    <cellStyle name="Comma [0] 4 2 15" xfId="9455" xr:uid="{00000000-0005-0000-0000-00004A280000}"/>
    <cellStyle name="Comma [0] 4 2 16" xfId="9456" xr:uid="{00000000-0005-0000-0000-00004B280000}"/>
    <cellStyle name="Comma [0] 4 2 17" xfId="9457" xr:uid="{00000000-0005-0000-0000-00004C280000}"/>
    <cellStyle name="Comma [0] 4 2 2" xfId="9458" xr:uid="{00000000-0005-0000-0000-00004D280000}"/>
    <cellStyle name="Comma [0] 4 2 2 10" xfId="9459" xr:uid="{00000000-0005-0000-0000-00004E280000}"/>
    <cellStyle name="Comma [0] 4 2 2 10 2" xfId="9460" xr:uid="{00000000-0005-0000-0000-00004F280000}"/>
    <cellStyle name="Comma [0] 4 2 2 11" xfId="9461" xr:uid="{00000000-0005-0000-0000-000050280000}"/>
    <cellStyle name="Comma [0] 4 2 2 12" xfId="9462" xr:uid="{00000000-0005-0000-0000-000051280000}"/>
    <cellStyle name="Comma [0] 4 2 2 13" xfId="9463" xr:uid="{00000000-0005-0000-0000-000052280000}"/>
    <cellStyle name="Comma [0] 4 2 2 2" xfId="9464" xr:uid="{00000000-0005-0000-0000-000053280000}"/>
    <cellStyle name="Comma [0] 4 2 2 2 2" xfId="9465" xr:uid="{00000000-0005-0000-0000-000054280000}"/>
    <cellStyle name="Comma [0] 4 2 2 2 2 2" xfId="9466" xr:uid="{00000000-0005-0000-0000-000055280000}"/>
    <cellStyle name="Comma [0] 4 2 2 2 2 2 2" xfId="9467" xr:uid="{00000000-0005-0000-0000-000056280000}"/>
    <cellStyle name="Comma [0] 4 2 2 2 2 2 4" xfId="9468" xr:uid="{00000000-0005-0000-0000-000057280000}"/>
    <cellStyle name="Comma [0] 4 2 2 2 2 3" xfId="9469" xr:uid="{00000000-0005-0000-0000-000058280000}"/>
    <cellStyle name="Comma [0] 4 2 2 2 2 3 2" xfId="9470" xr:uid="{00000000-0005-0000-0000-000059280000}"/>
    <cellStyle name="Comma [0] 4 2 2 2 2 4" xfId="9471" xr:uid="{00000000-0005-0000-0000-00005A280000}"/>
    <cellStyle name="Comma [0] 4 2 2 2 2 5" xfId="9472" xr:uid="{00000000-0005-0000-0000-00005B280000}"/>
    <cellStyle name="Comma [0] 4 2 2 2 2 6" xfId="9473" xr:uid="{00000000-0005-0000-0000-00005C280000}"/>
    <cellStyle name="Comma [0] 4 2 2 2 3" xfId="9474" xr:uid="{00000000-0005-0000-0000-00005D280000}"/>
    <cellStyle name="Comma [0] 4 2 2 2 3 2" xfId="9475" xr:uid="{00000000-0005-0000-0000-00005E280000}"/>
    <cellStyle name="Comma [0] 4 2 2 2 3 2 2" xfId="9476" xr:uid="{00000000-0005-0000-0000-00005F280000}"/>
    <cellStyle name="Comma [0] 4 2 2 2 3 2 4" xfId="9477" xr:uid="{00000000-0005-0000-0000-000060280000}"/>
    <cellStyle name="Comma [0] 4 2 2 2 3 3" xfId="9478" xr:uid="{00000000-0005-0000-0000-000061280000}"/>
    <cellStyle name="Comma [0] 4 2 2 2 3 4" xfId="9479" xr:uid="{00000000-0005-0000-0000-000062280000}"/>
    <cellStyle name="Comma [0] 4 2 2 2 3 5" xfId="9480" xr:uid="{00000000-0005-0000-0000-000063280000}"/>
    <cellStyle name="Comma [0] 4 2 2 2 4" xfId="9481" xr:uid="{00000000-0005-0000-0000-000064280000}"/>
    <cellStyle name="Comma [0] 4 2 2 2 4 2" xfId="9482" xr:uid="{00000000-0005-0000-0000-000065280000}"/>
    <cellStyle name="Comma [0] 4 2 2 2 4 4" xfId="9483" xr:uid="{00000000-0005-0000-0000-000066280000}"/>
    <cellStyle name="Comma [0] 4 2 2 2 5" xfId="9484" xr:uid="{00000000-0005-0000-0000-000067280000}"/>
    <cellStyle name="Comma [0] 4 2 2 2 5 2" xfId="9485" xr:uid="{00000000-0005-0000-0000-000068280000}"/>
    <cellStyle name="Comma [0] 4 2 2 2 6" xfId="9486" xr:uid="{00000000-0005-0000-0000-000069280000}"/>
    <cellStyle name="Comma [0] 4 2 2 2 7" xfId="9487" xr:uid="{00000000-0005-0000-0000-00006A280000}"/>
    <cellStyle name="Comma [0] 4 2 2 2 8" xfId="9488" xr:uid="{00000000-0005-0000-0000-00006B280000}"/>
    <cellStyle name="Comma [0] 4 2 2 3" xfId="9489" xr:uid="{00000000-0005-0000-0000-00006C280000}"/>
    <cellStyle name="Comma [0] 4 2 2 3 2" xfId="9490" xr:uid="{00000000-0005-0000-0000-00006D280000}"/>
    <cellStyle name="Comma [0] 4 2 2 3 2 2" xfId="9491" xr:uid="{00000000-0005-0000-0000-00006E280000}"/>
    <cellStyle name="Comma [0] 4 2 2 3 2 2 2" xfId="9492" xr:uid="{00000000-0005-0000-0000-00006F280000}"/>
    <cellStyle name="Comma [0] 4 2 2 3 2 2 4" xfId="9493" xr:uid="{00000000-0005-0000-0000-000070280000}"/>
    <cellStyle name="Comma [0] 4 2 2 3 2 3" xfId="9494" xr:uid="{00000000-0005-0000-0000-000071280000}"/>
    <cellStyle name="Comma [0] 4 2 2 3 2 4" xfId="9495" xr:uid="{00000000-0005-0000-0000-000072280000}"/>
    <cellStyle name="Comma [0] 4 2 2 3 2 5" xfId="9496" xr:uid="{00000000-0005-0000-0000-000073280000}"/>
    <cellStyle name="Comma [0] 4 2 2 3 3" xfId="9497" xr:uid="{00000000-0005-0000-0000-000074280000}"/>
    <cellStyle name="Comma [0] 4 2 2 3 3 2" xfId="9498" xr:uid="{00000000-0005-0000-0000-000075280000}"/>
    <cellStyle name="Comma [0] 4 2 2 3 3 2 2" xfId="9499" xr:uid="{00000000-0005-0000-0000-000076280000}"/>
    <cellStyle name="Comma [0] 4 2 2 3 3 2 4" xfId="9500" xr:uid="{00000000-0005-0000-0000-000077280000}"/>
    <cellStyle name="Comma [0] 4 2 2 3 3 3" xfId="9501" xr:uid="{00000000-0005-0000-0000-000078280000}"/>
    <cellStyle name="Comma [0] 4 2 2 3 3 4" xfId="9502" xr:uid="{00000000-0005-0000-0000-000079280000}"/>
    <cellStyle name="Comma [0] 4 2 2 3 3 5" xfId="9503" xr:uid="{00000000-0005-0000-0000-00007A280000}"/>
    <cellStyle name="Comma [0] 4 2 2 3 4" xfId="9504" xr:uid="{00000000-0005-0000-0000-00007B280000}"/>
    <cellStyle name="Comma [0] 4 2 2 3 4 2" xfId="9505" xr:uid="{00000000-0005-0000-0000-00007C280000}"/>
    <cellStyle name="Comma [0] 4 2 2 3 4 4" xfId="9506" xr:uid="{00000000-0005-0000-0000-00007D280000}"/>
    <cellStyle name="Comma [0] 4 2 2 3 5" xfId="9507" xr:uid="{00000000-0005-0000-0000-00007E280000}"/>
    <cellStyle name="Comma [0] 4 2 2 3 5 2" xfId="9508" xr:uid="{00000000-0005-0000-0000-00007F280000}"/>
    <cellStyle name="Comma [0] 4 2 2 3 6" xfId="9509" xr:uid="{00000000-0005-0000-0000-000080280000}"/>
    <cellStyle name="Comma [0] 4 2 2 3 7" xfId="9510" xr:uid="{00000000-0005-0000-0000-000081280000}"/>
    <cellStyle name="Comma [0] 4 2 2 3 8" xfId="9511" xr:uid="{00000000-0005-0000-0000-000082280000}"/>
    <cellStyle name="Comma [0] 4 2 2 4" xfId="9512" xr:uid="{00000000-0005-0000-0000-000083280000}"/>
    <cellStyle name="Comma [0] 4 2 2 4 2" xfId="9513" xr:uid="{00000000-0005-0000-0000-000084280000}"/>
    <cellStyle name="Comma [0] 4 2 2 4 2 2" xfId="9514" xr:uid="{00000000-0005-0000-0000-000085280000}"/>
    <cellStyle name="Comma [0] 4 2 2 4 2 2 2" xfId="9515" xr:uid="{00000000-0005-0000-0000-000086280000}"/>
    <cellStyle name="Comma [0] 4 2 2 4 2 2 4" xfId="9516" xr:uid="{00000000-0005-0000-0000-000087280000}"/>
    <cellStyle name="Comma [0] 4 2 2 4 2 3" xfId="9517" xr:uid="{00000000-0005-0000-0000-000088280000}"/>
    <cellStyle name="Comma [0] 4 2 2 4 2 4" xfId="9518" xr:uid="{00000000-0005-0000-0000-000089280000}"/>
    <cellStyle name="Comma [0] 4 2 2 4 2 5" xfId="9519" xr:uid="{00000000-0005-0000-0000-00008A280000}"/>
    <cellStyle name="Comma [0] 4 2 2 4 3" xfId="9520" xr:uid="{00000000-0005-0000-0000-00008B280000}"/>
    <cellStyle name="Comma [0] 4 2 2 4 3 2" xfId="9521" xr:uid="{00000000-0005-0000-0000-00008C280000}"/>
    <cellStyle name="Comma [0] 4 2 2 4 3 2 2" xfId="9522" xr:uid="{00000000-0005-0000-0000-00008D280000}"/>
    <cellStyle name="Comma [0] 4 2 2 4 3 2 4" xfId="9523" xr:uid="{00000000-0005-0000-0000-00008E280000}"/>
    <cellStyle name="Comma [0] 4 2 2 4 3 3" xfId="9524" xr:uid="{00000000-0005-0000-0000-00008F280000}"/>
    <cellStyle name="Comma [0] 4 2 2 4 3 5" xfId="9525" xr:uid="{00000000-0005-0000-0000-000090280000}"/>
    <cellStyle name="Comma [0] 4 2 2 4 4" xfId="9526" xr:uid="{00000000-0005-0000-0000-000091280000}"/>
    <cellStyle name="Comma [0] 4 2 2 4 4 2" xfId="9527" xr:uid="{00000000-0005-0000-0000-000092280000}"/>
    <cellStyle name="Comma [0] 4 2 2 4 4 4" xfId="9528" xr:uid="{00000000-0005-0000-0000-000093280000}"/>
    <cellStyle name="Comma [0] 4 2 2 4 5" xfId="9529" xr:uid="{00000000-0005-0000-0000-000094280000}"/>
    <cellStyle name="Comma [0] 4 2 2 4 5 2" xfId="9530" xr:uid="{00000000-0005-0000-0000-000095280000}"/>
    <cellStyle name="Comma [0] 4 2 2 4 6" xfId="9531" xr:uid="{00000000-0005-0000-0000-000096280000}"/>
    <cellStyle name="Comma [0] 4 2 2 4 7" xfId="9532" xr:uid="{00000000-0005-0000-0000-000097280000}"/>
    <cellStyle name="Comma [0] 4 2 2 4 8" xfId="9533" xr:uid="{00000000-0005-0000-0000-000098280000}"/>
    <cellStyle name="Comma [0] 4 2 2 5" xfId="9534" xr:uid="{00000000-0005-0000-0000-000099280000}"/>
    <cellStyle name="Comma [0] 4 2 2 5 2" xfId="9535" xr:uid="{00000000-0005-0000-0000-00009A280000}"/>
    <cellStyle name="Comma [0] 4 2 2 5 2 2" xfId="9536" xr:uid="{00000000-0005-0000-0000-00009B280000}"/>
    <cellStyle name="Comma [0] 4 2 2 5 2 2 2" xfId="9537" xr:uid="{00000000-0005-0000-0000-00009C280000}"/>
    <cellStyle name="Comma [0] 4 2 2 5 2 2 4" xfId="9538" xr:uid="{00000000-0005-0000-0000-00009D280000}"/>
    <cellStyle name="Comma [0] 4 2 2 5 2 3" xfId="9539" xr:uid="{00000000-0005-0000-0000-00009E280000}"/>
    <cellStyle name="Comma [0] 4 2 2 5 2 4" xfId="9540" xr:uid="{00000000-0005-0000-0000-00009F280000}"/>
    <cellStyle name="Comma [0] 4 2 2 5 2 5" xfId="9541" xr:uid="{00000000-0005-0000-0000-0000A0280000}"/>
    <cellStyle name="Comma [0] 4 2 2 5 3" xfId="9542" xr:uid="{00000000-0005-0000-0000-0000A1280000}"/>
    <cellStyle name="Comma [0] 4 2 2 5 3 2" xfId="9543" xr:uid="{00000000-0005-0000-0000-0000A2280000}"/>
    <cellStyle name="Comma [0] 4 2 2 5 3 2 2" xfId="9544" xr:uid="{00000000-0005-0000-0000-0000A3280000}"/>
    <cellStyle name="Comma [0] 4 2 2 5 3 2 4" xfId="9545" xr:uid="{00000000-0005-0000-0000-0000A4280000}"/>
    <cellStyle name="Comma [0] 4 2 2 5 3 3" xfId="9546" xr:uid="{00000000-0005-0000-0000-0000A5280000}"/>
    <cellStyle name="Comma [0] 4 2 2 5 3 5" xfId="9547" xr:uid="{00000000-0005-0000-0000-0000A6280000}"/>
    <cellStyle name="Comma [0] 4 2 2 5 4" xfId="9548" xr:uid="{00000000-0005-0000-0000-0000A7280000}"/>
    <cellStyle name="Comma [0] 4 2 2 5 4 2" xfId="9549" xr:uid="{00000000-0005-0000-0000-0000A8280000}"/>
    <cellStyle name="Comma [0] 4 2 2 5 4 4" xfId="9550" xr:uid="{00000000-0005-0000-0000-0000A9280000}"/>
    <cellStyle name="Comma [0] 4 2 2 5 5" xfId="9551" xr:uid="{00000000-0005-0000-0000-0000AA280000}"/>
    <cellStyle name="Comma [0] 4 2 2 5 6" xfId="9552" xr:uid="{00000000-0005-0000-0000-0000AB280000}"/>
    <cellStyle name="Comma [0] 4 2 2 5 7" xfId="9553" xr:uid="{00000000-0005-0000-0000-0000AC280000}"/>
    <cellStyle name="Comma [0] 4 2 2 6" xfId="9554" xr:uid="{00000000-0005-0000-0000-0000AD280000}"/>
    <cellStyle name="Comma [0] 4 2 2 6 2" xfId="9555" xr:uid="{00000000-0005-0000-0000-0000AE280000}"/>
    <cellStyle name="Comma [0] 4 2 2 6 2 2" xfId="9556" xr:uid="{00000000-0005-0000-0000-0000AF280000}"/>
    <cellStyle name="Comma [0] 4 2 2 6 2 2 2" xfId="9557" xr:uid="{00000000-0005-0000-0000-0000B0280000}"/>
    <cellStyle name="Comma [0] 4 2 2 6 2 2 4" xfId="9558" xr:uid="{00000000-0005-0000-0000-0000B1280000}"/>
    <cellStyle name="Comma [0] 4 2 2 6 2 3" xfId="9559" xr:uid="{00000000-0005-0000-0000-0000B2280000}"/>
    <cellStyle name="Comma [0] 4 2 2 6 2 5" xfId="9560" xr:uid="{00000000-0005-0000-0000-0000B3280000}"/>
    <cellStyle name="Comma [0] 4 2 2 6 3" xfId="9561" xr:uid="{00000000-0005-0000-0000-0000B4280000}"/>
    <cellStyle name="Comma [0] 4 2 2 6 3 2" xfId="9562" xr:uid="{00000000-0005-0000-0000-0000B5280000}"/>
    <cellStyle name="Comma [0] 4 2 2 6 3 4" xfId="9563" xr:uid="{00000000-0005-0000-0000-0000B6280000}"/>
    <cellStyle name="Comma [0] 4 2 2 6 4" xfId="9564" xr:uid="{00000000-0005-0000-0000-0000B7280000}"/>
    <cellStyle name="Comma [0] 4 2 2 6 5" xfId="9565" xr:uid="{00000000-0005-0000-0000-0000B8280000}"/>
    <cellStyle name="Comma [0] 4 2 2 6 6" xfId="9566" xr:uid="{00000000-0005-0000-0000-0000B9280000}"/>
    <cellStyle name="Comma [0] 4 2 2 7" xfId="9567" xr:uid="{00000000-0005-0000-0000-0000BA280000}"/>
    <cellStyle name="Comma [0] 4 2 2 7 2" xfId="9568" xr:uid="{00000000-0005-0000-0000-0000BB280000}"/>
    <cellStyle name="Comma [0] 4 2 2 7 2 2" xfId="9569" xr:uid="{00000000-0005-0000-0000-0000BC280000}"/>
    <cellStyle name="Comma [0] 4 2 2 7 2 4" xfId="9570" xr:uid="{00000000-0005-0000-0000-0000BD280000}"/>
    <cellStyle name="Comma [0] 4 2 2 7 3" xfId="9571" xr:uid="{00000000-0005-0000-0000-0000BE280000}"/>
    <cellStyle name="Comma [0] 4 2 2 7 4" xfId="9572" xr:uid="{00000000-0005-0000-0000-0000BF280000}"/>
    <cellStyle name="Comma [0] 4 2 2 7 5" xfId="9573" xr:uid="{00000000-0005-0000-0000-0000C0280000}"/>
    <cellStyle name="Comma [0] 4 2 2 8" xfId="9574" xr:uid="{00000000-0005-0000-0000-0000C1280000}"/>
    <cellStyle name="Comma [0] 4 2 2 8 2" xfId="9575" xr:uid="{00000000-0005-0000-0000-0000C2280000}"/>
    <cellStyle name="Comma [0] 4 2 2 8 4" xfId="9576" xr:uid="{00000000-0005-0000-0000-0000C3280000}"/>
    <cellStyle name="Comma [0] 4 2 2 9" xfId="9577" xr:uid="{00000000-0005-0000-0000-0000C4280000}"/>
    <cellStyle name="Comma [0] 4 2 2 9 2" xfId="9578" xr:uid="{00000000-0005-0000-0000-0000C5280000}"/>
    <cellStyle name="Comma [0] 4 2 2 9 3" xfId="9579" xr:uid="{00000000-0005-0000-0000-0000C6280000}"/>
    <cellStyle name="Comma [0] 4 2 2 9 4" xfId="9580" xr:uid="{00000000-0005-0000-0000-0000C7280000}"/>
    <cellStyle name="Comma [0] 4 2 2_Perd det activo" xfId="9581" xr:uid="{00000000-0005-0000-0000-0000C8280000}"/>
    <cellStyle name="Comma [0] 4 2 3" xfId="9582" xr:uid="{00000000-0005-0000-0000-0000C9280000}"/>
    <cellStyle name="Comma [0] 4 2 3 2" xfId="9583" xr:uid="{00000000-0005-0000-0000-0000CA280000}"/>
    <cellStyle name="Comma [0] 4 2 3 2 2" xfId="9584" xr:uid="{00000000-0005-0000-0000-0000CB280000}"/>
    <cellStyle name="Comma [0] 4 2 3 2 2 2" xfId="9585" xr:uid="{00000000-0005-0000-0000-0000CC280000}"/>
    <cellStyle name="Comma [0] 4 2 3 2 2 4" xfId="9586" xr:uid="{00000000-0005-0000-0000-0000CD280000}"/>
    <cellStyle name="Comma [0] 4 2 3 2 3" xfId="9587" xr:uid="{00000000-0005-0000-0000-0000CE280000}"/>
    <cellStyle name="Comma [0] 4 2 3 2 3 2" xfId="9588" xr:uid="{00000000-0005-0000-0000-0000CF280000}"/>
    <cellStyle name="Comma [0] 4 2 3 2 4" xfId="9589" xr:uid="{00000000-0005-0000-0000-0000D0280000}"/>
    <cellStyle name="Comma [0] 4 2 3 2 5" xfId="9590" xr:uid="{00000000-0005-0000-0000-0000D1280000}"/>
    <cellStyle name="Comma [0] 4 2 3 2 6" xfId="9591" xr:uid="{00000000-0005-0000-0000-0000D2280000}"/>
    <cellStyle name="Comma [0] 4 2 3 3" xfId="9592" xr:uid="{00000000-0005-0000-0000-0000D3280000}"/>
    <cellStyle name="Comma [0] 4 2 3 3 2" xfId="9593" xr:uid="{00000000-0005-0000-0000-0000D4280000}"/>
    <cellStyle name="Comma [0] 4 2 3 3 2 2" xfId="9594" xr:uid="{00000000-0005-0000-0000-0000D5280000}"/>
    <cellStyle name="Comma [0] 4 2 3 3 2 4" xfId="9595" xr:uid="{00000000-0005-0000-0000-0000D6280000}"/>
    <cellStyle name="Comma [0] 4 2 3 3 3" xfId="9596" xr:uid="{00000000-0005-0000-0000-0000D7280000}"/>
    <cellStyle name="Comma [0] 4 2 3 3 4" xfId="9597" xr:uid="{00000000-0005-0000-0000-0000D8280000}"/>
    <cellStyle name="Comma [0] 4 2 3 3 5" xfId="9598" xr:uid="{00000000-0005-0000-0000-0000D9280000}"/>
    <cellStyle name="Comma [0] 4 2 3 4" xfId="9599" xr:uid="{00000000-0005-0000-0000-0000DA280000}"/>
    <cellStyle name="Comma [0] 4 2 3 4 2" xfId="9600" xr:uid="{00000000-0005-0000-0000-0000DB280000}"/>
    <cellStyle name="Comma [0] 4 2 3 4 2 2" xfId="9601" xr:uid="{00000000-0005-0000-0000-0000DC280000}"/>
    <cellStyle name="Comma [0] 4 2 3 4 2 4" xfId="9602" xr:uid="{00000000-0005-0000-0000-0000DD280000}"/>
    <cellStyle name="Comma [0] 4 2 3 4 3" xfId="9603" xr:uid="{00000000-0005-0000-0000-0000DE280000}"/>
    <cellStyle name="Comma [0] 4 2 3 4 4" xfId="9604" xr:uid="{00000000-0005-0000-0000-0000DF280000}"/>
    <cellStyle name="Comma [0] 4 2 3 4 5" xfId="9605" xr:uid="{00000000-0005-0000-0000-0000E0280000}"/>
    <cellStyle name="Comma [0] 4 2 3 5" xfId="9606" xr:uid="{00000000-0005-0000-0000-0000E1280000}"/>
    <cellStyle name="Comma [0] 4 2 3 5 2" xfId="9607" xr:uid="{00000000-0005-0000-0000-0000E2280000}"/>
    <cellStyle name="Comma [0] 4 2 3 5 4" xfId="9608" xr:uid="{00000000-0005-0000-0000-0000E3280000}"/>
    <cellStyle name="Comma [0] 4 2 3 6" xfId="9609" xr:uid="{00000000-0005-0000-0000-0000E4280000}"/>
    <cellStyle name="Comma [0] 4 2 3 6 2" xfId="9610" xr:uid="{00000000-0005-0000-0000-0000E5280000}"/>
    <cellStyle name="Comma [0] 4 2 3 7" xfId="9611" xr:uid="{00000000-0005-0000-0000-0000E6280000}"/>
    <cellStyle name="Comma [0] 4 2 3 8" xfId="9612" xr:uid="{00000000-0005-0000-0000-0000E7280000}"/>
    <cellStyle name="Comma [0] 4 2 3 9" xfId="9613" xr:uid="{00000000-0005-0000-0000-0000E8280000}"/>
    <cellStyle name="Comma [0] 4 2 3_Perd det activo" xfId="9614" xr:uid="{00000000-0005-0000-0000-0000E9280000}"/>
    <cellStyle name="Comma [0] 4 2 4" xfId="9615" xr:uid="{00000000-0005-0000-0000-0000EA280000}"/>
    <cellStyle name="Comma [0] 4 2 4 2" xfId="9616" xr:uid="{00000000-0005-0000-0000-0000EB280000}"/>
    <cellStyle name="Comma [0] 4 2 4 2 2" xfId="9617" xr:uid="{00000000-0005-0000-0000-0000EC280000}"/>
    <cellStyle name="Comma [0] 4 2 4 2 2 2" xfId="9618" xr:uid="{00000000-0005-0000-0000-0000ED280000}"/>
    <cellStyle name="Comma [0] 4 2 4 2 2 4" xfId="9619" xr:uid="{00000000-0005-0000-0000-0000EE280000}"/>
    <cellStyle name="Comma [0] 4 2 4 2 3" xfId="9620" xr:uid="{00000000-0005-0000-0000-0000EF280000}"/>
    <cellStyle name="Comma [0] 4 2 4 2 4" xfId="9621" xr:uid="{00000000-0005-0000-0000-0000F0280000}"/>
    <cellStyle name="Comma [0] 4 2 4 2 5" xfId="9622" xr:uid="{00000000-0005-0000-0000-0000F1280000}"/>
    <cellStyle name="Comma [0] 4 2 4 3" xfId="9623" xr:uid="{00000000-0005-0000-0000-0000F2280000}"/>
    <cellStyle name="Comma [0] 4 2 4 3 2" xfId="9624" xr:uid="{00000000-0005-0000-0000-0000F3280000}"/>
    <cellStyle name="Comma [0] 4 2 4 3 2 2" xfId="9625" xr:uid="{00000000-0005-0000-0000-0000F4280000}"/>
    <cellStyle name="Comma [0] 4 2 4 3 2 4" xfId="9626" xr:uid="{00000000-0005-0000-0000-0000F5280000}"/>
    <cellStyle name="Comma [0] 4 2 4 3 3" xfId="9627" xr:uid="{00000000-0005-0000-0000-0000F6280000}"/>
    <cellStyle name="Comma [0] 4 2 4 3 4" xfId="9628" xr:uid="{00000000-0005-0000-0000-0000F7280000}"/>
    <cellStyle name="Comma [0] 4 2 4 3 5" xfId="9629" xr:uid="{00000000-0005-0000-0000-0000F8280000}"/>
    <cellStyle name="Comma [0] 4 2 4 4" xfId="9630" xr:uid="{00000000-0005-0000-0000-0000F9280000}"/>
    <cellStyle name="Comma [0] 4 2 4 4 2" xfId="9631" xr:uid="{00000000-0005-0000-0000-0000FA280000}"/>
    <cellStyle name="Comma [0] 4 2 4 4 2 2" xfId="9632" xr:uid="{00000000-0005-0000-0000-0000FB280000}"/>
    <cellStyle name="Comma [0] 4 2 4 4 2 4" xfId="9633" xr:uid="{00000000-0005-0000-0000-0000FC280000}"/>
    <cellStyle name="Comma [0] 4 2 4 4 3" xfId="9634" xr:uid="{00000000-0005-0000-0000-0000FD280000}"/>
    <cellStyle name="Comma [0] 4 2 4 4 4" xfId="9635" xr:uid="{00000000-0005-0000-0000-0000FE280000}"/>
    <cellStyle name="Comma [0] 4 2 4 4 5" xfId="9636" xr:uid="{00000000-0005-0000-0000-0000FF280000}"/>
    <cellStyle name="Comma [0] 4 2 4 5" xfId="9637" xr:uid="{00000000-0005-0000-0000-000000290000}"/>
    <cellStyle name="Comma [0] 4 2 4 5 2" xfId="9638" xr:uid="{00000000-0005-0000-0000-000001290000}"/>
    <cellStyle name="Comma [0] 4 2 4 5 4" xfId="9639" xr:uid="{00000000-0005-0000-0000-000002290000}"/>
    <cellStyle name="Comma [0] 4 2 4 6" xfId="9640" xr:uid="{00000000-0005-0000-0000-000003290000}"/>
    <cellStyle name="Comma [0] 4 2 4 6 2" xfId="9641" xr:uid="{00000000-0005-0000-0000-000004290000}"/>
    <cellStyle name="Comma [0] 4 2 4 7" xfId="9642" xr:uid="{00000000-0005-0000-0000-000005290000}"/>
    <cellStyle name="Comma [0] 4 2 4 8" xfId="9643" xr:uid="{00000000-0005-0000-0000-000006290000}"/>
    <cellStyle name="Comma [0] 4 2 4 9" xfId="9644" xr:uid="{00000000-0005-0000-0000-000007290000}"/>
    <cellStyle name="Comma [0] 4 2 5" xfId="9645" xr:uid="{00000000-0005-0000-0000-000008290000}"/>
    <cellStyle name="Comma [0] 4 2 5 2" xfId="9646" xr:uid="{00000000-0005-0000-0000-000009290000}"/>
    <cellStyle name="Comma [0] 4 2 5 2 2" xfId="9647" xr:uid="{00000000-0005-0000-0000-00000A290000}"/>
    <cellStyle name="Comma [0] 4 2 5 2 2 2" xfId="9648" xr:uid="{00000000-0005-0000-0000-00000B290000}"/>
    <cellStyle name="Comma [0] 4 2 5 2 2 4" xfId="9649" xr:uid="{00000000-0005-0000-0000-00000C290000}"/>
    <cellStyle name="Comma [0] 4 2 5 2 3" xfId="9650" xr:uid="{00000000-0005-0000-0000-00000D290000}"/>
    <cellStyle name="Comma [0] 4 2 5 2 4" xfId="9651" xr:uid="{00000000-0005-0000-0000-00000E290000}"/>
    <cellStyle name="Comma [0] 4 2 5 2 5" xfId="9652" xr:uid="{00000000-0005-0000-0000-00000F290000}"/>
    <cellStyle name="Comma [0] 4 2 5 3" xfId="9653" xr:uid="{00000000-0005-0000-0000-000010290000}"/>
    <cellStyle name="Comma [0] 4 2 5 3 2" xfId="9654" xr:uid="{00000000-0005-0000-0000-000011290000}"/>
    <cellStyle name="Comma [0] 4 2 5 3 2 2" xfId="9655" xr:uid="{00000000-0005-0000-0000-000012290000}"/>
    <cellStyle name="Comma [0] 4 2 5 3 2 4" xfId="9656" xr:uid="{00000000-0005-0000-0000-000013290000}"/>
    <cellStyle name="Comma [0] 4 2 5 3 3" xfId="9657" xr:uid="{00000000-0005-0000-0000-000014290000}"/>
    <cellStyle name="Comma [0] 4 2 5 3 4" xfId="9658" xr:uid="{00000000-0005-0000-0000-000015290000}"/>
    <cellStyle name="Comma [0] 4 2 5 3 5" xfId="9659" xr:uid="{00000000-0005-0000-0000-000016290000}"/>
    <cellStyle name="Comma [0] 4 2 5 4" xfId="9660" xr:uid="{00000000-0005-0000-0000-000017290000}"/>
    <cellStyle name="Comma [0] 4 2 5 4 2" xfId="9661" xr:uid="{00000000-0005-0000-0000-000018290000}"/>
    <cellStyle name="Comma [0] 4 2 5 4 4" xfId="9662" xr:uid="{00000000-0005-0000-0000-000019290000}"/>
    <cellStyle name="Comma [0] 4 2 5 5" xfId="9663" xr:uid="{00000000-0005-0000-0000-00001A290000}"/>
    <cellStyle name="Comma [0] 4 2 5 5 2" xfId="9664" xr:uid="{00000000-0005-0000-0000-00001B290000}"/>
    <cellStyle name="Comma [0] 4 2 5 6" xfId="9665" xr:uid="{00000000-0005-0000-0000-00001C290000}"/>
    <cellStyle name="Comma [0] 4 2 5 7" xfId="9666" xr:uid="{00000000-0005-0000-0000-00001D290000}"/>
    <cellStyle name="Comma [0] 4 2 5 8" xfId="9667" xr:uid="{00000000-0005-0000-0000-00001E290000}"/>
    <cellStyle name="Comma [0] 4 2 6" xfId="9668" xr:uid="{00000000-0005-0000-0000-00001F290000}"/>
    <cellStyle name="Comma [0] 4 2 6 2" xfId="9669" xr:uid="{00000000-0005-0000-0000-000020290000}"/>
    <cellStyle name="Comma [0] 4 2 6 2 2" xfId="9670" xr:uid="{00000000-0005-0000-0000-000021290000}"/>
    <cellStyle name="Comma [0] 4 2 6 2 2 2" xfId="9671" xr:uid="{00000000-0005-0000-0000-000022290000}"/>
    <cellStyle name="Comma [0] 4 2 6 2 2 4" xfId="9672" xr:uid="{00000000-0005-0000-0000-000023290000}"/>
    <cellStyle name="Comma [0] 4 2 6 2 3" xfId="9673" xr:uid="{00000000-0005-0000-0000-000024290000}"/>
    <cellStyle name="Comma [0] 4 2 6 2 4" xfId="9674" xr:uid="{00000000-0005-0000-0000-000025290000}"/>
    <cellStyle name="Comma [0] 4 2 6 2 5" xfId="9675" xr:uid="{00000000-0005-0000-0000-000026290000}"/>
    <cellStyle name="Comma [0] 4 2 6 3" xfId="9676" xr:uid="{00000000-0005-0000-0000-000027290000}"/>
    <cellStyle name="Comma [0] 4 2 6 3 2" xfId="9677" xr:uid="{00000000-0005-0000-0000-000028290000}"/>
    <cellStyle name="Comma [0] 4 2 6 3 2 2" xfId="9678" xr:uid="{00000000-0005-0000-0000-000029290000}"/>
    <cellStyle name="Comma [0] 4 2 6 3 2 4" xfId="9679" xr:uid="{00000000-0005-0000-0000-00002A290000}"/>
    <cellStyle name="Comma [0] 4 2 6 3 3" xfId="9680" xr:uid="{00000000-0005-0000-0000-00002B290000}"/>
    <cellStyle name="Comma [0] 4 2 6 3 4" xfId="9681" xr:uid="{00000000-0005-0000-0000-00002C290000}"/>
    <cellStyle name="Comma [0] 4 2 6 3 5" xfId="9682" xr:uid="{00000000-0005-0000-0000-00002D290000}"/>
    <cellStyle name="Comma [0] 4 2 6 4" xfId="9683" xr:uid="{00000000-0005-0000-0000-00002E290000}"/>
    <cellStyle name="Comma [0] 4 2 6 4 2" xfId="9684" xr:uid="{00000000-0005-0000-0000-00002F290000}"/>
    <cellStyle name="Comma [0] 4 2 6 4 4" xfId="9685" xr:uid="{00000000-0005-0000-0000-000030290000}"/>
    <cellStyle name="Comma [0] 4 2 6 5" xfId="9686" xr:uid="{00000000-0005-0000-0000-000031290000}"/>
    <cellStyle name="Comma [0] 4 2 6 6" xfId="9687" xr:uid="{00000000-0005-0000-0000-000032290000}"/>
    <cellStyle name="Comma [0] 4 2 6 7" xfId="9688" xr:uid="{00000000-0005-0000-0000-000033290000}"/>
    <cellStyle name="Comma [0] 4 2 7" xfId="9689" xr:uid="{00000000-0005-0000-0000-000034290000}"/>
    <cellStyle name="Comma [0] 4 2 7 2" xfId="9690" xr:uid="{00000000-0005-0000-0000-000035290000}"/>
    <cellStyle name="Comma [0] 4 2 7 2 2" xfId="9691" xr:uid="{00000000-0005-0000-0000-000036290000}"/>
    <cellStyle name="Comma [0] 4 2 7 2 2 2" xfId="9692" xr:uid="{00000000-0005-0000-0000-000037290000}"/>
    <cellStyle name="Comma [0] 4 2 7 2 2 4" xfId="9693" xr:uid="{00000000-0005-0000-0000-000038290000}"/>
    <cellStyle name="Comma [0] 4 2 7 2 3" xfId="9694" xr:uid="{00000000-0005-0000-0000-000039290000}"/>
    <cellStyle name="Comma [0] 4 2 7 2 4" xfId="9695" xr:uid="{00000000-0005-0000-0000-00003A290000}"/>
    <cellStyle name="Comma [0] 4 2 7 2 5" xfId="9696" xr:uid="{00000000-0005-0000-0000-00003B290000}"/>
    <cellStyle name="Comma [0] 4 2 7 3" xfId="9697" xr:uid="{00000000-0005-0000-0000-00003C290000}"/>
    <cellStyle name="Comma [0] 4 2 7 3 2" xfId="9698" xr:uid="{00000000-0005-0000-0000-00003D290000}"/>
    <cellStyle name="Comma [0] 4 2 7 3 2 2" xfId="9699" xr:uid="{00000000-0005-0000-0000-00003E290000}"/>
    <cellStyle name="Comma [0] 4 2 7 3 2 4" xfId="9700" xr:uid="{00000000-0005-0000-0000-00003F290000}"/>
    <cellStyle name="Comma [0] 4 2 7 3 3" xfId="9701" xr:uid="{00000000-0005-0000-0000-000040290000}"/>
    <cellStyle name="Comma [0] 4 2 7 3 4" xfId="9702" xr:uid="{00000000-0005-0000-0000-000041290000}"/>
    <cellStyle name="Comma [0] 4 2 7 3 5" xfId="9703" xr:uid="{00000000-0005-0000-0000-000042290000}"/>
    <cellStyle name="Comma [0] 4 2 7 4" xfId="9704" xr:uid="{00000000-0005-0000-0000-000043290000}"/>
    <cellStyle name="Comma [0] 4 2 7 4 2" xfId="9705" xr:uid="{00000000-0005-0000-0000-000044290000}"/>
    <cellStyle name="Comma [0] 4 2 7 4 4" xfId="9706" xr:uid="{00000000-0005-0000-0000-000045290000}"/>
    <cellStyle name="Comma [0] 4 2 7 5" xfId="9707" xr:uid="{00000000-0005-0000-0000-000046290000}"/>
    <cellStyle name="Comma [0] 4 2 7 6" xfId="9708" xr:uid="{00000000-0005-0000-0000-000047290000}"/>
    <cellStyle name="Comma [0] 4 2 7 7" xfId="9709" xr:uid="{00000000-0005-0000-0000-000048290000}"/>
    <cellStyle name="Comma [0] 4 2 8" xfId="9710" xr:uid="{00000000-0005-0000-0000-000049290000}"/>
    <cellStyle name="Comma [0] 4 2 8 2" xfId="9711" xr:uid="{00000000-0005-0000-0000-00004A290000}"/>
    <cellStyle name="Comma [0] 4 2 8 2 2" xfId="9712" xr:uid="{00000000-0005-0000-0000-00004B290000}"/>
    <cellStyle name="Comma [0] 4 2 8 2 2 2" xfId="9713" xr:uid="{00000000-0005-0000-0000-00004C290000}"/>
    <cellStyle name="Comma [0] 4 2 8 2 2 4" xfId="9714" xr:uid="{00000000-0005-0000-0000-00004D290000}"/>
    <cellStyle name="Comma [0] 4 2 8 2 3" xfId="9715" xr:uid="{00000000-0005-0000-0000-00004E290000}"/>
    <cellStyle name="Comma [0] 4 2 8 2 4" xfId="9716" xr:uid="{00000000-0005-0000-0000-00004F290000}"/>
    <cellStyle name="Comma [0] 4 2 8 2 5" xfId="9717" xr:uid="{00000000-0005-0000-0000-000050290000}"/>
    <cellStyle name="Comma [0] 4 2 8 3" xfId="9718" xr:uid="{00000000-0005-0000-0000-000051290000}"/>
    <cellStyle name="Comma [0] 4 2 8 3 2" xfId="9719" xr:uid="{00000000-0005-0000-0000-000052290000}"/>
    <cellStyle name="Comma [0] 4 2 8 3 2 2" xfId="9720" xr:uid="{00000000-0005-0000-0000-000053290000}"/>
    <cellStyle name="Comma [0] 4 2 8 3 2 4" xfId="9721" xr:uid="{00000000-0005-0000-0000-000054290000}"/>
    <cellStyle name="Comma [0] 4 2 8 3 3" xfId="9722" xr:uid="{00000000-0005-0000-0000-000055290000}"/>
    <cellStyle name="Comma [0] 4 2 8 3 5" xfId="9723" xr:uid="{00000000-0005-0000-0000-000056290000}"/>
    <cellStyle name="Comma [0] 4 2 8 4" xfId="9724" xr:uid="{00000000-0005-0000-0000-000057290000}"/>
    <cellStyle name="Comma [0] 4 2 8 4 2" xfId="9725" xr:uid="{00000000-0005-0000-0000-000058290000}"/>
    <cellStyle name="Comma [0] 4 2 8 4 4" xfId="9726" xr:uid="{00000000-0005-0000-0000-000059290000}"/>
    <cellStyle name="Comma [0] 4 2 8 5" xfId="9727" xr:uid="{00000000-0005-0000-0000-00005A290000}"/>
    <cellStyle name="Comma [0] 4 2 8 6" xfId="9728" xr:uid="{00000000-0005-0000-0000-00005B290000}"/>
    <cellStyle name="Comma [0] 4 2 8 7" xfId="9729" xr:uid="{00000000-0005-0000-0000-00005C290000}"/>
    <cellStyle name="Comma [0] 4 2 9" xfId="9730" xr:uid="{00000000-0005-0000-0000-00005D290000}"/>
    <cellStyle name="Comma [0] 4 2 9 2" xfId="9731" xr:uid="{00000000-0005-0000-0000-00005E290000}"/>
    <cellStyle name="Comma [0] 4 2 9 2 2" xfId="9732" xr:uid="{00000000-0005-0000-0000-00005F290000}"/>
    <cellStyle name="Comma [0] 4 2 9 2 2 2" xfId="9733" xr:uid="{00000000-0005-0000-0000-000060290000}"/>
    <cellStyle name="Comma [0] 4 2 9 2 2 4" xfId="9734" xr:uid="{00000000-0005-0000-0000-000061290000}"/>
    <cellStyle name="Comma [0] 4 2 9 2 3" xfId="9735" xr:uid="{00000000-0005-0000-0000-000062290000}"/>
    <cellStyle name="Comma [0] 4 2 9 2 5" xfId="9736" xr:uid="{00000000-0005-0000-0000-000063290000}"/>
    <cellStyle name="Comma [0] 4 2 9 3" xfId="9737" xr:uid="{00000000-0005-0000-0000-000064290000}"/>
    <cellStyle name="Comma [0] 4 2 9 3 2" xfId="9738" xr:uid="{00000000-0005-0000-0000-000065290000}"/>
    <cellStyle name="Comma [0] 4 2 9 3 4" xfId="9739" xr:uid="{00000000-0005-0000-0000-000066290000}"/>
    <cellStyle name="Comma [0] 4 2 9 4" xfId="9740" xr:uid="{00000000-0005-0000-0000-000067290000}"/>
    <cellStyle name="Comma [0] 4 2 9 5" xfId="9741" xr:uid="{00000000-0005-0000-0000-000068290000}"/>
    <cellStyle name="Comma [0] 4 2 9 6" xfId="9742" xr:uid="{00000000-0005-0000-0000-000069290000}"/>
    <cellStyle name="Comma [0] 4 2_Perd det activo" xfId="9743" xr:uid="{00000000-0005-0000-0000-00006A290000}"/>
    <cellStyle name="Comma [0] 4 20" xfId="9744" xr:uid="{00000000-0005-0000-0000-00006B290000}"/>
    <cellStyle name="Comma [0] 4 3" xfId="9745" xr:uid="{00000000-0005-0000-0000-00006C290000}"/>
    <cellStyle name="Comma [0] 4 3 10" xfId="9746" xr:uid="{00000000-0005-0000-0000-00006D290000}"/>
    <cellStyle name="Comma [0] 4 3 11" xfId="9747" xr:uid="{00000000-0005-0000-0000-00006E290000}"/>
    <cellStyle name="Comma [0] 4 3 2" xfId="9748" xr:uid="{00000000-0005-0000-0000-00006F290000}"/>
    <cellStyle name="Comma [0] 4 3 2 2" xfId="9749" xr:uid="{00000000-0005-0000-0000-000070290000}"/>
    <cellStyle name="Comma [0] 4 3 2 2 2" xfId="9750" xr:uid="{00000000-0005-0000-0000-000071290000}"/>
    <cellStyle name="Comma [0] 4 3 2 2 2 2" xfId="9751" xr:uid="{00000000-0005-0000-0000-000072290000}"/>
    <cellStyle name="Comma [0] 4 3 2 2 2 4" xfId="9752" xr:uid="{00000000-0005-0000-0000-000073290000}"/>
    <cellStyle name="Comma [0] 4 3 2 2 3" xfId="9753" xr:uid="{00000000-0005-0000-0000-000074290000}"/>
    <cellStyle name="Comma [0] 4 3 2 2 4" xfId="9754" xr:uid="{00000000-0005-0000-0000-000075290000}"/>
    <cellStyle name="Comma [0] 4 3 2 2 5" xfId="9755" xr:uid="{00000000-0005-0000-0000-000076290000}"/>
    <cellStyle name="Comma [0] 4 3 2 3" xfId="9756" xr:uid="{00000000-0005-0000-0000-000077290000}"/>
    <cellStyle name="Comma [0] 4 3 2 3 2" xfId="9757" xr:uid="{00000000-0005-0000-0000-000078290000}"/>
    <cellStyle name="Comma [0] 4 3 2 3 2 2" xfId="9758" xr:uid="{00000000-0005-0000-0000-000079290000}"/>
    <cellStyle name="Comma [0] 4 3 2 3 2 4" xfId="9759" xr:uid="{00000000-0005-0000-0000-00007A290000}"/>
    <cellStyle name="Comma [0] 4 3 2 3 3" xfId="9760" xr:uid="{00000000-0005-0000-0000-00007B290000}"/>
    <cellStyle name="Comma [0] 4 3 2 3 4" xfId="9761" xr:uid="{00000000-0005-0000-0000-00007C290000}"/>
    <cellStyle name="Comma [0] 4 3 2 3 5" xfId="9762" xr:uid="{00000000-0005-0000-0000-00007D290000}"/>
    <cellStyle name="Comma [0] 4 3 2 4" xfId="9763" xr:uid="{00000000-0005-0000-0000-00007E290000}"/>
    <cellStyle name="Comma [0] 4 3 2 4 2" xfId="9764" xr:uid="{00000000-0005-0000-0000-00007F290000}"/>
    <cellStyle name="Comma [0] 4 3 2 4 4" xfId="9765" xr:uid="{00000000-0005-0000-0000-000080290000}"/>
    <cellStyle name="Comma [0] 4 3 2 5" xfId="9766" xr:uid="{00000000-0005-0000-0000-000081290000}"/>
    <cellStyle name="Comma [0] 4 3 2 5 2" xfId="9767" xr:uid="{00000000-0005-0000-0000-000082290000}"/>
    <cellStyle name="Comma [0] 4 3 2 6" xfId="9768" xr:uid="{00000000-0005-0000-0000-000083290000}"/>
    <cellStyle name="Comma [0] 4 3 2 7" xfId="9769" xr:uid="{00000000-0005-0000-0000-000084290000}"/>
    <cellStyle name="Comma [0] 4 3 2 8" xfId="9770" xr:uid="{00000000-0005-0000-0000-000085290000}"/>
    <cellStyle name="Comma [0] 4 3 3" xfId="9771" xr:uid="{00000000-0005-0000-0000-000086290000}"/>
    <cellStyle name="Comma [0] 4 3 3 2" xfId="9772" xr:uid="{00000000-0005-0000-0000-000087290000}"/>
    <cellStyle name="Comma [0] 4 3 3 2 2" xfId="9773" xr:uid="{00000000-0005-0000-0000-000088290000}"/>
    <cellStyle name="Comma [0] 4 3 3 2 2 2" xfId="9774" xr:uid="{00000000-0005-0000-0000-000089290000}"/>
    <cellStyle name="Comma [0] 4 3 3 2 2 4" xfId="9775" xr:uid="{00000000-0005-0000-0000-00008A290000}"/>
    <cellStyle name="Comma [0] 4 3 3 2 3" xfId="9776" xr:uid="{00000000-0005-0000-0000-00008B290000}"/>
    <cellStyle name="Comma [0] 4 3 3 2 4" xfId="9777" xr:uid="{00000000-0005-0000-0000-00008C290000}"/>
    <cellStyle name="Comma [0] 4 3 3 2 5" xfId="9778" xr:uid="{00000000-0005-0000-0000-00008D290000}"/>
    <cellStyle name="Comma [0] 4 3 3 3" xfId="9779" xr:uid="{00000000-0005-0000-0000-00008E290000}"/>
    <cellStyle name="Comma [0] 4 3 3 3 2" xfId="9780" xr:uid="{00000000-0005-0000-0000-00008F290000}"/>
    <cellStyle name="Comma [0] 4 3 3 3 2 2" xfId="9781" xr:uid="{00000000-0005-0000-0000-000090290000}"/>
    <cellStyle name="Comma [0] 4 3 3 3 2 4" xfId="9782" xr:uid="{00000000-0005-0000-0000-000091290000}"/>
    <cellStyle name="Comma [0] 4 3 3 3 3" xfId="9783" xr:uid="{00000000-0005-0000-0000-000092290000}"/>
    <cellStyle name="Comma [0] 4 3 3 3 4" xfId="9784" xr:uid="{00000000-0005-0000-0000-000093290000}"/>
    <cellStyle name="Comma [0] 4 3 3 3 5" xfId="9785" xr:uid="{00000000-0005-0000-0000-000094290000}"/>
    <cellStyle name="Comma [0] 4 3 3 4" xfId="9786" xr:uid="{00000000-0005-0000-0000-000095290000}"/>
    <cellStyle name="Comma [0] 4 3 3 4 2" xfId="9787" xr:uid="{00000000-0005-0000-0000-000096290000}"/>
    <cellStyle name="Comma [0] 4 3 3 4 4" xfId="9788" xr:uid="{00000000-0005-0000-0000-000097290000}"/>
    <cellStyle name="Comma [0] 4 3 3 5" xfId="9789" xr:uid="{00000000-0005-0000-0000-000098290000}"/>
    <cellStyle name="Comma [0] 4 3 3 6" xfId="9790" xr:uid="{00000000-0005-0000-0000-000099290000}"/>
    <cellStyle name="Comma [0] 4 3 3 7" xfId="9791" xr:uid="{00000000-0005-0000-0000-00009A290000}"/>
    <cellStyle name="Comma [0] 4 3 4" xfId="9792" xr:uid="{00000000-0005-0000-0000-00009B290000}"/>
    <cellStyle name="Comma [0] 4 3 4 2" xfId="9793" xr:uid="{00000000-0005-0000-0000-00009C290000}"/>
    <cellStyle name="Comma [0] 4 3 4 2 2" xfId="9794" xr:uid="{00000000-0005-0000-0000-00009D290000}"/>
    <cellStyle name="Comma [0] 4 3 4 2 2 2" xfId="9795" xr:uid="{00000000-0005-0000-0000-00009E290000}"/>
    <cellStyle name="Comma [0] 4 3 4 2 2 4" xfId="9796" xr:uid="{00000000-0005-0000-0000-00009F290000}"/>
    <cellStyle name="Comma [0] 4 3 4 2 3" xfId="9797" xr:uid="{00000000-0005-0000-0000-0000A0290000}"/>
    <cellStyle name="Comma [0] 4 3 4 2 4" xfId="9798" xr:uid="{00000000-0005-0000-0000-0000A1290000}"/>
    <cellStyle name="Comma [0] 4 3 4 2 5" xfId="9799" xr:uid="{00000000-0005-0000-0000-0000A2290000}"/>
    <cellStyle name="Comma [0] 4 3 4 3" xfId="9800" xr:uid="{00000000-0005-0000-0000-0000A3290000}"/>
    <cellStyle name="Comma [0] 4 3 4 3 2" xfId="9801" xr:uid="{00000000-0005-0000-0000-0000A4290000}"/>
    <cellStyle name="Comma [0] 4 3 4 3 2 2" xfId="9802" xr:uid="{00000000-0005-0000-0000-0000A5290000}"/>
    <cellStyle name="Comma [0] 4 3 4 3 2 4" xfId="9803" xr:uid="{00000000-0005-0000-0000-0000A6290000}"/>
    <cellStyle name="Comma [0] 4 3 4 3 3" xfId="9804" xr:uid="{00000000-0005-0000-0000-0000A7290000}"/>
    <cellStyle name="Comma [0] 4 3 4 3 5" xfId="9805" xr:uid="{00000000-0005-0000-0000-0000A8290000}"/>
    <cellStyle name="Comma [0] 4 3 4 4" xfId="9806" xr:uid="{00000000-0005-0000-0000-0000A9290000}"/>
    <cellStyle name="Comma [0] 4 3 4 4 2" xfId="9807" xr:uid="{00000000-0005-0000-0000-0000AA290000}"/>
    <cellStyle name="Comma [0] 4 3 4 4 4" xfId="9808" xr:uid="{00000000-0005-0000-0000-0000AB290000}"/>
    <cellStyle name="Comma [0] 4 3 4 5" xfId="9809" xr:uid="{00000000-0005-0000-0000-0000AC290000}"/>
    <cellStyle name="Comma [0] 4 3 4 6" xfId="9810" xr:uid="{00000000-0005-0000-0000-0000AD290000}"/>
    <cellStyle name="Comma [0] 4 3 4 7" xfId="9811" xr:uid="{00000000-0005-0000-0000-0000AE290000}"/>
    <cellStyle name="Comma [0] 4 3 5" xfId="9812" xr:uid="{00000000-0005-0000-0000-0000AF290000}"/>
    <cellStyle name="Comma [0] 4 3 5 2" xfId="9813" xr:uid="{00000000-0005-0000-0000-0000B0290000}"/>
    <cellStyle name="Comma [0] 4 3 5 2 2" xfId="9814" xr:uid="{00000000-0005-0000-0000-0000B1290000}"/>
    <cellStyle name="Comma [0] 4 3 5 2 2 2" xfId="9815" xr:uid="{00000000-0005-0000-0000-0000B2290000}"/>
    <cellStyle name="Comma [0] 4 3 5 2 2 4" xfId="9816" xr:uid="{00000000-0005-0000-0000-0000B3290000}"/>
    <cellStyle name="Comma [0] 4 3 5 2 3" xfId="9817" xr:uid="{00000000-0005-0000-0000-0000B4290000}"/>
    <cellStyle name="Comma [0] 4 3 5 2 5" xfId="9818" xr:uid="{00000000-0005-0000-0000-0000B5290000}"/>
    <cellStyle name="Comma [0] 4 3 5 3" xfId="9819" xr:uid="{00000000-0005-0000-0000-0000B6290000}"/>
    <cellStyle name="Comma [0] 4 3 5 3 2" xfId="9820" xr:uid="{00000000-0005-0000-0000-0000B7290000}"/>
    <cellStyle name="Comma [0] 4 3 5 3 4" xfId="9821" xr:uid="{00000000-0005-0000-0000-0000B8290000}"/>
    <cellStyle name="Comma [0] 4 3 5 4" xfId="9822" xr:uid="{00000000-0005-0000-0000-0000B9290000}"/>
    <cellStyle name="Comma [0] 4 3 5 5" xfId="9823" xr:uid="{00000000-0005-0000-0000-0000BA290000}"/>
    <cellStyle name="Comma [0] 4 3 5 6" xfId="9824" xr:uid="{00000000-0005-0000-0000-0000BB290000}"/>
    <cellStyle name="Comma [0] 4 3 6" xfId="9825" xr:uid="{00000000-0005-0000-0000-0000BC290000}"/>
    <cellStyle name="Comma [0] 4 3 6 2" xfId="9826" xr:uid="{00000000-0005-0000-0000-0000BD290000}"/>
    <cellStyle name="Comma [0] 4 3 6 2 2" xfId="9827" xr:uid="{00000000-0005-0000-0000-0000BE290000}"/>
    <cellStyle name="Comma [0] 4 3 6 2 4" xfId="9828" xr:uid="{00000000-0005-0000-0000-0000BF290000}"/>
    <cellStyle name="Comma [0] 4 3 6 3" xfId="9829" xr:uid="{00000000-0005-0000-0000-0000C0290000}"/>
    <cellStyle name="Comma [0] 4 3 6 4" xfId="9830" xr:uid="{00000000-0005-0000-0000-0000C1290000}"/>
    <cellStyle name="Comma [0] 4 3 6 5" xfId="9831" xr:uid="{00000000-0005-0000-0000-0000C2290000}"/>
    <cellStyle name="Comma [0] 4 3 7" xfId="9832" xr:uid="{00000000-0005-0000-0000-0000C3290000}"/>
    <cellStyle name="Comma [0] 4 3 7 2" xfId="9833" xr:uid="{00000000-0005-0000-0000-0000C4290000}"/>
    <cellStyle name="Comma [0] 4 3 7 4" xfId="9834" xr:uid="{00000000-0005-0000-0000-0000C5290000}"/>
    <cellStyle name="Comma [0] 4 3 8" xfId="9835" xr:uid="{00000000-0005-0000-0000-0000C6290000}"/>
    <cellStyle name="Comma [0] 4 3 8 2" xfId="9836" xr:uid="{00000000-0005-0000-0000-0000C7290000}"/>
    <cellStyle name="Comma [0] 4 3 9" xfId="9837" xr:uid="{00000000-0005-0000-0000-0000C8290000}"/>
    <cellStyle name="Comma [0] 4 3_Perd det activo" xfId="9838" xr:uid="{00000000-0005-0000-0000-0000C9290000}"/>
    <cellStyle name="Comma [0] 4 4" xfId="9839" xr:uid="{00000000-0005-0000-0000-0000CA290000}"/>
    <cellStyle name="Comma [0] 4 4 2" xfId="9840" xr:uid="{00000000-0005-0000-0000-0000CB290000}"/>
    <cellStyle name="Comma [0] 4 4 2 2" xfId="9841" xr:uid="{00000000-0005-0000-0000-0000CC290000}"/>
    <cellStyle name="Comma [0] 4 4 2 2 2" xfId="9842" xr:uid="{00000000-0005-0000-0000-0000CD290000}"/>
    <cellStyle name="Comma [0] 4 4 2 2 4" xfId="9843" xr:uid="{00000000-0005-0000-0000-0000CE290000}"/>
    <cellStyle name="Comma [0] 4 4 2 3" xfId="9844" xr:uid="{00000000-0005-0000-0000-0000CF290000}"/>
    <cellStyle name="Comma [0] 4 4 2 3 2" xfId="9845" xr:uid="{00000000-0005-0000-0000-0000D0290000}"/>
    <cellStyle name="Comma [0] 4 4 2 4" xfId="9846" xr:uid="{00000000-0005-0000-0000-0000D1290000}"/>
    <cellStyle name="Comma [0] 4 4 2 5" xfId="9847" xr:uid="{00000000-0005-0000-0000-0000D2290000}"/>
    <cellStyle name="Comma [0] 4 4 2 6" xfId="9848" xr:uid="{00000000-0005-0000-0000-0000D3290000}"/>
    <cellStyle name="Comma [0] 4 4 3" xfId="9849" xr:uid="{00000000-0005-0000-0000-0000D4290000}"/>
    <cellStyle name="Comma [0] 4 4 3 2" xfId="9850" xr:uid="{00000000-0005-0000-0000-0000D5290000}"/>
    <cellStyle name="Comma [0] 4 4 3 2 2" xfId="9851" xr:uid="{00000000-0005-0000-0000-0000D6290000}"/>
    <cellStyle name="Comma [0] 4 4 3 2 4" xfId="9852" xr:uid="{00000000-0005-0000-0000-0000D7290000}"/>
    <cellStyle name="Comma [0] 4 4 3 3" xfId="9853" xr:uid="{00000000-0005-0000-0000-0000D8290000}"/>
    <cellStyle name="Comma [0] 4 4 3 4" xfId="9854" xr:uid="{00000000-0005-0000-0000-0000D9290000}"/>
    <cellStyle name="Comma [0] 4 4 3 5" xfId="9855" xr:uid="{00000000-0005-0000-0000-0000DA290000}"/>
    <cellStyle name="Comma [0] 4 4 4" xfId="9856" xr:uid="{00000000-0005-0000-0000-0000DB290000}"/>
    <cellStyle name="Comma [0] 4 4 4 2" xfId="9857" xr:uid="{00000000-0005-0000-0000-0000DC290000}"/>
    <cellStyle name="Comma [0] 4 4 4 2 2" xfId="9858" xr:uid="{00000000-0005-0000-0000-0000DD290000}"/>
    <cellStyle name="Comma [0] 4 4 4 2 4" xfId="9859" xr:uid="{00000000-0005-0000-0000-0000DE290000}"/>
    <cellStyle name="Comma [0] 4 4 4 3" xfId="9860" xr:uid="{00000000-0005-0000-0000-0000DF290000}"/>
    <cellStyle name="Comma [0] 4 4 4 4" xfId="9861" xr:uid="{00000000-0005-0000-0000-0000E0290000}"/>
    <cellStyle name="Comma [0] 4 4 4 5" xfId="9862" xr:uid="{00000000-0005-0000-0000-0000E1290000}"/>
    <cellStyle name="Comma [0] 4 4 5" xfId="9863" xr:uid="{00000000-0005-0000-0000-0000E2290000}"/>
    <cellStyle name="Comma [0] 4 4 5 2" xfId="9864" xr:uid="{00000000-0005-0000-0000-0000E3290000}"/>
    <cellStyle name="Comma [0] 4 4 5 4" xfId="9865" xr:uid="{00000000-0005-0000-0000-0000E4290000}"/>
    <cellStyle name="Comma [0] 4 4 6" xfId="9866" xr:uid="{00000000-0005-0000-0000-0000E5290000}"/>
    <cellStyle name="Comma [0] 4 4 6 2" xfId="9867" xr:uid="{00000000-0005-0000-0000-0000E6290000}"/>
    <cellStyle name="Comma [0] 4 4 7" xfId="9868" xr:uid="{00000000-0005-0000-0000-0000E7290000}"/>
    <cellStyle name="Comma [0] 4 4 8" xfId="9869" xr:uid="{00000000-0005-0000-0000-0000E8290000}"/>
    <cellStyle name="Comma [0] 4 4 9" xfId="9870" xr:uid="{00000000-0005-0000-0000-0000E9290000}"/>
    <cellStyle name="Comma [0] 4 4_Perd det activo" xfId="9871" xr:uid="{00000000-0005-0000-0000-0000EA290000}"/>
    <cellStyle name="Comma [0] 4 5" xfId="9872" xr:uid="{00000000-0005-0000-0000-0000EB290000}"/>
    <cellStyle name="Comma [0] 4 5 2" xfId="9873" xr:uid="{00000000-0005-0000-0000-0000EC290000}"/>
    <cellStyle name="Comma [0] 4 5 2 2" xfId="9874" xr:uid="{00000000-0005-0000-0000-0000ED290000}"/>
    <cellStyle name="Comma [0] 4 5 2 2 2" xfId="9875" xr:uid="{00000000-0005-0000-0000-0000EE290000}"/>
    <cellStyle name="Comma [0] 4 5 2 2 4" xfId="9876" xr:uid="{00000000-0005-0000-0000-0000EF290000}"/>
    <cellStyle name="Comma [0] 4 5 2 3" xfId="9877" xr:uid="{00000000-0005-0000-0000-0000F0290000}"/>
    <cellStyle name="Comma [0] 4 5 2 4" xfId="9878" xr:uid="{00000000-0005-0000-0000-0000F1290000}"/>
    <cellStyle name="Comma [0] 4 5 2 5" xfId="9879" xr:uid="{00000000-0005-0000-0000-0000F2290000}"/>
    <cellStyle name="Comma [0] 4 5 3" xfId="9880" xr:uid="{00000000-0005-0000-0000-0000F3290000}"/>
    <cellStyle name="Comma [0] 4 5 3 2" xfId="9881" xr:uid="{00000000-0005-0000-0000-0000F4290000}"/>
    <cellStyle name="Comma [0] 4 5 3 2 2" xfId="9882" xr:uid="{00000000-0005-0000-0000-0000F5290000}"/>
    <cellStyle name="Comma [0] 4 5 3 2 4" xfId="9883" xr:uid="{00000000-0005-0000-0000-0000F6290000}"/>
    <cellStyle name="Comma [0] 4 5 3 3" xfId="9884" xr:uid="{00000000-0005-0000-0000-0000F7290000}"/>
    <cellStyle name="Comma [0] 4 5 3 4" xfId="9885" xr:uid="{00000000-0005-0000-0000-0000F8290000}"/>
    <cellStyle name="Comma [0] 4 5 3 5" xfId="9886" xr:uid="{00000000-0005-0000-0000-0000F9290000}"/>
    <cellStyle name="Comma [0] 4 5 4" xfId="9887" xr:uid="{00000000-0005-0000-0000-0000FA290000}"/>
    <cellStyle name="Comma [0] 4 5 4 2" xfId="9888" xr:uid="{00000000-0005-0000-0000-0000FB290000}"/>
    <cellStyle name="Comma [0] 4 5 4 2 2" xfId="9889" xr:uid="{00000000-0005-0000-0000-0000FC290000}"/>
    <cellStyle name="Comma [0] 4 5 4 2 4" xfId="9890" xr:uid="{00000000-0005-0000-0000-0000FD290000}"/>
    <cellStyle name="Comma [0] 4 5 4 3" xfId="9891" xr:uid="{00000000-0005-0000-0000-0000FE290000}"/>
    <cellStyle name="Comma [0] 4 5 4 4" xfId="9892" xr:uid="{00000000-0005-0000-0000-0000FF290000}"/>
    <cellStyle name="Comma [0] 4 5 4 5" xfId="9893" xr:uid="{00000000-0005-0000-0000-0000002A0000}"/>
    <cellStyle name="Comma [0] 4 5 5" xfId="9894" xr:uid="{00000000-0005-0000-0000-0000012A0000}"/>
    <cellStyle name="Comma [0] 4 5 5 2" xfId="9895" xr:uid="{00000000-0005-0000-0000-0000022A0000}"/>
    <cellStyle name="Comma [0] 4 5 5 4" xfId="9896" xr:uid="{00000000-0005-0000-0000-0000032A0000}"/>
    <cellStyle name="Comma [0] 4 5 6" xfId="9897" xr:uid="{00000000-0005-0000-0000-0000042A0000}"/>
    <cellStyle name="Comma [0] 4 5 6 2" xfId="9898" xr:uid="{00000000-0005-0000-0000-0000052A0000}"/>
    <cellStyle name="Comma [0] 4 5 7" xfId="9899" xr:uid="{00000000-0005-0000-0000-0000062A0000}"/>
    <cellStyle name="Comma [0] 4 5 8" xfId="9900" xr:uid="{00000000-0005-0000-0000-0000072A0000}"/>
    <cellStyle name="Comma [0] 4 5 9" xfId="9901" xr:uid="{00000000-0005-0000-0000-0000082A0000}"/>
    <cellStyle name="Comma [0] 4 6" xfId="9902" xr:uid="{00000000-0005-0000-0000-0000092A0000}"/>
    <cellStyle name="Comma [0] 4 6 2" xfId="9903" xr:uid="{00000000-0005-0000-0000-00000A2A0000}"/>
    <cellStyle name="Comma [0] 4 6 2 2" xfId="9904" xr:uid="{00000000-0005-0000-0000-00000B2A0000}"/>
    <cellStyle name="Comma [0] 4 6 2 2 2" xfId="9905" xr:uid="{00000000-0005-0000-0000-00000C2A0000}"/>
    <cellStyle name="Comma [0] 4 6 2 2 4" xfId="9906" xr:uid="{00000000-0005-0000-0000-00000D2A0000}"/>
    <cellStyle name="Comma [0] 4 6 2 3" xfId="9907" xr:uid="{00000000-0005-0000-0000-00000E2A0000}"/>
    <cellStyle name="Comma [0] 4 6 2 4" xfId="9908" xr:uid="{00000000-0005-0000-0000-00000F2A0000}"/>
    <cellStyle name="Comma [0] 4 6 2 5" xfId="9909" xr:uid="{00000000-0005-0000-0000-0000102A0000}"/>
    <cellStyle name="Comma [0] 4 6 3" xfId="9910" xr:uid="{00000000-0005-0000-0000-0000112A0000}"/>
    <cellStyle name="Comma [0] 4 6 3 2" xfId="9911" xr:uid="{00000000-0005-0000-0000-0000122A0000}"/>
    <cellStyle name="Comma [0] 4 6 3 2 2" xfId="9912" xr:uid="{00000000-0005-0000-0000-0000132A0000}"/>
    <cellStyle name="Comma [0] 4 6 3 2 4" xfId="9913" xr:uid="{00000000-0005-0000-0000-0000142A0000}"/>
    <cellStyle name="Comma [0] 4 6 3 3" xfId="9914" xr:uid="{00000000-0005-0000-0000-0000152A0000}"/>
    <cellStyle name="Comma [0] 4 6 3 4" xfId="9915" xr:uid="{00000000-0005-0000-0000-0000162A0000}"/>
    <cellStyle name="Comma [0] 4 6 3 5" xfId="9916" xr:uid="{00000000-0005-0000-0000-0000172A0000}"/>
    <cellStyle name="Comma [0] 4 6 4" xfId="9917" xr:uid="{00000000-0005-0000-0000-0000182A0000}"/>
    <cellStyle name="Comma [0] 4 6 4 2" xfId="9918" xr:uid="{00000000-0005-0000-0000-0000192A0000}"/>
    <cellStyle name="Comma [0] 4 6 4 2 2" xfId="9919" xr:uid="{00000000-0005-0000-0000-00001A2A0000}"/>
    <cellStyle name="Comma [0] 4 6 4 2 4" xfId="9920" xr:uid="{00000000-0005-0000-0000-00001B2A0000}"/>
    <cellStyle name="Comma [0] 4 6 4 3" xfId="9921" xr:uid="{00000000-0005-0000-0000-00001C2A0000}"/>
    <cellStyle name="Comma [0] 4 6 4 4" xfId="9922" xr:uid="{00000000-0005-0000-0000-00001D2A0000}"/>
    <cellStyle name="Comma [0] 4 6 4 5" xfId="9923" xr:uid="{00000000-0005-0000-0000-00001E2A0000}"/>
    <cellStyle name="Comma [0] 4 6 5" xfId="9924" xr:uid="{00000000-0005-0000-0000-00001F2A0000}"/>
    <cellStyle name="Comma [0] 4 6 5 2" xfId="9925" xr:uid="{00000000-0005-0000-0000-0000202A0000}"/>
    <cellStyle name="Comma [0] 4 6 5 4" xfId="9926" xr:uid="{00000000-0005-0000-0000-0000212A0000}"/>
    <cellStyle name="Comma [0] 4 6 6" xfId="9927" xr:uid="{00000000-0005-0000-0000-0000222A0000}"/>
    <cellStyle name="Comma [0] 4 6 6 2" xfId="9928" xr:uid="{00000000-0005-0000-0000-0000232A0000}"/>
    <cellStyle name="Comma [0] 4 6 7" xfId="9929" xr:uid="{00000000-0005-0000-0000-0000242A0000}"/>
    <cellStyle name="Comma [0] 4 6 8" xfId="9930" xr:uid="{00000000-0005-0000-0000-0000252A0000}"/>
    <cellStyle name="Comma [0] 4 6 9" xfId="9931" xr:uid="{00000000-0005-0000-0000-0000262A0000}"/>
    <cellStyle name="Comma [0] 4 7" xfId="9932" xr:uid="{00000000-0005-0000-0000-0000272A0000}"/>
    <cellStyle name="Comma [0] 4 7 2" xfId="9933" xr:uid="{00000000-0005-0000-0000-0000282A0000}"/>
    <cellStyle name="Comma [0] 4 7 2 2" xfId="9934" xr:uid="{00000000-0005-0000-0000-0000292A0000}"/>
    <cellStyle name="Comma [0] 4 7 2 2 2" xfId="9935" xr:uid="{00000000-0005-0000-0000-00002A2A0000}"/>
    <cellStyle name="Comma [0] 4 7 2 2 4" xfId="9936" xr:uid="{00000000-0005-0000-0000-00002B2A0000}"/>
    <cellStyle name="Comma [0] 4 7 2 3" xfId="9937" xr:uid="{00000000-0005-0000-0000-00002C2A0000}"/>
    <cellStyle name="Comma [0] 4 7 2 4" xfId="9938" xr:uid="{00000000-0005-0000-0000-00002D2A0000}"/>
    <cellStyle name="Comma [0] 4 7 2 5" xfId="9939" xr:uid="{00000000-0005-0000-0000-00002E2A0000}"/>
    <cellStyle name="Comma [0] 4 7 3" xfId="9940" xr:uid="{00000000-0005-0000-0000-00002F2A0000}"/>
    <cellStyle name="Comma [0] 4 7 3 2" xfId="9941" xr:uid="{00000000-0005-0000-0000-0000302A0000}"/>
    <cellStyle name="Comma [0] 4 7 3 2 2" xfId="9942" xr:uid="{00000000-0005-0000-0000-0000312A0000}"/>
    <cellStyle name="Comma [0] 4 7 3 2 4" xfId="9943" xr:uid="{00000000-0005-0000-0000-0000322A0000}"/>
    <cellStyle name="Comma [0] 4 7 3 3" xfId="9944" xr:uid="{00000000-0005-0000-0000-0000332A0000}"/>
    <cellStyle name="Comma [0] 4 7 3 4" xfId="9945" xr:uid="{00000000-0005-0000-0000-0000342A0000}"/>
    <cellStyle name="Comma [0] 4 7 3 5" xfId="9946" xr:uid="{00000000-0005-0000-0000-0000352A0000}"/>
    <cellStyle name="Comma [0] 4 7 4" xfId="9947" xr:uid="{00000000-0005-0000-0000-0000362A0000}"/>
    <cellStyle name="Comma [0] 4 7 4 2" xfId="9948" xr:uid="{00000000-0005-0000-0000-0000372A0000}"/>
    <cellStyle name="Comma [0] 4 7 4 2 2" xfId="9949" xr:uid="{00000000-0005-0000-0000-0000382A0000}"/>
    <cellStyle name="Comma [0] 4 7 4 2 4" xfId="9950" xr:uid="{00000000-0005-0000-0000-0000392A0000}"/>
    <cellStyle name="Comma [0] 4 7 4 3" xfId="9951" xr:uid="{00000000-0005-0000-0000-00003A2A0000}"/>
    <cellStyle name="Comma [0] 4 7 4 4" xfId="9952" xr:uid="{00000000-0005-0000-0000-00003B2A0000}"/>
    <cellStyle name="Comma [0] 4 7 4 5" xfId="9953" xr:uid="{00000000-0005-0000-0000-00003C2A0000}"/>
    <cellStyle name="Comma [0] 4 7 5" xfId="9954" xr:uid="{00000000-0005-0000-0000-00003D2A0000}"/>
    <cellStyle name="Comma [0] 4 7 5 2" xfId="9955" xr:uid="{00000000-0005-0000-0000-00003E2A0000}"/>
    <cellStyle name="Comma [0] 4 7 5 4" xfId="9956" xr:uid="{00000000-0005-0000-0000-00003F2A0000}"/>
    <cellStyle name="Comma [0] 4 7 6" xfId="9957" xr:uid="{00000000-0005-0000-0000-0000402A0000}"/>
    <cellStyle name="Comma [0] 4 7 7" xfId="9958" xr:uid="{00000000-0005-0000-0000-0000412A0000}"/>
    <cellStyle name="Comma [0] 4 7 8" xfId="9959" xr:uid="{00000000-0005-0000-0000-0000422A0000}"/>
    <cellStyle name="Comma [0] 4 8" xfId="9960" xr:uid="{00000000-0005-0000-0000-0000432A0000}"/>
    <cellStyle name="Comma [0] 4 8 2" xfId="9961" xr:uid="{00000000-0005-0000-0000-0000442A0000}"/>
    <cellStyle name="Comma [0] 4 8 2 2" xfId="9962" xr:uid="{00000000-0005-0000-0000-0000452A0000}"/>
    <cellStyle name="Comma [0] 4 8 2 2 2" xfId="9963" xr:uid="{00000000-0005-0000-0000-0000462A0000}"/>
    <cellStyle name="Comma [0] 4 8 2 2 4" xfId="9964" xr:uid="{00000000-0005-0000-0000-0000472A0000}"/>
    <cellStyle name="Comma [0] 4 8 2 3" xfId="9965" xr:uid="{00000000-0005-0000-0000-0000482A0000}"/>
    <cellStyle name="Comma [0] 4 8 2 4" xfId="9966" xr:uid="{00000000-0005-0000-0000-0000492A0000}"/>
    <cellStyle name="Comma [0] 4 8 2 5" xfId="9967" xr:uid="{00000000-0005-0000-0000-00004A2A0000}"/>
    <cellStyle name="Comma [0] 4 8 3" xfId="9968" xr:uid="{00000000-0005-0000-0000-00004B2A0000}"/>
    <cellStyle name="Comma [0] 4 8 3 2" xfId="9969" xr:uid="{00000000-0005-0000-0000-00004C2A0000}"/>
    <cellStyle name="Comma [0] 4 8 3 2 2" xfId="9970" xr:uid="{00000000-0005-0000-0000-00004D2A0000}"/>
    <cellStyle name="Comma [0] 4 8 3 2 4" xfId="9971" xr:uid="{00000000-0005-0000-0000-00004E2A0000}"/>
    <cellStyle name="Comma [0] 4 8 3 3" xfId="9972" xr:uid="{00000000-0005-0000-0000-00004F2A0000}"/>
    <cellStyle name="Comma [0] 4 8 3 4" xfId="9973" xr:uid="{00000000-0005-0000-0000-0000502A0000}"/>
    <cellStyle name="Comma [0] 4 8 3 5" xfId="9974" xr:uid="{00000000-0005-0000-0000-0000512A0000}"/>
    <cellStyle name="Comma [0] 4 8 4" xfId="9975" xr:uid="{00000000-0005-0000-0000-0000522A0000}"/>
    <cellStyle name="Comma [0] 4 8 4 2" xfId="9976" xr:uid="{00000000-0005-0000-0000-0000532A0000}"/>
    <cellStyle name="Comma [0] 4 8 4 2 2" xfId="9977" xr:uid="{00000000-0005-0000-0000-0000542A0000}"/>
    <cellStyle name="Comma [0] 4 8 4 2 4" xfId="9978" xr:uid="{00000000-0005-0000-0000-0000552A0000}"/>
    <cellStyle name="Comma [0] 4 8 4 3" xfId="9979" xr:uid="{00000000-0005-0000-0000-0000562A0000}"/>
    <cellStyle name="Comma [0] 4 8 4 4" xfId="9980" xr:uid="{00000000-0005-0000-0000-0000572A0000}"/>
    <cellStyle name="Comma [0] 4 8 4 5" xfId="9981" xr:uid="{00000000-0005-0000-0000-0000582A0000}"/>
    <cellStyle name="Comma [0] 4 8 5" xfId="9982" xr:uid="{00000000-0005-0000-0000-0000592A0000}"/>
    <cellStyle name="Comma [0] 4 8 5 2" xfId="9983" xr:uid="{00000000-0005-0000-0000-00005A2A0000}"/>
    <cellStyle name="Comma [0] 4 8 5 4" xfId="9984" xr:uid="{00000000-0005-0000-0000-00005B2A0000}"/>
    <cellStyle name="Comma [0] 4 8 6" xfId="9985" xr:uid="{00000000-0005-0000-0000-00005C2A0000}"/>
    <cellStyle name="Comma [0] 4 8 7" xfId="9986" xr:uid="{00000000-0005-0000-0000-00005D2A0000}"/>
    <cellStyle name="Comma [0] 4 8 8" xfId="9987" xr:uid="{00000000-0005-0000-0000-00005E2A0000}"/>
    <cellStyle name="Comma [0] 4 9" xfId="9988" xr:uid="{00000000-0005-0000-0000-00005F2A0000}"/>
    <cellStyle name="Comma [0] 4 9 2" xfId="9989" xr:uid="{00000000-0005-0000-0000-0000602A0000}"/>
    <cellStyle name="Comma [0] 4 9 2 2" xfId="9990" xr:uid="{00000000-0005-0000-0000-0000612A0000}"/>
    <cellStyle name="Comma [0] 4 9 2 2 2" xfId="9991" xr:uid="{00000000-0005-0000-0000-0000622A0000}"/>
    <cellStyle name="Comma [0] 4 9 2 2 4" xfId="9992" xr:uid="{00000000-0005-0000-0000-0000632A0000}"/>
    <cellStyle name="Comma [0] 4 9 2 3" xfId="9993" xr:uid="{00000000-0005-0000-0000-0000642A0000}"/>
    <cellStyle name="Comma [0] 4 9 2 4" xfId="9994" xr:uid="{00000000-0005-0000-0000-0000652A0000}"/>
    <cellStyle name="Comma [0] 4 9 2 5" xfId="9995" xr:uid="{00000000-0005-0000-0000-0000662A0000}"/>
    <cellStyle name="Comma [0] 4 9 3" xfId="9996" xr:uid="{00000000-0005-0000-0000-0000672A0000}"/>
    <cellStyle name="Comma [0] 4 9 3 2" xfId="9997" xr:uid="{00000000-0005-0000-0000-0000682A0000}"/>
    <cellStyle name="Comma [0] 4 9 3 2 2" xfId="9998" xr:uid="{00000000-0005-0000-0000-0000692A0000}"/>
    <cellStyle name="Comma [0] 4 9 3 2 4" xfId="9999" xr:uid="{00000000-0005-0000-0000-00006A2A0000}"/>
    <cellStyle name="Comma [0] 4 9 3 3" xfId="10000" xr:uid="{00000000-0005-0000-0000-00006B2A0000}"/>
    <cellStyle name="Comma [0] 4 9 3 5" xfId="10001" xr:uid="{00000000-0005-0000-0000-00006C2A0000}"/>
    <cellStyle name="Comma [0] 4 9 4" xfId="10002" xr:uid="{00000000-0005-0000-0000-00006D2A0000}"/>
    <cellStyle name="Comma [0] 4 9 4 2" xfId="10003" xr:uid="{00000000-0005-0000-0000-00006E2A0000}"/>
    <cellStyle name="Comma [0] 4 9 4 4" xfId="10004" xr:uid="{00000000-0005-0000-0000-00006F2A0000}"/>
    <cellStyle name="Comma [0] 4 9 5" xfId="10005" xr:uid="{00000000-0005-0000-0000-0000702A0000}"/>
    <cellStyle name="Comma [0] 4 9 6" xfId="10006" xr:uid="{00000000-0005-0000-0000-0000712A0000}"/>
    <cellStyle name="Comma [0] 4 9 7" xfId="10007" xr:uid="{00000000-0005-0000-0000-0000722A0000}"/>
    <cellStyle name="Comma [0] 4_Activos por nat cart" xfId="10008" xr:uid="{00000000-0005-0000-0000-0000732A0000}"/>
    <cellStyle name="Comma [0] 5" xfId="10009" xr:uid="{00000000-0005-0000-0000-0000742A0000}"/>
    <cellStyle name="Comma [0] 5 10" xfId="10010" xr:uid="{00000000-0005-0000-0000-0000752A0000}"/>
    <cellStyle name="Comma [0] 5 10 2" xfId="10011" xr:uid="{00000000-0005-0000-0000-0000762A0000}"/>
    <cellStyle name="Comma [0] 5 10 2 2" xfId="10012" xr:uid="{00000000-0005-0000-0000-0000772A0000}"/>
    <cellStyle name="Comma [0] 5 10 2 4" xfId="10013" xr:uid="{00000000-0005-0000-0000-0000782A0000}"/>
    <cellStyle name="Comma [0] 5 10 3" xfId="10014" xr:uid="{00000000-0005-0000-0000-0000792A0000}"/>
    <cellStyle name="Comma [0] 5 10 4" xfId="10015" xr:uid="{00000000-0005-0000-0000-00007A2A0000}"/>
    <cellStyle name="Comma [0] 5 10 5" xfId="10016" xr:uid="{00000000-0005-0000-0000-00007B2A0000}"/>
    <cellStyle name="Comma [0] 5 11" xfId="10017" xr:uid="{00000000-0005-0000-0000-00007C2A0000}"/>
    <cellStyle name="Comma [0] 5 11 2" xfId="10018" xr:uid="{00000000-0005-0000-0000-00007D2A0000}"/>
    <cellStyle name="Comma [0] 5 11 2 2" xfId="10019" xr:uid="{00000000-0005-0000-0000-00007E2A0000}"/>
    <cellStyle name="Comma [0] 5 11 2 4" xfId="10020" xr:uid="{00000000-0005-0000-0000-00007F2A0000}"/>
    <cellStyle name="Comma [0] 5 11 3" xfId="10021" xr:uid="{00000000-0005-0000-0000-0000802A0000}"/>
    <cellStyle name="Comma [0] 5 11 5" xfId="10022" xr:uid="{00000000-0005-0000-0000-0000812A0000}"/>
    <cellStyle name="Comma [0] 5 12" xfId="10023" xr:uid="{00000000-0005-0000-0000-0000822A0000}"/>
    <cellStyle name="Comma [0] 5 12 2" xfId="10024" xr:uid="{00000000-0005-0000-0000-0000832A0000}"/>
    <cellStyle name="Comma [0] 5 12 4" xfId="10025" xr:uid="{00000000-0005-0000-0000-0000842A0000}"/>
    <cellStyle name="Comma [0] 5 13" xfId="10026" xr:uid="{00000000-0005-0000-0000-0000852A0000}"/>
    <cellStyle name="Comma [0] 5 13 2" xfId="10027" xr:uid="{00000000-0005-0000-0000-0000862A0000}"/>
    <cellStyle name="Comma [0] 5 13 4" xfId="10028" xr:uid="{00000000-0005-0000-0000-0000872A0000}"/>
    <cellStyle name="Comma [0] 5 14" xfId="10029" xr:uid="{00000000-0005-0000-0000-0000882A0000}"/>
    <cellStyle name="Comma [0] 5 14 2" xfId="10030" xr:uid="{00000000-0005-0000-0000-0000892A0000}"/>
    <cellStyle name="Comma [0] 5 14 3" xfId="10031" xr:uid="{00000000-0005-0000-0000-00008A2A0000}"/>
    <cellStyle name="Comma [0] 5 14 4" xfId="10032" xr:uid="{00000000-0005-0000-0000-00008B2A0000}"/>
    <cellStyle name="Comma [0] 5 15" xfId="10033" xr:uid="{00000000-0005-0000-0000-00008C2A0000}"/>
    <cellStyle name="Comma [0] 5 15 2" xfId="10034" xr:uid="{00000000-0005-0000-0000-00008D2A0000}"/>
    <cellStyle name="Comma [0] 5 15 3" xfId="10035" xr:uid="{00000000-0005-0000-0000-00008E2A0000}"/>
    <cellStyle name="Comma [0] 5 15 4" xfId="10036" xr:uid="{00000000-0005-0000-0000-00008F2A0000}"/>
    <cellStyle name="Comma [0] 5 16" xfId="10037" xr:uid="{00000000-0005-0000-0000-0000902A0000}"/>
    <cellStyle name="Comma [0] 5 16 2" xfId="10038" xr:uid="{00000000-0005-0000-0000-0000912A0000}"/>
    <cellStyle name="Comma [0] 5 16 3" xfId="10039" xr:uid="{00000000-0005-0000-0000-0000922A0000}"/>
    <cellStyle name="Comma [0] 5 17" xfId="10040" xr:uid="{00000000-0005-0000-0000-0000932A0000}"/>
    <cellStyle name="Comma [0] 5 18" xfId="10041" xr:uid="{00000000-0005-0000-0000-0000942A0000}"/>
    <cellStyle name="Comma [0] 5 18 2" xfId="10042" xr:uid="{00000000-0005-0000-0000-0000952A0000}"/>
    <cellStyle name="Comma [0] 5 19" xfId="10043" xr:uid="{00000000-0005-0000-0000-0000962A0000}"/>
    <cellStyle name="Comma [0] 5 2" xfId="10044" xr:uid="{00000000-0005-0000-0000-0000972A0000}"/>
    <cellStyle name="Comma [0] 5 2 10" xfId="10045" xr:uid="{00000000-0005-0000-0000-0000982A0000}"/>
    <cellStyle name="Comma [0] 5 2 11" xfId="10046" xr:uid="{00000000-0005-0000-0000-0000992A0000}"/>
    <cellStyle name="Comma [0] 5 2 2" xfId="10047" xr:uid="{00000000-0005-0000-0000-00009A2A0000}"/>
    <cellStyle name="Comma [0] 5 2 2 2" xfId="10048" xr:uid="{00000000-0005-0000-0000-00009B2A0000}"/>
    <cellStyle name="Comma [0] 5 2 2 2 2" xfId="10049" xr:uid="{00000000-0005-0000-0000-00009C2A0000}"/>
    <cellStyle name="Comma [0] 5 2 2 2 2 2" xfId="10050" xr:uid="{00000000-0005-0000-0000-00009D2A0000}"/>
    <cellStyle name="Comma [0] 5 2 2 2 2 4" xfId="10051" xr:uid="{00000000-0005-0000-0000-00009E2A0000}"/>
    <cellStyle name="Comma [0] 5 2 2 2 3" xfId="10052" xr:uid="{00000000-0005-0000-0000-00009F2A0000}"/>
    <cellStyle name="Comma [0] 5 2 2 2 4" xfId="10053" xr:uid="{00000000-0005-0000-0000-0000A02A0000}"/>
    <cellStyle name="Comma [0] 5 2 2 2 5" xfId="10054" xr:uid="{00000000-0005-0000-0000-0000A12A0000}"/>
    <cellStyle name="Comma [0] 5 2 2 3" xfId="10055" xr:uid="{00000000-0005-0000-0000-0000A22A0000}"/>
    <cellStyle name="Comma [0] 5 2 2 3 2" xfId="10056" xr:uid="{00000000-0005-0000-0000-0000A32A0000}"/>
    <cellStyle name="Comma [0] 5 2 2 3 2 2" xfId="10057" xr:uid="{00000000-0005-0000-0000-0000A42A0000}"/>
    <cellStyle name="Comma [0] 5 2 2 3 2 4" xfId="10058" xr:uid="{00000000-0005-0000-0000-0000A52A0000}"/>
    <cellStyle name="Comma [0] 5 2 2 3 3" xfId="10059" xr:uid="{00000000-0005-0000-0000-0000A62A0000}"/>
    <cellStyle name="Comma [0] 5 2 2 3 4" xfId="10060" xr:uid="{00000000-0005-0000-0000-0000A72A0000}"/>
    <cellStyle name="Comma [0] 5 2 2 3 5" xfId="10061" xr:uid="{00000000-0005-0000-0000-0000A82A0000}"/>
    <cellStyle name="Comma [0] 5 2 2 4" xfId="10062" xr:uid="{00000000-0005-0000-0000-0000A92A0000}"/>
    <cellStyle name="Comma [0] 5 2 2 4 2" xfId="10063" xr:uid="{00000000-0005-0000-0000-0000AA2A0000}"/>
    <cellStyle name="Comma [0] 5 2 2 4 4" xfId="10064" xr:uid="{00000000-0005-0000-0000-0000AB2A0000}"/>
    <cellStyle name="Comma [0] 5 2 2 5" xfId="10065" xr:uid="{00000000-0005-0000-0000-0000AC2A0000}"/>
    <cellStyle name="Comma [0] 5 2 2 5 2" xfId="10066" xr:uid="{00000000-0005-0000-0000-0000AD2A0000}"/>
    <cellStyle name="Comma [0] 5 2 2 6" xfId="10067" xr:uid="{00000000-0005-0000-0000-0000AE2A0000}"/>
    <cellStyle name="Comma [0] 5 2 2 7" xfId="10068" xr:uid="{00000000-0005-0000-0000-0000AF2A0000}"/>
    <cellStyle name="Comma [0] 5 2 2 8" xfId="10069" xr:uid="{00000000-0005-0000-0000-0000B02A0000}"/>
    <cellStyle name="Comma [0] 5 2 3" xfId="10070" xr:uid="{00000000-0005-0000-0000-0000B12A0000}"/>
    <cellStyle name="Comma [0] 5 2 3 2" xfId="10071" xr:uid="{00000000-0005-0000-0000-0000B22A0000}"/>
    <cellStyle name="Comma [0] 5 2 3 2 2" xfId="10072" xr:uid="{00000000-0005-0000-0000-0000B32A0000}"/>
    <cellStyle name="Comma [0] 5 2 3 2 2 2" xfId="10073" xr:uid="{00000000-0005-0000-0000-0000B42A0000}"/>
    <cellStyle name="Comma [0] 5 2 3 2 2 4" xfId="10074" xr:uid="{00000000-0005-0000-0000-0000B52A0000}"/>
    <cellStyle name="Comma [0] 5 2 3 2 3" xfId="10075" xr:uid="{00000000-0005-0000-0000-0000B62A0000}"/>
    <cellStyle name="Comma [0] 5 2 3 2 4" xfId="10076" xr:uid="{00000000-0005-0000-0000-0000B72A0000}"/>
    <cellStyle name="Comma [0] 5 2 3 2 5" xfId="10077" xr:uid="{00000000-0005-0000-0000-0000B82A0000}"/>
    <cellStyle name="Comma [0] 5 2 3 3" xfId="10078" xr:uid="{00000000-0005-0000-0000-0000B92A0000}"/>
    <cellStyle name="Comma [0] 5 2 3 3 2" xfId="10079" xr:uid="{00000000-0005-0000-0000-0000BA2A0000}"/>
    <cellStyle name="Comma [0] 5 2 3 3 2 2" xfId="10080" xr:uid="{00000000-0005-0000-0000-0000BB2A0000}"/>
    <cellStyle name="Comma [0] 5 2 3 3 2 4" xfId="10081" xr:uid="{00000000-0005-0000-0000-0000BC2A0000}"/>
    <cellStyle name="Comma [0] 5 2 3 3 3" xfId="10082" xr:uid="{00000000-0005-0000-0000-0000BD2A0000}"/>
    <cellStyle name="Comma [0] 5 2 3 3 4" xfId="10083" xr:uid="{00000000-0005-0000-0000-0000BE2A0000}"/>
    <cellStyle name="Comma [0] 5 2 3 3 5" xfId="10084" xr:uid="{00000000-0005-0000-0000-0000BF2A0000}"/>
    <cellStyle name="Comma [0] 5 2 3 4" xfId="10085" xr:uid="{00000000-0005-0000-0000-0000C02A0000}"/>
    <cellStyle name="Comma [0] 5 2 3 4 2" xfId="10086" xr:uid="{00000000-0005-0000-0000-0000C12A0000}"/>
    <cellStyle name="Comma [0] 5 2 3 4 4" xfId="10087" xr:uid="{00000000-0005-0000-0000-0000C22A0000}"/>
    <cellStyle name="Comma [0] 5 2 3 5" xfId="10088" xr:uid="{00000000-0005-0000-0000-0000C32A0000}"/>
    <cellStyle name="Comma [0] 5 2 3 6" xfId="10089" xr:uid="{00000000-0005-0000-0000-0000C42A0000}"/>
    <cellStyle name="Comma [0] 5 2 3 7" xfId="10090" xr:uid="{00000000-0005-0000-0000-0000C52A0000}"/>
    <cellStyle name="Comma [0] 5 2 4" xfId="10091" xr:uid="{00000000-0005-0000-0000-0000C62A0000}"/>
    <cellStyle name="Comma [0] 5 2 4 2" xfId="10092" xr:uid="{00000000-0005-0000-0000-0000C72A0000}"/>
    <cellStyle name="Comma [0] 5 2 4 2 2" xfId="10093" xr:uid="{00000000-0005-0000-0000-0000C82A0000}"/>
    <cellStyle name="Comma [0] 5 2 4 2 2 2" xfId="10094" xr:uid="{00000000-0005-0000-0000-0000C92A0000}"/>
    <cellStyle name="Comma [0] 5 2 4 2 2 4" xfId="10095" xr:uid="{00000000-0005-0000-0000-0000CA2A0000}"/>
    <cellStyle name="Comma [0] 5 2 4 2 3" xfId="10096" xr:uid="{00000000-0005-0000-0000-0000CB2A0000}"/>
    <cellStyle name="Comma [0] 5 2 4 2 4" xfId="10097" xr:uid="{00000000-0005-0000-0000-0000CC2A0000}"/>
    <cellStyle name="Comma [0] 5 2 4 2 5" xfId="10098" xr:uid="{00000000-0005-0000-0000-0000CD2A0000}"/>
    <cellStyle name="Comma [0] 5 2 4 3" xfId="10099" xr:uid="{00000000-0005-0000-0000-0000CE2A0000}"/>
    <cellStyle name="Comma [0] 5 2 4 3 2" xfId="10100" xr:uid="{00000000-0005-0000-0000-0000CF2A0000}"/>
    <cellStyle name="Comma [0] 5 2 4 3 2 2" xfId="10101" xr:uid="{00000000-0005-0000-0000-0000D02A0000}"/>
    <cellStyle name="Comma [0] 5 2 4 3 2 4" xfId="10102" xr:uid="{00000000-0005-0000-0000-0000D12A0000}"/>
    <cellStyle name="Comma [0] 5 2 4 3 3" xfId="10103" xr:uid="{00000000-0005-0000-0000-0000D22A0000}"/>
    <cellStyle name="Comma [0] 5 2 4 3 5" xfId="10104" xr:uid="{00000000-0005-0000-0000-0000D32A0000}"/>
    <cellStyle name="Comma [0] 5 2 4 4" xfId="10105" xr:uid="{00000000-0005-0000-0000-0000D42A0000}"/>
    <cellStyle name="Comma [0] 5 2 4 4 2" xfId="10106" xr:uid="{00000000-0005-0000-0000-0000D52A0000}"/>
    <cellStyle name="Comma [0] 5 2 4 4 4" xfId="10107" xr:uid="{00000000-0005-0000-0000-0000D62A0000}"/>
    <cellStyle name="Comma [0] 5 2 4 5" xfId="10108" xr:uid="{00000000-0005-0000-0000-0000D72A0000}"/>
    <cellStyle name="Comma [0] 5 2 4 6" xfId="10109" xr:uid="{00000000-0005-0000-0000-0000D82A0000}"/>
    <cellStyle name="Comma [0] 5 2 4 7" xfId="10110" xr:uid="{00000000-0005-0000-0000-0000D92A0000}"/>
    <cellStyle name="Comma [0] 5 2 5" xfId="10111" xr:uid="{00000000-0005-0000-0000-0000DA2A0000}"/>
    <cellStyle name="Comma [0] 5 2 5 2" xfId="10112" xr:uid="{00000000-0005-0000-0000-0000DB2A0000}"/>
    <cellStyle name="Comma [0] 5 2 5 2 2" xfId="10113" xr:uid="{00000000-0005-0000-0000-0000DC2A0000}"/>
    <cellStyle name="Comma [0] 5 2 5 2 2 2" xfId="10114" xr:uid="{00000000-0005-0000-0000-0000DD2A0000}"/>
    <cellStyle name="Comma [0] 5 2 5 2 2 4" xfId="10115" xr:uid="{00000000-0005-0000-0000-0000DE2A0000}"/>
    <cellStyle name="Comma [0] 5 2 5 2 3" xfId="10116" xr:uid="{00000000-0005-0000-0000-0000DF2A0000}"/>
    <cellStyle name="Comma [0] 5 2 5 2 5" xfId="10117" xr:uid="{00000000-0005-0000-0000-0000E02A0000}"/>
    <cellStyle name="Comma [0] 5 2 5 3" xfId="10118" xr:uid="{00000000-0005-0000-0000-0000E12A0000}"/>
    <cellStyle name="Comma [0] 5 2 5 3 2" xfId="10119" xr:uid="{00000000-0005-0000-0000-0000E22A0000}"/>
    <cellStyle name="Comma [0] 5 2 5 3 4" xfId="10120" xr:uid="{00000000-0005-0000-0000-0000E32A0000}"/>
    <cellStyle name="Comma [0] 5 2 5 4" xfId="10121" xr:uid="{00000000-0005-0000-0000-0000E42A0000}"/>
    <cellStyle name="Comma [0] 5 2 5 5" xfId="10122" xr:uid="{00000000-0005-0000-0000-0000E52A0000}"/>
    <cellStyle name="Comma [0] 5 2 5 6" xfId="10123" xr:uid="{00000000-0005-0000-0000-0000E62A0000}"/>
    <cellStyle name="Comma [0] 5 2 6" xfId="10124" xr:uid="{00000000-0005-0000-0000-0000E72A0000}"/>
    <cellStyle name="Comma [0] 5 2 6 2" xfId="10125" xr:uid="{00000000-0005-0000-0000-0000E82A0000}"/>
    <cellStyle name="Comma [0] 5 2 6 2 2" xfId="10126" xr:uid="{00000000-0005-0000-0000-0000E92A0000}"/>
    <cellStyle name="Comma [0] 5 2 6 2 4" xfId="10127" xr:uid="{00000000-0005-0000-0000-0000EA2A0000}"/>
    <cellStyle name="Comma [0] 5 2 6 3" xfId="10128" xr:uid="{00000000-0005-0000-0000-0000EB2A0000}"/>
    <cellStyle name="Comma [0] 5 2 6 4" xfId="10129" xr:uid="{00000000-0005-0000-0000-0000EC2A0000}"/>
    <cellStyle name="Comma [0] 5 2 6 5" xfId="10130" xr:uid="{00000000-0005-0000-0000-0000ED2A0000}"/>
    <cellStyle name="Comma [0] 5 2 7" xfId="10131" xr:uid="{00000000-0005-0000-0000-0000EE2A0000}"/>
    <cellStyle name="Comma [0] 5 2 7 2" xfId="10132" xr:uid="{00000000-0005-0000-0000-0000EF2A0000}"/>
    <cellStyle name="Comma [0] 5 2 7 4" xfId="10133" xr:uid="{00000000-0005-0000-0000-0000F02A0000}"/>
    <cellStyle name="Comma [0] 5 2 8" xfId="10134" xr:uid="{00000000-0005-0000-0000-0000F12A0000}"/>
    <cellStyle name="Comma [0] 5 2 8 2" xfId="10135" xr:uid="{00000000-0005-0000-0000-0000F22A0000}"/>
    <cellStyle name="Comma [0] 5 2 9" xfId="10136" xr:uid="{00000000-0005-0000-0000-0000F32A0000}"/>
    <cellStyle name="Comma [0] 5 2_Perd det activo" xfId="10137" xr:uid="{00000000-0005-0000-0000-0000F42A0000}"/>
    <cellStyle name="Comma [0] 5 3" xfId="10138" xr:uid="{00000000-0005-0000-0000-0000F52A0000}"/>
    <cellStyle name="Comma [0] 5 3 2" xfId="10139" xr:uid="{00000000-0005-0000-0000-0000F62A0000}"/>
    <cellStyle name="Comma [0] 5 3 2 2" xfId="10140" xr:uid="{00000000-0005-0000-0000-0000F72A0000}"/>
    <cellStyle name="Comma [0] 5 3 2 2 2" xfId="10141" xr:uid="{00000000-0005-0000-0000-0000F82A0000}"/>
    <cellStyle name="Comma [0] 5 3 2 2 4" xfId="10142" xr:uid="{00000000-0005-0000-0000-0000F92A0000}"/>
    <cellStyle name="Comma [0] 5 3 2 3" xfId="10143" xr:uid="{00000000-0005-0000-0000-0000FA2A0000}"/>
    <cellStyle name="Comma [0] 5 3 2 4" xfId="10144" xr:uid="{00000000-0005-0000-0000-0000FB2A0000}"/>
    <cellStyle name="Comma [0] 5 3 2 5" xfId="10145" xr:uid="{00000000-0005-0000-0000-0000FC2A0000}"/>
    <cellStyle name="Comma [0] 5 3 3" xfId="10146" xr:uid="{00000000-0005-0000-0000-0000FD2A0000}"/>
    <cellStyle name="Comma [0] 5 3 3 2" xfId="10147" xr:uid="{00000000-0005-0000-0000-0000FE2A0000}"/>
    <cellStyle name="Comma [0] 5 3 3 2 2" xfId="10148" xr:uid="{00000000-0005-0000-0000-0000FF2A0000}"/>
    <cellStyle name="Comma [0] 5 3 3 2 4" xfId="10149" xr:uid="{00000000-0005-0000-0000-0000002B0000}"/>
    <cellStyle name="Comma [0] 5 3 3 3" xfId="10150" xr:uid="{00000000-0005-0000-0000-0000012B0000}"/>
    <cellStyle name="Comma [0] 5 3 3 4" xfId="10151" xr:uid="{00000000-0005-0000-0000-0000022B0000}"/>
    <cellStyle name="Comma [0] 5 3 3 5" xfId="10152" xr:uid="{00000000-0005-0000-0000-0000032B0000}"/>
    <cellStyle name="Comma [0] 5 3 4" xfId="10153" xr:uid="{00000000-0005-0000-0000-0000042B0000}"/>
    <cellStyle name="Comma [0] 5 3 4 2" xfId="10154" xr:uid="{00000000-0005-0000-0000-0000052B0000}"/>
    <cellStyle name="Comma [0] 5 3 4 2 2" xfId="10155" xr:uid="{00000000-0005-0000-0000-0000062B0000}"/>
    <cellStyle name="Comma [0] 5 3 4 2 4" xfId="10156" xr:uid="{00000000-0005-0000-0000-0000072B0000}"/>
    <cellStyle name="Comma [0] 5 3 4 3" xfId="10157" xr:uid="{00000000-0005-0000-0000-0000082B0000}"/>
    <cellStyle name="Comma [0] 5 3 4 4" xfId="10158" xr:uid="{00000000-0005-0000-0000-0000092B0000}"/>
    <cellStyle name="Comma [0] 5 3 4 5" xfId="10159" xr:uid="{00000000-0005-0000-0000-00000A2B0000}"/>
    <cellStyle name="Comma [0] 5 3 5" xfId="10160" xr:uid="{00000000-0005-0000-0000-00000B2B0000}"/>
    <cellStyle name="Comma [0] 5 3 5 2" xfId="10161" xr:uid="{00000000-0005-0000-0000-00000C2B0000}"/>
    <cellStyle name="Comma [0] 5 3 5 4" xfId="10162" xr:uid="{00000000-0005-0000-0000-00000D2B0000}"/>
    <cellStyle name="Comma [0] 5 3 6" xfId="10163" xr:uid="{00000000-0005-0000-0000-00000E2B0000}"/>
    <cellStyle name="Comma [0] 5 3 6 2" xfId="10164" xr:uid="{00000000-0005-0000-0000-00000F2B0000}"/>
    <cellStyle name="Comma [0] 5 3 7" xfId="10165" xr:uid="{00000000-0005-0000-0000-0000102B0000}"/>
    <cellStyle name="Comma [0] 5 3 8" xfId="10166" xr:uid="{00000000-0005-0000-0000-0000112B0000}"/>
    <cellStyle name="Comma [0] 5 3 9" xfId="10167" xr:uid="{00000000-0005-0000-0000-0000122B0000}"/>
    <cellStyle name="Comma [0] 5 3_Perd det activo" xfId="10168" xr:uid="{00000000-0005-0000-0000-0000132B0000}"/>
    <cellStyle name="Comma [0] 5 4" xfId="10169" xr:uid="{00000000-0005-0000-0000-0000142B0000}"/>
    <cellStyle name="Comma [0] 5 4 2" xfId="10170" xr:uid="{00000000-0005-0000-0000-0000152B0000}"/>
    <cellStyle name="Comma [0] 5 4 2 2" xfId="10171" xr:uid="{00000000-0005-0000-0000-0000162B0000}"/>
    <cellStyle name="Comma [0] 5 4 2 2 2" xfId="10172" xr:uid="{00000000-0005-0000-0000-0000172B0000}"/>
    <cellStyle name="Comma [0] 5 4 2 2 4" xfId="10173" xr:uid="{00000000-0005-0000-0000-0000182B0000}"/>
    <cellStyle name="Comma [0] 5 4 2 3" xfId="10174" xr:uid="{00000000-0005-0000-0000-0000192B0000}"/>
    <cellStyle name="Comma [0] 5 4 2 4" xfId="10175" xr:uid="{00000000-0005-0000-0000-00001A2B0000}"/>
    <cellStyle name="Comma [0] 5 4 2 5" xfId="10176" xr:uid="{00000000-0005-0000-0000-00001B2B0000}"/>
    <cellStyle name="Comma [0] 5 4 3" xfId="10177" xr:uid="{00000000-0005-0000-0000-00001C2B0000}"/>
    <cellStyle name="Comma [0] 5 4 3 2" xfId="10178" xr:uid="{00000000-0005-0000-0000-00001D2B0000}"/>
    <cellStyle name="Comma [0] 5 4 3 2 2" xfId="10179" xr:uid="{00000000-0005-0000-0000-00001E2B0000}"/>
    <cellStyle name="Comma [0] 5 4 3 2 4" xfId="10180" xr:uid="{00000000-0005-0000-0000-00001F2B0000}"/>
    <cellStyle name="Comma [0] 5 4 3 3" xfId="10181" xr:uid="{00000000-0005-0000-0000-0000202B0000}"/>
    <cellStyle name="Comma [0] 5 4 3 4" xfId="10182" xr:uid="{00000000-0005-0000-0000-0000212B0000}"/>
    <cellStyle name="Comma [0] 5 4 3 5" xfId="10183" xr:uid="{00000000-0005-0000-0000-0000222B0000}"/>
    <cellStyle name="Comma [0] 5 4 4" xfId="10184" xr:uid="{00000000-0005-0000-0000-0000232B0000}"/>
    <cellStyle name="Comma [0] 5 4 4 2" xfId="10185" xr:uid="{00000000-0005-0000-0000-0000242B0000}"/>
    <cellStyle name="Comma [0] 5 4 4 2 2" xfId="10186" xr:uid="{00000000-0005-0000-0000-0000252B0000}"/>
    <cellStyle name="Comma [0] 5 4 4 2 4" xfId="10187" xr:uid="{00000000-0005-0000-0000-0000262B0000}"/>
    <cellStyle name="Comma [0] 5 4 4 3" xfId="10188" xr:uid="{00000000-0005-0000-0000-0000272B0000}"/>
    <cellStyle name="Comma [0] 5 4 4 4" xfId="10189" xr:uid="{00000000-0005-0000-0000-0000282B0000}"/>
    <cellStyle name="Comma [0] 5 4 4 5" xfId="10190" xr:uid="{00000000-0005-0000-0000-0000292B0000}"/>
    <cellStyle name="Comma [0] 5 4 5" xfId="10191" xr:uid="{00000000-0005-0000-0000-00002A2B0000}"/>
    <cellStyle name="Comma [0] 5 4 5 2" xfId="10192" xr:uid="{00000000-0005-0000-0000-00002B2B0000}"/>
    <cellStyle name="Comma [0] 5 4 5 4" xfId="10193" xr:uid="{00000000-0005-0000-0000-00002C2B0000}"/>
    <cellStyle name="Comma [0] 5 4 6" xfId="10194" xr:uid="{00000000-0005-0000-0000-00002D2B0000}"/>
    <cellStyle name="Comma [0] 5 4 6 2" xfId="10195" xr:uid="{00000000-0005-0000-0000-00002E2B0000}"/>
    <cellStyle name="Comma [0] 5 4 7" xfId="10196" xr:uid="{00000000-0005-0000-0000-00002F2B0000}"/>
    <cellStyle name="Comma [0] 5 4 8" xfId="10197" xr:uid="{00000000-0005-0000-0000-0000302B0000}"/>
    <cellStyle name="Comma [0] 5 4 9" xfId="10198" xr:uid="{00000000-0005-0000-0000-0000312B0000}"/>
    <cellStyle name="Comma [0] 5 5" xfId="10199" xr:uid="{00000000-0005-0000-0000-0000322B0000}"/>
    <cellStyle name="Comma [0] 5 5 2" xfId="10200" xr:uid="{00000000-0005-0000-0000-0000332B0000}"/>
    <cellStyle name="Comma [0] 5 5 2 2" xfId="10201" xr:uid="{00000000-0005-0000-0000-0000342B0000}"/>
    <cellStyle name="Comma [0] 5 5 2 2 2" xfId="10202" xr:uid="{00000000-0005-0000-0000-0000352B0000}"/>
    <cellStyle name="Comma [0] 5 5 2 2 4" xfId="10203" xr:uid="{00000000-0005-0000-0000-0000362B0000}"/>
    <cellStyle name="Comma [0] 5 5 2 3" xfId="10204" xr:uid="{00000000-0005-0000-0000-0000372B0000}"/>
    <cellStyle name="Comma [0] 5 5 2 4" xfId="10205" xr:uid="{00000000-0005-0000-0000-0000382B0000}"/>
    <cellStyle name="Comma [0] 5 5 2 5" xfId="10206" xr:uid="{00000000-0005-0000-0000-0000392B0000}"/>
    <cellStyle name="Comma [0] 5 5 3" xfId="10207" xr:uid="{00000000-0005-0000-0000-00003A2B0000}"/>
    <cellStyle name="Comma [0] 5 5 3 2" xfId="10208" xr:uid="{00000000-0005-0000-0000-00003B2B0000}"/>
    <cellStyle name="Comma [0] 5 5 3 2 2" xfId="10209" xr:uid="{00000000-0005-0000-0000-00003C2B0000}"/>
    <cellStyle name="Comma [0] 5 5 3 2 4" xfId="10210" xr:uid="{00000000-0005-0000-0000-00003D2B0000}"/>
    <cellStyle name="Comma [0] 5 5 3 3" xfId="10211" xr:uid="{00000000-0005-0000-0000-00003E2B0000}"/>
    <cellStyle name="Comma [0] 5 5 3 4" xfId="10212" xr:uid="{00000000-0005-0000-0000-00003F2B0000}"/>
    <cellStyle name="Comma [0] 5 5 3 5" xfId="10213" xr:uid="{00000000-0005-0000-0000-0000402B0000}"/>
    <cellStyle name="Comma [0] 5 5 4" xfId="10214" xr:uid="{00000000-0005-0000-0000-0000412B0000}"/>
    <cellStyle name="Comma [0] 5 5 4 2" xfId="10215" xr:uid="{00000000-0005-0000-0000-0000422B0000}"/>
    <cellStyle name="Comma [0] 5 5 4 2 2" xfId="10216" xr:uid="{00000000-0005-0000-0000-0000432B0000}"/>
    <cellStyle name="Comma [0] 5 5 4 2 4" xfId="10217" xr:uid="{00000000-0005-0000-0000-0000442B0000}"/>
    <cellStyle name="Comma [0] 5 5 4 3" xfId="10218" xr:uid="{00000000-0005-0000-0000-0000452B0000}"/>
    <cellStyle name="Comma [0] 5 5 4 4" xfId="10219" xr:uid="{00000000-0005-0000-0000-0000462B0000}"/>
    <cellStyle name="Comma [0] 5 5 4 5" xfId="10220" xr:uid="{00000000-0005-0000-0000-0000472B0000}"/>
    <cellStyle name="Comma [0] 5 5 5" xfId="10221" xr:uid="{00000000-0005-0000-0000-0000482B0000}"/>
    <cellStyle name="Comma [0] 5 5 5 2" xfId="10222" xr:uid="{00000000-0005-0000-0000-0000492B0000}"/>
    <cellStyle name="Comma [0] 5 5 5 4" xfId="10223" xr:uid="{00000000-0005-0000-0000-00004A2B0000}"/>
    <cellStyle name="Comma [0] 5 5 6" xfId="10224" xr:uid="{00000000-0005-0000-0000-00004B2B0000}"/>
    <cellStyle name="Comma [0] 5 5 7" xfId="10225" xr:uid="{00000000-0005-0000-0000-00004C2B0000}"/>
    <cellStyle name="Comma [0] 5 5 8" xfId="10226" xr:uid="{00000000-0005-0000-0000-00004D2B0000}"/>
    <cellStyle name="Comma [0] 5 6" xfId="10227" xr:uid="{00000000-0005-0000-0000-00004E2B0000}"/>
    <cellStyle name="Comma [0] 5 6 2" xfId="10228" xr:uid="{00000000-0005-0000-0000-00004F2B0000}"/>
    <cellStyle name="Comma [0] 5 6 2 2" xfId="10229" xr:uid="{00000000-0005-0000-0000-0000502B0000}"/>
    <cellStyle name="Comma [0] 5 6 2 2 2" xfId="10230" xr:uid="{00000000-0005-0000-0000-0000512B0000}"/>
    <cellStyle name="Comma [0] 5 6 2 2 4" xfId="10231" xr:uid="{00000000-0005-0000-0000-0000522B0000}"/>
    <cellStyle name="Comma [0] 5 6 2 3" xfId="10232" xr:uid="{00000000-0005-0000-0000-0000532B0000}"/>
    <cellStyle name="Comma [0] 5 6 2 4" xfId="10233" xr:uid="{00000000-0005-0000-0000-0000542B0000}"/>
    <cellStyle name="Comma [0] 5 6 2 5" xfId="10234" xr:uid="{00000000-0005-0000-0000-0000552B0000}"/>
    <cellStyle name="Comma [0] 5 6 3" xfId="10235" xr:uid="{00000000-0005-0000-0000-0000562B0000}"/>
    <cellStyle name="Comma [0] 5 6 3 2" xfId="10236" xr:uid="{00000000-0005-0000-0000-0000572B0000}"/>
    <cellStyle name="Comma [0] 5 6 3 2 2" xfId="10237" xr:uid="{00000000-0005-0000-0000-0000582B0000}"/>
    <cellStyle name="Comma [0] 5 6 3 2 4" xfId="10238" xr:uid="{00000000-0005-0000-0000-0000592B0000}"/>
    <cellStyle name="Comma [0] 5 6 3 3" xfId="10239" xr:uid="{00000000-0005-0000-0000-00005A2B0000}"/>
    <cellStyle name="Comma [0] 5 6 3 4" xfId="10240" xr:uid="{00000000-0005-0000-0000-00005B2B0000}"/>
    <cellStyle name="Comma [0] 5 6 3 5" xfId="10241" xr:uid="{00000000-0005-0000-0000-00005C2B0000}"/>
    <cellStyle name="Comma [0] 5 6 4" xfId="10242" xr:uid="{00000000-0005-0000-0000-00005D2B0000}"/>
    <cellStyle name="Comma [0] 5 6 4 2" xfId="10243" xr:uid="{00000000-0005-0000-0000-00005E2B0000}"/>
    <cellStyle name="Comma [0] 5 6 4 4" xfId="10244" xr:uid="{00000000-0005-0000-0000-00005F2B0000}"/>
    <cellStyle name="Comma [0] 5 6 5" xfId="10245" xr:uid="{00000000-0005-0000-0000-0000602B0000}"/>
    <cellStyle name="Comma [0] 5 6 6" xfId="10246" xr:uid="{00000000-0005-0000-0000-0000612B0000}"/>
    <cellStyle name="Comma [0] 5 6 7" xfId="10247" xr:uid="{00000000-0005-0000-0000-0000622B0000}"/>
    <cellStyle name="Comma [0] 5 7" xfId="10248" xr:uid="{00000000-0005-0000-0000-0000632B0000}"/>
    <cellStyle name="Comma [0] 5 7 2" xfId="10249" xr:uid="{00000000-0005-0000-0000-0000642B0000}"/>
    <cellStyle name="Comma [0] 5 7 2 2" xfId="10250" xr:uid="{00000000-0005-0000-0000-0000652B0000}"/>
    <cellStyle name="Comma [0] 5 7 2 2 2" xfId="10251" xr:uid="{00000000-0005-0000-0000-0000662B0000}"/>
    <cellStyle name="Comma [0] 5 7 2 2 4" xfId="10252" xr:uid="{00000000-0005-0000-0000-0000672B0000}"/>
    <cellStyle name="Comma [0] 5 7 2 3" xfId="10253" xr:uid="{00000000-0005-0000-0000-0000682B0000}"/>
    <cellStyle name="Comma [0] 5 7 2 4" xfId="10254" xr:uid="{00000000-0005-0000-0000-0000692B0000}"/>
    <cellStyle name="Comma [0] 5 7 2 5" xfId="10255" xr:uid="{00000000-0005-0000-0000-00006A2B0000}"/>
    <cellStyle name="Comma [0] 5 7 3" xfId="10256" xr:uid="{00000000-0005-0000-0000-00006B2B0000}"/>
    <cellStyle name="Comma [0] 5 7 3 2" xfId="10257" xr:uid="{00000000-0005-0000-0000-00006C2B0000}"/>
    <cellStyle name="Comma [0] 5 7 3 2 2" xfId="10258" xr:uid="{00000000-0005-0000-0000-00006D2B0000}"/>
    <cellStyle name="Comma [0] 5 7 3 2 4" xfId="10259" xr:uid="{00000000-0005-0000-0000-00006E2B0000}"/>
    <cellStyle name="Comma [0] 5 7 3 3" xfId="10260" xr:uid="{00000000-0005-0000-0000-00006F2B0000}"/>
    <cellStyle name="Comma [0] 5 7 3 4" xfId="10261" xr:uid="{00000000-0005-0000-0000-0000702B0000}"/>
    <cellStyle name="Comma [0] 5 7 3 5" xfId="10262" xr:uid="{00000000-0005-0000-0000-0000712B0000}"/>
    <cellStyle name="Comma [0] 5 7 4" xfId="10263" xr:uid="{00000000-0005-0000-0000-0000722B0000}"/>
    <cellStyle name="Comma [0] 5 7 4 2" xfId="10264" xr:uid="{00000000-0005-0000-0000-0000732B0000}"/>
    <cellStyle name="Comma [0] 5 7 4 4" xfId="10265" xr:uid="{00000000-0005-0000-0000-0000742B0000}"/>
    <cellStyle name="Comma [0] 5 7 5" xfId="10266" xr:uid="{00000000-0005-0000-0000-0000752B0000}"/>
    <cellStyle name="Comma [0] 5 7 6" xfId="10267" xr:uid="{00000000-0005-0000-0000-0000762B0000}"/>
    <cellStyle name="Comma [0] 5 7 7" xfId="10268" xr:uid="{00000000-0005-0000-0000-0000772B0000}"/>
    <cellStyle name="Comma [0] 5 8" xfId="10269" xr:uid="{00000000-0005-0000-0000-0000782B0000}"/>
    <cellStyle name="Comma [0] 5 8 2" xfId="10270" xr:uid="{00000000-0005-0000-0000-0000792B0000}"/>
    <cellStyle name="Comma [0] 5 8 2 2" xfId="10271" xr:uid="{00000000-0005-0000-0000-00007A2B0000}"/>
    <cellStyle name="Comma [0] 5 8 2 2 2" xfId="10272" xr:uid="{00000000-0005-0000-0000-00007B2B0000}"/>
    <cellStyle name="Comma [0] 5 8 2 2 4" xfId="10273" xr:uid="{00000000-0005-0000-0000-00007C2B0000}"/>
    <cellStyle name="Comma [0] 5 8 2 3" xfId="10274" xr:uid="{00000000-0005-0000-0000-00007D2B0000}"/>
    <cellStyle name="Comma [0] 5 8 2 4" xfId="10275" xr:uid="{00000000-0005-0000-0000-00007E2B0000}"/>
    <cellStyle name="Comma [0] 5 8 2 5" xfId="10276" xr:uid="{00000000-0005-0000-0000-00007F2B0000}"/>
    <cellStyle name="Comma [0] 5 8 3" xfId="10277" xr:uid="{00000000-0005-0000-0000-0000802B0000}"/>
    <cellStyle name="Comma [0] 5 8 3 2" xfId="10278" xr:uid="{00000000-0005-0000-0000-0000812B0000}"/>
    <cellStyle name="Comma [0] 5 8 3 2 2" xfId="10279" xr:uid="{00000000-0005-0000-0000-0000822B0000}"/>
    <cellStyle name="Comma [0] 5 8 3 2 4" xfId="10280" xr:uid="{00000000-0005-0000-0000-0000832B0000}"/>
    <cellStyle name="Comma [0] 5 8 3 3" xfId="10281" xr:uid="{00000000-0005-0000-0000-0000842B0000}"/>
    <cellStyle name="Comma [0] 5 8 3 5" xfId="10282" xr:uid="{00000000-0005-0000-0000-0000852B0000}"/>
    <cellStyle name="Comma [0] 5 8 4" xfId="10283" xr:uid="{00000000-0005-0000-0000-0000862B0000}"/>
    <cellStyle name="Comma [0] 5 8 4 2" xfId="10284" xr:uid="{00000000-0005-0000-0000-0000872B0000}"/>
    <cellStyle name="Comma [0] 5 8 4 4" xfId="10285" xr:uid="{00000000-0005-0000-0000-0000882B0000}"/>
    <cellStyle name="Comma [0] 5 8 5" xfId="10286" xr:uid="{00000000-0005-0000-0000-0000892B0000}"/>
    <cellStyle name="Comma [0] 5 8 6" xfId="10287" xr:uid="{00000000-0005-0000-0000-00008A2B0000}"/>
    <cellStyle name="Comma [0] 5 8 7" xfId="10288" xr:uid="{00000000-0005-0000-0000-00008B2B0000}"/>
    <cellStyle name="Comma [0] 5 9" xfId="10289" xr:uid="{00000000-0005-0000-0000-00008C2B0000}"/>
    <cellStyle name="Comma [0] 5 9 2" xfId="10290" xr:uid="{00000000-0005-0000-0000-00008D2B0000}"/>
    <cellStyle name="Comma [0] 5 9 2 2" xfId="10291" xr:uid="{00000000-0005-0000-0000-00008E2B0000}"/>
    <cellStyle name="Comma [0] 5 9 2 2 2" xfId="10292" xr:uid="{00000000-0005-0000-0000-00008F2B0000}"/>
    <cellStyle name="Comma [0] 5 9 2 2 4" xfId="10293" xr:uid="{00000000-0005-0000-0000-0000902B0000}"/>
    <cellStyle name="Comma [0] 5 9 2 3" xfId="10294" xr:uid="{00000000-0005-0000-0000-0000912B0000}"/>
    <cellStyle name="Comma [0] 5 9 2 5" xfId="10295" xr:uid="{00000000-0005-0000-0000-0000922B0000}"/>
    <cellStyle name="Comma [0] 5 9 3" xfId="10296" xr:uid="{00000000-0005-0000-0000-0000932B0000}"/>
    <cellStyle name="Comma [0] 5 9 3 2" xfId="10297" xr:uid="{00000000-0005-0000-0000-0000942B0000}"/>
    <cellStyle name="Comma [0] 5 9 3 4" xfId="10298" xr:uid="{00000000-0005-0000-0000-0000952B0000}"/>
    <cellStyle name="Comma [0] 5 9 4" xfId="10299" xr:uid="{00000000-0005-0000-0000-0000962B0000}"/>
    <cellStyle name="Comma [0] 5 9 5" xfId="10300" xr:uid="{00000000-0005-0000-0000-0000972B0000}"/>
    <cellStyle name="Comma [0] 5 9 6" xfId="10301" xr:uid="{00000000-0005-0000-0000-0000982B0000}"/>
    <cellStyle name="Comma [0] 5_Perd det activo" xfId="10302" xr:uid="{00000000-0005-0000-0000-0000992B0000}"/>
    <cellStyle name="Comma [0] 6" xfId="10303" xr:uid="{00000000-0005-0000-0000-00009A2B0000}"/>
    <cellStyle name="Comma [0] 6 10" xfId="10304" xr:uid="{00000000-0005-0000-0000-00009B2B0000}"/>
    <cellStyle name="Comma [0] 6 10 2" xfId="10305" xr:uid="{00000000-0005-0000-0000-00009C2B0000}"/>
    <cellStyle name="Comma [0] 6 10 2 2" xfId="10306" xr:uid="{00000000-0005-0000-0000-00009D2B0000}"/>
    <cellStyle name="Comma [0] 6 10 2 2 2" xfId="10307" xr:uid="{00000000-0005-0000-0000-00009E2B0000}"/>
    <cellStyle name="Comma [0] 6 10 2 2 4" xfId="10308" xr:uid="{00000000-0005-0000-0000-00009F2B0000}"/>
    <cellStyle name="Comma [0] 6 10 2 3" xfId="10309" xr:uid="{00000000-0005-0000-0000-0000A02B0000}"/>
    <cellStyle name="Comma [0] 6 10 2 5" xfId="10310" xr:uid="{00000000-0005-0000-0000-0000A12B0000}"/>
    <cellStyle name="Comma [0] 6 10 3" xfId="10311" xr:uid="{00000000-0005-0000-0000-0000A22B0000}"/>
    <cellStyle name="Comma [0] 6 10 3 2" xfId="10312" xr:uid="{00000000-0005-0000-0000-0000A32B0000}"/>
    <cellStyle name="Comma [0] 6 10 3 4" xfId="10313" xr:uid="{00000000-0005-0000-0000-0000A42B0000}"/>
    <cellStyle name="Comma [0] 6 10 4" xfId="10314" xr:uid="{00000000-0005-0000-0000-0000A52B0000}"/>
    <cellStyle name="Comma [0] 6 10 5" xfId="10315" xr:uid="{00000000-0005-0000-0000-0000A62B0000}"/>
    <cellStyle name="Comma [0] 6 10 6" xfId="10316" xr:uid="{00000000-0005-0000-0000-0000A72B0000}"/>
    <cellStyle name="Comma [0] 6 11" xfId="10317" xr:uid="{00000000-0005-0000-0000-0000A82B0000}"/>
    <cellStyle name="Comma [0] 6 11 2" xfId="10318" xr:uid="{00000000-0005-0000-0000-0000A92B0000}"/>
    <cellStyle name="Comma [0] 6 11 2 2" xfId="10319" xr:uid="{00000000-0005-0000-0000-0000AA2B0000}"/>
    <cellStyle name="Comma [0] 6 11 2 4" xfId="10320" xr:uid="{00000000-0005-0000-0000-0000AB2B0000}"/>
    <cellStyle name="Comma [0] 6 11 3" xfId="10321" xr:uid="{00000000-0005-0000-0000-0000AC2B0000}"/>
    <cellStyle name="Comma [0] 6 11 4" xfId="10322" xr:uid="{00000000-0005-0000-0000-0000AD2B0000}"/>
    <cellStyle name="Comma [0] 6 11 5" xfId="10323" xr:uid="{00000000-0005-0000-0000-0000AE2B0000}"/>
    <cellStyle name="Comma [0] 6 12" xfId="10324" xr:uid="{00000000-0005-0000-0000-0000AF2B0000}"/>
    <cellStyle name="Comma [0] 6 12 2" xfId="10325" xr:uid="{00000000-0005-0000-0000-0000B02B0000}"/>
    <cellStyle name="Comma [0] 6 12 2 2" xfId="10326" xr:uid="{00000000-0005-0000-0000-0000B12B0000}"/>
    <cellStyle name="Comma [0] 6 12 2 4" xfId="10327" xr:uid="{00000000-0005-0000-0000-0000B22B0000}"/>
    <cellStyle name="Comma [0] 6 12 3" xfId="10328" xr:uid="{00000000-0005-0000-0000-0000B32B0000}"/>
    <cellStyle name="Comma [0] 6 12 5" xfId="10329" xr:uid="{00000000-0005-0000-0000-0000B42B0000}"/>
    <cellStyle name="Comma [0] 6 13" xfId="10330" xr:uid="{00000000-0005-0000-0000-0000B52B0000}"/>
    <cellStyle name="Comma [0] 6 13 2" xfId="10331" xr:uid="{00000000-0005-0000-0000-0000B62B0000}"/>
    <cellStyle name="Comma [0] 6 13 4" xfId="10332" xr:uid="{00000000-0005-0000-0000-0000B72B0000}"/>
    <cellStyle name="Comma [0] 6 14" xfId="10333" xr:uid="{00000000-0005-0000-0000-0000B82B0000}"/>
    <cellStyle name="Comma [0] 6 14 2" xfId="10334" xr:uid="{00000000-0005-0000-0000-0000B92B0000}"/>
    <cellStyle name="Comma [0] 6 14 4" xfId="10335" xr:uid="{00000000-0005-0000-0000-0000BA2B0000}"/>
    <cellStyle name="Comma [0] 6 15" xfId="10336" xr:uid="{00000000-0005-0000-0000-0000BB2B0000}"/>
    <cellStyle name="Comma [0] 6 15 2" xfId="10337" xr:uid="{00000000-0005-0000-0000-0000BC2B0000}"/>
    <cellStyle name="Comma [0] 6 15 3" xfId="10338" xr:uid="{00000000-0005-0000-0000-0000BD2B0000}"/>
    <cellStyle name="Comma [0] 6 15 4" xfId="10339" xr:uid="{00000000-0005-0000-0000-0000BE2B0000}"/>
    <cellStyle name="Comma [0] 6 16" xfId="10340" xr:uid="{00000000-0005-0000-0000-0000BF2B0000}"/>
    <cellStyle name="Comma [0] 6 16 2" xfId="10341" xr:uid="{00000000-0005-0000-0000-0000C02B0000}"/>
    <cellStyle name="Comma [0] 6 16 3" xfId="10342" xr:uid="{00000000-0005-0000-0000-0000C12B0000}"/>
    <cellStyle name="Comma [0] 6 16 4" xfId="10343" xr:uid="{00000000-0005-0000-0000-0000C22B0000}"/>
    <cellStyle name="Comma [0] 6 17" xfId="10344" xr:uid="{00000000-0005-0000-0000-0000C32B0000}"/>
    <cellStyle name="Comma [0] 6 17 2" xfId="10345" xr:uid="{00000000-0005-0000-0000-0000C42B0000}"/>
    <cellStyle name="Comma [0] 6 17 3" xfId="10346" xr:uid="{00000000-0005-0000-0000-0000C52B0000}"/>
    <cellStyle name="Comma [0] 6 18" xfId="10347" xr:uid="{00000000-0005-0000-0000-0000C62B0000}"/>
    <cellStyle name="Comma [0] 6 19" xfId="10348" xr:uid="{00000000-0005-0000-0000-0000C72B0000}"/>
    <cellStyle name="Comma [0] 6 19 2" xfId="10349" xr:uid="{00000000-0005-0000-0000-0000C82B0000}"/>
    <cellStyle name="Comma [0] 6 2" xfId="10350" xr:uid="{00000000-0005-0000-0000-0000C92B0000}"/>
    <cellStyle name="Comma [0] 6 2 10" xfId="10351" xr:uid="{00000000-0005-0000-0000-0000CA2B0000}"/>
    <cellStyle name="Comma [0] 6 2 10 2" xfId="10352" xr:uid="{00000000-0005-0000-0000-0000CB2B0000}"/>
    <cellStyle name="Comma [0] 6 2 10 2 2" xfId="10353" xr:uid="{00000000-0005-0000-0000-0000CC2B0000}"/>
    <cellStyle name="Comma [0] 6 2 10 2 4" xfId="10354" xr:uid="{00000000-0005-0000-0000-0000CD2B0000}"/>
    <cellStyle name="Comma [0] 6 2 10 3" xfId="10355" xr:uid="{00000000-0005-0000-0000-0000CE2B0000}"/>
    <cellStyle name="Comma [0] 6 2 10 4" xfId="10356" xr:uid="{00000000-0005-0000-0000-0000CF2B0000}"/>
    <cellStyle name="Comma [0] 6 2 10 5" xfId="10357" xr:uid="{00000000-0005-0000-0000-0000D02B0000}"/>
    <cellStyle name="Comma [0] 6 2 11" xfId="10358" xr:uid="{00000000-0005-0000-0000-0000D12B0000}"/>
    <cellStyle name="Comma [0] 6 2 11 2" xfId="10359" xr:uid="{00000000-0005-0000-0000-0000D22B0000}"/>
    <cellStyle name="Comma [0] 6 2 11 4" xfId="10360" xr:uid="{00000000-0005-0000-0000-0000D32B0000}"/>
    <cellStyle name="Comma [0] 6 2 12" xfId="10361" xr:uid="{00000000-0005-0000-0000-0000D42B0000}"/>
    <cellStyle name="Comma [0] 6 2 12 2" xfId="10362" xr:uid="{00000000-0005-0000-0000-0000D52B0000}"/>
    <cellStyle name="Comma [0] 6 2 12 3" xfId="10363" xr:uid="{00000000-0005-0000-0000-0000D62B0000}"/>
    <cellStyle name="Comma [0] 6 2 12 4" xfId="10364" xr:uid="{00000000-0005-0000-0000-0000D72B0000}"/>
    <cellStyle name="Comma [0] 6 2 13" xfId="10365" xr:uid="{00000000-0005-0000-0000-0000D82B0000}"/>
    <cellStyle name="Comma [0] 6 2 13 2" xfId="10366" xr:uid="{00000000-0005-0000-0000-0000D92B0000}"/>
    <cellStyle name="Comma [0] 6 2 13 3" xfId="10367" xr:uid="{00000000-0005-0000-0000-0000DA2B0000}"/>
    <cellStyle name="Comma [0] 6 2 13 4" xfId="10368" xr:uid="{00000000-0005-0000-0000-0000DB2B0000}"/>
    <cellStyle name="Comma [0] 6 2 14" xfId="10369" xr:uid="{00000000-0005-0000-0000-0000DC2B0000}"/>
    <cellStyle name="Comma [0] 6 2 14 2" xfId="10370" xr:uid="{00000000-0005-0000-0000-0000DD2B0000}"/>
    <cellStyle name="Comma [0] 6 2 15" xfId="10371" xr:uid="{00000000-0005-0000-0000-0000DE2B0000}"/>
    <cellStyle name="Comma [0] 6 2 16" xfId="10372" xr:uid="{00000000-0005-0000-0000-0000DF2B0000}"/>
    <cellStyle name="Comma [0] 6 2 17" xfId="10373" xr:uid="{00000000-0005-0000-0000-0000E02B0000}"/>
    <cellStyle name="Comma [0] 6 2 2" xfId="10374" xr:uid="{00000000-0005-0000-0000-0000E12B0000}"/>
    <cellStyle name="Comma [0] 6 2 2 10" xfId="10375" xr:uid="{00000000-0005-0000-0000-0000E22B0000}"/>
    <cellStyle name="Comma [0] 6 2 2 11" xfId="10376" xr:uid="{00000000-0005-0000-0000-0000E32B0000}"/>
    <cellStyle name="Comma [0] 6 2 2 12" xfId="10377" xr:uid="{00000000-0005-0000-0000-0000E42B0000}"/>
    <cellStyle name="Comma [0] 6 2 2 2" xfId="10378" xr:uid="{00000000-0005-0000-0000-0000E52B0000}"/>
    <cellStyle name="Comma [0] 6 2 2 2 2" xfId="10379" xr:uid="{00000000-0005-0000-0000-0000E62B0000}"/>
    <cellStyle name="Comma [0] 6 2 2 2 2 2" xfId="10380" xr:uid="{00000000-0005-0000-0000-0000E72B0000}"/>
    <cellStyle name="Comma [0] 6 2 2 2 2 2 2" xfId="10381" xr:uid="{00000000-0005-0000-0000-0000E82B0000}"/>
    <cellStyle name="Comma [0] 6 2 2 2 2 2 4" xfId="10382" xr:uid="{00000000-0005-0000-0000-0000E92B0000}"/>
    <cellStyle name="Comma [0] 6 2 2 2 2 3" xfId="10383" xr:uid="{00000000-0005-0000-0000-0000EA2B0000}"/>
    <cellStyle name="Comma [0] 6 2 2 2 2 3 2" xfId="10384" xr:uid="{00000000-0005-0000-0000-0000EB2B0000}"/>
    <cellStyle name="Comma [0] 6 2 2 2 2 4" xfId="10385" xr:uid="{00000000-0005-0000-0000-0000EC2B0000}"/>
    <cellStyle name="Comma [0] 6 2 2 2 2 5" xfId="10386" xr:uid="{00000000-0005-0000-0000-0000ED2B0000}"/>
    <cellStyle name="Comma [0] 6 2 2 2 2 6" xfId="10387" xr:uid="{00000000-0005-0000-0000-0000EE2B0000}"/>
    <cellStyle name="Comma [0] 6 2 2 2 3" xfId="10388" xr:uid="{00000000-0005-0000-0000-0000EF2B0000}"/>
    <cellStyle name="Comma [0] 6 2 2 2 3 2" xfId="10389" xr:uid="{00000000-0005-0000-0000-0000F02B0000}"/>
    <cellStyle name="Comma [0] 6 2 2 2 3 2 2" xfId="10390" xr:uid="{00000000-0005-0000-0000-0000F12B0000}"/>
    <cellStyle name="Comma [0] 6 2 2 2 3 2 4" xfId="10391" xr:uid="{00000000-0005-0000-0000-0000F22B0000}"/>
    <cellStyle name="Comma [0] 6 2 2 2 3 3" xfId="10392" xr:uid="{00000000-0005-0000-0000-0000F32B0000}"/>
    <cellStyle name="Comma [0] 6 2 2 2 3 4" xfId="10393" xr:uid="{00000000-0005-0000-0000-0000F42B0000}"/>
    <cellStyle name="Comma [0] 6 2 2 2 3 5" xfId="10394" xr:uid="{00000000-0005-0000-0000-0000F52B0000}"/>
    <cellStyle name="Comma [0] 6 2 2 2 4" xfId="10395" xr:uid="{00000000-0005-0000-0000-0000F62B0000}"/>
    <cellStyle name="Comma [0] 6 2 2 2 4 2" xfId="10396" xr:uid="{00000000-0005-0000-0000-0000F72B0000}"/>
    <cellStyle name="Comma [0] 6 2 2 2 4 4" xfId="10397" xr:uid="{00000000-0005-0000-0000-0000F82B0000}"/>
    <cellStyle name="Comma [0] 6 2 2 2 5" xfId="10398" xr:uid="{00000000-0005-0000-0000-0000F92B0000}"/>
    <cellStyle name="Comma [0] 6 2 2 2 5 2" xfId="10399" xr:uid="{00000000-0005-0000-0000-0000FA2B0000}"/>
    <cellStyle name="Comma [0] 6 2 2 2 6" xfId="10400" xr:uid="{00000000-0005-0000-0000-0000FB2B0000}"/>
    <cellStyle name="Comma [0] 6 2 2 2 7" xfId="10401" xr:uid="{00000000-0005-0000-0000-0000FC2B0000}"/>
    <cellStyle name="Comma [0] 6 2 2 2 8" xfId="10402" xr:uid="{00000000-0005-0000-0000-0000FD2B0000}"/>
    <cellStyle name="Comma [0] 6 2 2 3" xfId="10403" xr:uid="{00000000-0005-0000-0000-0000FE2B0000}"/>
    <cellStyle name="Comma [0] 6 2 2 3 2" xfId="10404" xr:uid="{00000000-0005-0000-0000-0000FF2B0000}"/>
    <cellStyle name="Comma [0] 6 2 2 3 2 2" xfId="10405" xr:uid="{00000000-0005-0000-0000-0000002C0000}"/>
    <cellStyle name="Comma [0] 6 2 2 3 2 2 2" xfId="10406" xr:uid="{00000000-0005-0000-0000-0000012C0000}"/>
    <cellStyle name="Comma [0] 6 2 2 3 2 2 4" xfId="10407" xr:uid="{00000000-0005-0000-0000-0000022C0000}"/>
    <cellStyle name="Comma [0] 6 2 2 3 2 3" xfId="10408" xr:uid="{00000000-0005-0000-0000-0000032C0000}"/>
    <cellStyle name="Comma [0] 6 2 2 3 2 4" xfId="10409" xr:uid="{00000000-0005-0000-0000-0000042C0000}"/>
    <cellStyle name="Comma [0] 6 2 2 3 2 5" xfId="10410" xr:uid="{00000000-0005-0000-0000-0000052C0000}"/>
    <cellStyle name="Comma [0] 6 2 2 3 3" xfId="10411" xr:uid="{00000000-0005-0000-0000-0000062C0000}"/>
    <cellStyle name="Comma [0] 6 2 2 3 3 2" xfId="10412" xr:uid="{00000000-0005-0000-0000-0000072C0000}"/>
    <cellStyle name="Comma [0] 6 2 2 3 3 2 2" xfId="10413" xr:uid="{00000000-0005-0000-0000-0000082C0000}"/>
    <cellStyle name="Comma [0] 6 2 2 3 3 2 4" xfId="10414" xr:uid="{00000000-0005-0000-0000-0000092C0000}"/>
    <cellStyle name="Comma [0] 6 2 2 3 3 3" xfId="10415" xr:uid="{00000000-0005-0000-0000-00000A2C0000}"/>
    <cellStyle name="Comma [0] 6 2 2 3 3 5" xfId="10416" xr:uid="{00000000-0005-0000-0000-00000B2C0000}"/>
    <cellStyle name="Comma [0] 6 2 2 3 4" xfId="10417" xr:uid="{00000000-0005-0000-0000-00000C2C0000}"/>
    <cellStyle name="Comma [0] 6 2 2 3 4 2" xfId="10418" xr:uid="{00000000-0005-0000-0000-00000D2C0000}"/>
    <cellStyle name="Comma [0] 6 2 2 3 4 4" xfId="10419" xr:uid="{00000000-0005-0000-0000-00000E2C0000}"/>
    <cellStyle name="Comma [0] 6 2 2 3 5" xfId="10420" xr:uid="{00000000-0005-0000-0000-00000F2C0000}"/>
    <cellStyle name="Comma [0] 6 2 2 3 5 2" xfId="10421" xr:uid="{00000000-0005-0000-0000-0000102C0000}"/>
    <cellStyle name="Comma [0] 6 2 2 3 6" xfId="10422" xr:uid="{00000000-0005-0000-0000-0000112C0000}"/>
    <cellStyle name="Comma [0] 6 2 2 3 7" xfId="10423" xr:uid="{00000000-0005-0000-0000-0000122C0000}"/>
    <cellStyle name="Comma [0] 6 2 2 3 8" xfId="10424" xr:uid="{00000000-0005-0000-0000-0000132C0000}"/>
    <cellStyle name="Comma [0] 6 2 2 4" xfId="10425" xr:uid="{00000000-0005-0000-0000-0000142C0000}"/>
    <cellStyle name="Comma [0] 6 2 2 4 2" xfId="10426" xr:uid="{00000000-0005-0000-0000-0000152C0000}"/>
    <cellStyle name="Comma [0] 6 2 2 4 2 2" xfId="10427" xr:uid="{00000000-0005-0000-0000-0000162C0000}"/>
    <cellStyle name="Comma [0] 6 2 2 4 2 2 2" xfId="10428" xr:uid="{00000000-0005-0000-0000-0000172C0000}"/>
    <cellStyle name="Comma [0] 6 2 2 4 2 2 4" xfId="10429" xr:uid="{00000000-0005-0000-0000-0000182C0000}"/>
    <cellStyle name="Comma [0] 6 2 2 4 2 3" xfId="10430" xr:uid="{00000000-0005-0000-0000-0000192C0000}"/>
    <cellStyle name="Comma [0] 6 2 2 4 2 4" xfId="10431" xr:uid="{00000000-0005-0000-0000-00001A2C0000}"/>
    <cellStyle name="Comma [0] 6 2 2 4 2 5" xfId="10432" xr:uid="{00000000-0005-0000-0000-00001B2C0000}"/>
    <cellStyle name="Comma [0] 6 2 2 4 3" xfId="10433" xr:uid="{00000000-0005-0000-0000-00001C2C0000}"/>
    <cellStyle name="Comma [0] 6 2 2 4 3 2" xfId="10434" xr:uid="{00000000-0005-0000-0000-00001D2C0000}"/>
    <cellStyle name="Comma [0] 6 2 2 4 3 2 2" xfId="10435" xr:uid="{00000000-0005-0000-0000-00001E2C0000}"/>
    <cellStyle name="Comma [0] 6 2 2 4 3 2 4" xfId="10436" xr:uid="{00000000-0005-0000-0000-00001F2C0000}"/>
    <cellStyle name="Comma [0] 6 2 2 4 3 3" xfId="10437" xr:uid="{00000000-0005-0000-0000-0000202C0000}"/>
    <cellStyle name="Comma [0] 6 2 2 4 3 5" xfId="10438" xr:uid="{00000000-0005-0000-0000-0000212C0000}"/>
    <cellStyle name="Comma [0] 6 2 2 4 4" xfId="10439" xr:uid="{00000000-0005-0000-0000-0000222C0000}"/>
    <cellStyle name="Comma [0] 6 2 2 4 4 2" xfId="10440" xr:uid="{00000000-0005-0000-0000-0000232C0000}"/>
    <cellStyle name="Comma [0] 6 2 2 4 4 4" xfId="10441" xr:uid="{00000000-0005-0000-0000-0000242C0000}"/>
    <cellStyle name="Comma [0] 6 2 2 4 5" xfId="10442" xr:uid="{00000000-0005-0000-0000-0000252C0000}"/>
    <cellStyle name="Comma [0] 6 2 2 4 5 2" xfId="10443" xr:uid="{00000000-0005-0000-0000-0000262C0000}"/>
    <cellStyle name="Comma [0] 6 2 2 4 6" xfId="10444" xr:uid="{00000000-0005-0000-0000-0000272C0000}"/>
    <cellStyle name="Comma [0] 6 2 2 4 7" xfId="10445" xr:uid="{00000000-0005-0000-0000-0000282C0000}"/>
    <cellStyle name="Comma [0] 6 2 2 4 8" xfId="10446" xr:uid="{00000000-0005-0000-0000-0000292C0000}"/>
    <cellStyle name="Comma [0] 6 2 2 5" xfId="10447" xr:uid="{00000000-0005-0000-0000-00002A2C0000}"/>
    <cellStyle name="Comma [0] 6 2 2 5 2" xfId="10448" xr:uid="{00000000-0005-0000-0000-00002B2C0000}"/>
    <cellStyle name="Comma [0] 6 2 2 5 2 2" xfId="10449" xr:uid="{00000000-0005-0000-0000-00002C2C0000}"/>
    <cellStyle name="Comma [0] 6 2 2 5 2 2 2" xfId="10450" xr:uid="{00000000-0005-0000-0000-00002D2C0000}"/>
    <cellStyle name="Comma [0] 6 2 2 5 2 2 4" xfId="10451" xr:uid="{00000000-0005-0000-0000-00002E2C0000}"/>
    <cellStyle name="Comma [0] 6 2 2 5 2 3" xfId="10452" xr:uid="{00000000-0005-0000-0000-00002F2C0000}"/>
    <cellStyle name="Comma [0] 6 2 2 5 2 5" xfId="10453" xr:uid="{00000000-0005-0000-0000-0000302C0000}"/>
    <cellStyle name="Comma [0] 6 2 2 5 3" xfId="10454" xr:uid="{00000000-0005-0000-0000-0000312C0000}"/>
    <cellStyle name="Comma [0] 6 2 2 5 3 2" xfId="10455" xr:uid="{00000000-0005-0000-0000-0000322C0000}"/>
    <cellStyle name="Comma [0] 6 2 2 5 3 4" xfId="10456" xr:uid="{00000000-0005-0000-0000-0000332C0000}"/>
    <cellStyle name="Comma [0] 6 2 2 5 4" xfId="10457" xr:uid="{00000000-0005-0000-0000-0000342C0000}"/>
    <cellStyle name="Comma [0] 6 2 2 5 5" xfId="10458" xr:uid="{00000000-0005-0000-0000-0000352C0000}"/>
    <cellStyle name="Comma [0] 6 2 2 5 6" xfId="10459" xr:uid="{00000000-0005-0000-0000-0000362C0000}"/>
    <cellStyle name="Comma [0] 6 2 2 6" xfId="10460" xr:uid="{00000000-0005-0000-0000-0000372C0000}"/>
    <cellStyle name="Comma [0] 6 2 2 6 2" xfId="10461" xr:uid="{00000000-0005-0000-0000-0000382C0000}"/>
    <cellStyle name="Comma [0] 6 2 2 6 2 2" xfId="10462" xr:uid="{00000000-0005-0000-0000-0000392C0000}"/>
    <cellStyle name="Comma [0] 6 2 2 6 2 4" xfId="10463" xr:uid="{00000000-0005-0000-0000-00003A2C0000}"/>
    <cellStyle name="Comma [0] 6 2 2 6 3" xfId="10464" xr:uid="{00000000-0005-0000-0000-00003B2C0000}"/>
    <cellStyle name="Comma [0] 6 2 2 6 4" xfId="10465" xr:uid="{00000000-0005-0000-0000-00003C2C0000}"/>
    <cellStyle name="Comma [0] 6 2 2 6 5" xfId="10466" xr:uid="{00000000-0005-0000-0000-00003D2C0000}"/>
    <cellStyle name="Comma [0] 6 2 2 7" xfId="10467" xr:uid="{00000000-0005-0000-0000-00003E2C0000}"/>
    <cellStyle name="Comma [0] 6 2 2 7 2" xfId="10468" xr:uid="{00000000-0005-0000-0000-00003F2C0000}"/>
    <cellStyle name="Comma [0] 6 2 2 7 4" xfId="10469" xr:uid="{00000000-0005-0000-0000-0000402C0000}"/>
    <cellStyle name="Comma [0] 6 2 2 8" xfId="10470" xr:uid="{00000000-0005-0000-0000-0000412C0000}"/>
    <cellStyle name="Comma [0] 6 2 2 8 2" xfId="10471" xr:uid="{00000000-0005-0000-0000-0000422C0000}"/>
    <cellStyle name="Comma [0] 6 2 2 8 3" xfId="10472" xr:uid="{00000000-0005-0000-0000-0000432C0000}"/>
    <cellStyle name="Comma [0] 6 2 2 8 4" xfId="10473" xr:uid="{00000000-0005-0000-0000-0000442C0000}"/>
    <cellStyle name="Comma [0] 6 2 2 9" xfId="10474" xr:uid="{00000000-0005-0000-0000-0000452C0000}"/>
    <cellStyle name="Comma [0] 6 2 2 9 2" xfId="10475" xr:uid="{00000000-0005-0000-0000-0000462C0000}"/>
    <cellStyle name="Comma [0] 6 2 2_Perd det activo" xfId="10476" xr:uid="{00000000-0005-0000-0000-0000472C0000}"/>
    <cellStyle name="Comma [0] 6 2 3" xfId="10477" xr:uid="{00000000-0005-0000-0000-0000482C0000}"/>
    <cellStyle name="Comma [0] 6 2 3 2" xfId="10478" xr:uid="{00000000-0005-0000-0000-0000492C0000}"/>
    <cellStyle name="Comma [0] 6 2 3 2 2" xfId="10479" xr:uid="{00000000-0005-0000-0000-00004A2C0000}"/>
    <cellStyle name="Comma [0] 6 2 3 2 2 2" xfId="10480" xr:uid="{00000000-0005-0000-0000-00004B2C0000}"/>
    <cellStyle name="Comma [0] 6 2 3 2 2 4" xfId="10481" xr:uid="{00000000-0005-0000-0000-00004C2C0000}"/>
    <cellStyle name="Comma [0] 6 2 3 2 3" xfId="10482" xr:uid="{00000000-0005-0000-0000-00004D2C0000}"/>
    <cellStyle name="Comma [0] 6 2 3 2 3 2" xfId="10483" xr:uid="{00000000-0005-0000-0000-00004E2C0000}"/>
    <cellStyle name="Comma [0] 6 2 3 2 4" xfId="10484" xr:uid="{00000000-0005-0000-0000-00004F2C0000}"/>
    <cellStyle name="Comma [0] 6 2 3 2 5" xfId="10485" xr:uid="{00000000-0005-0000-0000-0000502C0000}"/>
    <cellStyle name="Comma [0] 6 2 3 2 6" xfId="10486" xr:uid="{00000000-0005-0000-0000-0000512C0000}"/>
    <cellStyle name="Comma [0] 6 2 3 3" xfId="10487" xr:uid="{00000000-0005-0000-0000-0000522C0000}"/>
    <cellStyle name="Comma [0] 6 2 3 3 2" xfId="10488" xr:uid="{00000000-0005-0000-0000-0000532C0000}"/>
    <cellStyle name="Comma [0] 6 2 3 3 2 2" xfId="10489" xr:uid="{00000000-0005-0000-0000-0000542C0000}"/>
    <cellStyle name="Comma [0] 6 2 3 3 2 4" xfId="10490" xr:uid="{00000000-0005-0000-0000-0000552C0000}"/>
    <cellStyle name="Comma [0] 6 2 3 3 3" xfId="10491" xr:uid="{00000000-0005-0000-0000-0000562C0000}"/>
    <cellStyle name="Comma [0] 6 2 3 3 4" xfId="10492" xr:uid="{00000000-0005-0000-0000-0000572C0000}"/>
    <cellStyle name="Comma [0] 6 2 3 3 5" xfId="10493" xr:uid="{00000000-0005-0000-0000-0000582C0000}"/>
    <cellStyle name="Comma [0] 6 2 3 4" xfId="10494" xr:uid="{00000000-0005-0000-0000-0000592C0000}"/>
    <cellStyle name="Comma [0] 6 2 3 4 2" xfId="10495" xr:uid="{00000000-0005-0000-0000-00005A2C0000}"/>
    <cellStyle name="Comma [0] 6 2 3 4 2 2" xfId="10496" xr:uid="{00000000-0005-0000-0000-00005B2C0000}"/>
    <cellStyle name="Comma [0] 6 2 3 4 2 4" xfId="10497" xr:uid="{00000000-0005-0000-0000-00005C2C0000}"/>
    <cellStyle name="Comma [0] 6 2 3 4 3" xfId="10498" xr:uid="{00000000-0005-0000-0000-00005D2C0000}"/>
    <cellStyle name="Comma [0] 6 2 3 4 4" xfId="10499" xr:uid="{00000000-0005-0000-0000-00005E2C0000}"/>
    <cellStyle name="Comma [0] 6 2 3 4 5" xfId="10500" xr:uid="{00000000-0005-0000-0000-00005F2C0000}"/>
    <cellStyle name="Comma [0] 6 2 3 5" xfId="10501" xr:uid="{00000000-0005-0000-0000-0000602C0000}"/>
    <cellStyle name="Comma [0] 6 2 3 5 2" xfId="10502" xr:uid="{00000000-0005-0000-0000-0000612C0000}"/>
    <cellStyle name="Comma [0] 6 2 3 5 4" xfId="10503" xr:uid="{00000000-0005-0000-0000-0000622C0000}"/>
    <cellStyle name="Comma [0] 6 2 3 6" xfId="10504" xr:uid="{00000000-0005-0000-0000-0000632C0000}"/>
    <cellStyle name="Comma [0] 6 2 3 6 2" xfId="10505" xr:uid="{00000000-0005-0000-0000-0000642C0000}"/>
    <cellStyle name="Comma [0] 6 2 3 7" xfId="10506" xr:uid="{00000000-0005-0000-0000-0000652C0000}"/>
    <cellStyle name="Comma [0] 6 2 3 8" xfId="10507" xr:uid="{00000000-0005-0000-0000-0000662C0000}"/>
    <cellStyle name="Comma [0] 6 2 3 9" xfId="10508" xr:uid="{00000000-0005-0000-0000-0000672C0000}"/>
    <cellStyle name="Comma [0] 6 2 3_Perd det activo" xfId="10509" xr:uid="{00000000-0005-0000-0000-0000682C0000}"/>
    <cellStyle name="Comma [0] 6 2 4" xfId="10510" xr:uid="{00000000-0005-0000-0000-0000692C0000}"/>
    <cellStyle name="Comma [0] 6 2 4 2" xfId="10511" xr:uid="{00000000-0005-0000-0000-00006A2C0000}"/>
    <cellStyle name="Comma [0] 6 2 4 2 2" xfId="10512" xr:uid="{00000000-0005-0000-0000-00006B2C0000}"/>
    <cellStyle name="Comma [0] 6 2 4 2 2 2" xfId="10513" xr:uid="{00000000-0005-0000-0000-00006C2C0000}"/>
    <cellStyle name="Comma [0] 6 2 4 2 2 4" xfId="10514" xr:uid="{00000000-0005-0000-0000-00006D2C0000}"/>
    <cellStyle name="Comma [0] 6 2 4 2 3" xfId="10515" xr:uid="{00000000-0005-0000-0000-00006E2C0000}"/>
    <cellStyle name="Comma [0] 6 2 4 2 4" xfId="10516" xr:uid="{00000000-0005-0000-0000-00006F2C0000}"/>
    <cellStyle name="Comma [0] 6 2 4 2 5" xfId="10517" xr:uid="{00000000-0005-0000-0000-0000702C0000}"/>
    <cellStyle name="Comma [0] 6 2 4 3" xfId="10518" xr:uid="{00000000-0005-0000-0000-0000712C0000}"/>
    <cellStyle name="Comma [0] 6 2 4 3 2" xfId="10519" xr:uid="{00000000-0005-0000-0000-0000722C0000}"/>
    <cellStyle name="Comma [0] 6 2 4 3 2 2" xfId="10520" xr:uid="{00000000-0005-0000-0000-0000732C0000}"/>
    <cellStyle name="Comma [0] 6 2 4 3 2 4" xfId="10521" xr:uid="{00000000-0005-0000-0000-0000742C0000}"/>
    <cellStyle name="Comma [0] 6 2 4 3 3" xfId="10522" xr:uid="{00000000-0005-0000-0000-0000752C0000}"/>
    <cellStyle name="Comma [0] 6 2 4 3 4" xfId="10523" xr:uid="{00000000-0005-0000-0000-0000762C0000}"/>
    <cellStyle name="Comma [0] 6 2 4 3 5" xfId="10524" xr:uid="{00000000-0005-0000-0000-0000772C0000}"/>
    <cellStyle name="Comma [0] 6 2 4 4" xfId="10525" xr:uid="{00000000-0005-0000-0000-0000782C0000}"/>
    <cellStyle name="Comma [0] 6 2 4 4 2" xfId="10526" xr:uid="{00000000-0005-0000-0000-0000792C0000}"/>
    <cellStyle name="Comma [0] 6 2 4 4 2 2" xfId="10527" xr:uid="{00000000-0005-0000-0000-00007A2C0000}"/>
    <cellStyle name="Comma [0] 6 2 4 4 2 4" xfId="10528" xr:uid="{00000000-0005-0000-0000-00007B2C0000}"/>
    <cellStyle name="Comma [0] 6 2 4 4 3" xfId="10529" xr:uid="{00000000-0005-0000-0000-00007C2C0000}"/>
    <cellStyle name="Comma [0] 6 2 4 4 4" xfId="10530" xr:uid="{00000000-0005-0000-0000-00007D2C0000}"/>
    <cellStyle name="Comma [0] 6 2 4 4 5" xfId="10531" xr:uid="{00000000-0005-0000-0000-00007E2C0000}"/>
    <cellStyle name="Comma [0] 6 2 4 5" xfId="10532" xr:uid="{00000000-0005-0000-0000-00007F2C0000}"/>
    <cellStyle name="Comma [0] 6 2 4 5 2" xfId="10533" xr:uid="{00000000-0005-0000-0000-0000802C0000}"/>
    <cellStyle name="Comma [0] 6 2 4 5 4" xfId="10534" xr:uid="{00000000-0005-0000-0000-0000812C0000}"/>
    <cellStyle name="Comma [0] 6 2 4 6" xfId="10535" xr:uid="{00000000-0005-0000-0000-0000822C0000}"/>
    <cellStyle name="Comma [0] 6 2 4 6 2" xfId="10536" xr:uid="{00000000-0005-0000-0000-0000832C0000}"/>
    <cellStyle name="Comma [0] 6 2 4 7" xfId="10537" xr:uid="{00000000-0005-0000-0000-0000842C0000}"/>
    <cellStyle name="Comma [0] 6 2 4 8" xfId="10538" xr:uid="{00000000-0005-0000-0000-0000852C0000}"/>
    <cellStyle name="Comma [0] 6 2 4 9" xfId="10539" xr:uid="{00000000-0005-0000-0000-0000862C0000}"/>
    <cellStyle name="Comma [0] 6 2 5" xfId="10540" xr:uid="{00000000-0005-0000-0000-0000872C0000}"/>
    <cellStyle name="Comma [0] 6 2 5 2" xfId="10541" xr:uid="{00000000-0005-0000-0000-0000882C0000}"/>
    <cellStyle name="Comma [0] 6 2 5 2 2" xfId="10542" xr:uid="{00000000-0005-0000-0000-0000892C0000}"/>
    <cellStyle name="Comma [0] 6 2 5 2 2 2" xfId="10543" xr:uid="{00000000-0005-0000-0000-00008A2C0000}"/>
    <cellStyle name="Comma [0] 6 2 5 2 2 4" xfId="10544" xr:uid="{00000000-0005-0000-0000-00008B2C0000}"/>
    <cellStyle name="Comma [0] 6 2 5 2 3" xfId="10545" xr:uid="{00000000-0005-0000-0000-00008C2C0000}"/>
    <cellStyle name="Comma [0] 6 2 5 2 4" xfId="10546" xr:uid="{00000000-0005-0000-0000-00008D2C0000}"/>
    <cellStyle name="Comma [0] 6 2 5 2 5" xfId="10547" xr:uid="{00000000-0005-0000-0000-00008E2C0000}"/>
    <cellStyle name="Comma [0] 6 2 5 3" xfId="10548" xr:uid="{00000000-0005-0000-0000-00008F2C0000}"/>
    <cellStyle name="Comma [0] 6 2 5 3 2" xfId="10549" xr:uid="{00000000-0005-0000-0000-0000902C0000}"/>
    <cellStyle name="Comma [0] 6 2 5 3 2 2" xfId="10550" xr:uid="{00000000-0005-0000-0000-0000912C0000}"/>
    <cellStyle name="Comma [0] 6 2 5 3 2 4" xfId="10551" xr:uid="{00000000-0005-0000-0000-0000922C0000}"/>
    <cellStyle name="Comma [0] 6 2 5 3 3" xfId="10552" xr:uid="{00000000-0005-0000-0000-0000932C0000}"/>
    <cellStyle name="Comma [0] 6 2 5 3 4" xfId="10553" xr:uid="{00000000-0005-0000-0000-0000942C0000}"/>
    <cellStyle name="Comma [0] 6 2 5 3 5" xfId="10554" xr:uid="{00000000-0005-0000-0000-0000952C0000}"/>
    <cellStyle name="Comma [0] 6 2 5 4" xfId="10555" xr:uid="{00000000-0005-0000-0000-0000962C0000}"/>
    <cellStyle name="Comma [0] 6 2 5 4 2" xfId="10556" xr:uid="{00000000-0005-0000-0000-0000972C0000}"/>
    <cellStyle name="Comma [0] 6 2 5 4 4" xfId="10557" xr:uid="{00000000-0005-0000-0000-0000982C0000}"/>
    <cellStyle name="Comma [0] 6 2 5 5" xfId="10558" xr:uid="{00000000-0005-0000-0000-0000992C0000}"/>
    <cellStyle name="Comma [0] 6 2 5 5 2" xfId="10559" xr:uid="{00000000-0005-0000-0000-00009A2C0000}"/>
    <cellStyle name="Comma [0] 6 2 5 6" xfId="10560" xr:uid="{00000000-0005-0000-0000-00009B2C0000}"/>
    <cellStyle name="Comma [0] 6 2 5 7" xfId="10561" xr:uid="{00000000-0005-0000-0000-00009C2C0000}"/>
    <cellStyle name="Comma [0] 6 2 5 8" xfId="10562" xr:uid="{00000000-0005-0000-0000-00009D2C0000}"/>
    <cellStyle name="Comma [0] 6 2 6" xfId="10563" xr:uid="{00000000-0005-0000-0000-00009E2C0000}"/>
    <cellStyle name="Comma [0] 6 2 6 2" xfId="10564" xr:uid="{00000000-0005-0000-0000-00009F2C0000}"/>
    <cellStyle name="Comma [0] 6 2 6 2 2" xfId="10565" xr:uid="{00000000-0005-0000-0000-0000A02C0000}"/>
    <cellStyle name="Comma [0] 6 2 6 2 2 2" xfId="10566" xr:uid="{00000000-0005-0000-0000-0000A12C0000}"/>
    <cellStyle name="Comma [0] 6 2 6 2 2 4" xfId="10567" xr:uid="{00000000-0005-0000-0000-0000A22C0000}"/>
    <cellStyle name="Comma [0] 6 2 6 2 3" xfId="10568" xr:uid="{00000000-0005-0000-0000-0000A32C0000}"/>
    <cellStyle name="Comma [0] 6 2 6 2 4" xfId="10569" xr:uid="{00000000-0005-0000-0000-0000A42C0000}"/>
    <cellStyle name="Comma [0] 6 2 6 2 5" xfId="10570" xr:uid="{00000000-0005-0000-0000-0000A52C0000}"/>
    <cellStyle name="Comma [0] 6 2 6 3" xfId="10571" xr:uid="{00000000-0005-0000-0000-0000A62C0000}"/>
    <cellStyle name="Comma [0] 6 2 6 3 2" xfId="10572" xr:uid="{00000000-0005-0000-0000-0000A72C0000}"/>
    <cellStyle name="Comma [0] 6 2 6 3 2 2" xfId="10573" xr:uid="{00000000-0005-0000-0000-0000A82C0000}"/>
    <cellStyle name="Comma [0] 6 2 6 3 2 4" xfId="10574" xr:uid="{00000000-0005-0000-0000-0000A92C0000}"/>
    <cellStyle name="Comma [0] 6 2 6 3 3" xfId="10575" xr:uid="{00000000-0005-0000-0000-0000AA2C0000}"/>
    <cellStyle name="Comma [0] 6 2 6 3 4" xfId="10576" xr:uid="{00000000-0005-0000-0000-0000AB2C0000}"/>
    <cellStyle name="Comma [0] 6 2 6 3 5" xfId="10577" xr:uid="{00000000-0005-0000-0000-0000AC2C0000}"/>
    <cellStyle name="Comma [0] 6 2 6 4" xfId="10578" xr:uid="{00000000-0005-0000-0000-0000AD2C0000}"/>
    <cellStyle name="Comma [0] 6 2 6 4 2" xfId="10579" xr:uid="{00000000-0005-0000-0000-0000AE2C0000}"/>
    <cellStyle name="Comma [0] 6 2 6 4 4" xfId="10580" xr:uid="{00000000-0005-0000-0000-0000AF2C0000}"/>
    <cellStyle name="Comma [0] 6 2 6 5" xfId="10581" xr:uid="{00000000-0005-0000-0000-0000B02C0000}"/>
    <cellStyle name="Comma [0] 6 2 6 6" xfId="10582" xr:uid="{00000000-0005-0000-0000-0000B12C0000}"/>
    <cellStyle name="Comma [0] 6 2 6 7" xfId="10583" xr:uid="{00000000-0005-0000-0000-0000B22C0000}"/>
    <cellStyle name="Comma [0] 6 2 7" xfId="10584" xr:uid="{00000000-0005-0000-0000-0000B32C0000}"/>
    <cellStyle name="Comma [0] 6 2 7 2" xfId="10585" xr:uid="{00000000-0005-0000-0000-0000B42C0000}"/>
    <cellStyle name="Comma [0] 6 2 7 2 2" xfId="10586" xr:uid="{00000000-0005-0000-0000-0000B52C0000}"/>
    <cellStyle name="Comma [0] 6 2 7 2 2 2" xfId="10587" xr:uid="{00000000-0005-0000-0000-0000B62C0000}"/>
    <cellStyle name="Comma [0] 6 2 7 2 2 4" xfId="10588" xr:uid="{00000000-0005-0000-0000-0000B72C0000}"/>
    <cellStyle name="Comma [0] 6 2 7 2 3" xfId="10589" xr:uid="{00000000-0005-0000-0000-0000B82C0000}"/>
    <cellStyle name="Comma [0] 6 2 7 2 4" xfId="10590" xr:uid="{00000000-0005-0000-0000-0000B92C0000}"/>
    <cellStyle name="Comma [0] 6 2 7 2 5" xfId="10591" xr:uid="{00000000-0005-0000-0000-0000BA2C0000}"/>
    <cellStyle name="Comma [0] 6 2 7 3" xfId="10592" xr:uid="{00000000-0005-0000-0000-0000BB2C0000}"/>
    <cellStyle name="Comma [0] 6 2 7 3 2" xfId="10593" xr:uid="{00000000-0005-0000-0000-0000BC2C0000}"/>
    <cellStyle name="Comma [0] 6 2 7 3 2 2" xfId="10594" xr:uid="{00000000-0005-0000-0000-0000BD2C0000}"/>
    <cellStyle name="Comma [0] 6 2 7 3 2 4" xfId="10595" xr:uid="{00000000-0005-0000-0000-0000BE2C0000}"/>
    <cellStyle name="Comma [0] 6 2 7 3 3" xfId="10596" xr:uid="{00000000-0005-0000-0000-0000BF2C0000}"/>
    <cellStyle name="Comma [0] 6 2 7 3 4" xfId="10597" xr:uid="{00000000-0005-0000-0000-0000C02C0000}"/>
    <cellStyle name="Comma [0] 6 2 7 3 5" xfId="10598" xr:uid="{00000000-0005-0000-0000-0000C12C0000}"/>
    <cellStyle name="Comma [0] 6 2 7 4" xfId="10599" xr:uid="{00000000-0005-0000-0000-0000C22C0000}"/>
    <cellStyle name="Comma [0] 6 2 7 4 2" xfId="10600" xr:uid="{00000000-0005-0000-0000-0000C32C0000}"/>
    <cellStyle name="Comma [0] 6 2 7 4 4" xfId="10601" xr:uid="{00000000-0005-0000-0000-0000C42C0000}"/>
    <cellStyle name="Comma [0] 6 2 7 5" xfId="10602" xr:uid="{00000000-0005-0000-0000-0000C52C0000}"/>
    <cellStyle name="Comma [0] 6 2 7 6" xfId="10603" xr:uid="{00000000-0005-0000-0000-0000C62C0000}"/>
    <cellStyle name="Comma [0] 6 2 7 7" xfId="10604" xr:uid="{00000000-0005-0000-0000-0000C72C0000}"/>
    <cellStyle name="Comma [0] 6 2 8" xfId="10605" xr:uid="{00000000-0005-0000-0000-0000C82C0000}"/>
    <cellStyle name="Comma [0] 6 2 8 2" xfId="10606" xr:uid="{00000000-0005-0000-0000-0000C92C0000}"/>
    <cellStyle name="Comma [0] 6 2 8 2 2" xfId="10607" xr:uid="{00000000-0005-0000-0000-0000CA2C0000}"/>
    <cellStyle name="Comma [0] 6 2 8 2 2 2" xfId="10608" xr:uid="{00000000-0005-0000-0000-0000CB2C0000}"/>
    <cellStyle name="Comma [0] 6 2 8 2 2 4" xfId="10609" xr:uid="{00000000-0005-0000-0000-0000CC2C0000}"/>
    <cellStyle name="Comma [0] 6 2 8 2 3" xfId="10610" xr:uid="{00000000-0005-0000-0000-0000CD2C0000}"/>
    <cellStyle name="Comma [0] 6 2 8 2 4" xfId="10611" xr:uid="{00000000-0005-0000-0000-0000CE2C0000}"/>
    <cellStyle name="Comma [0] 6 2 8 2 5" xfId="10612" xr:uid="{00000000-0005-0000-0000-0000CF2C0000}"/>
    <cellStyle name="Comma [0] 6 2 8 3" xfId="10613" xr:uid="{00000000-0005-0000-0000-0000D02C0000}"/>
    <cellStyle name="Comma [0] 6 2 8 3 2" xfId="10614" xr:uid="{00000000-0005-0000-0000-0000D12C0000}"/>
    <cellStyle name="Comma [0] 6 2 8 3 2 2" xfId="10615" xr:uid="{00000000-0005-0000-0000-0000D22C0000}"/>
    <cellStyle name="Comma [0] 6 2 8 3 2 4" xfId="10616" xr:uid="{00000000-0005-0000-0000-0000D32C0000}"/>
    <cellStyle name="Comma [0] 6 2 8 3 3" xfId="10617" xr:uid="{00000000-0005-0000-0000-0000D42C0000}"/>
    <cellStyle name="Comma [0] 6 2 8 3 5" xfId="10618" xr:uid="{00000000-0005-0000-0000-0000D52C0000}"/>
    <cellStyle name="Comma [0] 6 2 8 4" xfId="10619" xr:uid="{00000000-0005-0000-0000-0000D62C0000}"/>
    <cellStyle name="Comma [0] 6 2 8 4 2" xfId="10620" xr:uid="{00000000-0005-0000-0000-0000D72C0000}"/>
    <cellStyle name="Comma [0] 6 2 8 4 4" xfId="10621" xr:uid="{00000000-0005-0000-0000-0000D82C0000}"/>
    <cellStyle name="Comma [0] 6 2 8 5" xfId="10622" xr:uid="{00000000-0005-0000-0000-0000D92C0000}"/>
    <cellStyle name="Comma [0] 6 2 8 6" xfId="10623" xr:uid="{00000000-0005-0000-0000-0000DA2C0000}"/>
    <cellStyle name="Comma [0] 6 2 8 7" xfId="10624" xr:uid="{00000000-0005-0000-0000-0000DB2C0000}"/>
    <cellStyle name="Comma [0] 6 2 9" xfId="10625" xr:uid="{00000000-0005-0000-0000-0000DC2C0000}"/>
    <cellStyle name="Comma [0] 6 2 9 2" xfId="10626" xr:uid="{00000000-0005-0000-0000-0000DD2C0000}"/>
    <cellStyle name="Comma [0] 6 2 9 2 2" xfId="10627" xr:uid="{00000000-0005-0000-0000-0000DE2C0000}"/>
    <cellStyle name="Comma [0] 6 2 9 2 2 2" xfId="10628" xr:uid="{00000000-0005-0000-0000-0000DF2C0000}"/>
    <cellStyle name="Comma [0] 6 2 9 2 2 4" xfId="10629" xr:uid="{00000000-0005-0000-0000-0000E02C0000}"/>
    <cellStyle name="Comma [0] 6 2 9 2 3" xfId="10630" xr:uid="{00000000-0005-0000-0000-0000E12C0000}"/>
    <cellStyle name="Comma [0] 6 2 9 2 5" xfId="10631" xr:uid="{00000000-0005-0000-0000-0000E22C0000}"/>
    <cellStyle name="Comma [0] 6 2 9 3" xfId="10632" xr:uid="{00000000-0005-0000-0000-0000E32C0000}"/>
    <cellStyle name="Comma [0] 6 2 9 3 2" xfId="10633" xr:uid="{00000000-0005-0000-0000-0000E42C0000}"/>
    <cellStyle name="Comma [0] 6 2 9 3 4" xfId="10634" xr:uid="{00000000-0005-0000-0000-0000E52C0000}"/>
    <cellStyle name="Comma [0] 6 2 9 4" xfId="10635" xr:uid="{00000000-0005-0000-0000-0000E62C0000}"/>
    <cellStyle name="Comma [0] 6 2 9 5" xfId="10636" xr:uid="{00000000-0005-0000-0000-0000E72C0000}"/>
    <cellStyle name="Comma [0] 6 2 9 6" xfId="10637" xr:uid="{00000000-0005-0000-0000-0000E82C0000}"/>
    <cellStyle name="Comma [0] 6 2_Perd det activo" xfId="10638" xr:uid="{00000000-0005-0000-0000-0000E92C0000}"/>
    <cellStyle name="Comma [0] 6 20" xfId="10639" xr:uid="{00000000-0005-0000-0000-0000EA2C0000}"/>
    <cellStyle name="Comma [0] 6 3" xfId="10640" xr:uid="{00000000-0005-0000-0000-0000EB2C0000}"/>
    <cellStyle name="Comma [0] 6 3 10" xfId="10641" xr:uid="{00000000-0005-0000-0000-0000EC2C0000}"/>
    <cellStyle name="Comma [0] 6 3 11" xfId="10642" xr:uid="{00000000-0005-0000-0000-0000ED2C0000}"/>
    <cellStyle name="Comma [0] 6 3 2" xfId="10643" xr:uid="{00000000-0005-0000-0000-0000EE2C0000}"/>
    <cellStyle name="Comma [0] 6 3 2 2" xfId="10644" xr:uid="{00000000-0005-0000-0000-0000EF2C0000}"/>
    <cellStyle name="Comma [0] 6 3 2 2 2" xfId="10645" xr:uid="{00000000-0005-0000-0000-0000F02C0000}"/>
    <cellStyle name="Comma [0] 6 3 2 2 2 2" xfId="10646" xr:uid="{00000000-0005-0000-0000-0000F12C0000}"/>
    <cellStyle name="Comma [0] 6 3 2 2 2 4" xfId="10647" xr:uid="{00000000-0005-0000-0000-0000F22C0000}"/>
    <cellStyle name="Comma [0] 6 3 2 2 3" xfId="10648" xr:uid="{00000000-0005-0000-0000-0000F32C0000}"/>
    <cellStyle name="Comma [0] 6 3 2 2 4" xfId="10649" xr:uid="{00000000-0005-0000-0000-0000F42C0000}"/>
    <cellStyle name="Comma [0] 6 3 2 2 5" xfId="10650" xr:uid="{00000000-0005-0000-0000-0000F52C0000}"/>
    <cellStyle name="Comma [0] 6 3 2 3" xfId="10651" xr:uid="{00000000-0005-0000-0000-0000F62C0000}"/>
    <cellStyle name="Comma [0] 6 3 2 3 2" xfId="10652" xr:uid="{00000000-0005-0000-0000-0000F72C0000}"/>
    <cellStyle name="Comma [0] 6 3 2 3 2 2" xfId="10653" xr:uid="{00000000-0005-0000-0000-0000F82C0000}"/>
    <cellStyle name="Comma [0] 6 3 2 3 2 4" xfId="10654" xr:uid="{00000000-0005-0000-0000-0000F92C0000}"/>
    <cellStyle name="Comma [0] 6 3 2 3 3" xfId="10655" xr:uid="{00000000-0005-0000-0000-0000FA2C0000}"/>
    <cellStyle name="Comma [0] 6 3 2 3 4" xfId="10656" xr:uid="{00000000-0005-0000-0000-0000FB2C0000}"/>
    <cellStyle name="Comma [0] 6 3 2 3 5" xfId="10657" xr:uid="{00000000-0005-0000-0000-0000FC2C0000}"/>
    <cellStyle name="Comma [0] 6 3 2 4" xfId="10658" xr:uid="{00000000-0005-0000-0000-0000FD2C0000}"/>
    <cellStyle name="Comma [0] 6 3 2 4 2" xfId="10659" xr:uid="{00000000-0005-0000-0000-0000FE2C0000}"/>
    <cellStyle name="Comma [0] 6 3 2 4 4" xfId="10660" xr:uid="{00000000-0005-0000-0000-0000FF2C0000}"/>
    <cellStyle name="Comma [0] 6 3 2 5" xfId="10661" xr:uid="{00000000-0005-0000-0000-0000002D0000}"/>
    <cellStyle name="Comma [0] 6 3 2 5 2" xfId="10662" xr:uid="{00000000-0005-0000-0000-0000012D0000}"/>
    <cellStyle name="Comma [0] 6 3 2 6" xfId="10663" xr:uid="{00000000-0005-0000-0000-0000022D0000}"/>
    <cellStyle name="Comma [0] 6 3 2 7" xfId="10664" xr:uid="{00000000-0005-0000-0000-0000032D0000}"/>
    <cellStyle name="Comma [0] 6 3 2 8" xfId="10665" xr:uid="{00000000-0005-0000-0000-0000042D0000}"/>
    <cellStyle name="Comma [0] 6 3 3" xfId="10666" xr:uid="{00000000-0005-0000-0000-0000052D0000}"/>
    <cellStyle name="Comma [0] 6 3 3 2" xfId="10667" xr:uid="{00000000-0005-0000-0000-0000062D0000}"/>
    <cellStyle name="Comma [0] 6 3 3 2 2" xfId="10668" xr:uid="{00000000-0005-0000-0000-0000072D0000}"/>
    <cellStyle name="Comma [0] 6 3 3 2 2 2" xfId="10669" xr:uid="{00000000-0005-0000-0000-0000082D0000}"/>
    <cellStyle name="Comma [0] 6 3 3 2 2 4" xfId="10670" xr:uid="{00000000-0005-0000-0000-0000092D0000}"/>
    <cellStyle name="Comma [0] 6 3 3 2 3" xfId="10671" xr:uid="{00000000-0005-0000-0000-00000A2D0000}"/>
    <cellStyle name="Comma [0] 6 3 3 2 4" xfId="10672" xr:uid="{00000000-0005-0000-0000-00000B2D0000}"/>
    <cellStyle name="Comma [0] 6 3 3 2 5" xfId="10673" xr:uid="{00000000-0005-0000-0000-00000C2D0000}"/>
    <cellStyle name="Comma [0] 6 3 3 3" xfId="10674" xr:uid="{00000000-0005-0000-0000-00000D2D0000}"/>
    <cellStyle name="Comma [0] 6 3 3 3 2" xfId="10675" xr:uid="{00000000-0005-0000-0000-00000E2D0000}"/>
    <cellStyle name="Comma [0] 6 3 3 3 2 2" xfId="10676" xr:uid="{00000000-0005-0000-0000-00000F2D0000}"/>
    <cellStyle name="Comma [0] 6 3 3 3 2 4" xfId="10677" xr:uid="{00000000-0005-0000-0000-0000102D0000}"/>
    <cellStyle name="Comma [0] 6 3 3 3 3" xfId="10678" xr:uid="{00000000-0005-0000-0000-0000112D0000}"/>
    <cellStyle name="Comma [0] 6 3 3 3 4" xfId="10679" xr:uid="{00000000-0005-0000-0000-0000122D0000}"/>
    <cellStyle name="Comma [0] 6 3 3 3 5" xfId="10680" xr:uid="{00000000-0005-0000-0000-0000132D0000}"/>
    <cellStyle name="Comma [0] 6 3 3 4" xfId="10681" xr:uid="{00000000-0005-0000-0000-0000142D0000}"/>
    <cellStyle name="Comma [0] 6 3 3 4 2" xfId="10682" xr:uid="{00000000-0005-0000-0000-0000152D0000}"/>
    <cellStyle name="Comma [0] 6 3 3 4 4" xfId="10683" xr:uid="{00000000-0005-0000-0000-0000162D0000}"/>
    <cellStyle name="Comma [0] 6 3 3 5" xfId="10684" xr:uid="{00000000-0005-0000-0000-0000172D0000}"/>
    <cellStyle name="Comma [0] 6 3 3 6" xfId="10685" xr:uid="{00000000-0005-0000-0000-0000182D0000}"/>
    <cellStyle name="Comma [0] 6 3 3 7" xfId="10686" xr:uid="{00000000-0005-0000-0000-0000192D0000}"/>
    <cellStyle name="Comma [0] 6 3 4" xfId="10687" xr:uid="{00000000-0005-0000-0000-00001A2D0000}"/>
    <cellStyle name="Comma [0] 6 3 4 2" xfId="10688" xr:uid="{00000000-0005-0000-0000-00001B2D0000}"/>
    <cellStyle name="Comma [0] 6 3 4 2 2" xfId="10689" xr:uid="{00000000-0005-0000-0000-00001C2D0000}"/>
    <cellStyle name="Comma [0] 6 3 4 2 2 2" xfId="10690" xr:uid="{00000000-0005-0000-0000-00001D2D0000}"/>
    <cellStyle name="Comma [0] 6 3 4 2 2 4" xfId="10691" xr:uid="{00000000-0005-0000-0000-00001E2D0000}"/>
    <cellStyle name="Comma [0] 6 3 4 2 3" xfId="10692" xr:uid="{00000000-0005-0000-0000-00001F2D0000}"/>
    <cellStyle name="Comma [0] 6 3 4 2 4" xfId="10693" xr:uid="{00000000-0005-0000-0000-0000202D0000}"/>
    <cellStyle name="Comma [0] 6 3 4 2 5" xfId="10694" xr:uid="{00000000-0005-0000-0000-0000212D0000}"/>
    <cellStyle name="Comma [0] 6 3 4 3" xfId="10695" xr:uid="{00000000-0005-0000-0000-0000222D0000}"/>
    <cellStyle name="Comma [0] 6 3 4 3 2" xfId="10696" xr:uid="{00000000-0005-0000-0000-0000232D0000}"/>
    <cellStyle name="Comma [0] 6 3 4 3 2 2" xfId="10697" xr:uid="{00000000-0005-0000-0000-0000242D0000}"/>
    <cellStyle name="Comma [0] 6 3 4 3 2 4" xfId="10698" xr:uid="{00000000-0005-0000-0000-0000252D0000}"/>
    <cellStyle name="Comma [0] 6 3 4 3 3" xfId="10699" xr:uid="{00000000-0005-0000-0000-0000262D0000}"/>
    <cellStyle name="Comma [0] 6 3 4 3 5" xfId="10700" xr:uid="{00000000-0005-0000-0000-0000272D0000}"/>
    <cellStyle name="Comma [0] 6 3 4 4" xfId="10701" xr:uid="{00000000-0005-0000-0000-0000282D0000}"/>
    <cellStyle name="Comma [0] 6 3 4 4 2" xfId="10702" xr:uid="{00000000-0005-0000-0000-0000292D0000}"/>
    <cellStyle name="Comma [0] 6 3 4 4 4" xfId="10703" xr:uid="{00000000-0005-0000-0000-00002A2D0000}"/>
    <cellStyle name="Comma [0] 6 3 4 5" xfId="10704" xr:uid="{00000000-0005-0000-0000-00002B2D0000}"/>
    <cellStyle name="Comma [0] 6 3 4 6" xfId="10705" xr:uid="{00000000-0005-0000-0000-00002C2D0000}"/>
    <cellStyle name="Comma [0] 6 3 4 7" xfId="10706" xr:uid="{00000000-0005-0000-0000-00002D2D0000}"/>
    <cellStyle name="Comma [0] 6 3 5" xfId="10707" xr:uid="{00000000-0005-0000-0000-00002E2D0000}"/>
    <cellStyle name="Comma [0] 6 3 5 2" xfId="10708" xr:uid="{00000000-0005-0000-0000-00002F2D0000}"/>
    <cellStyle name="Comma [0] 6 3 5 2 2" xfId="10709" xr:uid="{00000000-0005-0000-0000-0000302D0000}"/>
    <cellStyle name="Comma [0] 6 3 5 2 2 2" xfId="10710" xr:uid="{00000000-0005-0000-0000-0000312D0000}"/>
    <cellStyle name="Comma [0] 6 3 5 2 2 4" xfId="10711" xr:uid="{00000000-0005-0000-0000-0000322D0000}"/>
    <cellStyle name="Comma [0] 6 3 5 2 3" xfId="10712" xr:uid="{00000000-0005-0000-0000-0000332D0000}"/>
    <cellStyle name="Comma [0] 6 3 5 2 5" xfId="10713" xr:uid="{00000000-0005-0000-0000-0000342D0000}"/>
    <cellStyle name="Comma [0] 6 3 5 3" xfId="10714" xr:uid="{00000000-0005-0000-0000-0000352D0000}"/>
    <cellStyle name="Comma [0] 6 3 5 3 2" xfId="10715" xr:uid="{00000000-0005-0000-0000-0000362D0000}"/>
    <cellStyle name="Comma [0] 6 3 5 3 4" xfId="10716" xr:uid="{00000000-0005-0000-0000-0000372D0000}"/>
    <cellStyle name="Comma [0] 6 3 5 4" xfId="10717" xr:uid="{00000000-0005-0000-0000-0000382D0000}"/>
    <cellStyle name="Comma [0] 6 3 5 5" xfId="10718" xr:uid="{00000000-0005-0000-0000-0000392D0000}"/>
    <cellStyle name="Comma [0] 6 3 5 6" xfId="10719" xr:uid="{00000000-0005-0000-0000-00003A2D0000}"/>
    <cellStyle name="Comma [0] 6 3 6" xfId="10720" xr:uid="{00000000-0005-0000-0000-00003B2D0000}"/>
    <cellStyle name="Comma [0] 6 3 6 2" xfId="10721" xr:uid="{00000000-0005-0000-0000-00003C2D0000}"/>
    <cellStyle name="Comma [0] 6 3 6 2 2" xfId="10722" xr:uid="{00000000-0005-0000-0000-00003D2D0000}"/>
    <cellStyle name="Comma [0] 6 3 6 2 4" xfId="10723" xr:uid="{00000000-0005-0000-0000-00003E2D0000}"/>
    <cellStyle name="Comma [0] 6 3 6 3" xfId="10724" xr:uid="{00000000-0005-0000-0000-00003F2D0000}"/>
    <cellStyle name="Comma [0] 6 3 6 4" xfId="10725" xr:uid="{00000000-0005-0000-0000-0000402D0000}"/>
    <cellStyle name="Comma [0] 6 3 6 5" xfId="10726" xr:uid="{00000000-0005-0000-0000-0000412D0000}"/>
    <cellStyle name="Comma [0] 6 3 7" xfId="10727" xr:uid="{00000000-0005-0000-0000-0000422D0000}"/>
    <cellStyle name="Comma [0] 6 3 7 2" xfId="10728" xr:uid="{00000000-0005-0000-0000-0000432D0000}"/>
    <cellStyle name="Comma [0] 6 3 7 4" xfId="10729" xr:uid="{00000000-0005-0000-0000-0000442D0000}"/>
    <cellStyle name="Comma [0] 6 3 8" xfId="10730" xr:uid="{00000000-0005-0000-0000-0000452D0000}"/>
    <cellStyle name="Comma [0] 6 3 8 2" xfId="10731" xr:uid="{00000000-0005-0000-0000-0000462D0000}"/>
    <cellStyle name="Comma [0] 6 3 9" xfId="10732" xr:uid="{00000000-0005-0000-0000-0000472D0000}"/>
    <cellStyle name="Comma [0] 6 3_Perd det activo" xfId="10733" xr:uid="{00000000-0005-0000-0000-0000482D0000}"/>
    <cellStyle name="Comma [0] 6 4" xfId="10734" xr:uid="{00000000-0005-0000-0000-0000492D0000}"/>
    <cellStyle name="Comma [0] 6 4 2" xfId="10735" xr:uid="{00000000-0005-0000-0000-00004A2D0000}"/>
    <cellStyle name="Comma [0] 6 4 2 2" xfId="10736" xr:uid="{00000000-0005-0000-0000-00004B2D0000}"/>
    <cellStyle name="Comma [0] 6 4 2 2 2" xfId="10737" xr:uid="{00000000-0005-0000-0000-00004C2D0000}"/>
    <cellStyle name="Comma [0] 6 4 2 2 4" xfId="10738" xr:uid="{00000000-0005-0000-0000-00004D2D0000}"/>
    <cellStyle name="Comma [0] 6 4 2 3" xfId="10739" xr:uid="{00000000-0005-0000-0000-00004E2D0000}"/>
    <cellStyle name="Comma [0] 6 4 2 4" xfId="10740" xr:uid="{00000000-0005-0000-0000-00004F2D0000}"/>
    <cellStyle name="Comma [0] 6 4 2 5" xfId="10741" xr:uid="{00000000-0005-0000-0000-0000502D0000}"/>
    <cellStyle name="Comma [0] 6 4 3" xfId="10742" xr:uid="{00000000-0005-0000-0000-0000512D0000}"/>
    <cellStyle name="Comma [0] 6 4 3 2" xfId="10743" xr:uid="{00000000-0005-0000-0000-0000522D0000}"/>
    <cellStyle name="Comma [0] 6 4 3 2 2" xfId="10744" xr:uid="{00000000-0005-0000-0000-0000532D0000}"/>
    <cellStyle name="Comma [0] 6 4 3 2 4" xfId="10745" xr:uid="{00000000-0005-0000-0000-0000542D0000}"/>
    <cellStyle name="Comma [0] 6 4 3 3" xfId="10746" xr:uid="{00000000-0005-0000-0000-0000552D0000}"/>
    <cellStyle name="Comma [0] 6 4 3 4" xfId="10747" xr:uid="{00000000-0005-0000-0000-0000562D0000}"/>
    <cellStyle name="Comma [0] 6 4 3 5" xfId="10748" xr:uid="{00000000-0005-0000-0000-0000572D0000}"/>
    <cellStyle name="Comma [0] 6 4 4" xfId="10749" xr:uid="{00000000-0005-0000-0000-0000582D0000}"/>
    <cellStyle name="Comma [0] 6 4 4 2" xfId="10750" xr:uid="{00000000-0005-0000-0000-0000592D0000}"/>
    <cellStyle name="Comma [0] 6 4 4 2 2" xfId="10751" xr:uid="{00000000-0005-0000-0000-00005A2D0000}"/>
    <cellStyle name="Comma [0] 6 4 4 2 4" xfId="10752" xr:uid="{00000000-0005-0000-0000-00005B2D0000}"/>
    <cellStyle name="Comma [0] 6 4 4 3" xfId="10753" xr:uid="{00000000-0005-0000-0000-00005C2D0000}"/>
    <cellStyle name="Comma [0] 6 4 4 4" xfId="10754" xr:uid="{00000000-0005-0000-0000-00005D2D0000}"/>
    <cellStyle name="Comma [0] 6 4 4 5" xfId="10755" xr:uid="{00000000-0005-0000-0000-00005E2D0000}"/>
    <cellStyle name="Comma [0] 6 4 5" xfId="10756" xr:uid="{00000000-0005-0000-0000-00005F2D0000}"/>
    <cellStyle name="Comma [0] 6 4 5 2" xfId="10757" xr:uid="{00000000-0005-0000-0000-0000602D0000}"/>
    <cellStyle name="Comma [0] 6 4 5 4" xfId="10758" xr:uid="{00000000-0005-0000-0000-0000612D0000}"/>
    <cellStyle name="Comma [0] 6 4 6" xfId="10759" xr:uid="{00000000-0005-0000-0000-0000622D0000}"/>
    <cellStyle name="Comma [0] 6 4 6 2" xfId="10760" xr:uid="{00000000-0005-0000-0000-0000632D0000}"/>
    <cellStyle name="Comma [0] 6 4 7" xfId="10761" xr:uid="{00000000-0005-0000-0000-0000642D0000}"/>
    <cellStyle name="Comma [0] 6 4 8" xfId="10762" xr:uid="{00000000-0005-0000-0000-0000652D0000}"/>
    <cellStyle name="Comma [0] 6 4 9" xfId="10763" xr:uid="{00000000-0005-0000-0000-0000662D0000}"/>
    <cellStyle name="Comma [0] 6 4_Perd det activo" xfId="10764" xr:uid="{00000000-0005-0000-0000-0000672D0000}"/>
    <cellStyle name="Comma [0] 6 5" xfId="10765" xr:uid="{00000000-0005-0000-0000-0000682D0000}"/>
    <cellStyle name="Comma [0] 6 5 2" xfId="10766" xr:uid="{00000000-0005-0000-0000-0000692D0000}"/>
    <cellStyle name="Comma [0] 6 5 2 2" xfId="10767" xr:uid="{00000000-0005-0000-0000-00006A2D0000}"/>
    <cellStyle name="Comma [0] 6 5 2 2 2" xfId="10768" xr:uid="{00000000-0005-0000-0000-00006B2D0000}"/>
    <cellStyle name="Comma [0] 6 5 2 2 4" xfId="10769" xr:uid="{00000000-0005-0000-0000-00006C2D0000}"/>
    <cellStyle name="Comma [0] 6 5 2 3" xfId="10770" xr:uid="{00000000-0005-0000-0000-00006D2D0000}"/>
    <cellStyle name="Comma [0] 6 5 2 4" xfId="10771" xr:uid="{00000000-0005-0000-0000-00006E2D0000}"/>
    <cellStyle name="Comma [0] 6 5 2 5" xfId="10772" xr:uid="{00000000-0005-0000-0000-00006F2D0000}"/>
    <cellStyle name="Comma [0] 6 5 3" xfId="10773" xr:uid="{00000000-0005-0000-0000-0000702D0000}"/>
    <cellStyle name="Comma [0] 6 5 3 2" xfId="10774" xr:uid="{00000000-0005-0000-0000-0000712D0000}"/>
    <cellStyle name="Comma [0] 6 5 3 2 2" xfId="10775" xr:uid="{00000000-0005-0000-0000-0000722D0000}"/>
    <cellStyle name="Comma [0] 6 5 3 2 4" xfId="10776" xr:uid="{00000000-0005-0000-0000-0000732D0000}"/>
    <cellStyle name="Comma [0] 6 5 3 3" xfId="10777" xr:uid="{00000000-0005-0000-0000-0000742D0000}"/>
    <cellStyle name="Comma [0] 6 5 3 4" xfId="10778" xr:uid="{00000000-0005-0000-0000-0000752D0000}"/>
    <cellStyle name="Comma [0] 6 5 3 5" xfId="10779" xr:uid="{00000000-0005-0000-0000-0000762D0000}"/>
    <cellStyle name="Comma [0] 6 5 4" xfId="10780" xr:uid="{00000000-0005-0000-0000-0000772D0000}"/>
    <cellStyle name="Comma [0] 6 5 4 2" xfId="10781" xr:uid="{00000000-0005-0000-0000-0000782D0000}"/>
    <cellStyle name="Comma [0] 6 5 4 2 2" xfId="10782" xr:uid="{00000000-0005-0000-0000-0000792D0000}"/>
    <cellStyle name="Comma [0] 6 5 4 2 4" xfId="10783" xr:uid="{00000000-0005-0000-0000-00007A2D0000}"/>
    <cellStyle name="Comma [0] 6 5 4 3" xfId="10784" xr:uid="{00000000-0005-0000-0000-00007B2D0000}"/>
    <cellStyle name="Comma [0] 6 5 4 4" xfId="10785" xr:uid="{00000000-0005-0000-0000-00007C2D0000}"/>
    <cellStyle name="Comma [0] 6 5 4 5" xfId="10786" xr:uid="{00000000-0005-0000-0000-00007D2D0000}"/>
    <cellStyle name="Comma [0] 6 5 5" xfId="10787" xr:uid="{00000000-0005-0000-0000-00007E2D0000}"/>
    <cellStyle name="Comma [0] 6 5 5 2" xfId="10788" xr:uid="{00000000-0005-0000-0000-00007F2D0000}"/>
    <cellStyle name="Comma [0] 6 5 5 4" xfId="10789" xr:uid="{00000000-0005-0000-0000-0000802D0000}"/>
    <cellStyle name="Comma [0] 6 5 6" xfId="10790" xr:uid="{00000000-0005-0000-0000-0000812D0000}"/>
    <cellStyle name="Comma [0] 6 5 6 2" xfId="10791" xr:uid="{00000000-0005-0000-0000-0000822D0000}"/>
    <cellStyle name="Comma [0] 6 5 7" xfId="10792" xr:uid="{00000000-0005-0000-0000-0000832D0000}"/>
    <cellStyle name="Comma [0] 6 5 8" xfId="10793" xr:uid="{00000000-0005-0000-0000-0000842D0000}"/>
    <cellStyle name="Comma [0] 6 5 9" xfId="10794" xr:uid="{00000000-0005-0000-0000-0000852D0000}"/>
    <cellStyle name="Comma [0] 6 6" xfId="10795" xr:uid="{00000000-0005-0000-0000-0000862D0000}"/>
    <cellStyle name="Comma [0] 6 6 2" xfId="10796" xr:uid="{00000000-0005-0000-0000-0000872D0000}"/>
    <cellStyle name="Comma [0] 6 6 2 2" xfId="10797" xr:uid="{00000000-0005-0000-0000-0000882D0000}"/>
    <cellStyle name="Comma [0] 6 6 2 2 2" xfId="10798" xr:uid="{00000000-0005-0000-0000-0000892D0000}"/>
    <cellStyle name="Comma [0] 6 6 2 2 4" xfId="10799" xr:uid="{00000000-0005-0000-0000-00008A2D0000}"/>
    <cellStyle name="Comma [0] 6 6 2 3" xfId="10800" xr:uid="{00000000-0005-0000-0000-00008B2D0000}"/>
    <cellStyle name="Comma [0] 6 6 2 4" xfId="10801" xr:uid="{00000000-0005-0000-0000-00008C2D0000}"/>
    <cellStyle name="Comma [0] 6 6 2 5" xfId="10802" xr:uid="{00000000-0005-0000-0000-00008D2D0000}"/>
    <cellStyle name="Comma [0] 6 6 3" xfId="10803" xr:uid="{00000000-0005-0000-0000-00008E2D0000}"/>
    <cellStyle name="Comma [0] 6 6 3 2" xfId="10804" xr:uid="{00000000-0005-0000-0000-00008F2D0000}"/>
    <cellStyle name="Comma [0] 6 6 3 2 2" xfId="10805" xr:uid="{00000000-0005-0000-0000-0000902D0000}"/>
    <cellStyle name="Comma [0] 6 6 3 2 4" xfId="10806" xr:uid="{00000000-0005-0000-0000-0000912D0000}"/>
    <cellStyle name="Comma [0] 6 6 3 3" xfId="10807" xr:uid="{00000000-0005-0000-0000-0000922D0000}"/>
    <cellStyle name="Comma [0] 6 6 3 4" xfId="10808" xr:uid="{00000000-0005-0000-0000-0000932D0000}"/>
    <cellStyle name="Comma [0] 6 6 3 5" xfId="10809" xr:uid="{00000000-0005-0000-0000-0000942D0000}"/>
    <cellStyle name="Comma [0] 6 6 4" xfId="10810" xr:uid="{00000000-0005-0000-0000-0000952D0000}"/>
    <cellStyle name="Comma [0] 6 6 4 2" xfId="10811" xr:uid="{00000000-0005-0000-0000-0000962D0000}"/>
    <cellStyle name="Comma [0] 6 6 4 2 2" xfId="10812" xr:uid="{00000000-0005-0000-0000-0000972D0000}"/>
    <cellStyle name="Comma [0] 6 6 4 2 4" xfId="10813" xr:uid="{00000000-0005-0000-0000-0000982D0000}"/>
    <cellStyle name="Comma [0] 6 6 4 3" xfId="10814" xr:uid="{00000000-0005-0000-0000-0000992D0000}"/>
    <cellStyle name="Comma [0] 6 6 4 4" xfId="10815" xr:uid="{00000000-0005-0000-0000-00009A2D0000}"/>
    <cellStyle name="Comma [0] 6 6 4 5" xfId="10816" xr:uid="{00000000-0005-0000-0000-00009B2D0000}"/>
    <cellStyle name="Comma [0] 6 6 5" xfId="10817" xr:uid="{00000000-0005-0000-0000-00009C2D0000}"/>
    <cellStyle name="Comma [0] 6 6 5 2" xfId="10818" xr:uid="{00000000-0005-0000-0000-00009D2D0000}"/>
    <cellStyle name="Comma [0] 6 6 5 4" xfId="10819" xr:uid="{00000000-0005-0000-0000-00009E2D0000}"/>
    <cellStyle name="Comma [0] 6 6 6" xfId="10820" xr:uid="{00000000-0005-0000-0000-00009F2D0000}"/>
    <cellStyle name="Comma [0] 6 6 7" xfId="10821" xr:uid="{00000000-0005-0000-0000-0000A02D0000}"/>
    <cellStyle name="Comma [0] 6 6 8" xfId="10822" xr:uid="{00000000-0005-0000-0000-0000A12D0000}"/>
    <cellStyle name="Comma [0] 6 7" xfId="10823" xr:uid="{00000000-0005-0000-0000-0000A22D0000}"/>
    <cellStyle name="Comma [0] 6 7 2" xfId="10824" xr:uid="{00000000-0005-0000-0000-0000A32D0000}"/>
    <cellStyle name="Comma [0] 6 7 2 2" xfId="10825" xr:uid="{00000000-0005-0000-0000-0000A42D0000}"/>
    <cellStyle name="Comma [0] 6 7 2 2 2" xfId="10826" xr:uid="{00000000-0005-0000-0000-0000A52D0000}"/>
    <cellStyle name="Comma [0] 6 7 2 2 4" xfId="10827" xr:uid="{00000000-0005-0000-0000-0000A62D0000}"/>
    <cellStyle name="Comma [0] 6 7 2 3" xfId="10828" xr:uid="{00000000-0005-0000-0000-0000A72D0000}"/>
    <cellStyle name="Comma [0] 6 7 2 4" xfId="10829" xr:uid="{00000000-0005-0000-0000-0000A82D0000}"/>
    <cellStyle name="Comma [0] 6 7 2 5" xfId="10830" xr:uid="{00000000-0005-0000-0000-0000A92D0000}"/>
    <cellStyle name="Comma [0] 6 7 3" xfId="10831" xr:uid="{00000000-0005-0000-0000-0000AA2D0000}"/>
    <cellStyle name="Comma [0] 6 7 3 2" xfId="10832" xr:uid="{00000000-0005-0000-0000-0000AB2D0000}"/>
    <cellStyle name="Comma [0] 6 7 3 2 2" xfId="10833" xr:uid="{00000000-0005-0000-0000-0000AC2D0000}"/>
    <cellStyle name="Comma [0] 6 7 3 2 4" xfId="10834" xr:uid="{00000000-0005-0000-0000-0000AD2D0000}"/>
    <cellStyle name="Comma [0] 6 7 3 3" xfId="10835" xr:uid="{00000000-0005-0000-0000-0000AE2D0000}"/>
    <cellStyle name="Comma [0] 6 7 3 4" xfId="10836" xr:uid="{00000000-0005-0000-0000-0000AF2D0000}"/>
    <cellStyle name="Comma [0] 6 7 3 5" xfId="10837" xr:uid="{00000000-0005-0000-0000-0000B02D0000}"/>
    <cellStyle name="Comma [0] 6 7 4" xfId="10838" xr:uid="{00000000-0005-0000-0000-0000B12D0000}"/>
    <cellStyle name="Comma [0] 6 7 4 2" xfId="10839" xr:uid="{00000000-0005-0000-0000-0000B22D0000}"/>
    <cellStyle name="Comma [0] 6 7 4 2 2" xfId="10840" xr:uid="{00000000-0005-0000-0000-0000B32D0000}"/>
    <cellStyle name="Comma [0] 6 7 4 2 4" xfId="10841" xr:uid="{00000000-0005-0000-0000-0000B42D0000}"/>
    <cellStyle name="Comma [0] 6 7 4 3" xfId="10842" xr:uid="{00000000-0005-0000-0000-0000B52D0000}"/>
    <cellStyle name="Comma [0] 6 7 4 4" xfId="10843" xr:uid="{00000000-0005-0000-0000-0000B62D0000}"/>
    <cellStyle name="Comma [0] 6 7 4 5" xfId="10844" xr:uid="{00000000-0005-0000-0000-0000B72D0000}"/>
    <cellStyle name="Comma [0] 6 7 5" xfId="10845" xr:uid="{00000000-0005-0000-0000-0000B82D0000}"/>
    <cellStyle name="Comma [0] 6 7 5 2" xfId="10846" xr:uid="{00000000-0005-0000-0000-0000B92D0000}"/>
    <cellStyle name="Comma [0] 6 7 5 4" xfId="10847" xr:uid="{00000000-0005-0000-0000-0000BA2D0000}"/>
    <cellStyle name="Comma [0] 6 7 6" xfId="10848" xr:uid="{00000000-0005-0000-0000-0000BB2D0000}"/>
    <cellStyle name="Comma [0] 6 7 7" xfId="10849" xr:uid="{00000000-0005-0000-0000-0000BC2D0000}"/>
    <cellStyle name="Comma [0] 6 7 8" xfId="10850" xr:uid="{00000000-0005-0000-0000-0000BD2D0000}"/>
    <cellStyle name="Comma [0] 6 8" xfId="10851" xr:uid="{00000000-0005-0000-0000-0000BE2D0000}"/>
    <cellStyle name="Comma [0] 6 8 2" xfId="10852" xr:uid="{00000000-0005-0000-0000-0000BF2D0000}"/>
    <cellStyle name="Comma [0] 6 8 2 2" xfId="10853" xr:uid="{00000000-0005-0000-0000-0000C02D0000}"/>
    <cellStyle name="Comma [0] 6 8 2 2 2" xfId="10854" xr:uid="{00000000-0005-0000-0000-0000C12D0000}"/>
    <cellStyle name="Comma [0] 6 8 2 2 4" xfId="10855" xr:uid="{00000000-0005-0000-0000-0000C22D0000}"/>
    <cellStyle name="Comma [0] 6 8 2 3" xfId="10856" xr:uid="{00000000-0005-0000-0000-0000C32D0000}"/>
    <cellStyle name="Comma [0] 6 8 2 4" xfId="10857" xr:uid="{00000000-0005-0000-0000-0000C42D0000}"/>
    <cellStyle name="Comma [0] 6 8 2 5" xfId="10858" xr:uid="{00000000-0005-0000-0000-0000C52D0000}"/>
    <cellStyle name="Comma [0] 6 8 3" xfId="10859" xr:uid="{00000000-0005-0000-0000-0000C62D0000}"/>
    <cellStyle name="Comma [0] 6 8 3 2" xfId="10860" xr:uid="{00000000-0005-0000-0000-0000C72D0000}"/>
    <cellStyle name="Comma [0] 6 8 3 2 2" xfId="10861" xr:uid="{00000000-0005-0000-0000-0000C82D0000}"/>
    <cellStyle name="Comma [0] 6 8 3 2 4" xfId="10862" xr:uid="{00000000-0005-0000-0000-0000C92D0000}"/>
    <cellStyle name="Comma [0] 6 8 3 3" xfId="10863" xr:uid="{00000000-0005-0000-0000-0000CA2D0000}"/>
    <cellStyle name="Comma [0] 6 8 3 4" xfId="10864" xr:uid="{00000000-0005-0000-0000-0000CB2D0000}"/>
    <cellStyle name="Comma [0] 6 8 3 5" xfId="10865" xr:uid="{00000000-0005-0000-0000-0000CC2D0000}"/>
    <cellStyle name="Comma [0] 6 8 4" xfId="10866" xr:uid="{00000000-0005-0000-0000-0000CD2D0000}"/>
    <cellStyle name="Comma [0] 6 8 4 2" xfId="10867" xr:uid="{00000000-0005-0000-0000-0000CE2D0000}"/>
    <cellStyle name="Comma [0] 6 8 4 4" xfId="10868" xr:uid="{00000000-0005-0000-0000-0000CF2D0000}"/>
    <cellStyle name="Comma [0] 6 8 5" xfId="10869" xr:uid="{00000000-0005-0000-0000-0000D02D0000}"/>
    <cellStyle name="Comma [0] 6 8 6" xfId="10870" xr:uid="{00000000-0005-0000-0000-0000D12D0000}"/>
    <cellStyle name="Comma [0] 6 8 7" xfId="10871" xr:uid="{00000000-0005-0000-0000-0000D22D0000}"/>
    <cellStyle name="Comma [0] 6 9" xfId="10872" xr:uid="{00000000-0005-0000-0000-0000D32D0000}"/>
    <cellStyle name="Comma [0] 6 9 2" xfId="10873" xr:uid="{00000000-0005-0000-0000-0000D42D0000}"/>
    <cellStyle name="Comma [0] 6 9 2 2" xfId="10874" xr:uid="{00000000-0005-0000-0000-0000D52D0000}"/>
    <cellStyle name="Comma [0] 6 9 2 2 2" xfId="10875" xr:uid="{00000000-0005-0000-0000-0000D62D0000}"/>
    <cellStyle name="Comma [0] 6 9 2 2 4" xfId="10876" xr:uid="{00000000-0005-0000-0000-0000D72D0000}"/>
    <cellStyle name="Comma [0] 6 9 2 3" xfId="10877" xr:uid="{00000000-0005-0000-0000-0000D82D0000}"/>
    <cellStyle name="Comma [0] 6 9 2 4" xfId="10878" xr:uid="{00000000-0005-0000-0000-0000D92D0000}"/>
    <cellStyle name="Comma [0] 6 9 2 5" xfId="10879" xr:uid="{00000000-0005-0000-0000-0000DA2D0000}"/>
    <cellStyle name="Comma [0] 6 9 3" xfId="10880" xr:uid="{00000000-0005-0000-0000-0000DB2D0000}"/>
    <cellStyle name="Comma [0] 6 9 3 2" xfId="10881" xr:uid="{00000000-0005-0000-0000-0000DC2D0000}"/>
    <cellStyle name="Comma [0] 6 9 3 2 2" xfId="10882" xr:uid="{00000000-0005-0000-0000-0000DD2D0000}"/>
    <cellStyle name="Comma [0] 6 9 3 2 4" xfId="10883" xr:uid="{00000000-0005-0000-0000-0000DE2D0000}"/>
    <cellStyle name="Comma [0] 6 9 3 3" xfId="10884" xr:uid="{00000000-0005-0000-0000-0000DF2D0000}"/>
    <cellStyle name="Comma [0] 6 9 3 5" xfId="10885" xr:uid="{00000000-0005-0000-0000-0000E02D0000}"/>
    <cellStyle name="Comma [0] 6 9 4" xfId="10886" xr:uid="{00000000-0005-0000-0000-0000E12D0000}"/>
    <cellStyle name="Comma [0] 6 9 4 2" xfId="10887" xr:uid="{00000000-0005-0000-0000-0000E22D0000}"/>
    <cellStyle name="Comma [0] 6 9 4 4" xfId="10888" xr:uid="{00000000-0005-0000-0000-0000E32D0000}"/>
    <cellStyle name="Comma [0] 6 9 5" xfId="10889" xr:uid="{00000000-0005-0000-0000-0000E42D0000}"/>
    <cellStyle name="Comma [0] 6 9 6" xfId="10890" xr:uid="{00000000-0005-0000-0000-0000E52D0000}"/>
    <cellStyle name="Comma [0] 6 9 7" xfId="10891" xr:uid="{00000000-0005-0000-0000-0000E62D0000}"/>
    <cellStyle name="Comma [0] 6_Activos por nat cart" xfId="10892" xr:uid="{00000000-0005-0000-0000-0000E72D0000}"/>
    <cellStyle name="Comma [0] 7" xfId="10893" xr:uid="{00000000-0005-0000-0000-0000E82D0000}"/>
    <cellStyle name="Comma [0] 7 10" xfId="10894" xr:uid="{00000000-0005-0000-0000-0000E92D0000}"/>
    <cellStyle name="Comma [0] 7 10 2" xfId="10895" xr:uid="{00000000-0005-0000-0000-0000EA2D0000}"/>
    <cellStyle name="Comma [0] 7 10 3" xfId="10896" xr:uid="{00000000-0005-0000-0000-0000EB2D0000}"/>
    <cellStyle name="Comma [0] 7 10 4" xfId="10897" xr:uid="{00000000-0005-0000-0000-0000EC2D0000}"/>
    <cellStyle name="Comma [0] 7 11" xfId="10898" xr:uid="{00000000-0005-0000-0000-0000ED2D0000}"/>
    <cellStyle name="Comma [0] 7 11 2" xfId="10899" xr:uid="{00000000-0005-0000-0000-0000EE2D0000}"/>
    <cellStyle name="Comma [0] 7 11 3" xfId="10900" xr:uid="{00000000-0005-0000-0000-0000EF2D0000}"/>
    <cellStyle name="Comma [0] 7 12" xfId="10901" xr:uid="{00000000-0005-0000-0000-0000F02D0000}"/>
    <cellStyle name="Comma [0] 7 13" xfId="10902" xr:uid="{00000000-0005-0000-0000-0000F12D0000}"/>
    <cellStyle name="Comma [0] 7 13 2" xfId="10903" xr:uid="{00000000-0005-0000-0000-0000F22D0000}"/>
    <cellStyle name="Comma [0] 7 14" xfId="10904" xr:uid="{00000000-0005-0000-0000-0000F32D0000}"/>
    <cellStyle name="Comma [0] 7 2" xfId="10905" xr:uid="{00000000-0005-0000-0000-0000F42D0000}"/>
    <cellStyle name="Comma [0] 7 2 2" xfId="10906" xr:uid="{00000000-0005-0000-0000-0000F52D0000}"/>
    <cellStyle name="Comma [0] 7 2 2 2" xfId="10907" xr:uid="{00000000-0005-0000-0000-0000F62D0000}"/>
    <cellStyle name="Comma [0] 7 2 2 2 2" xfId="10908" xr:uid="{00000000-0005-0000-0000-0000F72D0000}"/>
    <cellStyle name="Comma [0] 7 2 2 2 4" xfId="10909" xr:uid="{00000000-0005-0000-0000-0000F82D0000}"/>
    <cellStyle name="Comma [0] 7 2 2 3" xfId="10910" xr:uid="{00000000-0005-0000-0000-0000F92D0000}"/>
    <cellStyle name="Comma [0] 7 2 2 3 2" xfId="10911" xr:uid="{00000000-0005-0000-0000-0000FA2D0000}"/>
    <cellStyle name="Comma [0] 7 2 2 4" xfId="10912" xr:uid="{00000000-0005-0000-0000-0000FB2D0000}"/>
    <cellStyle name="Comma [0] 7 2 2 5" xfId="10913" xr:uid="{00000000-0005-0000-0000-0000FC2D0000}"/>
    <cellStyle name="Comma [0] 7 2 2 6" xfId="10914" xr:uid="{00000000-0005-0000-0000-0000FD2D0000}"/>
    <cellStyle name="Comma [0] 7 2 3" xfId="10915" xr:uid="{00000000-0005-0000-0000-0000FE2D0000}"/>
    <cellStyle name="Comma [0] 7 2 3 2" xfId="10916" xr:uid="{00000000-0005-0000-0000-0000FF2D0000}"/>
    <cellStyle name="Comma [0] 7 2 3 2 2" xfId="10917" xr:uid="{00000000-0005-0000-0000-0000002E0000}"/>
    <cellStyle name="Comma [0] 7 2 3 2 4" xfId="10918" xr:uid="{00000000-0005-0000-0000-0000012E0000}"/>
    <cellStyle name="Comma [0] 7 2 3 3" xfId="10919" xr:uid="{00000000-0005-0000-0000-0000022E0000}"/>
    <cellStyle name="Comma [0] 7 2 3 4" xfId="10920" xr:uid="{00000000-0005-0000-0000-0000032E0000}"/>
    <cellStyle name="Comma [0] 7 2 3 5" xfId="10921" xr:uid="{00000000-0005-0000-0000-0000042E0000}"/>
    <cellStyle name="Comma [0] 7 2 4" xfId="10922" xr:uid="{00000000-0005-0000-0000-0000052E0000}"/>
    <cellStyle name="Comma [0] 7 2 4 2" xfId="10923" xr:uid="{00000000-0005-0000-0000-0000062E0000}"/>
    <cellStyle name="Comma [0] 7 2 4 2 2" xfId="10924" xr:uid="{00000000-0005-0000-0000-0000072E0000}"/>
    <cellStyle name="Comma [0] 7 2 4 2 4" xfId="10925" xr:uid="{00000000-0005-0000-0000-0000082E0000}"/>
    <cellStyle name="Comma [0] 7 2 4 3" xfId="10926" xr:uid="{00000000-0005-0000-0000-0000092E0000}"/>
    <cellStyle name="Comma [0] 7 2 4 4" xfId="10927" xr:uid="{00000000-0005-0000-0000-00000A2E0000}"/>
    <cellStyle name="Comma [0] 7 2 4 5" xfId="10928" xr:uid="{00000000-0005-0000-0000-00000B2E0000}"/>
    <cellStyle name="Comma [0] 7 2 5" xfId="10929" xr:uid="{00000000-0005-0000-0000-00000C2E0000}"/>
    <cellStyle name="Comma [0] 7 2 5 2" xfId="10930" xr:uid="{00000000-0005-0000-0000-00000D2E0000}"/>
    <cellStyle name="Comma [0] 7 2 5 4" xfId="10931" xr:uid="{00000000-0005-0000-0000-00000E2E0000}"/>
    <cellStyle name="Comma [0] 7 2 6" xfId="10932" xr:uid="{00000000-0005-0000-0000-00000F2E0000}"/>
    <cellStyle name="Comma [0] 7 2 6 2" xfId="10933" xr:uid="{00000000-0005-0000-0000-0000102E0000}"/>
    <cellStyle name="Comma [0] 7 2 7" xfId="10934" xr:uid="{00000000-0005-0000-0000-0000112E0000}"/>
    <cellStyle name="Comma [0] 7 2 8" xfId="10935" xr:uid="{00000000-0005-0000-0000-0000122E0000}"/>
    <cellStyle name="Comma [0] 7 2 9" xfId="10936" xr:uid="{00000000-0005-0000-0000-0000132E0000}"/>
    <cellStyle name="Comma [0] 7 2_Perd det activo" xfId="10937" xr:uid="{00000000-0005-0000-0000-0000142E0000}"/>
    <cellStyle name="Comma [0] 7 3" xfId="10938" xr:uid="{00000000-0005-0000-0000-0000152E0000}"/>
    <cellStyle name="Comma [0] 7 3 2" xfId="10939" xr:uid="{00000000-0005-0000-0000-0000162E0000}"/>
    <cellStyle name="Comma [0] 7 3 2 2" xfId="10940" xr:uid="{00000000-0005-0000-0000-0000172E0000}"/>
    <cellStyle name="Comma [0] 7 3 2 2 2" xfId="10941" xr:uid="{00000000-0005-0000-0000-0000182E0000}"/>
    <cellStyle name="Comma [0] 7 3 2 2 4" xfId="10942" xr:uid="{00000000-0005-0000-0000-0000192E0000}"/>
    <cellStyle name="Comma [0] 7 3 2 3" xfId="10943" xr:uid="{00000000-0005-0000-0000-00001A2E0000}"/>
    <cellStyle name="Comma [0] 7 3 2 4" xfId="10944" xr:uid="{00000000-0005-0000-0000-00001B2E0000}"/>
    <cellStyle name="Comma [0] 7 3 2 5" xfId="10945" xr:uid="{00000000-0005-0000-0000-00001C2E0000}"/>
    <cellStyle name="Comma [0] 7 3 3" xfId="10946" xr:uid="{00000000-0005-0000-0000-00001D2E0000}"/>
    <cellStyle name="Comma [0] 7 3 3 2" xfId="10947" xr:uid="{00000000-0005-0000-0000-00001E2E0000}"/>
    <cellStyle name="Comma [0] 7 3 3 2 2" xfId="10948" xr:uid="{00000000-0005-0000-0000-00001F2E0000}"/>
    <cellStyle name="Comma [0] 7 3 3 2 4" xfId="10949" xr:uid="{00000000-0005-0000-0000-0000202E0000}"/>
    <cellStyle name="Comma [0] 7 3 3 3" xfId="10950" xr:uid="{00000000-0005-0000-0000-0000212E0000}"/>
    <cellStyle name="Comma [0] 7 3 3 4" xfId="10951" xr:uid="{00000000-0005-0000-0000-0000222E0000}"/>
    <cellStyle name="Comma [0] 7 3 3 5" xfId="10952" xr:uid="{00000000-0005-0000-0000-0000232E0000}"/>
    <cellStyle name="Comma [0] 7 3 4" xfId="10953" xr:uid="{00000000-0005-0000-0000-0000242E0000}"/>
    <cellStyle name="Comma [0] 7 3 4 2" xfId="10954" xr:uid="{00000000-0005-0000-0000-0000252E0000}"/>
    <cellStyle name="Comma [0] 7 3 4 2 2" xfId="10955" xr:uid="{00000000-0005-0000-0000-0000262E0000}"/>
    <cellStyle name="Comma [0] 7 3 4 2 4" xfId="10956" xr:uid="{00000000-0005-0000-0000-0000272E0000}"/>
    <cellStyle name="Comma [0] 7 3 4 3" xfId="10957" xr:uid="{00000000-0005-0000-0000-0000282E0000}"/>
    <cellStyle name="Comma [0] 7 3 4 4" xfId="10958" xr:uid="{00000000-0005-0000-0000-0000292E0000}"/>
    <cellStyle name="Comma [0] 7 3 4 5" xfId="10959" xr:uid="{00000000-0005-0000-0000-00002A2E0000}"/>
    <cellStyle name="Comma [0] 7 3 5" xfId="10960" xr:uid="{00000000-0005-0000-0000-00002B2E0000}"/>
    <cellStyle name="Comma [0] 7 3 5 2" xfId="10961" xr:uid="{00000000-0005-0000-0000-00002C2E0000}"/>
    <cellStyle name="Comma [0] 7 3 5 4" xfId="10962" xr:uid="{00000000-0005-0000-0000-00002D2E0000}"/>
    <cellStyle name="Comma [0] 7 3 6" xfId="10963" xr:uid="{00000000-0005-0000-0000-00002E2E0000}"/>
    <cellStyle name="Comma [0] 7 3 6 2" xfId="10964" xr:uid="{00000000-0005-0000-0000-00002F2E0000}"/>
    <cellStyle name="Comma [0] 7 3 7" xfId="10965" xr:uid="{00000000-0005-0000-0000-0000302E0000}"/>
    <cellStyle name="Comma [0] 7 3 8" xfId="10966" xr:uid="{00000000-0005-0000-0000-0000312E0000}"/>
    <cellStyle name="Comma [0] 7 3 9" xfId="10967" xr:uid="{00000000-0005-0000-0000-0000322E0000}"/>
    <cellStyle name="Comma [0] 7 3_Perd det activo" xfId="10968" xr:uid="{00000000-0005-0000-0000-0000332E0000}"/>
    <cellStyle name="Comma [0] 7 4" xfId="10969" xr:uid="{00000000-0005-0000-0000-0000342E0000}"/>
    <cellStyle name="Comma [0] 7 4 2" xfId="10970" xr:uid="{00000000-0005-0000-0000-0000352E0000}"/>
    <cellStyle name="Comma [0] 7 4 2 2" xfId="10971" xr:uid="{00000000-0005-0000-0000-0000362E0000}"/>
    <cellStyle name="Comma [0] 7 4 2 2 2" xfId="10972" xr:uid="{00000000-0005-0000-0000-0000372E0000}"/>
    <cellStyle name="Comma [0] 7 4 2 2 4" xfId="10973" xr:uid="{00000000-0005-0000-0000-0000382E0000}"/>
    <cellStyle name="Comma [0] 7 4 2 3" xfId="10974" xr:uid="{00000000-0005-0000-0000-0000392E0000}"/>
    <cellStyle name="Comma [0] 7 4 2 4" xfId="10975" xr:uid="{00000000-0005-0000-0000-00003A2E0000}"/>
    <cellStyle name="Comma [0] 7 4 2 5" xfId="10976" xr:uid="{00000000-0005-0000-0000-00003B2E0000}"/>
    <cellStyle name="Comma [0] 7 4 3" xfId="10977" xr:uid="{00000000-0005-0000-0000-00003C2E0000}"/>
    <cellStyle name="Comma [0] 7 4 3 2" xfId="10978" xr:uid="{00000000-0005-0000-0000-00003D2E0000}"/>
    <cellStyle name="Comma [0] 7 4 3 2 2" xfId="10979" xr:uid="{00000000-0005-0000-0000-00003E2E0000}"/>
    <cellStyle name="Comma [0] 7 4 3 2 4" xfId="10980" xr:uid="{00000000-0005-0000-0000-00003F2E0000}"/>
    <cellStyle name="Comma [0] 7 4 3 3" xfId="10981" xr:uid="{00000000-0005-0000-0000-0000402E0000}"/>
    <cellStyle name="Comma [0] 7 4 3 4" xfId="10982" xr:uid="{00000000-0005-0000-0000-0000412E0000}"/>
    <cellStyle name="Comma [0] 7 4 3 5" xfId="10983" xr:uid="{00000000-0005-0000-0000-0000422E0000}"/>
    <cellStyle name="Comma [0] 7 4 4" xfId="10984" xr:uid="{00000000-0005-0000-0000-0000432E0000}"/>
    <cellStyle name="Comma [0] 7 4 4 2" xfId="10985" xr:uid="{00000000-0005-0000-0000-0000442E0000}"/>
    <cellStyle name="Comma [0] 7 4 4 2 2" xfId="10986" xr:uid="{00000000-0005-0000-0000-0000452E0000}"/>
    <cellStyle name="Comma [0] 7 4 4 2 4" xfId="10987" xr:uid="{00000000-0005-0000-0000-0000462E0000}"/>
    <cellStyle name="Comma [0] 7 4 4 3" xfId="10988" xr:uid="{00000000-0005-0000-0000-0000472E0000}"/>
    <cellStyle name="Comma [0] 7 4 4 5" xfId="10989" xr:uid="{00000000-0005-0000-0000-0000482E0000}"/>
    <cellStyle name="Comma [0] 7 4 5" xfId="10990" xr:uid="{00000000-0005-0000-0000-0000492E0000}"/>
    <cellStyle name="Comma [0] 7 4 5 2" xfId="10991" xr:uid="{00000000-0005-0000-0000-00004A2E0000}"/>
    <cellStyle name="Comma [0] 7 4 5 4" xfId="10992" xr:uid="{00000000-0005-0000-0000-00004B2E0000}"/>
    <cellStyle name="Comma [0] 7 4 6" xfId="10993" xr:uid="{00000000-0005-0000-0000-00004C2E0000}"/>
    <cellStyle name="Comma [0] 7 4 6 2" xfId="10994" xr:uid="{00000000-0005-0000-0000-00004D2E0000}"/>
    <cellStyle name="Comma [0] 7 4 7" xfId="10995" xr:uid="{00000000-0005-0000-0000-00004E2E0000}"/>
    <cellStyle name="Comma [0] 7 4 8" xfId="10996" xr:uid="{00000000-0005-0000-0000-00004F2E0000}"/>
    <cellStyle name="Comma [0] 7 4 9" xfId="10997" xr:uid="{00000000-0005-0000-0000-0000502E0000}"/>
    <cellStyle name="Comma [0] 7 4_Perd det activo" xfId="10998" xr:uid="{00000000-0005-0000-0000-0000512E0000}"/>
    <cellStyle name="Comma [0] 7 5" xfId="10999" xr:uid="{00000000-0005-0000-0000-0000522E0000}"/>
    <cellStyle name="Comma [0] 7 5 2" xfId="11000" xr:uid="{00000000-0005-0000-0000-0000532E0000}"/>
    <cellStyle name="Comma [0] 7 5 2 2" xfId="11001" xr:uid="{00000000-0005-0000-0000-0000542E0000}"/>
    <cellStyle name="Comma [0] 7 5 2 2 2" xfId="11002" xr:uid="{00000000-0005-0000-0000-0000552E0000}"/>
    <cellStyle name="Comma [0] 7 5 2 2 4" xfId="11003" xr:uid="{00000000-0005-0000-0000-0000562E0000}"/>
    <cellStyle name="Comma [0] 7 5 2 3" xfId="11004" xr:uid="{00000000-0005-0000-0000-0000572E0000}"/>
    <cellStyle name="Comma [0] 7 5 2 5" xfId="11005" xr:uid="{00000000-0005-0000-0000-0000582E0000}"/>
    <cellStyle name="Comma [0] 7 5 3" xfId="11006" xr:uid="{00000000-0005-0000-0000-0000592E0000}"/>
    <cellStyle name="Comma [0] 7 5 3 2" xfId="11007" xr:uid="{00000000-0005-0000-0000-00005A2E0000}"/>
    <cellStyle name="Comma [0] 7 5 3 4" xfId="11008" xr:uid="{00000000-0005-0000-0000-00005B2E0000}"/>
    <cellStyle name="Comma [0] 7 5 4" xfId="11009" xr:uid="{00000000-0005-0000-0000-00005C2E0000}"/>
    <cellStyle name="Comma [0] 7 5 5" xfId="11010" xr:uid="{00000000-0005-0000-0000-00005D2E0000}"/>
    <cellStyle name="Comma [0] 7 5 6" xfId="11011" xr:uid="{00000000-0005-0000-0000-00005E2E0000}"/>
    <cellStyle name="Comma [0] 7 6" xfId="11012" xr:uid="{00000000-0005-0000-0000-00005F2E0000}"/>
    <cellStyle name="Comma [0] 7 6 2" xfId="11013" xr:uid="{00000000-0005-0000-0000-0000602E0000}"/>
    <cellStyle name="Comma [0] 7 6 2 2" xfId="11014" xr:uid="{00000000-0005-0000-0000-0000612E0000}"/>
    <cellStyle name="Comma [0] 7 6 2 4" xfId="11015" xr:uid="{00000000-0005-0000-0000-0000622E0000}"/>
    <cellStyle name="Comma [0] 7 6 3" xfId="11016" xr:uid="{00000000-0005-0000-0000-0000632E0000}"/>
    <cellStyle name="Comma [0] 7 6 4" xfId="11017" xr:uid="{00000000-0005-0000-0000-0000642E0000}"/>
    <cellStyle name="Comma [0] 7 6 5" xfId="11018" xr:uid="{00000000-0005-0000-0000-0000652E0000}"/>
    <cellStyle name="Comma [0] 7 7" xfId="11019" xr:uid="{00000000-0005-0000-0000-0000662E0000}"/>
    <cellStyle name="Comma [0] 7 7 2" xfId="11020" xr:uid="{00000000-0005-0000-0000-0000672E0000}"/>
    <cellStyle name="Comma [0] 7 7 2 2" xfId="11021" xr:uid="{00000000-0005-0000-0000-0000682E0000}"/>
    <cellStyle name="Comma [0] 7 7 2 4" xfId="11022" xr:uid="{00000000-0005-0000-0000-0000692E0000}"/>
    <cellStyle name="Comma [0] 7 7 3" xfId="11023" xr:uid="{00000000-0005-0000-0000-00006A2E0000}"/>
    <cellStyle name="Comma [0] 7 7 4" xfId="11024" xr:uid="{00000000-0005-0000-0000-00006B2E0000}"/>
    <cellStyle name="Comma [0] 7 7 5" xfId="11025" xr:uid="{00000000-0005-0000-0000-00006C2E0000}"/>
    <cellStyle name="Comma [0] 7 8" xfId="11026" xr:uid="{00000000-0005-0000-0000-00006D2E0000}"/>
    <cellStyle name="Comma [0] 7 8 2" xfId="11027" xr:uid="{00000000-0005-0000-0000-00006E2E0000}"/>
    <cellStyle name="Comma [0] 7 8 4" xfId="11028" xr:uid="{00000000-0005-0000-0000-00006F2E0000}"/>
    <cellStyle name="Comma [0] 7 9" xfId="11029" xr:uid="{00000000-0005-0000-0000-0000702E0000}"/>
    <cellStyle name="Comma [0] 7 9 2" xfId="11030" xr:uid="{00000000-0005-0000-0000-0000712E0000}"/>
    <cellStyle name="Comma [0] 7 9 3" xfId="11031" xr:uid="{00000000-0005-0000-0000-0000722E0000}"/>
    <cellStyle name="Comma [0] 7 9 4" xfId="11032" xr:uid="{00000000-0005-0000-0000-0000732E0000}"/>
    <cellStyle name="Comma [0] 7_Activos por nat cart" xfId="11033" xr:uid="{00000000-0005-0000-0000-0000742E0000}"/>
    <cellStyle name="Comma [0] 8" xfId="11034" xr:uid="{00000000-0005-0000-0000-0000752E0000}"/>
    <cellStyle name="Comma [0] 8 10" xfId="11035" xr:uid="{00000000-0005-0000-0000-0000762E0000}"/>
    <cellStyle name="Comma [0] 8 2" xfId="11036" xr:uid="{00000000-0005-0000-0000-0000772E0000}"/>
    <cellStyle name="Comma [0] 8 2 2" xfId="11037" xr:uid="{00000000-0005-0000-0000-0000782E0000}"/>
    <cellStyle name="Comma [0] 8 2 2 2" xfId="11038" xr:uid="{00000000-0005-0000-0000-0000792E0000}"/>
    <cellStyle name="Comma [0] 8 2 2 2 2" xfId="11039" xr:uid="{00000000-0005-0000-0000-00007A2E0000}"/>
    <cellStyle name="Comma [0] 8 2 2 3" xfId="11040" xr:uid="{00000000-0005-0000-0000-00007B2E0000}"/>
    <cellStyle name="Comma [0] 8 2 2 5" xfId="11041" xr:uid="{00000000-0005-0000-0000-00007C2E0000}"/>
    <cellStyle name="Comma [0] 8 2 3" xfId="11042" xr:uid="{00000000-0005-0000-0000-00007D2E0000}"/>
    <cellStyle name="Comma [0] 8 2 3 2" xfId="11043" xr:uid="{00000000-0005-0000-0000-00007E2E0000}"/>
    <cellStyle name="Comma [0] 8 2 4" xfId="11044" xr:uid="{00000000-0005-0000-0000-00007F2E0000}"/>
    <cellStyle name="Comma [0] 8 2 5" xfId="11045" xr:uid="{00000000-0005-0000-0000-0000802E0000}"/>
    <cellStyle name="Comma [0] 8 2 6" xfId="11046" xr:uid="{00000000-0005-0000-0000-0000812E0000}"/>
    <cellStyle name="Comma [0] 8 3" xfId="11047" xr:uid="{00000000-0005-0000-0000-0000822E0000}"/>
    <cellStyle name="Comma [0] 8 3 2" xfId="11048" xr:uid="{00000000-0005-0000-0000-0000832E0000}"/>
    <cellStyle name="Comma [0] 8 3 2 2" xfId="11049" xr:uid="{00000000-0005-0000-0000-0000842E0000}"/>
    <cellStyle name="Comma [0] 8 3 2 4" xfId="11050" xr:uid="{00000000-0005-0000-0000-0000852E0000}"/>
    <cellStyle name="Comma [0] 8 3 3" xfId="11051" xr:uid="{00000000-0005-0000-0000-0000862E0000}"/>
    <cellStyle name="Comma [0] 8 3 3 2" xfId="11052" xr:uid="{00000000-0005-0000-0000-0000872E0000}"/>
    <cellStyle name="Comma [0] 8 3 4" xfId="11053" xr:uid="{00000000-0005-0000-0000-0000882E0000}"/>
    <cellStyle name="Comma [0] 8 3 5" xfId="11054" xr:uid="{00000000-0005-0000-0000-0000892E0000}"/>
    <cellStyle name="Comma [0] 8 3 6" xfId="11055" xr:uid="{00000000-0005-0000-0000-00008A2E0000}"/>
    <cellStyle name="Comma [0] 8 4" xfId="11056" xr:uid="{00000000-0005-0000-0000-00008B2E0000}"/>
    <cellStyle name="Comma [0] 8 4 2" xfId="11057" xr:uid="{00000000-0005-0000-0000-00008C2E0000}"/>
    <cellStyle name="Comma [0] 8 4 2 2" xfId="11058" xr:uid="{00000000-0005-0000-0000-00008D2E0000}"/>
    <cellStyle name="Comma [0] 8 4 2 4" xfId="11059" xr:uid="{00000000-0005-0000-0000-00008E2E0000}"/>
    <cellStyle name="Comma [0] 8 4 3" xfId="11060" xr:uid="{00000000-0005-0000-0000-00008F2E0000}"/>
    <cellStyle name="Comma [0] 8 4 3 2" xfId="11061" xr:uid="{00000000-0005-0000-0000-0000902E0000}"/>
    <cellStyle name="Comma [0] 8 4 4" xfId="11062" xr:uid="{00000000-0005-0000-0000-0000912E0000}"/>
    <cellStyle name="Comma [0] 8 4 5" xfId="11063" xr:uid="{00000000-0005-0000-0000-0000922E0000}"/>
    <cellStyle name="Comma [0] 8 4 6" xfId="11064" xr:uid="{00000000-0005-0000-0000-0000932E0000}"/>
    <cellStyle name="Comma [0] 8 5" xfId="11065" xr:uid="{00000000-0005-0000-0000-0000942E0000}"/>
    <cellStyle name="Comma [0] 8 5 2" xfId="11066" xr:uid="{00000000-0005-0000-0000-0000952E0000}"/>
    <cellStyle name="Comma [0] 8 5 4" xfId="11067" xr:uid="{00000000-0005-0000-0000-0000962E0000}"/>
    <cellStyle name="Comma [0] 8 6" xfId="11068" xr:uid="{00000000-0005-0000-0000-0000972E0000}"/>
    <cellStyle name="Comma [0] 8 6 2" xfId="11069" xr:uid="{00000000-0005-0000-0000-0000982E0000}"/>
    <cellStyle name="Comma [0] 8 6 3" xfId="11070" xr:uid="{00000000-0005-0000-0000-0000992E0000}"/>
    <cellStyle name="Comma [0] 8 6 4" xfId="11071" xr:uid="{00000000-0005-0000-0000-00009A2E0000}"/>
    <cellStyle name="Comma [0] 8 7" xfId="11072" xr:uid="{00000000-0005-0000-0000-00009B2E0000}"/>
    <cellStyle name="Comma [0] 8 7 2" xfId="11073" xr:uid="{00000000-0005-0000-0000-00009C2E0000}"/>
    <cellStyle name="Comma [0] 8 8" xfId="11074" xr:uid="{00000000-0005-0000-0000-00009D2E0000}"/>
    <cellStyle name="Comma [0] 8 9" xfId="11075" xr:uid="{00000000-0005-0000-0000-00009E2E0000}"/>
    <cellStyle name="Comma [0] 8 9 2" xfId="11076" xr:uid="{00000000-0005-0000-0000-00009F2E0000}"/>
    <cellStyle name="Comma [0] 8_Perd det activo" xfId="11077" xr:uid="{00000000-0005-0000-0000-0000A02E0000}"/>
    <cellStyle name="Comma [0] 9" xfId="11078" xr:uid="{00000000-0005-0000-0000-0000A12E0000}"/>
    <cellStyle name="Comma [0] 9 10" xfId="11079" xr:uid="{00000000-0005-0000-0000-0000A22E0000}"/>
    <cellStyle name="Comma [0] 9 2" xfId="11080" xr:uid="{00000000-0005-0000-0000-0000A32E0000}"/>
    <cellStyle name="Comma [0] 9 2 2" xfId="11081" xr:uid="{00000000-0005-0000-0000-0000A42E0000}"/>
    <cellStyle name="Comma [0] 9 2 2 2" xfId="11082" xr:uid="{00000000-0005-0000-0000-0000A52E0000}"/>
    <cellStyle name="Comma [0] 9 2 2 2 2" xfId="11083" xr:uid="{00000000-0005-0000-0000-0000A62E0000}"/>
    <cellStyle name="Comma [0] 9 2 2 3" xfId="11084" xr:uid="{00000000-0005-0000-0000-0000A72E0000}"/>
    <cellStyle name="Comma [0] 9 2 2 5" xfId="11085" xr:uid="{00000000-0005-0000-0000-0000A82E0000}"/>
    <cellStyle name="Comma [0] 9 2 3" xfId="11086" xr:uid="{00000000-0005-0000-0000-0000A92E0000}"/>
    <cellStyle name="Comma [0] 9 2 3 2" xfId="11087" xr:uid="{00000000-0005-0000-0000-0000AA2E0000}"/>
    <cellStyle name="Comma [0] 9 2 4" xfId="11088" xr:uid="{00000000-0005-0000-0000-0000AB2E0000}"/>
    <cellStyle name="Comma [0] 9 2 5" xfId="11089" xr:uid="{00000000-0005-0000-0000-0000AC2E0000}"/>
    <cellStyle name="Comma [0] 9 2 6" xfId="11090" xr:uid="{00000000-0005-0000-0000-0000AD2E0000}"/>
    <cellStyle name="Comma [0] 9 3" xfId="11091" xr:uid="{00000000-0005-0000-0000-0000AE2E0000}"/>
    <cellStyle name="Comma [0] 9 3 2" xfId="11092" xr:uid="{00000000-0005-0000-0000-0000AF2E0000}"/>
    <cellStyle name="Comma [0] 9 3 2 2" xfId="11093" xr:uid="{00000000-0005-0000-0000-0000B02E0000}"/>
    <cellStyle name="Comma [0] 9 3 2 4" xfId="11094" xr:uid="{00000000-0005-0000-0000-0000B12E0000}"/>
    <cellStyle name="Comma [0] 9 3 3" xfId="11095" xr:uid="{00000000-0005-0000-0000-0000B22E0000}"/>
    <cellStyle name="Comma [0] 9 3 3 2" xfId="11096" xr:uid="{00000000-0005-0000-0000-0000B32E0000}"/>
    <cellStyle name="Comma [0] 9 3 4" xfId="11097" xr:uid="{00000000-0005-0000-0000-0000B42E0000}"/>
    <cellStyle name="Comma [0] 9 3 5" xfId="11098" xr:uid="{00000000-0005-0000-0000-0000B52E0000}"/>
    <cellStyle name="Comma [0] 9 3 6" xfId="11099" xr:uid="{00000000-0005-0000-0000-0000B62E0000}"/>
    <cellStyle name="Comma [0] 9 4" xfId="11100" xr:uid="{00000000-0005-0000-0000-0000B72E0000}"/>
    <cellStyle name="Comma [0] 9 4 2" xfId="11101" xr:uid="{00000000-0005-0000-0000-0000B82E0000}"/>
    <cellStyle name="Comma [0] 9 4 2 2" xfId="11102" xr:uid="{00000000-0005-0000-0000-0000B92E0000}"/>
    <cellStyle name="Comma [0] 9 4 2 4" xfId="11103" xr:uid="{00000000-0005-0000-0000-0000BA2E0000}"/>
    <cellStyle name="Comma [0] 9 4 3" xfId="11104" xr:uid="{00000000-0005-0000-0000-0000BB2E0000}"/>
    <cellStyle name="Comma [0] 9 4 3 2" xfId="11105" xr:uid="{00000000-0005-0000-0000-0000BC2E0000}"/>
    <cellStyle name="Comma [0] 9 4 4" xfId="11106" xr:uid="{00000000-0005-0000-0000-0000BD2E0000}"/>
    <cellStyle name="Comma [0] 9 4 5" xfId="11107" xr:uid="{00000000-0005-0000-0000-0000BE2E0000}"/>
    <cellStyle name="Comma [0] 9 4 6" xfId="11108" xr:uid="{00000000-0005-0000-0000-0000BF2E0000}"/>
    <cellStyle name="Comma [0] 9 5" xfId="11109" xr:uid="{00000000-0005-0000-0000-0000C02E0000}"/>
    <cellStyle name="Comma [0] 9 5 2" xfId="11110" xr:uid="{00000000-0005-0000-0000-0000C12E0000}"/>
    <cellStyle name="Comma [0] 9 5 4" xfId="11111" xr:uid="{00000000-0005-0000-0000-0000C22E0000}"/>
    <cellStyle name="Comma [0] 9 6" xfId="11112" xr:uid="{00000000-0005-0000-0000-0000C32E0000}"/>
    <cellStyle name="Comma [0] 9 6 2" xfId="11113" xr:uid="{00000000-0005-0000-0000-0000C42E0000}"/>
    <cellStyle name="Comma [0] 9 6 3" xfId="11114" xr:uid="{00000000-0005-0000-0000-0000C52E0000}"/>
    <cellStyle name="Comma [0] 9 6 4" xfId="11115" xr:uid="{00000000-0005-0000-0000-0000C62E0000}"/>
    <cellStyle name="Comma [0] 9 7" xfId="11116" xr:uid="{00000000-0005-0000-0000-0000C72E0000}"/>
    <cellStyle name="Comma [0] 9 7 2" xfId="11117" xr:uid="{00000000-0005-0000-0000-0000C82E0000}"/>
    <cellStyle name="Comma [0] 9 8" xfId="11118" xr:uid="{00000000-0005-0000-0000-0000C92E0000}"/>
    <cellStyle name="Comma [0] 9 9" xfId="11119" xr:uid="{00000000-0005-0000-0000-0000CA2E0000}"/>
    <cellStyle name="Comma [0] 9_Perd det activo" xfId="11120" xr:uid="{00000000-0005-0000-0000-0000CB2E0000}"/>
    <cellStyle name="Comma 10" xfId="11121" xr:uid="{00000000-0005-0000-0000-0000CC2E0000}"/>
    <cellStyle name="Comma 10 10" xfId="11122" xr:uid="{00000000-0005-0000-0000-0000CD2E0000}"/>
    <cellStyle name="Comma 10 10 2" xfId="11123" xr:uid="{00000000-0005-0000-0000-0000CE2E0000}"/>
    <cellStyle name="Comma 10 10 2 2" xfId="11124" xr:uid="{00000000-0005-0000-0000-0000CF2E0000}"/>
    <cellStyle name="Comma 10 10 2 2 2" xfId="11125" xr:uid="{00000000-0005-0000-0000-0000D02E0000}"/>
    <cellStyle name="Comma 10 10 2 2 4" xfId="11126" xr:uid="{00000000-0005-0000-0000-0000D12E0000}"/>
    <cellStyle name="Comma 10 10 2 3" xfId="11127" xr:uid="{00000000-0005-0000-0000-0000D22E0000}"/>
    <cellStyle name="Comma 10 10 2 4" xfId="11128" xr:uid="{00000000-0005-0000-0000-0000D32E0000}"/>
    <cellStyle name="Comma 10 10 2 5" xfId="11129" xr:uid="{00000000-0005-0000-0000-0000D42E0000}"/>
    <cellStyle name="Comma 10 10 3" xfId="11130" xr:uid="{00000000-0005-0000-0000-0000D52E0000}"/>
    <cellStyle name="Comma 10 10 3 2" xfId="11131" xr:uid="{00000000-0005-0000-0000-0000D62E0000}"/>
    <cellStyle name="Comma 10 10 3 2 2" xfId="11132" xr:uid="{00000000-0005-0000-0000-0000D72E0000}"/>
    <cellStyle name="Comma 10 10 3 2 4" xfId="11133" xr:uid="{00000000-0005-0000-0000-0000D82E0000}"/>
    <cellStyle name="Comma 10 10 3 3" xfId="11134" xr:uid="{00000000-0005-0000-0000-0000D92E0000}"/>
    <cellStyle name="Comma 10 10 3 5" xfId="11135" xr:uid="{00000000-0005-0000-0000-0000DA2E0000}"/>
    <cellStyle name="Comma 10 10 4" xfId="11136" xr:uid="{00000000-0005-0000-0000-0000DB2E0000}"/>
    <cellStyle name="Comma 10 10 4 2" xfId="11137" xr:uid="{00000000-0005-0000-0000-0000DC2E0000}"/>
    <cellStyle name="Comma 10 10 4 4" xfId="11138" xr:uid="{00000000-0005-0000-0000-0000DD2E0000}"/>
    <cellStyle name="Comma 10 10 5" xfId="11139" xr:uid="{00000000-0005-0000-0000-0000DE2E0000}"/>
    <cellStyle name="Comma 10 10 6" xfId="11140" xr:uid="{00000000-0005-0000-0000-0000DF2E0000}"/>
    <cellStyle name="Comma 10 10 7" xfId="11141" xr:uid="{00000000-0005-0000-0000-0000E02E0000}"/>
    <cellStyle name="Comma 10 11" xfId="11142" xr:uid="{00000000-0005-0000-0000-0000E12E0000}"/>
    <cellStyle name="Comma 10 11 2" xfId="11143" xr:uid="{00000000-0005-0000-0000-0000E22E0000}"/>
    <cellStyle name="Comma 10 11 2 2" xfId="11144" xr:uid="{00000000-0005-0000-0000-0000E32E0000}"/>
    <cellStyle name="Comma 10 11 2 2 2" xfId="11145" xr:uid="{00000000-0005-0000-0000-0000E42E0000}"/>
    <cellStyle name="Comma 10 11 2 2 4" xfId="11146" xr:uid="{00000000-0005-0000-0000-0000E52E0000}"/>
    <cellStyle name="Comma 10 11 2 3" xfId="11147" xr:uid="{00000000-0005-0000-0000-0000E62E0000}"/>
    <cellStyle name="Comma 10 11 2 5" xfId="11148" xr:uid="{00000000-0005-0000-0000-0000E72E0000}"/>
    <cellStyle name="Comma 10 11 3" xfId="11149" xr:uid="{00000000-0005-0000-0000-0000E82E0000}"/>
    <cellStyle name="Comma 10 11 3 2" xfId="11150" xr:uid="{00000000-0005-0000-0000-0000E92E0000}"/>
    <cellStyle name="Comma 10 11 3 4" xfId="11151" xr:uid="{00000000-0005-0000-0000-0000EA2E0000}"/>
    <cellStyle name="Comma 10 11 4" xfId="11152" xr:uid="{00000000-0005-0000-0000-0000EB2E0000}"/>
    <cellStyle name="Comma 10 11 5" xfId="11153" xr:uid="{00000000-0005-0000-0000-0000EC2E0000}"/>
    <cellStyle name="Comma 10 11 6" xfId="11154" xr:uid="{00000000-0005-0000-0000-0000ED2E0000}"/>
    <cellStyle name="Comma 10 12" xfId="11155" xr:uid="{00000000-0005-0000-0000-0000EE2E0000}"/>
    <cellStyle name="Comma 10 12 2" xfId="11156" xr:uid="{00000000-0005-0000-0000-0000EF2E0000}"/>
    <cellStyle name="Comma 10 12 2 2" xfId="11157" xr:uid="{00000000-0005-0000-0000-0000F02E0000}"/>
    <cellStyle name="Comma 10 12 2 4" xfId="11158" xr:uid="{00000000-0005-0000-0000-0000F12E0000}"/>
    <cellStyle name="Comma 10 12 3" xfId="11159" xr:uid="{00000000-0005-0000-0000-0000F22E0000}"/>
    <cellStyle name="Comma 10 12 4" xfId="11160" xr:uid="{00000000-0005-0000-0000-0000F32E0000}"/>
    <cellStyle name="Comma 10 12 5" xfId="11161" xr:uid="{00000000-0005-0000-0000-0000F42E0000}"/>
    <cellStyle name="Comma 10 13" xfId="11162" xr:uid="{00000000-0005-0000-0000-0000F52E0000}"/>
    <cellStyle name="Comma 10 13 2" xfId="11163" xr:uid="{00000000-0005-0000-0000-0000F62E0000}"/>
    <cellStyle name="Comma 10 13 2 2" xfId="11164" xr:uid="{00000000-0005-0000-0000-0000F72E0000}"/>
    <cellStyle name="Comma 10 13 2 4" xfId="11165" xr:uid="{00000000-0005-0000-0000-0000F82E0000}"/>
    <cellStyle name="Comma 10 13 3" xfId="11166" xr:uid="{00000000-0005-0000-0000-0000F92E0000}"/>
    <cellStyle name="Comma 10 13 5" xfId="11167" xr:uid="{00000000-0005-0000-0000-0000FA2E0000}"/>
    <cellStyle name="Comma 10 14" xfId="11168" xr:uid="{00000000-0005-0000-0000-0000FB2E0000}"/>
    <cellStyle name="Comma 10 14 2" xfId="11169" xr:uid="{00000000-0005-0000-0000-0000FC2E0000}"/>
    <cellStyle name="Comma 10 14 4" xfId="11170" xr:uid="{00000000-0005-0000-0000-0000FD2E0000}"/>
    <cellStyle name="Comma 10 15" xfId="11171" xr:uid="{00000000-0005-0000-0000-0000FE2E0000}"/>
    <cellStyle name="Comma 10 15 2" xfId="11172" xr:uid="{00000000-0005-0000-0000-0000FF2E0000}"/>
    <cellStyle name="Comma 10 15 4" xfId="11173" xr:uid="{00000000-0005-0000-0000-0000002F0000}"/>
    <cellStyle name="Comma 10 16" xfId="11174" xr:uid="{00000000-0005-0000-0000-0000012F0000}"/>
    <cellStyle name="Comma 10 16 2" xfId="11175" xr:uid="{00000000-0005-0000-0000-0000022F0000}"/>
    <cellStyle name="Comma 10 16 3" xfId="11176" xr:uid="{00000000-0005-0000-0000-0000032F0000}"/>
    <cellStyle name="Comma 10 16 4" xfId="11177" xr:uid="{00000000-0005-0000-0000-0000042F0000}"/>
    <cellStyle name="Comma 10 17" xfId="11178" xr:uid="{00000000-0005-0000-0000-0000052F0000}"/>
    <cellStyle name="Comma 10 17 2" xfId="11179" xr:uid="{00000000-0005-0000-0000-0000062F0000}"/>
    <cellStyle name="Comma 10 17 3" xfId="11180" xr:uid="{00000000-0005-0000-0000-0000072F0000}"/>
    <cellStyle name="Comma 10 17 4" xfId="11181" xr:uid="{00000000-0005-0000-0000-0000082F0000}"/>
    <cellStyle name="Comma 10 18" xfId="11182" xr:uid="{00000000-0005-0000-0000-0000092F0000}"/>
    <cellStyle name="Comma 10 18 2" xfId="11183" xr:uid="{00000000-0005-0000-0000-00000A2F0000}"/>
    <cellStyle name="Comma 10 19" xfId="11184" xr:uid="{00000000-0005-0000-0000-00000B2F0000}"/>
    <cellStyle name="Comma 10 2" xfId="11185" xr:uid="{00000000-0005-0000-0000-00000C2F0000}"/>
    <cellStyle name="Comma 10 2 10" xfId="11186" xr:uid="{00000000-0005-0000-0000-00000D2F0000}"/>
    <cellStyle name="Comma 10 2 10 2" xfId="11187" xr:uid="{00000000-0005-0000-0000-00000E2F0000}"/>
    <cellStyle name="Comma 10 2 10 2 2" xfId="11188" xr:uid="{00000000-0005-0000-0000-00000F2F0000}"/>
    <cellStyle name="Comma 10 2 10 2 4" xfId="11189" xr:uid="{00000000-0005-0000-0000-0000102F0000}"/>
    <cellStyle name="Comma 10 2 10 3" xfId="11190" xr:uid="{00000000-0005-0000-0000-0000112F0000}"/>
    <cellStyle name="Comma 10 2 10 4" xfId="11191" xr:uid="{00000000-0005-0000-0000-0000122F0000}"/>
    <cellStyle name="Comma 10 2 10 5" xfId="11192" xr:uid="{00000000-0005-0000-0000-0000132F0000}"/>
    <cellStyle name="Comma 10 2 11" xfId="11193" xr:uid="{00000000-0005-0000-0000-0000142F0000}"/>
    <cellStyle name="Comma 10 2 11 2" xfId="11194" xr:uid="{00000000-0005-0000-0000-0000152F0000}"/>
    <cellStyle name="Comma 10 2 11 4" xfId="11195" xr:uid="{00000000-0005-0000-0000-0000162F0000}"/>
    <cellStyle name="Comma 10 2 12" xfId="11196" xr:uid="{00000000-0005-0000-0000-0000172F0000}"/>
    <cellStyle name="Comma 10 2 12 2" xfId="11197" xr:uid="{00000000-0005-0000-0000-0000182F0000}"/>
    <cellStyle name="Comma 10 2 12 3" xfId="11198" xr:uid="{00000000-0005-0000-0000-0000192F0000}"/>
    <cellStyle name="Comma 10 2 12 4" xfId="11199" xr:uid="{00000000-0005-0000-0000-00001A2F0000}"/>
    <cellStyle name="Comma 10 2 13" xfId="11200" xr:uid="{00000000-0005-0000-0000-00001B2F0000}"/>
    <cellStyle name="Comma 10 2 13 2" xfId="11201" xr:uid="{00000000-0005-0000-0000-00001C2F0000}"/>
    <cellStyle name="Comma 10 2 13 3" xfId="11202" xr:uid="{00000000-0005-0000-0000-00001D2F0000}"/>
    <cellStyle name="Comma 10 2 13 4" xfId="11203" xr:uid="{00000000-0005-0000-0000-00001E2F0000}"/>
    <cellStyle name="Comma 10 2 14" xfId="11204" xr:uid="{00000000-0005-0000-0000-00001F2F0000}"/>
    <cellStyle name="Comma 10 2 14 2" xfId="11205" xr:uid="{00000000-0005-0000-0000-0000202F0000}"/>
    <cellStyle name="Comma 10 2 15" xfId="11206" xr:uid="{00000000-0005-0000-0000-0000212F0000}"/>
    <cellStyle name="Comma 10 2 16" xfId="11207" xr:uid="{00000000-0005-0000-0000-0000222F0000}"/>
    <cellStyle name="Comma 10 2 17" xfId="11208" xr:uid="{00000000-0005-0000-0000-0000232F0000}"/>
    <cellStyle name="Comma 10 2 2" xfId="11209" xr:uid="{00000000-0005-0000-0000-0000242F0000}"/>
    <cellStyle name="Comma 10 2 2 10" xfId="11210" xr:uid="{00000000-0005-0000-0000-0000252F0000}"/>
    <cellStyle name="Comma 10 2 2 11" xfId="11211" xr:uid="{00000000-0005-0000-0000-0000262F0000}"/>
    <cellStyle name="Comma 10 2 2 2" xfId="11212" xr:uid="{00000000-0005-0000-0000-0000272F0000}"/>
    <cellStyle name="Comma 10 2 2 2 2" xfId="11213" xr:uid="{00000000-0005-0000-0000-0000282F0000}"/>
    <cellStyle name="Comma 10 2 2 2 2 2" xfId="11214" xr:uid="{00000000-0005-0000-0000-0000292F0000}"/>
    <cellStyle name="Comma 10 2 2 2 2 2 2" xfId="11215" xr:uid="{00000000-0005-0000-0000-00002A2F0000}"/>
    <cellStyle name="Comma 10 2 2 2 2 2 4" xfId="11216" xr:uid="{00000000-0005-0000-0000-00002B2F0000}"/>
    <cellStyle name="Comma 10 2 2 2 2 3" xfId="11217" xr:uid="{00000000-0005-0000-0000-00002C2F0000}"/>
    <cellStyle name="Comma 10 2 2 2 2 4" xfId="11218" xr:uid="{00000000-0005-0000-0000-00002D2F0000}"/>
    <cellStyle name="Comma 10 2 2 2 2 5" xfId="11219" xr:uid="{00000000-0005-0000-0000-00002E2F0000}"/>
    <cellStyle name="Comma 10 2 2 2 3" xfId="11220" xr:uid="{00000000-0005-0000-0000-00002F2F0000}"/>
    <cellStyle name="Comma 10 2 2 2 3 2" xfId="11221" xr:uid="{00000000-0005-0000-0000-0000302F0000}"/>
    <cellStyle name="Comma 10 2 2 2 3 2 2" xfId="11222" xr:uid="{00000000-0005-0000-0000-0000312F0000}"/>
    <cellStyle name="Comma 10 2 2 2 3 2 4" xfId="11223" xr:uid="{00000000-0005-0000-0000-0000322F0000}"/>
    <cellStyle name="Comma 10 2 2 2 3 3" xfId="11224" xr:uid="{00000000-0005-0000-0000-0000332F0000}"/>
    <cellStyle name="Comma 10 2 2 2 3 4" xfId="11225" xr:uid="{00000000-0005-0000-0000-0000342F0000}"/>
    <cellStyle name="Comma 10 2 2 2 3 5" xfId="11226" xr:uid="{00000000-0005-0000-0000-0000352F0000}"/>
    <cellStyle name="Comma 10 2 2 2 4" xfId="11227" xr:uid="{00000000-0005-0000-0000-0000362F0000}"/>
    <cellStyle name="Comma 10 2 2 2 4 2" xfId="11228" xr:uid="{00000000-0005-0000-0000-0000372F0000}"/>
    <cellStyle name="Comma 10 2 2 2 4 4" xfId="11229" xr:uid="{00000000-0005-0000-0000-0000382F0000}"/>
    <cellStyle name="Comma 10 2 2 2 5" xfId="11230" xr:uid="{00000000-0005-0000-0000-0000392F0000}"/>
    <cellStyle name="Comma 10 2 2 2 5 2" xfId="11231" xr:uid="{00000000-0005-0000-0000-00003A2F0000}"/>
    <cellStyle name="Comma 10 2 2 2 6" xfId="11232" xr:uid="{00000000-0005-0000-0000-00003B2F0000}"/>
    <cellStyle name="Comma 10 2 2 2 7" xfId="11233" xr:uid="{00000000-0005-0000-0000-00003C2F0000}"/>
    <cellStyle name="Comma 10 2 2 2 8" xfId="11234" xr:uid="{00000000-0005-0000-0000-00003D2F0000}"/>
    <cellStyle name="Comma 10 2 2 3" xfId="11235" xr:uid="{00000000-0005-0000-0000-00003E2F0000}"/>
    <cellStyle name="Comma 10 2 2 3 2" xfId="11236" xr:uid="{00000000-0005-0000-0000-00003F2F0000}"/>
    <cellStyle name="Comma 10 2 2 3 2 2" xfId="11237" xr:uid="{00000000-0005-0000-0000-0000402F0000}"/>
    <cellStyle name="Comma 10 2 2 3 2 2 2" xfId="11238" xr:uid="{00000000-0005-0000-0000-0000412F0000}"/>
    <cellStyle name="Comma 10 2 2 3 2 2 4" xfId="11239" xr:uid="{00000000-0005-0000-0000-0000422F0000}"/>
    <cellStyle name="Comma 10 2 2 3 2 3" xfId="11240" xr:uid="{00000000-0005-0000-0000-0000432F0000}"/>
    <cellStyle name="Comma 10 2 2 3 2 4" xfId="11241" xr:uid="{00000000-0005-0000-0000-0000442F0000}"/>
    <cellStyle name="Comma 10 2 2 3 2 5" xfId="11242" xr:uid="{00000000-0005-0000-0000-0000452F0000}"/>
    <cellStyle name="Comma 10 2 2 3 3" xfId="11243" xr:uid="{00000000-0005-0000-0000-0000462F0000}"/>
    <cellStyle name="Comma 10 2 2 3 3 2" xfId="11244" xr:uid="{00000000-0005-0000-0000-0000472F0000}"/>
    <cellStyle name="Comma 10 2 2 3 3 2 2" xfId="11245" xr:uid="{00000000-0005-0000-0000-0000482F0000}"/>
    <cellStyle name="Comma 10 2 2 3 3 2 4" xfId="11246" xr:uid="{00000000-0005-0000-0000-0000492F0000}"/>
    <cellStyle name="Comma 10 2 2 3 3 3" xfId="11247" xr:uid="{00000000-0005-0000-0000-00004A2F0000}"/>
    <cellStyle name="Comma 10 2 2 3 3 5" xfId="11248" xr:uid="{00000000-0005-0000-0000-00004B2F0000}"/>
    <cellStyle name="Comma 10 2 2 3 4" xfId="11249" xr:uid="{00000000-0005-0000-0000-00004C2F0000}"/>
    <cellStyle name="Comma 10 2 2 3 4 2" xfId="11250" xr:uid="{00000000-0005-0000-0000-00004D2F0000}"/>
    <cellStyle name="Comma 10 2 2 3 4 4" xfId="11251" xr:uid="{00000000-0005-0000-0000-00004E2F0000}"/>
    <cellStyle name="Comma 10 2 2 3 5" xfId="11252" xr:uid="{00000000-0005-0000-0000-00004F2F0000}"/>
    <cellStyle name="Comma 10 2 2 3 6" xfId="11253" xr:uid="{00000000-0005-0000-0000-0000502F0000}"/>
    <cellStyle name="Comma 10 2 2 3 7" xfId="11254" xr:uid="{00000000-0005-0000-0000-0000512F0000}"/>
    <cellStyle name="Comma 10 2 2 4" xfId="11255" xr:uid="{00000000-0005-0000-0000-0000522F0000}"/>
    <cellStyle name="Comma 10 2 2 4 2" xfId="11256" xr:uid="{00000000-0005-0000-0000-0000532F0000}"/>
    <cellStyle name="Comma 10 2 2 4 2 2" xfId="11257" xr:uid="{00000000-0005-0000-0000-0000542F0000}"/>
    <cellStyle name="Comma 10 2 2 4 2 2 2" xfId="11258" xr:uid="{00000000-0005-0000-0000-0000552F0000}"/>
    <cellStyle name="Comma 10 2 2 4 2 2 4" xfId="11259" xr:uid="{00000000-0005-0000-0000-0000562F0000}"/>
    <cellStyle name="Comma 10 2 2 4 2 3" xfId="11260" xr:uid="{00000000-0005-0000-0000-0000572F0000}"/>
    <cellStyle name="Comma 10 2 2 4 2 4" xfId="11261" xr:uid="{00000000-0005-0000-0000-0000582F0000}"/>
    <cellStyle name="Comma 10 2 2 4 2 5" xfId="11262" xr:uid="{00000000-0005-0000-0000-0000592F0000}"/>
    <cellStyle name="Comma 10 2 2 4 3" xfId="11263" xr:uid="{00000000-0005-0000-0000-00005A2F0000}"/>
    <cellStyle name="Comma 10 2 2 4 3 2" xfId="11264" xr:uid="{00000000-0005-0000-0000-00005B2F0000}"/>
    <cellStyle name="Comma 10 2 2 4 3 2 2" xfId="11265" xr:uid="{00000000-0005-0000-0000-00005C2F0000}"/>
    <cellStyle name="Comma 10 2 2 4 3 2 4" xfId="11266" xr:uid="{00000000-0005-0000-0000-00005D2F0000}"/>
    <cellStyle name="Comma 10 2 2 4 3 3" xfId="11267" xr:uid="{00000000-0005-0000-0000-00005E2F0000}"/>
    <cellStyle name="Comma 10 2 2 4 3 5" xfId="11268" xr:uid="{00000000-0005-0000-0000-00005F2F0000}"/>
    <cellStyle name="Comma 10 2 2 4 4" xfId="11269" xr:uid="{00000000-0005-0000-0000-0000602F0000}"/>
    <cellStyle name="Comma 10 2 2 4 4 2" xfId="11270" xr:uid="{00000000-0005-0000-0000-0000612F0000}"/>
    <cellStyle name="Comma 10 2 2 4 4 4" xfId="11271" xr:uid="{00000000-0005-0000-0000-0000622F0000}"/>
    <cellStyle name="Comma 10 2 2 4 5" xfId="11272" xr:uid="{00000000-0005-0000-0000-0000632F0000}"/>
    <cellStyle name="Comma 10 2 2 4 6" xfId="11273" xr:uid="{00000000-0005-0000-0000-0000642F0000}"/>
    <cellStyle name="Comma 10 2 2 4 7" xfId="11274" xr:uid="{00000000-0005-0000-0000-0000652F0000}"/>
    <cellStyle name="Comma 10 2 2 5" xfId="11275" xr:uid="{00000000-0005-0000-0000-0000662F0000}"/>
    <cellStyle name="Comma 10 2 2 5 2" xfId="11276" xr:uid="{00000000-0005-0000-0000-0000672F0000}"/>
    <cellStyle name="Comma 10 2 2 5 2 2" xfId="11277" xr:uid="{00000000-0005-0000-0000-0000682F0000}"/>
    <cellStyle name="Comma 10 2 2 5 2 2 2" xfId="11278" xr:uid="{00000000-0005-0000-0000-0000692F0000}"/>
    <cellStyle name="Comma 10 2 2 5 2 2 4" xfId="11279" xr:uid="{00000000-0005-0000-0000-00006A2F0000}"/>
    <cellStyle name="Comma 10 2 2 5 2 3" xfId="11280" xr:uid="{00000000-0005-0000-0000-00006B2F0000}"/>
    <cellStyle name="Comma 10 2 2 5 2 5" xfId="11281" xr:uid="{00000000-0005-0000-0000-00006C2F0000}"/>
    <cellStyle name="Comma 10 2 2 5 3" xfId="11282" xr:uid="{00000000-0005-0000-0000-00006D2F0000}"/>
    <cellStyle name="Comma 10 2 2 5 3 2" xfId="11283" xr:uid="{00000000-0005-0000-0000-00006E2F0000}"/>
    <cellStyle name="Comma 10 2 2 5 3 4" xfId="11284" xr:uid="{00000000-0005-0000-0000-00006F2F0000}"/>
    <cellStyle name="Comma 10 2 2 5 4" xfId="11285" xr:uid="{00000000-0005-0000-0000-0000702F0000}"/>
    <cellStyle name="Comma 10 2 2 5 5" xfId="11286" xr:uid="{00000000-0005-0000-0000-0000712F0000}"/>
    <cellStyle name="Comma 10 2 2 5 6" xfId="11287" xr:uid="{00000000-0005-0000-0000-0000722F0000}"/>
    <cellStyle name="Comma 10 2 2 6" xfId="11288" xr:uid="{00000000-0005-0000-0000-0000732F0000}"/>
    <cellStyle name="Comma 10 2 2 6 2" xfId="11289" xr:uid="{00000000-0005-0000-0000-0000742F0000}"/>
    <cellStyle name="Comma 10 2 2 6 2 2" xfId="11290" xr:uid="{00000000-0005-0000-0000-0000752F0000}"/>
    <cellStyle name="Comma 10 2 2 6 2 4" xfId="11291" xr:uid="{00000000-0005-0000-0000-0000762F0000}"/>
    <cellStyle name="Comma 10 2 2 6 3" xfId="11292" xr:uid="{00000000-0005-0000-0000-0000772F0000}"/>
    <cellStyle name="Comma 10 2 2 6 4" xfId="11293" xr:uid="{00000000-0005-0000-0000-0000782F0000}"/>
    <cellStyle name="Comma 10 2 2 6 5" xfId="11294" xr:uid="{00000000-0005-0000-0000-0000792F0000}"/>
    <cellStyle name="Comma 10 2 2 7" xfId="11295" xr:uid="{00000000-0005-0000-0000-00007A2F0000}"/>
    <cellStyle name="Comma 10 2 2 7 2" xfId="11296" xr:uid="{00000000-0005-0000-0000-00007B2F0000}"/>
    <cellStyle name="Comma 10 2 2 7 4" xfId="11297" xr:uid="{00000000-0005-0000-0000-00007C2F0000}"/>
    <cellStyle name="Comma 10 2 2 8" xfId="11298" xr:uid="{00000000-0005-0000-0000-00007D2F0000}"/>
    <cellStyle name="Comma 10 2 2 8 2" xfId="11299" xr:uid="{00000000-0005-0000-0000-00007E2F0000}"/>
    <cellStyle name="Comma 10 2 2 9" xfId="11300" xr:uid="{00000000-0005-0000-0000-00007F2F0000}"/>
    <cellStyle name="Comma 10 2 2_Perd det activo" xfId="11301" xr:uid="{00000000-0005-0000-0000-0000802F0000}"/>
    <cellStyle name="Comma 10 2 3" xfId="11302" xr:uid="{00000000-0005-0000-0000-0000812F0000}"/>
    <cellStyle name="Comma 10 2 3 2" xfId="11303" xr:uid="{00000000-0005-0000-0000-0000822F0000}"/>
    <cellStyle name="Comma 10 2 3 2 2" xfId="11304" xr:uid="{00000000-0005-0000-0000-0000832F0000}"/>
    <cellStyle name="Comma 10 2 3 2 2 2" xfId="11305" xr:uid="{00000000-0005-0000-0000-0000842F0000}"/>
    <cellStyle name="Comma 10 2 3 2 2 4" xfId="11306" xr:uid="{00000000-0005-0000-0000-0000852F0000}"/>
    <cellStyle name="Comma 10 2 3 2 3" xfId="11307" xr:uid="{00000000-0005-0000-0000-0000862F0000}"/>
    <cellStyle name="Comma 10 2 3 2 4" xfId="11308" xr:uid="{00000000-0005-0000-0000-0000872F0000}"/>
    <cellStyle name="Comma 10 2 3 2 5" xfId="11309" xr:uid="{00000000-0005-0000-0000-0000882F0000}"/>
    <cellStyle name="Comma 10 2 3 3" xfId="11310" xr:uid="{00000000-0005-0000-0000-0000892F0000}"/>
    <cellStyle name="Comma 10 2 3 3 2" xfId="11311" xr:uid="{00000000-0005-0000-0000-00008A2F0000}"/>
    <cellStyle name="Comma 10 2 3 3 2 2" xfId="11312" xr:uid="{00000000-0005-0000-0000-00008B2F0000}"/>
    <cellStyle name="Comma 10 2 3 3 2 4" xfId="11313" xr:uid="{00000000-0005-0000-0000-00008C2F0000}"/>
    <cellStyle name="Comma 10 2 3 3 3" xfId="11314" xr:uid="{00000000-0005-0000-0000-00008D2F0000}"/>
    <cellStyle name="Comma 10 2 3 3 4" xfId="11315" xr:uid="{00000000-0005-0000-0000-00008E2F0000}"/>
    <cellStyle name="Comma 10 2 3 3 5" xfId="11316" xr:uid="{00000000-0005-0000-0000-00008F2F0000}"/>
    <cellStyle name="Comma 10 2 3 4" xfId="11317" xr:uid="{00000000-0005-0000-0000-0000902F0000}"/>
    <cellStyle name="Comma 10 2 3 4 2" xfId="11318" xr:uid="{00000000-0005-0000-0000-0000912F0000}"/>
    <cellStyle name="Comma 10 2 3 4 4" xfId="11319" xr:uid="{00000000-0005-0000-0000-0000922F0000}"/>
    <cellStyle name="Comma 10 2 3 5" xfId="11320" xr:uid="{00000000-0005-0000-0000-0000932F0000}"/>
    <cellStyle name="Comma 10 2 3 5 2" xfId="11321" xr:uid="{00000000-0005-0000-0000-0000942F0000}"/>
    <cellStyle name="Comma 10 2 3 6" xfId="11322" xr:uid="{00000000-0005-0000-0000-0000952F0000}"/>
    <cellStyle name="Comma 10 2 3 7" xfId="11323" xr:uid="{00000000-0005-0000-0000-0000962F0000}"/>
    <cellStyle name="Comma 10 2 3 8" xfId="11324" xr:uid="{00000000-0005-0000-0000-0000972F0000}"/>
    <cellStyle name="Comma 10 2 3_Perd det activo" xfId="11325" xr:uid="{00000000-0005-0000-0000-0000982F0000}"/>
    <cellStyle name="Comma 10 2 4" xfId="11326" xr:uid="{00000000-0005-0000-0000-0000992F0000}"/>
    <cellStyle name="Comma 10 2 4 2" xfId="11327" xr:uid="{00000000-0005-0000-0000-00009A2F0000}"/>
    <cellStyle name="Comma 10 2 4 2 2" xfId="11328" xr:uid="{00000000-0005-0000-0000-00009B2F0000}"/>
    <cellStyle name="Comma 10 2 4 2 2 2" xfId="11329" xr:uid="{00000000-0005-0000-0000-00009C2F0000}"/>
    <cellStyle name="Comma 10 2 4 2 2 4" xfId="11330" xr:uid="{00000000-0005-0000-0000-00009D2F0000}"/>
    <cellStyle name="Comma 10 2 4 2 3" xfId="11331" xr:uid="{00000000-0005-0000-0000-00009E2F0000}"/>
    <cellStyle name="Comma 10 2 4 2 4" xfId="11332" xr:uid="{00000000-0005-0000-0000-00009F2F0000}"/>
    <cellStyle name="Comma 10 2 4 2 5" xfId="11333" xr:uid="{00000000-0005-0000-0000-0000A02F0000}"/>
    <cellStyle name="Comma 10 2 4 3" xfId="11334" xr:uid="{00000000-0005-0000-0000-0000A12F0000}"/>
    <cellStyle name="Comma 10 2 4 3 2" xfId="11335" xr:uid="{00000000-0005-0000-0000-0000A22F0000}"/>
    <cellStyle name="Comma 10 2 4 3 2 2" xfId="11336" xr:uid="{00000000-0005-0000-0000-0000A32F0000}"/>
    <cellStyle name="Comma 10 2 4 3 2 4" xfId="11337" xr:uid="{00000000-0005-0000-0000-0000A42F0000}"/>
    <cellStyle name="Comma 10 2 4 3 3" xfId="11338" xr:uid="{00000000-0005-0000-0000-0000A52F0000}"/>
    <cellStyle name="Comma 10 2 4 3 4" xfId="11339" xr:uid="{00000000-0005-0000-0000-0000A62F0000}"/>
    <cellStyle name="Comma 10 2 4 3 5" xfId="11340" xr:uid="{00000000-0005-0000-0000-0000A72F0000}"/>
    <cellStyle name="Comma 10 2 4 4" xfId="11341" xr:uid="{00000000-0005-0000-0000-0000A82F0000}"/>
    <cellStyle name="Comma 10 2 4 4 2" xfId="11342" xr:uid="{00000000-0005-0000-0000-0000A92F0000}"/>
    <cellStyle name="Comma 10 2 4 4 4" xfId="11343" xr:uid="{00000000-0005-0000-0000-0000AA2F0000}"/>
    <cellStyle name="Comma 10 2 4 5" xfId="11344" xr:uid="{00000000-0005-0000-0000-0000AB2F0000}"/>
    <cellStyle name="Comma 10 2 4 5 2" xfId="11345" xr:uid="{00000000-0005-0000-0000-0000AC2F0000}"/>
    <cellStyle name="Comma 10 2 4 6" xfId="11346" xr:uid="{00000000-0005-0000-0000-0000AD2F0000}"/>
    <cellStyle name="Comma 10 2 4 7" xfId="11347" xr:uid="{00000000-0005-0000-0000-0000AE2F0000}"/>
    <cellStyle name="Comma 10 2 4 8" xfId="11348" xr:uid="{00000000-0005-0000-0000-0000AF2F0000}"/>
    <cellStyle name="Comma 10 2 5" xfId="11349" xr:uid="{00000000-0005-0000-0000-0000B02F0000}"/>
    <cellStyle name="Comma 10 2 5 2" xfId="11350" xr:uid="{00000000-0005-0000-0000-0000B12F0000}"/>
    <cellStyle name="Comma 10 2 5 2 2" xfId="11351" xr:uid="{00000000-0005-0000-0000-0000B22F0000}"/>
    <cellStyle name="Comma 10 2 5 2 2 2" xfId="11352" xr:uid="{00000000-0005-0000-0000-0000B32F0000}"/>
    <cellStyle name="Comma 10 2 5 2 2 4" xfId="11353" xr:uid="{00000000-0005-0000-0000-0000B42F0000}"/>
    <cellStyle name="Comma 10 2 5 2 3" xfId="11354" xr:uid="{00000000-0005-0000-0000-0000B52F0000}"/>
    <cellStyle name="Comma 10 2 5 2 4" xfId="11355" xr:uid="{00000000-0005-0000-0000-0000B62F0000}"/>
    <cellStyle name="Comma 10 2 5 2 5" xfId="11356" xr:uid="{00000000-0005-0000-0000-0000B72F0000}"/>
    <cellStyle name="Comma 10 2 5 3" xfId="11357" xr:uid="{00000000-0005-0000-0000-0000B82F0000}"/>
    <cellStyle name="Comma 10 2 5 3 2" xfId="11358" xr:uid="{00000000-0005-0000-0000-0000B92F0000}"/>
    <cellStyle name="Comma 10 2 5 3 2 2" xfId="11359" xr:uid="{00000000-0005-0000-0000-0000BA2F0000}"/>
    <cellStyle name="Comma 10 2 5 3 2 4" xfId="11360" xr:uid="{00000000-0005-0000-0000-0000BB2F0000}"/>
    <cellStyle name="Comma 10 2 5 3 3" xfId="11361" xr:uid="{00000000-0005-0000-0000-0000BC2F0000}"/>
    <cellStyle name="Comma 10 2 5 3 4" xfId="11362" xr:uid="{00000000-0005-0000-0000-0000BD2F0000}"/>
    <cellStyle name="Comma 10 2 5 3 5" xfId="11363" xr:uid="{00000000-0005-0000-0000-0000BE2F0000}"/>
    <cellStyle name="Comma 10 2 5 4" xfId="11364" xr:uid="{00000000-0005-0000-0000-0000BF2F0000}"/>
    <cellStyle name="Comma 10 2 5 4 2" xfId="11365" xr:uid="{00000000-0005-0000-0000-0000C02F0000}"/>
    <cellStyle name="Comma 10 2 5 4 4" xfId="11366" xr:uid="{00000000-0005-0000-0000-0000C12F0000}"/>
    <cellStyle name="Comma 10 2 5 5" xfId="11367" xr:uid="{00000000-0005-0000-0000-0000C22F0000}"/>
    <cellStyle name="Comma 10 2 5 6" xfId="11368" xr:uid="{00000000-0005-0000-0000-0000C32F0000}"/>
    <cellStyle name="Comma 10 2 5 7" xfId="11369" xr:uid="{00000000-0005-0000-0000-0000C42F0000}"/>
    <cellStyle name="Comma 10 2 6" xfId="11370" xr:uid="{00000000-0005-0000-0000-0000C52F0000}"/>
    <cellStyle name="Comma 10 2 6 2" xfId="11371" xr:uid="{00000000-0005-0000-0000-0000C62F0000}"/>
    <cellStyle name="Comma 10 2 6 2 2" xfId="11372" xr:uid="{00000000-0005-0000-0000-0000C72F0000}"/>
    <cellStyle name="Comma 10 2 6 2 2 2" xfId="11373" xr:uid="{00000000-0005-0000-0000-0000C82F0000}"/>
    <cellStyle name="Comma 10 2 6 2 2 4" xfId="11374" xr:uid="{00000000-0005-0000-0000-0000C92F0000}"/>
    <cellStyle name="Comma 10 2 6 2 3" xfId="11375" xr:uid="{00000000-0005-0000-0000-0000CA2F0000}"/>
    <cellStyle name="Comma 10 2 6 2 4" xfId="11376" xr:uid="{00000000-0005-0000-0000-0000CB2F0000}"/>
    <cellStyle name="Comma 10 2 6 2 5" xfId="11377" xr:uid="{00000000-0005-0000-0000-0000CC2F0000}"/>
    <cellStyle name="Comma 10 2 6 3" xfId="11378" xr:uid="{00000000-0005-0000-0000-0000CD2F0000}"/>
    <cellStyle name="Comma 10 2 6 3 2" xfId="11379" xr:uid="{00000000-0005-0000-0000-0000CE2F0000}"/>
    <cellStyle name="Comma 10 2 6 3 2 2" xfId="11380" xr:uid="{00000000-0005-0000-0000-0000CF2F0000}"/>
    <cellStyle name="Comma 10 2 6 3 2 4" xfId="11381" xr:uid="{00000000-0005-0000-0000-0000D02F0000}"/>
    <cellStyle name="Comma 10 2 6 3 3" xfId="11382" xr:uid="{00000000-0005-0000-0000-0000D12F0000}"/>
    <cellStyle name="Comma 10 2 6 3 4" xfId="11383" xr:uid="{00000000-0005-0000-0000-0000D22F0000}"/>
    <cellStyle name="Comma 10 2 6 3 5" xfId="11384" xr:uid="{00000000-0005-0000-0000-0000D32F0000}"/>
    <cellStyle name="Comma 10 2 6 4" xfId="11385" xr:uid="{00000000-0005-0000-0000-0000D42F0000}"/>
    <cellStyle name="Comma 10 2 6 4 2" xfId="11386" xr:uid="{00000000-0005-0000-0000-0000D52F0000}"/>
    <cellStyle name="Comma 10 2 6 4 4" xfId="11387" xr:uid="{00000000-0005-0000-0000-0000D62F0000}"/>
    <cellStyle name="Comma 10 2 6 5" xfId="11388" xr:uid="{00000000-0005-0000-0000-0000D72F0000}"/>
    <cellStyle name="Comma 10 2 6 6" xfId="11389" xr:uid="{00000000-0005-0000-0000-0000D82F0000}"/>
    <cellStyle name="Comma 10 2 6 7" xfId="11390" xr:uid="{00000000-0005-0000-0000-0000D92F0000}"/>
    <cellStyle name="Comma 10 2 7" xfId="11391" xr:uid="{00000000-0005-0000-0000-0000DA2F0000}"/>
    <cellStyle name="Comma 10 2 7 2" xfId="11392" xr:uid="{00000000-0005-0000-0000-0000DB2F0000}"/>
    <cellStyle name="Comma 10 2 7 2 2" xfId="11393" xr:uid="{00000000-0005-0000-0000-0000DC2F0000}"/>
    <cellStyle name="Comma 10 2 7 2 2 2" xfId="11394" xr:uid="{00000000-0005-0000-0000-0000DD2F0000}"/>
    <cellStyle name="Comma 10 2 7 2 2 4" xfId="11395" xr:uid="{00000000-0005-0000-0000-0000DE2F0000}"/>
    <cellStyle name="Comma 10 2 7 2 3" xfId="11396" xr:uid="{00000000-0005-0000-0000-0000DF2F0000}"/>
    <cellStyle name="Comma 10 2 7 2 4" xfId="11397" xr:uid="{00000000-0005-0000-0000-0000E02F0000}"/>
    <cellStyle name="Comma 10 2 7 2 5" xfId="11398" xr:uid="{00000000-0005-0000-0000-0000E12F0000}"/>
    <cellStyle name="Comma 10 2 7 3" xfId="11399" xr:uid="{00000000-0005-0000-0000-0000E22F0000}"/>
    <cellStyle name="Comma 10 2 7 3 2" xfId="11400" xr:uid="{00000000-0005-0000-0000-0000E32F0000}"/>
    <cellStyle name="Comma 10 2 7 3 2 2" xfId="11401" xr:uid="{00000000-0005-0000-0000-0000E42F0000}"/>
    <cellStyle name="Comma 10 2 7 3 2 4" xfId="11402" xr:uid="{00000000-0005-0000-0000-0000E52F0000}"/>
    <cellStyle name="Comma 10 2 7 3 3" xfId="11403" xr:uid="{00000000-0005-0000-0000-0000E62F0000}"/>
    <cellStyle name="Comma 10 2 7 3 4" xfId="11404" xr:uid="{00000000-0005-0000-0000-0000E72F0000}"/>
    <cellStyle name="Comma 10 2 7 3 5" xfId="11405" xr:uid="{00000000-0005-0000-0000-0000E82F0000}"/>
    <cellStyle name="Comma 10 2 7 4" xfId="11406" xr:uid="{00000000-0005-0000-0000-0000E92F0000}"/>
    <cellStyle name="Comma 10 2 7 4 2" xfId="11407" xr:uid="{00000000-0005-0000-0000-0000EA2F0000}"/>
    <cellStyle name="Comma 10 2 7 4 4" xfId="11408" xr:uid="{00000000-0005-0000-0000-0000EB2F0000}"/>
    <cellStyle name="Comma 10 2 7 5" xfId="11409" xr:uid="{00000000-0005-0000-0000-0000EC2F0000}"/>
    <cellStyle name="Comma 10 2 7 6" xfId="11410" xr:uid="{00000000-0005-0000-0000-0000ED2F0000}"/>
    <cellStyle name="Comma 10 2 7 7" xfId="11411" xr:uid="{00000000-0005-0000-0000-0000EE2F0000}"/>
    <cellStyle name="Comma 10 2 8" xfId="11412" xr:uid="{00000000-0005-0000-0000-0000EF2F0000}"/>
    <cellStyle name="Comma 10 2 8 2" xfId="11413" xr:uid="{00000000-0005-0000-0000-0000F02F0000}"/>
    <cellStyle name="Comma 10 2 8 2 2" xfId="11414" xr:uid="{00000000-0005-0000-0000-0000F12F0000}"/>
    <cellStyle name="Comma 10 2 8 2 2 2" xfId="11415" xr:uid="{00000000-0005-0000-0000-0000F22F0000}"/>
    <cellStyle name="Comma 10 2 8 2 2 4" xfId="11416" xr:uid="{00000000-0005-0000-0000-0000F32F0000}"/>
    <cellStyle name="Comma 10 2 8 2 3" xfId="11417" xr:uid="{00000000-0005-0000-0000-0000F42F0000}"/>
    <cellStyle name="Comma 10 2 8 2 4" xfId="11418" xr:uid="{00000000-0005-0000-0000-0000F52F0000}"/>
    <cellStyle name="Comma 10 2 8 2 5" xfId="11419" xr:uid="{00000000-0005-0000-0000-0000F62F0000}"/>
    <cellStyle name="Comma 10 2 8 3" xfId="11420" xr:uid="{00000000-0005-0000-0000-0000F72F0000}"/>
    <cellStyle name="Comma 10 2 8 3 2" xfId="11421" xr:uid="{00000000-0005-0000-0000-0000F82F0000}"/>
    <cellStyle name="Comma 10 2 8 3 2 2" xfId="11422" xr:uid="{00000000-0005-0000-0000-0000F92F0000}"/>
    <cellStyle name="Comma 10 2 8 3 2 4" xfId="11423" xr:uid="{00000000-0005-0000-0000-0000FA2F0000}"/>
    <cellStyle name="Comma 10 2 8 3 3" xfId="11424" xr:uid="{00000000-0005-0000-0000-0000FB2F0000}"/>
    <cellStyle name="Comma 10 2 8 3 5" xfId="11425" xr:uid="{00000000-0005-0000-0000-0000FC2F0000}"/>
    <cellStyle name="Comma 10 2 8 4" xfId="11426" xr:uid="{00000000-0005-0000-0000-0000FD2F0000}"/>
    <cellStyle name="Comma 10 2 8 4 2" xfId="11427" xr:uid="{00000000-0005-0000-0000-0000FE2F0000}"/>
    <cellStyle name="Comma 10 2 8 4 4" xfId="11428" xr:uid="{00000000-0005-0000-0000-0000FF2F0000}"/>
    <cellStyle name="Comma 10 2 8 5" xfId="11429" xr:uid="{00000000-0005-0000-0000-000000300000}"/>
    <cellStyle name="Comma 10 2 8 6" xfId="11430" xr:uid="{00000000-0005-0000-0000-000001300000}"/>
    <cellStyle name="Comma 10 2 8 7" xfId="11431" xr:uid="{00000000-0005-0000-0000-000002300000}"/>
    <cellStyle name="Comma 10 2 9" xfId="11432" xr:uid="{00000000-0005-0000-0000-000003300000}"/>
    <cellStyle name="Comma 10 2 9 2" xfId="11433" xr:uid="{00000000-0005-0000-0000-000004300000}"/>
    <cellStyle name="Comma 10 2 9 2 2" xfId="11434" xr:uid="{00000000-0005-0000-0000-000005300000}"/>
    <cellStyle name="Comma 10 2 9 2 2 2" xfId="11435" xr:uid="{00000000-0005-0000-0000-000006300000}"/>
    <cellStyle name="Comma 10 2 9 2 2 4" xfId="11436" xr:uid="{00000000-0005-0000-0000-000007300000}"/>
    <cellStyle name="Comma 10 2 9 2 3" xfId="11437" xr:uid="{00000000-0005-0000-0000-000008300000}"/>
    <cellStyle name="Comma 10 2 9 2 5" xfId="11438" xr:uid="{00000000-0005-0000-0000-000009300000}"/>
    <cellStyle name="Comma 10 2 9 3" xfId="11439" xr:uid="{00000000-0005-0000-0000-00000A300000}"/>
    <cellStyle name="Comma 10 2 9 3 2" xfId="11440" xr:uid="{00000000-0005-0000-0000-00000B300000}"/>
    <cellStyle name="Comma 10 2 9 3 4" xfId="11441" xr:uid="{00000000-0005-0000-0000-00000C300000}"/>
    <cellStyle name="Comma 10 2 9 4" xfId="11442" xr:uid="{00000000-0005-0000-0000-00000D300000}"/>
    <cellStyle name="Comma 10 2 9 5" xfId="11443" xr:uid="{00000000-0005-0000-0000-00000E300000}"/>
    <cellStyle name="Comma 10 2 9 6" xfId="11444" xr:uid="{00000000-0005-0000-0000-00000F300000}"/>
    <cellStyle name="Comma 10 2_Perd det activo" xfId="11445" xr:uid="{00000000-0005-0000-0000-000010300000}"/>
    <cellStyle name="Comma 10 20" xfId="11446" xr:uid="{00000000-0005-0000-0000-000011300000}"/>
    <cellStyle name="Comma 10 21" xfId="11447" xr:uid="{00000000-0005-0000-0000-000012300000}"/>
    <cellStyle name="Comma 10 3" xfId="11448" xr:uid="{00000000-0005-0000-0000-000013300000}"/>
    <cellStyle name="Comma 10 3 10" xfId="11449" xr:uid="{00000000-0005-0000-0000-000014300000}"/>
    <cellStyle name="Comma 10 3 10 2" xfId="11450" xr:uid="{00000000-0005-0000-0000-000015300000}"/>
    <cellStyle name="Comma 10 3 10 2 2" xfId="11451" xr:uid="{00000000-0005-0000-0000-000016300000}"/>
    <cellStyle name="Comma 10 3 10 2 2 2" xfId="11452" xr:uid="{00000000-0005-0000-0000-000017300000}"/>
    <cellStyle name="Comma 10 3 10 2 2 4" xfId="11453" xr:uid="{00000000-0005-0000-0000-000018300000}"/>
    <cellStyle name="Comma 10 3 10 2 3" xfId="11454" xr:uid="{00000000-0005-0000-0000-000019300000}"/>
    <cellStyle name="Comma 10 3 10 2 5" xfId="11455" xr:uid="{00000000-0005-0000-0000-00001A300000}"/>
    <cellStyle name="Comma 10 3 10 3" xfId="11456" xr:uid="{00000000-0005-0000-0000-00001B300000}"/>
    <cellStyle name="Comma 10 3 10 3 2" xfId="11457" xr:uid="{00000000-0005-0000-0000-00001C300000}"/>
    <cellStyle name="Comma 10 3 10 3 4" xfId="11458" xr:uid="{00000000-0005-0000-0000-00001D300000}"/>
    <cellStyle name="Comma 10 3 10 4" xfId="11459" xr:uid="{00000000-0005-0000-0000-00001E300000}"/>
    <cellStyle name="Comma 10 3 10 5" xfId="11460" xr:uid="{00000000-0005-0000-0000-00001F300000}"/>
    <cellStyle name="Comma 10 3 10 6" xfId="11461" xr:uid="{00000000-0005-0000-0000-000020300000}"/>
    <cellStyle name="Comma 10 3 11" xfId="11462" xr:uid="{00000000-0005-0000-0000-000021300000}"/>
    <cellStyle name="Comma 10 3 11 2" xfId="11463" xr:uid="{00000000-0005-0000-0000-000022300000}"/>
    <cellStyle name="Comma 10 3 11 2 2" xfId="11464" xr:uid="{00000000-0005-0000-0000-000023300000}"/>
    <cellStyle name="Comma 10 3 11 2 4" xfId="11465" xr:uid="{00000000-0005-0000-0000-000024300000}"/>
    <cellStyle name="Comma 10 3 11 3" xfId="11466" xr:uid="{00000000-0005-0000-0000-000025300000}"/>
    <cellStyle name="Comma 10 3 11 4" xfId="11467" xr:uid="{00000000-0005-0000-0000-000026300000}"/>
    <cellStyle name="Comma 10 3 11 5" xfId="11468" xr:uid="{00000000-0005-0000-0000-000027300000}"/>
    <cellStyle name="Comma 10 3 12" xfId="11469" xr:uid="{00000000-0005-0000-0000-000028300000}"/>
    <cellStyle name="Comma 10 3 12 2" xfId="11470" xr:uid="{00000000-0005-0000-0000-000029300000}"/>
    <cellStyle name="Comma 10 3 12 4" xfId="11471" xr:uid="{00000000-0005-0000-0000-00002A300000}"/>
    <cellStyle name="Comma 10 3 13" xfId="11472" xr:uid="{00000000-0005-0000-0000-00002B300000}"/>
    <cellStyle name="Comma 10 3 13 2" xfId="11473" xr:uid="{00000000-0005-0000-0000-00002C300000}"/>
    <cellStyle name="Comma 10 3 13 3" xfId="11474" xr:uid="{00000000-0005-0000-0000-00002D300000}"/>
    <cellStyle name="Comma 10 3 13 4" xfId="11475" xr:uid="{00000000-0005-0000-0000-00002E300000}"/>
    <cellStyle name="Comma 10 3 14" xfId="11476" xr:uid="{00000000-0005-0000-0000-00002F300000}"/>
    <cellStyle name="Comma 10 3 14 2" xfId="11477" xr:uid="{00000000-0005-0000-0000-000030300000}"/>
    <cellStyle name="Comma 10 3 15" xfId="11478" xr:uid="{00000000-0005-0000-0000-000031300000}"/>
    <cellStyle name="Comma 10 3 16" xfId="11479" xr:uid="{00000000-0005-0000-0000-000032300000}"/>
    <cellStyle name="Comma 10 3 17" xfId="11480" xr:uid="{00000000-0005-0000-0000-000033300000}"/>
    <cellStyle name="Comma 10 3 2" xfId="11481" xr:uid="{00000000-0005-0000-0000-000034300000}"/>
    <cellStyle name="Comma 10 3 2 10" xfId="11482" xr:uid="{00000000-0005-0000-0000-000035300000}"/>
    <cellStyle name="Comma 10 3 2 10 2" xfId="11483" xr:uid="{00000000-0005-0000-0000-000036300000}"/>
    <cellStyle name="Comma 10 3 2 11" xfId="11484" xr:uid="{00000000-0005-0000-0000-000037300000}"/>
    <cellStyle name="Comma 10 3 2 12" xfId="11485" xr:uid="{00000000-0005-0000-0000-000038300000}"/>
    <cellStyle name="Comma 10 3 2 13" xfId="11486" xr:uid="{00000000-0005-0000-0000-000039300000}"/>
    <cellStyle name="Comma 10 3 2 2" xfId="11487" xr:uid="{00000000-0005-0000-0000-00003A300000}"/>
    <cellStyle name="Comma 10 3 2 2 2" xfId="11488" xr:uid="{00000000-0005-0000-0000-00003B300000}"/>
    <cellStyle name="Comma 10 3 2 2 2 2" xfId="11489" xr:uid="{00000000-0005-0000-0000-00003C300000}"/>
    <cellStyle name="Comma 10 3 2 2 2 2 2" xfId="11490" xr:uid="{00000000-0005-0000-0000-00003D300000}"/>
    <cellStyle name="Comma 10 3 2 2 2 2 4" xfId="11491" xr:uid="{00000000-0005-0000-0000-00003E300000}"/>
    <cellStyle name="Comma 10 3 2 2 2 3" xfId="11492" xr:uid="{00000000-0005-0000-0000-00003F300000}"/>
    <cellStyle name="Comma 10 3 2 2 2 4" xfId="11493" xr:uid="{00000000-0005-0000-0000-000040300000}"/>
    <cellStyle name="Comma 10 3 2 2 2 5" xfId="11494" xr:uid="{00000000-0005-0000-0000-000041300000}"/>
    <cellStyle name="Comma 10 3 2 2 3" xfId="11495" xr:uid="{00000000-0005-0000-0000-000042300000}"/>
    <cellStyle name="Comma 10 3 2 2 3 2" xfId="11496" xr:uid="{00000000-0005-0000-0000-000043300000}"/>
    <cellStyle name="Comma 10 3 2 2 3 2 2" xfId="11497" xr:uid="{00000000-0005-0000-0000-000044300000}"/>
    <cellStyle name="Comma 10 3 2 2 3 2 4" xfId="11498" xr:uid="{00000000-0005-0000-0000-000045300000}"/>
    <cellStyle name="Comma 10 3 2 2 3 3" xfId="11499" xr:uid="{00000000-0005-0000-0000-000046300000}"/>
    <cellStyle name="Comma 10 3 2 2 3 4" xfId="11500" xr:uid="{00000000-0005-0000-0000-000047300000}"/>
    <cellStyle name="Comma 10 3 2 2 3 5" xfId="11501" xr:uid="{00000000-0005-0000-0000-000048300000}"/>
    <cellStyle name="Comma 10 3 2 2 4" xfId="11502" xr:uid="{00000000-0005-0000-0000-000049300000}"/>
    <cellStyle name="Comma 10 3 2 2 4 2" xfId="11503" xr:uid="{00000000-0005-0000-0000-00004A300000}"/>
    <cellStyle name="Comma 10 3 2 2 4 4" xfId="11504" xr:uid="{00000000-0005-0000-0000-00004B300000}"/>
    <cellStyle name="Comma 10 3 2 2 5" xfId="11505" xr:uid="{00000000-0005-0000-0000-00004C300000}"/>
    <cellStyle name="Comma 10 3 2 2 6" xfId="11506" xr:uid="{00000000-0005-0000-0000-00004D300000}"/>
    <cellStyle name="Comma 10 3 2 2 7" xfId="11507" xr:uid="{00000000-0005-0000-0000-00004E300000}"/>
    <cellStyle name="Comma 10 3 2 3" xfId="11508" xr:uid="{00000000-0005-0000-0000-00004F300000}"/>
    <cellStyle name="Comma 10 3 2 3 2" xfId="11509" xr:uid="{00000000-0005-0000-0000-000050300000}"/>
    <cellStyle name="Comma 10 3 2 3 2 2" xfId="11510" xr:uid="{00000000-0005-0000-0000-000051300000}"/>
    <cellStyle name="Comma 10 3 2 3 2 2 2" xfId="11511" xr:uid="{00000000-0005-0000-0000-000052300000}"/>
    <cellStyle name="Comma 10 3 2 3 2 2 4" xfId="11512" xr:uid="{00000000-0005-0000-0000-000053300000}"/>
    <cellStyle name="Comma 10 3 2 3 2 3" xfId="11513" xr:uid="{00000000-0005-0000-0000-000054300000}"/>
    <cellStyle name="Comma 10 3 2 3 2 4" xfId="11514" xr:uid="{00000000-0005-0000-0000-000055300000}"/>
    <cellStyle name="Comma 10 3 2 3 2 5" xfId="11515" xr:uid="{00000000-0005-0000-0000-000056300000}"/>
    <cellStyle name="Comma 10 3 2 3 3" xfId="11516" xr:uid="{00000000-0005-0000-0000-000057300000}"/>
    <cellStyle name="Comma 10 3 2 3 3 2" xfId="11517" xr:uid="{00000000-0005-0000-0000-000058300000}"/>
    <cellStyle name="Comma 10 3 2 3 3 2 2" xfId="11518" xr:uid="{00000000-0005-0000-0000-000059300000}"/>
    <cellStyle name="Comma 10 3 2 3 3 2 4" xfId="11519" xr:uid="{00000000-0005-0000-0000-00005A300000}"/>
    <cellStyle name="Comma 10 3 2 3 3 3" xfId="11520" xr:uid="{00000000-0005-0000-0000-00005B300000}"/>
    <cellStyle name="Comma 10 3 2 3 3 4" xfId="11521" xr:uid="{00000000-0005-0000-0000-00005C300000}"/>
    <cellStyle name="Comma 10 3 2 3 3 5" xfId="11522" xr:uid="{00000000-0005-0000-0000-00005D300000}"/>
    <cellStyle name="Comma 10 3 2 3 4" xfId="11523" xr:uid="{00000000-0005-0000-0000-00005E300000}"/>
    <cellStyle name="Comma 10 3 2 3 4 2" xfId="11524" xr:uid="{00000000-0005-0000-0000-00005F300000}"/>
    <cellStyle name="Comma 10 3 2 3 4 4" xfId="11525" xr:uid="{00000000-0005-0000-0000-000060300000}"/>
    <cellStyle name="Comma 10 3 2 3 5" xfId="11526" xr:uid="{00000000-0005-0000-0000-000061300000}"/>
    <cellStyle name="Comma 10 3 2 3 6" xfId="11527" xr:uid="{00000000-0005-0000-0000-000062300000}"/>
    <cellStyle name="Comma 10 3 2 3 7" xfId="11528" xr:uid="{00000000-0005-0000-0000-000063300000}"/>
    <cellStyle name="Comma 10 3 2 4" xfId="11529" xr:uid="{00000000-0005-0000-0000-000064300000}"/>
    <cellStyle name="Comma 10 3 2 4 2" xfId="11530" xr:uid="{00000000-0005-0000-0000-000065300000}"/>
    <cellStyle name="Comma 10 3 2 4 2 2" xfId="11531" xr:uid="{00000000-0005-0000-0000-000066300000}"/>
    <cellStyle name="Comma 10 3 2 4 2 2 2" xfId="11532" xr:uid="{00000000-0005-0000-0000-000067300000}"/>
    <cellStyle name="Comma 10 3 2 4 2 2 4" xfId="11533" xr:uid="{00000000-0005-0000-0000-000068300000}"/>
    <cellStyle name="Comma 10 3 2 4 2 3" xfId="11534" xr:uid="{00000000-0005-0000-0000-000069300000}"/>
    <cellStyle name="Comma 10 3 2 4 2 4" xfId="11535" xr:uid="{00000000-0005-0000-0000-00006A300000}"/>
    <cellStyle name="Comma 10 3 2 4 2 5" xfId="11536" xr:uid="{00000000-0005-0000-0000-00006B300000}"/>
    <cellStyle name="Comma 10 3 2 4 3" xfId="11537" xr:uid="{00000000-0005-0000-0000-00006C300000}"/>
    <cellStyle name="Comma 10 3 2 4 3 2" xfId="11538" xr:uid="{00000000-0005-0000-0000-00006D300000}"/>
    <cellStyle name="Comma 10 3 2 4 3 2 2" xfId="11539" xr:uid="{00000000-0005-0000-0000-00006E300000}"/>
    <cellStyle name="Comma 10 3 2 4 3 2 4" xfId="11540" xr:uid="{00000000-0005-0000-0000-00006F300000}"/>
    <cellStyle name="Comma 10 3 2 4 3 3" xfId="11541" xr:uid="{00000000-0005-0000-0000-000070300000}"/>
    <cellStyle name="Comma 10 3 2 4 3 4" xfId="11542" xr:uid="{00000000-0005-0000-0000-000071300000}"/>
    <cellStyle name="Comma 10 3 2 4 3 5" xfId="11543" xr:uid="{00000000-0005-0000-0000-000072300000}"/>
    <cellStyle name="Comma 10 3 2 4 4" xfId="11544" xr:uid="{00000000-0005-0000-0000-000073300000}"/>
    <cellStyle name="Comma 10 3 2 4 4 2" xfId="11545" xr:uid="{00000000-0005-0000-0000-000074300000}"/>
    <cellStyle name="Comma 10 3 2 4 4 4" xfId="11546" xr:uid="{00000000-0005-0000-0000-000075300000}"/>
    <cellStyle name="Comma 10 3 2 4 5" xfId="11547" xr:uid="{00000000-0005-0000-0000-000076300000}"/>
    <cellStyle name="Comma 10 3 2 4 6" xfId="11548" xr:uid="{00000000-0005-0000-0000-000077300000}"/>
    <cellStyle name="Comma 10 3 2 4 7" xfId="11549" xr:uid="{00000000-0005-0000-0000-000078300000}"/>
    <cellStyle name="Comma 10 3 2 5" xfId="11550" xr:uid="{00000000-0005-0000-0000-000079300000}"/>
    <cellStyle name="Comma 10 3 2 5 2" xfId="11551" xr:uid="{00000000-0005-0000-0000-00007A300000}"/>
    <cellStyle name="Comma 10 3 2 5 2 2" xfId="11552" xr:uid="{00000000-0005-0000-0000-00007B300000}"/>
    <cellStyle name="Comma 10 3 2 5 2 2 2" xfId="11553" xr:uid="{00000000-0005-0000-0000-00007C300000}"/>
    <cellStyle name="Comma 10 3 2 5 2 2 4" xfId="11554" xr:uid="{00000000-0005-0000-0000-00007D300000}"/>
    <cellStyle name="Comma 10 3 2 5 2 3" xfId="11555" xr:uid="{00000000-0005-0000-0000-00007E300000}"/>
    <cellStyle name="Comma 10 3 2 5 2 4" xfId="11556" xr:uid="{00000000-0005-0000-0000-00007F300000}"/>
    <cellStyle name="Comma 10 3 2 5 2 5" xfId="11557" xr:uid="{00000000-0005-0000-0000-000080300000}"/>
    <cellStyle name="Comma 10 3 2 5 3" xfId="11558" xr:uid="{00000000-0005-0000-0000-000081300000}"/>
    <cellStyle name="Comma 10 3 2 5 3 2" xfId="11559" xr:uid="{00000000-0005-0000-0000-000082300000}"/>
    <cellStyle name="Comma 10 3 2 5 3 2 2" xfId="11560" xr:uid="{00000000-0005-0000-0000-000083300000}"/>
    <cellStyle name="Comma 10 3 2 5 3 2 4" xfId="11561" xr:uid="{00000000-0005-0000-0000-000084300000}"/>
    <cellStyle name="Comma 10 3 2 5 3 3" xfId="11562" xr:uid="{00000000-0005-0000-0000-000085300000}"/>
    <cellStyle name="Comma 10 3 2 5 3 5" xfId="11563" xr:uid="{00000000-0005-0000-0000-000086300000}"/>
    <cellStyle name="Comma 10 3 2 5 4" xfId="11564" xr:uid="{00000000-0005-0000-0000-000087300000}"/>
    <cellStyle name="Comma 10 3 2 5 4 2" xfId="11565" xr:uid="{00000000-0005-0000-0000-000088300000}"/>
    <cellStyle name="Comma 10 3 2 5 4 4" xfId="11566" xr:uid="{00000000-0005-0000-0000-000089300000}"/>
    <cellStyle name="Comma 10 3 2 5 5" xfId="11567" xr:uid="{00000000-0005-0000-0000-00008A300000}"/>
    <cellStyle name="Comma 10 3 2 5 6" xfId="11568" xr:uid="{00000000-0005-0000-0000-00008B300000}"/>
    <cellStyle name="Comma 10 3 2 5 7" xfId="11569" xr:uid="{00000000-0005-0000-0000-00008C300000}"/>
    <cellStyle name="Comma 10 3 2 6" xfId="11570" xr:uid="{00000000-0005-0000-0000-00008D300000}"/>
    <cellStyle name="Comma 10 3 2 6 2" xfId="11571" xr:uid="{00000000-0005-0000-0000-00008E300000}"/>
    <cellStyle name="Comma 10 3 2 6 2 2" xfId="11572" xr:uid="{00000000-0005-0000-0000-00008F300000}"/>
    <cellStyle name="Comma 10 3 2 6 2 2 2" xfId="11573" xr:uid="{00000000-0005-0000-0000-000090300000}"/>
    <cellStyle name="Comma 10 3 2 6 2 2 4" xfId="11574" xr:uid="{00000000-0005-0000-0000-000091300000}"/>
    <cellStyle name="Comma 10 3 2 6 2 3" xfId="11575" xr:uid="{00000000-0005-0000-0000-000092300000}"/>
    <cellStyle name="Comma 10 3 2 6 2 4" xfId="11576" xr:uid="{00000000-0005-0000-0000-000093300000}"/>
    <cellStyle name="Comma 10 3 2 6 2 5" xfId="11577" xr:uid="{00000000-0005-0000-0000-000094300000}"/>
    <cellStyle name="Comma 10 3 2 6 3" xfId="11578" xr:uid="{00000000-0005-0000-0000-000095300000}"/>
    <cellStyle name="Comma 10 3 2 6 3 2" xfId="11579" xr:uid="{00000000-0005-0000-0000-000096300000}"/>
    <cellStyle name="Comma 10 3 2 6 3 2 2" xfId="11580" xr:uid="{00000000-0005-0000-0000-000097300000}"/>
    <cellStyle name="Comma 10 3 2 6 3 2 4" xfId="11581" xr:uid="{00000000-0005-0000-0000-000098300000}"/>
    <cellStyle name="Comma 10 3 2 6 3 3" xfId="11582" xr:uid="{00000000-0005-0000-0000-000099300000}"/>
    <cellStyle name="Comma 10 3 2 6 3 5" xfId="11583" xr:uid="{00000000-0005-0000-0000-00009A300000}"/>
    <cellStyle name="Comma 10 3 2 6 4" xfId="11584" xr:uid="{00000000-0005-0000-0000-00009B300000}"/>
    <cellStyle name="Comma 10 3 2 6 4 2" xfId="11585" xr:uid="{00000000-0005-0000-0000-00009C300000}"/>
    <cellStyle name="Comma 10 3 2 6 4 4" xfId="11586" xr:uid="{00000000-0005-0000-0000-00009D300000}"/>
    <cellStyle name="Comma 10 3 2 6 5" xfId="11587" xr:uid="{00000000-0005-0000-0000-00009E300000}"/>
    <cellStyle name="Comma 10 3 2 6 6" xfId="11588" xr:uid="{00000000-0005-0000-0000-00009F300000}"/>
    <cellStyle name="Comma 10 3 2 6 7" xfId="11589" xr:uid="{00000000-0005-0000-0000-0000A0300000}"/>
    <cellStyle name="Comma 10 3 2 7" xfId="11590" xr:uid="{00000000-0005-0000-0000-0000A1300000}"/>
    <cellStyle name="Comma 10 3 2 7 2" xfId="11591" xr:uid="{00000000-0005-0000-0000-0000A2300000}"/>
    <cellStyle name="Comma 10 3 2 7 2 2" xfId="11592" xr:uid="{00000000-0005-0000-0000-0000A3300000}"/>
    <cellStyle name="Comma 10 3 2 7 2 2 2" xfId="11593" xr:uid="{00000000-0005-0000-0000-0000A4300000}"/>
    <cellStyle name="Comma 10 3 2 7 2 2 4" xfId="11594" xr:uid="{00000000-0005-0000-0000-0000A5300000}"/>
    <cellStyle name="Comma 10 3 2 7 2 3" xfId="11595" xr:uid="{00000000-0005-0000-0000-0000A6300000}"/>
    <cellStyle name="Comma 10 3 2 7 2 5" xfId="11596" xr:uid="{00000000-0005-0000-0000-0000A7300000}"/>
    <cellStyle name="Comma 10 3 2 7 3" xfId="11597" xr:uid="{00000000-0005-0000-0000-0000A8300000}"/>
    <cellStyle name="Comma 10 3 2 7 3 2" xfId="11598" xr:uid="{00000000-0005-0000-0000-0000A9300000}"/>
    <cellStyle name="Comma 10 3 2 7 3 4" xfId="11599" xr:uid="{00000000-0005-0000-0000-0000AA300000}"/>
    <cellStyle name="Comma 10 3 2 7 4" xfId="11600" xr:uid="{00000000-0005-0000-0000-0000AB300000}"/>
    <cellStyle name="Comma 10 3 2 7 5" xfId="11601" xr:uid="{00000000-0005-0000-0000-0000AC300000}"/>
    <cellStyle name="Comma 10 3 2 7 6" xfId="11602" xr:uid="{00000000-0005-0000-0000-0000AD300000}"/>
    <cellStyle name="Comma 10 3 2 8" xfId="11603" xr:uid="{00000000-0005-0000-0000-0000AE300000}"/>
    <cellStyle name="Comma 10 3 2 8 2" xfId="11604" xr:uid="{00000000-0005-0000-0000-0000AF300000}"/>
    <cellStyle name="Comma 10 3 2 8 2 2" xfId="11605" xr:uid="{00000000-0005-0000-0000-0000B0300000}"/>
    <cellStyle name="Comma 10 3 2 8 2 4" xfId="11606" xr:uid="{00000000-0005-0000-0000-0000B1300000}"/>
    <cellStyle name="Comma 10 3 2 8 3" xfId="11607" xr:uid="{00000000-0005-0000-0000-0000B2300000}"/>
    <cellStyle name="Comma 10 3 2 8 4" xfId="11608" xr:uid="{00000000-0005-0000-0000-0000B3300000}"/>
    <cellStyle name="Comma 10 3 2 8 5" xfId="11609" xr:uid="{00000000-0005-0000-0000-0000B4300000}"/>
    <cellStyle name="Comma 10 3 2 9" xfId="11610" xr:uid="{00000000-0005-0000-0000-0000B5300000}"/>
    <cellStyle name="Comma 10 3 2 9 2" xfId="11611" xr:uid="{00000000-0005-0000-0000-0000B6300000}"/>
    <cellStyle name="Comma 10 3 2 9 4" xfId="11612" xr:uid="{00000000-0005-0000-0000-0000B7300000}"/>
    <cellStyle name="Comma 10 3 2_Perd det activo" xfId="11613" xr:uid="{00000000-0005-0000-0000-0000B8300000}"/>
    <cellStyle name="Comma 10 3 3" xfId="11614" xr:uid="{00000000-0005-0000-0000-0000B9300000}"/>
    <cellStyle name="Comma 10 3 3 10" xfId="11615" xr:uid="{00000000-0005-0000-0000-0000BA300000}"/>
    <cellStyle name="Comma 10 3 3 2" xfId="11616" xr:uid="{00000000-0005-0000-0000-0000BB300000}"/>
    <cellStyle name="Comma 10 3 3 2 2" xfId="11617" xr:uid="{00000000-0005-0000-0000-0000BC300000}"/>
    <cellStyle name="Comma 10 3 3 2 2 2" xfId="11618" xr:uid="{00000000-0005-0000-0000-0000BD300000}"/>
    <cellStyle name="Comma 10 3 3 2 2 2 2" xfId="11619" xr:uid="{00000000-0005-0000-0000-0000BE300000}"/>
    <cellStyle name="Comma 10 3 3 2 2 2 4" xfId="11620" xr:uid="{00000000-0005-0000-0000-0000BF300000}"/>
    <cellStyle name="Comma 10 3 3 2 2 3" xfId="11621" xr:uid="{00000000-0005-0000-0000-0000C0300000}"/>
    <cellStyle name="Comma 10 3 3 2 2 4" xfId="11622" xr:uid="{00000000-0005-0000-0000-0000C1300000}"/>
    <cellStyle name="Comma 10 3 3 2 2 5" xfId="11623" xr:uid="{00000000-0005-0000-0000-0000C2300000}"/>
    <cellStyle name="Comma 10 3 3 2 3" xfId="11624" xr:uid="{00000000-0005-0000-0000-0000C3300000}"/>
    <cellStyle name="Comma 10 3 3 2 3 2" xfId="11625" xr:uid="{00000000-0005-0000-0000-0000C4300000}"/>
    <cellStyle name="Comma 10 3 3 2 3 2 2" xfId="11626" xr:uid="{00000000-0005-0000-0000-0000C5300000}"/>
    <cellStyle name="Comma 10 3 3 2 3 2 4" xfId="11627" xr:uid="{00000000-0005-0000-0000-0000C6300000}"/>
    <cellStyle name="Comma 10 3 3 2 3 3" xfId="11628" xr:uid="{00000000-0005-0000-0000-0000C7300000}"/>
    <cellStyle name="Comma 10 3 3 2 3 4" xfId="11629" xr:uid="{00000000-0005-0000-0000-0000C8300000}"/>
    <cellStyle name="Comma 10 3 3 2 3 5" xfId="11630" xr:uid="{00000000-0005-0000-0000-0000C9300000}"/>
    <cellStyle name="Comma 10 3 3 2 4" xfId="11631" xr:uid="{00000000-0005-0000-0000-0000CA300000}"/>
    <cellStyle name="Comma 10 3 3 2 4 2" xfId="11632" xr:uid="{00000000-0005-0000-0000-0000CB300000}"/>
    <cellStyle name="Comma 10 3 3 2 4 4" xfId="11633" xr:uid="{00000000-0005-0000-0000-0000CC300000}"/>
    <cellStyle name="Comma 10 3 3 2 5" xfId="11634" xr:uid="{00000000-0005-0000-0000-0000CD300000}"/>
    <cellStyle name="Comma 10 3 3 2 6" xfId="11635" xr:uid="{00000000-0005-0000-0000-0000CE300000}"/>
    <cellStyle name="Comma 10 3 3 2 7" xfId="11636" xr:uid="{00000000-0005-0000-0000-0000CF300000}"/>
    <cellStyle name="Comma 10 3 3 3" xfId="11637" xr:uid="{00000000-0005-0000-0000-0000D0300000}"/>
    <cellStyle name="Comma 10 3 3 3 2" xfId="11638" xr:uid="{00000000-0005-0000-0000-0000D1300000}"/>
    <cellStyle name="Comma 10 3 3 3 2 2" xfId="11639" xr:uid="{00000000-0005-0000-0000-0000D2300000}"/>
    <cellStyle name="Comma 10 3 3 3 2 2 2" xfId="11640" xr:uid="{00000000-0005-0000-0000-0000D3300000}"/>
    <cellStyle name="Comma 10 3 3 3 2 2 4" xfId="11641" xr:uid="{00000000-0005-0000-0000-0000D4300000}"/>
    <cellStyle name="Comma 10 3 3 3 2 3" xfId="11642" xr:uid="{00000000-0005-0000-0000-0000D5300000}"/>
    <cellStyle name="Comma 10 3 3 3 2 4" xfId="11643" xr:uid="{00000000-0005-0000-0000-0000D6300000}"/>
    <cellStyle name="Comma 10 3 3 3 2 5" xfId="11644" xr:uid="{00000000-0005-0000-0000-0000D7300000}"/>
    <cellStyle name="Comma 10 3 3 3 3" xfId="11645" xr:uid="{00000000-0005-0000-0000-0000D8300000}"/>
    <cellStyle name="Comma 10 3 3 3 3 2" xfId="11646" xr:uid="{00000000-0005-0000-0000-0000D9300000}"/>
    <cellStyle name="Comma 10 3 3 3 3 2 2" xfId="11647" xr:uid="{00000000-0005-0000-0000-0000DA300000}"/>
    <cellStyle name="Comma 10 3 3 3 3 2 4" xfId="11648" xr:uid="{00000000-0005-0000-0000-0000DB300000}"/>
    <cellStyle name="Comma 10 3 3 3 3 3" xfId="11649" xr:uid="{00000000-0005-0000-0000-0000DC300000}"/>
    <cellStyle name="Comma 10 3 3 3 3 5" xfId="11650" xr:uid="{00000000-0005-0000-0000-0000DD300000}"/>
    <cellStyle name="Comma 10 3 3 3 4" xfId="11651" xr:uid="{00000000-0005-0000-0000-0000DE300000}"/>
    <cellStyle name="Comma 10 3 3 3 4 2" xfId="11652" xr:uid="{00000000-0005-0000-0000-0000DF300000}"/>
    <cellStyle name="Comma 10 3 3 3 4 4" xfId="11653" xr:uid="{00000000-0005-0000-0000-0000E0300000}"/>
    <cellStyle name="Comma 10 3 3 3 5" xfId="11654" xr:uid="{00000000-0005-0000-0000-0000E1300000}"/>
    <cellStyle name="Comma 10 3 3 3 6" xfId="11655" xr:uid="{00000000-0005-0000-0000-0000E2300000}"/>
    <cellStyle name="Comma 10 3 3 3 7" xfId="11656" xr:uid="{00000000-0005-0000-0000-0000E3300000}"/>
    <cellStyle name="Comma 10 3 3 4" xfId="11657" xr:uid="{00000000-0005-0000-0000-0000E4300000}"/>
    <cellStyle name="Comma 10 3 3 4 2" xfId="11658" xr:uid="{00000000-0005-0000-0000-0000E5300000}"/>
    <cellStyle name="Comma 10 3 3 4 2 2" xfId="11659" xr:uid="{00000000-0005-0000-0000-0000E6300000}"/>
    <cellStyle name="Comma 10 3 3 4 2 2 2" xfId="11660" xr:uid="{00000000-0005-0000-0000-0000E7300000}"/>
    <cellStyle name="Comma 10 3 3 4 2 2 4" xfId="11661" xr:uid="{00000000-0005-0000-0000-0000E8300000}"/>
    <cellStyle name="Comma 10 3 3 4 2 3" xfId="11662" xr:uid="{00000000-0005-0000-0000-0000E9300000}"/>
    <cellStyle name="Comma 10 3 3 4 2 4" xfId="11663" xr:uid="{00000000-0005-0000-0000-0000EA300000}"/>
    <cellStyle name="Comma 10 3 3 4 2 5" xfId="11664" xr:uid="{00000000-0005-0000-0000-0000EB300000}"/>
    <cellStyle name="Comma 10 3 3 4 3" xfId="11665" xr:uid="{00000000-0005-0000-0000-0000EC300000}"/>
    <cellStyle name="Comma 10 3 3 4 3 2" xfId="11666" xr:uid="{00000000-0005-0000-0000-0000ED300000}"/>
    <cellStyle name="Comma 10 3 3 4 3 2 2" xfId="11667" xr:uid="{00000000-0005-0000-0000-0000EE300000}"/>
    <cellStyle name="Comma 10 3 3 4 3 2 4" xfId="11668" xr:uid="{00000000-0005-0000-0000-0000EF300000}"/>
    <cellStyle name="Comma 10 3 3 4 3 3" xfId="11669" xr:uid="{00000000-0005-0000-0000-0000F0300000}"/>
    <cellStyle name="Comma 10 3 3 4 3 5" xfId="11670" xr:uid="{00000000-0005-0000-0000-0000F1300000}"/>
    <cellStyle name="Comma 10 3 3 4 4" xfId="11671" xr:uid="{00000000-0005-0000-0000-0000F2300000}"/>
    <cellStyle name="Comma 10 3 3 4 4 2" xfId="11672" xr:uid="{00000000-0005-0000-0000-0000F3300000}"/>
    <cellStyle name="Comma 10 3 3 4 4 4" xfId="11673" xr:uid="{00000000-0005-0000-0000-0000F4300000}"/>
    <cellStyle name="Comma 10 3 3 4 5" xfId="11674" xr:uid="{00000000-0005-0000-0000-0000F5300000}"/>
    <cellStyle name="Comma 10 3 3 4 6" xfId="11675" xr:uid="{00000000-0005-0000-0000-0000F6300000}"/>
    <cellStyle name="Comma 10 3 3 4 7" xfId="11676" xr:uid="{00000000-0005-0000-0000-0000F7300000}"/>
    <cellStyle name="Comma 10 3 3 5" xfId="11677" xr:uid="{00000000-0005-0000-0000-0000F8300000}"/>
    <cellStyle name="Comma 10 3 3 5 2" xfId="11678" xr:uid="{00000000-0005-0000-0000-0000F9300000}"/>
    <cellStyle name="Comma 10 3 3 5 2 2" xfId="11679" xr:uid="{00000000-0005-0000-0000-0000FA300000}"/>
    <cellStyle name="Comma 10 3 3 5 2 2 2" xfId="11680" xr:uid="{00000000-0005-0000-0000-0000FB300000}"/>
    <cellStyle name="Comma 10 3 3 5 2 2 4" xfId="11681" xr:uid="{00000000-0005-0000-0000-0000FC300000}"/>
    <cellStyle name="Comma 10 3 3 5 2 3" xfId="11682" xr:uid="{00000000-0005-0000-0000-0000FD300000}"/>
    <cellStyle name="Comma 10 3 3 5 2 5" xfId="11683" xr:uid="{00000000-0005-0000-0000-0000FE300000}"/>
    <cellStyle name="Comma 10 3 3 5 3" xfId="11684" xr:uid="{00000000-0005-0000-0000-0000FF300000}"/>
    <cellStyle name="Comma 10 3 3 5 3 2" xfId="11685" xr:uid="{00000000-0005-0000-0000-000000310000}"/>
    <cellStyle name="Comma 10 3 3 5 3 4" xfId="11686" xr:uid="{00000000-0005-0000-0000-000001310000}"/>
    <cellStyle name="Comma 10 3 3 5 4" xfId="11687" xr:uid="{00000000-0005-0000-0000-000002310000}"/>
    <cellStyle name="Comma 10 3 3 5 5" xfId="11688" xr:uid="{00000000-0005-0000-0000-000003310000}"/>
    <cellStyle name="Comma 10 3 3 5 6" xfId="11689" xr:uid="{00000000-0005-0000-0000-000004310000}"/>
    <cellStyle name="Comma 10 3 3 6" xfId="11690" xr:uid="{00000000-0005-0000-0000-000005310000}"/>
    <cellStyle name="Comma 10 3 3 6 2" xfId="11691" xr:uid="{00000000-0005-0000-0000-000006310000}"/>
    <cellStyle name="Comma 10 3 3 6 2 2" xfId="11692" xr:uid="{00000000-0005-0000-0000-000007310000}"/>
    <cellStyle name="Comma 10 3 3 6 2 4" xfId="11693" xr:uid="{00000000-0005-0000-0000-000008310000}"/>
    <cellStyle name="Comma 10 3 3 6 3" xfId="11694" xr:uid="{00000000-0005-0000-0000-000009310000}"/>
    <cellStyle name="Comma 10 3 3 6 4" xfId="11695" xr:uid="{00000000-0005-0000-0000-00000A310000}"/>
    <cellStyle name="Comma 10 3 3 6 5" xfId="11696" xr:uid="{00000000-0005-0000-0000-00000B310000}"/>
    <cellStyle name="Comma 10 3 3 7" xfId="11697" xr:uid="{00000000-0005-0000-0000-00000C310000}"/>
    <cellStyle name="Comma 10 3 3 7 2" xfId="11698" xr:uid="{00000000-0005-0000-0000-00000D310000}"/>
    <cellStyle name="Comma 10 3 3 7 4" xfId="11699" xr:uid="{00000000-0005-0000-0000-00000E310000}"/>
    <cellStyle name="Comma 10 3 3 8" xfId="11700" xr:uid="{00000000-0005-0000-0000-00000F310000}"/>
    <cellStyle name="Comma 10 3 3 9" xfId="11701" xr:uid="{00000000-0005-0000-0000-000010310000}"/>
    <cellStyle name="Comma 10 3 3_Perd det activo" xfId="11702" xr:uid="{00000000-0005-0000-0000-000011310000}"/>
    <cellStyle name="Comma 10 3 4" xfId="11703" xr:uid="{00000000-0005-0000-0000-000012310000}"/>
    <cellStyle name="Comma 10 3 4 2" xfId="11704" xr:uid="{00000000-0005-0000-0000-000013310000}"/>
    <cellStyle name="Comma 10 3 4 2 2" xfId="11705" xr:uid="{00000000-0005-0000-0000-000014310000}"/>
    <cellStyle name="Comma 10 3 4 2 2 2" xfId="11706" xr:uid="{00000000-0005-0000-0000-000015310000}"/>
    <cellStyle name="Comma 10 3 4 2 2 4" xfId="11707" xr:uid="{00000000-0005-0000-0000-000016310000}"/>
    <cellStyle name="Comma 10 3 4 2 3" xfId="11708" xr:uid="{00000000-0005-0000-0000-000017310000}"/>
    <cellStyle name="Comma 10 3 4 2 4" xfId="11709" xr:uid="{00000000-0005-0000-0000-000018310000}"/>
    <cellStyle name="Comma 10 3 4 2 5" xfId="11710" xr:uid="{00000000-0005-0000-0000-000019310000}"/>
    <cellStyle name="Comma 10 3 4 3" xfId="11711" xr:uid="{00000000-0005-0000-0000-00001A310000}"/>
    <cellStyle name="Comma 10 3 4 3 2" xfId="11712" xr:uid="{00000000-0005-0000-0000-00001B310000}"/>
    <cellStyle name="Comma 10 3 4 3 2 2" xfId="11713" xr:uid="{00000000-0005-0000-0000-00001C310000}"/>
    <cellStyle name="Comma 10 3 4 3 2 4" xfId="11714" xr:uid="{00000000-0005-0000-0000-00001D310000}"/>
    <cellStyle name="Comma 10 3 4 3 3" xfId="11715" xr:uid="{00000000-0005-0000-0000-00001E310000}"/>
    <cellStyle name="Comma 10 3 4 3 4" xfId="11716" xr:uid="{00000000-0005-0000-0000-00001F310000}"/>
    <cellStyle name="Comma 10 3 4 3 5" xfId="11717" xr:uid="{00000000-0005-0000-0000-000020310000}"/>
    <cellStyle name="Comma 10 3 4 4" xfId="11718" xr:uid="{00000000-0005-0000-0000-000021310000}"/>
    <cellStyle name="Comma 10 3 4 4 2" xfId="11719" xr:uid="{00000000-0005-0000-0000-000022310000}"/>
    <cellStyle name="Comma 10 3 4 4 4" xfId="11720" xr:uid="{00000000-0005-0000-0000-000023310000}"/>
    <cellStyle name="Comma 10 3 4 5" xfId="11721" xr:uid="{00000000-0005-0000-0000-000024310000}"/>
    <cellStyle name="Comma 10 3 4 6" xfId="11722" xr:uid="{00000000-0005-0000-0000-000025310000}"/>
    <cellStyle name="Comma 10 3 4 7" xfId="11723" xr:uid="{00000000-0005-0000-0000-000026310000}"/>
    <cellStyle name="Comma 10 3 5" xfId="11724" xr:uid="{00000000-0005-0000-0000-000027310000}"/>
    <cellStyle name="Comma 10 3 5 2" xfId="11725" xr:uid="{00000000-0005-0000-0000-000028310000}"/>
    <cellStyle name="Comma 10 3 5 2 2" xfId="11726" xr:uid="{00000000-0005-0000-0000-000029310000}"/>
    <cellStyle name="Comma 10 3 5 2 2 2" xfId="11727" xr:uid="{00000000-0005-0000-0000-00002A310000}"/>
    <cellStyle name="Comma 10 3 5 2 2 4" xfId="11728" xr:uid="{00000000-0005-0000-0000-00002B310000}"/>
    <cellStyle name="Comma 10 3 5 2 3" xfId="11729" xr:uid="{00000000-0005-0000-0000-00002C310000}"/>
    <cellStyle name="Comma 10 3 5 2 4" xfId="11730" xr:uid="{00000000-0005-0000-0000-00002D310000}"/>
    <cellStyle name="Comma 10 3 5 2 5" xfId="11731" xr:uid="{00000000-0005-0000-0000-00002E310000}"/>
    <cellStyle name="Comma 10 3 5 3" xfId="11732" xr:uid="{00000000-0005-0000-0000-00002F310000}"/>
    <cellStyle name="Comma 10 3 5 3 2" xfId="11733" xr:uid="{00000000-0005-0000-0000-000030310000}"/>
    <cellStyle name="Comma 10 3 5 3 2 2" xfId="11734" xr:uid="{00000000-0005-0000-0000-000031310000}"/>
    <cellStyle name="Comma 10 3 5 3 2 4" xfId="11735" xr:uid="{00000000-0005-0000-0000-000032310000}"/>
    <cellStyle name="Comma 10 3 5 3 3" xfId="11736" xr:uid="{00000000-0005-0000-0000-000033310000}"/>
    <cellStyle name="Comma 10 3 5 3 4" xfId="11737" xr:uid="{00000000-0005-0000-0000-000034310000}"/>
    <cellStyle name="Comma 10 3 5 3 5" xfId="11738" xr:uid="{00000000-0005-0000-0000-000035310000}"/>
    <cellStyle name="Comma 10 3 5 4" xfId="11739" xr:uid="{00000000-0005-0000-0000-000036310000}"/>
    <cellStyle name="Comma 10 3 5 4 2" xfId="11740" xr:uid="{00000000-0005-0000-0000-000037310000}"/>
    <cellStyle name="Comma 10 3 5 4 4" xfId="11741" xr:uid="{00000000-0005-0000-0000-000038310000}"/>
    <cellStyle name="Comma 10 3 5 5" xfId="11742" xr:uid="{00000000-0005-0000-0000-000039310000}"/>
    <cellStyle name="Comma 10 3 5 6" xfId="11743" xr:uid="{00000000-0005-0000-0000-00003A310000}"/>
    <cellStyle name="Comma 10 3 5 7" xfId="11744" xr:uid="{00000000-0005-0000-0000-00003B310000}"/>
    <cellStyle name="Comma 10 3 6" xfId="11745" xr:uid="{00000000-0005-0000-0000-00003C310000}"/>
    <cellStyle name="Comma 10 3 6 2" xfId="11746" xr:uid="{00000000-0005-0000-0000-00003D310000}"/>
    <cellStyle name="Comma 10 3 6 2 2" xfId="11747" xr:uid="{00000000-0005-0000-0000-00003E310000}"/>
    <cellStyle name="Comma 10 3 6 2 2 2" xfId="11748" xr:uid="{00000000-0005-0000-0000-00003F310000}"/>
    <cellStyle name="Comma 10 3 6 2 2 4" xfId="11749" xr:uid="{00000000-0005-0000-0000-000040310000}"/>
    <cellStyle name="Comma 10 3 6 2 3" xfId="11750" xr:uid="{00000000-0005-0000-0000-000041310000}"/>
    <cellStyle name="Comma 10 3 6 2 4" xfId="11751" xr:uid="{00000000-0005-0000-0000-000042310000}"/>
    <cellStyle name="Comma 10 3 6 2 5" xfId="11752" xr:uid="{00000000-0005-0000-0000-000043310000}"/>
    <cellStyle name="Comma 10 3 6 3" xfId="11753" xr:uid="{00000000-0005-0000-0000-000044310000}"/>
    <cellStyle name="Comma 10 3 6 3 2" xfId="11754" xr:uid="{00000000-0005-0000-0000-000045310000}"/>
    <cellStyle name="Comma 10 3 6 3 2 2" xfId="11755" xr:uid="{00000000-0005-0000-0000-000046310000}"/>
    <cellStyle name="Comma 10 3 6 3 2 4" xfId="11756" xr:uid="{00000000-0005-0000-0000-000047310000}"/>
    <cellStyle name="Comma 10 3 6 3 3" xfId="11757" xr:uid="{00000000-0005-0000-0000-000048310000}"/>
    <cellStyle name="Comma 10 3 6 3 4" xfId="11758" xr:uid="{00000000-0005-0000-0000-000049310000}"/>
    <cellStyle name="Comma 10 3 6 3 5" xfId="11759" xr:uid="{00000000-0005-0000-0000-00004A310000}"/>
    <cellStyle name="Comma 10 3 6 4" xfId="11760" xr:uid="{00000000-0005-0000-0000-00004B310000}"/>
    <cellStyle name="Comma 10 3 6 4 2" xfId="11761" xr:uid="{00000000-0005-0000-0000-00004C310000}"/>
    <cellStyle name="Comma 10 3 6 4 4" xfId="11762" xr:uid="{00000000-0005-0000-0000-00004D310000}"/>
    <cellStyle name="Comma 10 3 6 5" xfId="11763" xr:uid="{00000000-0005-0000-0000-00004E310000}"/>
    <cellStyle name="Comma 10 3 6 6" xfId="11764" xr:uid="{00000000-0005-0000-0000-00004F310000}"/>
    <cellStyle name="Comma 10 3 6 7" xfId="11765" xr:uid="{00000000-0005-0000-0000-000050310000}"/>
    <cellStyle name="Comma 10 3 7" xfId="11766" xr:uid="{00000000-0005-0000-0000-000051310000}"/>
    <cellStyle name="Comma 10 3 7 2" xfId="11767" xr:uid="{00000000-0005-0000-0000-000052310000}"/>
    <cellStyle name="Comma 10 3 7 2 2" xfId="11768" xr:uid="{00000000-0005-0000-0000-000053310000}"/>
    <cellStyle name="Comma 10 3 7 2 2 2" xfId="11769" xr:uid="{00000000-0005-0000-0000-000054310000}"/>
    <cellStyle name="Comma 10 3 7 2 2 4" xfId="11770" xr:uid="{00000000-0005-0000-0000-000055310000}"/>
    <cellStyle name="Comma 10 3 7 2 3" xfId="11771" xr:uid="{00000000-0005-0000-0000-000056310000}"/>
    <cellStyle name="Comma 10 3 7 2 4" xfId="11772" xr:uid="{00000000-0005-0000-0000-000057310000}"/>
    <cellStyle name="Comma 10 3 7 2 5" xfId="11773" xr:uid="{00000000-0005-0000-0000-000058310000}"/>
    <cellStyle name="Comma 10 3 7 3" xfId="11774" xr:uid="{00000000-0005-0000-0000-000059310000}"/>
    <cellStyle name="Comma 10 3 7 3 2" xfId="11775" xr:uid="{00000000-0005-0000-0000-00005A310000}"/>
    <cellStyle name="Comma 10 3 7 3 2 2" xfId="11776" xr:uid="{00000000-0005-0000-0000-00005B310000}"/>
    <cellStyle name="Comma 10 3 7 3 2 4" xfId="11777" xr:uid="{00000000-0005-0000-0000-00005C310000}"/>
    <cellStyle name="Comma 10 3 7 3 3" xfId="11778" xr:uid="{00000000-0005-0000-0000-00005D310000}"/>
    <cellStyle name="Comma 10 3 7 3 4" xfId="11779" xr:uid="{00000000-0005-0000-0000-00005E310000}"/>
    <cellStyle name="Comma 10 3 7 3 5" xfId="11780" xr:uid="{00000000-0005-0000-0000-00005F310000}"/>
    <cellStyle name="Comma 10 3 7 4" xfId="11781" xr:uid="{00000000-0005-0000-0000-000060310000}"/>
    <cellStyle name="Comma 10 3 7 4 2" xfId="11782" xr:uid="{00000000-0005-0000-0000-000061310000}"/>
    <cellStyle name="Comma 10 3 7 4 4" xfId="11783" xr:uid="{00000000-0005-0000-0000-000062310000}"/>
    <cellStyle name="Comma 10 3 7 5" xfId="11784" xr:uid="{00000000-0005-0000-0000-000063310000}"/>
    <cellStyle name="Comma 10 3 7 6" xfId="11785" xr:uid="{00000000-0005-0000-0000-000064310000}"/>
    <cellStyle name="Comma 10 3 7 7" xfId="11786" xr:uid="{00000000-0005-0000-0000-000065310000}"/>
    <cellStyle name="Comma 10 3 8" xfId="11787" xr:uid="{00000000-0005-0000-0000-000066310000}"/>
    <cellStyle name="Comma 10 3 8 2" xfId="11788" xr:uid="{00000000-0005-0000-0000-000067310000}"/>
    <cellStyle name="Comma 10 3 8 2 2" xfId="11789" xr:uid="{00000000-0005-0000-0000-000068310000}"/>
    <cellStyle name="Comma 10 3 8 2 2 2" xfId="11790" xr:uid="{00000000-0005-0000-0000-000069310000}"/>
    <cellStyle name="Comma 10 3 8 2 2 4" xfId="11791" xr:uid="{00000000-0005-0000-0000-00006A310000}"/>
    <cellStyle name="Comma 10 3 8 2 3" xfId="11792" xr:uid="{00000000-0005-0000-0000-00006B310000}"/>
    <cellStyle name="Comma 10 3 8 2 4" xfId="11793" xr:uid="{00000000-0005-0000-0000-00006C310000}"/>
    <cellStyle name="Comma 10 3 8 2 5" xfId="11794" xr:uid="{00000000-0005-0000-0000-00006D310000}"/>
    <cellStyle name="Comma 10 3 8 3" xfId="11795" xr:uid="{00000000-0005-0000-0000-00006E310000}"/>
    <cellStyle name="Comma 10 3 8 3 2" xfId="11796" xr:uid="{00000000-0005-0000-0000-00006F310000}"/>
    <cellStyle name="Comma 10 3 8 3 2 2" xfId="11797" xr:uid="{00000000-0005-0000-0000-000070310000}"/>
    <cellStyle name="Comma 10 3 8 3 2 4" xfId="11798" xr:uid="{00000000-0005-0000-0000-000071310000}"/>
    <cellStyle name="Comma 10 3 8 3 3" xfId="11799" xr:uid="{00000000-0005-0000-0000-000072310000}"/>
    <cellStyle name="Comma 10 3 8 3 4" xfId="11800" xr:uid="{00000000-0005-0000-0000-000073310000}"/>
    <cellStyle name="Comma 10 3 8 3 5" xfId="11801" xr:uid="{00000000-0005-0000-0000-000074310000}"/>
    <cellStyle name="Comma 10 3 8 4" xfId="11802" xr:uid="{00000000-0005-0000-0000-000075310000}"/>
    <cellStyle name="Comma 10 3 8 4 2" xfId="11803" xr:uid="{00000000-0005-0000-0000-000076310000}"/>
    <cellStyle name="Comma 10 3 8 4 4" xfId="11804" xr:uid="{00000000-0005-0000-0000-000077310000}"/>
    <cellStyle name="Comma 10 3 8 5" xfId="11805" xr:uid="{00000000-0005-0000-0000-000078310000}"/>
    <cellStyle name="Comma 10 3 8 6" xfId="11806" xr:uid="{00000000-0005-0000-0000-000079310000}"/>
    <cellStyle name="Comma 10 3 8 7" xfId="11807" xr:uid="{00000000-0005-0000-0000-00007A310000}"/>
    <cellStyle name="Comma 10 3 9" xfId="11808" xr:uid="{00000000-0005-0000-0000-00007B310000}"/>
    <cellStyle name="Comma 10 3 9 2" xfId="11809" xr:uid="{00000000-0005-0000-0000-00007C310000}"/>
    <cellStyle name="Comma 10 3 9 2 2" xfId="11810" xr:uid="{00000000-0005-0000-0000-00007D310000}"/>
    <cellStyle name="Comma 10 3 9 2 2 2" xfId="11811" xr:uid="{00000000-0005-0000-0000-00007E310000}"/>
    <cellStyle name="Comma 10 3 9 2 2 4" xfId="11812" xr:uid="{00000000-0005-0000-0000-00007F310000}"/>
    <cellStyle name="Comma 10 3 9 2 3" xfId="11813" xr:uid="{00000000-0005-0000-0000-000080310000}"/>
    <cellStyle name="Comma 10 3 9 2 4" xfId="11814" xr:uid="{00000000-0005-0000-0000-000081310000}"/>
    <cellStyle name="Comma 10 3 9 2 5" xfId="11815" xr:uid="{00000000-0005-0000-0000-000082310000}"/>
    <cellStyle name="Comma 10 3 9 3" xfId="11816" xr:uid="{00000000-0005-0000-0000-000083310000}"/>
    <cellStyle name="Comma 10 3 9 3 2" xfId="11817" xr:uid="{00000000-0005-0000-0000-000084310000}"/>
    <cellStyle name="Comma 10 3 9 3 2 2" xfId="11818" xr:uid="{00000000-0005-0000-0000-000085310000}"/>
    <cellStyle name="Comma 10 3 9 3 2 4" xfId="11819" xr:uid="{00000000-0005-0000-0000-000086310000}"/>
    <cellStyle name="Comma 10 3 9 3 3" xfId="11820" xr:uid="{00000000-0005-0000-0000-000087310000}"/>
    <cellStyle name="Comma 10 3 9 3 5" xfId="11821" xr:uid="{00000000-0005-0000-0000-000088310000}"/>
    <cellStyle name="Comma 10 3 9 4" xfId="11822" xr:uid="{00000000-0005-0000-0000-000089310000}"/>
    <cellStyle name="Comma 10 3 9 4 2" xfId="11823" xr:uid="{00000000-0005-0000-0000-00008A310000}"/>
    <cellStyle name="Comma 10 3 9 4 4" xfId="11824" xr:uid="{00000000-0005-0000-0000-00008B310000}"/>
    <cellStyle name="Comma 10 3 9 5" xfId="11825" xr:uid="{00000000-0005-0000-0000-00008C310000}"/>
    <cellStyle name="Comma 10 3 9 6" xfId="11826" xr:uid="{00000000-0005-0000-0000-00008D310000}"/>
    <cellStyle name="Comma 10 3 9 7" xfId="11827" xr:uid="{00000000-0005-0000-0000-00008E310000}"/>
    <cellStyle name="Comma 10 3_Perd det activo" xfId="11828" xr:uid="{00000000-0005-0000-0000-00008F310000}"/>
    <cellStyle name="Comma 10 4" xfId="11829" xr:uid="{00000000-0005-0000-0000-000090310000}"/>
    <cellStyle name="Comma 10 4 10" xfId="11830" xr:uid="{00000000-0005-0000-0000-000091310000}"/>
    <cellStyle name="Comma 10 4 11" xfId="11831" xr:uid="{00000000-0005-0000-0000-000092310000}"/>
    <cellStyle name="Comma 10 4 2" xfId="11832" xr:uid="{00000000-0005-0000-0000-000093310000}"/>
    <cellStyle name="Comma 10 4 2 2" xfId="11833" xr:uid="{00000000-0005-0000-0000-000094310000}"/>
    <cellStyle name="Comma 10 4 2 2 2" xfId="11834" xr:uid="{00000000-0005-0000-0000-000095310000}"/>
    <cellStyle name="Comma 10 4 2 2 2 2" xfId="11835" xr:uid="{00000000-0005-0000-0000-000096310000}"/>
    <cellStyle name="Comma 10 4 2 2 2 4" xfId="11836" xr:uid="{00000000-0005-0000-0000-000097310000}"/>
    <cellStyle name="Comma 10 4 2 2 3" xfId="11837" xr:uid="{00000000-0005-0000-0000-000098310000}"/>
    <cellStyle name="Comma 10 4 2 2 4" xfId="11838" xr:uid="{00000000-0005-0000-0000-000099310000}"/>
    <cellStyle name="Comma 10 4 2 2 5" xfId="11839" xr:uid="{00000000-0005-0000-0000-00009A310000}"/>
    <cellStyle name="Comma 10 4 2 3" xfId="11840" xr:uid="{00000000-0005-0000-0000-00009B310000}"/>
    <cellStyle name="Comma 10 4 2 3 2" xfId="11841" xr:uid="{00000000-0005-0000-0000-00009C310000}"/>
    <cellStyle name="Comma 10 4 2 3 2 2" xfId="11842" xr:uid="{00000000-0005-0000-0000-00009D310000}"/>
    <cellStyle name="Comma 10 4 2 3 2 4" xfId="11843" xr:uid="{00000000-0005-0000-0000-00009E310000}"/>
    <cellStyle name="Comma 10 4 2 3 3" xfId="11844" xr:uid="{00000000-0005-0000-0000-00009F310000}"/>
    <cellStyle name="Comma 10 4 2 3 4" xfId="11845" xr:uid="{00000000-0005-0000-0000-0000A0310000}"/>
    <cellStyle name="Comma 10 4 2 3 5" xfId="11846" xr:uid="{00000000-0005-0000-0000-0000A1310000}"/>
    <cellStyle name="Comma 10 4 2 4" xfId="11847" xr:uid="{00000000-0005-0000-0000-0000A2310000}"/>
    <cellStyle name="Comma 10 4 2 4 2" xfId="11848" xr:uid="{00000000-0005-0000-0000-0000A3310000}"/>
    <cellStyle name="Comma 10 4 2 4 4" xfId="11849" xr:uid="{00000000-0005-0000-0000-0000A4310000}"/>
    <cellStyle name="Comma 10 4 2 5" xfId="11850" xr:uid="{00000000-0005-0000-0000-0000A5310000}"/>
    <cellStyle name="Comma 10 4 2 6" xfId="11851" xr:uid="{00000000-0005-0000-0000-0000A6310000}"/>
    <cellStyle name="Comma 10 4 2 7" xfId="11852" xr:uid="{00000000-0005-0000-0000-0000A7310000}"/>
    <cellStyle name="Comma 10 4 3" xfId="11853" xr:uid="{00000000-0005-0000-0000-0000A8310000}"/>
    <cellStyle name="Comma 10 4 3 2" xfId="11854" xr:uid="{00000000-0005-0000-0000-0000A9310000}"/>
    <cellStyle name="Comma 10 4 3 2 2" xfId="11855" xr:uid="{00000000-0005-0000-0000-0000AA310000}"/>
    <cellStyle name="Comma 10 4 3 2 2 2" xfId="11856" xr:uid="{00000000-0005-0000-0000-0000AB310000}"/>
    <cellStyle name="Comma 10 4 3 2 2 4" xfId="11857" xr:uid="{00000000-0005-0000-0000-0000AC310000}"/>
    <cellStyle name="Comma 10 4 3 2 3" xfId="11858" xr:uid="{00000000-0005-0000-0000-0000AD310000}"/>
    <cellStyle name="Comma 10 4 3 2 4" xfId="11859" xr:uid="{00000000-0005-0000-0000-0000AE310000}"/>
    <cellStyle name="Comma 10 4 3 2 5" xfId="11860" xr:uid="{00000000-0005-0000-0000-0000AF310000}"/>
    <cellStyle name="Comma 10 4 3 3" xfId="11861" xr:uid="{00000000-0005-0000-0000-0000B0310000}"/>
    <cellStyle name="Comma 10 4 3 3 2" xfId="11862" xr:uid="{00000000-0005-0000-0000-0000B1310000}"/>
    <cellStyle name="Comma 10 4 3 3 2 2" xfId="11863" xr:uid="{00000000-0005-0000-0000-0000B2310000}"/>
    <cellStyle name="Comma 10 4 3 3 2 4" xfId="11864" xr:uid="{00000000-0005-0000-0000-0000B3310000}"/>
    <cellStyle name="Comma 10 4 3 3 3" xfId="11865" xr:uid="{00000000-0005-0000-0000-0000B4310000}"/>
    <cellStyle name="Comma 10 4 3 3 4" xfId="11866" xr:uid="{00000000-0005-0000-0000-0000B5310000}"/>
    <cellStyle name="Comma 10 4 3 3 5" xfId="11867" xr:uid="{00000000-0005-0000-0000-0000B6310000}"/>
    <cellStyle name="Comma 10 4 3 4" xfId="11868" xr:uid="{00000000-0005-0000-0000-0000B7310000}"/>
    <cellStyle name="Comma 10 4 3 4 2" xfId="11869" xr:uid="{00000000-0005-0000-0000-0000B8310000}"/>
    <cellStyle name="Comma 10 4 3 4 4" xfId="11870" xr:uid="{00000000-0005-0000-0000-0000B9310000}"/>
    <cellStyle name="Comma 10 4 3 5" xfId="11871" xr:uid="{00000000-0005-0000-0000-0000BA310000}"/>
    <cellStyle name="Comma 10 4 3 6" xfId="11872" xr:uid="{00000000-0005-0000-0000-0000BB310000}"/>
    <cellStyle name="Comma 10 4 3 7" xfId="11873" xr:uid="{00000000-0005-0000-0000-0000BC310000}"/>
    <cellStyle name="Comma 10 4 4" xfId="11874" xr:uid="{00000000-0005-0000-0000-0000BD310000}"/>
    <cellStyle name="Comma 10 4 4 2" xfId="11875" xr:uid="{00000000-0005-0000-0000-0000BE310000}"/>
    <cellStyle name="Comma 10 4 4 2 2" xfId="11876" xr:uid="{00000000-0005-0000-0000-0000BF310000}"/>
    <cellStyle name="Comma 10 4 4 2 2 2" xfId="11877" xr:uid="{00000000-0005-0000-0000-0000C0310000}"/>
    <cellStyle name="Comma 10 4 4 2 2 4" xfId="11878" xr:uid="{00000000-0005-0000-0000-0000C1310000}"/>
    <cellStyle name="Comma 10 4 4 2 3" xfId="11879" xr:uid="{00000000-0005-0000-0000-0000C2310000}"/>
    <cellStyle name="Comma 10 4 4 2 4" xfId="11880" xr:uid="{00000000-0005-0000-0000-0000C3310000}"/>
    <cellStyle name="Comma 10 4 4 2 5" xfId="11881" xr:uid="{00000000-0005-0000-0000-0000C4310000}"/>
    <cellStyle name="Comma 10 4 4 3" xfId="11882" xr:uid="{00000000-0005-0000-0000-0000C5310000}"/>
    <cellStyle name="Comma 10 4 4 3 2" xfId="11883" xr:uid="{00000000-0005-0000-0000-0000C6310000}"/>
    <cellStyle name="Comma 10 4 4 3 2 2" xfId="11884" xr:uid="{00000000-0005-0000-0000-0000C7310000}"/>
    <cellStyle name="Comma 10 4 4 3 2 4" xfId="11885" xr:uid="{00000000-0005-0000-0000-0000C8310000}"/>
    <cellStyle name="Comma 10 4 4 3 3" xfId="11886" xr:uid="{00000000-0005-0000-0000-0000C9310000}"/>
    <cellStyle name="Comma 10 4 4 3 5" xfId="11887" xr:uid="{00000000-0005-0000-0000-0000CA310000}"/>
    <cellStyle name="Comma 10 4 4 4" xfId="11888" xr:uid="{00000000-0005-0000-0000-0000CB310000}"/>
    <cellStyle name="Comma 10 4 4 4 2" xfId="11889" xr:uid="{00000000-0005-0000-0000-0000CC310000}"/>
    <cellStyle name="Comma 10 4 4 4 4" xfId="11890" xr:uid="{00000000-0005-0000-0000-0000CD310000}"/>
    <cellStyle name="Comma 10 4 4 5" xfId="11891" xr:uid="{00000000-0005-0000-0000-0000CE310000}"/>
    <cellStyle name="Comma 10 4 4 6" xfId="11892" xr:uid="{00000000-0005-0000-0000-0000CF310000}"/>
    <cellStyle name="Comma 10 4 4 7" xfId="11893" xr:uid="{00000000-0005-0000-0000-0000D0310000}"/>
    <cellStyle name="Comma 10 4 5" xfId="11894" xr:uid="{00000000-0005-0000-0000-0000D1310000}"/>
    <cellStyle name="Comma 10 4 5 2" xfId="11895" xr:uid="{00000000-0005-0000-0000-0000D2310000}"/>
    <cellStyle name="Comma 10 4 5 2 2" xfId="11896" xr:uid="{00000000-0005-0000-0000-0000D3310000}"/>
    <cellStyle name="Comma 10 4 5 2 2 2" xfId="11897" xr:uid="{00000000-0005-0000-0000-0000D4310000}"/>
    <cellStyle name="Comma 10 4 5 2 2 4" xfId="11898" xr:uid="{00000000-0005-0000-0000-0000D5310000}"/>
    <cellStyle name="Comma 10 4 5 2 3" xfId="11899" xr:uid="{00000000-0005-0000-0000-0000D6310000}"/>
    <cellStyle name="Comma 10 4 5 2 5" xfId="11900" xr:uid="{00000000-0005-0000-0000-0000D7310000}"/>
    <cellStyle name="Comma 10 4 5 3" xfId="11901" xr:uid="{00000000-0005-0000-0000-0000D8310000}"/>
    <cellStyle name="Comma 10 4 5 3 2" xfId="11902" xr:uid="{00000000-0005-0000-0000-0000D9310000}"/>
    <cellStyle name="Comma 10 4 5 3 4" xfId="11903" xr:uid="{00000000-0005-0000-0000-0000DA310000}"/>
    <cellStyle name="Comma 10 4 5 4" xfId="11904" xr:uid="{00000000-0005-0000-0000-0000DB310000}"/>
    <cellStyle name="Comma 10 4 5 5" xfId="11905" xr:uid="{00000000-0005-0000-0000-0000DC310000}"/>
    <cellStyle name="Comma 10 4 5 6" xfId="11906" xr:uid="{00000000-0005-0000-0000-0000DD310000}"/>
    <cellStyle name="Comma 10 4 6" xfId="11907" xr:uid="{00000000-0005-0000-0000-0000DE310000}"/>
    <cellStyle name="Comma 10 4 6 2" xfId="11908" xr:uid="{00000000-0005-0000-0000-0000DF310000}"/>
    <cellStyle name="Comma 10 4 6 2 2" xfId="11909" xr:uid="{00000000-0005-0000-0000-0000E0310000}"/>
    <cellStyle name="Comma 10 4 6 2 4" xfId="11910" xr:uid="{00000000-0005-0000-0000-0000E1310000}"/>
    <cellStyle name="Comma 10 4 6 3" xfId="11911" xr:uid="{00000000-0005-0000-0000-0000E2310000}"/>
    <cellStyle name="Comma 10 4 6 4" xfId="11912" xr:uid="{00000000-0005-0000-0000-0000E3310000}"/>
    <cellStyle name="Comma 10 4 6 5" xfId="11913" xr:uid="{00000000-0005-0000-0000-0000E4310000}"/>
    <cellStyle name="Comma 10 4 7" xfId="11914" xr:uid="{00000000-0005-0000-0000-0000E5310000}"/>
    <cellStyle name="Comma 10 4 7 2" xfId="11915" xr:uid="{00000000-0005-0000-0000-0000E6310000}"/>
    <cellStyle name="Comma 10 4 7 4" xfId="11916" xr:uid="{00000000-0005-0000-0000-0000E7310000}"/>
    <cellStyle name="Comma 10 4 8" xfId="11917" xr:uid="{00000000-0005-0000-0000-0000E8310000}"/>
    <cellStyle name="Comma 10 4 8 2" xfId="11918" xr:uid="{00000000-0005-0000-0000-0000E9310000}"/>
    <cellStyle name="Comma 10 4 9" xfId="11919" xr:uid="{00000000-0005-0000-0000-0000EA310000}"/>
    <cellStyle name="Comma 10 4_Perd det activo" xfId="11920" xr:uid="{00000000-0005-0000-0000-0000EB310000}"/>
    <cellStyle name="Comma 10 5" xfId="11921" xr:uid="{00000000-0005-0000-0000-0000EC310000}"/>
    <cellStyle name="Comma 10 5 2" xfId="11922" xr:uid="{00000000-0005-0000-0000-0000ED310000}"/>
    <cellStyle name="Comma 10 5 2 2" xfId="11923" xr:uid="{00000000-0005-0000-0000-0000EE310000}"/>
    <cellStyle name="Comma 10 5 2 2 2" xfId="11924" xr:uid="{00000000-0005-0000-0000-0000EF310000}"/>
    <cellStyle name="Comma 10 5 2 2 4" xfId="11925" xr:uid="{00000000-0005-0000-0000-0000F0310000}"/>
    <cellStyle name="Comma 10 5 2 3" xfId="11926" xr:uid="{00000000-0005-0000-0000-0000F1310000}"/>
    <cellStyle name="Comma 10 5 2 4" xfId="11927" xr:uid="{00000000-0005-0000-0000-0000F2310000}"/>
    <cellStyle name="Comma 10 5 2 5" xfId="11928" xr:uid="{00000000-0005-0000-0000-0000F3310000}"/>
    <cellStyle name="Comma 10 5 3" xfId="11929" xr:uid="{00000000-0005-0000-0000-0000F4310000}"/>
    <cellStyle name="Comma 10 5 3 2" xfId="11930" xr:uid="{00000000-0005-0000-0000-0000F5310000}"/>
    <cellStyle name="Comma 10 5 3 2 2" xfId="11931" xr:uid="{00000000-0005-0000-0000-0000F6310000}"/>
    <cellStyle name="Comma 10 5 3 2 4" xfId="11932" xr:uid="{00000000-0005-0000-0000-0000F7310000}"/>
    <cellStyle name="Comma 10 5 3 3" xfId="11933" xr:uid="{00000000-0005-0000-0000-0000F8310000}"/>
    <cellStyle name="Comma 10 5 3 4" xfId="11934" xr:uid="{00000000-0005-0000-0000-0000F9310000}"/>
    <cellStyle name="Comma 10 5 3 5" xfId="11935" xr:uid="{00000000-0005-0000-0000-0000FA310000}"/>
    <cellStyle name="Comma 10 5 4" xfId="11936" xr:uid="{00000000-0005-0000-0000-0000FB310000}"/>
    <cellStyle name="Comma 10 5 4 2" xfId="11937" xr:uid="{00000000-0005-0000-0000-0000FC310000}"/>
    <cellStyle name="Comma 10 5 4 2 2" xfId="11938" xr:uid="{00000000-0005-0000-0000-0000FD310000}"/>
    <cellStyle name="Comma 10 5 4 2 4" xfId="11939" xr:uid="{00000000-0005-0000-0000-0000FE310000}"/>
    <cellStyle name="Comma 10 5 4 3" xfId="11940" xr:uid="{00000000-0005-0000-0000-0000FF310000}"/>
    <cellStyle name="Comma 10 5 4 4" xfId="11941" xr:uid="{00000000-0005-0000-0000-000000320000}"/>
    <cellStyle name="Comma 10 5 4 5" xfId="11942" xr:uid="{00000000-0005-0000-0000-000001320000}"/>
    <cellStyle name="Comma 10 5 5" xfId="11943" xr:uid="{00000000-0005-0000-0000-000002320000}"/>
    <cellStyle name="Comma 10 5 5 2" xfId="11944" xr:uid="{00000000-0005-0000-0000-000003320000}"/>
    <cellStyle name="Comma 10 5 5 4" xfId="11945" xr:uid="{00000000-0005-0000-0000-000004320000}"/>
    <cellStyle name="Comma 10 5 6" xfId="11946" xr:uid="{00000000-0005-0000-0000-000005320000}"/>
    <cellStyle name="Comma 10 5 6 2" xfId="11947" xr:uid="{00000000-0005-0000-0000-000006320000}"/>
    <cellStyle name="Comma 10 5 7" xfId="11948" xr:uid="{00000000-0005-0000-0000-000007320000}"/>
    <cellStyle name="Comma 10 5 8" xfId="11949" xr:uid="{00000000-0005-0000-0000-000008320000}"/>
    <cellStyle name="Comma 10 5 9" xfId="11950" xr:uid="{00000000-0005-0000-0000-000009320000}"/>
    <cellStyle name="Comma 10 5_Perd det activo" xfId="11951" xr:uid="{00000000-0005-0000-0000-00000A320000}"/>
    <cellStyle name="Comma 10 6" xfId="11952" xr:uid="{00000000-0005-0000-0000-00000B320000}"/>
    <cellStyle name="Comma 10 6 2" xfId="11953" xr:uid="{00000000-0005-0000-0000-00000C320000}"/>
    <cellStyle name="Comma 10 6 2 2" xfId="11954" xr:uid="{00000000-0005-0000-0000-00000D320000}"/>
    <cellStyle name="Comma 10 6 2 2 2" xfId="11955" xr:uid="{00000000-0005-0000-0000-00000E320000}"/>
    <cellStyle name="Comma 10 6 2 2 4" xfId="11956" xr:uid="{00000000-0005-0000-0000-00000F320000}"/>
    <cellStyle name="Comma 10 6 2 3" xfId="11957" xr:uid="{00000000-0005-0000-0000-000010320000}"/>
    <cellStyle name="Comma 10 6 2 4" xfId="11958" xr:uid="{00000000-0005-0000-0000-000011320000}"/>
    <cellStyle name="Comma 10 6 2 5" xfId="11959" xr:uid="{00000000-0005-0000-0000-000012320000}"/>
    <cellStyle name="Comma 10 6 3" xfId="11960" xr:uid="{00000000-0005-0000-0000-000013320000}"/>
    <cellStyle name="Comma 10 6 3 2" xfId="11961" xr:uid="{00000000-0005-0000-0000-000014320000}"/>
    <cellStyle name="Comma 10 6 3 2 2" xfId="11962" xr:uid="{00000000-0005-0000-0000-000015320000}"/>
    <cellStyle name="Comma 10 6 3 2 4" xfId="11963" xr:uid="{00000000-0005-0000-0000-000016320000}"/>
    <cellStyle name="Comma 10 6 3 3" xfId="11964" xr:uid="{00000000-0005-0000-0000-000017320000}"/>
    <cellStyle name="Comma 10 6 3 4" xfId="11965" xr:uid="{00000000-0005-0000-0000-000018320000}"/>
    <cellStyle name="Comma 10 6 3 5" xfId="11966" xr:uid="{00000000-0005-0000-0000-000019320000}"/>
    <cellStyle name="Comma 10 6 4" xfId="11967" xr:uid="{00000000-0005-0000-0000-00001A320000}"/>
    <cellStyle name="Comma 10 6 4 2" xfId="11968" xr:uid="{00000000-0005-0000-0000-00001B320000}"/>
    <cellStyle name="Comma 10 6 4 2 2" xfId="11969" xr:uid="{00000000-0005-0000-0000-00001C320000}"/>
    <cellStyle name="Comma 10 6 4 2 4" xfId="11970" xr:uid="{00000000-0005-0000-0000-00001D320000}"/>
    <cellStyle name="Comma 10 6 4 3" xfId="11971" xr:uid="{00000000-0005-0000-0000-00001E320000}"/>
    <cellStyle name="Comma 10 6 4 4" xfId="11972" xr:uid="{00000000-0005-0000-0000-00001F320000}"/>
    <cellStyle name="Comma 10 6 4 5" xfId="11973" xr:uid="{00000000-0005-0000-0000-000020320000}"/>
    <cellStyle name="Comma 10 6 5" xfId="11974" xr:uid="{00000000-0005-0000-0000-000021320000}"/>
    <cellStyle name="Comma 10 6 5 2" xfId="11975" xr:uid="{00000000-0005-0000-0000-000022320000}"/>
    <cellStyle name="Comma 10 6 5 4" xfId="11976" xr:uid="{00000000-0005-0000-0000-000023320000}"/>
    <cellStyle name="Comma 10 6 6" xfId="11977" xr:uid="{00000000-0005-0000-0000-000024320000}"/>
    <cellStyle name="Comma 10 6 7" xfId="11978" xr:uid="{00000000-0005-0000-0000-000025320000}"/>
    <cellStyle name="Comma 10 6 8" xfId="11979" xr:uid="{00000000-0005-0000-0000-000026320000}"/>
    <cellStyle name="Comma 10 7" xfId="11980" xr:uid="{00000000-0005-0000-0000-000027320000}"/>
    <cellStyle name="Comma 10 7 2" xfId="11981" xr:uid="{00000000-0005-0000-0000-000028320000}"/>
    <cellStyle name="Comma 10 7 2 2" xfId="11982" xr:uid="{00000000-0005-0000-0000-000029320000}"/>
    <cellStyle name="Comma 10 7 2 2 2" xfId="11983" xr:uid="{00000000-0005-0000-0000-00002A320000}"/>
    <cellStyle name="Comma 10 7 2 2 4" xfId="11984" xr:uid="{00000000-0005-0000-0000-00002B320000}"/>
    <cellStyle name="Comma 10 7 2 3" xfId="11985" xr:uid="{00000000-0005-0000-0000-00002C320000}"/>
    <cellStyle name="Comma 10 7 2 4" xfId="11986" xr:uid="{00000000-0005-0000-0000-00002D320000}"/>
    <cellStyle name="Comma 10 7 2 5" xfId="11987" xr:uid="{00000000-0005-0000-0000-00002E320000}"/>
    <cellStyle name="Comma 10 7 3" xfId="11988" xr:uid="{00000000-0005-0000-0000-00002F320000}"/>
    <cellStyle name="Comma 10 7 3 2" xfId="11989" xr:uid="{00000000-0005-0000-0000-000030320000}"/>
    <cellStyle name="Comma 10 7 3 2 2" xfId="11990" xr:uid="{00000000-0005-0000-0000-000031320000}"/>
    <cellStyle name="Comma 10 7 3 2 4" xfId="11991" xr:uid="{00000000-0005-0000-0000-000032320000}"/>
    <cellStyle name="Comma 10 7 3 3" xfId="11992" xr:uid="{00000000-0005-0000-0000-000033320000}"/>
    <cellStyle name="Comma 10 7 3 4" xfId="11993" xr:uid="{00000000-0005-0000-0000-000034320000}"/>
    <cellStyle name="Comma 10 7 3 5" xfId="11994" xr:uid="{00000000-0005-0000-0000-000035320000}"/>
    <cellStyle name="Comma 10 7 4" xfId="11995" xr:uid="{00000000-0005-0000-0000-000036320000}"/>
    <cellStyle name="Comma 10 7 4 2" xfId="11996" xr:uid="{00000000-0005-0000-0000-000037320000}"/>
    <cellStyle name="Comma 10 7 4 2 2" xfId="11997" xr:uid="{00000000-0005-0000-0000-000038320000}"/>
    <cellStyle name="Comma 10 7 4 2 4" xfId="11998" xr:uid="{00000000-0005-0000-0000-000039320000}"/>
    <cellStyle name="Comma 10 7 4 3" xfId="11999" xr:uid="{00000000-0005-0000-0000-00003A320000}"/>
    <cellStyle name="Comma 10 7 4 4" xfId="12000" xr:uid="{00000000-0005-0000-0000-00003B320000}"/>
    <cellStyle name="Comma 10 7 4 5" xfId="12001" xr:uid="{00000000-0005-0000-0000-00003C320000}"/>
    <cellStyle name="Comma 10 7 5" xfId="12002" xr:uid="{00000000-0005-0000-0000-00003D320000}"/>
    <cellStyle name="Comma 10 7 5 2" xfId="12003" xr:uid="{00000000-0005-0000-0000-00003E320000}"/>
    <cellStyle name="Comma 10 7 5 4" xfId="12004" xr:uid="{00000000-0005-0000-0000-00003F320000}"/>
    <cellStyle name="Comma 10 7 6" xfId="12005" xr:uid="{00000000-0005-0000-0000-000040320000}"/>
    <cellStyle name="Comma 10 7 7" xfId="12006" xr:uid="{00000000-0005-0000-0000-000041320000}"/>
    <cellStyle name="Comma 10 7 8" xfId="12007" xr:uid="{00000000-0005-0000-0000-000042320000}"/>
    <cellStyle name="Comma 10 8" xfId="12008" xr:uid="{00000000-0005-0000-0000-000043320000}"/>
    <cellStyle name="Comma 10 8 2" xfId="12009" xr:uid="{00000000-0005-0000-0000-000044320000}"/>
    <cellStyle name="Comma 10 8 2 2" xfId="12010" xr:uid="{00000000-0005-0000-0000-000045320000}"/>
    <cellStyle name="Comma 10 8 2 2 2" xfId="12011" xr:uid="{00000000-0005-0000-0000-000046320000}"/>
    <cellStyle name="Comma 10 8 2 2 4" xfId="12012" xr:uid="{00000000-0005-0000-0000-000047320000}"/>
    <cellStyle name="Comma 10 8 2 3" xfId="12013" xr:uid="{00000000-0005-0000-0000-000048320000}"/>
    <cellStyle name="Comma 10 8 2 4" xfId="12014" xr:uid="{00000000-0005-0000-0000-000049320000}"/>
    <cellStyle name="Comma 10 8 2 5" xfId="12015" xr:uid="{00000000-0005-0000-0000-00004A320000}"/>
    <cellStyle name="Comma 10 8 3" xfId="12016" xr:uid="{00000000-0005-0000-0000-00004B320000}"/>
    <cellStyle name="Comma 10 8 3 2" xfId="12017" xr:uid="{00000000-0005-0000-0000-00004C320000}"/>
    <cellStyle name="Comma 10 8 3 2 2" xfId="12018" xr:uid="{00000000-0005-0000-0000-00004D320000}"/>
    <cellStyle name="Comma 10 8 3 2 4" xfId="12019" xr:uid="{00000000-0005-0000-0000-00004E320000}"/>
    <cellStyle name="Comma 10 8 3 3" xfId="12020" xr:uid="{00000000-0005-0000-0000-00004F320000}"/>
    <cellStyle name="Comma 10 8 3 4" xfId="12021" xr:uid="{00000000-0005-0000-0000-000050320000}"/>
    <cellStyle name="Comma 10 8 3 5" xfId="12022" xr:uid="{00000000-0005-0000-0000-000051320000}"/>
    <cellStyle name="Comma 10 8 4" xfId="12023" xr:uid="{00000000-0005-0000-0000-000052320000}"/>
    <cellStyle name="Comma 10 8 4 2" xfId="12024" xr:uid="{00000000-0005-0000-0000-000053320000}"/>
    <cellStyle name="Comma 10 8 4 4" xfId="12025" xr:uid="{00000000-0005-0000-0000-000054320000}"/>
    <cellStyle name="Comma 10 8 5" xfId="12026" xr:uid="{00000000-0005-0000-0000-000055320000}"/>
    <cellStyle name="Comma 10 8 6" xfId="12027" xr:uid="{00000000-0005-0000-0000-000056320000}"/>
    <cellStyle name="Comma 10 8 7" xfId="12028" xr:uid="{00000000-0005-0000-0000-000057320000}"/>
    <cellStyle name="Comma 10 9" xfId="12029" xr:uid="{00000000-0005-0000-0000-000058320000}"/>
    <cellStyle name="Comma 10 9 2" xfId="12030" xr:uid="{00000000-0005-0000-0000-000059320000}"/>
    <cellStyle name="Comma 10 9 2 2" xfId="12031" xr:uid="{00000000-0005-0000-0000-00005A320000}"/>
    <cellStyle name="Comma 10 9 2 2 2" xfId="12032" xr:uid="{00000000-0005-0000-0000-00005B320000}"/>
    <cellStyle name="Comma 10 9 2 2 4" xfId="12033" xr:uid="{00000000-0005-0000-0000-00005C320000}"/>
    <cellStyle name="Comma 10 9 2 3" xfId="12034" xr:uid="{00000000-0005-0000-0000-00005D320000}"/>
    <cellStyle name="Comma 10 9 2 4" xfId="12035" xr:uid="{00000000-0005-0000-0000-00005E320000}"/>
    <cellStyle name="Comma 10 9 2 5" xfId="12036" xr:uid="{00000000-0005-0000-0000-00005F320000}"/>
    <cellStyle name="Comma 10 9 3" xfId="12037" xr:uid="{00000000-0005-0000-0000-000060320000}"/>
    <cellStyle name="Comma 10 9 3 2" xfId="12038" xr:uid="{00000000-0005-0000-0000-000061320000}"/>
    <cellStyle name="Comma 10 9 3 2 2" xfId="12039" xr:uid="{00000000-0005-0000-0000-000062320000}"/>
    <cellStyle name="Comma 10 9 3 2 4" xfId="12040" xr:uid="{00000000-0005-0000-0000-000063320000}"/>
    <cellStyle name="Comma 10 9 3 3" xfId="12041" xr:uid="{00000000-0005-0000-0000-000064320000}"/>
    <cellStyle name="Comma 10 9 3 4" xfId="12042" xr:uid="{00000000-0005-0000-0000-000065320000}"/>
    <cellStyle name="Comma 10 9 3 5" xfId="12043" xr:uid="{00000000-0005-0000-0000-000066320000}"/>
    <cellStyle name="Comma 10 9 4" xfId="12044" xr:uid="{00000000-0005-0000-0000-000067320000}"/>
    <cellStyle name="Comma 10 9 4 2" xfId="12045" xr:uid="{00000000-0005-0000-0000-000068320000}"/>
    <cellStyle name="Comma 10 9 4 4" xfId="12046" xr:uid="{00000000-0005-0000-0000-000069320000}"/>
    <cellStyle name="Comma 10 9 5" xfId="12047" xr:uid="{00000000-0005-0000-0000-00006A320000}"/>
    <cellStyle name="Comma 10 9 6" xfId="12048" xr:uid="{00000000-0005-0000-0000-00006B320000}"/>
    <cellStyle name="Comma 10 9 7" xfId="12049" xr:uid="{00000000-0005-0000-0000-00006C320000}"/>
    <cellStyle name="Comma 10_Activos por nat cart" xfId="12050" xr:uid="{00000000-0005-0000-0000-00006D320000}"/>
    <cellStyle name="Comma 11" xfId="12051" xr:uid="{00000000-0005-0000-0000-00006E320000}"/>
    <cellStyle name="Comma 11 10" xfId="12052" xr:uid="{00000000-0005-0000-0000-00006F320000}"/>
    <cellStyle name="Comma 11 10 2" xfId="12053" xr:uid="{00000000-0005-0000-0000-000070320000}"/>
    <cellStyle name="Comma 11 10 2 2" xfId="12054" xr:uid="{00000000-0005-0000-0000-000071320000}"/>
    <cellStyle name="Comma 11 10 2 2 2" xfId="12055" xr:uid="{00000000-0005-0000-0000-000072320000}"/>
    <cellStyle name="Comma 11 10 2 2 4" xfId="12056" xr:uid="{00000000-0005-0000-0000-000073320000}"/>
    <cellStyle name="Comma 11 10 2 3" xfId="12057" xr:uid="{00000000-0005-0000-0000-000074320000}"/>
    <cellStyle name="Comma 11 10 2 5" xfId="12058" xr:uid="{00000000-0005-0000-0000-000075320000}"/>
    <cellStyle name="Comma 11 10 3" xfId="12059" xr:uid="{00000000-0005-0000-0000-000076320000}"/>
    <cellStyle name="Comma 11 10 3 2" xfId="12060" xr:uid="{00000000-0005-0000-0000-000077320000}"/>
    <cellStyle name="Comma 11 10 3 4" xfId="12061" xr:uid="{00000000-0005-0000-0000-000078320000}"/>
    <cellStyle name="Comma 11 10 4" xfId="12062" xr:uid="{00000000-0005-0000-0000-000079320000}"/>
    <cellStyle name="Comma 11 10 5" xfId="12063" xr:uid="{00000000-0005-0000-0000-00007A320000}"/>
    <cellStyle name="Comma 11 10 6" xfId="12064" xr:uid="{00000000-0005-0000-0000-00007B320000}"/>
    <cellStyle name="Comma 11 11" xfId="12065" xr:uid="{00000000-0005-0000-0000-00007C320000}"/>
    <cellStyle name="Comma 11 11 2" xfId="12066" xr:uid="{00000000-0005-0000-0000-00007D320000}"/>
    <cellStyle name="Comma 11 11 2 2" xfId="12067" xr:uid="{00000000-0005-0000-0000-00007E320000}"/>
    <cellStyle name="Comma 11 11 2 4" xfId="12068" xr:uid="{00000000-0005-0000-0000-00007F320000}"/>
    <cellStyle name="Comma 11 11 3" xfId="12069" xr:uid="{00000000-0005-0000-0000-000080320000}"/>
    <cellStyle name="Comma 11 11 4" xfId="12070" xr:uid="{00000000-0005-0000-0000-000081320000}"/>
    <cellStyle name="Comma 11 11 5" xfId="12071" xr:uid="{00000000-0005-0000-0000-000082320000}"/>
    <cellStyle name="Comma 11 12" xfId="12072" xr:uid="{00000000-0005-0000-0000-000083320000}"/>
    <cellStyle name="Comma 11 12 2" xfId="12073" xr:uid="{00000000-0005-0000-0000-000084320000}"/>
    <cellStyle name="Comma 11 12 4" xfId="12074" xr:uid="{00000000-0005-0000-0000-000085320000}"/>
    <cellStyle name="Comma 11 13" xfId="12075" xr:uid="{00000000-0005-0000-0000-000086320000}"/>
    <cellStyle name="Comma 11 13 2" xfId="12076" xr:uid="{00000000-0005-0000-0000-000087320000}"/>
    <cellStyle name="Comma 11 13 3" xfId="12077" xr:uid="{00000000-0005-0000-0000-000088320000}"/>
    <cellStyle name="Comma 11 13 4" xfId="12078" xr:uid="{00000000-0005-0000-0000-000089320000}"/>
    <cellStyle name="Comma 11 14" xfId="12079" xr:uid="{00000000-0005-0000-0000-00008A320000}"/>
    <cellStyle name="Comma 11 14 2" xfId="12080" xr:uid="{00000000-0005-0000-0000-00008B320000}"/>
    <cellStyle name="Comma 11 14 3" xfId="12081" xr:uid="{00000000-0005-0000-0000-00008C320000}"/>
    <cellStyle name="Comma 11 14 4" xfId="12082" xr:uid="{00000000-0005-0000-0000-00008D320000}"/>
    <cellStyle name="Comma 11 15" xfId="12083" xr:uid="{00000000-0005-0000-0000-00008E320000}"/>
    <cellStyle name="Comma 11 15 2" xfId="12084" xr:uid="{00000000-0005-0000-0000-00008F320000}"/>
    <cellStyle name="Comma 11 16" xfId="12085" xr:uid="{00000000-0005-0000-0000-000090320000}"/>
    <cellStyle name="Comma 11 17" xfId="12086" xr:uid="{00000000-0005-0000-0000-000091320000}"/>
    <cellStyle name="Comma 11 18" xfId="12087" xr:uid="{00000000-0005-0000-0000-000092320000}"/>
    <cellStyle name="Comma 11 2" xfId="12088" xr:uid="{00000000-0005-0000-0000-000093320000}"/>
    <cellStyle name="Comma 11 2 10" xfId="12089" xr:uid="{00000000-0005-0000-0000-000094320000}"/>
    <cellStyle name="Comma 11 2 10 2" xfId="12090" xr:uid="{00000000-0005-0000-0000-000095320000}"/>
    <cellStyle name="Comma 11 2 10 3" xfId="12091" xr:uid="{00000000-0005-0000-0000-000096320000}"/>
    <cellStyle name="Comma 11 2 10 4" xfId="12092" xr:uid="{00000000-0005-0000-0000-000097320000}"/>
    <cellStyle name="Comma 11 2 11" xfId="12093" xr:uid="{00000000-0005-0000-0000-000098320000}"/>
    <cellStyle name="Comma 11 2 11 2" xfId="12094" xr:uid="{00000000-0005-0000-0000-000099320000}"/>
    <cellStyle name="Comma 11 2 11 3" xfId="12095" xr:uid="{00000000-0005-0000-0000-00009A320000}"/>
    <cellStyle name="Comma 11 2 11 4" xfId="12096" xr:uid="{00000000-0005-0000-0000-00009B320000}"/>
    <cellStyle name="Comma 11 2 12" xfId="12097" xr:uid="{00000000-0005-0000-0000-00009C320000}"/>
    <cellStyle name="Comma 11 2 12 2" xfId="12098" xr:uid="{00000000-0005-0000-0000-00009D320000}"/>
    <cellStyle name="Comma 11 2 13" xfId="12099" xr:uid="{00000000-0005-0000-0000-00009E320000}"/>
    <cellStyle name="Comma 11 2 14" xfId="12100" xr:uid="{00000000-0005-0000-0000-00009F320000}"/>
    <cellStyle name="Comma 11 2 15" xfId="12101" xr:uid="{00000000-0005-0000-0000-0000A0320000}"/>
    <cellStyle name="Comma 11 2 2" xfId="12102" xr:uid="{00000000-0005-0000-0000-0000A1320000}"/>
    <cellStyle name="Comma 11 2 2 2" xfId="12103" xr:uid="{00000000-0005-0000-0000-0000A2320000}"/>
    <cellStyle name="Comma 11 2 2 2 2" xfId="12104" xr:uid="{00000000-0005-0000-0000-0000A3320000}"/>
    <cellStyle name="Comma 11 2 2 2 2 2" xfId="12105" xr:uid="{00000000-0005-0000-0000-0000A4320000}"/>
    <cellStyle name="Comma 11 2 2 2 2 3" xfId="12106" xr:uid="{00000000-0005-0000-0000-0000A5320000}"/>
    <cellStyle name="Comma 11 2 2 2 2 4" xfId="12107" xr:uid="{00000000-0005-0000-0000-0000A6320000}"/>
    <cellStyle name="Comma 11 2 2 2 3" xfId="12108" xr:uid="{00000000-0005-0000-0000-0000A7320000}"/>
    <cellStyle name="Comma 11 2 2 2 3 2" xfId="12109" xr:uid="{00000000-0005-0000-0000-0000A8320000}"/>
    <cellStyle name="Comma 11 2 2 2 4" xfId="12110" xr:uid="{00000000-0005-0000-0000-0000A9320000}"/>
    <cellStyle name="Comma 11 2 2 2 4 2" xfId="12111" xr:uid="{00000000-0005-0000-0000-0000AA320000}"/>
    <cellStyle name="Comma 11 2 2 2 5" xfId="12112" xr:uid="{00000000-0005-0000-0000-0000AB320000}"/>
    <cellStyle name="Comma 11 2 2 2 5 2" xfId="12113" xr:uid="{00000000-0005-0000-0000-0000AC320000}"/>
    <cellStyle name="Comma 11 2 2 2 6" xfId="12114" xr:uid="{00000000-0005-0000-0000-0000AD320000}"/>
    <cellStyle name="Comma 11 2 2 2 7" xfId="12115" xr:uid="{00000000-0005-0000-0000-0000AE320000}"/>
    <cellStyle name="Comma 11 2 2 2 8" xfId="12116" xr:uid="{00000000-0005-0000-0000-0000AF320000}"/>
    <cellStyle name="Comma 11 2 2 2_Perd det activo" xfId="12117" xr:uid="{00000000-0005-0000-0000-0000B0320000}"/>
    <cellStyle name="Comma 11 2 2 3" xfId="12118" xr:uid="{00000000-0005-0000-0000-0000B1320000}"/>
    <cellStyle name="Comma 11 2 2 3 2" xfId="12119" xr:uid="{00000000-0005-0000-0000-0000B2320000}"/>
    <cellStyle name="Comma 11 2 2 3 2 2" xfId="12120" xr:uid="{00000000-0005-0000-0000-0000B3320000}"/>
    <cellStyle name="Comma 11 2 2 3 2 4" xfId="12121" xr:uid="{00000000-0005-0000-0000-0000B4320000}"/>
    <cellStyle name="Comma 11 2 2 3 3" xfId="12122" xr:uid="{00000000-0005-0000-0000-0000B5320000}"/>
    <cellStyle name="Comma 11 2 2 3 3 2" xfId="12123" xr:uid="{00000000-0005-0000-0000-0000B6320000}"/>
    <cellStyle name="Comma 11 2 2 3 4" xfId="12124" xr:uid="{00000000-0005-0000-0000-0000B7320000}"/>
    <cellStyle name="Comma 11 2 2 3 4 2" xfId="12125" xr:uid="{00000000-0005-0000-0000-0000B8320000}"/>
    <cellStyle name="Comma 11 2 2 3 5" xfId="12126" xr:uid="{00000000-0005-0000-0000-0000B9320000}"/>
    <cellStyle name="Comma 11 2 2 3 6" xfId="12127" xr:uid="{00000000-0005-0000-0000-0000BA320000}"/>
    <cellStyle name="Comma 11 2 2 3 7" xfId="12128" xr:uid="{00000000-0005-0000-0000-0000BB320000}"/>
    <cellStyle name="Comma 11 2 2 3_Perd det activo" xfId="12129" xr:uid="{00000000-0005-0000-0000-0000BC320000}"/>
    <cellStyle name="Comma 11 2 2 4" xfId="12130" xr:uid="{00000000-0005-0000-0000-0000BD320000}"/>
    <cellStyle name="Comma 11 2 2 4 2" xfId="12131" xr:uid="{00000000-0005-0000-0000-0000BE320000}"/>
    <cellStyle name="Comma 11 2 2 4 2 2" xfId="12132" xr:uid="{00000000-0005-0000-0000-0000BF320000}"/>
    <cellStyle name="Comma 11 2 2 4 2 4" xfId="12133" xr:uid="{00000000-0005-0000-0000-0000C0320000}"/>
    <cellStyle name="Comma 11 2 2 4 3" xfId="12134" xr:uid="{00000000-0005-0000-0000-0000C1320000}"/>
    <cellStyle name="Comma 11 2 2 4 4" xfId="12135" xr:uid="{00000000-0005-0000-0000-0000C2320000}"/>
    <cellStyle name="Comma 11 2 2 4 5" xfId="12136" xr:uid="{00000000-0005-0000-0000-0000C3320000}"/>
    <cellStyle name="Comma 11 2 2 5" xfId="12137" xr:uid="{00000000-0005-0000-0000-0000C4320000}"/>
    <cellStyle name="Comma 11 2 2 5 2" xfId="12138" xr:uid="{00000000-0005-0000-0000-0000C5320000}"/>
    <cellStyle name="Comma 11 2 2 5 4" xfId="12139" xr:uid="{00000000-0005-0000-0000-0000C6320000}"/>
    <cellStyle name="Comma 11 2 2 6" xfId="12140" xr:uid="{00000000-0005-0000-0000-0000C7320000}"/>
    <cellStyle name="Comma 11 2 2 6 2" xfId="12141" xr:uid="{00000000-0005-0000-0000-0000C8320000}"/>
    <cellStyle name="Comma 11 2 2 7" xfId="12142" xr:uid="{00000000-0005-0000-0000-0000C9320000}"/>
    <cellStyle name="Comma 11 2 2 8" xfId="12143" xr:uid="{00000000-0005-0000-0000-0000CA320000}"/>
    <cellStyle name="Comma 11 2 2 9" xfId="12144" xr:uid="{00000000-0005-0000-0000-0000CB320000}"/>
    <cellStyle name="Comma 11 2 2_Activos por nat cart" xfId="12145" xr:uid="{00000000-0005-0000-0000-0000CC320000}"/>
    <cellStyle name="Comma 11 2 3" xfId="12146" xr:uid="{00000000-0005-0000-0000-0000CD320000}"/>
    <cellStyle name="Comma 11 2 3 2" xfId="12147" xr:uid="{00000000-0005-0000-0000-0000CE320000}"/>
    <cellStyle name="Comma 11 2 3 2 2" xfId="12148" xr:uid="{00000000-0005-0000-0000-0000CF320000}"/>
    <cellStyle name="Comma 11 2 3 2 2 2" xfId="12149" xr:uid="{00000000-0005-0000-0000-0000D0320000}"/>
    <cellStyle name="Comma 11 2 3 2 2 4" xfId="12150" xr:uid="{00000000-0005-0000-0000-0000D1320000}"/>
    <cellStyle name="Comma 11 2 3 2 3" xfId="12151" xr:uid="{00000000-0005-0000-0000-0000D2320000}"/>
    <cellStyle name="Comma 11 2 3 2 4" xfId="12152" xr:uid="{00000000-0005-0000-0000-0000D3320000}"/>
    <cellStyle name="Comma 11 2 3 2 5" xfId="12153" xr:uid="{00000000-0005-0000-0000-0000D4320000}"/>
    <cellStyle name="Comma 11 2 3 3" xfId="12154" xr:uid="{00000000-0005-0000-0000-0000D5320000}"/>
    <cellStyle name="Comma 11 2 3 3 2" xfId="12155" xr:uid="{00000000-0005-0000-0000-0000D6320000}"/>
    <cellStyle name="Comma 11 2 3 3 2 2" xfId="12156" xr:uid="{00000000-0005-0000-0000-0000D7320000}"/>
    <cellStyle name="Comma 11 2 3 3 2 4" xfId="12157" xr:uid="{00000000-0005-0000-0000-0000D8320000}"/>
    <cellStyle name="Comma 11 2 3 3 3" xfId="12158" xr:uid="{00000000-0005-0000-0000-0000D9320000}"/>
    <cellStyle name="Comma 11 2 3 3 4" xfId="12159" xr:uid="{00000000-0005-0000-0000-0000DA320000}"/>
    <cellStyle name="Comma 11 2 3 3 5" xfId="12160" xr:uid="{00000000-0005-0000-0000-0000DB320000}"/>
    <cellStyle name="Comma 11 2 3 4" xfId="12161" xr:uid="{00000000-0005-0000-0000-0000DC320000}"/>
    <cellStyle name="Comma 11 2 3 4 2" xfId="12162" xr:uid="{00000000-0005-0000-0000-0000DD320000}"/>
    <cellStyle name="Comma 11 2 3 4 4" xfId="12163" xr:uid="{00000000-0005-0000-0000-0000DE320000}"/>
    <cellStyle name="Comma 11 2 3 5" xfId="12164" xr:uid="{00000000-0005-0000-0000-0000DF320000}"/>
    <cellStyle name="Comma 11 2 3 5 2" xfId="12165" xr:uid="{00000000-0005-0000-0000-0000E0320000}"/>
    <cellStyle name="Comma 11 2 3 6" xfId="12166" xr:uid="{00000000-0005-0000-0000-0000E1320000}"/>
    <cellStyle name="Comma 11 2 3 7" xfId="12167" xr:uid="{00000000-0005-0000-0000-0000E2320000}"/>
    <cellStyle name="Comma 11 2 3 8" xfId="12168" xr:uid="{00000000-0005-0000-0000-0000E3320000}"/>
    <cellStyle name="Comma 11 2 3_Perd det activo" xfId="12169" xr:uid="{00000000-0005-0000-0000-0000E4320000}"/>
    <cellStyle name="Comma 11 2 4" xfId="12170" xr:uid="{00000000-0005-0000-0000-0000E5320000}"/>
    <cellStyle name="Comma 11 2 4 2" xfId="12171" xr:uid="{00000000-0005-0000-0000-0000E6320000}"/>
    <cellStyle name="Comma 11 2 4 2 2" xfId="12172" xr:uid="{00000000-0005-0000-0000-0000E7320000}"/>
    <cellStyle name="Comma 11 2 4 2 2 2" xfId="12173" xr:uid="{00000000-0005-0000-0000-0000E8320000}"/>
    <cellStyle name="Comma 11 2 4 2 2 4" xfId="12174" xr:uid="{00000000-0005-0000-0000-0000E9320000}"/>
    <cellStyle name="Comma 11 2 4 2 3" xfId="12175" xr:uid="{00000000-0005-0000-0000-0000EA320000}"/>
    <cellStyle name="Comma 11 2 4 2 4" xfId="12176" xr:uid="{00000000-0005-0000-0000-0000EB320000}"/>
    <cellStyle name="Comma 11 2 4 2 5" xfId="12177" xr:uid="{00000000-0005-0000-0000-0000EC320000}"/>
    <cellStyle name="Comma 11 2 4 3" xfId="12178" xr:uid="{00000000-0005-0000-0000-0000ED320000}"/>
    <cellStyle name="Comma 11 2 4 3 2" xfId="12179" xr:uid="{00000000-0005-0000-0000-0000EE320000}"/>
    <cellStyle name="Comma 11 2 4 3 2 2" xfId="12180" xr:uid="{00000000-0005-0000-0000-0000EF320000}"/>
    <cellStyle name="Comma 11 2 4 3 2 4" xfId="12181" xr:uid="{00000000-0005-0000-0000-0000F0320000}"/>
    <cellStyle name="Comma 11 2 4 3 3" xfId="12182" xr:uid="{00000000-0005-0000-0000-0000F1320000}"/>
    <cellStyle name="Comma 11 2 4 3 4" xfId="12183" xr:uid="{00000000-0005-0000-0000-0000F2320000}"/>
    <cellStyle name="Comma 11 2 4 3 5" xfId="12184" xr:uid="{00000000-0005-0000-0000-0000F3320000}"/>
    <cellStyle name="Comma 11 2 4 4" xfId="12185" xr:uid="{00000000-0005-0000-0000-0000F4320000}"/>
    <cellStyle name="Comma 11 2 4 4 2" xfId="12186" xr:uid="{00000000-0005-0000-0000-0000F5320000}"/>
    <cellStyle name="Comma 11 2 4 4 4" xfId="12187" xr:uid="{00000000-0005-0000-0000-0000F6320000}"/>
    <cellStyle name="Comma 11 2 4 5" xfId="12188" xr:uid="{00000000-0005-0000-0000-0000F7320000}"/>
    <cellStyle name="Comma 11 2 4 5 2" xfId="12189" xr:uid="{00000000-0005-0000-0000-0000F8320000}"/>
    <cellStyle name="Comma 11 2 4 6" xfId="12190" xr:uid="{00000000-0005-0000-0000-0000F9320000}"/>
    <cellStyle name="Comma 11 2 4 7" xfId="12191" xr:uid="{00000000-0005-0000-0000-0000FA320000}"/>
    <cellStyle name="Comma 11 2 4 8" xfId="12192" xr:uid="{00000000-0005-0000-0000-0000FB320000}"/>
    <cellStyle name="Comma 11 2 4_Perd det activo" xfId="12193" xr:uid="{00000000-0005-0000-0000-0000FC320000}"/>
    <cellStyle name="Comma 11 2 5" xfId="12194" xr:uid="{00000000-0005-0000-0000-0000FD320000}"/>
    <cellStyle name="Comma 11 2 5 2" xfId="12195" xr:uid="{00000000-0005-0000-0000-0000FE320000}"/>
    <cellStyle name="Comma 11 2 5 2 2" xfId="12196" xr:uid="{00000000-0005-0000-0000-0000FF320000}"/>
    <cellStyle name="Comma 11 2 5 2 2 2" xfId="12197" xr:uid="{00000000-0005-0000-0000-000000330000}"/>
    <cellStyle name="Comma 11 2 5 2 2 4" xfId="12198" xr:uid="{00000000-0005-0000-0000-000001330000}"/>
    <cellStyle name="Comma 11 2 5 2 3" xfId="12199" xr:uid="{00000000-0005-0000-0000-000002330000}"/>
    <cellStyle name="Comma 11 2 5 2 4" xfId="12200" xr:uid="{00000000-0005-0000-0000-000003330000}"/>
    <cellStyle name="Comma 11 2 5 2 5" xfId="12201" xr:uid="{00000000-0005-0000-0000-000004330000}"/>
    <cellStyle name="Comma 11 2 5 3" xfId="12202" xr:uid="{00000000-0005-0000-0000-000005330000}"/>
    <cellStyle name="Comma 11 2 5 3 2" xfId="12203" xr:uid="{00000000-0005-0000-0000-000006330000}"/>
    <cellStyle name="Comma 11 2 5 3 2 2" xfId="12204" xr:uid="{00000000-0005-0000-0000-000007330000}"/>
    <cellStyle name="Comma 11 2 5 3 2 4" xfId="12205" xr:uid="{00000000-0005-0000-0000-000008330000}"/>
    <cellStyle name="Comma 11 2 5 3 3" xfId="12206" xr:uid="{00000000-0005-0000-0000-000009330000}"/>
    <cellStyle name="Comma 11 2 5 3 5" xfId="12207" xr:uid="{00000000-0005-0000-0000-00000A330000}"/>
    <cellStyle name="Comma 11 2 5 4" xfId="12208" xr:uid="{00000000-0005-0000-0000-00000B330000}"/>
    <cellStyle name="Comma 11 2 5 4 2" xfId="12209" xr:uid="{00000000-0005-0000-0000-00000C330000}"/>
    <cellStyle name="Comma 11 2 5 4 4" xfId="12210" xr:uid="{00000000-0005-0000-0000-00000D330000}"/>
    <cellStyle name="Comma 11 2 5 5" xfId="12211" xr:uid="{00000000-0005-0000-0000-00000E330000}"/>
    <cellStyle name="Comma 11 2 5 6" xfId="12212" xr:uid="{00000000-0005-0000-0000-00000F330000}"/>
    <cellStyle name="Comma 11 2 5 7" xfId="12213" xr:uid="{00000000-0005-0000-0000-000010330000}"/>
    <cellStyle name="Comma 11 2 6" xfId="12214" xr:uid="{00000000-0005-0000-0000-000011330000}"/>
    <cellStyle name="Comma 11 2 6 2" xfId="12215" xr:uid="{00000000-0005-0000-0000-000012330000}"/>
    <cellStyle name="Comma 11 2 6 2 2" xfId="12216" xr:uid="{00000000-0005-0000-0000-000013330000}"/>
    <cellStyle name="Comma 11 2 6 2 2 2" xfId="12217" xr:uid="{00000000-0005-0000-0000-000014330000}"/>
    <cellStyle name="Comma 11 2 6 2 2 4" xfId="12218" xr:uid="{00000000-0005-0000-0000-000015330000}"/>
    <cellStyle name="Comma 11 2 6 2 3" xfId="12219" xr:uid="{00000000-0005-0000-0000-000016330000}"/>
    <cellStyle name="Comma 11 2 6 2 4" xfId="12220" xr:uid="{00000000-0005-0000-0000-000017330000}"/>
    <cellStyle name="Comma 11 2 6 2 5" xfId="12221" xr:uid="{00000000-0005-0000-0000-000018330000}"/>
    <cellStyle name="Comma 11 2 6 3" xfId="12222" xr:uid="{00000000-0005-0000-0000-000019330000}"/>
    <cellStyle name="Comma 11 2 6 3 2" xfId="12223" xr:uid="{00000000-0005-0000-0000-00001A330000}"/>
    <cellStyle name="Comma 11 2 6 3 2 2" xfId="12224" xr:uid="{00000000-0005-0000-0000-00001B330000}"/>
    <cellStyle name="Comma 11 2 6 3 2 4" xfId="12225" xr:uid="{00000000-0005-0000-0000-00001C330000}"/>
    <cellStyle name="Comma 11 2 6 3 3" xfId="12226" xr:uid="{00000000-0005-0000-0000-00001D330000}"/>
    <cellStyle name="Comma 11 2 6 3 5" xfId="12227" xr:uid="{00000000-0005-0000-0000-00001E330000}"/>
    <cellStyle name="Comma 11 2 6 4" xfId="12228" xr:uid="{00000000-0005-0000-0000-00001F330000}"/>
    <cellStyle name="Comma 11 2 6 4 2" xfId="12229" xr:uid="{00000000-0005-0000-0000-000020330000}"/>
    <cellStyle name="Comma 11 2 6 4 4" xfId="12230" xr:uid="{00000000-0005-0000-0000-000021330000}"/>
    <cellStyle name="Comma 11 2 6 5" xfId="12231" xr:uid="{00000000-0005-0000-0000-000022330000}"/>
    <cellStyle name="Comma 11 2 6 6" xfId="12232" xr:uid="{00000000-0005-0000-0000-000023330000}"/>
    <cellStyle name="Comma 11 2 6 7" xfId="12233" xr:uid="{00000000-0005-0000-0000-000024330000}"/>
    <cellStyle name="Comma 11 2 7" xfId="12234" xr:uid="{00000000-0005-0000-0000-000025330000}"/>
    <cellStyle name="Comma 11 2 7 2" xfId="12235" xr:uid="{00000000-0005-0000-0000-000026330000}"/>
    <cellStyle name="Comma 11 2 7 2 2" xfId="12236" xr:uid="{00000000-0005-0000-0000-000027330000}"/>
    <cellStyle name="Comma 11 2 7 2 2 2" xfId="12237" xr:uid="{00000000-0005-0000-0000-000028330000}"/>
    <cellStyle name="Comma 11 2 7 2 2 4" xfId="12238" xr:uid="{00000000-0005-0000-0000-000029330000}"/>
    <cellStyle name="Comma 11 2 7 2 3" xfId="12239" xr:uid="{00000000-0005-0000-0000-00002A330000}"/>
    <cellStyle name="Comma 11 2 7 2 5" xfId="12240" xr:uid="{00000000-0005-0000-0000-00002B330000}"/>
    <cellStyle name="Comma 11 2 7 3" xfId="12241" xr:uid="{00000000-0005-0000-0000-00002C330000}"/>
    <cellStyle name="Comma 11 2 7 3 2" xfId="12242" xr:uid="{00000000-0005-0000-0000-00002D330000}"/>
    <cellStyle name="Comma 11 2 7 3 4" xfId="12243" xr:uid="{00000000-0005-0000-0000-00002E330000}"/>
    <cellStyle name="Comma 11 2 7 4" xfId="12244" xr:uid="{00000000-0005-0000-0000-00002F330000}"/>
    <cellStyle name="Comma 11 2 7 5" xfId="12245" xr:uid="{00000000-0005-0000-0000-000030330000}"/>
    <cellStyle name="Comma 11 2 7 6" xfId="12246" xr:uid="{00000000-0005-0000-0000-000031330000}"/>
    <cellStyle name="Comma 11 2 8" xfId="12247" xr:uid="{00000000-0005-0000-0000-000032330000}"/>
    <cellStyle name="Comma 11 2 8 2" xfId="12248" xr:uid="{00000000-0005-0000-0000-000033330000}"/>
    <cellStyle name="Comma 11 2 8 2 2" xfId="12249" xr:uid="{00000000-0005-0000-0000-000034330000}"/>
    <cellStyle name="Comma 11 2 8 2 4" xfId="12250" xr:uid="{00000000-0005-0000-0000-000035330000}"/>
    <cellStyle name="Comma 11 2 8 3" xfId="12251" xr:uid="{00000000-0005-0000-0000-000036330000}"/>
    <cellStyle name="Comma 11 2 8 4" xfId="12252" xr:uid="{00000000-0005-0000-0000-000037330000}"/>
    <cellStyle name="Comma 11 2 8 5" xfId="12253" xr:uid="{00000000-0005-0000-0000-000038330000}"/>
    <cellStyle name="Comma 11 2 9" xfId="12254" xr:uid="{00000000-0005-0000-0000-000039330000}"/>
    <cellStyle name="Comma 11 2 9 2" xfId="12255" xr:uid="{00000000-0005-0000-0000-00003A330000}"/>
    <cellStyle name="Comma 11 2 9 4" xfId="12256" xr:uid="{00000000-0005-0000-0000-00003B330000}"/>
    <cellStyle name="Comma 11 2_Activos por nat cart" xfId="12257" xr:uid="{00000000-0005-0000-0000-00003C330000}"/>
    <cellStyle name="Comma 11 3" xfId="12258" xr:uid="{00000000-0005-0000-0000-00003D330000}"/>
    <cellStyle name="Comma 11 3 10" xfId="12259" xr:uid="{00000000-0005-0000-0000-00003E330000}"/>
    <cellStyle name="Comma 11 3 11" xfId="12260" xr:uid="{00000000-0005-0000-0000-00003F330000}"/>
    <cellStyle name="Comma 11 3 2" xfId="12261" xr:uid="{00000000-0005-0000-0000-000040330000}"/>
    <cellStyle name="Comma 11 3 2 2" xfId="12262" xr:uid="{00000000-0005-0000-0000-000041330000}"/>
    <cellStyle name="Comma 11 3 2 2 2" xfId="12263" xr:uid="{00000000-0005-0000-0000-000042330000}"/>
    <cellStyle name="Comma 11 3 2 2 2 2" xfId="12264" xr:uid="{00000000-0005-0000-0000-000043330000}"/>
    <cellStyle name="Comma 11 3 2 2 2 4" xfId="12265" xr:uid="{00000000-0005-0000-0000-000044330000}"/>
    <cellStyle name="Comma 11 3 2 2 3" xfId="12266" xr:uid="{00000000-0005-0000-0000-000045330000}"/>
    <cellStyle name="Comma 11 3 2 2 4" xfId="12267" xr:uid="{00000000-0005-0000-0000-000046330000}"/>
    <cellStyle name="Comma 11 3 2 2 5" xfId="12268" xr:uid="{00000000-0005-0000-0000-000047330000}"/>
    <cellStyle name="Comma 11 3 2 3" xfId="12269" xr:uid="{00000000-0005-0000-0000-000048330000}"/>
    <cellStyle name="Comma 11 3 2 3 2" xfId="12270" xr:uid="{00000000-0005-0000-0000-000049330000}"/>
    <cellStyle name="Comma 11 3 2 3 2 2" xfId="12271" xr:uid="{00000000-0005-0000-0000-00004A330000}"/>
    <cellStyle name="Comma 11 3 2 3 2 4" xfId="12272" xr:uid="{00000000-0005-0000-0000-00004B330000}"/>
    <cellStyle name="Comma 11 3 2 3 3" xfId="12273" xr:uid="{00000000-0005-0000-0000-00004C330000}"/>
    <cellStyle name="Comma 11 3 2 3 4" xfId="12274" xr:uid="{00000000-0005-0000-0000-00004D330000}"/>
    <cellStyle name="Comma 11 3 2 3 5" xfId="12275" xr:uid="{00000000-0005-0000-0000-00004E330000}"/>
    <cellStyle name="Comma 11 3 2 4" xfId="12276" xr:uid="{00000000-0005-0000-0000-00004F330000}"/>
    <cellStyle name="Comma 11 3 2 4 2" xfId="12277" xr:uid="{00000000-0005-0000-0000-000050330000}"/>
    <cellStyle name="Comma 11 3 2 4 4" xfId="12278" xr:uid="{00000000-0005-0000-0000-000051330000}"/>
    <cellStyle name="Comma 11 3 2 5" xfId="12279" xr:uid="{00000000-0005-0000-0000-000052330000}"/>
    <cellStyle name="Comma 11 3 2 5 2" xfId="12280" xr:uid="{00000000-0005-0000-0000-000053330000}"/>
    <cellStyle name="Comma 11 3 2 6" xfId="12281" xr:uid="{00000000-0005-0000-0000-000054330000}"/>
    <cellStyle name="Comma 11 3 2 7" xfId="12282" xr:uid="{00000000-0005-0000-0000-000055330000}"/>
    <cellStyle name="Comma 11 3 2 8" xfId="12283" xr:uid="{00000000-0005-0000-0000-000056330000}"/>
    <cellStyle name="Comma 11 3 3" xfId="12284" xr:uid="{00000000-0005-0000-0000-000057330000}"/>
    <cellStyle name="Comma 11 3 3 2" xfId="12285" xr:uid="{00000000-0005-0000-0000-000058330000}"/>
    <cellStyle name="Comma 11 3 3 2 2" xfId="12286" xr:uid="{00000000-0005-0000-0000-000059330000}"/>
    <cellStyle name="Comma 11 3 3 2 2 2" xfId="12287" xr:uid="{00000000-0005-0000-0000-00005A330000}"/>
    <cellStyle name="Comma 11 3 3 2 2 4" xfId="12288" xr:uid="{00000000-0005-0000-0000-00005B330000}"/>
    <cellStyle name="Comma 11 3 3 2 3" xfId="12289" xr:uid="{00000000-0005-0000-0000-00005C330000}"/>
    <cellStyle name="Comma 11 3 3 2 4" xfId="12290" xr:uid="{00000000-0005-0000-0000-00005D330000}"/>
    <cellStyle name="Comma 11 3 3 2 5" xfId="12291" xr:uid="{00000000-0005-0000-0000-00005E330000}"/>
    <cellStyle name="Comma 11 3 3 3" xfId="12292" xr:uid="{00000000-0005-0000-0000-00005F330000}"/>
    <cellStyle name="Comma 11 3 3 3 2" xfId="12293" xr:uid="{00000000-0005-0000-0000-000060330000}"/>
    <cellStyle name="Comma 11 3 3 3 2 2" xfId="12294" xr:uid="{00000000-0005-0000-0000-000061330000}"/>
    <cellStyle name="Comma 11 3 3 3 2 4" xfId="12295" xr:uid="{00000000-0005-0000-0000-000062330000}"/>
    <cellStyle name="Comma 11 3 3 3 3" xfId="12296" xr:uid="{00000000-0005-0000-0000-000063330000}"/>
    <cellStyle name="Comma 11 3 3 3 4" xfId="12297" xr:uid="{00000000-0005-0000-0000-000064330000}"/>
    <cellStyle name="Comma 11 3 3 3 5" xfId="12298" xr:uid="{00000000-0005-0000-0000-000065330000}"/>
    <cellStyle name="Comma 11 3 3 4" xfId="12299" xr:uid="{00000000-0005-0000-0000-000066330000}"/>
    <cellStyle name="Comma 11 3 3 4 2" xfId="12300" xr:uid="{00000000-0005-0000-0000-000067330000}"/>
    <cellStyle name="Comma 11 3 3 4 4" xfId="12301" xr:uid="{00000000-0005-0000-0000-000068330000}"/>
    <cellStyle name="Comma 11 3 3 5" xfId="12302" xr:uid="{00000000-0005-0000-0000-000069330000}"/>
    <cellStyle name="Comma 11 3 3 6" xfId="12303" xr:uid="{00000000-0005-0000-0000-00006A330000}"/>
    <cellStyle name="Comma 11 3 3 7" xfId="12304" xr:uid="{00000000-0005-0000-0000-00006B330000}"/>
    <cellStyle name="Comma 11 3 4" xfId="12305" xr:uid="{00000000-0005-0000-0000-00006C330000}"/>
    <cellStyle name="Comma 11 3 4 2" xfId="12306" xr:uid="{00000000-0005-0000-0000-00006D330000}"/>
    <cellStyle name="Comma 11 3 4 2 2" xfId="12307" xr:uid="{00000000-0005-0000-0000-00006E330000}"/>
    <cellStyle name="Comma 11 3 4 2 2 2" xfId="12308" xr:uid="{00000000-0005-0000-0000-00006F330000}"/>
    <cellStyle name="Comma 11 3 4 2 2 4" xfId="12309" xr:uid="{00000000-0005-0000-0000-000070330000}"/>
    <cellStyle name="Comma 11 3 4 2 3" xfId="12310" xr:uid="{00000000-0005-0000-0000-000071330000}"/>
    <cellStyle name="Comma 11 3 4 2 4" xfId="12311" xr:uid="{00000000-0005-0000-0000-000072330000}"/>
    <cellStyle name="Comma 11 3 4 2 5" xfId="12312" xr:uid="{00000000-0005-0000-0000-000073330000}"/>
    <cellStyle name="Comma 11 3 4 3" xfId="12313" xr:uid="{00000000-0005-0000-0000-000074330000}"/>
    <cellStyle name="Comma 11 3 4 3 2" xfId="12314" xr:uid="{00000000-0005-0000-0000-000075330000}"/>
    <cellStyle name="Comma 11 3 4 3 2 2" xfId="12315" xr:uid="{00000000-0005-0000-0000-000076330000}"/>
    <cellStyle name="Comma 11 3 4 3 2 4" xfId="12316" xr:uid="{00000000-0005-0000-0000-000077330000}"/>
    <cellStyle name="Comma 11 3 4 3 3" xfId="12317" xr:uid="{00000000-0005-0000-0000-000078330000}"/>
    <cellStyle name="Comma 11 3 4 3 5" xfId="12318" xr:uid="{00000000-0005-0000-0000-000079330000}"/>
    <cellStyle name="Comma 11 3 4 4" xfId="12319" xr:uid="{00000000-0005-0000-0000-00007A330000}"/>
    <cellStyle name="Comma 11 3 4 4 2" xfId="12320" xr:uid="{00000000-0005-0000-0000-00007B330000}"/>
    <cellStyle name="Comma 11 3 4 4 4" xfId="12321" xr:uid="{00000000-0005-0000-0000-00007C330000}"/>
    <cellStyle name="Comma 11 3 4 5" xfId="12322" xr:uid="{00000000-0005-0000-0000-00007D330000}"/>
    <cellStyle name="Comma 11 3 4 6" xfId="12323" xr:uid="{00000000-0005-0000-0000-00007E330000}"/>
    <cellStyle name="Comma 11 3 4 7" xfId="12324" xr:uid="{00000000-0005-0000-0000-00007F330000}"/>
    <cellStyle name="Comma 11 3 5" xfId="12325" xr:uid="{00000000-0005-0000-0000-000080330000}"/>
    <cellStyle name="Comma 11 3 5 2" xfId="12326" xr:uid="{00000000-0005-0000-0000-000081330000}"/>
    <cellStyle name="Comma 11 3 5 2 2" xfId="12327" xr:uid="{00000000-0005-0000-0000-000082330000}"/>
    <cellStyle name="Comma 11 3 5 2 2 2" xfId="12328" xr:uid="{00000000-0005-0000-0000-000083330000}"/>
    <cellStyle name="Comma 11 3 5 2 2 4" xfId="12329" xr:uid="{00000000-0005-0000-0000-000084330000}"/>
    <cellStyle name="Comma 11 3 5 2 3" xfId="12330" xr:uid="{00000000-0005-0000-0000-000085330000}"/>
    <cellStyle name="Comma 11 3 5 2 5" xfId="12331" xr:uid="{00000000-0005-0000-0000-000086330000}"/>
    <cellStyle name="Comma 11 3 5 3" xfId="12332" xr:uid="{00000000-0005-0000-0000-000087330000}"/>
    <cellStyle name="Comma 11 3 5 3 2" xfId="12333" xr:uid="{00000000-0005-0000-0000-000088330000}"/>
    <cellStyle name="Comma 11 3 5 3 4" xfId="12334" xr:uid="{00000000-0005-0000-0000-000089330000}"/>
    <cellStyle name="Comma 11 3 5 4" xfId="12335" xr:uid="{00000000-0005-0000-0000-00008A330000}"/>
    <cellStyle name="Comma 11 3 5 5" xfId="12336" xr:uid="{00000000-0005-0000-0000-00008B330000}"/>
    <cellStyle name="Comma 11 3 5 6" xfId="12337" xr:uid="{00000000-0005-0000-0000-00008C330000}"/>
    <cellStyle name="Comma 11 3 6" xfId="12338" xr:uid="{00000000-0005-0000-0000-00008D330000}"/>
    <cellStyle name="Comma 11 3 6 2" xfId="12339" xr:uid="{00000000-0005-0000-0000-00008E330000}"/>
    <cellStyle name="Comma 11 3 6 2 2" xfId="12340" xr:uid="{00000000-0005-0000-0000-00008F330000}"/>
    <cellStyle name="Comma 11 3 6 2 4" xfId="12341" xr:uid="{00000000-0005-0000-0000-000090330000}"/>
    <cellStyle name="Comma 11 3 6 3" xfId="12342" xr:uid="{00000000-0005-0000-0000-000091330000}"/>
    <cellStyle name="Comma 11 3 6 4" xfId="12343" xr:uid="{00000000-0005-0000-0000-000092330000}"/>
    <cellStyle name="Comma 11 3 6 5" xfId="12344" xr:uid="{00000000-0005-0000-0000-000093330000}"/>
    <cellStyle name="Comma 11 3 7" xfId="12345" xr:uid="{00000000-0005-0000-0000-000094330000}"/>
    <cellStyle name="Comma 11 3 7 2" xfId="12346" xr:uid="{00000000-0005-0000-0000-000095330000}"/>
    <cellStyle name="Comma 11 3 7 4" xfId="12347" xr:uid="{00000000-0005-0000-0000-000096330000}"/>
    <cellStyle name="Comma 11 3 8" xfId="12348" xr:uid="{00000000-0005-0000-0000-000097330000}"/>
    <cellStyle name="Comma 11 3 8 2" xfId="12349" xr:uid="{00000000-0005-0000-0000-000098330000}"/>
    <cellStyle name="Comma 11 3 9" xfId="12350" xr:uid="{00000000-0005-0000-0000-000099330000}"/>
    <cellStyle name="Comma 11 3_Perd det activo" xfId="12351" xr:uid="{00000000-0005-0000-0000-00009A330000}"/>
    <cellStyle name="Comma 11 4" xfId="12352" xr:uid="{00000000-0005-0000-0000-00009B330000}"/>
    <cellStyle name="Comma 11 4 2" xfId="12353" xr:uid="{00000000-0005-0000-0000-00009C330000}"/>
    <cellStyle name="Comma 11 4 2 2" xfId="12354" xr:uid="{00000000-0005-0000-0000-00009D330000}"/>
    <cellStyle name="Comma 11 4 2 2 2" xfId="12355" xr:uid="{00000000-0005-0000-0000-00009E330000}"/>
    <cellStyle name="Comma 11 4 2 2 4" xfId="12356" xr:uid="{00000000-0005-0000-0000-00009F330000}"/>
    <cellStyle name="Comma 11 4 2 3" xfId="12357" xr:uid="{00000000-0005-0000-0000-0000A0330000}"/>
    <cellStyle name="Comma 11 4 2 4" xfId="12358" xr:uid="{00000000-0005-0000-0000-0000A1330000}"/>
    <cellStyle name="Comma 11 4 2 5" xfId="12359" xr:uid="{00000000-0005-0000-0000-0000A2330000}"/>
    <cellStyle name="Comma 11 4 3" xfId="12360" xr:uid="{00000000-0005-0000-0000-0000A3330000}"/>
    <cellStyle name="Comma 11 4 3 2" xfId="12361" xr:uid="{00000000-0005-0000-0000-0000A4330000}"/>
    <cellStyle name="Comma 11 4 3 2 2" xfId="12362" xr:uid="{00000000-0005-0000-0000-0000A5330000}"/>
    <cellStyle name="Comma 11 4 3 2 4" xfId="12363" xr:uid="{00000000-0005-0000-0000-0000A6330000}"/>
    <cellStyle name="Comma 11 4 3 3" xfId="12364" xr:uid="{00000000-0005-0000-0000-0000A7330000}"/>
    <cellStyle name="Comma 11 4 3 4" xfId="12365" xr:uid="{00000000-0005-0000-0000-0000A8330000}"/>
    <cellStyle name="Comma 11 4 3 5" xfId="12366" xr:uid="{00000000-0005-0000-0000-0000A9330000}"/>
    <cellStyle name="Comma 11 4 4" xfId="12367" xr:uid="{00000000-0005-0000-0000-0000AA330000}"/>
    <cellStyle name="Comma 11 4 4 2" xfId="12368" xr:uid="{00000000-0005-0000-0000-0000AB330000}"/>
    <cellStyle name="Comma 11 4 4 2 2" xfId="12369" xr:uid="{00000000-0005-0000-0000-0000AC330000}"/>
    <cellStyle name="Comma 11 4 4 2 4" xfId="12370" xr:uid="{00000000-0005-0000-0000-0000AD330000}"/>
    <cellStyle name="Comma 11 4 4 3" xfId="12371" xr:uid="{00000000-0005-0000-0000-0000AE330000}"/>
    <cellStyle name="Comma 11 4 4 4" xfId="12372" xr:uid="{00000000-0005-0000-0000-0000AF330000}"/>
    <cellStyle name="Comma 11 4 4 5" xfId="12373" xr:uid="{00000000-0005-0000-0000-0000B0330000}"/>
    <cellStyle name="Comma 11 4 5" xfId="12374" xr:uid="{00000000-0005-0000-0000-0000B1330000}"/>
    <cellStyle name="Comma 11 4 5 2" xfId="12375" xr:uid="{00000000-0005-0000-0000-0000B2330000}"/>
    <cellStyle name="Comma 11 4 5 4" xfId="12376" xr:uid="{00000000-0005-0000-0000-0000B3330000}"/>
    <cellStyle name="Comma 11 4 6" xfId="12377" xr:uid="{00000000-0005-0000-0000-0000B4330000}"/>
    <cellStyle name="Comma 11 4 6 2" xfId="12378" xr:uid="{00000000-0005-0000-0000-0000B5330000}"/>
    <cellStyle name="Comma 11 4 7" xfId="12379" xr:uid="{00000000-0005-0000-0000-0000B6330000}"/>
    <cellStyle name="Comma 11 4 8" xfId="12380" xr:uid="{00000000-0005-0000-0000-0000B7330000}"/>
    <cellStyle name="Comma 11 4 9" xfId="12381" xr:uid="{00000000-0005-0000-0000-0000B8330000}"/>
    <cellStyle name="Comma 11 4_Perd det activo" xfId="12382" xr:uid="{00000000-0005-0000-0000-0000B9330000}"/>
    <cellStyle name="Comma 11 5" xfId="12383" xr:uid="{00000000-0005-0000-0000-0000BA330000}"/>
    <cellStyle name="Comma 11 5 2" xfId="12384" xr:uid="{00000000-0005-0000-0000-0000BB330000}"/>
    <cellStyle name="Comma 11 5 2 2" xfId="12385" xr:uid="{00000000-0005-0000-0000-0000BC330000}"/>
    <cellStyle name="Comma 11 5 2 2 2" xfId="12386" xr:uid="{00000000-0005-0000-0000-0000BD330000}"/>
    <cellStyle name="Comma 11 5 2 2 4" xfId="12387" xr:uid="{00000000-0005-0000-0000-0000BE330000}"/>
    <cellStyle name="Comma 11 5 2 3" xfId="12388" xr:uid="{00000000-0005-0000-0000-0000BF330000}"/>
    <cellStyle name="Comma 11 5 2 4" xfId="12389" xr:uid="{00000000-0005-0000-0000-0000C0330000}"/>
    <cellStyle name="Comma 11 5 2 5" xfId="12390" xr:uid="{00000000-0005-0000-0000-0000C1330000}"/>
    <cellStyle name="Comma 11 5 3" xfId="12391" xr:uid="{00000000-0005-0000-0000-0000C2330000}"/>
    <cellStyle name="Comma 11 5 3 2" xfId="12392" xr:uid="{00000000-0005-0000-0000-0000C3330000}"/>
    <cellStyle name="Comma 11 5 3 2 2" xfId="12393" xr:uid="{00000000-0005-0000-0000-0000C4330000}"/>
    <cellStyle name="Comma 11 5 3 2 4" xfId="12394" xr:uid="{00000000-0005-0000-0000-0000C5330000}"/>
    <cellStyle name="Comma 11 5 3 3" xfId="12395" xr:uid="{00000000-0005-0000-0000-0000C6330000}"/>
    <cellStyle name="Comma 11 5 3 4" xfId="12396" xr:uid="{00000000-0005-0000-0000-0000C7330000}"/>
    <cellStyle name="Comma 11 5 3 5" xfId="12397" xr:uid="{00000000-0005-0000-0000-0000C8330000}"/>
    <cellStyle name="Comma 11 5 4" xfId="12398" xr:uid="{00000000-0005-0000-0000-0000C9330000}"/>
    <cellStyle name="Comma 11 5 4 2" xfId="12399" xr:uid="{00000000-0005-0000-0000-0000CA330000}"/>
    <cellStyle name="Comma 11 5 4 2 2" xfId="12400" xr:uid="{00000000-0005-0000-0000-0000CB330000}"/>
    <cellStyle name="Comma 11 5 4 2 4" xfId="12401" xr:uid="{00000000-0005-0000-0000-0000CC330000}"/>
    <cellStyle name="Comma 11 5 4 3" xfId="12402" xr:uid="{00000000-0005-0000-0000-0000CD330000}"/>
    <cellStyle name="Comma 11 5 4 4" xfId="12403" xr:uid="{00000000-0005-0000-0000-0000CE330000}"/>
    <cellStyle name="Comma 11 5 4 5" xfId="12404" xr:uid="{00000000-0005-0000-0000-0000CF330000}"/>
    <cellStyle name="Comma 11 5 5" xfId="12405" xr:uid="{00000000-0005-0000-0000-0000D0330000}"/>
    <cellStyle name="Comma 11 5 5 2" xfId="12406" xr:uid="{00000000-0005-0000-0000-0000D1330000}"/>
    <cellStyle name="Comma 11 5 5 4" xfId="12407" xr:uid="{00000000-0005-0000-0000-0000D2330000}"/>
    <cellStyle name="Comma 11 5 6" xfId="12408" xr:uid="{00000000-0005-0000-0000-0000D3330000}"/>
    <cellStyle name="Comma 11 5 6 2" xfId="12409" xr:uid="{00000000-0005-0000-0000-0000D4330000}"/>
    <cellStyle name="Comma 11 5 7" xfId="12410" xr:uid="{00000000-0005-0000-0000-0000D5330000}"/>
    <cellStyle name="Comma 11 5 8" xfId="12411" xr:uid="{00000000-0005-0000-0000-0000D6330000}"/>
    <cellStyle name="Comma 11 5 9" xfId="12412" xr:uid="{00000000-0005-0000-0000-0000D7330000}"/>
    <cellStyle name="Comma 11 5_Perd det activo" xfId="12413" xr:uid="{00000000-0005-0000-0000-0000D8330000}"/>
    <cellStyle name="Comma 11 6" xfId="12414" xr:uid="{00000000-0005-0000-0000-0000D9330000}"/>
    <cellStyle name="Comma 11 6 2" xfId="12415" xr:uid="{00000000-0005-0000-0000-0000DA330000}"/>
    <cellStyle name="Comma 11 6 2 2" xfId="12416" xr:uid="{00000000-0005-0000-0000-0000DB330000}"/>
    <cellStyle name="Comma 11 6 2 2 2" xfId="12417" xr:uid="{00000000-0005-0000-0000-0000DC330000}"/>
    <cellStyle name="Comma 11 6 2 2 4" xfId="12418" xr:uid="{00000000-0005-0000-0000-0000DD330000}"/>
    <cellStyle name="Comma 11 6 2 3" xfId="12419" xr:uid="{00000000-0005-0000-0000-0000DE330000}"/>
    <cellStyle name="Comma 11 6 2 4" xfId="12420" xr:uid="{00000000-0005-0000-0000-0000DF330000}"/>
    <cellStyle name="Comma 11 6 2 5" xfId="12421" xr:uid="{00000000-0005-0000-0000-0000E0330000}"/>
    <cellStyle name="Comma 11 6 3" xfId="12422" xr:uid="{00000000-0005-0000-0000-0000E1330000}"/>
    <cellStyle name="Comma 11 6 3 2" xfId="12423" xr:uid="{00000000-0005-0000-0000-0000E2330000}"/>
    <cellStyle name="Comma 11 6 3 2 2" xfId="12424" xr:uid="{00000000-0005-0000-0000-0000E3330000}"/>
    <cellStyle name="Comma 11 6 3 2 4" xfId="12425" xr:uid="{00000000-0005-0000-0000-0000E4330000}"/>
    <cellStyle name="Comma 11 6 3 3" xfId="12426" xr:uid="{00000000-0005-0000-0000-0000E5330000}"/>
    <cellStyle name="Comma 11 6 3 4" xfId="12427" xr:uid="{00000000-0005-0000-0000-0000E6330000}"/>
    <cellStyle name="Comma 11 6 3 5" xfId="12428" xr:uid="{00000000-0005-0000-0000-0000E7330000}"/>
    <cellStyle name="Comma 11 6 4" xfId="12429" xr:uid="{00000000-0005-0000-0000-0000E8330000}"/>
    <cellStyle name="Comma 11 6 4 2" xfId="12430" xr:uid="{00000000-0005-0000-0000-0000E9330000}"/>
    <cellStyle name="Comma 11 6 4 4" xfId="12431" xr:uid="{00000000-0005-0000-0000-0000EA330000}"/>
    <cellStyle name="Comma 11 6 5" xfId="12432" xr:uid="{00000000-0005-0000-0000-0000EB330000}"/>
    <cellStyle name="Comma 11 6 6" xfId="12433" xr:uid="{00000000-0005-0000-0000-0000EC330000}"/>
    <cellStyle name="Comma 11 6 7" xfId="12434" xr:uid="{00000000-0005-0000-0000-0000ED330000}"/>
    <cellStyle name="Comma 11 7" xfId="12435" xr:uid="{00000000-0005-0000-0000-0000EE330000}"/>
    <cellStyle name="Comma 11 7 2" xfId="12436" xr:uid="{00000000-0005-0000-0000-0000EF330000}"/>
    <cellStyle name="Comma 11 7 2 2" xfId="12437" xr:uid="{00000000-0005-0000-0000-0000F0330000}"/>
    <cellStyle name="Comma 11 7 2 2 2" xfId="12438" xr:uid="{00000000-0005-0000-0000-0000F1330000}"/>
    <cellStyle name="Comma 11 7 2 2 4" xfId="12439" xr:uid="{00000000-0005-0000-0000-0000F2330000}"/>
    <cellStyle name="Comma 11 7 2 3" xfId="12440" xr:uid="{00000000-0005-0000-0000-0000F3330000}"/>
    <cellStyle name="Comma 11 7 2 4" xfId="12441" xr:uid="{00000000-0005-0000-0000-0000F4330000}"/>
    <cellStyle name="Comma 11 7 2 5" xfId="12442" xr:uid="{00000000-0005-0000-0000-0000F5330000}"/>
    <cellStyle name="Comma 11 7 3" xfId="12443" xr:uid="{00000000-0005-0000-0000-0000F6330000}"/>
    <cellStyle name="Comma 11 7 3 2" xfId="12444" xr:uid="{00000000-0005-0000-0000-0000F7330000}"/>
    <cellStyle name="Comma 11 7 3 2 2" xfId="12445" xr:uid="{00000000-0005-0000-0000-0000F8330000}"/>
    <cellStyle name="Comma 11 7 3 2 4" xfId="12446" xr:uid="{00000000-0005-0000-0000-0000F9330000}"/>
    <cellStyle name="Comma 11 7 3 3" xfId="12447" xr:uid="{00000000-0005-0000-0000-0000FA330000}"/>
    <cellStyle name="Comma 11 7 3 4" xfId="12448" xr:uid="{00000000-0005-0000-0000-0000FB330000}"/>
    <cellStyle name="Comma 11 7 3 5" xfId="12449" xr:uid="{00000000-0005-0000-0000-0000FC330000}"/>
    <cellStyle name="Comma 11 7 4" xfId="12450" xr:uid="{00000000-0005-0000-0000-0000FD330000}"/>
    <cellStyle name="Comma 11 7 4 2" xfId="12451" xr:uid="{00000000-0005-0000-0000-0000FE330000}"/>
    <cellStyle name="Comma 11 7 4 4" xfId="12452" xr:uid="{00000000-0005-0000-0000-0000FF330000}"/>
    <cellStyle name="Comma 11 7 5" xfId="12453" xr:uid="{00000000-0005-0000-0000-000000340000}"/>
    <cellStyle name="Comma 11 7 6" xfId="12454" xr:uid="{00000000-0005-0000-0000-000001340000}"/>
    <cellStyle name="Comma 11 7 7" xfId="12455" xr:uid="{00000000-0005-0000-0000-000002340000}"/>
    <cellStyle name="Comma 11 8" xfId="12456" xr:uid="{00000000-0005-0000-0000-000003340000}"/>
    <cellStyle name="Comma 11 8 2" xfId="12457" xr:uid="{00000000-0005-0000-0000-000004340000}"/>
    <cellStyle name="Comma 11 8 2 2" xfId="12458" xr:uid="{00000000-0005-0000-0000-000005340000}"/>
    <cellStyle name="Comma 11 8 2 2 2" xfId="12459" xr:uid="{00000000-0005-0000-0000-000006340000}"/>
    <cellStyle name="Comma 11 8 2 2 4" xfId="12460" xr:uid="{00000000-0005-0000-0000-000007340000}"/>
    <cellStyle name="Comma 11 8 2 3" xfId="12461" xr:uid="{00000000-0005-0000-0000-000008340000}"/>
    <cellStyle name="Comma 11 8 2 4" xfId="12462" xr:uid="{00000000-0005-0000-0000-000009340000}"/>
    <cellStyle name="Comma 11 8 2 5" xfId="12463" xr:uid="{00000000-0005-0000-0000-00000A340000}"/>
    <cellStyle name="Comma 11 8 3" xfId="12464" xr:uid="{00000000-0005-0000-0000-00000B340000}"/>
    <cellStyle name="Comma 11 8 3 2" xfId="12465" xr:uid="{00000000-0005-0000-0000-00000C340000}"/>
    <cellStyle name="Comma 11 8 3 2 2" xfId="12466" xr:uid="{00000000-0005-0000-0000-00000D340000}"/>
    <cellStyle name="Comma 11 8 3 2 4" xfId="12467" xr:uid="{00000000-0005-0000-0000-00000E340000}"/>
    <cellStyle name="Comma 11 8 3 3" xfId="12468" xr:uid="{00000000-0005-0000-0000-00000F340000}"/>
    <cellStyle name="Comma 11 8 3 4" xfId="12469" xr:uid="{00000000-0005-0000-0000-000010340000}"/>
    <cellStyle name="Comma 11 8 3 5" xfId="12470" xr:uid="{00000000-0005-0000-0000-000011340000}"/>
    <cellStyle name="Comma 11 8 4" xfId="12471" xr:uid="{00000000-0005-0000-0000-000012340000}"/>
    <cellStyle name="Comma 11 8 4 2" xfId="12472" xr:uid="{00000000-0005-0000-0000-000013340000}"/>
    <cellStyle name="Comma 11 8 4 4" xfId="12473" xr:uid="{00000000-0005-0000-0000-000014340000}"/>
    <cellStyle name="Comma 11 8 5" xfId="12474" xr:uid="{00000000-0005-0000-0000-000015340000}"/>
    <cellStyle name="Comma 11 8 6" xfId="12475" xr:uid="{00000000-0005-0000-0000-000016340000}"/>
    <cellStyle name="Comma 11 8 7" xfId="12476" xr:uid="{00000000-0005-0000-0000-000017340000}"/>
    <cellStyle name="Comma 11 9" xfId="12477" xr:uid="{00000000-0005-0000-0000-000018340000}"/>
    <cellStyle name="Comma 11 9 2" xfId="12478" xr:uid="{00000000-0005-0000-0000-000019340000}"/>
    <cellStyle name="Comma 11 9 2 2" xfId="12479" xr:uid="{00000000-0005-0000-0000-00001A340000}"/>
    <cellStyle name="Comma 11 9 2 2 2" xfId="12480" xr:uid="{00000000-0005-0000-0000-00001B340000}"/>
    <cellStyle name="Comma 11 9 2 2 4" xfId="12481" xr:uid="{00000000-0005-0000-0000-00001C340000}"/>
    <cellStyle name="Comma 11 9 2 3" xfId="12482" xr:uid="{00000000-0005-0000-0000-00001D340000}"/>
    <cellStyle name="Comma 11 9 2 4" xfId="12483" xr:uid="{00000000-0005-0000-0000-00001E340000}"/>
    <cellStyle name="Comma 11 9 2 5" xfId="12484" xr:uid="{00000000-0005-0000-0000-00001F340000}"/>
    <cellStyle name="Comma 11 9 3" xfId="12485" xr:uid="{00000000-0005-0000-0000-000020340000}"/>
    <cellStyle name="Comma 11 9 3 2" xfId="12486" xr:uid="{00000000-0005-0000-0000-000021340000}"/>
    <cellStyle name="Comma 11 9 3 2 2" xfId="12487" xr:uid="{00000000-0005-0000-0000-000022340000}"/>
    <cellStyle name="Comma 11 9 3 2 4" xfId="12488" xr:uid="{00000000-0005-0000-0000-000023340000}"/>
    <cellStyle name="Comma 11 9 3 3" xfId="12489" xr:uid="{00000000-0005-0000-0000-000024340000}"/>
    <cellStyle name="Comma 11 9 3 5" xfId="12490" xr:uid="{00000000-0005-0000-0000-000025340000}"/>
    <cellStyle name="Comma 11 9 4" xfId="12491" xr:uid="{00000000-0005-0000-0000-000026340000}"/>
    <cellStyle name="Comma 11 9 4 2" xfId="12492" xr:uid="{00000000-0005-0000-0000-000027340000}"/>
    <cellStyle name="Comma 11 9 4 4" xfId="12493" xr:uid="{00000000-0005-0000-0000-000028340000}"/>
    <cellStyle name="Comma 11 9 5" xfId="12494" xr:uid="{00000000-0005-0000-0000-000029340000}"/>
    <cellStyle name="Comma 11 9 6" xfId="12495" xr:uid="{00000000-0005-0000-0000-00002A340000}"/>
    <cellStyle name="Comma 11 9 7" xfId="12496" xr:uid="{00000000-0005-0000-0000-00002B340000}"/>
    <cellStyle name="Comma 11_Activos por nat cart" xfId="12497" xr:uid="{00000000-0005-0000-0000-00002C340000}"/>
    <cellStyle name="Comma 12" xfId="12498" xr:uid="{00000000-0005-0000-0000-00002D340000}"/>
    <cellStyle name="Comma 12 10" xfId="12499" xr:uid="{00000000-0005-0000-0000-00002E340000}"/>
    <cellStyle name="Comma 12 10 2" xfId="12500" xr:uid="{00000000-0005-0000-0000-00002F340000}"/>
    <cellStyle name="Comma 12 10 2 2" xfId="12501" xr:uid="{00000000-0005-0000-0000-000030340000}"/>
    <cellStyle name="Comma 12 10 2 4" xfId="12502" xr:uid="{00000000-0005-0000-0000-000031340000}"/>
    <cellStyle name="Comma 12 10 3" xfId="12503" xr:uid="{00000000-0005-0000-0000-000032340000}"/>
    <cellStyle name="Comma 12 10 4" xfId="12504" xr:uid="{00000000-0005-0000-0000-000033340000}"/>
    <cellStyle name="Comma 12 10 5" xfId="12505" xr:uid="{00000000-0005-0000-0000-000034340000}"/>
    <cellStyle name="Comma 12 11" xfId="12506" xr:uid="{00000000-0005-0000-0000-000035340000}"/>
    <cellStyle name="Comma 12 11 2" xfId="12507" xr:uid="{00000000-0005-0000-0000-000036340000}"/>
    <cellStyle name="Comma 12 11 4" xfId="12508" xr:uid="{00000000-0005-0000-0000-000037340000}"/>
    <cellStyle name="Comma 12 12" xfId="12509" xr:uid="{00000000-0005-0000-0000-000038340000}"/>
    <cellStyle name="Comma 12 12 2" xfId="12510" xr:uid="{00000000-0005-0000-0000-000039340000}"/>
    <cellStyle name="Comma 12 12 3" xfId="12511" xr:uid="{00000000-0005-0000-0000-00003A340000}"/>
    <cellStyle name="Comma 12 12 4" xfId="12512" xr:uid="{00000000-0005-0000-0000-00003B340000}"/>
    <cellStyle name="Comma 12 13" xfId="12513" xr:uid="{00000000-0005-0000-0000-00003C340000}"/>
    <cellStyle name="Comma 12 13 2" xfId="12514" xr:uid="{00000000-0005-0000-0000-00003D340000}"/>
    <cellStyle name="Comma 12 13 3" xfId="12515" xr:uid="{00000000-0005-0000-0000-00003E340000}"/>
    <cellStyle name="Comma 12 13 4" xfId="12516" xr:uid="{00000000-0005-0000-0000-00003F340000}"/>
    <cellStyle name="Comma 12 14" xfId="12517" xr:uid="{00000000-0005-0000-0000-000040340000}"/>
    <cellStyle name="Comma 12 14 2" xfId="12518" xr:uid="{00000000-0005-0000-0000-000041340000}"/>
    <cellStyle name="Comma 12 15" xfId="12519" xr:uid="{00000000-0005-0000-0000-000042340000}"/>
    <cellStyle name="Comma 12 16" xfId="12520" xr:uid="{00000000-0005-0000-0000-000043340000}"/>
    <cellStyle name="Comma 12 17" xfId="12521" xr:uid="{00000000-0005-0000-0000-000044340000}"/>
    <cellStyle name="Comma 12 2" xfId="12522" xr:uid="{00000000-0005-0000-0000-000045340000}"/>
    <cellStyle name="Comma 12 2 10" xfId="12523" xr:uid="{00000000-0005-0000-0000-000046340000}"/>
    <cellStyle name="Comma 12 2 11" xfId="12524" xr:uid="{00000000-0005-0000-0000-000047340000}"/>
    <cellStyle name="Comma 12 2 12" xfId="12525" xr:uid="{00000000-0005-0000-0000-000048340000}"/>
    <cellStyle name="Comma 12 2 2" xfId="12526" xr:uid="{00000000-0005-0000-0000-000049340000}"/>
    <cellStyle name="Comma 12 2 2 2" xfId="12527" xr:uid="{00000000-0005-0000-0000-00004A340000}"/>
    <cellStyle name="Comma 12 2 2 2 2" xfId="12528" xr:uid="{00000000-0005-0000-0000-00004B340000}"/>
    <cellStyle name="Comma 12 2 2 2 2 2" xfId="12529" xr:uid="{00000000-0005-0000-0000-00004C340000}"/>
    <cellStyle name="Comma 12 2 2 2 2 2 2" xfId="12530" xr:uid="{00000000-0005-0000-0000-00004D340000}"/>
    <cellStyle name="Comma 12 2 2 2 2 3" xfId="12531" xr:uid="{00000000-0005-0000-0000-00004E340000}"/>
    <cellStyle name="Comma 12 2 2 2 2 5" xfId="12532" xr:uid="{00000000-0005-0000-0000-00004F340000}"/>
    <cellStyle name="Comma 12 2 2 2 3" xfId="12533" xr:uid="{00000000-0005-0000-0000-000050340000}"/>
    <cellStyle name="Comma 12 2 2 2 3 2" xfId="12534" xr:uid="{00000000-0005-0000-0000-000051340000}"/>
    <cellStyle name="Comma 12 2 2 2 4" xfId="12535" xr:uid="{00000000-0005-0000-0000-000052340000}"/>
    <cellStyle name="Comma 12 2 2 2 5" xfId="12536" xr:uid="{00000000-0005-0000-0000-000053340000}"/>
    <cellStyle name="Comma 12 2 2 2 6" xfId="12537" xr:uid="{00000000-0005-0000-0000-000054340000}"/>
    <cellStyle name="Comma 12 2 2 3" xfId="12538" xr:uid="{00000000-0005-0000-0000-000055340000}"/>
    <cellStyle name="Comma 12 2 2 3 2" xfId="12539" xr:uid="{00000000-0005-0000-0000-000056340000}"/>
    <cellStyle name="Comma 12 2 2 3 2 2" xfId="12540" xr:uid="{00000000-0005-0000-0000-000057340000}"/>
    <cellStyle name="Comma 12 2 2 3 2 4" xfId="12541" xr:uid="{00000000-0005-0000-0000-000058340000}"/>
    <cellStyle name="Comma 12 2 2 3 3" xfId="12542" xr:uid="{00000000-0005-0000-0000-000059340000}"/>
    <cellStyle name="Comma 12 2 2 3 3 2" xfId="12543" xr:uid="{00000000-0005-0000-0000-00005A340000}"/>
    <cellStyle name="Comma 12 2 2 3 4" xfId="12544" xr:uid="{00000000-0005-0000-0000-00005B340000}"/>
    <cellStyle name="Comma 12 2 2 3 5" xfId="12545" xr:uid="{00000000-0005-0000-0000-00005C340000}"/>
    <cellStyle name="Comma 12 2 2 3 6" xfId="12546" xr:uid="{00000000-0005-0000-0000-00005D340000}"/>
    <cellStyle name="Comma 12 2 2 4" xfId="12547" xr:uid="{00000000-0005-0000-0000-00005E340000}"/>
    <cellStyle name="Comma 12 2 2 4 2" xfId="12548" xr:uid="{00000000-0005-0000-0000-00005F340000}"/>
    <cellStyle name="Comma 12 2 2 4 2 2" xfId="12549" xr:uid="{00000000-0005-0000-0000-000060340000}"/>
    <cellStyle name="Comma 12 2 2 4 3" xfId="12550" xr:uid="{00000000-0005-0000-0000-000061340000}"/>
    <cellStyle name="Comma 12 2 2 4 5" xfId="12551" xr:uid="{00000000-0005-0000-0000-000062340000}"/>
    <cellStyle name="Comma 12 2 2 5" xfId="12552" xr:uid="{00000000-0005-0000-0000-000063340000}"/>
    <cellStyle name="Comma 12 2 2 5 2" xfId="12553" xr:uid="{00000000-0005-0000-0000-000064340000}"/>
    <cellStyle name="Comma 12 2 2 5 3" xfId="12554" xr:uid="{00000000-0005-0000-0000-000065340000}"/>
    <cellStyle name="Comma 12 2 2 5 4" xfId="12555" xr:uid="{00000000-0005-0000-0000-000066340000}"/>
    <cellStyle name="Comma 12 2 2 6" xfId="12556" xr:uid="{00000000-0005-0000-0000-000067340000}"/>
    <cellStyle name="Comma 12 2 2 6 2" xfId="12557" xr:uid="{00000000-0005-0000-0000-000068340000}"/>
    <cellStyle name="Comma 12 2 2 7" xfId="12558" xr:uid="{00000000-0005-0000-0000-000069340000}"/>
    <cellStyle name="Comma 12 2 2 8" xfId="12559" xr:uid="{00000000-0005-0000-0000-00006A340000}"/>
    <cellStyle name="Comma 12 2 2 9" xfId="12560" xr:uid="{00000000-0005-0000-0000-00006B340000}"/>
    <cellStyle name="Comma 12 2 2_Perd det activo" xfId="12561" xr:uid="{00000000-0005-0000-0000-00006C340000}"/>
    <cellStyle name="Comma 12 2 3" xfId="12562" xr:uid="{00000000-0005-0000-0000-00006D340000}"/>
    <cellStyle name="Comma 12 2 3 2" xfId="12563" xr:uid="{00000000-0005-0000-0000-00006E340000}"/>
    <cellStyle name="Comma 12 2 3 2 2" xfId="12564" xr:uid="{00000000-0005-0000-0000-00006F340000}"/>
    <cellStyle name="Comma 12 2 3 2 2 2" xfId="12565" xr:uid="{00000000-0005-0000-0000-000070340000}"/>
    <cellStyle name="Comma 12 2 3 2 2 4" xfId="12566" xr:uid="{00000000-0005-0000-0000-000071340000}"/>
    <cellStyle name="Comma 12 2 3 2 3" xfId="12567" xr:uid="{00000000-0005-0000-0000-000072340000}"/>
    <cellStyle name="Comma 12 2 3 2 3 2" xfId="12568" xr:uid="{00000000-0005-0000-0000-000073340000}"/>
    <cellStyle name="Comma 12 2 3 2 4" xfId="12569" xr:uid="{00000000-0005-0000-0000-000074340000}"/>
    <cellStyle name="Comma 12 2 3 2 5" xfId="12570" xr:uid="{00000000-0005-0000-0000-000075340000}"/>
    <cellStyle name="Comma 12 2 3 2 6" xfId="12571" xr:uid="{00000000-0005-0000-0000-000076340000}"/>
    <cellStyle name="Comma 12 2 3 3" xfId="12572" xr:uid="{00000000-0005-0000-0000-000077340000}"/>
    <cellStyle name="Comma 12 2 3 3 2" xfId="12573" xr:uid="{00000000-0005-0000-0000-000078340000}"/>
    <cellStyle name="Comma 12 2 3 3 2 2" xfId="12574" xr:uid="{00000000-0005-0000-0000-000079340000}"/>
    <cellStyle name="Comma 12 2 3 3 2 4" xfId="12575" xr:uid="{00000000-0005-0000-0000-00007A340000}"/>
    <cellStyle name="Comma 12 2 3 3 3" xfId="12576" xr:uid="{00000000-0005-0000-0000-00007B340000}"/>
    <cellStyle name="Comma 12 2 3 3 4" xfId="12577" xr:uid="{00000000-0005-0000-0000-00007C340000}"/>
    <cellStyle name="Comma 12 2 3 3 5" xfId="12578" xr:uid="{00000000-0005-0000-0000-00007D340000}"/>
    <cellStyle name="Comma 12 2 3 4" xfId="12579" xr:uid="{00000000-0005-0000-0000-00007E340000}"/>
    <cellStyle name="Comma 12 2 3 4 2" xfId="12580" xr:uid="{00000000-0005-0000-0000-00007F340000}"/>
    <cellStyle name="Comma 12 2 3 4 4" xfId="12581" xr:uid="{00000000-0005-0000-0000-000080340000}"/>
    <cellStyle name="Comma 12 2 3 5" xfId="12582" xr:uid="{00000000-0005-0000-0000-000081340000}"/>
    <cellStyle name="Comma 12 2 3 5 2" xfId="12583" xr:uid="{00000000-0005-0000-0000-000082340000}"/>
    <cellStyle name="Comma 12 2 3 6" xfId="12584" xr:uid="{00000000-0005-0000-0000-000083340000}"/>
    <cellStyle name="Comma 12 2 3 7" xfId="12585" xr:uid="{00000000-0005-0000-0000-000084340000}"/>
    <cellStyle name="Comma 12 2 3 8" xfId="12586" xr:uid="{00000000-0005-0000-0000-000085340000}"/>
    <cellStyle name="Comma 12 2 4" xfId="12587" xr:uid="{00000000-0005-0000-0000-000086340000}"/>
    <cellStyle name="Comma 12 2 4 2" xfId="12588" xr:uid="{00000000-0005-0000-0000-000087340000}"/>
    <cellStyle name="Comma 12 2 4 2 2" xfId="12589" xr:uid="{00000000-0005-0000-0000-000088340000}"/>
    <cellStyle name="Comma 12 2 4 2 2 2" xfId="12590" xr:uid="{00000000-0005-0000-0000-000089340000}"/>
    <cellStyle name="Comma 12 2 4 2 2 4" xfId="12591" xr:uid="{00000000-0005-0000-0000-00008A340000}"/>
    <cellStyle name="Comma 12 2 4 2 3" xfId="12592" xr:uid="{00000000-0005-0000-0000-00008B340000}"/>
    <cellStyle name="Comma 12 2 4 2 4" xfId="12593" xr:uid="{00000000-0005-0000-0000-00008C340000}"/>
    <cellStyle name="Comma 12 2 4 2 5" xfId="12594" xr:uid="{00000000-0005-0000-0000-00008D340000}"/>
    <cellStyle name="Comma 12 2 4 3" xfId="12595" xr:uid="{00000000-0005-0000-0000-00008E340000}"/>
    <cellStyle name="Comma 12 2 4 3 2" xfId="12596" xr:uid="{00000000-0005-0000-0000-00008F340000}"/>
    <cellStyle name="Comma 12 2 4 3 2 2" xfId="12597" xr:uid="{00000000-0005-0000-0000-000090340000}"/>
    <cellStyle name="Comma 12 2 4 3 2 4" xfId="12598" xr:uid="{00000000-0005-0000-0000-000091340000}"/>
    <cellStyle name="Comma 12 2 4 3 3" xfId="12599" xr:uid="{00000000-0005-0000-0000-000092340000}"/>
    <cellStyle name="Comma 12 2 4 3 5" xfId="12600" xr:uid="{00000000-0005-0000-0000-000093340000}"/>
    <cellStyle name="Comma 12 2 4 4" xfId="12601" xr:uid="{00000000-0005-0000-0000-000094340000}"/>
    <cellStyle name="Comma 12 2 4 4 2" xfId="12602" xr:uid="{00000000-0005-0000-0000-000095340000}"/>
    <cellStyle name="Comma 12 2 4 4 4" xfId="12603" xr:uid="{00000000-0005-0000-0000-000096340000}"/>
    <cellStyle name="Comma 12 2 4 5" xfId="12604" xr:uid="{00000000-0005-0000-0000-000097340000}"/>
    <cellStyle name="Comma 12 2 4 5 2" xfId="12605" xr:uid="{00000000-0005-0000-0000-000098340000}"/>
    <cellStyle name="Comma 12 2 4 6" xfId="12606" xr:uid="{00000000-0005-0000-0000-000099340000}"/>
    <cellStyle name="Comma 12 2 4 7" xfId="12607" xr:uid="{00000000-0005-0000-0000-00009A340000}"/>
    <cellStyle name="Comma 12 2 4 8" xfId="12608" xr:uid="{00000000-0005-0000-0000-00009B340000}"/>
    <cellStyle name="Comma 12 2 5" xfId="12609" xr:uid="{00000000-0005-0000-0000-00009C340000}"/>
    <cellStyle name="Comma 12 2 5 2" xfId="12610" xr:uid="{00000000-0005-0000-0000-00009D340000}"/>
    <cellStyle name="Comma 12 2 5 2 2" xfId="12611" xr:uid="{00000000-0005-0000-0000-00009E340000}"/>
    <cellStyle name="Comma 12 2 5 2 2 2" xfId="12612" xr:uid="{00000000-0005-0000-0000-00009F340000}"/>
    <cellStyle name="Comma 12 2 5 2 2 4" xfId="12613" xr:uid="{00000000-0005-0000-0000-0000A0340000}"/>
    <cellStyle name="Comma 12 2 5 2 3" xfId="12614" xr:uid="{00000000-0005-0000-0000-0000A1340000}"/>
    <cellStyle name="Comma 12 2 5 2 5" xfId="12615" xr:uid="{00000000-0005-0000-0000-0000A2340000}"/>
    <cellStyle name="Comma 12 2 5 3" xfId="12616" xr:uid="{00000000-0005-0000-0000-0000A3340000}"/>
    <cellStyle name="Comma 12 2 5 3 2" xfId="12617" xr:uid="{00000000-0005-0000-0000-0000A4340000}"/>
    <cellStyle name="Comma 12 2 5 3 4" xfId="12618" xr:uid="{00000000-0005-0000-0000-0000A5340000}"/>
    <cellStyle name="Comma 12 2 5 4" xfId="12619" xr:uid="{00000000-0005-0000-0000-0000A6340000}"/>
    <cellStyle name="Comma 12 2 5 4 2" xfId="12620" xr:uid="{00000000-0005-0000-0000-0000A7340000}"/>
    <cellStyle name="Comma 12 2 5 5" xfId="12621" xr:uid="{00000000-0005-0000-0000-0000A8340000}"/>
    <cellStyle name="Comma 12 2 5 6" xfId="12622" xr:uid="{00000000-0005-0000-0000-0000A9340000}"/>
    <cellStyle name="Comma 12 2 5 7" xfId="12623" xr:uid="{00000000-0005-0000-0000-0000AA340000}"/>
    <cellStyle name="Comma 12 2 6" xfId="12624" xr:uid="{00000000-0005-0000-0000-0000AB340000}"/>
    <cellStyle name="Comma 12 2 6 2" xfId="12625" xr:uid="{00000000-0005-0000-0000-0000AC340000}"/>
    <cellStyle name="Comma 12 2 6 2 2" xfId="12626" xr:uid="{00000000-0005-0000-0000-0000AD340000}"/>
    <cellStyle name="Comma 12 2 6 2 4" xfId="12627" xr:uid="{00000000-0005-0000-0000-0000AE340000}"/>
    <cellStyle name="Comma 12 2 6 3" xfId="12628" xr:uid="{00000000-0005-0000-0000-0000AF340000}"/>
    <cellStyle name="Comma 12 2 6 4" xfId="12629" xr:uid="{00000000-0005-0000-0000-0000B0340000}"/>
    <cellStyle name="Comma 12 2 6 5" xfId="12630" xr:uid="{00000000-0005-0000-0000-0000B1340000}"/>
    <cellStyle name="Comma 12 2 7" xfId="12631" xr:uid="{00000000-0005-0000-0000-0000B2340000}"/>
    <cellStyle name="Comma 12 2 7 2" xfId="12632" xr:uid="{00000000-0005-0000-0000-0000B3340000}"/>
    <cellStyle name="Comma 12 2 7 4" xfId="12633" xr:uid="{00000000-0005-0000-0000-0000B4340000}"/>
    <cellStyle name="Comma 12 2 8" xfId="12634" xr:uid="{00000000-0005-0000-0000-0000B5340000}"/>
    <cellStyle name="Comma 12 2 8 2" xfId="12635" xr:uid="{00000000-0005-0000-0000-0000B6340000}"/>
    <cellStyle name="Comma 12 2 8 3" xfId="12636" xr:uid="{00000000-0005-0000-0000-0000B7340000}"/>
    <cellStyle name="Comma 12 2 8 4" xfId="12637" xr:uid="{00000000-0005-0000-0000-0000B8340000}"/>
    <cellStyle name="Comma 12 2 9" xfId="12638" xr:uid="{00000000-0005-0000-0000-0000B9340000}"/>
    <cellStyle name="Comma 12 2 9 2" xfId="12639" xr:uid="{00000000-0005-0000-0000-0000BA340000}"/>
    <cellStyle name="Comma 12 2_Activos por nat cart" xfId="12640" xr:uid="{00000000-0005-0000-0000-0000BB340000}"/>
    <cellStyle name="Comma 12 3" xfId="12641" xr:uid="{00000000-0005-0000-0000-0000BC340000}"/>
    <cellStyle name="Comma 12 3 2" xfId="12642" xr:uid="{00000000-0005-0000-0000-0000BD340000}"/>
    <cellStyle name="Comma 12 3 2 2" xfId="12643" xr:uid="{00000000-0005-0000-0000-0000BE340000}"/>
    <cellStyle name="Comma 12 3 2 2 2" xfId="12644" xr:uid="{00000000-0005-0000-0000-0000BF340000}"/>
    <cellStyle name="Comma 12 3 2 2 4" xfId="12645" xr:uid="{00000000-0005-0000-0000-0000C0340000}"/>
    <cellStyle name="Comma 12 3 2 3" xfId="12646" xr:uid="{00000000-0005-0000-0000-0000C1340000}"/>
    <cellStyle name="Comma 12 3 2 3 2" xfId="12647" xr:uid="{00000000-0005-0000-0000-0000C2340000}"/>
    <cellStyle name="Comma 12 3 2 4" xfId="12648" xr:uid="{00000000-0005-0000-0000-0000C3340000}"/>
    <cellStyle name="Comma 12 3 2 5" xfId="12649" xr:uid="{00000000-0005-0000-0000-0000C4340000}"/>
    <cellStyle name="Comma 12 3 2 6" xfId="12650" xr:uid="{00000000-0005-0000-0000-0000C5340000}"/>
    <cellStyle name="Comma 12 3 3" xfId="12651" xr:uid="{00000000-0005-0000-0000-0000C6340000}"/>
    <cellStyle name="Comma 12 3 3 2" xfId="12652" xr:uid="{00000000-0005-0000-0000-0000C7340000}"/>
    <cellStyle name="Comma 12 3 3 2 2" xfId="12653" xr:uid="{00000000-0005-0000-0000-0000C8340000}"/>
    <cellStyle name="Comma 12 3 3 2 4" xfId="12654" xr:uid="{00000000-0005-0000-0000-0000C9340000}"/>
    <cellStyle name="Comma 12 3 3 3" xfId="12655" xr:uid="{00000000-0005-0000-0000-0000CA340000}"/>
    <cellStyle name="Comma 12 3 3 4" xfId="12656" xr:uid="{00000000-0005-0000-0000-0000CB340000}"/>
    <cellStyle name="Comma 12 3 3 5" xfId="12657" xr:uid="{00000000-0005-0000-0000-0000CC340000}"/>
    <cellStyle name="Comma 12 3 4" xfId="12658" xr:uid="{00000000-0005-0000-0000-0000CD340000}"/>
    <cellStyle name="Comma 12 3 4 2" xfId="12659" xr:uid="{00000000-0005-0000-0000-0000CE340000}"/>
    <cellStyle name="Comma 12 3 4 2 2" xfId="12660" xr:uid="{00000000-0005-0000-0000-0000CF340000}"/>
    <cellStyle name="Comma 12 3 4 2 4" xfId="12661" xr:uid="{00000000-0005-0000-0000-0000D0340000}"/>
    <cellStyle name="Comma 12 3 4 3" xfId="12662" xr:uid="{00000000-0005-0000-0000-0000D1340000}"/>
    <cellStyle name="Comma 12 3 4 4" xfId="12663" xr:uid="{00000000-0005-0000-0000-0000D2340000}"/>
    <cellStyle name="Comma 12 3 4 5" xfId="12664" xr:uid="{00000000-0005-0000-0000-0000D3340000}"/>
    <cellStyle name="Comma 12 3 5" xfId="12665" xr:uid="{00000000-0005-0000-0000-0000D4340000}"/>
    <cellStyle name="Comma 12 3 5 2" xfId="12666" xr:uid="{00000000-0005-0000-0000-0000D5340000}"/>
    <cellStyle name="Comma 12 3 5 4" xfId="12667" xr:uid="{00000000-0005-0000-0000-0000D6340000}"/>
    <cellStyle name="Comma 12 3 6" xfId="12668" xr:uid="{00000000-0005-0000-0000-0000D7340000}"/>
    <cellStyle name="Comma 12 3 6 2" xfId="12669" xr:uid="{00000000-0005-0000-0000-0000D8340000}"/>
    <cellStyle name="Comma 12 3 7" xfId="12670" xr:uid="{00000000-0005-0000-0000-0000D9340000}"/>
    <cellStyle name="Comma 12 3 8" xfId="12671" xr:uid="{00000000-0005-0000-0000-0000DA340000}"/>
    <cellStyle name="Comma 12 3 9" xfId="12672" xr:uid="{00000000-0005-0000-0000-0000DB340000}"/>
    <cellStyle name="Comma 12 3_Perd det activo" xfId="12673" xr:uid="{00000000-0005-0000-0000-0000DC340000}"/>
    <cellStyle name="Comma 12 4" xfId="12674" xr:uid="{00000000-0005-0000-0000-0000DD340000}"/>
    <cellStyle name="Comma 12 4 2" xfId="12675" xr:uid="{00000000-0005-0000-0000-0000DE340000}"/>
    <cellStyle name="Comma 12 4 2 2" xfId="12676" xr:uid="{00000000-0005-0000-0000-0000DF340000}"/>
    <cellStyle name="Comma 12 4 2 2 2" xfId="12677" xr:uid="{00000000-0005-0000-0000-0000E0340000}"/>
    <cellStyle name="Comma 12 4 2 2 4" xfId="12678" xr:uid="{00000000-0005-0000-0000-0000E1340000}"/>
    <cellStyle name="Comma 12 4 2 3" xfId="12679" xr:uid="{00000000-0005-0000-0000-0000E2340000}"/>
    <cellStyle name="Comma 12 4 2 4" xfId="12680" xr:uid="{00000000-0005-0000-0000-0000E3340000}"/>
    <cellStyle name="Comma 12 4 2 5" xfId="12681" xr:uid="{00000000-0005-0000-0000-0000E4340000}"/>
    <cellStyle name="Comma 12 4 3" xfId="12682" xr:uid="{00000000-0005-0000-0000-0000E5340000}"/>
    <cellStyle name="Comma 12 4 3 2" xfId="12683" xr:uid="{00000000-0005-0000-0000-0000E6340000}"/>
    <cellStyle name="Comma 12 4 3 2 2" xfId="12684" xr:uid="{00000000-0005-0000-0000-0000E7340000}"/>
    <cellStyle name="Comma 12 4 3 2 4" xfId="12685" xr:uid="{00000000-0005-0000-0000-0000E8340000}"/>
    <cellStyle name="Comma 12 4 3 3" xfId="12686" xr:uid="{00000000-0005-0000-0000-0000E9340000}"/>
    <cellStyle name="Comma 12 4 3 4" xfId="12687" xr:uid="{00000000-0005-0000-0000-0000EA340000}"/>
    <cellStyle name="Comma 12 4 3 5" xfId="12688" xr:uid="{00000000-0005-0000-0000-0000EB340000}"/>
    <cellStyle name="Comma 12 4 4" xfId="12689" xr:uid="{00000000-0005-0000-0000-0000EC340000}"/>
    <cellStyle name="Comma 12 4 4 2" xfId="12690" xr:uid="{00000000-0005-0000-0000-0000ED340000}"/>
    <cellStyle name="Comma 12 4 4 4" xfId="12691" xr:uid="{00000000-0005-0000-0000-0000EE340000}"/>
    <cellStyle name="Comma 12 4 5" xfId="12692" xr:uid="{00000000-0005-0000-0000-0000EF340000}"/>
    <cellStyle name="Comma 12 4 5 2" xfId="12693" xr:uid="{00000000-0005-0000-0000-0000F0340000}"/>
    <cellStyle name="Comma 12 4 6" xfId="12694" xr:uid="{00000000-0005-0000-0000-0000F1340000}"/>
    <cellStyle name="Comma 12 4 7" xfId="12695" xr:uid="{00000000-0005-0000-0000-0000F2340000}"/>
    <cellStyle name="Comma 12 4 8" xfId="12696" xr:uid="{00000000-0005-0000-0000-0000F3340000}"/>
    <cellStyle name="Comma 12 4_Perd det activo" xfId="12697" xr:uid="{00000000-0005-0000-0000-0000F4340000}"/>
    <cellStyle name="Comma 12 5" xfId="12698" xr:uid="{00000000-0005-0000-0000-0000F5340000}"/>
    <cellStyle name="Comma 12 5 2" xfId="12699" xr:uid="{00000000-0005-0000-0000-0000F6340000}"/>
    <cellStyle name="Comma 12 5 2 2" xfId="12700" xr:uid="{00000000-0005-0000-0000-0000F7340000}"/>
    <cellStyle name="Comma 12 5 2 2 2" xfId="12701" xr:uid="{00000000-0005-0000-0000-0000F8340000}"/>
    <cellStyle name="Comma 12 5 2 2 4" xfId="12702" xr:uid="{00000000-0005-0000-0000-0000F9340000}"/>
    <cellStyle name="Comma 12 5 2 3" xfId="12703" xr:uid="{00000000-0005-0000-0000-0000FA340000}"/>
    <cellStyle name="Comma 12 5 2 4" xfId="12704" xr:uid="{00000000-0005-0000-0000-0000FB340000}"/>
    <cellStyle name="Comma 12 5 2 5" xfId="12705" xr:uid="{00000000-0005-0000-0000-0000FC340000}"/>
    <cellStyle name="Comma 12 5 3" xfId="12706" xr:uid="{00000000-0005-0000-0000-0000FD340000}"/>
    <cellStyle name="Comma 12 5 3 2" xfId="12707" xr:uid="{00000000-0005-0000-0000-0000FE340000}"/>
    <cellStyle name="Comma 12 5 3 2 2" xfId="12708" xr:uid="{00000000-0005-0000-0000-0000FF340000}"/>
    <cellStyle name="Comma 12 5 3 2 4" xfId="12709" xr:uid="{00000000-0005-0000-0000-000000350000}"/>
    <cellStyle name="Comma 12 5 3 3" xfId="12710" xr:uid="{00000000-0005-0000-0000-000001350000}"/>
    <cellStyle name="Comma 12 5 3 4" xfId="12711" xr:uid="{00000000-0005-0000-0000-000002350000}"/>
    <cellStyle name="Comma 12 5 3 5" xfId="12712" xr:uid="{00000000-0005-0000-0000-000003350000}"/>
    <cellStyle name="Comma 12 5 4" xfId="12713" xr:uid="{00000000-0005-0000-0000-000004350000}"/>
    <cellStyle name="Comma 12 5 4 2" xfId="12714" xr:uid="{00000000-0005-0000-0000-000005350000}"/>
    <cellStyle name="Comma 12 5 4 4" xfId="12715" xr:uid="{00000000-0005-0000-0000-000006350000}"/>
    <cellStyle name="Comma 12 5 5" xfId="12716" xr:uid="{00000000-0005-0000-0000-000007350000}"/>
    <cellStyle name="Comma 12 5 5 2" xfId="12717" xr:uid="{00000000-0005-0000-0000-000008350000}"/>
    <cellStyle name="Comma 12 5 6" xfId="12718" xr:uid="{00000000-0005-0000-0000-000009350000}"/>
    <cellStyle name="Comma 12 5 7" xfId="12719" xr:uid="{00000000-0005-0000-0000-00000A350000}"/>
    <cellStyle name="Comma 12 5 8" xfId="12720" xr:uid="{00000000-0005-0000-0000-00000B350000}"/>
    <cellStyle name="Comma 12 6" xfId="12721" xr:uid="{00000000-0005-0000-0000-00000C350000}"/>
    <cellStyle name="Comma 12 6 2" xfId="12722" xr:uid="{00000000-0005-0000-0000-00000D350000}"/>
    <cellStyle name="Comma 12 6 2 2" xfId="12723" xr:uid="{00000000-0005-0000-0000-00000E350000}"/>
    <cellStyle name="Comma 12 6 2 2 2" xfId="12724" xr:uid="{00000000-0005-0000-0000-00000F350000}"/>
    <cellStyle name="Comma 12 6 2 2 4" xfId="12725" xr:uid="{00000000-0005-0000-0000-000010350000}"/>
    <cellStyle name="Comma 12 6 2 3" xfId="12726" xr:uid="{00000000-0005-0000-0000-000011350000}"/>
    <cellStyle name="Comma 12 6 2 4" xfId="12727" xr:uid="{00000000-0005-0000-0000-000012350000}"/>
    <cellStyle name="Comma 12 6 2 5" xfId="12728" xr:uid="{00000000-0005-0000-0000-000013350000}"/>
    <cellStyle name="Comma 12 6 3" xfId="12729" xr:uid="{00000000-0005-0000-0000-000014350000}"/>
    <cellStyle name="Comma 12 6 3 2" xfId="12730" xr:uid="{00000000-0005-0000-0000-000015350000}"/>
    <cellStyle name="Comma 12 6 3 2 2" xfId="12731" xr:uid="{00000000-0005-0000-0000-000016350000}"/>
    <cellStyle name="Comma 12 6 3 2 4" xfId="12732" xr:uid="{00000000-0005-0000-0000-000017350000}"/>
    <cellStyle name="Comma 12 6 3 3" xfId="12733" xr:uid="{00000000-0005-0000-0000-000018350000}"/>
    <cellStyle name="Comma 12 6 3 4" xfId="12734" xr:uid="{00000000-0005-0000-0000-000019350000}"/>
    <cellStyle name="Comma 12 6 3 5" xfId="12735" xr:uid="{00000000-0005-0000-0000-00001A350000}"/>
    <cellStyle name="Comma 12 6 4" xfId="12736" xr:uid="{00000000-0005-0000-0000-00001B350000}"/>
    <cellStyle name="Comma 12 6 4 2" xfId="12737" xr:uid="{00000000-0005-0000-0000-00001C350000}"/>
    <cellStyle name="Comma 12 6 4 4" xfId="12738" xr:uid="{00000000-0005-0000-0000-00001D350000}"/>
    <cellStyle name="Comma 12 6 5" xfId="12739" xr:uid="{00000000-0005-0000-0000-00001E350000}"/>
    <cellStyle name="Comma 12 6 6" xfId="12740" xr:uid="{00000000-0005-0000-0000-00001F350000}"/>
    <cellStyle name="Comma 12 6 7" xfId="12741" xr:uid="{00000000-0005-0000-0000-000020350000}"/>
    <cellStyle name="Comma 12 7" xfId="12742" xr:uid="{00000000-0005-0000-0000-000021350000}"/>
    <cellStyle name="Comma 12 7 2" xfId="12743" xr:uid="{00000000-0005-0000-0000-000022350000}"/>
    <cellStyle name="Comma 12 7 2 2" xfId="12744" xr:uid="{00000000-0005-0000-0000-000023350000}"/>
    <cellStyle name="Comma 12 7 2 2 2" xfId="12745" xr:uid="{00000000-0005-0000-0000-000024350000}"/>
    <cellStyle name="Comma 12 7 2 2 4" xfId="12746" xr:uid="{00000000-0005-0000-0000-000025350000}"/>
    <cellStyle name="Comma 12 7 2 3" xfId="12747" xr:uid="{00000000-0005-0000-0000-000026350000}"/>
    <cellStyle name="Comma 12 7 2 4" xfId="12748" xr:uid="{00000000-0005-0000-0000-000027350000}"/>
    <cellStyle name="Comma 12 7 2 5" xfId="12749" xr:uid="{00000000-0005-0000-0000-000028350000}"/>
    <cellStyle name="Comma 12 7 3" xfId="12750" xr:uid="{00000000-0005-0000-0000-000029350000}"/>
    <cellStyle name="Comma 12 7 3 2" xfId="12751" xr:uid="{00000000-0005-0000-0000-00002A350000}"/>
    <cellStyle name="Comma 12 7 3 2 2" xfId="12752" xr:uid="{00000000-0005-0000-0000-00002B350000}"/>
    <cellStyle name="Comma 12 7 3 2 4" xfId="12753" xr:uid="{00000000-0005-0000-0000-00002C350000}"/>
    <cellStyle name="Comma 12 7 3 3" xfId="12754" xr:uid="{00000000-0005-0000-0000-00002D350000}"/>
    <cellStyle name="Comma 12 7 3 4" xfId="12755" xr:uid="{00000000-0005-0000-0000-00002E350000}"/>
    <cellStyle name="Comma 12 7 3 5" xfId="12756" xr:uid="{00000000-0005-0000-0000-00002F350000}"/>
    <cellStyle name="Comma 12 7 4" xfId="12757" xr:uid="{00000000-0005-0000-0000-000030350000}"/>
    <cellStyle name="Comma 12 7 4 2" xfId="12758" xr:uid="{00000000-0005-0000-0000-000031350000}"/>
    <cellStyle name="Comma 12 7 4 4" xfId="12759" xr:uid="{00000000-0005-0000-0000-000032350000}"/>
    <cellStyle name="Comma 12 7 5" xfId="12760" xr:uid="{00000000-0005-0000-0000-000033350000}"/>
    <cellStyle name="Comma 12 7 6" xfId="12761" xr:uid="{00000000-0005-0000-0000-000034350000}"/>
    <cellStyle name="Comma 12 7 7" xfId="12762" xr:uid="{00000000-0005-0000-0000-000035350000}"/>
    <cellStyle name="Comma 12 8" xfId="12763" xr:uid="{00000000-0005-0000-0000-000036350000}"/>
    <cellStyle name="Comma 12 8 2" xfId="12764" xr:uid="{00000000-0005-0000-0000-000037350000}"/>
    <cellStyle name="Comma 12 8 2 2" xfId="12765" xr:uid="{00000000-0005-0000-0000-000038350000}"/>
    <cellStyle name="Comma 12 8 2 2 2" xfId="12766" xr:uid="{00000000-0005-0000-0000-000039350000}"/>
    <cellStyle name="Comma 12 8 2 2 4" xfId="12767" xr:uid="{00000000-0005-0000-0000-00003A350000}"/>
    <cellStyle name="Comma 12 8 2 3" xfId="12768" xr:uid="{00000000-0005-0000-0000-00003B350000}"/>
    <cellStyle name="Comma 12 8 2 4" xfId="12769" xr:uid="{00000000-0005-0000-0000-00003C350000}"/>
    <cellStyle name="Comma 12 8 2 5" xfId="12770" xr:uid="{00000000-0005-0000-0000-00003D350000}"/>
    <cellStyle name="Comma 12 8 3" xfId="12771" xr:uid="{00000000-0005-0000-0000-00003E350000}"/>
    <cellStyle name="Comma 12 8 3 2" xfId="12772" xr:uid="{00000000-0005-0000-0000-00003F350000}"/>
    <cellStyle name="Comma 12 8 3 2 2" xfId="12773" xr:uid="{00000000-0005-0000-0000-000040350000}"/>
    <cellStyle name="Comma 12 8 3 2 4" xfId="12774" xr:uid="{00000000-0005-0000-0000-000041350000}"/>
    <cellStyle name="Comma 12 8 3 3" xfId="12775" xr:uid="{00000000-0005-0000-0000-000042350000}"/>
    <cellStyle name="Comma 12 8 3 5" xfId="12776" xr:uid="{00000000-0005-0000-0000-000043350000}"/>
    <cellStyle name="Comma 12 8 4" xfId="12777" xr:uid="{00000000-0005-0000-0000-000044350000}"/>
    <cellStyle name="Comma 12 8 4 2" xfId="12778" xr:uid="{00000000-0005-0000-0000-000045350000}"/>
    <cellStyle name="Comma 12 8 4 4" xfId="12779" xr:uid="{00000000-0005-0000-0000-000046350000}"/>
    <cellStyle name="Comma 12 8 5" xfId="12780" xr:uid="{00000000-0005-0000-0000-000047350000}"/>
    <cellStyle name="Comma 12 8 6" xfId="12781" xr:uid="{00000000-0005-0000-0000-000048350000}"/>
    <cellStyle name="Comma 12 8 7" xfId="12782" xr:uid="{00000000-0005-0000-0000-000049350000}"/>
    <cellStyle name="Comma 12 9" xfId="12783" xr:uid="{00000000-0005-0000-0000-00004A350000}"/>
    <cellStyle name="Comma 12 9 2" xfId="12784" xr:uid="{00000000-0005-0000-0000-00004B350000}"/>
    <cellStyle name="Comma 12 9 2 2" xfId="12785" xr:uid="{00000000-0005-0000-0000-00004C350000}"/>
    <cellStyle name="Comma 12 9 2 2 2" xfId="12786" xr:uid="{00000000-0005-0000-0000-00004D350000}"/>
    <cellStyle name="Comma 12 9 2 2 4" xfId="12787" xr:uid="{00000000-0005-0000-0000-00004E350000}"/>
    <cellStyle name="Comma 12 9 2 3" xfId="12788" xr:uid="{00000000-0005-0000-0000-00004F350000}"/>
    <cellStyle name="Comma 12 9 2 5" xfId="12789" xr:uid="{00000000-0005-0000-0000-000050350000}"/>
    <cellStyle name="Comma 12 9 3" xfId="12790" xr:uid="{00000000-0005-0000-0000-000051350000}"/>
    <cellStyle name="Comma 12 9 3 2" xfId="12791" xr:uid="{00000000-0005-0000-0000-000052350000}"/>
    <cellStyle name="Comma 12 9 3 4" xfId="12792" xr:uid="{00000000-0005-0000-0000-000053350000}"/>
    <cellStyle name="Comma 12 9 4" xfId="12793" xr:uid="{00000000-0005-0000-0000-000054350000}"/>
    <cellStyle name="Comma 12 9 5" xfId="12794" xr:uid="{00000000-0005-0000-0000-000055350000}"/>
    <cellStyle name="Comma 12 9 6" xfId="12795" xr:uid="{00000000-0005-0000-0000-000056350000}"/>
    <cellStyle name="Comma 12_Activos por nat cart" xfId="12796" xr:uid="{00000000-0005-0000-0000-000057350000}"/>
    <cellStyle name="Comma 13" xfId="12797" xr:uid="{00000000-0005-0000-0000-000058350000}"/>
    <cellStyle name="Comma 13 10" xfId="12798" xr:uid="{00000000-0005-0000-0000-000059350000}"/>
    <cellStyle name="Comma 13 10 2" xfId="12799" xr:uid="{00000000-0005-0000-0000-00005A350000}"/>
    <cellStyle name="Comma 13 10 2 2" xfId="12800" xr:uid="{00000000-0005-0000-0000-00005B350000}"/>
    <cellStyle name="Comma 13 10 2 4" xfId="12801" xr:uid="{00000000-0005-0000-0000-00005C350000}"/>
    <cellStyle name="Comma 13 10 3" xfId="12802" xr:uid="{00000000-0005-0000-0000-00005D350000}"/>
    <cellStyle name="Comma 13 10 4" xfId="12803" xr:uid="{00000000-0005-0000-0000-00005E350000}"/>
    <cellStyle name="Comma 13 10 5" xfId="12804" xr:uid="{00000000-0005-0000-0000-00005F350000}"/>
    <cellStyle name="Comma 13 11" xfId="12805" xr:uid="{00000000-0005-0000-0000-000060350000}"/>
    <cellStyle name="Comma 13 11 2" xfId="12806" xr:uid="{00000000-0005-0000-0000-000061350000}"/>
    <cellStyle name="Comma 13 11 4" xfId="12807" xr:uid="{00000000-0005-0000-0000-000062350000}"/>
    <cellStyle name="Comma 13 12" xfId="12808" xr:uid="{00000000-0005-0000-0000-000063350000}"/>
    <cellStyle name="Comma 13 12 2" xfId="12809" xr:uid="{00000000-0005-0000-0000-000064350000}"/>
    <cellStyle name="Comma 13 12 3" xfId="12810" xr:uid="{00000000-0005-0000-0000-000065350000}"/>
    <cellStyle name="Comma 13 12 4" xfId="12811" xr:uid="{00000000-0005-0000-0000-000066350000}"/>
    <cellStyle name="Comma 13 13" xfId="12812" xr:uid="{00000000-0005-0000-0000-000067350000}"/>
    <cellStyle name="Comma 13 13 2" xfId="12813" xr:uid="{00000000-0005-0000-0000-000068350000}"/>
    <cellStyle name="Comma 13 13 3" xfId="12814" xr:uid="{00000000-0005-0000-0000-000069350000}"/>
    <cellStyle name="Comma 13 13 4" xfId="12815" xr:uid="{00000000-0005-0000-0000-00006A350000}"/>
    <cellStyle name="Comma 13 14" xfId="12816" xr:uid="{00000000-0005-0000-0000-00006B350000}"/>
    <cellStyle name="Comma 13 14 2" xfId="12817" xr:uid="{00000000-0005-0000-0000-00006C350000}"/>
    <cellStyle name="Comma 13 15" xfId="12818" xr:uid="{00000000-0005-0000-0000-00006D350000}"/>
    <cellStyle name="Comma 13 16" xfId="12819" xr:uid="{00000000-0005-0000-0000-00006E350000}"/>
    <cellStyle name="Comma 13 17" xfId="12820" xr:uid="{00000000-0005-0000-0000-00006F350000}"/>
    <cellStyle name="Comma 13 2" xfId="12821" xr:uid="{00000000-0005-0000-0000-000070350000}"/>
    <cellStyle name="Comma 13 2 10" xfId="12822" xr:uid="{00000000-0005-0000-0000-000071350000}"/>
    <cellStyle name="Comma 13 2 11" xfId="12823" xr:uid="{00000000-0005-0000-0000-000072350000}"/>
    <cellStyle name="Comma 13 2 2" xfId="12824" xr:uid="{00000000-0005-0000-0000-000073350000}"/>
    <cellStyle name="Comma 13 2 2 2" xfId="12825" xr:uid="{00000000-0005-0000-0000-000074350000}"/>
    <cellStyle name="Comma 13 2 2 2 2" xfId="12826" xr:uid="{00000000-0005-0000-0000-000075350000}"/>
    <cellStyle name="Comma 13 2 2 2 2 2" xfId="12827" xr:uid="{00000000-0005-0000-0000-000076350000}"/>
    <cellStyle name="Comma 13 2 2 2 2 4" xfId="12828" xr:uid="{00000000-0005-0000-0000-000077350000}"/>
    <cellStyle name="Comma 13 2 2 2 3" xfId="12829" xr:uid="{00000000-0005-0000-0000-000078350000}"/>
    <cellStyle name="Comma 13 2 2 2 4" xfId="12830" xr:uid="{00000000-0005-0000-0000-000079350000}"/>
    <cellStyle name="Comma 13 2 2 2 5" xfId="12831" xr:uid="{00000000-0005-0000-0000-00007A350000}"/>
    <cellStyle name="Comma 13 2 2 3" xfId="12832" xr:uid="{00000000-0005-0000-0000-00007B350000}"/>
    <cellStyle name="Comma 13 2 2 3 2" xfId="12833" xr:uid="{00000000-0005-0000-0000-00007C350000}"/>
    <cellStyle name="Comma 13 2 2 3 2 2" xfId="12834" xr:uid="{00000000-0005-0000-0000-00007D350000}"/>
    <cellStyle name="Comma 13 2 2 3 2 4" xfId="12835" xr:uid="{00000000-0005-0000-0000-00007E350000}"/>
    <cellStyle name="Comma 13 2 2 3 3" xfId="12836" xr:uid="{00000000-0005-0000-0000-00007F350000}"/>
    <cellStyle name="Comma 13 2 2 3 4" xfId="12837" xr:uid="{00000000-0005-0000-0000-000080350000}"/>
    <cellStyle name="Comma 13 2 2 3 5" xfId="12838" xr:uid="{00000000-0005-0000-0000-000081350000}"/>
    <cellStyle name="Comma 13 2 2 4" xfId="12839" xr:uid="{00000000-0005-0000-0000-000082350000}"/>
    <cellStyle name="Comma 13 2 2 4 2" xfId="12840" xr:uid="{00000000-0005-0000-0000-000083350000}"/>
    <cellStyle name="Comma 13 2 2 4 4" xfId="12841" xr:uid="{00000000-0005-0000-0000-000084350000}"/>
    <cellStyle name="Comma 13 2 2 5" xfId="12842" xr:uid="{00000000-0005-0000-0000-000085350000}"/>
    <cellStyle name="Comma 13 2 2 5 2" xfId="12843" xr:uid="{00000000-0005-0000-0000-000086350000}"/>
    <cellStyle name="Comma 13 2 2 6" xfId="12844" xr:uid="{00000000-0005-0000-0000-000087350000}"/>
    <cellStyle name="Comma 13 2 2 7" xfId="12845" xr:uid="{00000000-0005-0000-0000-000088350000}"/>
    <cellStyle name="Comma 13 2 2 8" xfId="12846" xr:uid="{00000000-0005-0000-0000-000089350000}"/>
    <cellStyle name="Comma 13 2 3" xfId="12847" xr:uid="{00000000-0005-0000-0000-00008A350000}"/>
    <cellStyle name="Comma 13 2 3 2" xfId="12848" xr:uid="{00000000-0005-0000-0000-00008B350000}"/>
    <cellStyle name="Comma 13 2 3 2 2" xfId="12849" xr:uid="{00000000-0005-0000-0000-00008C350000}"/>
    <cellStyle name="Comma 13 2 3 2 2 2" xfId="12850" xr:uid="{00000000-0005-0000-0000-00008D350000}"/>
    <cellStyle name="Comma 13 2 3 2 2 4" xfId="12851" xr:uid="{00000000-0005-0000-0000-00008E350000}"/>
    <cellStyle name="Comma 13 2 3 2 3" xfId="12852" xr:uid="{00000000-0005-0000-0000-00008F350000}"/>
    <cellStyle name="Comma 13 2 3 2 4" xfId="12853" xr:uid="{00000000-0005-0000-0000-000090350000}"/>
    <cellStyle name="Comma 13 2 3 2 5" xfId="12854" xr:uid="{00000000-0005-0000-0000-000091350000}"/>
    <cellStyle name="Comma 13 2 3 3" xfId="12855" xr:uid="{00000000-0005-0000-0000-000092350000}"/>
    <cellStyle name="Comma 13 2 3 3 2" xfId="12856" xr:uid="{00000000-0005-0000-0000-000093350000}"/>
    <cellStyle name="Comma 13 2 3 3 2 2" xfId="12857" xr:uid="{00000000-0005-0000-0000-000094350000}"/>
    <cellStyle name="Comma 13 2 3 3 2 4" xfId="12858" xr:uid="{00000000-0005-0000-0000-000095350000}"/>
    <cellStyle name="Comma 13 2 3 3 3" xfId="12859" xr:uid="{00000000-0005-0000-0000-000096350000}"/>
    <cellStyle name="Comma 13 2 3 3 4" xfId="12860" xr:uid="{00000000-0005-0000-0000-000097350000}"/>
    <cellStyle name="Comma 13 2 3 3 5" xfId="12861" xr:uid="{00000000-0005-0000-0000-000098350000}"/>
    <cellStyle name="Comma 13 2 3 4" xfId="12862" xr:uid="{00000000-0005-0000-0000-000099350000}"/>
    <cellStyle name="Comma 13 2 3 4 2" xfId="12863" xr:uid="{00000000-0005-0000-0000-00009A350000}"/>
    <cellStyle name="Comma 13 2 3 4 4" xfId="12864" xr:uid="{00000000-0005-0000-0000-00009B350000}"/>
    <cellStyle name="Comma 13 2 3 5" xfId="12865" xr:uid="{00000000-0005-0000-0000-00009C350000}"/>
    <cellStyle name="Comma 13 2 3 6" xfId="12866" xr:uid="{00000000-0005-0000-0000-00009D350000}"/>
    <cellStyle name="Comma 13 2 3 7" xfId="12867" xr:uid="{00000000-0005-0000-0000-00009E350000}"/>
    <cellStyle name="Comma 13 2 4" xfId="12868" xr:uid="{00000000-0005-0000-0000-00009F350000}"/>
    <cellStyle name="Comma 13 2 4 2" xfId="12869" xr:uid="{00000000-0005-0000-0000-0000A0350000}"/>
    <cellStyle name="Comma 13 2 4 2 2" xfId="12870" xr:uid="{00000000-0005-0000-0000-0000A1350000}"/>
    <cellStyle name="Comma 13 2 4 2 2 2" xfId="12871" xr:uid="{00000000-0005-0000-0000-0000A2350000}"/>
    <cellStyle name="Comma 13 2 4 2 2 4" xfId="12872" xr:uid="{00000000-0005-0000-0000-0000A3350000}"/>
    <cellStyle name="Comma 13 2 4 2 3" xfId="12873" xr:uid="{00000000-0005-0000-0000-0000A4350000}"/>
    <cellStyle name="Comma 13 2 4 2 4" xfId="12874" xr:uid="{00000000-0005-0000-0000-0000A5350000}"/>
    <cellStyle name="Comma 13 2 4 2 5" xfId="12875" xr:uid="{00000000-0005-0000-0000-0000A6350000}"/>
    <cellStyle name="Comma 13 2 4 3" xfId="12876" xr:uid="{00000000-0005-0000-0000-0000A7350000}"/>
    <cellStyle name="Comma 13 2 4 3 2" xfId="12877" xr:uid="{00000000-0005-0000-0000-0000A8350000}"/>
    <cellStyle name="Comma 13 2 4 3 2 2" xfId="12878" xr:uid="{00000000-0005-0000-0000-0000A9350000}"/>
    <cellStyle name="Comma 13 2 4 3 2 4" xfId="12879" xr:uid="{00000000-0005-0000-0000-0000AA350000}"/>
    <cellStyle name="Comma 13 2 4 3 3" xfId="12880" xr:uid="{00000000-0005-0000-0000-0000AB350000}"/>
    <cellStyle name="Comma 13 2 4 3 5" xfId="12881" xr:uid="{00000000-0005-0000-0000-0000AC350000}"/>
    <cellStyle name="Comma 13 2 4 4" xfId="12882" xr:uid="{00000000-0005-0000-0000-0000AD350000}"/>
    <cellStyle name="Comma 13 2 4 4 2" xfId="12883" xr:uid="{00000000-0005-0000-0000-0000AE350000}"/>
    <cellStyle name="Comma 13 2 4 4 4" xfId="12884" xr:uid="{00000000-0005-0000-0000-0000AF350000}"/>
    <cellStyle name="Comma 13 2 4 5" xfId="12885" xr:uid="{00000000-0005-0000-0000-0000B0350000}"/>
    <cellStyle name="Comma 13 2 4 6" xfId="12886" xr:uid="{00000000-0005-0000-0000-0000B1350000}"/>
    <cellStyle name="Comma 13 2 4 7" xfId="12887" xr:uid="{00000000-0005-0000-0000-0000B2350000}"/>
    <cellStyle name="Comma 13 2 5" xfId="12888" xr:uid="{00000000-0005-0000-0000-0000B3350000}"/>
    <cellStyle name="Comma 13 2 5 2" xfId="12889" xr:uid="{00000000-0005-0000-0000-0000B4350000}"/>
    <cellStyle name="Comma 13 2 5 2 2" xfId="12890" xr:uid="{00000000-0005-0000-0000-0000B5350000}"/>
    <cellStyle name="Comma 13 2 5 2 2 2" xfId="12891" xr:uid="{00000000-0005-0000-0000-0000B6350000}"/>
    <cellStyle name="Comma 13 2 5 2 2 4" xfId="12892" xr:uid="{00000000-0005-0000-0000-0000B7350000}"/>
    <cellStyle name="Comma 13 2 5 2 3" xfId="12893" xr:uid="{00000000-0005-0000-0000-0000B8350000}"/>
    <cellStyle name="Comma 13 2 5 2 5" xfId="12894" xr:uid="{00000000-0005-0000-0000-0000B9350000}"/>
    <cellStyle name="Comma 13 2 5 3" xfId="12895" xr:uid="{00000000-0005-0000-0000-0000BA350000}"/>
    <cellStyle name="Comma 13 2 5 3 2" xfId="12896" xr:uid="{00000000-0005-0000-0000-0000BB350000}"/>
    <cellStyle name="Comma 13 2 5 3 4" xfId="12897" xr:uid="{00000000-0005-0000-0000-0000BC350000}"/>
    <cellStyle name="Comma 13 2 5 4" xfId="12898" xr:uid="{00000000-0005-0000-0000-0000BD350000}"/>
    <cellStyle name="Comma 13 2 5 5" xfId="12899" xr:uid="{00000000-0005-0000-0000-0000BE350000}"/>
    <cellStyle name="Comma 13 2 5 6" xfId="12900" xr:uid="{00000000-0005-0000-0000-0000BF350000}"/>
    <cellStyle name="Comma 13 2 6" xfId="12901" xr:uid="{00000000-0005-0000-0000-0000C0350000}"/>
    <cellStyle name="Comma 13 2 6 2" xfId="12902" xr:uid="{00000000-0005-0000-0000-0000C1350000}"/>
    <cellStyle name="Comma 13 2 6 2 2" xfId="12903" xr:uid="{00000000-0005-0000-0000-0000C2350000}"/>
    <cellStyle name="Comma 13 2 6 2 4" xfId="12904" xr:uid="{00000000-0005-0000-0000-0000C3350000}"/>
    <cellStyle name="Comma 13 2 6 3" xfId="12905" xr:uid="{00000000-0005-0000-0000-0000C4350000}"/>
    <cellStyle name="Comma 13 2 6 4" xfId="12906" xr:uid="{00000000-0005-0000-0000-0000C5350000}"/>
    <cellStyle name="Comma 13 2 6 5" xfId="12907" xr:uid="{00000000-0005-0000-0000-0000C6350000}"/>
    <cellStyle name="Comma 13 2 7" xfId="12908" xr:uid="{00000000-0005-0000-0000-0000C7350000}"/>
    <cellStyle name="Comma 13 2 7 2" xfId="12909" xr:uid="{00000000-0005-0000-0000-0000C8350000}"/>
    <cellStyle name="Comma 13 2 7 4" xfId="12910" xr:uid="{00000000-0005-0000-0000-0000C9350000}"/>
    <cellStyle name="Comma 13 2 8" xfId="12911" xr:uid="{00000000-0005-0000-0000-0000CA350000}"/>
    <cellStyle name="Comma 13 2 8 2" xfId="12912" xr:uid="{00000000-0005-0000-0000-0000CB350000}"/>
    <cellStyle name="Comma 13 2 9" xfId="12913" xr:uid="{00000000-0005-0000-0000-0000CC350000}"/>
    <cellStyle name="Comma 13 2_Perd det activo" xfId="12914" xr:uid="{00000000-0005-0000-0000-0000CD350000}"/>
    <cellStyle name="Comma 13 3" xfId="12915" xr:uid="{00000000-0005-0000-0000-0000CE350000}"/>
    <cellStyle name="Comma 13 3 2" xfId="12916" xr:uid="{00000000-0005-0000-0000-0000CF350000}"/>
    <cellStyle name="Comma 13 3 2 2" xfId="12917" xr:uid="{00000000-0005-0000-0000-0000D0350000}"/>
    <cellStyle name="Comma 13 3 2 2 2" xfId="12918" xr:uid="{00000000-0005-0000-0000-0000D1350000}"/>
    <cellStyle name="Comma 13 3 2 2 4" xfId="12919" xr:uid="{00000000-0005-0000-0000-0000D2350000}"/>
    <cellStyle name="Comma 13 3 2 3" xfId="12920" xr:uid="{00000000-0005-0000-0000-0000D3350000}"/>
    <cellStyle name="Comma 13 3 2 4" xfId="12921" xr:uid="{00000000-0005-0000-0000-0000D4350000}"/>
    <cellStyle name="Comma 13 3 2 5" xfId="12922" xr:uid="{00000000-0005-0000-0000-0000D5350000}"/>
    <cellStyle name="Comma 13 3 3" xfId="12923" xr:uid="{00000000-0005-0000-0000-0000D6350000}"/>
    <cellStyle name="Comma 13 3 3 2" xfId="12924" xr:uid="{00000000-0005-0000-0000-0000D7350000}"/>
    <cellStyle name="Comma 13 3 3 2 2" xfId="12925" xr:uid="{00000000-0005-0000-0000-0000D8350000}"/>
    <cellStyle name="Comma 13 3 3 2 4" xfId="12926" xr:uid="{00000000-0005-0000-0000-0000D9350000}"/>
    <cellStyle name="Comma 13 3 3 3" xfId="12927" xr:uid="{00000000-0005-0000-0000-0000DA350000}"/>
    <cellStyle name="Comma 13 3 3 4" xfId="12928" xr:uid="{00000000-0005-0000-0000-0000DB350000}"/>
    <cellStyle name="Comma 13 3 3 5" xfId="12929" xr:uid="{00000000-0005-0000-0000-0000DC350000}"/>
    <cellStyle name="Comma 13 3 4" xfId="12930" xr:uid="{00000000-0005-0000-0000-0000DD350000}"/>
    <cellStyle name="Comma 13 3 4 2" xfId="12931" xr:uid="{00000000-0005-0000-0000-0000DE350000}"/>
    <cellStyle name="Comma 13 3 4 2 2" xfId="12932" xr:uid="{00000000-0005-0000-0000-0000DF350000}"/>
    <cellStyle name="Comma 13 3 4 2 4" xfId="12933" xr:uid="{00000000-0005-0000-0000-0000E0350000}"/>
    <cellStyle name="Comma 13 3 4 3" xfId="12934" xr:uid="{00000000-0005-0000-0000-0000E1350000}"/>
    <cellStyle name="Comma 13 3 4 4" xfId="12935" xr:uid="{00000000-0005-0000-0000-0000E2350000}"/>
    <cellStyle name="Comma 13 3 4 5" xfId="12936" xr:uid="{00000000-0005-0000-0000-0000E3350000}"/>
    <cellStyle name="Comma 13 3 5" xfId="12937" xr:uid="{00000000-0005-0000-0000-0000E4350000}"/>
    <cellStyle name="Comma 13 3 5 2" xfId="12938" xr:uid="{00000000-0005-0000-0000-0000E5350000}"/>
    <cellStyle name="Comma 13 3 5 4" xfId="12939" xr:uid="{00000000-0005-0000-0000-0000E6350000}"/>
    <cellStyle name="Comma 13 3 6" xfId="12940" xr:uid="{00000000-0005-0000-0000-0000E7350000}"/>
    <cellStyle name="Comma 13 3 6 2" xfId="12941" xr:uid="{00000000-0005-0000-0000-0000E8350000}"/>
    <cellStyle name="Comma 13 3 7" xfId="12942" xr:uid="{00000000-0005-0000-0000-0000E9350000}"/>
    <cellStyle name="Comma 13 3 8" xfId="12943" xr:uid="{00000000-0005-0000-0000-0000EA350000}"/>
    <cellStyle name="Comma 13 3 9" xfId="12944" xr:uid="{00000000-0005-0000-0000-0000EB350000}"/>
    <cellStyle name="Comma 13 3_Perd det activo" xfId="12945" xr:uid="{00000000-0005-0000-0000-0000EC350000}"/>
    <cellStyle name="Comma 13 4" xfId="12946" xr:uid="{00000000-0005-0000-0000-0000ED350000}"/>
    <cellStyle name="Comma 13 4 2" xfId="12947" xr:uid="{00000000-0005-0000-0000-0000EE350000}"/>
    <cellStyle name="Comma 13 4 2 2" xfId="12948" xr:uid="{00000000-0005-0000-0000-0000EF350000}"/>
    <cellStyle name="Comma 13 4 2 2 2" xfId="12949" xr:uid="{00000000-0005-0000-0000-0000F0350000}"/>
    <cellStyle name="Comma 13 4 2 2 4" xfId="12950" xr:uid="{00000000-0005-0000-0000-0000F1350000}"/>
    <cellStyle name="Comma 13 4 2 3" xfId="12951" xr:uid="{00000000-0005-0000-0000-0000F2350000}"/>
    <cellStyle name="Comma 13 4 2 4" xfId="12952" xr:uid="{00000000-0005-0000-0000-0000F3350000}"/>
    <cellStyle name="Comma 13 4 2 5" xfId="12953" xr:uid="{00000000-0005-0000-0000-0000F4350000}"/>
    <cellStyle name="Comma 13 4 3" xfId="12954" xr:uid="{00000000-0005-0000-0000-0000F5350000}"/>
    <cellStyle name="Comma 13 4 3 2" xfId="12955" xr:uid="{00000000-0005-0000-0000-0000F6350000}"/>
    <cellStyle name="Comma 13 4 3 2 2" xfId="12956" xr:uid="{00000000-0005-0000-0000-0000F7350000}"/>
    <cellStyle name="Comma 13 4 3 2 4" xfId="12957" xr:uid="{00000000-0005-0000-0000-0000F8350000}"/>
    <cellStyle name="Comma 13 4 3 3" xfId="12958" xr:uid="{00000000-0005-0000-0000-0000F9350000}"/>
    <cellStyle name="Comma 13 4 3 4" xfId="12959" xr:uid="{00000000-0005-0000-0000-0000FA350000}"/>
    <cellStyle name="Comma 13 4 3 5" xfId="12960" xr:uid="{00000000-0005-0000-0000-0000FB350000}"/>
    <cellStyle name="Comma 13 4 4" xfId="12961" xr:uid="{00000000-0005-0000-0000-0000FC350000}"/>
    <cellStyle name="Comma 13 4 4 2" xfId="12962" xr:uid="{00000000-0005-0000-0000-0000FD350000}"/>
    <cellStyle name="Comma 13 4 4 4" xfId="12963" xr:uid="{00000000-0005-0000-0000-0000FE350000}"/>
    <cellStyle name="Comma 13 4 5" xfId="12964" xr:uid="{00000000-0005-0000-0000-0000FF350000}"/>
    <cellStyle name="Comma 13 4 5 2" xfId="12965" xr:uid="{00000000-0005-0000-0000-000000360000}"/>
    <cellStyle name="Comma 13 4 6" xfId="12966" xr:uid="{00000000-0005-0000-0000-000001360000}"/>
    <cellStyle name="Comma 13 4 7" xfId="12967" xr:uid="{00000000-0005-0000-0000-000002360000}"/>
    <cellStyle name="Comma 13 4 8" xfId="12968" xr:uid="{00000000-0005-0000-0000-000003360000}"/>
    <cellStyle name="Comma 13 4_Perd det activo" xfId="12969" xr:uid="{00000000-0005-0000-0000-000004360000}"/>
    <cellStyle name="Comma 13 5" xfId="12970" xr:uid="{00000000-0005-0000-0000-000005360000}"/>
    <cellStyle name="Comma 13 5 2" xfId="12971" xr:uid="{00000000-0005-0000-0000-000006360000}"/>
    <cellStyle name="Comma 13 5 2 2" xfId="12972" xr:uid="{00000000-0005-0000-0000-000007360000}"/>
    <cellStyle name="Comma 13 5 2 2 2" xfId="12973" xr:uid="{00000000-0005-0000-0000-000008360000}"/>
    <cellStyle name="Comma 13 5 2 2 4" xfId="12974" xr:uid="{00000000-0005-0000-0000-000009360000}"/>
    <cellStyle name="Comma 13 5 2 3" xfId="12975" xr:uid="{00000000-0005-0000-0000-00000A360000}"/>
    <cellStyle name="Comma 13 5 2 4" xfId="12976" xr:uid="{00000000-0005-0000-0000-00000B360000}"/>
    <cellStyle name="Comma 13 5 2 5" xfId="12977" xr:uid="{00000000-0005-0000-0000-00000C360000}"/>
    <cellStyle name="Comma 13 5 3" xfId="12978" xr:uid="{00000000-0005-0000-0000-00000D360000}"/>
    <cellStyle name="Comma 13 5 3 2" xfId="12979" xr:uid="{00000000-0005-0000-0000-00000E360000}"/>
    <cellStyle name="Comma 13 5 3 2 2" xfId="12980" xr:uid="{00000000-0005-0000-0000-00000F360000}"/>
    <cellStyle name="Comma 13 5 3 2 4" xfId="12981" xr:uid="{00000000-0005-0000-0000-000010360000}"/>
    <cellStyle name="Comma 13 5 3 3" xfId="12982" xr:uid="{00000000-0005-0000-0000-000011360000}"/>
    <cellStyle name="Comma 13 5 3 4" xfId="12983" xr:uid="{00000000-0005-0000-0000-000012360000}"/>
    <cellStyle name="Comma 13 5 3 5" xfId="12984" xr:uid="{00000000-0005-0000-0000-000013360000}"/>
    <cellStyle name="Comma 13 5 4" xfId="12985" xr:uid="{00000000-0005-0000-0000-000014360000}"/>
    <cellStyle name="Comma 13 5 4 2" xfId="12986" xr:uid="{00000000-0005-0000-0000-000015360000}"/>
    <cellStyle name="Comma 13 5 4 4" xfId="12987" xr:uid="{00000000-0005-0000-0000-000016360000}"/>
    <cellStyle name="Comma 13 5 5" xfId="12988" xr:uid="{00000000-0005-0000-0000-000017360000}"/>
    <cellStyle name="Comma 13 5 6" xfId="12989" xr:uid="{00000000-0005-0000-0000-000018360000}"/>
    <cellStyle name="Comma 13 5 7" xfId="12990" xr:uid="{00000000-0005-0000-0000-000019360000}"/>
    <cellStyle name="Comma 13 6" xfId="12991" xr:uid="{00000000-0005-0000-0000-00001A360000}"/>
    <cellStyle name="Comma 13 6 2" xfId="12992" xr:uid="{00000000-0005-0000-0000-00001B360000}"/>
    <cellStyle name="Comma 13 6 2 2" xfId="12993" xr:uid="{00000000-0005-0000-0000-00001C360000}"/>
    <cellStyle name="Comma 13 6 2 2 2" xfId="12994" xr:uid="{00000000-0005-0000-0000-00001D360000}"/>
    <cellStyle name="Comma 13 6 2 2 4" xfId="12995" xr:uid="{00000000-0005-0000-0000-00001E360000}"/>
    <cellStyle name="Comma 13 6 2 3" xfId="12996" xr:uid="{00000000-0005-0000-0000-00001F360000}"/>
    <cellStyle name="Comma 13 6 2 4" xfId="12997" xr:uid="{00000000-0005-0000-0000-000020360000}"/>
    <cellStyle name="Comma 13 6 2 5" xfId="12998" xr:uid="{00000000-0005-0000-0000-000021360000}"/>
    <cellStyle name="Comma 13 6 3" xfId="12999" xr:uid="{00000000-0005-0000-0000-000022360000}"/>
    <cellStyle name="Comma 13 6 3 2" xfId="13000" xr:uid="{00000000-0005-0000-0000-000023360000}"/>
    <cellStyle name="Comma 13 6 3 2 2" xfId="13001" xr:uid="{00000000-0005-0000-0000-000024360000}"/>
    <cellStyle name="Comma 13 6 3 2 4" xfId="13002" xr:uid="{00000000-0005-0000-0000-000025360000}"/>
    <cellStyle name="Comma 13 6 3 3" xfId="13003" xr:uid="{00000000-0005-0000-0000-000026360000}"/>
    <cellStyle name="Comma 13 6 3 4" xfId="13004" xr:uid="{00000000-0005-0000-0000-000027360000}"/>
    <cellStyle name="Comma 13 6 3 5" xfId="13005" xr:uid="{00000000-0005-0000-0000-000028360000}"/>
    <cellStyle name="Comma 13 6 4" xfId="13006" xr:uid="{00000000-0005-0000-0000-000029360000}"/>
    <cellStyle name="Comma 13 6 4 2" xfId="13007" xr:uid="{00000000-0005-0000-0000-00002A360000}"/>
    <cellStyle name="Comma 13 6 4 4" xfId="13008" xr:uid="{00000000-0005-0000-0000-00002B360000}"/>
    <cellStyle name="Comma 13 6 5" xfId="13009" xr:uid="{00000000-0005-0000-0000-00002C360000}"/>
    <cellStyle name="Comma 13 6 6" xfId="13010" xr:uid="{00000000-0005-0000-0000-00002D360000}"/>
    <cellStyle name="Comma 13 6 7" xfId="13011" xr:uid="{00000000-0005-0000-0000-00002E360000}"/>
    <cellStyle name="Comma 13 7" xfId="13012" xr:uid="{00000000-0005-0000-0000-00002F360000}"/>
    <cellStyle name="Comma 13 7 2" xfId="13013" xr:uid="{00000000-0005-0000-0000-000030360000}"/>
    <cellStyle name="Comma 13 7 2 2" xfId="13014" xr:uid="{00000000-0005-0000-0000-000031360000}"/>
    <cellStyle name="Comma 13 7 2 2 2" xfId="13015" xr:uid="{00000000-0005-0000-0000-000032360000}"/>
    <cellStyle name="Comma 13 7 2 2 4" xfId="13016" xr:uid="{00000000-0005-0000-0000-000033360000}"/>
    <cellStyle name="Comma 13 7 2 3" xfId="13017" xr:uid="{00000000-0005-0000-0000-000034360000}"/>
    <cellStyle name="Comma 13 7 2 4" xfId="13018" xr:uid="{00000000-0005-0000-0000-000035360000}"/>
    <cellStyle name="Comma 13 7 2 5" xfId="13019" xr:uid="{00000000-0005-0000-0000-000036360000}"/>
    <cellStyle name="Comma 13 7 3" xfId="13020" xr:uid="{00000000-0005-0000-0000-000037360000}"/>
    <cellStyle name="Comma 13 7 3 2" xfId="13021" xr:uid="{00000000-0005-0000-0000-000038360000}"/>
    <cellStyle name="Comma 13 7 3 2 2" xfId="13022" xr:uid="{00000000-0005-0000-0000-000039360000}"/>
    <cellStyle name="Comma 13 7 3 2 4" xfId="13023" xr:uid="{00000000-0005-0000-0000-00003A360000}"/>
    <cellStyle name="Comma 13 7 3 3" xfId="13024" xr:uid="{00000000-0005-0000-0000-00003B360000}"/>
    <cellStyle name="Comma 13 7 3 4" xfId="13025" xr:uid="{00000000-0005-0000-0000-00003C360000}"/>
    <cellStyle name="Comma 13 7 3 5" xfId="13026" xr:uid="{00000000-0005-0000-0000-00003D360000}"/>
    <cellStyle name="Comma 13 7 4" xfId="13027" xr:uid="{00000000-0005-0000-0000-00003E360000}"/>
    <cellStyle name="Comma 13 7 4 2" xfId="13028" xr:uid="{00000000-0005-0000-0000-00003F360000}"/>
    <cellStyle name="Comma 13 7 4 4" xfId="13029" xr:uid="{00000000-0005-0000-0000-000040360000}"/>
    <cellStyle name="Comma 13 7 5" xfId="13030" xr:uid="{00000000-0005-0000-0000-000041360000}"/>
    <cellStyle name="Comma 13 7 6" xfId="13031" xr:uid="{00000000-0005-0000-0000-000042360000}"/>
    <cellStyle name="Comma 13 7 7" xfId="13032" xr:uid="{00000000-0005-0000-0000-000043360000}"/>
    <cellStyle name="Comma 13 8" xfId="13033" xr:uid="{00000000-0005-0000-0000-000044360000}"/>
    <cellStyle name="Comma 13 8 2" xfId="13034" xr:uid="{00000000-0005-0000-0000-000045360000}"/>
    <cellStyle name="Comma 13 8 2 2" xfId="13035" xr:uid="{00000000-0005-0000-0000-000046360000}"/>
    <cellStyle name="Comma 13 8 2 2 2" xfId="13036" xr:uid="{00000000-0005-0000-0000-000047360000}"/>
    <cellStyle name="Comma 13 8 2 2 4" xfId="13037" xr:uid="{00000000-0005-0000-0000-000048360000}"/>
    <cellStyle name="Comma 13 8 2 3" xfId="13038" xr:uid="{00000000-0005-0000-0000-000049360000}"/>
    <cellStyle name="Comma 13 8 2 4" xfId="13039" xr:uid="{00000000-0005-0000-0000-00004A360000}"/>
    <cellStyle name="Comma 13 8 2 5" xfId="13040" xr:uid="{00000000-0005-0000-0000-00004B360000}"/>
    <cellStyle name="Comma 13 8 3" xfId="13041" xr:uid="{00000000-0005-0000-0000-00004C360000}"/>
    <cellStyle name="Comma 13 8 3 2" xfId="13042" xr:uid="{00000000-0005-0000-0000-00004D360000}"/>
    <cellStyle name="Comma 13 8 3 2 2" xfId="13043" xr:uid="{00000000-0005-0000-0000-00004E360000}"/>
    <cellStyle name="Comma 13 8 3 2 4" xfId="13044" xr:uid="{00000000-0005-0000-0000-00004F360000}"/>
    <cellStyle name="Comma 13 8 3 3" xfId="13045" xr:uid="{00000000-0005-0000-0000-000050360000}"/>
    <cellStyle name="Comma 13 8 3 5" xfId="13046" xr:uid="{00000000-0005-0000-0000-000051360000}"/>
    <cellStyle name="Comma 13 8 4" xfId="13047" xr:uid="{00000000-0005-0000-0000-000052360000}"/>
    <cellStyle name="Comma 13 8 4 2" xfId="13048" xr:uid="{00000000-0005-0000-0000-000053360000}"/>
    <cellStyle name="Comma 13 8 4 4" xfId="13049" xr:uid="{00000000-0005-0000-0000-000054360000}"/>
    <cellStyle name="Comma 13 8 5" xfId="13050" xr:uid="{00000000-0005-0000-0000-000055360000}"/>
    <cellStyle name="Comma 13 8 6" xfId="13051" xr:uid="{00000000-0005-0000-0000-000056360000}"/>
    <cellStyle name="Comma 13 8 7" xfId="13052" xr:uid="{00000000-0005-0000-0000-000057360000}"/>
    <cellStyle name="Comma 13 9" xfId="13053" xr:uid="{00000000-0005-0000-0000-000058360000}"/>
    <cellStyle name="Comma 13 9 2" xfId="13054" xr:uid="{00000000-0005-0000-0000-000059360000}"/>
    <cellStyle name="Comma 13 9 2 2" xfId="13055" xr:uid="{00000000-0005-0000-0000-00005A360000}"/>
    <cellStyle name="Comma 13 9 2 2 2" xfId="13056" xr:uid="{00000000-0005-0000-0000-00005B360000}"/>
    <cellStyle name="Comma 13 9 2 2 4" xfId="13057" xr:uid="{00000000-0005-0000-0000-00005C360000}"/>
    <cellStyle name="Comma 13 9 2 3" xfId="13058" xr:uid="{00000000-0005-0000-0000-00005D360000}"/>
    <cellStyle name="Comma 13 9 2 5" xfId="13059" xr:uid="{00000000-0005-0000-0000-00005E360000}"/>
    <cellStyle name="Comma 13 9 3" xfId="13060" xr:uid="{00000000-0005-0000-0000-00005F360000}"/>
    <cellStyle name="Comma 13 9 3 2" xfId="13061" xr:uid="{00000000-0005-0000-0000-000060360000}"/>
    <cellStyle name="Comma 13 9 3 4" xfId="13062" xr:uid="{00000000-0005-0000-0000-000061360000}"/>
    <cellStyle name="Comma 13 9 4" xfId="13063" xr:uid="{00000000-0005-0000-0000-000062360000}"/>
    <cellStyle name="Comma 13 9 5" xfId="13064" xr:uid="{00000000-0005-0000-0000-000063360000}"/>
    <cellStyle name="Comma 13 9 6" xfId="13065" xr:uid="{00000000-0005-0000-0000-000064360000}"/>
    <cellStyle name="Comma 13_Activos por nat cart" xfId="13066" xr:uid="{00000000-0005-0000-0000-000065360000}"/>
    <cellStyle name="Comma 14" xfId="13067" xr:uid="{00000000-0005-0000-0000-000066360000}"/>
    <cellStyle name="Comma 14 10" xfId="13068" xr:uid="{00000000-0005-0000-0000-000067360000}"/>
    <cellStyle name="Comma 14 10 2" xfId="13069" xr:uid="{00000000-0005-0000-0000-000068360000}"/>
    <cellStyle name="Comma 14 10 4" xfId="13070" xr:uid="{00000000-0005-0000-0000-000069360000}"/>
    <cellStyle name="Comma 14 11" xfId="13071" xr:uid="{00000000-0005-0000-0000-00006A360000}"/>
    <cellStyle name="Comma 14 11 2" xfId="13072" xr:uid="{00000000-0005-0000-0000-00006B360000}"/>
    <cellStyle name="Comma 14 11 3" xfId="13073" xr:uid="{00000000-0005-0000-0000-00006C360000}"/>
    <cellStyle name="Comma 14 11 4" xfId="13074" xr:uid="{00000000-0005-0000-0000-00006D360000}"/>
    <cellStyle name="Comma 14 12" xfId="13075" xr:uid="{00000000-0005-0000-0000-00006E360000}"/>
    <cellStyle name="Comma 14 12 2" xfId="13076" xr:uid="{00000000-0005-0000-0000-00006F360000}"/>
    <cellStyle name="Comma 14 13" xfId="13077" xr:uid="{00000000-0005-0000-0000-000070360000}"/>
    <cellStyle name="Comma 14 14" xfId="13078" xr:uid="{00000000-0005-0000-0000-000071360000}"/>
    <cellStyle name="Comma 14 15" xfId="13079" xr:uid="{00000000-0005-0000-0000-000072360000}"/>
    <cellStyle name="Comma 14 2" xfId="13080" xr:uid="{00000000-0005-0000-0000-000073360000}"/>
    <cellStyle name="Comma 14 2 2" xfId="13081" xr:uid="{00000000-0005-0000-0000-000074360000}"/>
    <cellStyle name="Comma 14 2 2 2" xfId="13082" xr:uid="{00000000-0005-0000-0000-000075360000}"/>
    <cellStyle name="Comma 14 2 2 2 2" xfId="13083" xr:uid="{00000000-0005-0000-0000-000076360000}"/>
    <cellStyle name="Comma 14 2 2 2 4" xfId="13084" xr:uid="{00000000-0005-0000-0000-000077360000}"/>
    <cellStyle name="Comma 14 2 2 3" xfId="13085" xr:uid="{00000000-0005-0000-0000-000078360000}"/>
    <cellStyle name="Comma 14 2 2 3 2" xfId="13086" xr:uid="{00000000-0005-0000-0000-000079360000}"/>
    <cellStyle name="Comma 14 2 2 4" xfId="13087" xr:uid="{00000000-0005-0000-0000-00007A360000}"/>
    <cellStyle name="Comma 14 2 2 5" xfId="13088" xr:uid="{00000000-0005-0000-0000-00007B360000}"/>
    <cellStyle name="Comma 14 2 2 6" xfId="13089" xr:uid="{00000000-0005-0000-0000-00007C360000}"/>
    <cellStyle name="Comma 14 2 3" xfId="13090" xr:uid="{00000000-0005-0000-0000-00007D360000}"/>
    <cellStyle name="Comma 14 2 3 2" xfId="13091" xr:uid="{00000000-0005-0000-0000-00007E360000}"/>
    <cellStyle name="Comma 14 2 3 2 2" xfId="13092" xr:uid="{00000000-0005-0000-0000-00007F360000}"/>
    <cellStyle name="Comma 14 2 3 2 4" xfId="13093" xr:uid="{00000000-0005-0000-0000-000080360000}"/>
    <cellStyle name="Comma 14 2 3 3" xfId="13094" xr:uid="{00000000-0005-0000-0000-000081360000}"/>
    <cellStyle name="Comma 14 2 3 4" xfId="13095" xr:uid="{00000000-0005-0000-0000-000082360000}"/>
    <cellStyle name="Comma 14 2 3 5" xfId="13096" xr:uid="{00000000-0005-0000-0000-000083360000}"/>
    <cellStyle name="Comma 14 2 4" xfId="13097" xr:uid="{00000000-0005-0000-0000-000084360000}"/>
    <cellStyle name="Comma 14 2 4 2" xfId="13098" xr:uid="{00000000-0005-0000-0000-000085360000}"/>
    <cellStyle name="Comma 14 2 4 4" xfId="13099" xr:uid="{00000000-0005-0000-0000-000086360000}"/>
    <cellStyle name="Comma 14 2 5" xfId="13100" xr:uid="{00000000-0005-0000-0000-000087360000}"/>
    <cellStyle name="Comma 14 2 5 2" xfId="13101" xr:uid="{00000000-0005-0000-0000-000088360000}"/>
    <cellStyle name="Comma 14 2 6" xfId="13102" xr:uid="{00000000-0005-0000-0000-000089360000}"/>
    <cellStyle name="Comma 14 2 7" xfId="13103" xr:uid="{00000000-0005-0000-0000-00008A360000}"/>
    <cellStyle name="Comma 14 2 8" xfId="13104" xr:uid="{00000000-0005-0000-0000-00008B360000}"/>
    <cellStyle name="Comma 14 3" xfId="13105" xr:uid="{00000000-0005-0000-0000-00008C360000}"/>
    <cellStyle name="Comma 14 3 2" xfId="13106" xr:uid="{00000000-0005-0000-0000-00008D360000}"/>
    <cellStyle name="Comma 14 3 2 2" xfId="13107" xr:uid="{00000000-0005-0000-0000-00008E360000}"/>
    <cellStyle name="Comma 14 3 2 2 2" xfId="13108" xr:uid="{00000000-0005-0000-0000-00008F360000}"/>
    <cellStyle name="Comma 14 3 2 2 4" xfId="13109" xr:uid="{00000000-0005-0000-0000-000090360000}"/>
    <cellStyle name="Comma 14 3 2 3" xfId="13110" xr:uid="{00000000-0005-0000-0000-000091360000}"/>
    <cellStyle name="Comma 14 3 2 4" xfId="13111" xr:uid="{00000000-0005-0000-0000-000092360000}"/>
    <cellStyle name="Comma 14 3 2 5" xfId="13112" xr:uid="{00000000-0005-0000-0000-000093360000}"/>
    <cellStyle name="Comma 14 3 3" xfId="13113" xr:uid="{00000000-0005-0000-0000-000094360000}"/>
    <cellStyle name="Comma 14 3 3 2" xfId="13114" xr:uid="{00000000-0005-0000-0000-000095360000}"/>
    <cellStyle name="Comma 14 3 3 2 2" xfId="13115" xr:uid="{00000000-0005-0000-0000-000096360000}"/>
    <cellStyle name="Comma 14 3 3 2 4" xfId="13116" xr:uid="{00000000-0005-0000-0000-000097360000}"/>
    <cellStyle name="Comma 14 3 3 3" xfId="13117" xr:uid="{00000000-0005-0000-0000-000098360000}"/>
    <cellStyle name="Comma 14 3 3 4" xfId="13118" xr:uid="{00000000-0005-0000-0000-000099360000}"/>
    <cellStyle name="Comma 14 3 3 5" xfId="13119" xr:uid="{00000000-0005-0000-0000-00009A360000}"/>
    <cellStyle name="Comma 14 3 4" xfId="13120" xr:uid="{00000000-0005-0000-0000-00009B360000}"/>
    <cellStyle name="Comma 14 3 4 2" xfId="13121" xr:uid="{00000000-0005-0000-0000-00009C360000}"/>
    <cellStyle name="Comma 14 3 4 4" xfId="13122" xr:uid="{00000000-0005-0000-0000-00009D360000}"/>
    <cellStyle name="Comma 14 3 5" xfId="13123" xr:uid="{00000000-0005-0000-0000-00009E360000}"/>
    <cellStyle name="Comma 14 3 5 2" xfId="13124" xr:uid="{00000000-0005-0000-0000-00009F360000}"/>
    <cellStyle name="Comma 14 3 6" xfId="13125" xr:uid="{00000000-0005-0000-0000-0000A0360000}"/>
    <cellStyle name="Comma 14 3 7" xfId="13126" xr:uid="{00000000-0005-0000-0000-0000A1360000}"/>
    <cellStyle name="Comma 14 3 8" xfId="13127" xr:uid="{00000000-0005-0000-0000-0000A2360000}"/>
    <cellStyle name="Comma 14 4" xfId="13128" xr:uid="{00000000-0005-0000-0000-0000A3360000}"/>
    <cellStyle name="Comma 14 4 2" xfId="13129" xr:uid="{00000000-0005-0000-0000-0000A4360000}"/>
    <cellStyle name="Comma 14 4 2 2" xfId="13130" xr:uid="{00000000-0005-0000-0000-0000A5360000}"/>
    <cellStyle name="Comma 14 4 2 2 2" xfId="13131" xr:uid="{00000000-0005-0000-0000-0000A6360000}"/>
    <cellStyle name="Comma 14 4 2 2 4" xfId="13132" xr:uid="{00000000-0005-0000-0000-0000A7360000}"/>
    <cellStyle name="Comma 14 4 2 3" xfId="13133" xr:uid="{00000000-0005-0000-0000-0000A8360000}"/>
    <cellStyle name="Comma 14 4 2 4" xfId="13134" xr:uid="{00000000-0005-0000-0000-0000A9360000}"/>
    <cellStyle name="Comma 14 4 2 5" xfId="13135" xr:uid="{00000000-0005-0000-0000-0000AA360000}"/>
    <cellStyle name="Comma 14 4 3" xfId="13136" xr:uid="{00000000-0005-0000-0000-0000AB360000}"/>
    <cellStyle name="Comma 14 4 3 2" xfId="13137" xr:uid="{00000000-0005-0000-0000-0000AC360000}"/>
    <cellStyle name="Comma 14 4 3 2 2" xfId="13138" xr:uid="{00000000-0005-0000-0000-0000AD360000}"/>
    <cellStyle name="Comma 14 4 3 2 4" xfId="13139" xr:uid="{00000000-0005-0000-0000-0000AE360000}"/>
    <cellStyle name="Comma 14 4 3 3" xfId="13140" xr:uid="{00000000-0005-0000-0000-0000AF360000}"/>
    <cellStyle name="Comma 14 4 3 4" xfId="13141" xr:uid="{00000000-0005-0000-0000-0000B0360000}"/>
    <cellStyle name="Comma 14 4 3 5" xfId="13142" xr:uid="{00000000-0005-0000-0000-0000B1360000}"/>
    <cellStyle name="Comma 14 4 4" xfId="13143" xr:uid="{00000000-0005-0000-0000-0000B2360000}"/>
    <cellStyle name="Comma 14 4 4 2" xfId="13144" xr:uid="{00000000-0005-0000-0000-0000B3360000}"/>
    <cellStyle name="Comma 14 4 4 4" xfId="13145" xr:uid="{00000000-0005-0000-0000-0000B4360000}"/>
    <cellStyle name="Comma 14 4 5" xfId="13146" xr:uid="{00000000-0005-0000-0000-0000B5360000}"/>
    <cellStyle name="Comma 14 4 5 2" xfId="13147" xr:uid="{00000000-0005-0000-0000-0000B6360000}"/>
    <cellStyle name="Comma 14 4 6" xfId="13148" xr:uid="{00000000-0005-0000-0000-0000B7360000}"/>
    <cellStyle name="Comma 14 4 7" xfId="13149" xr:uid="{00000000-0005-0000-0000-0000B8360000}"/>
    <cellStyle name="Comma 14 4 8" xfId="13150" xr:uid="{00000000-0005-0000-0000-0000B9360000}"/>
    <cellStyle name="Comma 14 5" xfId="13151" xr:uid="{00000000-0005-0000-0000-0000BA360000}"/>
    <cellStyle name="Comma 14 5 2" xfId="13152" xr:uid="{00000000-0005-0000-0000-0000BB360000}"/>
    <cellStyle name="Comma 14 5 2 2" xfId="13153" xr:uid="{00000000-0005-0000-0000-0000BC360000}"/>
    <cellStyle name="Comma 14 5 2 2 2" xfId="13154" xr:uid="{00000000-0005-0000-0000-0000BD360000}"/>
    <cellStyle name="Comma 14 5 2 2 4" xfId="13155" xr:uid="{00000000-0005-0000-0000-0000BE360000}"/>
    <cellStyle name="Comma 14 5 2 3" xfId="13156" xr:uid="{00000000-0005-0000-0000-0000BF360000}"/>
    <cellStyle name="Comma 14 5 2 4" xfId="13157" xr:uid="{00000000-0005-0000-0000-0000C0360000}"/>
    <cellStyle name="Comma 14 5 2 5" xfId="13158" xr:uid="{00000000-0005-0000-0000-0000C1360000}"/>
    <cellStyle name="Comma 14 5 3" xfId="13159" xr:uid="{00000000-0005-0000-0000-0000C2360000}"/>
    <cellStyle name="Comma 14 5 3 2" xfId="13160" xr:uid="{00000000-0005-0000-0000-0000C3360000}"/>
    <cellStyle name="Comma 14 5 3 2 2" xfId="13161" xr:uid="{00000000-0005-0000-0000-0000C4360000}"/>
    <cellStyle name="Comma 14 5 3 2 4" xfId="13162" xr:uid="{00000000-0005-0000-0000-0000C5360000}"/>
    <cellStyle name="Comma 14 5 3 3" xfId="13163" xr:uid="{00000000-0005-0000-0000-0000C6360000}"/>
    <cellStyle name="Comma 14 5 3 4" xfId="13164" xr:uid="{00000000-0005-0000-0000-0000C7360000}"/>
    <cellStyle name="Comma 14 5 3 5" xfId="13165" xr:uid="{00000000-0005-0000-0000-0000C8360000}"/>
    <cellStyle name="Comma 14 5 4" xfId="13166" xr:uid="{00000000-0005-0000-0000-0000C9360000}"/>
    <cellStyle name="Comma 14 5 4 2" xfId="13167" xr:uid="{00000000-0005-0000-0000-0000CA360000}"/>
    <cellStyle name="Comma 14 5 4 4" xfId="13168" xr:uid="{00000000-0005-0000-0000-0000CB360000}"/>
    <cellStyle name="Comma 14 5 5" xfId="13169" xr:uid="{00000000-0005-0000-0000-0000CC360000}"/>
    <cellStyle name="Comma 14 5 6" xfId="13170" xr:uid="{00000000-0005-0000-0000-0000CD360000}"/>
    <cellStyle name="Comma 14 5 7" xfId="13171" xr:uid="{00000000-0005-0000-0000-0000CE360000}"/>
    <cellStyle name="Comma 14 6" xfId="13172" xr:uid="{00000000-0005-0000-0000-0000CF360000}"/>
    <cellStyle name="Comma 14 6 2" xfId="13173" xr:uid="{00000000-0005-0000-0000-0000D0360000}"/>
    <cellStyle name="Comma 14 6 2 2" xfId="13174" xr:uid="{00000000-0005-0000-0000-0000D1360000}"/>
    <cellStyle name="Comma 14 6 2 2 2" xfId="13175" xr:uid="{00000000-0005-0000-0000-0000D2360000}"/>
    <cellStyle name="Comma 14 6 2 2 4" xfId="13176" xr:uid="{00000000-0005-0000-0000-0000D3360000}"/>
    <cellStyle name="Comma 14 6 2 3" xfId="13177" xr:uid="{00000000-0005-0000-0000-0000D4360000}"/>
    <cellStyle name="Comma 14 6 2 4" xfId="13178" xr:uid="{00000000-0005-0000-0000-0000D5360000}"/>
    <cellStyle name="Comma 14 6 2 5" xfId="13179" xr:uid="{00000000-0005-0000-0000-0000D6360000}"/>
    <cellStyle name="Comma 14 6 3" xfId="13180" xr:uid="{00000000-0005-0000-0000-0000D7360000}"/>
    <cellStyle name="Comma 14 6 3 2" xfId="13181" xr:uid="{00000000-0005-0000-0000-0000D8360000}"/>
    <cellStyle name="Comma 14 6 3 2 2" xfId="13182" xr:uid="{00000000-0005-0000-0000-0000D9360000}"/>
    <cellStyle name="Comma 14 6 3 2 4" xfId="13183" xr:uid="{00000000-0005-0000-0000-0000DA360000}"/>
    <cellStyle name="Comma 14 6 3 3" xfId="13184" xr:uid="{00000000-0005-0000-0000-0000DB360000}"/>
    <cellStyle name="Comma 14 6 3 5" xfId="13185" xr:uid="{00000000-0005-0000-0000-0000DC360000}"/>
    <cellStyle name="Comma 14 6 4" xfId="13186" xr:uid="{00000000-0005-0000-0000-0000DD360000}"/>
    <cellStyle name="Comma 14 6 4 2" xfId="13187" xr:uid="{00000000-0005-0000-0000-0000DE360000}"/>
    <cellStyle name="Comma 14 6 4 4" xfId="13188" xr:uid="{00000000-0005-0000-0000-0000DF360000}"/>
    <cellStyle name="Comma 14 6 5" xfId="13189" xr:uid="{00000000-0005-0000-0000-0000E0360000}"/>
    <cellStyle name="Comma 14 6 6" xfId="13190" xr:uid="{00000000-0005-0000-0000-0000E1360000}"/>
    <cellStyle name="Comma 14 6 7" xfId="13191" xr:uid="{00000000-0005-0000-0000-0000E2360000}"/>
    <cellStyle name="Comma 14 7" xfId="13192" xr:uid="{00000000-0005-0000-0000-0000E3360000}"/>
    <cellStyle name="Comma 14 7 2" xfId="13193" xr:uid="{00000000-0005-0000-0000-0000E4360000}"/>
    <cellStyle name="Comma 14 7 2 2" xfId="13194" xr:uid="{00000000-0005-0000-0000-0000E5360000}"/>
    <cellStyle name="Comma 14 7 2 2 2" xfId="13195" xr:uid="{00000000-0005-0000-0000-0000E6360000}"/>
    <cellStyle name="Comma 14 7 2 2 4" xfId="13196" xr:uid="{00000000-0005-0000-0000-0000E7360000}"/>
    <cellStyle name="Comma 14 7 2 3" xfId="13197" xr:uid="{00000000-0005-0000-0000-0000E8360000}"/>
    <cellStyle name="Comma 14 7 2 4" xfId="13198" xr:uid="{00000000-0005-0000-0000-0000E9360000}"/>
    <cellStyle name="Comma 14 7 2 5" xfId="13199" xr:uid="{00000000-0005-0000-0000-0000EA360000}"/>
    <cellStyle name="Comma 14 7 3" xfId="13200" xr:uid="{00000000-0005-0000-0000-0000EB360000}"/>
    <cellStyle name="Comma 14 7 3 2" xfId="13201" xr:uid="{00000000-0005-0000-0000-0000EC360000}"/>
    <cellStyle name="Comma 14 7 3 2 2" xfId="13202" xr:uid="{00000000-0005-0000-0000-0000ED360000}"/>
    <cellStyle name="Comma 14 7 3 2 4" xfId="13203" xr:uid="{00000000-0005-0000-0000-0000EE360000}"/>
    <cellStyle name="Comma 14 7 3 3" xfId="13204" xr:uid="{00000000-0005-0000-0000-0000EF360000}"/>
    <cellStyle name="Comma 14 7 3 5" xfId="13205" xr:uid="{00000000-0005-0000-0000-0000F0360000}"/>
    <cellStyle name="Comma 14 7 4" xfId="13206" xr:uid="{00000000-0005-0000-0000-0000F1360000}"/>
    <cellStyle name="Comma 14 7 4 2" xfId="13207" xr:uid="{00000000-0005-0000-0000-0000F2360000}"/>
    <cellStyle name="Comma 14 7 4 4" xfId="13208" xr:uid="{00000000-0005-0000-0000-0000F3360000}"/>
    <cellStyle name="Comma 14 7 5" xfId="13209" xr:uid="{00000000-0005-0000-0000-0000F4360000}"/>
    <cellStyle name="Comma 14 7 6" xfId="13210" xr:uid="{00000000-0005-0000-0000-0000F5360000}"/>
    <cellStyle name="Comma 14 7 7" xfId="13211" xr:uid="{00000000-0005-0000-0000-0000F6360000}"/>
    <cellStyle name="Comma 14 8" xfId="13212" xr:uid="{00000000-0005-0000-0000-0000F7360000}"/>
    <cellStyle name="Comma 14 8 2" xfId="13213" xr:uid="{00000000-0005-0000-0000-0000F8360000}"/>
    <cellStyle name="Comma 14 8 2 2" xfId="13214" xr:uid="{00000000-0005-0000-0000-0000F9360000}"/>
    <cellStyle name="Comma 14 8 2 2 2" xfId="13215" xr:uid="{00000000-0005-0000-0000-0000FA360000}"/>
    <cellStyle name="Comma 14 8 2 2 4" xfId="13216" xr:uid="{00000000-0005-0000-0000-0000FB360000}"/>
    <cellStyle name="Comma 14 8 2 3" xfId="13217" xr:uid="{00000000-0005-0000-0000-0000FC360000}"/>
    <cellStyle name="Comma 14 8 2 5" xfId="13218" xr:uid="{00000000-0005-0000-0000-0000FD360000}"/>
    <cellStyle name="Comma 14 8 3" xfId="13219" xr:uid="{00000000-0005-0000-0000-0000FE360000}"/>
    <cellStyle name="Comma 14 8 3 2" xfId="13220" xr:uid="{00000000-0005-0000-0000-0000FF360000}"/>
    <cellStyle name="Comma 14 8 3 4" xfId="13221" xr:uid="{00000000-0005-0000-0000-000000370000}"/>
    <cellStyle name="Comma 14 8 4" xfId="13222" xr:uid="{00000000-0005-0000-0000-000001370000}"/>
    <cellStyle name="Comma 14 8 5" xfId="13223" xr:uid="{00000000-0005-0000-0000-000002370000}"/>
    <cellStyle name="Comma 14 8 6" xfId="13224" xr:uid="{00000000-0005-0000-0000-000003370000}"/>
    <cellStyle name="Comma 14 9" xfId="13225" xr:uid="{00000000-0005-0000-0000-000004370000}"/>
    <cellStyle name="Comma 14 9 2" xfId="13226" xr:uid="{00000000-0005-0000-0000-000005370000}"/>
    <cellStyle name="Comma 14 9 2 2" xfId="13227" xr:uid="{00000000-0005-0000-0000-000006370000}"/>
    <cellStyle name="Comma 14 9 2 4" xfId="13228" xr:uid="{00000000-0005-0000-0000-000007370000}"/>
    <cellStyle name="Comma 14 9 3" xfId="13229" xr:uid="{00000000-0005-0000-0000-000008370000}"/>
    <cellStyle name="Comma 14 9 4" xfId="13230" xr:uid="{00000000-0005-0000-0000-000009370000}"/>
    <cellStyle name="Comma 14 9 5" xfId="13231" xr:uid="{00000000-0005-0000-0000-00000A370000}"/>
    <cellStyle name="Comma 14_Perd det activo" xfId="13232" xr:uid="{00000000-0005-0000-0000-00000B370000}"/>
    <cellStyle name="Comma 15" xfId="13233" xr:uid="{00000000-0005-0000-0000-00000C370000}"/>
    <cellStyle name="Comma 15 10" xfId="13234" xr:uid="{00000000-0005-0000-0000-00000D370000}"/>
    <cellStyle name="Comma 15 11" xfId="13235" xr:uid="{00000000-0005-0000-0000-00000E370000}"/>
    <cellStyle name="Comma 15 12" xfId="13236" xr:uid="{00000000-0005-0000-0000-00000F370000}"/>
    <cellStyle name="Comma 15 2" xfId="13237" xr:uid="{00000000-0005-0000-0000-000010370000}"/>
    <cellStyle name="Comma 15 2 2" xfId="13238" xr:uid="{00000000-0005-0000-0000-000011370000}"/>
    <cellStyle name="Comma 15 2 2 2" xfId="13239" xr:uid="{00000000-0005-0000-0000-000012370000}"/>
    <cellStyle name="Comma 15 2 2 2 2" xfId="13240" xr:uid="{00000000-0005-0000-0000-000013370000}"/>
    <cellStyle name="Comma 15 2 2 2 4" xfId="13241" xr:uid="{00000000-0005-0000-0000-000014370000}"/>
    <cellStyle name="Comma 15 2 2 3" xfId="13242" xr:uid="{00000000-0005-0000-0000-000015370000}"/>
    <cellStyle name="Comma 15 2 2 3 2" xfId="13243" xr:uid="{00000000-0005-0000-0000-000016370000}"/>
    <cellStyle name="Comma 15 2 2 4" xfId="13244" xr:uid="{00000000-0005-0000-0000-000017370000}"/>
    <cellStyle name="Comma 15 2 2 5" xfId="13245" xr:uid="{00000000-0005-0000-0000-000018370000}"/>
    <cellStyle name="Comma 15 2 2 6" xfId="13246" xr:uid="{00000000-0005-0000-0000-000019370000}"/>
    <cellStyle name="Comma 15 2 3" xfId="13247" xr:uid="{00000000-0005-0000-0000-00001A370000}"/>
    <cellStyle name="Comma 15 2 3 2" xfId="13248" xr:uid="{00000000-0005-0000-0000-00001B370000}"/>
    <cellStyle name="Comma 15 2 3 2 2" xfId="13249" xr:uid="{00000000-0005-0000-0000-00001C370000}"/>
    <cellStyle name="Comma 15 2 3 2 4" xfId="13250" xr:uid="{00000000-0005-0000-0000-00001D370000}"/>
    <cellStyle name="Comma 15 2 3 3" xfId="13251" xr:uid="{00000000-0005-0000-0000-00001E370000}"/>
    <cellStyle name="Comma 15 2 3 4" xfId="13252" xr:uid="{00000000-0005-0000-0000-00001F370000}"/>
    <cellStyle name="Comma 15 2 3 5" xfId="13253" xr:uid="{00000000-0005-0000-0000-000020370000}"/>
    <cellStyle name="Comma 15 2 4" xfId="13254" xr:uid="{00000000-0005-0000-0000-000021370000}"/>
    <cellStyle name="Comma 15 2 4 2" xfId="13255" xr:uid="{00000000-0005-0000-0000-000022370000}"/>
    <cellStyle name="Comma 15 2 4 4" xfId="13256" xr:uid="{00000000-0005-0000-0000-000023370000}"/>
    <cellStyle name="Comma 15 2 5" xfId="13257" xr:uid="{00000000-0005-0000-0000-000024370000}"/>
    <cellStyle name="Comma 15 2 5 2" xfId="13258" xr:uid="{00000000-0005-0000-0000-000025370000}"/>
    <cellStyle name="Comma 15 2 6" xfId="13259" xr:uid="{00000000-0005-0000-0000-000026370000}"/>
    <cellStyle name="Comma 15 2 7" xfId="13260" xr:uid="{00000000-0005-0000-0000-000027370000}"/>
    <cellStyle name="Comma 15 2 8" xfId="13261" xr:uid="{00000000-0005-0000-0000-000028370000}"/>
    <cellStyle name="Comma 15 3" xfId="13262" xr:uid="{00000000-0005-0000-0000-000029370000}"/>
    <cellStyle name="Comma 15 3 2" xfId="13263" xr:uid="{00000000-0005-0000-0000-00002A370000}"/>
    <cellStyle name="Comma 15 3 2 2" xfId="13264" xr:uid="{00000000-0005-0000-0000-00002B370000}"/>
    <cellStyle name="Comma 15 3 2 2 2" xfId="13265" xr:uid="{00000000-0005-0000-0000-00002C370000}"/>
    <cellStyle name="Comma 15 3 2 2 4" xfId="13266" xr:uid="{00000000-0005-0000-0000-00002D370000}"/>
    <cellStyle name="Comma 15 3 2 3" xfId="13267" xr:uid="{00000000-0005-0000-0000-00002E370000}"/>
    <cellStyle name="Comma 15 3 2 4" xfId="13268" xr:uid="{00000000-0005-0000-0000-00002F370000}"/>
    <cellStyle name="Comma 15 3 2 5" xfId="13269" xr:uid="{00000000-0005-0000-0000-000030370000}"/>
    <cellStyle name="Comma 15 3 3" xfId="13270" xr:uid="{00000000-0005-0000-0000-000031370000}"/>
    <cellStyle name="Comma 15 3 3 2" xfId="13271" xr:uid="{00000000-0005-0000-0000-000032370000}"/>
    <cellStyle name="Comma 15 3 3 2 2" xfId="13272" xr:uid="{00000000-0005-0000-0000-000033370000}"/>
    <cellStyle name="Comma 15 3 3 2 4" xfId="13273" xr:uid="{00000000-0005-0000-0000-000034370000}"/>
    <cellStyle name="Comma 15 3 3 3" xfId="13274" xr:uid="{00000000-0005-0000-0000-000035370000}"/>
    <cellStyle name="Comma 15 3 3 4" xfId="13275" xr:uid="{00000000-0005-0000-0000-000036370000}"/>
    <cellStyle name="Comma 15 3 3 5" xfId="13276" xr:uid="{00000000-0005-0000-0000-000037370000}"/>
    <cellStyle name="Comma 15 3 4" xfId="13277" xr:uid="{00000000-0005-0000-0000-000038370000}"/>
    <cellStyle name="Comma 15 3 4 2" xfId="13278" xr:uid="{00000000-0005-0000-0000-000039370000}"/>
    <cellStyle name="Comma 15 3 4 4" xfId="13279" xr:uid="{00000000-0005-0000-0000-00003A370000}"/>
    <cellStyle name="Comma 15 3 5" xfId="13280" xr:uid="{00000000-0005-0000-0000-00003B370000}"/>
    <cellStyle name="Comma 15 3 5 2" xfId="13281" xr:uid="{00000000-0005-0000-0000-00003C370000}"/>
    <cellStyle name="Comma 15 3 6" xfId="13282" xr:uid="{00000000-0005-0000-0000-00003D370000}"/>
    <cellStyle name="Comma 15 3 7" xfId="13283" xr:uid="{00000000-0005-0000-0000-00003E370000}"/>
    <cellStyle name="Comma 15 3 8" xfId="13284" xr:uid="{00000000-0005-0000-0000-00003F370000}"/>
    <cellStyle name="Comma 15 4" xfId="13285" xr:uid="{00000000-0005-0000-0000-000040370000}"/>
    <cellStyle name="Comma 15 4 2" xfId="13286" xr:uid="{00000000-0005-0000-0000-000041370000}"/>
    <cellStyle name="Comma 15 4 2 2" xfId="13287" xr:uid="{00000000-0005-0000-0000-000042370000}"/>
    <cellStyle name="Comma 15 4 2 2 2" xfId="13288" xr:uid="{00000000-0005-0000-0000-000043370000}"/>
    <cellStyle name="Comma 15 4 2 2 4" xfId="13289" xr:uid="{00000000-0005-0000-0000-000044370000}"/>
    <cellStyle name="Comma 15 4 2 3" xfId="13290" xr:uid="{00000000-0005-0000-0000-000045370000}"/>
    <cellStyle name="Comma 15 4 2 4" xfId="13291" xr:uid="{00000000-0005-0000-0000-000046370000}"/>
    <cellStyle name="Comma 15 4 2 5" xfId="13292" xr:uid="{00000000-0005-0000-0000-000047370000}"/>
    <cellStyle name="Comma 15 4 3" xfId="13293" xr:uid="{00000000-0005-0000-0000-000048370000}"/>
    <cellStyle name="Comma 15 4 3 2" xfId="13294" xr:uid="{00000000-0005-0000-0000-000049370000}"/>
    <cellStyle name="Comma 15 4 3 2 2" xfId="13295" xr:uid="{00000000-0005-0000-0000-00004A370000}"/>
    <cellStyle name="Comma 15 4 3 2 4" xfId="13296" xr:uid="{00000000-0005-0000-0000-00004B370000}"/>
    <cellStyle name="Comma 15 4 3 3" xfId="13297" xr:uid="{00000000-0005-0000-0000-00004C370000}"/>
    <cellStyle name="Comma 15 4 3 5" xfId="13298" xr:uid="{00000000-0005-0000-0000-00004D370000}"/>
    <cellStyle name="Comma 15 4 4" xfId="13299" xr:uid="{00000000-0005-0000-0000-00004E370000}"/>
    <cellStyle name="Comma 15 4 4 2" xfId="13300" xr:uid="{00000000-0005-0000-0000-00004F370000}"/>
    <cellStyle name="Comma 15 4 4 4" xfId="13301" xr:uid="{00000000-0005-0000-0000-000050370000}"/>
    <cellStyle name="Comma 15 4 5" xfId="13302" xr:uid="{00000000-0005-0000-0000-000051370000}"/>
    <cellStyle name="Comma 15 4 5 2" xfId="13303" xr:uid="{00000000-0005-0000-0000-000052370000}"/>
    <cellStyle name="Comma 15 4 6" xfId="13304" xr:uid="{00000000-0005-0000-0000-000053370000}"/>
    <cellStyle name="Comma 15 4 7" xfId="13305" xr:uid="{00000000-0005-0000-0000-000054370000}"/>
    <cellStyle name="Comma 15 4 8" xfId="13306" xr:uid="{00000000-0005-0000-0000-000055370000}"/>
    <cellStyle name="Comma 15 5" xfId="13307" xr:uid="{00000000-0005-0000-0000-000056370000}"/>
    <cellStyle name="Comma 15 5 2" xfId="13308" xr:uid="{00000000-0005-0000-0000-000057370000}"/>
    <cellStyle name="Comma 15 5 2 2" xfId="13309" xr:uid="{00000000-0005-0000-0000-000058370000}"/>
    <cellStyle name="Comma 15 5 2 2 2" xfId="13310" xr:uid="{00000000-0005-0000-0000-000059370000}"/>
    <cellStyle name="Comma 15 5 2 2 4" xfId="13311" xr:uid="{00000000-0005-0000-0000-00005A370000}"/>
    <cellStyle name="Comma 15 5 2 3" xfId="13312" xr:uid="{00000000-0005-0000-0000-00005B370000}"/>
    <cellStyle name="Comma 15 5 2 5" xfId="13313" xr:uid="{00000000-0005-0000-0000-00005C370000}"/>
    <cellStyle name="Comma 15 5 3" xfId="13314" xr:uid="{00000000-0005-0000-0000-00005D370000}"/>
    <cellStyle name="Comma 15 5 3 2" xfId="13315" xr:uid="{00000000-0005-0000-0000-00005E370000}"/>
    <cellStyle name="Comma 15 5 3 4" xfId="13316" xr:uid="{00000000-0005-0000-0000-00005F370000}"/>
    <cellStyle name="Comma 15 5 4" xfId="13317" xr:uid="{00000000-0005-0000-0000-000060370000}"/>
    <cellStyle name="Comma 15 5 5" xfId="13318" xr:uid="{00000000-0005-0000-0000-000061370000}"/>
    <cellStyle name="Comma 15 5 6" xfId="13319" xr:uid="{00000000-0005-0000-0000-000062370000}"/>
    <cellStyle name="Comma 15 6" xfId="13320" xr:uid="{00000000-0005-0000-0000-000063370000}"/>
    <cellStyle name="Comma 15 6 2" xfId="13321" xr:uid="{00000000-0005-0000-0000-000064370000}"/>
    <cellStyle name="Comma 15 6 2 2" xfId="13322" xr:uid="{00000000-0005-0000-0000-000065370000}"/>
    <cellStyle name="Comma 15 6 2 4" xfId="13323" xr:uid="{00000000-0005-0000-0000-000066370000}"/>
    <cellStyle name="Comma 15 6 3" xfId="13324" xr:uid="{00000000-0005-0000-0000-000067370000}"/>
    <cellStyle name="Comma 15 6 4" xfId="13325" xr:uid="{00000000-0005-0000-0000-000068370000}"/>
    <cellStyle name="Comma 15 6 5" xfId="13326" xr:uid="{00000000-0005-0000-0000-000069370000}"/>
    <cellStyle name="Comma 15 7" xfId="13327" xr:uid="{00000000-0005-0000-0000-00006A370000}"/>
    <cellStyle name="Comma 15 7 2" xfId="13328" xr:uid="{00000000-0005-0000-0000-00006B370000}"/>
    <cellStyle name="Comma 15 7 4" xfId="13329" xr:uid="{00000000-0005-0000-0000-00006C370000}"/>
    <cellStyle name="Comma 15 8" xfId="13330" xr:uid="{00000000-0005-0000-0000-00006D370000}"/>
    <cellStyle name="Comma 15 8 2" xfId="13331" xr:uid="{00000000-0005-0000-0000-00006E370000}"/>
    <cellStyle name="Comma 15 8 3" xfId="13332" xr:uid="{00000000-0005-0000-0000-00006F370000}"/>
    <cellStyle name="Comma 15 8 4" xfId="13333" xr:uid="{00000000-0005-0000-0000-000070370000}"/>
    <cellStyle name="Comma 15 9" xfId="13334" xr:uid="{00000000-0005-0000-0000-000071370000}"/>
    <cellStyle name="Comma 15 9 2" xfId="13335" xr:uid="{00000000-0005-0000-0000-000072370000}"/>
    <cellStyle name="Comma 15_Perd det activo" xfId="13336" xr:uid="{00000000-0005-0000-0000-000073370000}"/>
    <cellStyle name="Comma 16" xfId="13337" xr:uid="{00000000-0005-0000-0000-000074370000}"/>
    <cellStyle name="Comma 16 10" xfId="13338" xr:uid="{00000000-0005-0000-0000-000075370000}"/>
    <cellStyle name="Comma 16 2" xfId="13339" xr:uid="{00000000-0005-0000-0000-000076370000}"/>
    <cellStyle name="Comma 16 2 2" xfId="13340" xr:uid="{00000000-0005-0000-0000-000077370000}"/>
    <cellStyle name="Comma 16 2 2 2" xfId="13341" xr:uid="{00000000-0005-0000-0000-000078370000}"/>
    <cellStyle name="Comma 16 2 2 2 2" xfId="13342" xr:uid="{00000000-0005-0000-0000-000079370000}"/>
    <cellStyle name="Comma 16 2 2 3" xfId="13343" xr:uid="{00000000-0005-0000-0000-00007A370000}"/>
    <cellStyle name="Comma 16 2 2 5" xfId="13344" xr:uid="{00000000-0005-0000-0000-00007B370000}"/>
    <cellStyle name="Comma 16 2 3" xfId="13345" xr:uid="{00000000-0005-0000-0000-00007C370000}"/>
    <cellStyle name="Comma 16 2 3 2" xfId="13346" xr:uid="{00000000-0005-0000-0000-00007D370000}"/>
    <cellStyle name="Comma 16 2 4" xfId="13347" xr:uid="{00000000-0005-0000-0000-00007E370000}"/>
    <cellStyle name="Comma 16 2 5" xfId="13348" xr:uid="{00000000-0005-0000-0000-00007F370000}"/>
    <cellStyle name="Comma 16 2 6" xfId="13349" xr:uid="{00000000-0005-0000-0000-000080370000}"/>
    <cellStyle name="Comma 16 3" xfId="13350" xr:uid="{00000000-0005-0000-0000-000081370000}"/>
    <cellStyle name="Comma 16 3 2" xfId="13351" xr:uid="{00000000-0005-0000-0000-000082370000}"/>
    <cellStyle name="Comma 16 3 2 2" xfId="13352" xr:uid="{00000000-0005-0000-0000-000083370000}"/>
    <cellStyle name="Comma 16 3 2 4" xfId="13353" xr:uid="{00000000-0005-0000-0000-000084370000}"/>
    <cellStyle name="Comma 16 3 3" xfId="13354" xr:uid="{00000000-0005-0000-0000-000085370000}"/>
    <cellStyle name="Comma 16 3 3 2" xfId="13355" xr:uid="{00000000-0005-0000-0000-000086370000}"/>
    <cellStyle name="Comma 16 3 4" xfId="13356" xr:uid="{00000000-0005-0000-0000-000087370000}"/>
    <cellStyle name="Comma 16 3 5" xfId="13357" xr:uid="{00000000-0005-0000-0000-000088370000}"/>
    <cellStyle name="Comma 16 3 6" xfId="13358" xr:uid="{00000000-0005-0000-0000-000089370000}"/>
    <cellStyle name="Comma 16 4" xfId="13359" xr:uid="{00000000-0005-0000-0000-00008A370000}"/>
    <cellStyle name="Comma 16 4 2" xfId="13360" xr:uid="{00000000-0005-0000-0000-00008B370000}"/>
    <cellStyle name="Comma 16 4 2 2" xfId="13361" xr:uid="{00000000-0005-0000-0000-00008C370000}"/>
    <cellStyle name="Comma 16 4 2 4" xfId="13362" xr:uid="{00000000-0005-0000-0000-00008D370000}"/>
    <cellStyle name="Comma 16 4 3" xfId="13363" xr:uid="{00000000-0005-0000-0000-00008E370000}"/>
    <cellStyle name="Comma 16 4 3 2" xfId="13364" xr:uid="{00000000-0005-0000-0000-00008F370000}"/>
    <cellStyle name="Comma 16 4 4" xfId="13365" xr:uid="{00000000-0005-0000-0000-000090370000}"/>
    <cellStyle name="Comma 16 4 5" xfId="13366" xr:uid="{00000000-0005-0000-0000-000091370000}"/>
    <cellStyle name="Comma 16 4 6" xfId="13367" xr:uid="{00000000-0005-0000-0000-000092370000}"/>
    <cellStyle name="Comma 16 5" xfId="13368" xr:uid="{00000000-0005-0000-0000-000093370000}"/>
    <cellStyle name="Comma 16 5 2" xfId="13369" xr:uid="{00000000-0005-0000-0000-000094370000}"/>
    <cellStyle name="Comma 16 5 4" xfId="13370" xr:uid="{00000000-0005-0000-0000-000095370000}"/>
    <cellStyle name="Comma 16 6" xfId="13371" xr:uid="{00000000-0005-0000-0000-000096370000}"/>
    <cellStyle name="Comma 16 6 2" xfId="13372" xr:uid="{00000000-0005-0000-0000-000097370000}"/>
    <cellStyle name="Comma 16 6 3" xfId="13373" xr:uid="{00000000-0005-0000-0000-000098370000}"/>
    <cellStyle name="Comma 16 6 4" xfId="13374" xr:uid="{00000000-0005-0000-0000-000099370000}"/>
    <cellStyle name="Comma 16 7" xfId="13375" xr:uid="{00000000-0005-0000-0000-00009A370000}"/>
    <cellStyle name="Comma 16 7 2" xfId="13376" xr:uid="{00000000-0005-0000-0000-00009B370000}"/>
    <cellStyle name="Comma 16 8" xfId="13377" xr:uid="{00000000-0005-0000-0000-00009C370000}"/>
    <cellStyle name="Comma 16 9" xfId="13378" xr:uid="{00000000-0005-0000-0000-00009D370000}"/>
    <cellStyle name="Comma 16_Perd det activo" xfId="13379" xr:uid="{00000000-0005-0000-0000-00009E370000}"/>
    <cellStyle name="Comma 17" xfId="13380" xr:uid="{00000000-0005-0000-0000-00009F370000}"/>
    <cellStyle name="Comma 17 10" xfId="13381" xr:uid="{00000000-0005-0000-0000-0000A0370000}"/>
    <cellStyle name="Comma 17 2" xfId="13382" xr:uid="{00000000-0005-0000-0000-0000A1370000}"/>
    <cellStyle name="Comma 17 2 2" xfId="13383" xr:uid="{00000000-0005-0000-0000-0000A2370000}"/>
    <cellStyle name="Comma 17 2 2 2" xfId="13384" xr:uid="{00000000-0005-0000-0000-0000A3370000}"/>
    <cellStyle name="Comma 17 2 2 2 2" xfId="13385" xr:uid="{00000000-0005-0000-0000-0000A4370000}"/>
    <cellStyle name="Comma 17 2 2 3" xfId="13386" xr:uid="{00000000-0005-0000-0000-0000A5370000}"/>
    <cellStyle name="Comma 17 2 2 5" xfId="13387" xr:uid="{00000000-0005-0000-0000-0000A6370000}"/>
    <cellStyle name="Comma 17 2 3" xfId="13388" xr:uid="{00000000-0005-0000-0000-0000A7370000}"/>
    <cellStyle name="Comma 17 2 3 2" xfId="13389" xr:uid="{00000000-0005-0000-0000-0000A8370000}"/>
    <cellStyle name="Comma 17 2 4" xfId="13390" xr:uid="{00000000-0005-0000-0000-0000A9370000}"/>
    <cellStyle name="Comma 17 2 5" xfId="13391" xr:uid="{00000000-0005-0000-0000-0000AA370000}"/>
    <cellStyle name="Comma 17 2 6" xfId="13392" xr:uid="{00000000-0005-0000-0000-0000AB370000}"/>
    <cellStyle name="Comma 17 3" xfId="13393" xr:uid="{00000000-0005-0000-0000-0000AC370000}"/>
    <cellStyle name="Comma 17 3 2" xfId="13394" xr:uid="{00000000-0005-0000-0000-0000AD370000}"/>
    <cellStyle name="Comma 17 3 2 2" xfId="13395" xr:uid="{00000000-0005-0000-0000-0000AE370000}"/>
    <cellStyle name="Comma 17 3 2 4" xfId="13396" xr:uid="{00000000-0005-0000-0000-0000AF370000}"/>
    <cellStyle name="Comma 17 3 3" xfId="13397" xr:uid="{00000000-0005-0000-0000-0000B0370000}"/>
    <cellStyle name="Comma 17 3 3 2" xfId="13398" xr:uid="{00000000-0005-0000-0000-0000B1370000}"/>
    <cellStyle name="Comma 17 3 4" xfId="13399" xr:uid="{00000000-0005-0000-0000-0000B2370000}"/>
    <cellStyle name="Comma 17 3 5" xfId="13400" xr:uid="{00000000-0005-0000-0000-0000B3370000}"/>
    <cellStyle name="Comma 17 3 6" xfId="13401" xr:uid="{00000000-0005-0000-0000-0000B4370000}"/>
    <cellStyle name="Comma 17 4" xfId="13402" xr:uid="{00000000-0005-0000-0000-0000B5370000}"/>
    <cellStyle name="Comma 17 4 2" xfId="13403" xr:uid="{00000000-0005-0000-0000-0000B6370000}"/>
    <cellStyle name="Comma 17 4 2 2" xfId="13404" xr:uid="{00000000-0005-0000-0000-0000B7370000}"/>
    <cellStyle name="Comma 17 4 2 4" xfId="13405" xr:uid="{00000000-0005-0000-0000-0000B8370000}"/>
    <cellStyle name="Comma 17 4 3" xfId="13406" xr:uid="{00000000-0005-0000-0000-0000B9370000}"/>
    <cellStyle name="Comma 17 4 3 2" xfId="13407" xr:uid="{00000000-0005-0000-0000-0000BA370000}"/>
    <cellStyle name="Comma 17 4 4" xfId="13408" xr:uid="{00000000-0005-0000-0000-0000BB370000}"/>
    <cellStyle name="Comma 17 4 5" xfId="13409" xr:uid="{00000000-0005-0000-0000-0000BC370000}"/>
    <cellStyle name="Comma 17 4 6" xfId="13410" xr:uid="{00000000-0005-0000-0000-0000BD370000}"/>
    <cellStyle name="Comma 17 5" xfId="13411" xr:uid="{00000000-0005-0000-0000-0000BE370000}"/>
    <cellStyle name="Comma 17 5 2" xfId="13412" xr:uid="{00000000-0005-0000-0000-0000BF370000}"/>
    <cellStyle name="Comma 17 5 4" xfId="13413" xr:uid="{00000000-0005-0000-0000-0000C0370000}"/>
    <cellStyle name="Comma 17 6" xfId="13414" xr:uid="{00000000-0005-0000-0000-0000C1370000}"/>
    <cellStyle name="Comma 17 6 2" xfId="13415" xr:uid="{00000000-0005-0000-0000-0000C2370000}"/>
    <cellStyle name="Comma 17 6 3" xfId="13416" xr:uid="{00000000-0005-0000-0000-0000C3370000}"/>
    <cellStyle name="Comma 17 6 4" xfId="13417" xr:uid="{00000000-0005-0000-0000-0000C4370000}"/>
    <cellStyle name="Comma 17 7" xfId="13418" xr:uid="{00000000-0005-0000-0000-0000C5370000}"/>
    <cellStyle name="Comma 17 7 2" xfId="13419" xr:uid="{00000000-0005-0000-0000-0000C6370000}"/>
    <cellStyle name="Comma 17 8" xfId="13420" xr:uid="{00000000-0005-0000-0000-0000C7370000}"/>
    <cellStyle name="Comma 17 9" xfId="13421" xr:uid="{00000000-0005-0000-0000-0000C8370000}"/>
    <cellStyle name="Comma 17_Perd det activo" xfId="13422" xr:uid="{00000000-0005-0000-0000-0000C9370000}"/>
    <cellStyle name="Comma 18" xfId="13423" xr:uid="{00000000-0005-0000-0000-0000CA370000}"/>
    <cellStyle name="Comma 18 10" xfId="13424" xr:uid="{00000000-0005-0000-0000-0000CB370000}"/>
    <cellStyle name="Comma 18 2" xfId="13425" xr:uid="{00000000-0005-0000-0000-0000CC370000}"/>
    <cellStyle name="Comma 18 2 2" xfId="13426" xr:uid="{00000000-0005-0000-0000-0000CD370000}"/>
    <cellStyle name="Comma 18 2 2 2" xfId="13427" xr:uid="{00000000-0005-0000-0000-0000CE370000}"/>
    <cellStyle name="Comma 18 2 2 2 2" xfId="13428" xr:uid="{00000000-0005-0000-0000-0000CF370000}"/>
    <cellStyle name="Comma 18 2 2 3" xfId="13429" xr:uid="{00000000-0005-0000-0000-0000D0370000}"/>
    <cellStyle name="Comma 18 2 2 5" xfId="13430" xr:uid="{00000000-0005-0000-0000-0000D1370000}"/>
    <cellStyle name="Comma 18 2 3" xfId="13431" xr:uid="{00000000-0005-0000-0000-0000D2370000}"/>
    <cellStyle name="Comma 18 2 3 2" xfId="13432" xr:uid="{00000000-0005-0000-0000-0000D3370000}"/>
    <cellStyle name="Comma 18 2 4" xfId="13433" xr:uid="{00000000-0005-0000-0000-0000D4370000}"/>
    <cellStyle name="Comma 18 2 5" xfId="13434" xr:uid="{00000000-0005-0000-0000-0000D5370000}"/>
    <cellStyle name="Comma 18 2 6" xfId="13435" xr:uid="{00000000-0005-0000-0000-0000D6370000}"/>
    <cellStyle name="Comma 18 3" xfId="13436" xr:uid="{00000000-0005-0000-0000-0000D7370000}"/>
    <cellStyle name="Comma 18 3 2" xfId="13437" xr:uid="{00000000-0005-0000-0000-0000D8370000}"/>
    <cellStyle name="Comma 18 3 2 2" xfId="13438" xr:uid="{00000000-0005-0000-0000-0000D9370000}"/>
    <cellStyle name="Comma 18 3 2 4" xfId="13439" xr:uid="{00000000-0005-0000-0000-0000DA370000}"/>
    <cellStyle name="Comma 18 3 3" xfId="13440" xr:uid="{00000000-0005-0000-0000-0000DB370000}"/>
    <cellStyle name="Comma 18 3 3 2" xfId="13441" xr:uid="{00000000-0005-0000-0000-0000DC370000}"/>
    <cellStyle name="Comma 18 3 4" xfId="13442" xr:uid="{00000000-0005-0000-0000-0000DD370000}"/>
    <cellStyle name="Comma 18 3 5" xfId="13443" xr:uid="{00000000-0005-0000-0000-0000DE370000}"/>
    <cellStyle name="Comma 18 3 6" xfId="13444" xr:uid="{00000000-0005-0000-0000-0000DF370000}"/>
    <cellStyle name="Comma 18 4" xfId="13445" xr:uid="{00000000-0005-0000-0000-0000E0370000}"/>
    <cellStyle name="Comma 18 4 2" xfId="13446" xr:uid="{00000000-0005-0000-0000-0000E1370000}"/>
    <cellStyle name="Comma 18 4 2 2" xfId="13447" xr:uid="{00000000-0005-0000-0000-0000E2370000}"/>
    <cellStyle name="Comma 18 4 2 4" xfId="13448" xr:uid="{00000000-0005-0000-0000-0000E3370000}"/>
    <cellStyle name="Comma 18 4 3" xfId="13449" xr:uid="{00000000-0005-0000-0000-0000E4370000}"/>
    <cellStyle name="Comma 18 4 3 2" xfId="13450" xr:uid="{00000000-0005-0000-0000-0000E5370000}"/>
    <cellStyle name="Comma 18 4 4" xfId="13451" xr:uid="{00000000-0005-0000-0000-0000E6370000}"/>
    <cellStyle name="Comma 18 4 5" xfId="13452" xr:uid="{00000000-0005-0000-0000-0000E7370000}"/>
    <cellStyle name="Comma 18 4 6" xfId="13453" xr:uid="{00000000-0005-0000-0000-0000E8370000}"/>
    <cellStyle name="Comma 18 5" xfId="13454" xr:uid="{00000000-0005-0000-0000-0000E9370000}"/>
    <cellStyle name="Comma 18 5 2" xfId="13455" xr:uid="{00000000-0005-0000-0000-0000EA370000}"/>
    <cellStyle name="Comma 18 5 4" xfId="13456" xr:uid="{00000000-0005-0000-0000-0000EB370000}"/>
    <cellStyle name="Comma 18 6" xfId="13457" xr:uid="{00000000-0005-0000-0000-0000EC370000}"/>
    <cellStyle name="Comma 18 6 2" xfId="13458" xr:uid="{00000000-0005-0000-0000-0000ED370000}"/>
    <cellStyle name="Comma 18 6 3" xfId="13459" xr:uid="{00000000-0005-0000-0000-0000EE370000}"/>
    <cellStyle name="Comma 18 6 4" xfId="13460" xr:uid="{00000000-0005-0000-0000-0000EF370000}"/>
    <cellStyle name="Comma 18 7" xfId="13461" xr:uid="{00000000-0005-0000-0000-0000F0370000}"/>
    <cellStyle name="Comma 18 7 2" xfId="13462" xr:uid="{00000000-0005-0000-0000-0000F1370000}"/>
    <cellStyle name="Comma 18 8" xfId="13463" xr:uid="{00000000-0005-0000-0000-0000F2370000}"/>
    <cellStyle name="Comma 18 9" xfId="13464" xr:uid="{00000000-0005-0000-0000-0000F3370000}"/>
    <cellStyle name="Comma 18_Perd det activo" xfId="13465" xr:uid="{00000000-0005-0000-0000-0000F4370000}"/>
    <cellStyle name="Comma 19" xfId="13466" xr:uid="{00000000-0005-0000-0000-0000F5370000}"/>
    <cellStyle name="Comma 19 10" xfId="13467" xr:uid="{00000000-0005-0000-0000-0000F6370000}"/>
    <cellStyle name="Comma 19 2" xfId="13468" xr:uid="{00000000-0005-0000-0000-0000F7370000}"/>
    <cellStyle name="Comma 19 2 2" xfId="13469" xr:uid="{00000000-0005-0000-0000-0000F8370000}"/>
    <cellStyle name="Comma 19 2 2 2" xfId="13470" xr:uid="{00000000-0005-0000-0000-0000F9370000}"/>
    <cellStyle name="Comma 19 2 2 2 2" xfId="13471" xr:uid="{00000000-0005-0000-0000-0000FA370000}"/>
    <cellStyle name="Comma 19 2 2 3" xfId="13472" xr:uid="{00000000-0005-0000-0000-0000FB370000}"/>
    <cellStyle name="Comma 19 2 2 5" xfId="13473" xr:uid="{00000000-0005-0000-0000-0000FC370000}"/>
    <cellStyle name="Comma 19 2 3" xfId="13474" xr:uid="{00000000-0005-0000-0000-0000FD370000}"/>
    <cellStyle name="Comma 19 2 3 2" xfId="13475" xr:uid="{00000000-0005-0000-0000-0000FE370000}"/>
    <cellStyle name="Comma 19 2 4" xfId="13476" xr:uid="{00000000-0005-0000-0000-0000FF370000}"/>
    <cellStyle name="Comma 19 2 5" xfId="13477" xr:uid="{00000000-0005-0000-0000-000000380000}"/>
    <cellStyle name="Comma 19 2 6" xfId="13478" xr:uid="{00000000-0005-0000-0000-000001380000}"/>
    <cellStyle name="Comma 19 3" xfId="13479" xr:uid="{00000000-0005-0000-0000-000002380000}"/>
    <cellStyle name="Comma 19 3 2" xfId="13480" xr:uid="{00000000-0005-0000-0000-000003380000}"/>
    <cellStyle name="Comma 19 3 2 2" xfId="13481" xr:uid="{00000000-0005-0000-0000-000004380000}"/>
    <cellStyle name="Comma 19 3 2 4" xfId="13482" xr:uid="{00000000-0005-0000-0000-000005380000}"/>
    <cellStyle name="Comma 19 3 3" xfId="13483" xr:uid="{00000000-0005-0000-0000-000006380000}"/>
    <cellStyle name="Comma 19 3 3 2" xfId="13484" xr:uid="{00000000-0005-0000-0000-000007380000}"/>
    <cellStyle name="Comma 19 3 4" xfId="13485" xr:uid="{00000000-0005-0000-0000-000008380000}"/>
    <cellStyle name="Comma 19 3 5" xfId="13486" xr:uid="{00000000-0005-0000-0000-000009380000}"/>
    <cellStyle name="Comma 19 3 6" xfId="13487" xr:uid="{00000000-0005-0000-0000-00000A380000}"/>
    <cellStyle name="Comma 19 4" xfId="13488" xr:uid="{00000000-0005-0000-0000-00000B380000}"/>
    <cellStyle name="Comma 19 4 2" xfId="13489" xr:uid="{00000000-0005-0000-0000-00000C380000}"/>
    <cellStyle name="Comma 19 4 2 2" xfId="13490" xr:uid="{00000000-0005-0000-0000-00000D380000}"/>
    <cellStyle name="Comma 19 4 2 4" xfId="13491" xr:uid="{00000000-0005-0000-0000-00000E380000}"/>
    <cellStyle name="Comma 19 4 3" xfId="13492" xr:uid="{00000000-0005-0000-0000-00000F380000}"/>
    <cellStyle name="Comma 19 4 3 2" xfId="13493" xr:uid="{00000000-0005-0000-0000-000010380000}"/>
    <cellStyle name="Comma 19 4 4" xfId="13494" xr:uid="{00000000-0005-0000-0000-000011380000}"/>
    <cellStyle name="Comma 19 4 5" xfId="13495" xr:uid="{00000000-0005-0000-0000-000012380000}"/>
    <cellStyle name="Comma 19 4 6" xfId="13496" xr:uid="{00000000-0005-0000-0000-000013380000}"/>
    <cellStyle name="Comma 19 5" xfId="13497" xr:uid="{00000000-0005-0000-0000-000014380000}"/>
    <cellStyle name="Comma 19 5 2" xfId="13498" xr:uid="{00000000-0005-0000-0000-000015380000}"/>
    <cellStyle name="Comma 19 5 4" xfId="13499" xr:uid="{00000000-0005-0000-0000-000016380000}"/>
    <cellStyle name="Comma 19 6" xfId="13500" xr:uid="{00000000-0005-0000-0000-000017380000}"/>
    <cellStyle name="Comma 19 6 2" xfId="13501" xr:uid="{00000000-0005-0000-0000-000018380000}"/>
    <cellStyle name="Comma 19 6 3" xfId="13502" xr:uid="{00000000-0005-0000-0000-000019380000}"/>
    <cellStyle name="Comma 19 6 4" xfId="13503" xr:uid="{00000000-0005-0000-0000-00001A380000}"/>
    <cellStyle name="Comma 19 7" xfId="13504" xr:uid="{00000000-0005-0000-0000-00001B380000}"/>
    <cellStyle name="Comma 19 7 2" xfId="13505" xr:uid="{00000000-0005-0000-0000-00001C380000}"/>
    <cellStyle name="Comma 19 8" xfId="13506" xr:uid="{00000000-0005-0000-0000-00001D380000}"/>
    <cellStyle name="Comma 19 9" xfId="13507" xr:uid="{00000000-0005-0000-0000-00001E380000}"/>
    <cellStyle name="Comma 19_Perd det activo" xfId="13508" xr:uid="{00000000-0005-0000-0000-00001F380000}"/>
    <cellStyle name="Comma 2" xfId="43" xr:uid="{00000000-0005-0000-0000-000020380000}"/>
    <cellStyle name="Comma 2 10" xfId="13510" xr:uid="{00000000-0005-0000-0000-000021380000}"/>
    <cellStyle name="Comma 2 10 2" xfId="13511" xr:uid="{00000000-0005-0000-0000-000022380000}"/>
    <cellStyle name="Comma 2 10 2 2" xfId="13512" xr:uid="{00000000-0005-0000-0000-000023380000}"/>
    <cellStyle name="Comma 2 10 2 2 2" xfId="13513" xr:uid="{00000000-0005-0000-0000-000024380000}"/>
    <cellStyle name="Comma 2 10 2 2 4" xfId="13514" xr:uid="{00000000-0005-0000-0000-000025380000}"/>
    <cellStyle name="Comma 2 10 2 3" xfId="13515" xr:uid="{00000000-0005-0000-0000-000026380000}"/>
    <cellStyle name="Comma 2 10 2 4" xfId="13516" xr:uid="{00000000-0005-0000-0000-000027380000}"/>
    <cellStyle name="Comma 2 10 2 5" xfId="13517" xr:uid="{00000000-0005-0000-0000-000028380000}"/>
    <cellStyle name="Comma 2 10 3" xfId="13518" xr:uid="{00000000-0005-0000-0000-000029380000}"/>
    <cellStyle name="Comma 2 10 3 2" xfId="13519" xr:uid="{00000000-0005-0000-0000-00002A380000}"/>
    <cellStyle name="Comma 2 10 3 2 2" xfId="13520" xr:uid="{00000000-0005-0000-0000-00002B380000}"/>
    <cellStyle name="Comma 2 10 3 2 4" xfId="13521" xr:uid="{00000000-0005-0000-0000-00002C380000}"/>
    <cellStyle name="Comma 2 10 3 3" xfId="13522" xr:uid="{00000000-0005-0000-0000-00002D380000}"/>
    <cellStyle name="Comma 2 10 3 4" xfId="13523" xr:uid="{00000000-0005-0000-0000-00002E380000}"/>
    <cellStyle name="Comma 2 10 3 5" xfId="13524" xr:uid="{00000000-0005-0000-0000-00002F380000}"/>
    <cellStyle name="Comma 2 10 4" xfId="13525" xr:uid="{00000000-0005-0000-0000-000030380000}"/>
    <cellStyle name="Comma 2 10 4 2" xfId="13526" xr:uid="{00000000-0005-0000-0000-000031380000}"/>
    <cellStyle name="Comma 2 10 4 4" xfId="13527" xr:uid="{00000000-0005-0000-0000-000032380000}"/>
    <cellStyle name="Comma 2 10 5" xfId="13528" xr:uid="{00000000-0005-0000-0000-000033380000}"/>
    <cellStyle name="Comma 2 10 5 2" xfId="13529" xr:uid="{00000000-0005-0000-0000-000034380000}"/>
    <cellStyle name="Comma 2 10 6" xfId="13530" xr:uid="{00000000-0005-0000-0000-000035380000}"/>
    <cellStyle name="Comma 2 10 7" xfId="13531" xr:uid="{00000000-0005-0000-0000-000036380000}"/>
    <cellStyle name="Comma 2 10 8" xfId="13532" xr:uid="{00000000-0005-0000-0000-000037380000}"/>
    <cellStyle name="Comma 2 11" xfId="13533" xr:uid="{00000000-0005-0000-0000-000038380000}"/>
    <cellStyle name="Comma 2 11 2" xfId="13534" xr:uid="{00000000-0005-0000-0000-000039380000}"/>
    <cellStyle name="Comma 2 11 2 2" xfId="13535" xr:uid="{00000000-0005-0000-0000-00003A380000}"/>
    <cellStyle name="Comma 2 11 2 2 2" xfId="13536" xr:uid="{00000000-0005-0000-0000-00003B380000}"/>
    <cellStyle name="Comma 2 11 2 2 4" xfId="13537" xr:uid="{00000000-0005-0000-0000-00003C380000}"/>
    <cellStyle name="Comma 2 11 2 3" xfId="13538" xr:uid="{00000000-0005-0000-0000-00003D380000}"/>
    <cellStyle name="Comma 2 11 2 4" xfId="13539" xr:uid="{00000000-0005-0000-0000-00003E380000}"/>
    <cellStyle name="Comma 2 11 2 5" xfId="13540" xr:uid="{00000000-0005-0000-0000-00003F380000}"/>
    <cellStyle name="Comma 2 11 3" xfId="13541" xr:uid="{00000000-0005-0000-0000-000040380000}"/>
    <cellStyle name="Comma 2 11 3 2" xfId="13542" xr:uid="{00000000-0005-0000-0000-000041380000}"/>
    <cellStyle name="Comma 2 11 3 2 2" xfId="13543" xr:uid="{00000000-0005-0000-0000-000042380000}"/>
    <cellStyle name="Comma 2 11 3 2 4" xfId="13544" xr:uid="{00000000-0005-0000-0000-000043380000}"/>
    <cellStyle name="Comma 2 11 3 3" xfId="13545" xr:uid="{00000000-0005-0000-0000-000044380000}"/>
    <cellStyle name="Comma 2 11 3 4" xfId="13546" xr:uid="{00000000-0005-0000-0000-000045380000}"/>
    <cellStyle name="Comma 2 11 3 5" xfId="13547" xr:uid="{00000000-0005-0000-0000-000046380000}"/>
    <cellStyle name="Comma 2 11 4" xfId="13548" xr:uid="{00000000-0005-0000-0000-000047380000}"/>
    <cellStyle name="Comma 2 11 4 2" xfId="13549" xr:uid="{00000000-0005-0000-0000-000048380000}"/>
    <cellStyle name="Comma 2 11 4 4" xfId="13550" xr:uid="{00000000-0005-0000-0000-000049380000}"/>
    <cellStyle name="Comma 2 11 5" xfId="13551" xr:uid="{00000000-0005-0000-0000-00004A380000}"/>
    <cellStyle name="Comma 2 11 5 2" xfId="13552" xr:uid="{00000000-0005-0000-0000-00004B380000}"/>
    <cellStyle name="Comma 2 11 6" xfId="13553" xr:uid="{00000000-0005-0000-0000-00004C380000}"/>
    <cellStyle name="Comma 2 11 7" xfId="13554" xr:uid="{00000000-0005-0000-0000-00004D380000}"/>
    <cellStyle name="Comma 2 11 8" xfId="13555" xr:uid="{00000000-0005-0000-0000-00004E380000}"/>
    <cellStyle name="Comma 2 12" xfId="13556" xr:uid="{00000000-0005-0000-0000-00004F380000}"/>
    <cellStyle name="Comma 2 12 2" xfId="13557" xr:uid="{00000000-0005-0000-0000-000050380000}"/>
    <cellStyle name="Comma 2 12 2 2" xfId="13558" xr:uid="{00000000-0005-0000-0000-000051380000}"/>
    <cellStyle name="Comma 2 12 2 2 2" xfId="13559" xr:uid="{00000000-0005-0000-0000-000052380000}"/>
    <cellStyle name="Comma 2 12 2 2 4" xfId="13560" xr:uid="{00000000-0005-0000-0000-000053380000}"/>
    <cellStyle name="Comma 2 12 2 3" xfId="13561" xr:uid="{00000000-0005-0000-0000-000054380000}"/>
    <cellStyle name="Comma 2 12 2 4" xfId="13562" xr:uid="{00000000-0005-0000-0000-000055380000}"/>
    <cellStyle name="Comma 2 12 2 5" xfId="13563" xr:uid="{00000000-0005-0000-0000-000056380000}"/>
    <cellStyle name="Comma 2 12 3" xfId="13564" xr:uid="{00000000-0005-0000-0000-000057380000}"/>
    <cellStyle name="Comma 2 12 3 2" xfId="13565" xr:uid="{00000000-0005-0000-0000-000058380000}"/>
    <cellStyle name="Comma 2 12 3 2 2" xfId="13566" xr:uid="{00000000-0005-0000-0000-000059380000}"/>
    <cellStyle name="Comma 2 12 3 2 4" xfId="13567" xr:uid="{00000000-0005-0000-0000-00005A380000}"/>
    <cellStyle name="Comma 2 12 3 3" xfId="13568" xr:uid="{00000000-0005-0000-0000-00005B380000}"/>
    <cellStyle name="Comma 2 12 3 5" xfId="13569" xr:uid="{00000000-0005-0000-0000-00005C380000}"/>
    <cellStyle name="Comma 2 12 4" xfId="13570" xr:uid="{00000000-0005-0000-0000-00005D380000}"/>
    <cellStyle name="Comma 2 12 4 2" xfId="13571" xr:uid="{00000000-0005-0000-0000-00005E380000}"/>
    <cellStyle name="Comma 2 12 4 4" xfId="13572" xr:uid="{00000000-0005-0000-0000-00005F380000}"/>
    <cellStyle name="Comma 2 12 5" xfId="13573" xr:uid="{00000000-0005-0000-0000-000060380000}"/>
    <cellStyle name="Comma 2 12 5 2" xfId="13574" xr:uid="{00000000-0005-0000-0000-000061380000}"/>
    <cellStyle name="Comma 2 12 6" xfId="13575" xr:uid="{00000000-0005-0000-0000-000062380000}"/>
    <cellStyle name="Comma 2 12 7" xfId="13576" xr:uid="{00000000-0005-0000-0000-000063380000}"/>
    <cellStyle name="Comma 2 12 8" xfId="13577" xr:uid="{00000000-0005-0000-0000-000064380000}"/>
    <cellStyle name="Comma 2 13" xfId="13578" xr:uid="{00000000-0005-0000-0000-000065380000}"/>
    <cellStyle name="Comma 2 13 2" xfId="13579" xr:uid="{00000000-0005-0000-0000-000066380000}"/>
    <cellStyle name="Comma 2 13 2 2" xfId="13580" xr:uid="{00000000-0005-0000-0000-000067380000}"/>
    <cellStyle name="Comma 2 13 2 2 2" xfId="13581" xr:uid="{00000000-0005-0000-0000-000068380000}"/>
    <cellStyle name="Comma 2 13 2 2 4" xfId="13582" xr:uid="{00000000-0005-0000-0000-000069380000}"/>
    <cellStyle name="Comma 2 13 2 3" xfId="13583" xr:uid="{00000000-0005-0000-0000-00006A380000}"/>
    <cellStyle name="Comma 2 13 2 5" xfId="13584" xr:uid="{00000000-0005-0000-0000-00006B380000}"/>
    <cellStyle name="Comma 2 13 3" xfId="13585" xr:uid="{00000000-0005-0000-0000-00006C380000}"/>
    <cellStyle name="Comma 2 13 3 2" xfId="13586" xr:uid="{00000000-0005-0000-0000-00006D380000}"/>
    <cellStyle name="Comma 2 13 3 4" xfId="13587" xr:uid="{00000000-0005-0000-0000-00006E380000}"/>
    <cellStyle name="Comma 2 13 4" xfId="13588" xr:uid="{00000000-0005-0000-0000-00006F380000}"/>
    <cellStyle name="Comma 2 13 5" xfId="13589" xr:uid="{00000000-0005-0000-0000-000070380000}"/>
    <cellStyle name="Comma 2 13 6" xfId="13590" xr:uid="{00000000-0005-0000-0000-000071380000}"/>
    <cellStyle name="Comma 2 14" xfId="13591" xr:uid="{00000000-0005-0000-0000-000072380000}"/>
    <cellStyle name="Comma 2 14 2" xfId="13592" xr:uid="{00000000-0005-0000-0000-000073380000}"/>
    <cellStyle name="Comma 2 14 2 2" xfId="13593" xr:uid="{00000000-0005-0000-0000-000074380000}"/>
    <cellStyle name="Comma 2 14 2 4" xfId="13594" xr:uid="{00000000-0005-0000-0000-000075380000}"/>
    <cellStyle name="Comma 2 14 3" xfId="13595" xr:uid="{00000000-0005-0000-0000-000076380000}"/>
    <cellStyle name="Comma 2 14 4" xfId="13596" xr:uid="{00000000-0005-0000-0000-000077380000}"/>
    <cellStyle name="Comma 2 14 5" xfId="13597" xr:uid="{00000000-0005-0000-0000-000078380000}"/>
    <cellStyle name="Comma 2 15" xfId="13598" xr:uid="{00000000-0005-0000-0000-000079380000}"/>
    <cellStyle name="Comma 2 15 2" xfId="13599" xr:uid="{00000000-0005-0000-0000-00007A380000}"/>
    <cellStyle name="Comma 2 15 2 2" xfId="13600" xr:uid="{00000000-0005-0000-0000-00007B380000}"/>
    <cellStyle name="Comma 2 15 2 4" xfId="13601" xr:uid="{00000000-0005-0000-0000-00007C380000}"/>
    <cellStyle name="Comma 2 15 3" xfId="13602" xr:uid="{00000000-0005-0000-0000-00007D380000}"/>
    <cellStyle name="Comma 2 15 5" xfId="13603" xr:uid="{00000000-0005-0000-0000-00007E380000}"/>
    <cellStyle name="Comma 2 16" xfId="13604" xr:uid="{00000000-0005-0000-0000-00007F380000}"/>
    <cellStyle name="Comma 2 16 2" xfId="13605" xr:uid="{00000000-0005-0000-0000-000080380000}"/>
    <cellStyle name="Comma 2 16 4" xfId="13606" xr:uid="{00000000-0005-0000-0000-000081380000}"/>
    <cellStyle name="Comma 2 17" xfId="13607" xr:uid="{00000000-0005-0000-0000-000082380000}"/>
    <cellStyle name="Comma 2 17 2" xfId="13608" xr:uid="{00000000-0005-0000-0000-000083380000}"/>
    <cellStyle name="Comma 2 17 4" xfId="13609" xr:uid="{00000000-0005-0000-0000-000084380000}"/>
    <cellStyle name="Comma 2 18" xfId="13610" xr:uid="{00000000-0005-0000-0000-000085380000}"/>
    <cellStyle name="Comma 2 18 2" xfId="13611" xr:uid="{00000000-0005-0000-0000-000086380000}"/>
    <cellStyle name="Comma 2 18 3" xfId="13612" xr:uid="{00000000-0005-0000-0000-000087380000}"/>
    <cellStyle name="Comma 2 18 4" xfId="13613" xr:uid="{00000000-0005-0000-0000-000088380000}"/>
    <cellStyle name="Comma 2 19" xfId="13614" xr:uid="{00000000-0005-0000-0000-000089380000}"/>
    <cellStyle name="Comma 2 19 2" xfId="13615" xr:uid="{00000000-0005-0000-0000-00008A380000}"/>
    <cellStyle name="Comma 2 19 3" xfId="13616" xr:uid="{00000000-0005-0000-0000-00008B380000}"/>
    <cellStyle name="Comma 2 19 4" xfId="13617" xr:uid="{00000000-0005-0000-0000-00008C380000}"/>
    <cellStyle name="Comma 2 2" xfId="13618" xr:uid="{00000000-0005-0000-0000-00008D380000}"/>
    <cellStyle name="Comma 2 2 10" xfId="13619" xr:uid="{00000000-0005-0000-0000-00008E380000}"/>
    <cellStyle name="Comma 2 2 10 2" xfId="13620" xr:uid="{00000000-0005-0000-0000-00008F380000}"/>
    <cellStyle name="Comma 2 2 10 2 2" xfId="13621" xr:uid="{00000000-0005-0000-0000-000090380000}"/>
    <cellStyle name="Comma 2 2 10 2 2 2" xfId="13622" xr:uid="{00000000-0005-0000-0000-000091380000}"/>
    <cellStyle name="Comma 2 2 10 2 2 4" xfId="13623" xr:uid="{00000000-0005-0000-0000-000092380000}"/>
    <cellStyle name="Comma 2 2 10 2 3" xfId="13624" xr:uid="{00000000-0005-0000-0000-000093380000}"/>
    <cellStyle name="Comma 2 2 10 2 5" xfId="13625" xr:uid="{00000000-0005-0000-0000-000094380000}"/>
    <cellStyle name="Comma 2 2 10 3" xfId="13626" xr:uid="{00000000-0005-0000-0000-000095380000}"/>
    <cellStyle name="Comma 2 2 10 3 2" xfId="13627" xr:uid="{00000000-0005-0000-0000-000096380000}"/>
    <cellStyle name="Comma 2 2 10 3 4" xfId="13628" xr:uid="{00000000-0005-0000-0000-000097380000}"/>
    <cellStyle name="Comma 2 2 10 4" xfId="13629" xr:uid="{00000000-0005-0000-0000-000098380000}"/>
    <cellStyle name="Comma 2 2 10 5" xfId="13630" xr:uid="{00000000-0005-0000-0000-000099380000}"/>
    <cellStyle name="Comma 2 2 10 6" xfId="13631" xr:uid="{00000000-0005-0000-0000-00009A380000}"/>
    <cellStyle name="Comma 2 2 11" xfId="13632" xr:uid="{00000000-0005-0000-0000-00009B380000}"/>
    <cellStyle name="Comma 2 2 11 2" xfId="13633" xr:uid="{00000000-0005-0000-0000-00009C380000}"/>
    <cellStyle name="Comma 2 2 11 2 2" xfId="13634" xr:uid="{00000000-0005-0000-0000-00009D380000}"/>
    <cellStyle name="Comma 2 2 11 2 4" xfId="13635" xr:uid="{00000000-0005-0000-0000-00009E380000}"/>
    <cellStyle name="Comma 2 2 11 3" xfId="13636" xr:uid="{00000000-0005-0000-0000-00009F380000}"/>
    <cellStyle name="Comma 2 2 11 4" xfId="13637" xr:uid="{00000000-0005-0000-0000-0000A0380000}"/>
    <cellStyle name="Comma 2 2 11 5" xfId="13638" xr:uid="{00000000-0005-0000-0000-0000A1380000}"/>
    <cellStyle name="Comma 2 2 12" xfId="13639" xr:uid="{00000000-0005-0000-0000-0000A2380000}"/>
    <cellStyle name="Comma 2 2 12 2" xfId="13640" xr:uid="{00000000-0005-0000-0000-0000A3380000}"/>
    <cellStyle name="Comma 2 2 12 2 2" xfId="13641" xr:uid="{00000000-0005-0000-0000-0000A4380000}"/>
    <cellStyle name="Comma 2 2 12 2 4" xfId="13642" xr:uid="{00000000-0005-0000-0000-0000A5380000}"/>
    <cellStyle name="Comma 2 2 12 3" xfId="13643" xr:uid="{00000000-0005-0000-0000-0000A6380000}"/>
    <cellStyle name="Comma 2 2 12 5" xfId="13644" xr:uid="{00000000-0005-0000-0000-0000A7380000}"/>
    <cellStyle name="Comma 2 2 13" xfId="13645" xr:uid="{00000000-0005-0000-0000-0000A8380000}"/>
    <cellStyle name="Comma 2 2 13 2" xfId="13646" xr:uid="{00000000-0005-0000-0000-0000A9380000}"/>
    <cellStyle name="Comma 2 2 13 4" xfId="13647" xr:uid="{00000000-0005-0000-0000-0000AA380000}"/>
    <cellStyle name="Comma 2 2 14" xfId="13648" xr:uid="{00000000-0005-0000-0000-0000AB380000}"/>
    <cellStyle name="Comma 2 2 14 2" xfId="13649" xr:uid="{00000000-0005-0000-0000-0000AC380000}"/>
    <cellStyle name="Comma 2 2 14 4" xfId="13650" xr:uid="{00000000-0005-0000-0000-0000AD380000}"/>
    <cellStyle name="Comma 2 2 15" xfId="13651" xr:uid="{00000000-0005-0000-0000-0000AE380000}"/>
    <cellStyle name="Comma 2 2 15 2" xfId="13652" xr:uid="{00000000-0005-0000-0000-0000AF380000}"/>
    <cellStyle name="Comma 2 2 15 3" xfId="13653" xr:uid="{00000000-0005-0000-0000-0000B0380000}"/>
    <cellStyle name="Comma 2 2 15 4" xfId="13654" xr:uid="{00000000-0005-0000-0000-0000B1380000}"/>
    <cellStyle name="Comma 2 2 16" xfId="13655" xr:uid="{00000000-0005-0000-0000-0000B2380000}"/>
    <cellStyle name="Comma 2 2 16 2" xfId="13656" xr:uid="{00000000-0005-0000-0000-0000B3380000}"/>
    <cellStyle name="Comma 2 2 16 3" xfId="13657" xr:uid="{00000000-0005-0000-0000-0000B4380000}"/>
    <cellStyle name="Comma 2 2 16 4" xfId="13658" xr:uid="{00000000-0005-0000-0000-0000B5380000}"/>
    <cellStyle name="Comma 2 2 17" xfId="13659" xr:uid="{00000000-0005-0000-0000-0000B6380000}"/>
    <cellStyle name="Comma 2 2 17 2" xfId="13660" xr:uid="{00000000-0005-0000-0000-0000B7380000}"/>
    <cellStyle name="Comma 2 2 17 3" xfId="13661" xr:uid="{00000000-0005-0000-0000-0000B8380000}"/>
    <cellStyle name="Comma 2 2 18" xfId="13662" xr:uid="{00000000-0005-0000-0000-0000B9380000}"/>
    <cellStyle name="Comma 2 2 19" xfId="13663" xr:uid="{00000000-0005-0000-0000-0000BA380000}"/>
    <cellStyle name="Comma 2 2 19 2" xfId="13664" xr:uid="{00000000-0005-0000-0000-0000BB380000}"/>
    <cellStyle name="Comma 2 2 2" xfId="13665" xr:uid="{00000000-0005-0000-0000-0000BC380000}"/>
    <cellStyle name="Comma 2 2 2 10" xfId="13666" xr:uid="{00000000-0005-0000-0000-0000BD380000}"/>
    <cellStyle name="Comma 2 2 2 10 2" xfId="13667" xr:uid="{00000000-0005-0000-0000-0000BE380000}"/>
    <cellStyle name="Comma 2 2 2 10 3" xfId="13668" xr:uid="{00000000-0005-0000-0000-0000BF380000}"/>
    <cellStyle name="Comma 2 2 2 10 4" xfId="13669" xr:uid="{00000000-0005-0000-0000-0000C0380000}"/>
    <cellStyle name="Comma 2 2 2 11" xfId="13670" xr:uid="{00000000-0005-0000-0000-0000C1380000}"/>
    <cellStyle name="Comma 2 2 2 11 2" xfId="13671" xr:uid="{00000000-0005-0000-0000-0000C2380000}"/>
    <cellStyle name="Comma 2 2 2 11 3" xfId="13672" xr:uid="{00000000-0005-0000-0000-0000C3380000}"/>
    <cellStyle name="Comma 2 2 2 12" xfId="13673" xr:uid="{00000000-0005-0000-0000-0000C4380000}"/>
    <cellStyle name="Comma 2 2 2 13" xfId="13674" xr:uid="{00000000-0005-0000-0000-0000C5380000}"/>
    <cellStyle name="Comma 2 2 2 13 2" xfId="13675" xr:uid="{00000000-0005-0000-0000-0000C6380000}"/>
    <cellStyle name="Comma 2 2 2 14" xfId="13676" xr:uid="{00000000-0005-0000-0000-0000C7380000}"/>
    <cellStyle name="Comma 2 2 2 2" xfId="13677" xr:uid="{00000000-0005-0000-0000-0000C8380000}"/>
    <cellStyle name="Comma 2 2 2 2 2" xfId="13678" xr:uid="{00000000-0005-0000-0000-0000C9380000}"/>
    <cellStyle name="Comma 2 2 2 2 2 2" xfId="13679" xr:uid="{00000000-0005-0000-0000-0000CA380000}"/>
    <cellStyle name="Comma 2 2 2 2 2 2 2" xfId="13680" xr:uid="{00000000-0005-0000-0000-0000CB380000}"/>
    <cellStyle name="Comma 2 2 2 2 2 2 4" xfId="13681" xr:uid="{00000000-0005-0000-0000-0000CC380000}"/>
    <cellStyle name="Comma 2 2 2 2 2 3" xfId="13682" xr:uid="{00000000-0005-0000-0000-0000CD380000}"/>
    <cellStyle name="Comma 2 2 2 2 2 3 2" xfId="13683" xr:uid="{00000000-0005-0000-0000-0000CE380000}"/>
    <cellStyle name="Comma 2 2 2 2 2 4" xfId="13684" xr:uid="{00000000-0005-0000-0000-0000CF380000}"/>
    <cellStyle name="Comma 2 2 2 2 2 5" xfId="13685" xr:uid="{00000000-0005-0000-0000-0000D0380000}"/>
    <cellStyle name="Comma 2 2 2 2 2 6" xfId="13686" xr:uid="{00000000-0005-0000-0000-0000D1380000}"/>
    <cellStyle name="Comma 2 2 2 2 3" xfId="13687" xr:uid="{00000000-0005-0000-0000-0000D2380000}"/>
    <cellStyle name="Comma 2 2 2 2 3 2" xfId="13688" xr:uid="{00000000-0005-0000-0000-0000D3380000}"/>
    <cellStyle name="Comma 2 2 2 2 3 2 2" xfId="13689" xr:uid="{00000000-0005-0000-0000-0000D4380000}"/>
    <cellStyle name="Comma 2 2 2 2 3 2 4" xfId="13690" xr:uid="{00000000-0005-0000-0000-0000D5380000}"/>
    <cellStyle name="Comma 2 2 2 2 3 3" xfId="13691" xr:uid="{00000000-0005-0000-0000-0000D6380000}"/>
    <cellStyle name="Comma 2 2 2 2 3 4" xfId="13692" xr:uid="{00000000-0005-0000-0000-0000D7380000}"/>
    <cellStyle name="Comma 2 2 2 2 3 5" xfId="13693" xr:uid="{00000000-0005-0000-0000-0000D8380000}"/>
    <cellStyle name="Comma 2 2 2 2 4" xfId="13694" xr:uid="{00000000-0005-0000-0000-0000D9380000}"/>
    <cellStyle name="Comma 2 2 2 2 4 2" xfId="13695" xr:uid="{00000000-0005-0000-0000-0000DA380000}"/>
    <cellStyle name="Comma 2 2 2 2 4 4" xfId="13696" xr:uid="{00000000-0005-0000-0000-0000DB380000}"/>
    <cellStyle name="Comma 2 2 2 2 5" xfId="13697" xr:uid="{00000000-0005-0000-0000-0000DC380000}"/>
    <cellStyle name="Comma 2 2 2 2 5 2" xfId="13698" xr:uid="{00000000-0005-0000-0000-0000DD380000}"/>
    <cellStyle name="Comma 2 2 2 2 6" xfId="13699" xr:uid="{00000000-0005-0000-0000-0000DE380000}"/>
    <cellStyle name="Comma 2 2 2 2 7" xfId="13700" xr:uid="{00000000-0005-0000-0000-0000DF380000}"/>
    <cellStyle name="Comma 2 2 2 2 8" xfId="13701" xr:uid="{00000000-0005-0000-0000-0000E0380000}"/>
    <cellStyle name="Comma 2 2 2 3" xfId="13702" xr:uid="{00000000-0005-0000-0000-0000E1380000}"/>
    <cellStyle name="Comma 2 2 2 3 2" xfId="13703" xr:uid="{00000000-0005-0000-0000-0000E2380000}"/>
    <cellStyle name="Comma 2 2 2 3 2 2" xfId="13704" xr:uid="{00000000-0005-0000-0000-0000E3380000}"/>
    <cellStyle name="Comma 2 2 2 3 2 2 2" xfId="13705" xr:uid="{00000000-0005-0000-0000-0000E4380000}"/>
    <cellStyle name="Comma 2 2 2 3 2 2 4" xfId="13706" xr:uid="{00000000-0005-0000-0000-0000E5380000}"/>
    <cellStyle name="Comma 2 2 2 3 2 3" xfId="13707" xr:uid="{00000000-0005-0000-0000-0000E6380000}"/>
    <cellStyle name="Comma 2 2 2 3 2 4" xfId="13708" xr:uid="{00000000-0005-0000-0000-0000E7380000}"/>
    <cellStyle name="Comma 2 2 2 3 2 5" xfId="13709" xr:uid="{00000000-0005-0000-0000-0000E8380000}"/>
    <cellStyle name="Comma 2 2 2 3 3" xfId="13710" xr:uid="{00000000-0005-0000-0000-0000E9380000}"/>
    <cellStyle name="Comma 2 2 2 3 3 2" xfId="13711" xr:uid="{00000000-0005-0000-0000-0000EA380000}"/>
    <cellStyle name="Comma 2 2 2 3 3 2 2" xfId="13712" xr:uid="{00000000-0005-0000-0000-0000EB380000}"/>
    <cellStyle name="Comma 2 2 2 3 3 2 4" xfId="13713" xr:uid="{00000000-0005-0000-0000-0000EC380000}"/>
    <cellStyle name="Comma 2 2 2 3 3 3" xfId="13714" xr:uid="{00000000-0005-0000-0000-0000ED380000}"/>
    <cellStyle name="Comma 2 2 2 3 3 4" xfId="13715" xr:uid="{00000000-0005-0000-0000-0000EE380000}"/>
    <cellStyle name="Comma 2 2 2 3 3 5" xfId="13716" xr:uid="{00000000-0005-0000-0000-0000EF380000}"/>
    <cellStyle name="Comma 2 2 2 3 4" xfId="13717" xr:uid="{00000000-0005-0000-0000-0000F0380000}"/>
    <cellStyle name="Comma 2 2 2 3 4 2" xfId="13718" xr:uid="{00000000-0005-0000-0000-0000F1380000}"/>
    <cellStyle name="Comma 2 2 2 3 4 4" xfId="13719" xr:uid="{00000000-0005-0000-0000-0000F2380000}"/>
    <cellStyle name="Comma 2 2 2 3 5" xfId="13720" xr:uid="{00000000-0005-0000-0000-0000F3380000}"/>
    <cellStyle name="Comma 2 2 2 3 5 2" xfId="13721" xr:uid="{00000000-0005-0000-0000-0000F4380000}"/>
    <cellStyle name="Comma 2 2 2 3 6" xfId="13722" xr:uid="{00000000-0005-0000-0000-0000F5380000}"/>
    <cellStyle name="Comma 2 2 2 3 7" xfId="13723" xr:uid="{00000000-0005-0000-0000-0000F6380000}"/>
    <cellStyle name="Comma 2 2 2 3 8" xfId="13724" xr:uid="{00000000-0005-0000-0000-0000F7380000}"/>
    <cellStyle name="Comma 2 2 2 4" xfId="13725" xr:uid="{00000000-0005-0000-0000-0000F8380000}"/>
    <cellStyle name="Comma 2 2 2 4 2" xfId="13726" xr:uid="{00000000-0005-0000-0000-0000F9380000}"/>
    <cellStyle name="Comma 2 2 2 4 2 2" xfId="13727" xr:uid="{00000000-0005-0000-0000-0000FA380000}"/>
    <cellStyle name="Comma 2 2 2 4 2 2 2" xfId="13728" xr:uid="{00000000-0005-0000-0000-0000FB380000}"/>
    <cellStyle name="Comma 2 2 2 4 2 2 4" xfId="13729" xr:uid="{00000000-0005-0000-0000-0000FC380000}"/>
    <cellStyle name="Comma 2 2 2 4 2 3" xfId="13730" xr:uid="{00000000-0005-0000-0000-0000FD380000}"/>
    <cellStyle name="Comma 2 2 2 4 2 4" xfId="13731" xr:uid="{00000000-0005-0000-0000-0000FE380000}"/>
    <cellStyle name="Comma 2 2 2 4 2 5" xfId="13732" xr:uid="{00000000-0005-0000-0000-0000FF380000}"/>
    <cellStyle name="Comma 2 2 2 4 3" xfId="13733" xr:uid="{00000000-0005-0000-0000-000000390000}"/>
    <cellStyle name="Comma 2 2 2 4 3 2" xfId="13734" xr:uid="{00000000-0005-0000-0000-000001390000}"/>
    <cellStyle name="Comma 2 2 2 4 3 2 2" xfId="13735" xr:uid="{00000000-0005-0000-0000-000002390000}"/>
    <cellStyle name="Comma 2 2 2 4 3 2 4" xfId="13736" xr:uid="{00000000-0005-0000-0000-000003390000}"/>
    <cellStyle name="Comma 2 2 2 4 3 3" xfId="13737" xr:uid="{00000000-0005-0000-0000-000004390000}"/>
    <cellStyle name="Comma 2 2 2 4 3 4" xfId="13738" xr:uid="{00000000-0005-0000-0000-000005390000}"/>
    <cellStyle name="Comma 2 2 2 4 3 5" xfId="13739" xr:uid="{00000000-0005-0000-0000-000006390000}"/>
    <cellStyle name="Comma 2 2 2 4 4" xfId="13740" xr:uid="{00000000-0005-0000-0000-000007390000}"/>
    <cellStyle name="Comma 2 2 2 4 4 2" xfId="13741" xr:uid="{00000000-0005-0000-0000-000008390000}"/>
    <cellStyle name="Comma 2 2 2 4 4 4" xfId="13742" xr:uid="{00000000-0005-0000-0000-000009390000}"/>
    <cellStyle name="Comma 2 2 2 4 5" xfId="13743" xr:uid="{00000000-0005-0000-0000-00000A390000}"/>
    <cellStyle name="Comma 2 2 2 4 5 2" xfId="13744" xr:uid="{00000000-0005-0000-0000-00000B390000}"/>
    <cellStyle name="Comma 2 2 2 4 6" xfId="13745" xr:uid="{00000000-0005-0000-0000-00000C390000}"/>
    <cellStyle name="Comma 2 2 2 4 7" xfId="13746" xr:uid="{00000000-0005-0000-0000-00000D390000}"/>
    <cellStyle name="Comma 2 2 2 4 8" xfId="13747" xr:uid="{00000000-0005-0000-0000-00000E390000}"/>
    <cellStyle name="Comma 2 2 2 5" xfId="13748" xr:uid="{00000000-0005-0000-0000-00000F390000}"/>
    <cellStyle name="Comma 2 2 2 5 2" xfId="13749" xr:uid="{00000000-0005-0000-0000-000010390000}"/>
    <cellStyle name="Comma 2 2 2 5 2 2" xfId="13750" xr:uid="{00000000-0005-0000-0000-000011390000}"/>
    <cellStyle name="Comma 2 2 2 5 2 2 2" xfId="13751" xr:uid="{00000000-0005-0000-0000-000012390000}"/>
    <cellStyle name="Comma 2 2 2 5 2 2 4" xfId="13752" xr:uid="{00000000-0005-0000-0000-000013390000}"/>
    <cellStyle name="Comma 2 2 2 5 2 3" xfId="13753" xr:uid="{00000000-0005-0000-0000-000014390000}"/>
    <cellStyle name="Comma 2 2 2 5 2 4" xfId="13754" xr:uid="{00000000-0005-0000-0000-000015390000}"/>
    <cellStyle name="Comma 2 2 2 5 2 5" xfId="13755" xr:uid="{00000000-0005-0000-0000-000016390000}"/>
    <cellStyle name="Comma 2 2 2 5 3" xfId="13756" xr:uid="{00000000-0005-0000-0000-000017390000}"/>
    <cellStyle name="Comma 2 2 2 5 3 2" xfId="13757" xr:uid="{00000000-0005-0000-0000-000018390000}"/>
    <cellStyle name="Comma 2 2 2 5 3 2 2" xfId="13758" xr:uid="{00000000-0005-0000-0000-000019390000}"/>
    <cellStyle name="Comma 2 2 2 5 3 2 4" xfId="13759" xr:uid="{00000000-0005-0000-0000-00001A390000}"/>
    <cellStyle name="Comma 2 2 2 5 3 3" xfId="13760" xr:uid="{00000000-0005-0000-0000-00001B390000}"/>
    <cellStyle name="Comma 2 2 2 5 3 5" xfId="13761" xr:uid="{00000000-0005-0000-0000-00001C390000}"/>
    <cellStyle name="Comma 2 2 2 5 4" xfId="13762" xr:uid="{00000000-0005-0000-0000-00001D390000}"/>
    <cellStyle name="Comma 2 2 2 5 4 2" xfId="13763" xr:uid="{00000000-0005-0000-0000-00001E390000}"/>
    <cellStyle name="Comma 2 2 2 5 4 4" xfId="13764" xr:uid="{00000000-0005-0000-0000-00001F390000}"/>
    <cellStyle name="Comma 2 2 2 5 5" xfId="13765" xr:uid="{00000000-0005-0000-0000-000020390000}"/>
    <cellStyle name="Comma 2 2 2 5 6" xfId="13766" xr:uid="{00000000-0005-0000-0000-000021390000}"/>
    <cellStyle name="Comma 2 2 2 5 7" xfId="13767" xr:uid="{00000000-0005-0000-0000-000022390000}"/>
    <cellStyle name="Comma 2 2 2 6" xfId="13768" xr:uid="{00000000-0005-0000-0000-000023390000}"/>
    <cellStyle name="Comma 2 2 2 6 2" xfId="13769" xr:uid="{00000000-0005-0000-0000-000024390000}"/>
    <cellStyle name="Comma 2 2 2 6 2 2" xfId="13770" xr:uid="{00000000-0005-0000-0000-000025390000}"/>
    <cellStyle name="Comma 2 2 2 6 2 2 2" xfId="13771" xr:uid="{00000000-0005-0000-0000-000026390000}"/>
    <cellStyle name="Comma 2 2 2 6 2 2 4" xfId="13772" xr:uid="{00000000-0005-0000-0000-000027390000}"/>
    <cellStyle name="Comma 2 2 2 6 2 3" xfId="13773" xr:uid="{00000000-0005-0000-0000-000028390000}"/>
    <cellStyle name="Comma 2 2 2 6 2 4" xfId="13774" xr:uid="{00000000-0005-0000-0000-000029390000}"/>
    <cellStyle name="Comma 2 2 2 6 2 5" xfId="13775" xr:uid="{00000000-0005-0000-0000-00002A390000}"/>
    <cellStyle name="Comma 2 2 2 6 3" xfId="13776" xr:uid="{00000000-0005-0000-0000-00002B390000}"/>
    <cellStyle name="Comma 2 2 2 6 3 2" xfId="13777" xr:uid="{00000000-0005-0000-0000-00002C390000}"/>
    <cellStyle name="Comma 2 2 2 6 3 2 2" xfId="13778" xr:uid="{00000000-0005-0000-0000-00002D390000}"/>
    <cellStyle name="Comma 2 2 2 6 3 2 4" xfId="13779" xr:uid="{00000000-0005-0000-0000-00002E390000}"/>
    <cellStyle name="Comma 2 2 2 6 3 3" xfId="13780" xr:uid="{00000000-0005-0000-0000-00002F390000}"/>
    <cellStyle name="Comma 2 2 2 6 3 5" xfId="13781" xr:uid="{00000000-0005-0000-0000-000030390000}"/>
    <cellStyle name="Comma 2 2 2 6 4" xfId="13782" xr:uid="{00000000-0005-0000-0000-000031390000}"/>
    <cellStyle name="Comma 2 2 2 6 4 2" xfId="13783" xr:uid="{00000000-0005-0000-0000-000032390000}"/>
    <cellStyle name="Comma 2 2 2 6 4 4" xfId="13784" xr:uid="{00000000-0005-0000-0000-000033390000}"/>
    <cellStyle name="Comma 2 2 2 6 5" xfId="13785" xr:uid="{00000000-0005-0000-0000-000034390000}"/>
    <cellStyle name="Comma 2 2 2 6 6" xfId="13786" xr:uid="{00000000-0005-0000-0000-000035390000}"/>
    <cellStyle name="Comma 2 2 2 6 7" xfId="13787" xr:uid="{00000000-0005-0000-0000-000036390000}"/>
    <cellStyle name="Comma 2 2 2 7" xfId="13788" xr:uid="{00000000-0005-0000-0000-000037390000}"/>
    <cellStyle name="Comma 2 2 2 7 2" xfId="13789" xr:uid="{00000000-0005-0000-0000-000038390000}"/>
    <cellStyle name="Comma 2 2 2 7 2 2" xfId="13790" xr:uid="{00000000-0005-0000-0000-000039390000}"/>
    <cellStyle name="Comma 2 2 2 7 2 2 2" xfId="13791" xr:uid="{00000000-0005-0000-0000-00003A390000}"/>
    <cellStyle name="Comma 2 2 2 7 2 2 4" xfId="13792" xr:uid="{00000000-0005-0000-0000-00003B390000}"/>
    <cellStyle name="Comma 2 2 2 7 2 3" xfId="13793" xr:uid="{00000000-0005-0000-0000-00003C390000}"/>
    <cellStyle name="Comma 2 2 2 7 2 5" xfId="13794" xr:uid="{00000000-0005-0000-0000-00003D390000}"/>
    <cellStyle name="Comma 2 2 2 7 3" xfId="13795" xr:uid="{00000000-0005-0000-0000-00003E390000}"/>
    <cellStyle name="Comma 2 2 2 7 3 2" xfId="13796" xr:uid="{00000000-0005-0000-0000-00003F390000}"/>
    <cellStyle name="Comma 2 2 2 7 3 4" xfId="13797" xr:uid="{00000000-0005-0000-0000-000040390000}"/>
    <cellStyle name="Comma 2 2 2 7 4" xfId="13798" xr:uid="{00000000-0005-0000-0000-000041390000}"/>
    <cellStyle name="Comma 2 2 2 7 5" xfId="13799" xr:uid="{00000000-0005-0000-0000-000042390000}"/>
    <cellStyle name="Comma 2 2 2 7 6" xfId="13800" xr:uid="{00000000-0005-0000-0000-000043390000}"/>
    <cellStyle name="Comma 2 2 2 8" xfId="13801" xr:uid="{00000000-0005-0000-0000-000044390000}"/>
    <cellStyle name="Comma 2 2 2 8 2" xfId="13802" xr:uid="{00000000-0005-0000-0000-000045390000}"/>
    <cellStyle name="Comma 2 2 2 8 2 2" xfId="13803" xr:uid="{00000000-0005-0000-0000-000046390000}"/>
    <cellStyle name="Comma 2 2 2 8 2 4" xfId="13804" xr:uid="{00000000-0005-0000-0000-000047390000}"/>
    <cellStyle name="Comma 2 2 2 8 3" xfId="13805" xr:uid="{00000000-0005-0000-0000-000048390000}"/>
    <cellStyle name="Comma 2 2 2 8 4" xfId="13806" xr:uid="{00000000-0005-0000-0000-000049390000}"/>
    <cellStyle name="Comma 2 2 2 8 5" xfId="13807" xr:uid="{00000000-0005-0000-0000-00004A390000}"/>
    <cellStyle name="Comma 2 2 2 9" xfId="13808" xr:uid="{00000000-0005-0000-0000-00004B390000}"/>
    <cellStyle name="Comma 2 2 2 9 2" xfId="13809" xr:uid="{00000000-0005-0000-0000-00004C390000}"/>
    <cellStyle name="Comma 2 2 2 9 4" xfId="13810" xr:uid="{00000000-0005-0000-0000-00004D390000}"/>
    <cellStyle name="Comma 2 2 2_Perd det activo" xfId="13811" xr:uid="{00000000-0005-0000-0000-00004E390000}"/>
    <cellStyle name="Comma 2 2 20" xfId="13812" xr:uid="{00000000-0005-0000-0000-00004F390000}"/>
    <cellStyle name="Comma 2 2 3" xfId="13813" xr:uid="{00000000-0005-0000-0000-000050390000}"/>
    <cellStyle name="Comma 2 2 3 10" xfId="13814" xr:uid="{00000000-0005-0000-0000-000051390000}"/>
    <cellStyle name="Comma 2 2 3 11" xfId="13815" xr:uid="{00000000-0005-0000-0000-000052390000}"/>
    <cellStyle name="Comma 2 2 3 11 2" xfId="13816" xr:uid="{00000000-0005-0000-0000-000053390000}"/>
    <cellStyle name="Comma 2 2 3 12" xfId="13817" xr:uid="{00000000-0005-0000-0000-000054390000}"/>
    <cellStyle name="Comma 2 2 3 2" xfId="13818" xr:uid="{00000000-0005-0000-0000-000055390000}"/>
    <cellStyle name="Comma 2 2 3 2 2" xfId="13819" xr:uid="{00000000-0005-0000-0000-000056390000}"/>
    <cellStyle name="Comma 2 2 3 2 2 2" xfId="13820" xr:uid="{00000000-0005-0000-0000-000057390000}"/>
    <cellStyle name="Comma 2 2 3 2 2 2 2" xfId="13821" xr:uid="{00000000-0005-0000-0000-000058390000}"/>
    <cellStyle name="Comma 2 2 3 2 2 2 4" xfId="13822" xr:uid="{00000000-0005-0000-0000-000059390000}"/>
    <cellStyle name="Comma 2 2 3 2 2 3" xfId="13823" xr:uid="{00000000-0005-0000-0000-00005A390000}"/>
    <cellStyle name="Comma 2 2 3 2 2 3 2" xfId="13824" xr:uid="{00000000-0005-0000-0000-00005B390000}"/>
    <cellStyle name="Comma 2 2 3 2 2 4" xfId="13825" xr:uid="{00000000-0005-0000-0000-00005C390000}"/>
    <cellStyle name="Comma 2 2 3 2 2 5" xfId="13826" xr:uid="{00000000-0005-0000-0000-00005D390000}"/>
    <cellStyle name="Comma 2 2 3 2 2 6" xfId="13827" xr:uid="{00000000-0005-0000-0000-00005E390000}"/>
    <cellStyle name="Comma 2 2 3 2 3" xfId="13828" xr:uid="{00000000-0005-0000-0000-00005F390000}"/>
    <cellStyle name="Comma 2 2 3 2 3 2" xfId="13829" xr:uid="{00000000-0005-0000-0000-000060390000}"/>
    <cellStyle name="Comma 2 2 3 2 3 2 2" xfId="13830" xr:uid="{00000000-0005-0000-0000-000061390000}"/>
    <cellStyle name="Comma 2 2 3 2 3 2 4" xfId="13831" xr:uid="{00000000-0005-0000-0000-000062390000}"/>
    <cellStyle name="Comma 2 2 3 2 3 3" xfId="13832" xr:uid="{00000000-0005-0000-0000-000063390000}"/>
    <cellStyle name="Comma 2 2 3 2 3 4" xfId="13833" xr:uid="{00000000-0005-0000-0000-000064390000}"/>
    <cellStyle name="Comma 2 2 3 2 3 5" xfId="13834" xr:uid="{00000000-0005-0000-0000-000065390000}"/>
    <cellStyle name="Comma 2 2 3 2 4" xfId="13835" xr:uid="{00000000-0005-0000-0000-000066390000}"/>
    <cellStyle name="Comma 2 2 3 2 4 2" xfId="13836" xr:uid="{00000000-0005-0000-0000-000067390000}"/>
    <cellStyle name="Comma 2 2 3 2 4 4" xfId="13837" xr:uid="{00000000-0005-0000-0000-000068390000}"/>
    <cellStyle name="Comma 2 2 3 2 5" xfId="13838" xr:uid="{00000000-0005-0000-0000-000069390000}"/>
    <cellStyle name="Comma 2 2 3 2 5 2" xfId="13839" xr:uid="{00000000-0005-0000-0000-00006A390000}"/>
    <cellStyle name="Comma 2 2 3 2 6" xfId="13840" xr:uid="{00000000-0005-0000-0000-00006B390000}"/>
    <cellStyle name="Comma 2 2 3 2 7" xfId="13841" xr:uid="{00000000-0005-0000-0000-00006C390000}"/>
    <cellStyle name="Comma 2 2 3 2 8" xfId="13842" xr:uid="{00000000-0005-0000-0000-00006D390000}"/>
    <cellStyle name="Comma 2 2 3 3" xfId="13843" xr:uid="{00000000-0005-0000-0000-00006E390000}"/>
    <cellStyle name="Comma 2 2 3 3 2" xfId="13844" xr:uid="{00000000-0005-0000-0000-00006F390000}"/>
    <cellStyle name="Comma 2 2 3 3 2 2" xfId="13845" xr:uid="{00000000-0005-0000-0000-000070390000}"/>
    <cellStyle name="Comma 2 2 3 3 2 2 2" xfId="13846" xr:uid="{00000000-0005-0000-0000-000071390000}"/>
    <cellStyle name="Comma 2 2 3 3 2 2 4" xfId="13847" xr:uid="{00000000-0005-0000-0000-000072390000}"/>
    <cellStyle name="Comma 2 2 3 3 2 3" xfId="13848" xr:uid="{00000000-0005-0000-0000-000073390000}"/>
    <cellStyle name="Comma 2 2 3 3 2 4" xfId="13849" xr:uid="{00000000-0005-0000-0000-000074390000}"/>
    <cellStyle name="Comma 2 2 3 3 2 5" xfId="13850" xr:uid="{00000000-0005-0000-0000-000075390000}"/>
    <cellStyle name="Comma 2 2 3 3 3" xfId="13851" xr:uid="{00000000-0005-0000-0000-000076390000}"/>
    <cellStyle name="Comma 2 2 3 3 3 2" xfId="13852" xr:uid="{00000000-0005-0000-0000-000077390000}"/>
    <cellStyle name="Comma 2 2 3 3 3 2 2" xfId="13853" xr:uid="{00000000-0005-0000-0000-000078390000}"/>
    <cellStyle name="Comma 2 2 3 3 3 2 4" xfId="13854" xr:uid="{00000000-0005-0000-0000-000079390000}"/>
    <cellStyle name="Comma 2 2 3 3 3 3" xfId="13855" xr:uid="{00000000-0005-0000-0000-00007A390000}"/>
    <cellStyle name="Comma 2 2 3 3 3 4" xfId="13856" xr:uid="{00000000-0005-0000-0000-00007B390000}"/>
    <cellStyle name="Comma 2 2 3 3 3 5" xfId="13857" xr:uid="{00000000-0005-0000-0000-00007C390000}"/>
    <cellStyle name="Comma 2 2 3 3 4" xfId="13858" xr:uid="{00000000-0005-0000-0000-00007D390000}"/>
    <cellStyle name="Comma 2 2 3 3 4 2" xfId="13859" xr:uid="{00000000-0005-0000-0000-00007E390000}"/>
    <cellStyle name="Comma 2 2 3 3 4 4" xfId="13860" xr:uid="{00000000-0005-0000-0000-00007F390000}"/>
    <cellStyle name="Comma 2 2 3 3 5" xfId="13861" xr:uid="{00000000-0005-0000-0000-000080390000}"/>
    <cellStyle name="Comma 2 2 3 3 5 2" xfId="13862" xr:uid="{00000000-0005-0000-0000-000081390000}"/>
    <cellStyle name="Comma 2 2 3 3 6" xfId="13863" xr:uid="{00000000-0005-0000-0000-000082390000}"/>
    <cellStyle name="Comma 2 2 3 3 7" xfId="13864" xr:uid="{00000000-0005-0000-0000-000083390000}"/>
    <cellStyle name="Comma 2 2 3 3 8" xfId="13865" xr:uid="{00000000-0005-0000-0000-000084390000}"/>
    <cellStyle name="Comma 2 2 3 4" xfId="13866" xr:uid="{00000000-0005-0000-0000-000085390000}"/>
    <cellStyle name="Comma 2 2 3 4 2" xfId="13867" xr:uid="{00000000-0005-0000-0000-000086390000}"/>
    <cellStyle name="Comma 2 2 3 4 2 2" xfId="13868" xr:uid="{00000000-0005-0000-0000-000087390000}"/>
    <cellStyle name="Comma 2 2 3 4 2 2 2" xfId="13869" xr:uid="{00000000-0005-0000-0000-000088390000}"/>
    <cellStyle name="Comma 2 2 3 4 2 2 4" xfId="13870" xr:uid="{00000000-0005-0000-0000-000089390000}"/>
    <cellStyle name="Comma 2 2 3 4 2 3" xfId="13871" xr:uid="{00000000-0005-0000-0000-00008A390000}"/>
    <cellStyle name="Comma 2 2 3 4 2 4" xfId="13872" xr:uid="{00000000-0005-0000-0000-00008B390000}"/>
    <cellStyle name="Comma 2 2 3 4 2 5" xfId="13873" xr:uid="{00000000-0005-0000-0000-00008C390000}"/>
    <cellStyle name="Comma 2 2 3 4 3" xfId="13874" xr:uid="{00000000-0005-0000-0000-00008D390000}"/>
    <cellStyle name="Comma 2 2 3 4 3 2" xfId="13875" xr:uid="{00000000-0005-0000-0000-00008E390000}"/>
    <cellStyle name="Comma 2 2 3 4 3 2 2" xfId="13876" xr:uid="{00000000-0005-0000-0000-00008F390000}"/>
    <cellStyle name="Comma 2 2 3 4 3 2 4" xfId="13877" xr:uid="{00000000-0005-0000-0000-000090390000}"/>
    <cellStyle name="Comma 2 2 3 4 3 3" xfId="13878" xr:uid="{00000000-0005-0000-0000-000091390000}"/>
    <cellStyle name="Comma 2 2 3 4 3 5" xfId="13879" xr:uid="{00000000-0005-0000-0000-000092390000}"/>
    <cellStyle name="Comma 2 2 3 4 4" xfId="13880" xr:uid="{00000000-0005-0000-0000-000093390000}"/>
    <cellStyle name="Comma 2 2 3 4 4 2" xfId="13881" xr:uid="{00000000-0005-0000-0000-000094390000}"/>
    <cellStyle name="Comma 2 2 3 4 4 4" xfId="13882" xr:uid="{00000000-0005-0000-0000-000095390000}"/>
    <cellStyle name="Comma 2 2 3 4 5" xfId="13883" xr:uid="{00000000-0005-0000-0000-000096390000}"/>
    <cellStyle name="Comma 2 2 3 4 5 2" xfId="13884" xr:uid="{00000000-0005-0000-0000-000097390000}"/>
    <cellStyle name="Comma 2 2 3 4 6" xfId="13885" xr:uid="{00000000-0005-0000-0000-000098390000}"/>
    <cellStyle name="Comma 2 2 3 4 7" xfId="13886" xr:uid="{00000000-0005-0000-0000-000099390000}"/>
    <cellStyle name="Comma 2 2 3 4 8" xfId="13887" xr:uid="{00000000-0005-0000-0000-00009A390000}"/>
    <cellStyle name="Comma 2 2 3 5" xfId="13888" xr:uid="{00000000-0005-0000-0000-00009B390000}"/>
    <cellStyle name="Comma 2 2 3 5 2" xfId="13889" xr:uid="{00000000-0005-0000-0000-00009C390000}"/>
    <cellStyle name="Comma 2 2 3 5 2 2" xfId="13890" xr:uid="{00000000-0005-0000-0000-00009D390000}"/>
    <cellStyle name="Comma 2 2 3 5 2 2 2" xfId="13891" xr:uid="{00000000-0005-0000-0000-00009E390000}"/>
    <cellStyle name="Comma 2 2 3 5 2 2 4" xfId="13892" xr:uid="{00000000-0005-0000-0000-00009F390000}"/>
    <cellStyle name="Comma 2 2 3 5 2 3" xfId="13893" xr:uid="{00000000-0005-0000-0000-0000A0390000}"/>
    <cellStyle name="Comma 2 2 3 5 2 5" xfId="13894" xr:uid="{00000000-0005-0000-0000-0000A1390000}"/>
    <cellStyle name="Comma 2 2 3 5 3" xfId="13895" xr:uid="{00000000-0005-0000-0000-0000A2390000}"/>
    <cellStyle name="Comma 2 2 3 5 3 2" xfId="13896" xr:uid="{00000000-0005-0000-0000-0000A3390000}"/>
    <cellStyle name="Comma 2 2 3 5 3 4" xfId="13897" xr:uid="{00000000-0005-0000-0000-0000A4390000}"/>
    <cellStyle name="Comma 2 2 3 5 4" xfId="13898" xr:uid="{00000000-0005-0000-0000-0000A5390000}"/>
    <cellStyle name="Comma 2 2 3 5 5" xfId="13899" xr:uid="{00000000-0005-0000-0000-0000A6390000}"/>
    <cellStyle name="Comma 2 2 3 5 6" xfId="13900" xr:uid="{00000000-0005-0000-0000-0000A7390000}"/>
    <cellStyle name="Comma 2 2 3 6" xfId="13901" xr:uid="{00000000-0005-0000-0000-0000A8390000}"/>
    <cellStyle name="Comma 2 2 3 6 2" xfId="13902" xr:uid="{00000000-0005-0000-0000-0000A9390000}"/>
    <cellStyle name="Comma 2 2 3 6 2 2" xfId="13903" xr:uid="{00000000-0005-0000-0000-0000AA390000}"/>
    <cellStyle name="Comma 2 2 3 6 2 4" xfId="13904" xr:uid="{00000000-0005-0000-0000-0000AB390000}"/>
    <cellStyle name="Comma 2 2 3 6 3" xfId="13905" xr:uid="{00000000-0005-0000-0000-0000AC390000}"/>
    <cellStyle name="Comma 2 2 3 6 4" xfId="13906" xr:uid="{00000000-0005-0000-0000-0000AD390000}"/>
    <cellStyle name="Comma 2 2 3 6 5" xfId="13907" xr:uid="{00000000-0005-0000-0000-0000AE390000}"/>
    <cellStyle name="Comma 2 2 3 7" xfId="13908" xr:uid="{00000000-0005-0000-0000-0000AF390000}"/>
    <cellStyle name="Comma 2 2 3 7 2" xfId="13909" xr:uid="{00000000-0005-0000-0000-0000B0390000}"/>
    <cellStyle name="Comma 2 2 3 7 4" xfId="13910" xr:uid="{00000000-0005-0000-0000-0000B1390000}"/>
    <cellStyle name="Comma 2 2 3 8" xfId="13911" xr:uid="{00000000-0005-0000-0000-0000B2390000}"/>
    <cellStyle name="Comma 2 2 3 8 2" xfId="13912" xr:uid="{00000000-0005-0000-0000-0000B3390000}"/>
    <cellStyle name="Comma 2 2 3 8 3" xfId="13913" xr:uid="{00000000-0005-0000-0000-0000B4390000}"/>
    <cellStyle name="Comma 2 2 3 8 4" xfId="13914" xr:uid="{00000000-0005-0000-0000-0000B5390000}"/>
    <cellStyle name="Comma 2 2 3 9" xfId="13915" xr:uid="{00000000-0005-0000-0000-0000B6390000}"/>
    <cellStyle name="Comma 2 2 3 9 2" xfId="13916" xr:uid="{00000000-0005-0000-0000-0000B7390000}"/>
    <cellStyle name="Comma 2 2 3 9 3" xfId="13917" xr:uid="{00000000-0005-0000-0000-0000B8390000}"/>
    <cellStyle name="Comma 2 2 3_Perd det activo" xfId="13918" xr:uid="{00000000-0005-0000-0000-0000B9390000}"/>
    <cellStyle name="Comma 2 2 4" xfId="13919" xr:uid="{00000000-0005-0000-0000-0000BA390000}"/>
    <cellStyle name="Comma 2 2 4 10" xfId="13920" xr:uid="{00000000-0005-0000-0000-0000BB390000}"/>
    <cellStyle name="Comma 2 2 4 2" xfId="13921" xr:uid="{00000000-0005-0000-0000-0000BC390000}"/>
    <cellStyle name="Comma 2 2 4 2 2" xfId="13922" xr:uid="{00000000-0005-0000-0000-0000BD390000}"/>
    <cellStyle name="Comma 2 2 4 2 2 2" xfId="13923" xr:uid="{00000000-0005-0000-0000-0000BE390000}"/>
    <cellStyle name="Comma 2 2 4 2 2 2 2" xfId="13924" xr:uid="{00000000-0005-0000-0000-0000BF390000}"/>
    <cellStyle name="Comma 2 2 4 2 2 3" xfId="13925" xr:uid="{00000000-0005-0000-0000-0000C0390000}"/>
    <cellStyle name="Comma 2 2 4 2 2 5" xfId="13926" xr:uid="{00000000-0005-0000-0000-0000C1390000}"/>
    <cellStyle name="Comma 2 2 4 2 3" xfId="13927" xr:uid="{00000000-0005-0000-0000-0000C2390000}"/>
    <cellStyle name="Comma 2 2 4 2 3 2" xfId="13928" xr:uid="{00000000-0005-0000-0000-0000C3390000}"/>
    <cellStyle name="Comma 2 2 4 2 4" xfId="13929" xr:uid="{00000000-0005-0000-0000-0000C4390000}"/>
    <cellStyle name="Comma 2 2 4 2 5" xfId="13930" xr:uid="{00000000-0005-0000-0000-0000C5390000}"/>
    <cellStyle name="Comma 2 2 4 2 6" xfId="13931" xr:uid="{00000000-0005-0000-0000-0000C6390000}"/>
    <cellStyle name="Comma 2 2 4 3" xfId="13932" xr:uid="{00000000-0005-0000-0000-0000C7390000}"/>
    <cellStyle name="Comma 2 2 4 3 2" xfId="13933" xr:uid="{00000000-0005-0000-0000-0000C8390000}"/>
    <cellStyle name="Comma 2 2 4 3 2 2" xfId="13934" xr:uid="{00000000-0005-0000-0000-0000C9390000}"/>
    <cellStyle name="Comma 2 2 4 3 2 4" xfId="13935" xr:uid="{00000000-0005-0000-0000-0000CA390000}"/>
    <cellStyle name="Comma 2 2 4 3 3" xfId="13936" xr:uid="{00000000-0005-0000-0000-0000CB390000}"/>
    <cellStyle name="Comma 2 2 4 3 3 2" xfId="13937" xr:uid="{00000000-0005-0000-0000-0000CC390000}"/>
    <cellStyle name="Comma 2 2 4 3 4" xfId="13938" xr:uid="{00000000-0005-0000-0000-0000CD390000}"/>
    <cellStyle name="Comma 2 2 4 3 5" xfId="13939" xr:uid="{00000000-0005-0000-0000-0000CE390000}"/>
    <cellStyle name="Comma 2 2 4 3 6" xfId="13940" xr:uid="{00000000-0005-0000-0000-0000CF390000}"/>
    <cellStyle name="Comma 2 2 4 4" xfId="13941" xr:uid="{00000000-0005-0000-0000-0000D0390000}"/>
    <cellStyle name="Comma 2 2 4 4 2" xfId="13942" xr:uid="{00000000-0005-0000-0000-0000D1390000}"/>
    <cellStyle name="Comma 2 2 4 4 2 2" xfId="13943" xr:uid="{00000000-0005-0000-0000-0000D2390000}"/>
    <cellStyle name="Comma 2 2 4 4 2 4" xfId="13944" xr:uid="{00000000-0005-0000-0000-0000D3390000}"/>
    <cellStyle name="Comma 2 2 4 4 3" xfId="13945" xr:uid="{00000000-0005-0000-0000-0000D4390000}"/>
    <cellStyle name="Comma 2 2 4 4 3 2" xfId="13946" xr:uid="{00000000-0005-0000-0000-0000D5390000}"/>
    <cellStyle name="Comma 2 2 4 4 4" xfId="13947" xr:uid="{00000000-0005-0000-0000-0000D6390000}"/>
    <cellStyle name="Comma 2 2 4 4 5" xfId="13948" xr:uid="{00000000-0005-0000-0000-0000D7390000}"/>
    <cellStyle name="Comma 2 2 4 4 6" xfId="13949" xr:uid="{00000000-0005-0000-0000-0000D8390000}"/>
    <cellStyle name="Comma 2 2 4 5" xfId="13950" xr:uid="{00000000-0005-0000-0000-0000D9390000}"/>
    <cellStyle name="Comma 2 2 4 5 2" xfId="13951" xr:uid="{00000000-0005-0000-0000-0000DA390000}"/>
    <cellStyle name="Comma 2 2 4 5 4" xfId="13952" xr:uid="{00000000-0005-0000-0000-0000DB390000}"/>
    <cellStyle name="Comma 2 2 4 6" xfId="13953" xr:uid="{00000000-0005-0000-0000-0000DC390000}"/>
    <cellStyle name="Comma 2 2 4 6 2" xfId="13954" xr:uid="{00000000-0005-0000-0000-0000DD390000}"/>
    <cellStyle name="Comma 2 2 4 6 3" xfId="13955" xr:uid="{00000000-0005-0000-0000-0000DE390000}"/>
    <cellStyle name="Comma 2 2 4 6 4" xfId="13956" xr:uid="{00000000-0005-0000-0000-0000DF390000}"/>
    <cellStyle name="Comma 2 2 4 7" xfId="13957" xr:uid="{00000000-0005-0000-0000-0000E0390000}"/>
    <cellStyle name="Comma 2 2 4 7 2" xfId="13958" xr:uid="{00000000-0005-0000-0000-0000E1390000}"/>
    <cellStyle name="Comma 2 2 4 8" xfId="13959" xr:uid="{00000000-0005-0000-0000-0000E2390000}"/>
    <cellStyle name="Comma 2 2 4 9" xfId="13960" xr:uid="{00000000-0005-0000-0000-0000E3390000}"/>
    <cellStyle name="Comma 2 2 5" xfId="13961" xr:uid="{00000000-0005-0000-0000-0000E4390000}"/>
    <cellStyle name="Comma 2 2 5 2" xfId="13962" xr:uid="{00000000-0005-0000-0000-0000E5390000}"/>
    <cellStyle name="Comma 2 2 5 2 2" xfId="13963" xr:uid="{00000000-0005-0000-0000-0000E6390000}"/>
    <cellStyle name="Comma 2 2 5 2 2 2" xfId="13964" xr:uid="{00000000-0005-0000-0000-0000E7390000}"/>
    <cellStyle name="Comma 2 2 5 2 2 4" xfId="13965" xr:uid="{00000000-0005-0000-0000-0000E8390000}"/>
    <cellStyle name="Comma 2 2 5 2 3" xfId="13966" xr:uid="{00000000-0005-0000-0000-0000E9390000}"/>
    <cellStyle name="Comma 2 2 5 2 3 2" xfId="13967" xr:uid="{00000000-0005-0000-0000-0000EA390000}"/>
    <cellStyle name="Comma 2 2 5 2 4" xfId="13968" xr:uid="{00000000-0005-0000-0000-0000EB390000}"/>
    <cellStyle name="Comma 2 2 5 2 5" xfId="13969" xr:uid="{00000000-0005-0000-0000-0000EC390000}"/>
    <cellStyle name="Comma 2 2 5 2 6" xfId="13970" xr:uid="{00000000-0005-0000-0000-0000ED390000}"/>
    <cellStyle name="Comma 2 2 5 3" xfId="13971" xr:uid="{00000000-0005-0000-0000-0000EE390000}"/>
    <cellStyle name="Comma 2 2 5 3 2" xfId="13972" xr:uid="{00000000-0005-0000-0000-0000EF390000}"/>
    <cellStyle name="Comma 2 2 5 3 2 2" xfId="13973" xr:uid="{00000000-0005-0000-0000-0000F0390000}"/>
    <cellStyle name="Comma 2 2 5 3 2 4" xfId="13974" xr:uid="{00000000-0005-0000-0000-0000F1390000}"/>
    <cellStyle name="Comma 2 2 5 3 3" xfId="13975" xr:uid="{00000000-0005-0000-0000-0000F2390000}"/>
    <cellStyle name="Comma 2 2 5 3 4" xfId="13976" xr:uid="{00000000-0005-0000-0000-0000F3390000}"/>
    <cellStyle name="Comma 2 2 5 3 5" xfId="13977" xr:uid="{00000000-0005-0000-0000-0000F4390000}"/>
    <cellStyle name="Comma 2 2 5 4" xfId="13978" xr:uid="{00000000-0005-0000-0000-0000F5390000}"/>
    <cellStyle name="Comma 2 2 5 4 2" xfId="13979" xr:uid="{00000000-0005-0000-0000-0000F6390000}"/>
    <cellStyle name="Comma 2 2 5 4 2 2" xfId="13980" xr:uid="{00000000-0005-0000-0000-0000F7390000}"/>
    <cellStyle name="Comma 2 2 5 4 2 4" xfId="13981" xr:uid="{00000000-0005-0000-0000-0000F8390000}"/>
    <cellStyle name="Comma 2 2 5 4 3" xfId="13982" xr:uid="{00000000-0005-0000-0000-0000F9390000}"/>
    <cellStyle name="Comma 2 2 5 4 4" xfId="13983" xr:uid="{00000000-0005-0000-0000-0000FA390000}"/>
    <cellStyle name="Comma 2 2 5 4 5" xfId="13984" xr:uid="{00000000-0005-0000-0000-0000FB390000}"/>
    <cellStyle name="Comma 2 2 5 5" xfId="13985" xr:uid="{00000000-0005-0000-0000-0000FC390000}"/>
    <cellStyle name="Comma 2 2 5 5 2" xfId="13986" xr:uid="{00000000-0005-0000-0000-0000FD390000}"/>
    <cellStyle name="Comma 2 2 5 5 4" xfId="13987" xr:uid="{00000000-0005-0000-0000-0000FE390000}"/>
    <cellStyle name="Comma 2 2 5 6" xfId="13988" xr:uid="{00000000-0005-0000-0000-0000FF390000}"/>
    <cellStyle name="Comma 2 2 5 6 2" xfId="13989" xr:uid="{00000000-0005-0000-0000-0000003A0000}"/>
    <cellStyle name="Comma 2 2 5 7" xfId="13990" xr:uid="{00000000-0005-0000-0000-0000013A0000}"/>
    <cellStyle name="Comma 2 2 5 8" xfId="13991" xr:uid="{00000000-0005-0000-0000-0000023A0000}"/>
    <cellStyle name="Comma 2 2 5 9" xfId="13992" xr:uid="{00000000-0005-0000-0000-0000033A0000}"/>
    <cellStyle name="Comma 2 2 6" xfId="13993" xr:uid="{00000000-0005-0000-0000-0000043A0000}"/>
    <cellStyle name="Comma 2 2 6 2" xfId="13994" xr:uid="{00000000-0005-0000-0000-0000053A0000}"/>
    <cellStyle name="Comma 2 2 6 2 2" xfId="13995" xr:uid="{00000000-0005-0000-0000-0000063A0000}"/>
    <cellStyle name="Comma 2 2 6 2 2 2" xfId="13996" xr:uid="{00000000-0005-0000-0000-0000073A0000}"/>
    <cellStyle name="Comma 2 2 6 2 2 4" xfId="13997" xr:uid="{00000000-0005-0000-0000-0000083A0000}"/>
    <cellStyle name="Comma 2 2 6 2 3" xfId="13998" xr:uid="{00000000-0005-0000-0000-0000093A0000}"/>
    <cellStyle name="Comma 2 2 6 2 3 2" xfId="13999" xr:uid="{00000000-0005-0000-0000-00000A3A0000}"/>
    <cellStyle name="Comma 2 2 6 2 4" xfId="14000" xr:uid="{00000000-0005-0000-0000-00000B3A0000}"/>
    <cellStyle name="Comma 2 2 6 2 5" xfId="14001" xr:uid="{00000000-0005-0000-0000-00000C3A0000}"/>
    <cellStyle name="Comma 2 2 6 2 6" xfId="14002" xr:uid="{00000000-0005-0000-0000-00000D3A0000}"/>
    <cellStyle name="Comma 2 2 6 3" xfId="14003" xr:uid="{00000000-0005-0000-0000-00000E3A0000}"/>
    <cellStyle name="Comma 2 2 6 3 2" xfId="14004" xr:uid="{00000000-0005-0000-0000-00000F3A0000}"/>
    <cellStyle name="Comma 2 2 6 3 2 2" xfId="14005" xr:uid="{00000000-0005-0000-0000-0000103A0000}"/>
    <cellStyle name="Comma 2 2 6 3 2 4" xfId="14006" xr:uid="{00000000-0005-0000-0000-0000113A0000}"/>
    <cellStyle name="Comma 2 2 6 3 3" xfId="14007" xr:uid="{00000000-0005-0000-0000-0000123A0000}"/>
    <cellStyle name="Comma 2 2 6 3 4" xfId="14008" xr:uid="{00000000-0005-0000-0000-0000133A0000}"/>
    <cellStyle name="Comma 2 2 6 3 5" xfId="14009" xr:uid="{00000000-0005-0000-0000-0000143A0000}"/>
    <cellStyle name="Comma 2 2 6 4" xfId="14010" xr:uid="{00000000-0005-0000-0000-0000153A0000}"/>
    <cellStyle name="Comma 2 2 6 4 2" xfId="14011" xr:uid="{00000000-0005-0000-0000-0000163A0000}"/>
    <cellStyle name="Comma 2 2 6 4 4" xfId="14012" xr:uid="{00000000-0005-0000-0000-0000173A0000}"/>
    <cellStyle name="Comma 2 2 6 5" xfId="14013" xr:uid="{00000000-0005-0000-0000-0000183A0000}"/>
    <cellStyle name="Comma 2 2 6 5 2" xfId="14014" xr:uid="{00000000-0005-0000-0000-0000193A0000}"/>
    <cellStyle name="Comma 2 2 6 6" xfId="14015" xr:uid="{00000000-0005-0000-0000-00001A3A0000}"/>
    <cellStyle name="Comma 2 2 6 7" xfId="14016" xr:uid="{00000000-0005-0000-0000-00001B3A0000}"/>
    <cellStyle name="Comma 2 2 6 8" xfId="14017" xr:uid="{00000000-0005-0000-0000-00001C3A0000}"/>
    <cellStyle name="Comma 2 2 7" xfId="14018" xr:uid="{00000000-0005-0000-0000-00001D3A0000}"/>
    <cellStyle name="Comma 2 2 7 2" xfId="14019" xr:uid="{00000000-0005-0000-0000-00001E3A0000}"/>
    <cellStyle name="Comma 2 2 7 2 2" xfId="14020" xr:uid="{00000000-0005-0000-0000-00001F3A0000}"/>
    <cellStyle name="Comma 2 2 7 2 2 2" xfId="14021" xr:uid="{00000000-0005-0000-0000-0000203A0000}"/>
    <cellStyle name="Comma 2 2 7 2 2 4" xfId="14022" xr:uid="{00000000-0005-0000-0000-0000213A0000}"/>
    <cellStyle name="Comma 2 2 7 2 3" xfId="14023" xr:uid="{00000000-0005-0000-0000-0000223A0000}"/>
    <cellStyle name="Comma 2 2 7 2 4" xfId="14024" xr:uid="{00000000-0005-0000-0000-0000233A0000}"/>
    <cellStyle name="Comma 2 2 7 2 5" xfId="14025" xr:uid="{00000000-0005-0000-0000-0000243A0000}"/>
    <cellStyle name="Comma 2 2 7 3" xfId="14026" xr:uid="{00000000-0005-0000-0000-0000253A0000}"/>
    <cellStyle name="Comma 2 2 7 3 2" xfId="14027" xr:uid="{00000000-0005-0000-0000-0000263A0000}"/>
    <cellStyle name="Comma 2 2 7 3 2 2" xfId="14028" xr:uid="{00000000-0005-0000-0000-0000273A0000}"/>
    <cellStyle name="Comma 2 2 7 3 2 4" xfId="14029" xr:uid="{00000000-0005-0000-0000-0000283A0000}"/>
    <cellStyle name="Comma 2 2 7 3 3" xfId="14030" xr:uid="{00000000-0005-0000-0000-0000293A0000}"/>
    <cellStyle name="Comma 2 2 7 3 4" xfId="14031" xr:uid="{00000000-0005-0000-0000-00002A3A0000}"/>
    <cellStyle name="Comma 2 2 7 3 5" xfId="14032" xr:uid="{00000000-0005-0000-0000-00002B3A0000}"/>
    <cellStyle name="Comma 2 2 7 4" xfId="14033" xr:uid="{00000000-0005-0000-0000-00002C3A0000}"/>
    <cellStyle name="Comma 2 2 7 4 2" xfId="14034" xr:uid="{00000000-0005-0000-0000-00002D3A0000}"/>
    <cellStyle name="Comma 2 2 7 4 4" xfId="14035" xr:uid="{00000000-0005-0000-0000-00002E3A0000}"/>
    <cellStyle name="Comma 2 2 7 5" xfId="14036" xr:uid="{00000000-0005-0000-0000-00002F3A0000}"/>
    <cellStyle name="Comma 2 2 7 5 2" xfId="14037" xr:uid="{00000000-0005-0000-0000-0000303A0000}"/>
    <cellStyle name="Comma 2 2 7 6" xfId="14038" xr:uid="{00000000-0005-0000-0000-0000313A0000}"/>
    <cellStyle name="Comma 2 2 7 7" xfId="14039" xr:uid="{00000000-0005-0000-0000-0000323A0000}"/>
    <cellStyle name="Comma 2 2 7 8" xfId="14040" xr:uid="{00000000-0005-0000-0000-0000333A0000}"/>
    <cellStyle name="Comma 2 2 8" xfId="14041" xr:uid="{00000000-0005-0000-0000-0000343A0000}"/>
    <cellStyle name="Comma 2 2 8 2" xfId="14042" xr:uid="{00000000-0005-0000-0000-0000353A0000}"/>
    <cellStyle name="Comma 2 2 8 2 2" xfId="14043" xr:uid="{00000000-0005-0000-0000-0000363A0000}"/>
    <cellStyle name="Comma 2 2 8 2 2 2" xfId="14044" xr:uid="{00000000-0005-0000-0000-0000373A0000}"/>
    <cellStyle name="Comma 2 2 8 2 2 4" xfId="14045" xr:uid="{00000000-0005-0000-0000-0000383A0000}"/>
    <cellStyle name="Comma 2 2 8 2 3" xfId="14046" xr:uid="{00000000-0005-0000-0000-0000393A0000}"/>
    <cellStyle name="Comma 2 2 8 2 4" xfId="14047" xr:uid="{00000000-0005-0000-0000-00003A3A0000}"/>
    <cellStyle name="Comma 2 2 8 2 5" xfId="14048" xr:uid="{00000000-0005-0000-0000-00003B3A0000}"/>
    <cellStyle name="Comma 2 2 8 3" xfId="14049" xr:uid="{00000000-0005-0000-0000-00003C3A0000}"/>
    <cellStyle name="Comma 2 2 8 3 2" xfId="14050" xr:uid="{00000000-0005-0000-0000-00003D3A0000}"/>
    <cellStyle name="Comma 2 2 8 3 2 2" xfId="14051" xr:uid="{00000000-0005-0000-0000-00003E3A0000}"/>
    <cellStyle name="Comma 2 2 8 3 2 4" xfId="14052" xr:uid="{00000000-0005-0000-0000-00003F3A0000}"/>
    <cellStyle name="Comma 2 2 8 3 3" xfId="14053" xr:uid="{00000000-0005-0000-0000-0000403A0000}"/>
    <cellStyle name="Comma 2 2 8 3 4" xfId="14054" xr:uid="{00000000-0005-0000-0000-0000413A0000}"/>
    <cellStyle name="Comma 2 2 8 3 5" xfId="14055" xr:uid="{00000000-0005-0000-0000-0000423A0000}"/>
    <cellStyle name="Comma 2 2 8 4" xfId="14056" xr:uid="{00000000-0005-0000-0000-0000433A0000}"/>
    <cellStyle name="Comma 2 2 8 4 2" xfId="14057" xr:uid="{00000000-0005-0000-0000-0000443A0000}"/>
    <cellStyle name="Comma 2 2 8 4 4" xfId="14058" xr:uid="{00000000-0005-0000-0000-0000453A0000}"/>
    <cellStyle name="Comma 2 2 8 5" xfId="14059" xr:uid="{00000000-0005-0000-0000-0000463A0000}"/>
    <cellStyle name="Comma 2 2 8 5 2" xfId="14060" xr:uid="{00000000-0005-0000-0000-0000473A0000}"/>
    <cellStyle name="Comma 2 2 8 6" xfId="14061" xr:uid="{00000000-0005-0000-0000-0000483A0000}"/>
    <cellStyle name="Comma 2 2 8 7" xfId="14062" xr:uid="{00000000-0005-0000-0000-0000493A0000}"/>
    <cellStyle name="Comma 2 2 8 8" xfId="14063" xr:uid="{00000000-0005-0000-0000-00004A3A0000}"/>
    <cellStyle name="Comma 2 2 9" xfId="14064" xr:uid="{00000000-0005-0000-0000-00004B3A0000}"/>
    <cellStyle name="Comma 2 2 9 2" xfId="14065" xr:uid="{00000000-0005-0000-0000-00004C3A0000}"/>
    <cellStyle name="Comma 2 2 9 2 2" xfId="14066" xr:uid="{00000000-0005-0000-0000-00004D3A0000}"/>
    <cellStyle name="Comma 2 2 9 2 2 2" xfId="14067" xr:uid="{00000000-0005-0000-0000-00004E3A0000}"/>
    <cellStyle name="Comma 2 2 9 2 2 4" xfId="14068" xr:uid="{00000000-0005-0000-0000-00004F3A0000}"/>
    <cellStyle name="Comma 2 2 9 2 3" xfId="14069" xr:uid="{00000000-0005-0000-0000-0000503A0000}"/>
    <cellStyle name="Comma 2 2 9 2 4" xfId="14070" xr:uid="{00000000-0005-0000-0000-0000513A0000}"/>
    <cellStyle name="Comma 2 2 9 2 5" xfId="14071" xr:uid="{00000000-0005-0000-0000-0000523A0000}"/>
    <cellStyle name="Comma 2 2 9 3" xfId="14072" xr:uid="{00000000-0005-0000-0000-0000533A0000}"/>
    <cellStyle name="Comma 2 2 9 3 2" xfId="14073" xr:uid="{00000000-0005-0000-0000-0000543A0000}"/>
    <cellStyle name="Comma 2 2 9 3 2 2" xfId="14074" xr:uid="{00000000-0005-0000-0000-0000553A0000}"/>
    <cellStyle name="Comma 2 2 9 3 2 4" xfId="14075" xr:uid="{00000000-0005-0000-0000-0000563A0000}"/>
    <cellStyle name="Comma 2 2 9 3 3" xfId="14076" xr:uid="{00000000-0005-0000-0000-0000573A0000}"/>
    <cellStyle name="Comma 2 2 9 3 5" xfId="14077" xr:uid="{00000000-0005-0000-0000-0000583A0000}"/>
    <cellStyle name="Comma 2 2 9 4" xfId="14078" xr:uid="{00000000-0005-0000-0000-0000593A0000}"/>
    <cellStyle name="Comma 2 2 9 4 2" xfId="14079" xr:uid="{00000000-0005-0000-0000-00005A3A0000}"/>
    <cellStyle name="Comma 2 2 9 4 4" xfId="14080" xr:uid="{00000000-0005-0000-0000-00005B3A0000}"/>
    <cellStyle name="Comma 2 2 9 5" xfId="14081" xr:uid="{00000000-0005-0000-0000-00005C3A0000}"/>
    <cellStyle name="Comma 2 2 9 6" xfId="14082" xr:uid="{00000000-0005-0000-0000-00005D3A0000}"/>
    <cellStyle name="Comma 2 2 9 7" xfId="14083" xr:uid="{00000000-0005-0000-0000-00005E3A0000}"/>
    <cellStyle name="Comma 2 2_Perd det activo" xfId="14084" xr:uid="{00000000-0005-0000-0000-00005F3A0000}"/>
    <cellStyle name="Comma 2 20" xfId="14085" xr:uid="{00000000-0005-0000-0000-0000603A0000}"/>
    <cellStyle name="Comma 2 20 2" xfId="14086" xr:uid="{00000000-0005-0000-0000-0000613A0000}"/>
    <cellStyle name="Comma 2 20 3" xfId="14087" xr:uid="{00000000-0005-0000-0000-0000623A0000}"/>
    <cellStyle name="Comma 2 21" xfId="14088" xr:uid="{00000000-0005-0000-0000-0000633A0000}"/>
    <cellStyle name="Comma 2 22" xfId="14089" xr:uid="{00000000-0005-0000-0000-0000643A0000}"/>
    <cellStyle name="Comma 2 22 2" xfId="14090" xr:uid="{00000000-0005-0000-0000-0000653A0000}"/>
    <cellStyle name="Comma 2 23" xfId="14091" xr:uid="{00000000-0005-0000-0000-0000663A0000}"/>
    <cellStyle name="Comma 2 24" xfId="13509" xr:uid="{00000000-0005-0000-0000-0000673A0000}"/>
    <cellStyle name="Comma 2 3" xfId="14092" xr:uid="{00000000-0005-0000-0000-0000683A0000}"/>
    <cellStyle name="Comma 2 3 10" xfId="14093" xr:uid="{00000000-0005-0000-0000-0000693A0000}"/>
    <cellStyle name="Comma 2 3 10 2" xfId="14094" xr:uid="{00000000-0005-0000-0000-00006A3A0000}"/>
    <cellStyle name="Comma 2 3 10 2 2" xfId="14095" xr:uid="{00000000-0005-0000-0000-00006B3A0000}"/>
    <cellStyle name="Comma 2 3 10 2 2 2" xfId="14096" xr:uid="{00000000-0005-0000-0000-00006C3A0000}"/>
    <cellStyle name="Comma 2 3 10 2 2 4" xfId="14097" xr:uid="{00000000-0005-0000-0000-00006D3A0000}"/>
    <cellStyle name="Comma 2 3 10 2 3" xfId="14098" xr:uid="{00000000-0005-0000-0000-00006E3A0000}"/>
    <cellStyle name="Comma 2 3 10 2 5" xfId="14099" xr:uid="{00000000-0005-0000-0000-00006F3A0000}"/>
    <cellStyle name="Comma 2 3 10 3" xfId="14100" xr:uid="{00000000-0005-0000-0000-0000703A0000}"/>
    <cellStyle name="Comma 2 3 10 3 2" xfId="14101" xr:uid="{00000000-0005-0000-0000-0000713A0000}"/>
    <cellStyle name="Comma 2 3 10 3 4" xfId="14102" xr:uid="{00000000-0005-0000-0000-0000723A0000}"/>
    <cellStyle name="Comma 2 3 10 4" xfId="14103" xr:uid="{00000000-0005-0000-0000-0000733A0000}"/>
    <cellStyle name="Comma 2 3 10 5" xfId="14104" xr:uid="{00000000-0005-0000-0000-0000743A0000}"/>
    <cellStyle name="Comma 2 3 10 6" xfId="14105" xr:uid="{00000000-0005-0000-0000-0000753A0000}"/>
    <cellStyle name="Comma 2 3 11" xfId="14106" xr:uid="{00000000-0005-0000-0000-0000763A0000}"/>
    <cellStyle name="Comma 2 3 11 2" xfId="14107" xr:uid="{00000000-0005-0000-0000-0000773A0000}"/>
    <cellStyle name="Comma 2 3 11 2 2" xfId="14108" xr:uid="{00000000-0005-0000-0000-0000783A0000}"/>
    <cellStyle name="Comma 2 3 11 2 4" xfId="14109" xr:uid="{00000000-0005-0000-0000-0000793A0000}"/>
    <cellStyle name="Comma 2 3 11 3" xfId="14110" xr:uid="{00000000-0005-0000-0000-00007A3A0000}"/>
    <cellStyle name="Comma 2 3 11 4" xfId="14111" xr:uid="{00000000-0005-0000-0000-00007B3A0000}"/>
    <cellStyle name="Comma 2 3 11 5" xfId="14112" xr:uid="{00000000-0005-0000-0000-00007C3A0000}"/>
    <cellStyle name="Comma 2 3 12" xfId="14113" xr:uid="{00000000-0005-0000-0000-00007D3A0000}"/>
    <cellStyle name="Comma 2 3 12 2" xfId="14114" xr:uid="{00000000-0005-0000-0000-00007E3A0000}"/>
    <cellStyle name="Comma 2 3 12 4" xfId="14115" xr:uid="{00000000-0005-0000-0000-00007F3A0000}"/>
    <cellStyle name="Comma 2 3 13" xfId="14116" xr:uid="{00000000-0005-0000-0000-0000803A0000}"/>
    <cellStyle name="Comma 2 3 13 2" xfId="14117" xr:uid="{00000000-0005-0000-0000-0000813A0000}"/>
    <cellStyle name="Comma 2 3 13 3" xfId="14118" xr:uid="{00000000-0005-0000-0000-0000823A0000}"/>
    <cellStyle name="Comma 2 3 13 4" xfId="14119" xr:uid="{00000000-0005-0000-0000-0000833A0000}"/>
    <cellStyle name="Comma 2 3 14" xfId="14120" xr:uid="{00000000-0005-0000-0000-0000843A0000}"/>
    <cellStyle name="Comma 2 3 14 2" xfId="14121" xr:uid="{00000000-0005-0000-0000-0000853A0000}"/>
    <cellStyle name="Comma 2 3 14 3" xfId="14122" xr:uid="{00000000-0005-0000-0000-0000863A0000}"/>
    <cellStyle name="Comma 2 3 14 4" xfId="14123" xr:uid="{00000000-0005-0000-0000-0000873A0000}"/>
    <cellStyle name="Comma 2 3 15" xfId="14124" xr:uid="{00000000-0005-0000-0000-0000883A0000}"/>
    <cellStyle name="Comma 2 3 15 2" xfId="14125" xr:uid="{00000000-0005-0000-0000-0000893A0000}"/>
    <cellStyle name="Comma 2 3 15 3" xfId="14126" xr:uid="{00000000-0005-0000-0000-00008A3A0000}"/>
    <cellStyle name="Comma 2 3 16" xfId="14127" xr:uid="{00000000-0005-0000-0000-00008B3A0000}"/>
    <cellStyle name="Comma 2 3 16 2" xfId="14128" xr:uid="{00000000-0005-0000-0000-00008C3A0000}"/>
    <cellStyle name="Comma 2 3 16 3" xfId="14129" xr:uid="{00000000-0005-0000-0000-00008D3A0000}"/>
    <cellStyle name="Comma 2 3 16 4" xfId="14130" xr:uid="{00000000-0005-0000-0000-00008E3A0000}"/>
    <cellStyle name="Comma 2 3 17" xfId="14131" xr:uid="{00000000-0005-0000-0000-00008F3A0000}"/>
    <cellStyle name="Comma 2 3 17 2" xfId="14132" xr:uid="{00000000-0005-0000-0000-0000903A0000}"/>
    <cellStyle name="Comma 2 3 18" xfId="14133" xr:uid="{00000000-0005-0000-0000-0000913A0000}"/>
    <cellStyle name="Comma 2 3 2" xfId="14134" xr:uid="{00000000-0005-0000-0000-0000923A0000}"/>
    <cellStyle name="Comma 2 3 2 10" xfId="14135" xr:uid="{00000000-0005-0000-0000-0000933A0000}"/>
    <cellStyle name="Comma 2 3 2 10 2" xfId="14136" xr:uid="{00000000-0005-0000-0000-0000943A0000}"/>
    <cellStyle name="Comma 2 3 2 11" xfId="14137" xr:uid="{00000000-0005-0000-0000-0000953A0000}"/>
    <cellStyle name="Comma 2 3 2 12" xfId="14138" xr:uid="{00000000-0005-0000-0000-0000963A0000}"/>
    <cellStyle name="Comma 2 3 2 13" xfId="14139" xr:uid="{00000000-0005-0000-0000-0000973A0000}"/>
    <cellStyle name="Comma 2 3 2 2" xfId="14140" xr:uid="{00000000-0005-0000-0000-0000983A0000}"/>
    <cellStyle name="Comma 2 3 2 2 2" xfId="14141" xr:uid="{00000000-0005-0000-0000-0000993A0000}"/>
    <cellStyle name="Comma 2 3 2 2 2 2" xfId="14142" xr:uid="{00000000-0005-0000-0000-00009A3A0000}"/>
    <cellStyle name="Comma 2 3 2 2 2 2 2" xfId="14143" xr:uid="{00000000-0005-0000-0000-00009B3A0000}"/>
    <cellStyle name="Comma 2 3 2 2 2 2 4" xfId="14144" xr:uid="{00000000-0005-0000-0000-00009C3A0000}"/>
    <cellStyle name="Comma 2 3 2 2 2 3" xfId="14145" xr:uid="{00000000-0005-0000-0000-00009D3A0000}"/>
    <cellStyle name="Comma 2 3 2 2 2 4" xfId="14146" xr:uid="{00000000-0005-0000-0000-00009E3A0000}"/>
    <cellStyle name="Comma 2 3 2 2 2 5" xfId="14147" xr:uid="{00000000-0005-0000-0000-00009F3A0000}"/>
    <cellStyle name="Comma 2 3 2 2 3" xfId="14148" xr:uid="{00000000-0005-0000-0000-0000A03A0000}"/>
    <cellStyle name="Comma 2 3 2 2 3 2" xfId="14149" xr:uid="{00000000-0005-0000-0000-0000A13A0000}"/>
    <cellStyle name="Comma 2 3 2 2 3 2 2" xfId="14150" xr:uid="{00000000-0005-0000-0000-0000A23A0000}"/>
    <cellStyle name="Comma 2 3 2 2 3 2 4" xfId="14151" xr:uid="{00000000-0005-0000-0000-0000A33A0000}"/>
    <cellStyle name="Comma 2 3 2 2 3 3" xfId="14152" xr:uid="{00000000-0005-0000-0000-0000A43A0000}"/>
    <cellStyle name="Comma 2 3 2 2 3 4" xfId="14153" xr:uid="{00000000-0005-0000-0000-0000A53A0000}"/>
    <cellStyle name="Comma 2 3 2 2 3 5" xfId="14154" xr:uid="{00000000-0005-0000-0000-0000A63A0000}"/>
    <cellStyle name="Comma 2 3 2 2 4" xfId="14155" xr:uid="{00000000-0005-0000-0000-0000A73A0000}"/>
    <cellStyle name="Comma 2 3 2 2 4 2" xfId="14156" xr:uid="{00000000-0005-0000-0000-0000A83A0000}"/>
    <cellStyle name="Comma 2 3 2 2 4 4" xfId="14157" xr:uid="{00000000-0005-0000-0000-0000A93A0000}"/>
    <cellStyle name="Comma 2 3 2 2 5" xfId="14158" xr:uid="{00000000-0005-0000-0000-0000AA3A0000}"/>
    <cellStyle name="Comma 2 3 2 2 5 2" xfId="14159" xr:uid="{00000000-0005-0000-0000-0000AB3A0000}"/>
    <cellStyle name="Comma 2 3 2 2 6" xfId="14160" xr:uid="{00000000-0005-0000-0000-0000AC3A0000}"/>
    <cellStyle name="Comma 2 3 2 2 7" xfId="14161" xr:uid="{00000000-0005-0000-0000-0000AD3A0000}"/>
    <cellStyle name="Comma 2 3 2 2 8" xfId="14162" xr:uid="{00000000-0005-0000-0000-0000AE3A0000}"/>
    <cellStyle name="Comma 2 3 2 3" xfId="14163" xr:uid="{00000000-0005-0000-0000-0000AF3A0000}"/>
    <cellStyle name="Comma 2 3 2 3 2" xfId="14164" xr:uid="{00000000-0005-0000-0000-0000B03A0000}"/>
    <cellStyle name="Comma 2 3 2 3 2 2" xfId="14165" xr:uid="{00000000-0005-0000-0000-0000B13A0000}"/>
    <cellStyle name="Comma 2 3 2 3 2 2 2" xfId="14166" xr:uid="{00000000-0005-0000-0000-0000B23A0000}"/>
    <cellStyle name="Comma 2 3 2 3 2 2 4" xfId="14167" xr:uid="{00000000-0005-0000-0000-0000B33A0000}"/>
    <cellStyle name="Comma 2 3 2 3 2 3" xfId="14168" xr:uid="{00000000-0005-0000-0000-0000B43A0000}"/>
    <cellStyle name="Comma 2 3 2 3 2 4" xfId="14169" xr:uid="{00000000-0005-0000-0000-0000B53A0000}"/>
    <cellStyle name="Comma 2 3 2 3 2 5" xfId="14170" xr:uid="{00000000-0005-0000-0000-0000B63A0000}"/>
    <cellStyle name="Comma 2 3 2 3 3" xfId="14171" xr:uid="{00000000-0005-0000-0000-0000B73A0000}"/>
    <cellStyle name="Comma 2 3 2 3 3 2" xfId="14172" xr:uid="{00000000-0005-0000-0000-0000B83A0000}"/>
    <cellStyle name="Comma 2 3 2 3 3 2 2" xfId="14173" xr:uid="{00000000-0005-0000-0000-0000B93A0000}"/>
    <cellStyle name="Comma 2 3 2 3 3 2 4" xfId="14174" xr:uid="{00000000-0005-0000-0000-0000BA3A0000}"/>
    <cellStyle name="Comma 2 3 2 3 3 3" xfId="14175" xr:uid="{00000000-0005-0000-0000-0000BB3A0000}"/>
    <cellStyle name="Comma 2 3 2 3 3 4" xfId="14176" xr:uid="{00000000-0005-0000-0000-0000BC3A0000}"/>
    <cellStyle name="Comma 2 3 2 3 3 5" xfId="14177" xr:uid="{00000000-0005-0000-0000-0000BD3A0000}"/>
    <cellStyle name="Comma 2 3 2 3 4" xfId="14178" xr:uid="{00000000-0005-0000-0000-0000BE3A0000}"/>
    <cellStyle name="Comma 2 3 2 3 4 2" xfId="14179" xr:uid="{00000000-0005-0000-0000-0000BF3A0000}"/>
    <cellStyle name="Comma 2 3 2 3 4 4" xfId="14180" xr:uid="{00000000-0005-0000-0000-0000C03A0000}"/>
    <cellStyle name="Comma 2 3 2 3 5" xfId="14181" xr:uid="{00000000-0005-0000-0000-0000C13A0000}"/>
    <cellStyle name="Comma 2 3 2 3 6" xfId="14182" xr:uid="{00000000-0005-0000-0000-0000C23A0000}"/>
    <cellStyle name="Comma 2 3 2 3 7" xfId="14183" xr:uid="{00000000-0005-0000-0000-0000C33A0000}"/>
    <cellStyle name="Comma 2 3 2 4" xfId="14184" xr:uid="{00000000-0005-0000-0000-0000C43A0000}"/>
    <cellStyle name="Comma 2 3 2 4 2" xfId="14185" xr:uid="{00000000-0005-0000-0000-0000C53A0000}"/>
    <cellStyle name="Comma 2 3 2 4 2 2" xfId="14186" xr:uid="{00000000-0005-0000-0000-0000C63A0000}"/>
    <cellStyle name="Comma 2 3 2 4 2 2 2" xfId="14187" xr:uid="{00000000-0005-0000-0000-0000C73A0000}"/>
    <cellStyle name="Comma 2 3 2 4 2 2 4" xfId="14188" xr:uid="{00000000-0005-0000-0000-0000C83A0000}"/>
    <cellStyle name="Comma 2 3 2 4 2 3" xfId="14189" xr:uid="{00000000-0005-0000-0000-0000C93A0000}"/>
    <cellStyle name="Comma 2 3 2 4 2 4" xfId="14190" xr:uid="{00000000-0005-0000-0000-0000CA3A0000}"/>
    <cellStyle name="Comma 2 3 2 4 2 5" xfId="14191" xr:uid="{00000000-0005-0000-0000-0000CB3A0000}"/>
    <cellStyle name="Comma 2 3 2 4 3" xfId="14192" xr:uid="{00000000-0005-0000-0000-0000CC3A0000}"/>
    <cellStyle name="Comma 2 3 2 4 3 2" xfId="14193" xr:uid="{00000000-0005-0000-0000-0000CD3A0000}"/>
    <cellStyle name="Comma 2 3 2 4 3 2 2" xfId="14194" xr:uid="{00000000-0005-0000-0000-0000CE3A0000}"/>
    <cellStyle name="Comma 2 3 2 4 3 2 4" xfId="14195" xr:uid="{00000000-0005-0000-0000-0000CF3A0000}"/>
    <cellStyle name="Comma 2 3 2 4 3 3" xfId="14196" xr:uid="{00000000-0005-0000-0000-0000D03A0000}"/>
    <cellStyle name="Comma 2 3 2 4 3 4" xfId="14197" xr:uid="{00000000-0005-0000-0000-0000D13A0000}"/>
    <cellStyle name="Comma 2 3 2 4 3 5" xfId="14198" xr:uid="{00000000-0005-0000-0000-0000D23A0000}"/>
    <cellStyle name="Comma 2 3 2 4 4" xfId="14199" xr:uid="{00000000-0005-0000-0000-0000D33A0000}"/>
    <cellStyle name="Comma 2 3 2 4 4 2" xfId="14200" xr:uid="{00000000-0005-0000-0000-0000D43A0000}"/>
    <cellStyle name="Comma 2 3 2 4 4 4" xfId="14201" xr:uid="{00000000-0005-0000-0000-0000D53A0000}"/>
    <cellStyle name="Comma 2 3 2 4 5" xfId="14202" xr:uid="{00000000-0005-0000-0000-0000D63A0000}"/>
    <cellStyle name="Comma 2 3 2 4 6" xfId="14203" xr:uid="{00000000-0005-0000-0000-0000D73A0000}"/>
    <cellStyle name="Comma 2 3 2 4 7" xfId="14204" xr:uid="{00000000-0005-0000-0000-0000D83A0000}"/>
    <cellStyle name="Comma 2 3 2 5" xfId="14205" xr:uid="{00000000-0005-0000-0000-0000D93A0000}"/>
    <cellStyle name="Comma 2 3 2 5 2" xfId="14206" xr:uid="{00000000-0005-0000-0000-0000DA3A0000}"/>
    <cellStyle name="Comma 2 3 2 5 2 2" xfId="14207" xr:uid="{00000000-0005-0000-0000-0000DB3A0000}"/>
    <cellStyle name="Comma 2 3 2 5 2 2 2" xfId="14208" xr:uid="{00000000-0005-0000-0000-0000DC3A0000}"/>
    <cellStyle name="Comma 2 3 2 5 2 2 4" xfId="14209" xr:uid="{00000000-0005-0000-0000-0000DD3A0000}"/>
    <cellStyle name="Comma 2 3 2 5 2 3" xfId="14210" xr:uid="{00000000-0005-0000-0000-0000DE3A0000}"/>
    <cellStyle name="Comma 2 3 2 5 2 4" xfId="14211" xr:uid="{00000000-0005-0000-0000-0000DF3A0000}"/>
    <cellStyle name="Comma 2 3 2 5 2 5" xfId="14212" xr:uid="{00000000-0005-0000-0000-0000E03A0000}"/>
    <cellStyle name="Comma 2 3 2 5 3" xfId="14213" xr:uid="{00000000-0005-0000-0000-0000E13A0000}"/>
    <cellStyle name="Comma 2 3 2 5 3 2" xfId="14214" xr:uid="{00000000-0005-0000-0000-0000E23A0000}"/>
    <cellStyle name="Comma 2 3 2 5 3 2 2" xfId="14215" xr:uid="{00000000-0005-0000-0000-0000E33A0000}"/>
    <cellStyle name="Comma 2 3 2 5 3 2 4" xfId="14216" xr:uid="{00000000-0005-0000-0000-0000E43A0000}"/>
    <cellStyle name="Comma 2 3 2 5 3 3" xfId="14217" xr:uid="{00000000-0005-0000-0000-0000E53A0000}"/>
    <cellStyle name="Comma 2 3 2 5 3 5" xfId="14218" xr:uid="{00000000-0005-0000-0000-0000E63A0000}"/>
    <cellStyle name="Comma 2 3 2 5 4" xfId="14219" xr:uid="{00000000-0005-0000-0000-0000E73A0000}"/>
    <cellStyle name="Comma 2 3 2 5 4 2" xfId="14220" xr:uid="{00000000-0005-0000-0000-0000E83A0000}"/>
    <cellStyle name="Comma 2 3 2 5 4 4" xfId="14221" xr:uid="{00000000-0005-0000-0000-0000E93A0000}"/>
    <cellStyle name="Comma 2 3 2 5 5" xfId="14222" xr:uid="{00000000-0005-0000-0000-0000EA3A0000}"/>
    <cellStyle name="Comma 2 3 2 5 6" xfId="14223" xr:uid="{00000000-0005-0000-0000-0000EB3A0000}"/>
    <cellStyle name="Comma 2 3 2 5 7" xfId="14224" xr:uid="{00000000-0005-0000-0000-0000EC3A0000}"/>
    <cellStyle name="Comma 2 3 2 6" xfId="14225" xr:uid="{00000000-0005-0000-0000-0000ED3A0000}"/>
    <cellStyle name="Comma 2 3 2 6 2" xfId="14226" xr:uid="{00000000-0005-0000-0000-0000EE3A0000}"/>
    <cellStyle name="Comma 2 3 2 6 2 2" xfId="14227" xr:uid="{00000000-0005-0000-0000-0000EF3A0000}"/>
    <cellStyle name="Comma 2 3 2 6 2 2 2" xfId="14228" xr:uid="{00000000-0005-0000-0000-0000F03A0000}"/>
    <cellStyle name="Comma 2 3 2 6 2 2 4" xfId="14229" xr:uid="{00000000-0005-0000-0000-0000F13A0000}"/>
    <cellStyle name="Comma 2 3 2 6 2 3" xfId="14230" xr:uid="{00000000-0005-0000-0000-0000F23A0000}"/>
    <cellStyle name="Comma 2 3 2 6 2 4" xfId="14231" xr:uid="{00000000-0005-0000-0000-0000F33A0000}"/>
    <cellStyle name="Comma 2 3 2 6 2 5" xfId="14232" xr:uid="{00000000-0005-0000-0000-0000F43A0000}"/>
    <cellStyle name="Comma 2 3 2 6 3" xfId="14233" xr:uid="{00000000-0005-0000-0000-0000F53A0000}"/>
    <cellStyle name="Comma 2 3 2 6 3 2" xfId="14234" xr:uid="{00000000-0005-0000-0000-0000F63A0000}"/>
    <cellStyle name="Comma 2 3 2 6 3 2 2" xfId="14235" xr:uid="{00000000-0005-0000-0000-0000F73A0000}"/>
    <cellStyle name="Comma 2 3 2 6 3 2 4" xfId="14236" xr:uid="{00000000-0005-0000-0000-0000F83A0000}"/>
    <cellStyle name="Comma 2 3 2 6 3 3" xfId="14237" xr:uid="{00000000-0005-0000-0000-0000F93A0000}"/>
    <cellStyle name="Comma 2 3 2 6 3 5" xfId="14238" xr:uid="{00000000-0005-0000-0000-0000FA3A0000}"/>
    <cellStyle name="Comma 2 3 2 6 4" xfId="14239" xr:uid="{00000000-0005-0000-0000-0000FB3A0000}"/>
    <cellStyle name="Comma 2 3 2 6 4 2" xfId="14240" xr:uid="{00000000-0005-0000-0000-0000FC3A0000}"/>
    <cellStyle name="Comma 2 3 2 6 4 4" xfId="14241" xr:uid="{00000000-0005-0000-0000-0000FD3A0000}"/>
    <cellStyle name="Comma 2 3 2 6 5" xfId="14242" xr:uid="{00000000-0005-0000-0000-0000FE3A0000}"/>
    <cellStyle name="Comma 2 3 2 6 6" xfId="14243" xr:uid="{00000000-0005-0000-0000-0000FF3A0000}"/>
    <cellStyle name="Comma 2 3 2 6 7" xfId="14244" xr:uid="{00000000-0005-0000-0000-0000003B0000}"/>
    <cellStyle name="Comma 2 3 2 7" xfId="14245" xr:uid="{00000000-0005-0000-0000-0000013B0000}"/>
    <cellStyle name="Comma 2 3 2 7 2" xfId="14246" xr:uid="{00000000-0005-0000-0000-0000023B0000}"/>
    <cellStyle name="Comma 2 3 2 7 2 2" xfId="14247" xr:uid="{00000000-0005-0000-0000-0000033B0000}"/>
    <cellStyle name="Comma 2 3 2 7 2 2 2" xfId="14248" xr:uid="{00000000-0005-0000-0000-0000043B0000}"/>
    <cellStyle name="Comma 2 3 2 7 2 2 4" xfId="14249" xr:uid="{00000000-0005-0000-0000-0000053B0000}"/>
    <cellStyle name="Comma 2 3 2 7 2 3" xfId="14250" xr:uid="{00000000-0005-0000-0000-0000063B0000}"/>
    <cellStyle name="Comma 2 3 2 7 2 5" xfId="14251" xr:uid="{00000000-0005-0000-0000-0000073B0000}"/>
    <cellStyle name="Comma 2 3 2 7 3" xfId="14252" xr:uid="{00000000-0005-0000-0000-0000083B0000}"/>
    <cellStyle name="Comma 2 3 2 7 3 2" xfId="14253" xr:uid="{00000000-0005-0000-0000-0000093B0000}"/>
    <cellStyle name="Comma 2 3 2 7 3 4" xfId="14254" xr:uid="{00000000-0005-0000-0000-00000A3B0000}"/>
    <cellStyle name="Comma 2 3 2 7 4" xfId="14255" xr:uid="{00000000-0005-0000-0000-00000B3B0000}"/>
    <cellStyle name="Comma 2 3 2 7 5" xfId="14256" xr:uid="{00000000-0005-0000-0000-00000C3B0000}"/>
    <cellStyle name="Comma 2 3 2 7 6" xfId="14257" xr:uid="{00000000-0005-0000-0000-00000D3B0000}"/>
    <cellStyle name="Comma 2 3 2 8" xfId="14258" xr:uid="{00000000-0005-0000-0000-00000E3B0000}"/>
    <cellStyle name="Comma 2 3 2 8 2" xfId="14259" xr:uid="{00000000-0005-0000-0000-00000F3B0000}"/>
    <cellStyle name="Comma 2 3 2 8 2 2" xfId="14260" xr:uid="{00000000-0005-0000-0000-0000103B0000}"/>
    <cellStyle name="Comma 2 3 2 8 2 4" xfId="14261" xr:uid="{00000000-0005-0000-0000-0000113B0000}"/>
    <cellStyle name="Comma 2 3 2 8 3" xfId="14262" xr:uid="{00000000-0005-0000-0000-0000123B0000}"/>
    <cellStyle name="Comma 2 3 2 8 4" xfId="14263" xr:uid="{00000000-0005-0000-0000-0000133B0000}"/>
    <cellStyle name="Comma 2 3 2 8 5" xfId="14264" xr:uid="{00000000-0005-0000-0000-0000143B0000}"/>
    <cellStyle name="Comma 2 3 2 9" xfId="14265" xr:uid="{00000000-0005-0000-0000-0000153B0000}"/>
    <cellStyle name="Comma 2 3 2 9 2" xfId="14266" xr:uid="{00000000-0005-0000-0000-0000163B0000}"/>
    <cellStyle name="Comma 2 3 2 9 4" xfId="14267" xr:uid="{00000000-0005-0000-0000-0000173B0000}"/>
    <cellStyle name="Comma 2 3 2_Perd det activo" xfId="14268" xr:uid="{00000000-0005-0000-0000-0000183B0000}"/>
    <cellStyle name="Comma 2 3 3" xfId="14269" xr:uid="{00000000-0005-0000-0000-0000193B0000}"/>
    <cellStyle name="Comma 2 3 3 10" xfId="14270" xr:uid="{00000000-0005-0000-0000-00001A3B0000}"/>
    <cellStyle name="Comma 2 3 3 11" xfId="14271" xr:uid="{00000000-0005-0000-0000-00001B3B0000}"/>
    <cellStyle name="Comma 2 3 3 2" xfId="14272" xr:uid="{00000000-0005-0000-0000-00001C3B0000}"/>
    <cellStyle name="Comma 2 3 3 2 2" xfId="14273" xr:uid="{00000000-0005-0000-0000-00001D3B0000}"/>
    <cellStyle name="Comma 2 3 3 2 2 2" xfId="14274" xr:uid="{00000000-0005-0000-0000-00001E3B0000}"/>
    <cellStyle name="Comma 2 3 3 2 2 2 2" xfId="14275" xr:uid="{00000000-0005-0000-0000-00001F3B0000}"/>
    <cellStyle name="Comma 2 3 3 2 2 2 4" xfId="14276" xr:uid="{00000000-0005-0000-0000-0000203B0000}"/>
    <cellStyle name="Comma 2 3 3 2 2 3" xfId="14277" xr:uid="{00000000-0005-0000-0000-0000213B0000}"/>
    <cellStyle name="Comma 2 3 3 2 2 4" xfId="14278" xr:uid="{00000000-0005-0000-0000-0000223B0000}"/>
    <cellStyle name="Comma 2 3 3 2 2 5" xfId="14279" xr:uid="{00000000-0005-0000-0000-0000233B0000}"/>
    <cellStyle name="Comma 2 3 3 2 3" xfId="14280" xr:uid="{00000000-0005-0000-0000-0000243B0000}"/>
    <cellStyle name="Comma 2 3 3 2 3 2" xfId="14281" xr:uid="{00000000-0005-0000-0000-0000253B0000}"/>
    <cellStyle name="Comma 2 3 3 2 3 2 2" xfId="14282" xr:uid="{00000000-0005-0000-0000-0000263B0000}"/>
    <cellStyle name="Comma 2 3 3 2 3 2 4" xfId="14283" xr:uid="{00000000-0005-0000-0000-0000273B0000}"/>
    <cellStyle name="Comma 2 3 3 2 3 3" xfId="14284" xr:uid="{00000000-0005-0000-0000-0000283B0000}"/>
    <cellStyle name="Comma 2 3 3 2 3 4" xfId="14285" xr:uid="{00000000-0005-0000-0000-0000293B0000}"/>
    <cellStyle name="Comma 2 3 3 2 3 5" xfId="14286" xr:uid="{00000000-0005-0000-0000-00002A3B0000}"/>
    <cellStyle name="Comma 2 3 3 2 4" xfId="14287" xr:uid="{00000000-0005-0000-0000-00002B3B0000}"/>
    <cellStyle name="Comma 2 3 3 2 4 2" xfId="14288" xr:uid="{00000000-0005-0000-0000-00002C3B0000}"/>
    <cellStyle name="Comma 2 3 3 2 4 4" xfId="14289" xr:uid="{00000000-0005-0000-0000-00002D3B0000}"/>
    <cellStyle name="Comma 2 3 3 2 5" xfId="14290" xr:uid="{00000000-0005-0000-0000-00002E3B0000}"/>
    <cellStyle name="Comma 2 3 3 2 5 2" xfId="14291" xr:uid="{00000000-0005-0000-0000-00002F3B0000}"/>
    <cellStyle name="Comma 2 3 3 2 6" xfId="14292" xr:uid="{00000000-0005-0000-0000-0000303B0000}"/>
    <cellStyle name="Comma 2 3 3 2 7" xfId="14293" xr:uid="{00000000-0005-0000-0000-0000313B0000}"/>
    <cellStyle name="Comma 2 3 3 2 8" xfId="14294" xr:uid="{00000000-0005-0000-0000-0000323B0000}"/>
    <cellStyle name="Comma 2 3 3 3" xfId="14295" xr:uid="{00000000-0005-0000-0000-0000333B0000}"/>
    <cellStyle name="Comma 2 3 3 3 2" xfId="14296" xr:uid="{00000000-0005-0000-0000-0000343B0000}"/>
    <cellStyle name="Comma 2 3 3 3 2 2" xfId="14297" xr:uid="{00000000-0005-0000-0000-0000353B0000}"/>
    <cellStyle name="Comma 2 3 3 3 2 2 2" xfId="14298" xr:uid="{00000000-0005-0000-0000-0000363B0000}"/>
    <cellStyle name="Comma 2 3 3 3 2 2 4" xfId="14299" xr:uid="{00000000-0005-0000-0000-0000373B0000}"/>
    <cellStyle name="Comma 2 3 3 3 2 3" xfId="14300" xr:uid="{00000000-0005-0000-0000-0000383B0000}"/>
    <cellStyle name="Comma 2 3 3 3 2 4" xfId="14301" xr:uid="{00000000-0005-0000-0000-0000393B0000}"/>
    <cellStyle name="Comma 2 3 3 3 2 5" xfId="14302" xr:uid="{00000000-0005-0000-0000-00003A3B0000}"/>
    <cellStyle name="Comma 2 3 3 3 3" xfId="14303" xr:uid="{00000000-0005-0000-0000-00003B3B0000}"/>
    <cellStyle name="Comma 2 3 3 3 3 2" xfId="14304" xr:uid="{00000000-0005-0000-0000-00003C3B0000}"/>
    <cellStyle name="Comma 2 3 3 3 3 2 2" xfId="14305" xr:uid="{00000000-0005-0000-0000-00003D3B0000}"/>
    <cellStyle name="Comma 2 3 3 3 3 2 4" xfId="14306" xr:uid="{00000000-0005-0000-0000-00003E3B0000}"/>
    <cellStyle name="Comma 2 3 3 3 3 3" xfId="14307" xr:uid="{00000000-0005-0000-0000-00003F3B0000}"/>
    <cellStyle name="Comma 2 3 3 3 3 4" xfId="14308" xr:uid="{00000000-0005-0000-0000-0000403B0000}"/>
    <cellStyle name="Comma 2 3 3 3 3 5" xfId="14309" xr:uid="{00000000-0005-0000-0000-0000413B0000}"/>
    <cellStyle name="Comma 2 3 3 3 4" xfId="14310" xr:uid="{00000000-0005-0000-0000-0000423B0000}"/>
    <cellStyle name="Comma 2 3 3 3 4 2" xfId="14311" xr:uid="{00000000-0005-0000-0000-0000433B0000}"/>
    <cellStyle name="Comma 2 3 3 3 4 4" xfId="14312" xr:uid="{00000000-0005-0000-0000-0000443B0000}"/>
    <cellStyle name="Comma 2 3 3 3 5" xfId="14313" xr:uid="{00000000-0005-0000-0000-0000453B0000}"/>
    <cellStyle name="Comma 2 3 3 3 6" xfId="14314" xr:uid="{00000000-0005-0000-0000-0000463B0000}"/>
    <cellStyle name="Comma 2 3 3 3 7" xfId="14315" xr:uid="{00000000-0005-0000-0000-0000473B0000}"/>
    <cellStyle name="Comma 2 3 3 4" xfId="14316" xr:uid="{00000000-0005-0000-0000-0000483B0000}"/>
    <cellStyle name="Comma 2 3 3 4 2" xfId="14317" xr:uid="{00000000-0005-0000-0000-0000493B0000}"/>
    <cellStyle name="Comma 2 3 3 4 2 2" xfId="14318" xr:uid="{00000000-0005-0000-0000-00004A3B0000}"/>
    <cellStyle name="Comma 2 3 3 4 2 2 2" xfId="14319" xr:uid="{00000000-0005-0000-0000-00004B3B0000}"/>
    <cellStyle name="Comma 2 3 3 4 2 2 4" xfId="14320" xr:uid="{00000000-0005-0000-0000-00004C3B0000}"/>
    <cellStyle name="Comma 2 3 3 4 2 3" xfId="14321" xr:uid="{00000000-0005-0000-0000-00004D3B0000}"/>
    <cellStyle name="Comma 2 3 3 4 2 4" xfId="14322" xr:uid="{00000000-0005-0000-0000-00004E3B0000}"/>
    <cellStyle name="Comma 2 3 3 4 2 5" xfId="14323" xr:uid="{00000000-0005-0000-0000-00004F3B0000}"/>
    <cellStyle name="Comma 2 3 3 4 3" xfId="14324" xr:uid="{00000000-0005-0000-0000-0000503B0000}"/>
    <cellStyle name="Comma 2 3 3 4 3 2" xfId="14325" xr:uid="{00000000-0005-0000-0000-0000513B0000}"/>
    <cellStyle name="Comma 2 3 3 4 3 2 2" xfId="14326" xr:uid="{00000000-0005-0000-0000-0000523B0000}"/>
    <cellStyle name="Comma 2 3 3 4 3 2 4" xfId="14327" xr:uid="{00000000-0005-0000-0000-0000533B0000}"/>
    <cellStyle name="Comma 2 3 3 4 3 3" xfId="14328" xr:uid="{00000000-0005-0000-0000-0000543B0000}"/>
    <cellStyle name="Comma 2 3 3 4 3 5" xfId="14329" xr:uid="{00000000-0005-0000-0000-0000553B0000}"/>
    <cellStyle name="Comma 2 3 3 4 4" xfId="14330" xr:uid="{00000000-0005-0000-0000-0000563B0000}"/>
    <cellStyle name="Comma 2 3 3 4 4 2" xfId="14331" xr:uid="{00000000-0005-0000-0000-0000573B0000}"/>
    <cellStyle name="Comma 2 3 3 4 4 4" xfId="14332" xr:uid="{00000000-0005-0000-0000-0000583B0000}"/>
    <cellStyle name="Comma 2 3 3 4 5" xfId="14333" xr:uid="{00000000-0005-0000-0000-0000593B0000}"/>
    <cellStyle name="Comma 2 3 3 4 6" xfId="14334" xr:uid="{00000000-0005-0000-0000-00005A3B0000}"/>
    <cellStyle name="Comma 2 3 3 4 7" xfId="14335" xr:uid="{00000000-0005-0000-0000-00005B3B0000}"/>
    <cellStyle name="Comma 2 3 3 5" xfId="14336" xr:uid="{00000000-0005-0000-0000-00005C3B0000}"/>
    <cellStyle name="Comma 2 3 3 5 2" xfId="14337" xr:uid="{00000000-0005-0000-0000-00005D3B0000}"/>
    <cellStyle name="Comma 2 3 3 5 2 2" xfId="14338" xr:uid="{00000000-0005-0000-0000-00005E3B0000}"/>
    <cellStyle name="Comma 2 3 3 5 2 2 2" xfId="14339" xr:uid="{00000000-0005-0000-0000-00005F3B0000}"/>
    <cellStyle name="Comma 2 3 3 5 2 2 4" xfId="14340" xr:uid="{00000000-0005-0000-0000-0000603B0000}"/>
    <cellStyle name="Comma 2 3 3 5 2 3" xfId="14341" xr:uid="{00000000-0005-0000-0000-0000613B0000}"/>
    <cellStyle name="Comma 2 3 3 5 2 5" xfId="14342" xr:uid="{00000000-0005-0000-0000-0000623B0000}"/>
    <cellStyle name="Comma 2 3 3 5 3" xfId="14343" xr:uid="{00000000-0005-0000-0000-0000633B0000}"/>
    <cellStyle name="Comma 2 3 3 5 3 2" xfId="14344" xr:uid="{00000000-0005-0000-0000-0000643B0000}"/>
    <cellStyle name="Comma 2 3 3 5 3 4" xfId="14345" xr:uid="{00000000-0005-0000-0000-0000653B0000}"/>
    <cellStyle name="Comma 2 3 3 5 4" xfId="14346" xr:uid="{00000000-0005-0000-0000-0000663B0000}"/>
    <cellStyle name="Comma 2 3 3 5 5" xfId="14347" xr:uid="{00000000-0005-0000-0000-0000673B0000}"/>
    <cellStyle name="Comma 2 3 3 5 6" xfId="14348" xr:uid="{00000000-0005-0000-0000-0000683B0000}"/>
    <cellStyle name="Comma 2 3 3 6" xfId="14349" xr:uid="{00000000-0005-0000-0000-0000693B0000}"/>
    <cellStyle name="Comma 2 3 3 6 2" xfId="14350" xr:uid="{00000000-0005-0000-0000-00006A3B0000}"/>
    <cellStyle name="Comma 2 3 3 6 2 2" xfId="14351" xr:uid="{00000000-0005-0000-0000-00006B3B0000}"/>
    <cellStyle name="Comma 2 3 3 6 2 4" xfId="14352" xr:uid="{00000000-0005-0000-0000-00006C3B0000}"/>
    <cellStyle name="Comma 2 3 3 6 3" xfId="14353" xr:uid="{00000000-0005-0000-0000-00006D3B0000}"/>
    <cellStyle name="Comma 2 3 3 6 4" xfId="14354" xr:uid="{00000000-0005-0000-0000-00006E3B0000}"/>
    <cellStyle name="Comma 2 3 3 6 5" xfId="14355" xr:uid="{00000000-0005-0000-0000-00006F3B0000}"/>
    <cellStyle name="Comma 2 3 3 7" xfId="14356" xr:uid="{00000000-0005-0000-0000-0000703B0000}"/>
    <cellStyle name="Comma 2 3 3 7 2" xfId="14357" xr:uid="{00000000-0005-0000-0000-0000713B0000}"/>
    <cellStyle name="Comma 2 3 3 7 4" xfId="14358" xr:uid="{00000000-0005-0000-0000-0000723B0000}"/>
    <cellStyle name="Comma 2 3 3 8" xfId="14359" xr:uid="{00000000-0005-0000-0000-0000733B0000}"/>
    <cellStyle name="Comma 2 3 3 8 2" xfId="14360" xr:uid="{00000000-0005-0000-0000-0000743B0000}"/>
    <cellStyle name="Comma 2 3 3 9" xfId="14361" xr:uid="{00000000-0005-0000-0000-0000753B0000}"/>
    <cellStyle name="Comma 2 3 3_Perd det activo" xfId="14362" xr:uid="{00000000-0005-0000-0000-0000763B0000}"/>
    <cellStyle name="Comma 2 3 4" xfId="14363" xr:uid="{00000000-0005-0000-0000-0000773B0000}"/>
    <cellStyle name="Comma 2 3 4 2" xfId="14364" xr:uid="{00000000-0005-0000-0000-0000783B0000}"/>
    <cellStyle name="Comma 2 3 4 2 2" xfId="14365" xr:uid="{00000000-0005-0000-0000-0000793B0000}"/>
    <cellStyle name="Comma 2 3 4 2 2 2" xfId="14366" xr:uid="{00000000-0005-0000-0000-00007A3B0000}"/>
    <cellStyle name="Comma 2 3 4 2 2 4" xfId="14367" xr:uid="{00000000-0005-0000-0000-00007B3B0000}"/>
    <cellStyle name="Comma 2 3 4 2 3" xfId="14368" xr:uid="{00000000-0005-0000-0000-00007C3B0000}"/>
    <cellStyle name="Comma 2 3 4 2 4" xfId="14369" xr:uid="{00000000-0005-0000-0000-00007D3B0000}"/>
    <cellStyle name="Comma 2 3 4 2 5" xfId="14370" xr:uid="{00000000-0005-0000-0000-00007E3B0000}"/>
    <cellStyle name="Comma 2 3 4 3" xfId="14371" xr:uid="{00000000-0005-0000-0000-00007F3B0000}"/>
    <cellStyle name="Comma 2 3 4 3 2" xfId="14372" xr:uid="{00000000-0005-0000-0000-0000803B0000}"/>
    <cellStyle name="Comma 2 3 4 3 2 2" xfId="14373" xr:uid="{00000000-0005-0000-0000-0000813B0000}"/>
    <cellStyle name="Comma 2 3 4 3 2 4" xfId="14374" xr:uid="{00000000-0005-0000-0000-0000823B0000}"/>
    <cellStyle name="Comma 2 3 4 3 3" xfId="14375" xr:uid="{00000000-0005-0000-0000-0000833B0000}"/>
    <cellStyle name="Comma 2 3 4 3 4" xfId="14376" xr:uid="{00000000-0005-0000-0000-0000843B0000}"/>
    <cellStyle name="Comma 2 3 4 3 5" xfId="14377" xr:uid="{00000000-0005-0000-0000-0000853B0000}"/>
    <cellStyle name="Comma 2 3 4 4" xfId="14378" xr:uid="{00000000-0005-0000-0000-0000863B0000}"/>
    <cellStyle name="Comma 2 3 4 4 2" xfId="14379" xr:uid="{00000000-0005-0000-0000-0000873B0000}"/>
    <cellStyle name="Comma 2 3 4 4 4" xfId="14380" xr:uid="{00000000-0005-0000-0000-0000883B0000}"/>
    <cellStyle name="Comma 2 3 4 5" xfId="14381" xr:uid="{00000000-0005-0000-0000-0000893B0000}"/>
    <cellStyle name="Comma 2 3 4 5 2" xfId="14382" xr:uid="{00000000-0005-0000-0000-00008A3B0000}"/>
    <cellStyle name="Comma 2 3 4 6" xfId="14383" xr:uid="{00000000-0005-0000-0000-00008B3B0000}"/>
    <cellStyle name="Comma 2 3 4 7" xfId="14384" xr:uid="{00000000-0005-0000-0000-00008C3B0000}"/>
    <cellStyle name="Comma 2 3 4 8" xfId="14385" xr:uid="{00000000-0005-0000-0000-00008D3B0000}"/>
    <cellStyle name="Comma 2 3 5" xfId="14386" xr:uid="{00000000-0005-0000-0000-00008E3B0000}"/>
    <cellStyle name="Comma 2 3 5 2" xfId="14387" xr:uid="{00000000-0005-0000-0000-00008F3B0000}"/>
    <cellStyle name="Comma 2 3 5 2 2" xfId="14388" xr:uid="{00000000-0005-0000-0000-0000903B0000}"/>
    <cellStyle name="Comma 2 3 5 2 2 2" xfId="14389" xr:uid="{00000000-0005-0000-0000-0000913B0000}"/>
    <cellStyle name="Comma 2 3 5 2 2 4" xfId="14390" xr:uid="{00000000-0005-0000-0000-0000923B0000}"/>
    <cellStyle name="Comma 2 3 5 2 3" xfId="14391" xr:uid="{00000000-0005-0000-0000-0000933B0000}"/>
    <cellStyle name="Comma 2 3 5 2 4" xfId="14392" xr:uid="{00000000-0005-0000-0000-0000943B0000}"/>
    <cellStyle name="Comma 2 3 5 2 5" xfId="14393" xr:uid="{00000000-0005-0000-0000-0000953B0000}"/>
    <cellStyle name="Comma 2 3 5 3" xfId="14394" xr:uid="{00000000-0005-0000-0000-0000963B0000}"/>
    <cellStyle name="Comma 2 3 5 3 2" xfId="14395" xr:uid="{00000000-0005-0000-0000-0000973B0000}"/>
    <cellStyle name="Comma 2 3 5 3 2 2" xfId="14396" xr:uid="{00000000-0005-0000-0000-0000983B0000}"/>
    <cellStyle name="Comma 2 3 5 3 2 4" xfId="14397" xr:uid="{00000000-0005-0000-0000-0000993B0000}"/>
    <cellStyle name="Comma 2 3 5 3 3" xfId="14398" xr:uid="{00000000-0005-0000-0000-00009A3B0000}"/>
    <cellStyle name="Comma 2 3 5 3 4" xfId="14399" xr:uid="{00000000-0005-0000-0000-00009B3B0000}"/>
    <cellStyle name="Comma 2 3 5 3 5" xfId="14400" xr:uid="{00000000-0005-0000-0000-00009C3B0000}"/>
    <cellStyle name="Comma 2 3 5 4" xfId="14401" xr:uid="{00000000-0005-0000-0000-00009D3B0000}"/>
    <cellStyle name="Comma 2 3 5 4 2" xfId="14402" xr:uid="{00000000-0005-0000-0000-00009E3B0000}"/>
    <cellStyle name="Comma 2 3 5 4 4" xfId="14403" xr:uid="{00000000-0005-0000-0000-00009F3B0000}"/>
    <cellStyle name="Comma 2 3 5 5" xfId="14404" xr:uid="{00000000-0005-0000-0000-0000A03B0000}"/>
    <cellStyle name="Comma 2 3 5 6" xfId="14405" xr:uid="{00000000-0005-0000-0000-0000A13B0000}"/>
    <cellStyle name="Comma 2 3 5 7" xfId="14406" xr:uid="{00000000-0005-0000-0000-0000A23B0000}"/>
    <cellStyle name="Comma 2 3 6" xfId="14407" xr:uid="{00000000-0005-0000-0000-0000A33B0000}"/>
    <cellStyle name="Comma 2 3 6 2" xfId="14408" xr:uid="{00000000-0005-0000-0000-0000A43B0000}"/>
    <cellStyle name="Comma 2 3 6 2 2" xfId="14409" xr:uid="{00000000-0005-0000-0000-0000A53B0000}"/>
    <cellStyle name="Comma 2 3 6 2 2 2" xfId="14410" xr:uid="{00000000-0005-0000-0000-0000A63B0000}"/>
    <cellStyle name="Comma 2 3 6 2 2 4" xfId="14411" xr:uid="{00000000-0005-0000-0000-0000A73B0000}"/>
    <cellStyle name="Comma 2 3 6 2 3" xfId="14412" xr:uid="{00000000-0005-0000-0000-0000A83B0000}"/>
    <cellStyle name="Comma 2 3 6 2 4" xfId="14413" xr:uid="{00000000-0005-0000-0000-0000A93B0000}"/>
    <cellStyle name="Comma 2 3 6 2 5" xfId="14414" xr:uid="{00000000-0005-0000-0000-0000AA3B0000}"/>
    <cellStyle name="Comma 2 3 6 3" xfId="14415" xr:uid="{00000000-0005-0000-0000-0000AB3B0000}"/>
    <cellStyle name="Comma 2 3 6 3 2" xfId="14416" xr:uid="{00000000-0005-0000-0000-0000AC3B0000}"/>
    <cellStyle name="Comma 2 3 6 3 2 2" xfId="14417" xr:uid="{00000000-0005-0000-0000-0000AD3B0000}"/>
    <cellStyle name="Comma 2 3 6 3 2 4" xfId="14418" xr:uid="{00000000-0005-0000-0000-0000AE3B0000}"/>
    <cellStyle name="Comma 2 3 6 3 3" xfId="14419" xr:uid="{00000000-0005-0000-0000-0000AF3B0000}"/>
    <cellStyle name="Comma 2 3 6 3 4" xfId="14420" xr:uid="{00000000-0005-0000-0000-0000B03B0000}"/>
    <cellStyle name="Comma 2 3 6 3 5" xfId="14421" xr:uid="{00000000-0005-0000-0000-0000B13B0000}"/>
    <cellStyle name="Comma 2 3 6 4" xfId="14422" xr:uid="{00000000-0005-0000-0000-0000B23B0000}"/>
    <cellStyle name="Comma 2 3 6 4 2" xfId="14423" xr:uid="{00000000-0005-0000-0000-0000B33B0000}"/>
    <cellStyle name="Comma 2 3 6 4 4" xfId="14424" xr:uid="{00000000-0005-0000-0000-0000B43B0000}"/>
    <cellStyle name="Comma 2 3 6 5" xfId="14425" xr:uid="{00000000-0005-0000-0000-0000B53B0000}"/>
    <cellStyle name="Comma 2 3 6 6" xfId="14426" xr:uid="{00000000-0005-0000-0000-0000B63B0000}"/>
    <cellStyle name="Comma 2 3 6 7" xfId="14427" xr:uid="{00000000-0005-0000-0000-0000B73B0000}"/>
    <cellStyle name="Comma 2 3 7" xfId="14428" xr:uid="{00000000-0005-0000-0000-0000B83B0000}"/>
    <cellStyle name="Comma 2 3 7 2" xfId="14429" xr:uid="{00000000-0005-0000-0000-0000B93B0000}"/>
    <cellStyle name="Comma 2 3 7 2 2" xfId="14430" xr:uid="{00000000-0005-0000-0000-0000BA3B0000}"/>
    <cellStyle name="Comma 2 3 7 2 2 2" xfId="14431" xr:uid="{00000000-0005-0000-0000-0000BB3B0000}"/>
    <cellStyle name="Comma 2 3 7 2 2 4" xfId="14432" xr:uid="{00000000-0005-0000-0000-0000BC3B0000}"/>
    <cellStyle name="Comma 2 3 7 2 3" xfId="14433" xr:uid="{00000000-0005-0000-0000-0000BD3B0000}"/>
    <cellStyle name="Comma 2 3 7 2 4" xfId="14434" xr:uid="{00000000-0005-0000-0000-0000BE3B0000}"/>
    <cellStyle name="Comma 2 3 7 2 5" xfId="14435" xr:uid="{00000000-0005-0000-0000-0000BF3B0000}"/>
    <cellStyle name="Comma 2 3 7 3" xfId="14436" xr:uid="{00000000-0005-0000-0000-0000C03B0000}"/>
    <cellStyle name="Comma 2 3 7 3 2" xfId="14437" xr:uid="{00000000-0005-0000-0000-0000C13B0000}"/>
    <cellStyle name="Comma 2 3 7 3 2 2" xfId="14438" xr:uid="{00000000-0005-0000-0000-0000C23B0000}"/>
    <cellStyle name="Comma 2 3 7 3 2 4" xfId="14439" xr:uid="{00000000-0005-0000-0000-0000C33B0000}"/>
    <cellStyle name="Comma 2 3 7 3 3" xfId="14440" xr:uid="{00000000-0005-0000-0000-0000C43B0000}"/>
    <cellStyle name="Comma 2 3 7 3 4" xfId="14441" xr:uid="{00000000-0005-0000-0000-0000C53B0000}"/>
    <cellStyle name="Comma 2 3 7 3 5" xfId="14442" xr:uid="{00000000-0005-0000-0000-0000C63B0000}"/>
    <cellStyle name="Comma 2 3 7 4" xfId="14443" xr:uid="{00000000-0005-0000-0000-0000C73B0000}"/>
    <cellStyle name="Comma 2 3 7 4 2" xfId="14444" xr:uid="{00000000-0005-0000-0000-0000C83B0000}"/>
    <cellStyle name="Comma 2 3 7 4 4" xfId="14445" xr:uid="{00000000-0005-0000-0000-0000C93B0000}"/>
    <cellStyle name="Comma 2 3 7 5" xfId="14446" xr:uid="{00000000-0005-0000-0000-0000CA3B0000}"/>
    <cellStyle name="Comma 2 3 7 6" xfId="14447" xr:uid="{00000000-0005-0000-0000-0000CB3B0000}"/>
    <cellStyle name="Comma 2 3 7 7" xfId="14448" xr:uid="{00000000-0005-0000-0000-0000CC3B0000}"/>
    <cellStyle name="Comma 2 3 8" xfId="14449" xr:uid="{00000000-0005-0000-0000-0000CD3B0000}"/>
    <cellStyle name="Comma 2 3 8 2" xfId="14450" xr:uid="{00000000-0005-0000-0000-0000CE3B0000}"/>
    <cellStyle name="Comma 2 3 8 2 2" xfId="14451" xr:uid="{00000000-0005-0000-0000-0000CF3B0000}"/>
    <cellStyle name="Comma 2 3 8 2 2 2" xfId="14452" xr:uid="{00000000-0005-0000-0000-0000D03B0000}"/>
    <cellStyle name="Comma 2 3 8 2 2 4" xfId="14453" xr:uid="{00000000-0005-0000-0000-0000D13B0000}"/>
    <cellStyle name="Comma 2 3 8 2 3" xfId="14454" xr:uid="{00000000-0005-0000-0000-0000D23B0000}"/>
    <cellStyle name="Comma 2 3 8 2 4" xfId="14455" xr:uid="{00000000-0005-0000-0000-0000D33B0000}"/>
    <cellStyle name="Comma 2 3 8 2 5" xfId="14456" xr:uid="{00000000-0005-0000-0000-0000D43B0000}"/>
    <cellStyle name="Comma 2 3 8 3" xfId="14457" xr:uid="{00000000-0005-0000-0000-0000D53B0000}"/>
    <cellStyle name="Comma 2 3 8 3 2" xfId="14458" xr:uid="{00000000-0005-0000-0000-0000D63B0000}"/>
    <cellStyle name="Comma 2 3 8 3 2 2" xfId="14459" xr:uid="{00000000-0005-0000-0000-0000D73B0000}"/>
    <cellStyle name="Comma 2 3 8 3 2 4" xfId="14460" xr:uid="{00000000-0005-0000-0000-0000D83B0000}"/>
    <cellStyle name="Comma 2 3 8 3 3" xfId="14461" xr:uid="{00000000-0005-0000-0000-0000D93B0000}"/>
    <cellStyle name="Comma 2 3 8 3 4" xfId="14462" xr:uid="{00000000-0005-0000-0000-0000DA3B0000}"/>
    <cellStyle name="Comma 2 3 8 3 5" xfId="14463" xr:uid="{00000000-0005-0000-0000-0000DB3B0000}"/>
    <cellStyle name="Comma 2 3 8 4" xfId="14464" xr:uid="{00000000-0005-0000-0000-0000DC3B0000}"/>
    <cellStyle name="Comma 2 3 8 4 2" xfId="14465" xr:uid="{00000000-0005-0000-0000-0000DD3B0000}"/>
    <cellStyle name="Comma 2 3 8 4 4" xfId="14466" xr:uid="{00000000-0005-0000-0000-0000DE3B0000}"/>
    <cellStyle name="Comma 2 3 8 5" xfId="14467" xr:uid="{00000000-0005-0000-0000-0000DF3B0000}"/>
    <cellStyle name="Comma 2 3 8 6" xfId="14468" xr:uid="{00000000-0005-0000-0000-0000E03B0000}"/>
    <cellStyle name="Comma 2 3 8 7" xfId="14469" xr:uid="{00000000-0005-0000-0000-0000E13B0000}"/>
    <cellStyle name="Comma 2 3 9" xfId="14470" xr:uid="{00000000-0005-0000-0000-0000E23B0000}"/>
    <cellStyle name="Comma 2 3 9 2" xfId="14471" xr:uid="{00000000-0005-0000-0000-0000E33B0000}"/>
    <cellStyle name="Comma 2 3 9 2 2" xfId="14472" xr:uid="{00000000-0005-0000-0000-0000E43B0000}"/>
    <cellStyle name="Comma 2 3 9 2 2 2" xfId="14473" xr:uid="{00000000-0005-0000-0000-0000E53B0000}"/>
    <cellStyle name="Comma 2 3 9 2 2 4" xfId="14474" xr:uid="{00000000-0005-0000-0000-0000E63B0000}"/>
    <cellStyle name="Comma 2 3 9 2 3" xfId="14475" xr:uid="{00000000-0005-0000-0000-0000E73B0000}"/>
    <cellStyle name="Comma 2 3 9 2 4" xfId="14476" xr:uid="{00000000-0005-0000-0000-0000E83B0000}"/>
    <cellStyle name="Comma 2 3 9 2 5" xfId="14477" xr:uid="{00000000-0005-0000-0000-0000E93B0000}"/>
    <cellStyle name="Comma 2 3 9 3" xfId="14478" xr:uid="{00000000-0005-0000-0000-0000EA3B0000}"/>
    <cellStyle name="Comma 2 3 9 3 2" xfId="14479" xr:uid="{00000000-0005-0000-0000-0000EB3B0000}"/>
    <cellStyle name="Comma 2 3 9 3 2 2" xfId="14480" xr:uid="{00000000-0005-0000-0000-0000EC3B0000}"/>
    <cellStyle name="Comma 2 3 9 3 2 4" xfId="14481" xr:uid="{00000000-0005-0000-0000-0000ED3B0000}"/>
    <cellStyle name="Comma 2 3 9 3 3" xfId="14482" xr:uid="{00000000-0005-0000-0000-0000EE3B0000}"/>
    <cellStyle name="Comma 2 3 9 3 5" xfId="14483" xr:uid="{00000000-0005-0000-0000-0000EF3B0000}"/>
    <cellStyle name="Comma 2 3 9 4" xfId="14484" xr:uid="{00000000-0005-0000-0000-0000F03B0000}"/>
    <cellStyle name="Comma 2 3 9 4 2" xfId="14485" xr:uid="{00000000-0005-0000-0000-0000F13B0000}"/>
    <cellStyle name="Comma 2 3 9 4 4" xfId="14486" xr:uid="{00000000-0005-0000-0000-0000F23B0000}"/>
    <cellStyle name="Comma 2 3 9 5" xfId="14487" xr:uid="{00000000-0005-0000-0000-0000F33B0000}"/>
    <cellStyle name="Comma 2 3 9 6" xfId="14488" xr:uid="{00000000-0005-0000-0000-0000F43B0000}"/>
    <cellStyle name="Comma 2 3 9 7" xfId="14489" xr:uid="{00000000-0005-0000-0000-0000F53B0000}"/>
    <cellStyle name="Comma 2 3_Perd det activo" xfId="14490" xr:uid="{00000000-0005-0000-0000-0000F63B0000}"/>
    <cellStyle name="Comma 2 4" xfId="14491" xr:uid="{00000000-0005-0000-0000-0000F73B0000}"/>
    <cellStyle name="Comma 2 4 10" xfId="14492" xr:uid="{00000000-0005-0000-0000-0000F83B0000}"/>
    <cellStyle name="Comma 2 4 10 2" xfId="14493" xr:uid="{00000000-0005-0000-0000-0000F93B0000}"/>
    <cellStyle name="Comma 2 4 10 2 2" xfId="14494" xr:uid="{00000000-0005-0000-0000-0000FA3B0000}"/>
    <cellStyle name="Comma 2 4 10 2 4" xfId="14495" xr:uid="{00000000-0005-0000-0000-0000FB3B0000}"/>
    <cellStyle name="Comma 2 4 10 3" xfId="14496" xr:uid="{00000000-0005-0000-0000-0000FC3B0000}"/>
    <cellStyle name="Comma 2 4 10 4" xfId="14497" xr:uid="{00000000-0005-0000-0000-0000FD3B0000}"/>
    <cellStyle name="Comma 2 4 10 5" xfId="14498" xr:uid="{00000000-0005-0000-0000-0000FE3B0000}"/>
    <cellStyle name="Comma 2 4 11" xfId="14499" xr:uid="{00000000-0005-0000-0000-0000FF3B0000}"/>
    <cellStyle name="Comma 2 4 11 2" xfId="14500" xr:uid="{00000000-0005-0000-0000-0000003C0000}"/>
    <cellStyle name="Comma 2 4 11 4" xfId="14501" xr:uid="{00000000-0005-0000-0000-0000013C0000}"/>
    <cellStyle name="Comma 2 4 12" xfId="14502" xr:uid="{00000000-0005-0000-0000-0000023C0000}"/>
    <cellStyle name="Comma 2 4 12 2" xfId="14503" xr:uid="{00000000-0005-0000-0000-0000033C0000}"/>
    <cellStyle name="Comma 2 4 12 3" xfId="14504" xr:uid="{00000000-0005-0000-0000-0000043C0000}"/>
    <cellStyle name="Comma 2 4 12 4" xfId="14505" xr:uid="{00000000-0005-0000-0000-0000053C0000}"/>
    <cellStyle name="Comma 2 4 13" xfId="14506" xr:uid="{00000000-0005-0000-0000-0000063C0000}"/>
    <cellStyle name="Comma 2 4 13 2" xfId="14507" xr:uid="{00000000-0005-0000-0000-0000073C0000}"/>
    <cellStyle name="Comma 2 4 13 3" xfId="14508" xr:uid="{00000000-0005-0000-0000-0000083C0000}"/>
    <cellStyle name="Comma 2 4 13 4" xfId="14509" xr:uid="{00000000-0005-0000-0000-0000093C0000}"/>
    <cellStyle name="Comma 2 4 14" xfId="14510" xr:uid="{00000000-0005-0000-0000-00000A3C0000}"/>
    <cellStyle name="Comma 2 4 14 2" xfId="14511" xr:uid="{00000000-0005-0000-0000-00000B3C0000}"/>
    <cellStyle name="Comma 2 4 14 3" xfId="14512" xr:uid="{00000000-0005-0000-0000-00000C3C0000}"/>
    <cellStyle name="Comma 2 4 15" xfId="14513" xr:uid="{00000000-0005-0000-0000-00000D3C0000}"/>
    <cellStyle name="Comma 2 4 16" xfId="14514" xr:uid="{00000000-0005-0000-0000-00000E3C0000}"/>
    <cellStyle name="Comma 2 4 16 2" xfId="14515" xr:uid="{00000000-0005-0000-0000-00000F3C0000}"/>
    <cellStyle name="Comma 2 4 17" xfId="14516" xr:uid="{00000000-0005-0000-0000-0000103C0000}"/>
    <cellStyle name="Comma 2 4 2" xfId="14517" xr:uid="{00000000-0005-0000-0000-0000113C0000}"/>
    <cellStyle name="Comma 2 4 2 10" xfId="14518" xr:uid="{00000000-0005-0000-0000-0000123C0000}"/>
    <cellStyle name="Comma 2 4 2 10 2" xfId="14519" xr:uid="{00000000-0005-0000-0000-0000133C0000}"/>
    <cellStyle name="Comma 2 4 2 11" xfId="14520" xr:uid="{00000000-0005-0000-0000-0000143C0000}"/>
    <cellStyle name="Comma 2 4 2 2" xfId="14521" xr:uid="{00000000-0005-0000-0000-0000153C0000}"/>
    <cellStyle name="Comma 2 4 2 2 2" xfId="14522" xr:uid="{00000000-0005-0000-0000-0000163C0000}"/>
    <cellStyle name="Comma 2 4 2 2 2 2" xfId="14523" xr:uid="{00000000-0005-0000-0000-0000173C0000}"/>
    <cellStyle name="Comma 2 4 2 2 2 2 2" xfId="14524" xr:uid="{00000000-0005-0000-0000-0000183C0000}"/>
    <cellStyle name="Comma 2 4 2 2 2 2 4" xfId="14525" xr:uid="{00000000-0005-0000-0000-0000193C0000}"/>
    <cellStyle name="Comma 2 4 2 2 2 3" xfId="14526" xr:uid="{00000000-0005-0000-0000-00001A3C0000}"/>
    <cellStyle name="Comma 2 4 2 2 2 4" xfId="14527" xr:uid="{00000000-0005-0000-0000-00001B3C0000}"/>
    <cellStyle name="Comma 2 4 2 2 2 5" xfId="14528" xr:uid="{00000000-0005-0000-0000-00001C3C0000}"/>
    <cellStyle name="Comma 2 4 2 2 3" xfId="14529" xr:uid="{00000000-0005-0000-0000-00001D3C0000}"/>
    <cellStyle name="Comma 2 4 2 2 3 2" xfId="14530" xr:uid="{00000000-0005-0000-0000-00001E3C0000}"/>
    <cellStyle name="Comma 2 4 2 2 3 2 2" xfId="14531" xr:uid="{00000000-0005-0000-0000-00001F3C0000}"/>
    <cellStyle name="Comma 2 4 2 2 3 2 4" xfId="14532" xr:uid="{00000000-0005-0000-0000-0000203C0000}"/>
    <cellStyle name="Comma 2 4 2 2 3 3" xfId="14533" xr:uid="{00000000-0005-0000-0000-0000213C0000}"/>
    <cellStyle name="Comma 2 4 2 2 3 4" xfId="14534" xr:uid="{00000000-0005-0000-0000-0000223C0000}"/>
    <cellStyle name="Comma 2 4 2 2 3 5" xfId="14535" xr:uid="{00000000-0005-0000-0000-0000233C0000}"/>
    <cellStyle name="Comma 2 4 2 2 4" xfId="14536" xr:uid="{00000000-0005-0000-0000-0000243C0000}"/>
    <cellStyle name="Comma 2 4 2 2 4 2" xfId="14537" xr:uid="{00000000-0005-0000-0000-0000253C0000}"/>
    <cellStyle name="Comma 2 4 2 2 4 4" xfId="14538" xr:uid="{00000000-0005-0000-0000-0000263C0000}"/>
    <cellStyle name="Comma 2 4 2 2 5" xfId="14539" xr:uid="{00000000-0005-0000-0000-0000273C0000}"/>
    <cellStyle name="Comma 2 4 2 2 5 2" xfId="14540" xr:uid="{00000000-0005-0000-0000-0000283C0000}"/>
    <cellStyle name="Comma 2 4 2 2 6" xfId="14541" xr:uid="{00000000-0005-0000-0000-0000293C0000}"/>
    <cellStyle name="Comma 2 4 2 2 7" xfId="14542" xr:uid="{00000000-0005-0000-0000-00002A3C0000}"/>
    <cellStyle name="Comma 2 4 2 2 8" xfId="14543" xr:uid="{00000000-0005-0000-0000-00002B3C0000}"/>
    <cellStyle name="Comma 2 4 2 3" xfId="14544" xr:uid="{00000000-0005-0000-0000-00002C3C0000}"/>
    <cellStyle name="Comma 2 4 2 3 2" xfId="14545" xr:uid="{00000000-0005-0000-0000-00002D3C0000}"/>
    <cellStyle name="Comma 2 4 2 3 2 2" xfId="14546" xr:uid="{00000000-0005-0000-0000-00002E3C0000}"/>
    <cellStyle name="Comma 2 4 2 3 2 2 2" xfId="14547" xr:uid="{00000000-0005-0000-0000-00002F3C0000}"/>
    <cellStyle name="Comma 2 4 2 3 2 2 4" xfId="14548" xr:uid="{00000000-0005-0000-0000-0000303C0000}"/>
    <cellStyle name="Comma 2 4 2 3 2 3" xfId="14549" xr:uid="{00000000-0005-0000-0000-0000313C0000}"/>
    <cellStyle name="Comma 2 4 2 3 2 4" xfId="14550" xr:uid="{00000000-0005-0000-0000-0000323C0000}"/>
    <cellStyle name="Comma 2 4 2 3 2 5" xfId="14551" xr:uid="{00000000-0005-0000-0000-0000333C0000}"/>
    <cellStyle name="Comma 2 4 2 3 3" xfId="14552" xr:uid="{00000000-0005-0000-0000-0000343C0000}"/>
    <cellStyle name="Comma 2 4 2 3 3 2" xfId="14553" xr:uid="{00000000-0005-0000-0000-0000353C0000}"/>
    <cellStyle name="Comma 2 4 2 3 3 2 2" xfId="14554" xr:uid="{00000000-0005-0000-0000-0000363C0000}"/>
    <cellStyle name="Comma 2 4 2 3 3 2 4" xfId="14555" xr:uid="{00000000-0005-0000-0000-0000373C0000}"/>
    <cellStyle name="Comma 2 4 2 3 3 3" xfId="14556" xr:uid="{00000000-0005-0000-0000-0000383C0000}"/>
    <cellStyle name="Comma 2 4 2 3 3 4" xfId="14557" xr:uid="{00000000-0005-0000-0000-0000393C0000}"/>
    <cellStyle name="Comma 2 4 2 3 3 5" xfId="14558" xr:uid="{00000000-0005-0000-0000-00003A3C0000}"/>
    <cellStyle name="Comma 2 4 2 3 4" xfId="14559" xr:uid="{00000000-0005-0000-0000-00003B3C0000}"/>
    <cellStyle name="Comma 2 4 2 3 4 2" xfId="14560" xr:uid="{00000000-0005-0000-0000-00003C3C0000}"/>
    <cellStyle name="Comma 2 4 2 3 4 4" xfId="14561" xr:uid="{00000000-0005-0000-0000-00003D3C0000}"/>
    <cellStyle name="Comma 2 4 2 3 5" xfId="14562" xr:uid="{00000000-0005-0000-0000-00003E3C0000}"/>
    <cellStyle name="Comma 2 4 2 3 6" xfId="14563" xr:uid="{00000000-0005-0000-0000-00003F3C0000}"/>
    <cellStyle name="Comma 2 4 2 3 7" xfId="14564" xr:uid="{00000000-0005-0000-0000-0000403C0000}"/>
    <cellStyle name="Comma 2 4 2 4" xfId="14565" xr:uid="{00000000-0005-0000-0000-0000413C0000}"/>
    <cellStyle name="Comma 2 4 2 4 2" xfId="14566" xr:uid="{00000000-0005-0000-0000-0000423C0000}"/>
    <cellStyle name="Comma 2 4 2 4 2 2" xfId="14567" xr:uid="{00000000-0005-0000-0000-0000433C0000}"/>
    <cellStyle name="Comma 2 4 2 4 2 2 2" xfId="14568" xr:uid="{00000000-0005-0000-0000-0000443C0000}"/>
    <cellStyle name="Comma 2 4 2 4 2 2 4" xfId="14569" xr:uid="{00000000-0005-0000-0000-0000453C0000}"/>
    <cellStyle name="Comma 2 4 2 4 2 3" xfId="14570" xr:uid="{00000000-0005-0000-0000-0000463C0000}"/>
    <cellStyle name="Comma 2 4 2 4 2 4" xfId="14571" xr:uid="{00000000-0005-0000-0000-0000473C0000}"/>
    <cellStyle name="Comma 2 4 2 4 2 5" xfId="14572" xr:uid="{00000000-0005-0000-0000-0000483C0000}"/>
    <cellStyle name="Comma 2 4 2 4 3" xfId="14573" xr:uid="{00000000-0005-0000-0000-0000493C0000}"/>
    <cellStyle name="Comma 2 4 2 4 3 2" xfId="14574" xr:uid="{00000000-0005-0000-0000-00004A3C0000}"/>
    <cellStyle name="Comma 2 4 2 4 3 2 2" xfId="14575" xr:uid="{00000000-0005-0000-0000-00004B3C0000}"/>
    <cellStyle name="Comma 2 4 2 4 3 2 4" xfId="14576" xr:uid="{00000000-0005-0000-0000-00004C3C0000}"/>
    <cellStyle name="Comma 2 4 2 4 3 3" xfId="14577" xr:uid="{00000000-0005-0000-0000-00004D3C0000}"/>
    <cellStyle name="Comma 2 4 2 4 3 5" xfId="14578" xr:uid="{00000000-0005-0000-0000-00004E3C0000}"/>
    <cellStyle name="Comma 2 4 2 4 4" xfId="14579" xr:uid="{00000000-0005-0000-0000-00004F3C0000}"/>
    <cellStyle name="Comma 2 4 2 4 4 2" xfId="14580" xr:uid="{00000000-0005-0000-0000-0000503C0000}"/>
    <cellStyle name="Comma 2 4 2 4 4 4" xfId="14581" xr:uid="{00000000-0005-0000-0000-0000513C0000}"/>
    <cellStyle name="Comma 2 4 2 4 5" xfId="14582" xr:uid="{00000000-0005-0000-0000-0000523C0000}"/>
    <cellStyle name="Comma 2 4 2 4 6" xfId="14583" xr:uid="{00000000-0005-0000-0000-0000533C0000}"/>
    <cellStyle name="Comma 2 4 2 4 7" xfId="14584" xr:uid="{00000000-0005-0000-0000-0000543C0000}"/>
    <cellStyle name="Comma 2 4 2 5" xfId="14585" xr:uid="{00000000-0005-0000-0000-0000553C0000}"/>
    <cellStyle name="Comma 2 4 2 5 2" xfId="14586" xr:uid="{00000000-0005-0000-0000-0000563C0000}"/>
    <cellStyle name="Comma 2 4 2 5 2 2" xfId="14587" xr:uid="{00000000-0005-0000-0000-0000573C0000}"/>
    <cellStyle name="Comma 2 4 2 5 2 2 2" xfId="14588" xr:uid="{00000000-0005-0000-0000-0000583C0000}"/>
    <cellStyle name="Comma 2 4 2 5 2 2 4" xfId="14589" xr:uid="{00000000-0005-0000-0000-0000593C0000}"/>
    <cellStyle name="Comma 2 4 2 5 2 3" xfId="14590" xr:uid="{00000000-0005-0000-0000-00005A3C0000}"/>
    <cellStyle name="Comma 2 4 2 5 2 5" xfId="14591" xr:uid="{00000000-0005-0000-0000-00005B3C0000}"/>
    <cellStyle name="Comma 2 4 2 5 3" xfId="14592" xr:uid="{00000000-0005-0000-0000-00005C3C0000}"/>
    <cellStyle name="Comma 2 4 2 5 3 2" xfId="14593" xr:uid="{00000000-0005-0000-0000-00005D3C0000}"/>
    <cellStyle name="Comma 2 4 2 5 3 4" xfId="14594" xr:uid="{00000000-0005-0000-0000-00005E3C0000}"/>
    <cellStyle name="Comma 2 4 2 5 4" xfId="14595" xr:uid="{00000000-0005-0000-0000-00005F3C0000}"/>
    <cellStyle name="Comma 2 4 2 5 5" xfId="14596" xr:uid="{00000000-0005-0000-0000-0000603C0000}"/>
    <cellStyle name="Comma 2 4 2 5 6" xfId="14597" xr:uid="{00000000-0005-0000-0000-0000613C0000}"/>
    <cellStyle name="Comma 2 4 2 6" xfId="14598" xr:uid="{00000000-0005-0000-0000-0000623C0000}"/>
    <cellStyle name="Comma 2 4 2 6 2" xfId="14599" xr:uid="{00000000-0005-0000-0000-0000633C0000}"/>
    <cellStyle name="Comma 2 4 2 6 2 2" xfId="14600" xr:uid="{00000000-0005-0000-0000-0000643C0000}"/>
    <cellStyle name="Comma 2 4 2 6 2 4" xfId="14601" xr:uid="{00000000-0005-0000-0000-0000653C0000}"/>
    <cellStyle name="Comma 2 4 2 6 3" xfId="14602" xr:uid="{00000000-0005-0000-0000-0000663C0000}"/>
    <cellStyle name="Comma 2 4 2 6 4" xfId="14603" xr:uid="{00000000-0005-0000-0000-0000673C0000}"/>
    <cellStyle name="Comma 2 4 2 6 5" xfId="14604" xr:uid="{00000000-0005-0000-0000-0000683C0000}"/>
    <cellStyle name="Comma 2 4 2 7" xfId="14605" xr:uid="{00000000-0005-0000-0000-0000693C0000}"/>
    <cellStyle name="Comma 2 4 2 7 2" xfId="14606" xr:uid="{00000000-0005-0000-0000-00006A3C0000}"/>
    <cellStyle name="Comma 2 4 2 7 4" xfId="14607" xr:uid="{00000000-0005-0000-0000-00006B3C0000}"/>
    <cellStyle name="Comma 2 4 2 8" xfId="14608" xr:uid="{00000000-0005-0000-0000-00006C3C0000}"/>
    <cellStyle name="Comma 2 4 2 8 2" xfId="14609" xr:uid="{00000000-0005-0000-0000-00006D3C0000}"/>
    <cellStyle name="Comma 2 4 2 8 3" xfId="14610" xr:uid="{00000000-0005-0000-0000-00006E3C0000}"/>
    <cellStyle name="Comma 2 4 2 9" xfId="14611" xr:uid="{00000000-0005-0000-0000-00006F3C0000}"/>
    <cellStyle name="Comma 2 4 2_Perd det activo" xfId="14612" xr:uid="{00000000-0005-0000-0000-0000703C0000}"/>
    <cellStyle name="Comma 2 4 3" xfId="14613" xr:uid="{00000000-0005-0000-0000-0000713C0000}"/>
    <cellStyle name="Comma 2 4 3 2" xfId="14614" xr:uid="{00000000-0005-0000-0000-0000723C0000}"/>
    <cellStyle name="Comma 2 4 3 2 2" xfId="14615" xr:uid="{00000000-0005-0000-0000-0000733C0000}"/>
    <cellStyle name="Comma 2 4 3 2 2 2" xfId="14616" xr:uid="{00000000-0005-0000-0000-0000743C0000}"/>
    <cellStyle name="Comma 2 4 3 2 2 4" xfId="14617" xr:uid="{00000000-0005-0000-0000-0000753C0000}"/>
    <cellStyle name="Comma 2 4 3 2 3" xfId="14618" xr:uid="{00000000-0005-0000-0000-0000763C0000}"/>
    <cellStyle name="Comma 2 4 3 2 3 2" xfId="14619" xr:uid="{00000000-0005-0000-0000-0000773C0000}"/>
    <cellStyle name="Comma 2 4 3 2 4" xfId="14620" xr:uid="{00000000-0005-0000-0000-0000783C0000}"/>
    <cellStyle name="Comma 2 4 3 2 5" xfId="14621" xr:uid="{00000000-0005-0000-0000-0000793C0000}"/>
    <cellStyle name="Comma 2 4 3 2 6" xfId="14622" xr:uid="{00000000-0005-0000-0000-00007A3C0000}"/>
    <cellStyle name="Comma 2 4 3 3" xfId="14623" xr:uid="{00000000-0005-0000-0000-00007B3C0000}"/>
    <cellStyle name="Comma 2 4 3 3 2" xfId="14624" xr:uid="{00000000-0005-0000-0000-00007C3C0000}"/>
    <cellStyle name="Comma 2 4 3 3 2 2" xfId="14625" xr:uid="{00000000-0005-0000-0000-00007D3C0000}"/>
    <cellStyle name="Comma 2 4 3 3 2 4" xfId="14626" xr:uid="{00000000-0005-0000-0000-00007E3C0000}"/>
    <cellStyle name="Comma 2 4 3 3 3" xfId="14627" xr:uid="{00000000-0005-0000-0000-00007F3C0000}"/>
    <cellStyle name="Comma 2 4 3 3 4" xfId="14628" xr:uid="{00000000-0005-0000-0000-0000803C0000}"/>
    <cellStyle name="Comma 2 4 3 3 5" xfId="14629" xr:uid="{00000000-0005-0000-0000-0000813C0000}"/>
    <cellStyle name="Comma 2 4 3 4" xfId="14630" xr:uid="{00000000-0005-0000-0000-0000823C0000}"/>
    <cellStyle name="Comma 2 4 3 4 2" xfId="14631" xr:uid="{00000000-0005-0000-0000-0000833C0000}"/>
    <cellStyle name="Comma 2 4 3 4 2 2" xfId="14632" xr:uid="{00000000-0005-0000-0000-0000843C0000}"/>
    <cellStyle name="Comma 2 4 3 4 2 4" xfId="14633" xr:uid="{00000000-0005-0000-0000-0000853C0000}"/>
    <cellStyle name="Comma 2 4 3 4 3" xfId="14634" xr:uid="{00000000-0005-0000-0000-0000863C0000}"/>
    <cellStyle name="Comma 2 4 3 4 4" xfId="14635" xr:uid="{00000000-0005-0000-0000-0000873C0000}"/>
    <cellStyle name="Comma 2 4 3 4 5" xfId="14636" xr:uid="{00000000-0005-0000-0000-0000883C0000}"/>
    <cellStyle name="Comma 2 4 3 5" xfId="14637" xr:uid="{00000000-0005-0000-0000-0000893C0000}"/>
    <cellStyle name="Comma 2 4 3 5 2" xfId="14638" xr:uid="{00000000-0005-0000-0000-00008A3C0000}"/>
    <cellStyle name="Comma 2 4 3 5 4" xfId="14639" xr:uid="{00000000-0005-0000-0000-00008B3C0000}"/>
    <cellStyle name="Comma 2 4 3 6" xfId="14640" xr:uid="{00000000-0005-0000-0000-00008C3C0000}"/>
    <cellStyle name="Comma 2 4 3 6 2" xfId="14641" xr:uid="{00000000-0005-0000-0000-00008D3C0000}"/>
    <cellStyle name="Comma 2 4 3 6 3" xfId="14642" xr:uid="{00000000-0005-0000-0000-00008E3C0000}"/>
    <cellStyle name="Comma 2 4 3 7" xfId="14643" xr:uid="{00000000-0005-0000-0000-00008F3C0000}"/>
    <cellStyle name="Comma 2 4 3 8" xfId="14644" xr:uid="{00000000-0005-0000-0000-0000903C0000}"/>
    <cellStyle name="Comma 2 4 3 8 2" xfId="14645" xr:uid="{00000000-0005-0000-0000-0000913C0000}"/>
    <cellStyle name="Comma 2 4 3 9" xfId="14646" xr:uid="{00000000-0005-0000-0000-0000923C0000}"/>
    <cellStyle name="Comma 2 4 3_Perd det activo" xfId="14647" xr:uid="{00000000-0005-0000-0000-0000933C0000}"/>
    <cellStyle name="Comma 2 4 4" xfId="14648" xr:uid="{00000000-0005-0000-0000-0000943C0000}"/>
    <cellStyle name="Comma 2 4 4 2" xfId="14649" xr:uid="{00000000-0005-0000-0000-0000953C0000}"/>
    <cellStyle name="Comma 2 4 4 2 2" xfId="14650" xr:uid="{00000000-0005-0000-0000-0000963C0000}"/>
    <cellStyle name="Comma 2 4 4 2 2 2" xfId="14651" xr:uid="{00000000-0005-0000-0000-0000973C0000}"/>
    <cellStyle name="Comma 2 4 4 2 2 4" xfId="14652" xr:uid="{00000000-0005-0000-0000-0000983C0000}"/>
    <cellStyle name="Comma 2 4 4 2 3" xfId="14653" xr:uid="{00000000-0005-0000-0000-0000993C0000}"/>
    <cellStyle name="Comma 2 4 4 2 4" xfId="14654" xr:uid="{00000000-0005-0000-0000-00009A3C0000}"/>
    <cellStyle name="Comma 2 4 4 2 5" xfId="14655" xr:uid="{00000000-0005-0000-0000-00009B3C0000}"/>
    <cellStyle name="Comma 2 4 4 3" xfId="14656" xr:uid="{00000000-0005-0000-0000-00009C3C0000}"/>
    <cellStyle name="Comma 2 4 4 3 2" xfId="14657" xr:uid="{00000000-0005-0000-0000-00009D3C0000}"/>
    <cellStyle name="Comma 2 4 4 3 2 2" xfId="14658" xr:uid="{00000000-0005-0000-0000-00009E3C0000}"/>
    <cellStyle name="Comma 2 4 4 3 2 4" xfId="14659" xr:uid="{00000000-0005-0000-0000-00009F3C0000}"/>
    <cellStyle name="Comma 2 4 4 3 3" xfId="14660" xr:uid="{00000000-0005-0000-0000-0000A03C0000}"/>
    <cellStyle name="Comma 2 4 4 3 4" xfId="14661" xr:uid="{00000000-0005-0000-0000-0000A13C0000}"/>
    <cellStyle name="Comma 2 4 4 3 5" xfId="14662" xr:uid="{00000000-0005-0000-0000-0000A23C0000}"/>
    <cellStyle name="Comma 2 4 4 4" xfId="14663" xr:uid="{00000000-0005-0000-0000-0000A33C0000}"/>
    <cellStyle name="Comma 2 4 4 4 2" xfId="14664" xr:uid="{00000000-0005-0000-0000-0000A43C0000}"/>
    <cellStyle name="Comma 2 4 4 4 4" xfId="14665" xr:uid="{00000000-0005-0000-0000-0000A53C0000}"/>
    <cellStyle name="Comma 2 4 4 5" xfId="14666" xr:uid="{00000000-0005-0000-0000-0000A63C0000}"/>
    <cellStyle name="Comma 2 4 4 5 2" xfId="14667" xr:uid="{00000000-0005-0000-0000-0000A73C0000}"/>
    <cellStyle name="Comma 2 4 4 6" xfId="14668" xr:uid="{00000000-0005-0000-0000-0000A83C0000}"/>
    <cellStyle name="Comma 2 4 4 7" xfId="14669" xr:uid="{00000000-0005-0000-0000-0000A93C0000}"/>
    <cellStyle name="Comma 2 4 4 8" xfId="14670" xr:uid="{00000000-0005-0000-0000-0000AA3C0000}"/>
    <cellStyle name="Comma 2 4 5" xfId="14671" xr:uid="{00000000-0005-0000-0000-0000AB3C0000}"/>
    <cellStyle name="Comma 2 4 5 2" xfId="14672" xr:uid="{00000000-0005-0000-0000-0000AC3C0000}"/>
    <cellStyle name="Comma 2 4 5 2 2" xfId="14673" xr:uid="{00000000-0005-0000-0000-0000AD3C0000}"/>
    <cellStyle name="Comma 2 4 5 2 2 2" xfId="14674" xr:uid="{00000000-0005-0000-0000-0000AE3C0000}"/>
    <cellStyle name="Comma 2 4 5 2 2 4" xfId="14675" xr:uid="{00000000-0005-0000-0000-0000AF3C0000}"/>
    <cellStyle name="Comma 2 4 5 2 3" xfId="14676" xr:uid="{00000000-0005-0000-0000-0000B03C0000}"/>
    <cellStyle name="Comma 2 4 5 2 4" xfId="14677" xr:uid="{00000000-0005-0000-0000-0000B13C0000}"/>
    <cellStyle name="Comma 2 4 5 2 5" xfId="14678" xr:uid="{00000000-0005-0000-0000-0000B23C0000}"/>
    <cellStyle name="Comma 2 4 5 3" xfId="14679" xr:uid="{00000000-0005-0000-0000-0000B33C0000}"/>
    <cellStyle name="Comma 2 4 5 3 2" xfId="14680" xr:uid="{00000000-0005-0000-0000-0000B43C0000}"/>
    <cellStyle name="Comma 2 4 5 3 2 2" xfId="14681" xr:uid="{00000000-0005-0000-0000-0000B53C0000}"/>
    <cellStyle name="Comma 2 4 5 3 2 4" xfId="14682" xr:uid="{00000000-0005-0000-0000-0000B63C0000}"/>
    <cellStyle name="Comma 2 4 5 3 3" xfId="14683" xr:uid="{00000000-0005-0000-0000-0000B73C0000}"/>
    <cellStyle name="Comma 2 4 5 3 4" xfId="14684" xr:uid="{00000000-0005-0000-0000-0000B83C0000}"/>
    <cellStyle name="Comma 2 4 5 3 5" xfId="14685" xr:uid="{00000000-0005-0000-0000-0000B93C0000}"/>
    <cellStyle name="Comma 2 4 5 4" xfId="14686" xr:uid="{00000000-0005-0000-0000-0000BA3C0000}"/>
    <cellStyle name="Comma 2 4 5 4 2" xfId="14687" xr:uid="{00000000-0005-0000-0000-0000BB3C0000}"/>
    <cellStyle name="Comma 2 4 5 4 4" xfId="14688" xr:uid="{00000000-0005-0000-0000-0000BC3C0000}"/>
    <cellStyle name="Comma 2 4 5 5" xfId="14689" xr:uid="{00000000-0005-0000-0000-0000BD3C0000}"/>
    <cellStyle name="Comma 2 4 5 5 2" xfId="14690" xr:uid="{00000000-0005-0000-0000-0000BE3C0000}"/>
    <cellStyle name="Comma 2 4 5 6" xfId="14691" xr:uid="{00000000-0005-0000-0000-0000BF3C0000}"/>
    <cellStyle name="Comma 2 4 5 7" xfId="14692" xr:uid="{00000000-0005-0000-0000-0000C03C0000}"/>
    <cellStyle name="Comma 2 4 5 8" xfId="14693" xr:uid="{00000000-0005-0000-0000-0000C13C0000}"/>
    <cellStyle name="Comma 2 4 6" xfId="14694" xr:uid="{00000000-0005-0000-0000-0000C23C0000}"/>
    <cellStyle name="Comma 2 4 6 2" xfId="14695" xr:uid="{00000000-0005-0000-0000-0000C33C0000}"/>
    <cellStyle name="Comma 2 4 6 2 2" xfId="14696" xr:uid="{00000000-0005-0000-0000-0000C43C0000}"/>
    <cellStyle name="Comma 2 4 6 2 2 2" xfId="14697" xr:uid="{00000000-0005-0000-0000-0000C53C0000}"/>
    <cellStyle name="Comma 2 4 6 2 2 4" xfId="14698" xr:uid="{00000000-0005-0000-0000-0000C63C0000}"/>
    <cellStyle name="Comma 2 4 6 2 3" xfId="14699" xr:uid="{00000000-0005-0000-0000-0000C73C0000}"/>
    <cellStyle name="Comma 2 4 6 2 4" xfId="14700" xr:uid="{00000000-0005-0000-0000-0000C83C0000}"/>
    <cellStyle name="Comma 2 4 6 2 5" xfId="14701" xr:uid="{00000000-0005-0000-0000-0000C93C0000}"/>
    <cellStyle name="Comma 2 4 6 3" xfId="14702" xr:uid="{00000000-0005-0000-0000-0000CA3C0000}"/>
    <cellStyle name="Comma 2 4 6 3 2" xfId="14703" xr:uid="{00000000-0005-0000-0000-0000CB3C0000}"/>
    <cellStyle name="Comma 2 4 6 3 2 2" xfId="14704" xr:uid="{00000000-0005-0000-0000-0000CC3C0000}"/>
    <cellStyle name="Comma 2 4 6 3 2 4" xfId="14705" xr:uid="{00000000-0005-0000-0000-0000CD3C0000}"/>
    <cellStyle name="Comma 2 4 6 3 3" xfId="14706" xr:uid="{00000000-0005-0000-0000-0000CE3C0000}"/>
    <cellStyle name="Comma 2 4 6 3 4" xfId="14707" xr:uid="{00000000-0005-0000-0000-0000CF3C0000}"/>
    <cellStyle name="Comma 2 4 6 3 5" xfId="14708" xr:uid="{00000000-0005-0000-0000-0000D03C0000}"/>
    <cellStyle name="Comma 2 4 6 4" xfId="14709" xr:uid="{00000000-0005-0000-0000-0000D13C0000}"/>
    <cellStyle name="Comma 2 4 6 4 2" xfId="14710" xr:uid="{00000000-0005-0000-0000-0000D23C0000}"/>
    <cellStyle name="Comma 2 4 6 4 4" xfId="14711" xr:uid="{00000000-0005-0000-0000-0000D33C0000}"/>
    <cellStyle name="Comma 2 4 6 5" xfId="14712" xr:uid="{00000000-0005-0000-0000-0000D43C0000}"/>
    <cellStyle name="Comma 2 4 6 6" xfId="14713" xr:uid="{00000000-0005-0000-0000-0000D53C0000}"/>
    <cellStyle name="Comma 2 4 6 7" xfId="14714" xr:uid="{00000000-0005-0000-0000-0000D63C0000}"/>
    <cellStyle name="Comma 2 4 7" xfId="14715" xr:uid="{00000000-0005-0000-0000-0000D73C0000}"/>
    <cellStyle name="Comma 2 4 7 2" xfId="14716" xr:uid="{00000000-0005-0000-0000-0000D83C0000}"/>
    <cellStyle name="Comma 2 4 7 2 2" xfId="14717" xr:uid="{00000000-0005-0000-0000-0000D93C0000}"/>
    <cellStyle name="Comma 2 4 7 2 2 2" xfId="14718" xr:uid="{00000000-0005-0000-0000-0000DA3C0000}"/>
    <cellStyle name="Comma 2 4 7 2 2 4" xfId="14719" xr:uid="{00000000-0005-0000-0000-0000DB3C0000}"/>
    <cellStyle name="Comma 2 4 7 2 3" xfId="14720" xr:uid="{00000000-0005-0000-0000-0000DC3C0000}"/>
    <cellStyle name="Comma 2 4 7 2 4" xfId="14721" xr:uid="{00000000-0005-0000-0000-0000DD3C0000}"/>
    <cellStyle name="Comma 2 4 7 2 5" xfId="14722" xr:uid="{00000000-0005-0000-0000-0000DE3C0000}"/>
    <cellStyle name="Comma 2 4 7 3" xfId="14723" xr:uid="{00000000-0005-0000-0000-0000DF3C0000}"/>
    <cellStyle name="Comma 2 4 7 3 2" xfId="14724" xr:uid="{00000000-0005-0000-0000-0000E03C0000}"/>
    <cellStyle name="Comma 2 4 7 3 2 2" xfId="14725" xr:uid="{00000000-0005-0000-0000-0000E13C0000}"/>
    <cellStyle name="Comma 2 4 7 3 2 4" xfId="14726" xr:uid="{00000000-0005-0000-0000-0000E23C0000}"/>
    <cellStyle name="Comma 2 4 7 3 3" xfId="14727" xr:uid="{00000000-0005-0000-0000-0000E33C0000}"/>
    <cellStyle name="Comma 2 4 7 3 4" xfId="14728" xr:uid="{00000000-0005-0000-0000-0000E43C0000}"/>
    <cellStyle name="Comma 2 4 7 3 5" xfId="14729" xr:uid="{00000000-0005-0000-0000-0000E53C0000}"/>
    <cellStyle name="Comma 2 4 7 4" xfId="14730" xr:uid="{00000000-0005-0000-0000-0000E63C0000}"/>
    <cellStyle name="Comma 2 4 7 4 2" xfId="14731" xr:uid="{00000000-0005-0000-0000-0000E73C0000}"/>
    <cellStyle name="Comma 2 4 7 4 4" xfId="14732" xr:uid="{00000000-0005-0000-0000-0000E83C0000}"/>
    <cellStyle name="Comma 2 4 7 5" xfId="14733" xr:uid="{00000000-0005-0000-0000-0000E93C0000}"/>
    <cellStyle name="Comma 2 4 7 6" xfId="14734" xr:uid="{00000000-0005-0000-0000-0000EA3C0000}"/>
    <cellStyle name="Comma 2 4 7 7" xfId="14735" xr:uid="{00000000-0005-0000-0000-0000EB3C0000}"/>
    <cellStyle name="Comma 2 4 8" xfId="14736" xr:uid="{00000000-0005-0000-0000-0000EC3C0000}"/>
    <cellStyle name="Comma 2 4 8 2" xfId="14737" xr:uid="{00000000-0005-0000-0000-0000ED3C0000}"/>
    <cellStyle name="Comma 2 4 8 2 2" xfId="14738" xr:uid="{00000000-0005-0000-0000-0000EE3C0000}"/>
    <cellStyle name="Comma 2 4 8 2 2 2" xfId="14739" xr:uid="{00000000-0005-0000-0000-0000EF3C0000}"/>
    <cellStyle name="Comma 2 4 8 2 2 4" xfId="14740" xr:uid="{00000000-0005-0000-0000-0000F03C0000}"/>
    <cellStyle name="Comma 2 4 8 2 3" xfId="14741" xr:uid="{00000000-0005-0000-0000-0000F13C0000}"/>
    <cellStyle name="Comma 2 4 8 2 4" xfId="14742" xr:uid="{00000000-0005-0000-0000-0000F23C0000}"/>
    <cellStyle name="Comma 2 4 8 2 5" xfId="14743" xr:uid="{00000000-0005-0000-0000-0000F33C0000}"/>
    <cellStyle name="Comma 2 4 8 3" xfId="14744" xr:uid="{00000000-0005-0000-0000-0000F43C0000}"/>
    <cellStyle name="Comma 2 4 8 3 2" xfId="14745" xr:uid="{00000000-0005-0000-0000-0000F53C0000}"/>
    <cellStyle name="Comma 2 4 8 3 2 2" xfId="14746" xr:uid="{00000000-0005-0000-0000-0000F63C0000}"/>
    <cellStyle name="Comma 2 4 8 3 2 4" xfId="14747" xr:uid="{00000000-0005-0000-0000-0000F73C0000}"/>
    <cellStyle name="Comma 2 4 8 3 3" xfId="14748" xr:uid="{00000000-0005-0000-0000-0000F83C0000}"/>
    <cellStyle name="Comma 2 4 8 3 5" xfId="14749" xr:uid="{00000000-0005-0000-0000-0000F93C0000}"/>
    <cellStyle name="Comma 2 4 8 4" xfId="14750" xr:uid="{00000000-0005-0000-0000-0000FA3C0000}"/>
    <cellStyle name="Comma 2 4 8 4 2" xfId="14751" xr:uid="{00000000-0005-0000-0000-0000FB3C0000}"/>
    <cellStyle name="Comma 2 4 8 4 4" xfId="14752" xr:uid="{00000000-0005-0000-0000-0000FC3C0000}"/>
    <cellStyle name="Comma 2 4 8 5" xfId="14753" xr:uid="{00000000-0005-0000-0000-0000FD3C0000}"/>
    <cellStyle name="Comma 2 4 8 6" xfId="14754" xr:uid="{00000000-0005-0000-0000-0000FE3C0000}"/>
    <cellStyle name="Comma 2 4 8 7" xfId="14755" xr:uid="{00000000-0005-0000-0000-0000FF3C0000}"/>
    <cellStyle name="Comma 2 4 9" xfId="14756" xr:uid="{00000000-0005-0000-0000-0000003D0000}"/>
    <cellStyle name="Comma 2 4 9 2" xfId="14757" xr:uid="{00000000-0005-0000-0000-0000013D0000}"/>
    <cellStyle name="Comma 2 4 9 2 2" xfId="14758" xr:uid="{00000000-0005-0000-0000-0000023D0000}"/>
    <cellStyle name="Comma 2 4 9 2 2 2" xfId="14759" xr:uid="{00000000-0005-0000-0000-0000033D0000}"/>
    <cellStyle name="Comma 2 4 9 2 2 4" xfId="14760" xr:uid="{00000000-0005-0000-0000-0000043D0000}"/>
    <cellStyle name="Comma 2 4 9 2 3" xfId="14761" xr:uid="{00000000-0005-0000-0000-0000053D0000}"/>
    <cellStyle name="Comma 2 4 9 2 5" xfId="14762" xr:uid="{00000000-0005-0000-0000-0000063D0000}"/>
    <cellStyle name="Comma 2 4 9 3" xfId="14763" xr:uid="{00000000-0005-0000-0000-0000073D0000}"/>
    <cellStyle name="Comma 2 4 9 3 2" xfId="14764" xr:uid="{00000000-0005-0000-0000-0000083D0000}"/>
    <cellStyle name="Comma 2 4 9 3 4" xfId="14765" xr:uid="{00000000-0005-0000-0000-0000093D0000}"/>
    <cellStyle name="Comma 2 4 9 4" xfId="14766" xr:uid="{00000000-0005-0000-0000-00000A3D0000}"/>
    <cellStyle name="Comma 2 4 9 5" xfId="14767" xr:uid="{00000000-0005-0000-0000-00000B3D0000}"/>
    <cellStyle name="Comma 2 4 9 6" xfId="14768" xr:uid="{00000000-0005-0000-0000-00000C3D0000}"/>
    <cellStyle name="Comma 2 4_Perd det activo" xfId="14769" xr:uid="{00000000-0005-0000-0000-00000D3D0000}"/>
    <cellStyle name="Comma 2 5" xfId="14770" xr:uid="{00000000-0005-0000-0000-00000E3D0000}"/>
    <cellStyle name="Comma 2 5 10" xfId="14771" xr:uid="{00000000-0005-0000-0000-00000F3D0000}"/>
    <cellStyle name="Comma 2 5 10 2" xfId="14772" xr:uid="{00000000-0005-0000-0000-0000103D0000}"/>
    <cellStyle name="Comma 2 5 10 2 2" xfId="14773" xr:uid="{00000000-0005-0000-0000-0000113D0000}"/>
    <cellStyle name="Comma 2 5 10 2 4" xfId="14774" xr:uid="{00000000-0005-0000-0000-0000123D0000}"/>
    <cellStyle name="Comma 2 5 10 3" xfId="14775" xr:uid="{00000000-0005-0000-0000-0000133D0000}"/>
    <cellStyle name="Comma 2 5 10 4" xfId="14776" xr:uid="{00000000-0005-0000-0000-0000143D0000}"/>
    <cellStyle name="Comma 2 5 10 5" xfId="14777" xr:uid="{00000000-0005-0000-0000-0000153D0000}"/>
    <cellStyle name="Comma 2 5 11" xfId="14778" xr:uid="{00000000-0005-0000-0000-0000163D0000}"/>
    <cellStyle name="Comma 2 5 11 2" xfId="14779" xr:uid="{00000000-0005-0000-0000-0000173D0000}"/>
    <cellStyle name="Comma 2 5 11 4" xfId="14780" xr:uid="{00000000-0005-0000-0000-0000183D0000}"/>
    <cellStyle name="Comma 2 5 12" xfId="14781" xr:uid="{00000000-0005-0000-0000-0000193D0000}"/>
    <cellStyle name="Comma 2 5 12 2" xfId="14782" xr:uid="{00000000-0005-0000-0000-00001A3D0000}"/>
    <cellStyle name="Comma 2 5 12 3" xfId="14783" xr:uid="{00000000-0005-0000-0000-00001B3D0000}"/>
    <cellStyle name="Comma 2 5 12 4" xfId="14784" xr:uid="{00000000-0005-0000-0000-00001C3D0000}"/>
    <cellStyle name="Comma 2 5 13" xfId="14785" xr:uid="{00000000-0005-0000-0000-00001D3D0000}"/>
    <cellStyle name="Comma 2 5 13 2" xfId="14786" xr:uid="{00000000-0005-0000-0000-00001E3D0000}"/>
    <cellStyle name="Comma 2 5 13 3" xfId="14787" xr:uid="{00000000-0005-0000-0000-00001F3D0000}"/>
    <cellStyle name="Comma 2 5 14" xfId="14788" xr:uid="{00000000-0005-0000-0000-0000203D0000}"/>
    <cellStyle name="Comma 2 5 15" xfId="14789" xr:uid="{00000000-0005-0000-0000-0000213D0000}"/>
    <cellStyle name="Comma 2 5 15 2" xfId="14790" xr:uid="{00000000-0005-0000-0000-0000223D0000}"/>
    <cellStyle name="Comma 2 5 16" xfId="14791" xr:uid="{00000000-0005-0000-0000-0000233D0000}"/>
    <cellStyle name="Comma 2 5 2" xfId="14792" xr:uid="{00000000-0005-0000-0000-0000243D0000}"/>
    <cellStyle name="Comma 2 5 2 10" xfId="14793" xr:uid="{00000000-0005-0000-0000-0000253D0000}"/>
    <cellStyle name="Comma 2 5 2 11" xfId="14794" xr:uid="{00000000-0005-0000-0000-0000263D0000}"/>
    <cellStyle name="Comma 2 5 2 2" xfId="14795" xr:uid="{00000000-0005-0000-0000-0000273D0000}"/>
    <cellStyle name="Comma 2 5 2 2 2" xfId="14796" xr:uid="{00000000-0005-0000-0000-0000283D0000}"/>
    <cellStyle name="Comma 2 5 2 2 2 2" xfId="14797" xr:uid="{00000000-0005-0000-0000-0000293D0000}"/>
    <cellStyle name="Comma 2 5 2 2 2 2 2" xfId="14798" xr:uid="{00000000-0005-0000-0000-00002A3D0000}"/>
    <cellStyle name="Comma 2 5 2 2 2 2 4" xfId="14799" xr:uid="{00000000-0005-0000-0000-00002B3D0000}"/>
    <cellStyle name="Comma 2 5 2 2 2 3" xfId="14800" xr:uid="{00000000-0005-0000-0000-00002C3D0000}"/>
    <cellStyle name="Comma 2 5 2 2 2 4" xfId="14801" xr:uid="{00000000-0005-0000-0000-00002D3D0000}"/>
    <cellStyle name="Comma 2 5 2 2 2 5" xfId="14802" xr:uid="{00000000-0005-0000-0000-00002E3D0000}"/>
    <cellStyle name="Comma 2 5 2 2 3" xfId="14803" xr:uid="{00000000-0005-0000-0000-00002F3D0000}"/>
    <cellStyle name="Comma 2 5 2 2 3 2" xfId="14804" xr:uid="{00000000-0005-0000-0000-0000303D0000}"/>
    <cellStyle name="Comma 2 5 2 2 3 2 2" xfId="14805" xr:uid="{00000000-0005-0000-0000-0000313D0000}"/>
    <cellStyle name="Comma 2 5 2 2 3 2 4" xfId="14806" xr:uid="{00000000-0005-0000-0000-0000323D0000}"/>
    <cellStyle name="Comma 2 5 2 2 3 3" xfId="14807" xr:uid="{00000000-0005-0000-0000-0000333D0000}"/>
    <cellStyle name="Comma 2 5 2 2 3 4" xfId="14808" xr:uid="{00000000-0005-0000-0000-0000343D0000}"/>
    <cellStyle name="Comma 2 5 2 2 3 5" xfId="14809" xr:uid="{00000000-0005-0000-0000-0000353D0000}"/>
    <cellStyle name="Comma 2 5 2 2 4" xfId="14810" xr:uid="{00000000-0005-0000-0000-0000363D0000}"/>
    <cellStyle name="Comma 2 5 2 2 4 2" xfId="14811" xr:uid="{00000000-0005-0000-0000-0000373D0000}"/>
    <cellStyle name="Comma 2 5 2 2 4 4" xfId="14812" xr:uid="{00000000-0005-0000-0000-0000383D0000}"/>
    <cellStyle name="Comma 2 5 2 2 5" xfId="14813" xr:uid="{00000000-0005-0000-0000-0000393D0000}"/>
    <cellStyle name="Comma 2 5 2 2 5 2" xfId="14814" xr:uid="{00000000-0005-0000-0000-00003A3D0000}"/>
    <cellStyle name="Comma 2 5 2 2 6" xfId="14815" xr:uid="{00000000-0005-0000-0000-00003B3D0000}"/>
    <cellStyle name="Comma 2 5 2 2 7" xfId="14816" xr:uid="{00000000-0005-0000-0000-00003C3D0000}"/>
    <cellStyle name="Comma 2 5 2 2 8" xfId="14817" xr:uid="{00000000-0005-0000-0000-00003D3D0000}"/>
    <cellStyle name="Comma 2 5 2 3" xfId="14818" xr:uid="{00000000-0005-0000-0000-00003E3D0000}"/>
    <cellStyle name="Comma 2 5 2 3 2" xfId="14819" xr:uid="{00000000-0005-0000-0000-00003F3D0000}"/>
    <cellStyle name="Comma 2 5 2 3 2 2" xfId="14820" xr:uid="{00000000-0005-0000-0000-0000403D0000}"/>
    <cellStyle name="Comma 2 5 2 3 2 2 2" xfId="14821" xr:uid="{00000000-0005-0000-0000-0000413D0000}"/>
    <cellStyle name="Comma 2 5 2 3 2 2 4" xfId="14822" xr:uid="{00000000-0005-0000-0000-0000423D0000}"/>
    <cellStyle name="Comma 2 5 2 3 2 3" xfId="14823" xr:uid="{00000000-0005-0000-0000-0000433D0000}"/>
    <cellStyle name="Comma 2 5 2 3 2 4" xfId="14824" xr:uid="{00000000-0005-0000-0000-0000443D0000}"/>
    <cellStyle name="Comma 2 5 2 3 2 5" xfId="14825" xr:uid="{00000000-0005-0000-0000-0000453D0000}"/>
    <cellStyle name="Comma 2 5 2 3 3" xfId="14826" xr:uid="{00000000-0005-0000-0000-0000463D0000}"/>
    <cellStyle name="Comma 2 5 2 3 3 2" xfId="14827" xr:uid="{00000000-0005-0000-0000-0000473D0000}"/>
    <cellStyle name="Comma 2 5 2 3 3 2 2" xfId="14828" xr:uid="{00000000-0005-0000-0000-0000483D0000}"/>
    <cellStyle name="Comma 2 5 2 3 3 2 4" xfId="14829" xr:uid="{00000000-0005-0000-0000-0000493D0000}"/>
    <cellStyle name="Comma 2 5 2 3 3 3" xfId="14830" xr:uid="{00000000-0005-0000-0000-00004A3D0000}"/>
    <cellStyle name="Comma 2 5 2 3 3 4" xfId="14831" xr:uid="{00000000-0005-0000-0000-00004B3D0000}"/>
    <cellStyle name="Comma 2 5 2 3 3 5" xfId="14832" xr:uid="{00000000-0005-0000-0000-00004C3D0000}"/>
    <cellStyle name="Comma 2 5 2 3 4" xfId="14833" xr:uid="{00000000-0005-0000-0000-00004D3D0000}"/>
    <cellStyle name="Comma 2 5 2 3 4 2" xfId="14834" xr:uid="{00000000-0005-0000-0000-00004E3D0000}"/>
    <cellStyle name="Comma 2 5 2 3 4 4" xfId="14835" xr:uid="{00000000-0005-0000-0000-00004F3D0000}"/>
    <cellStyle name="Comma 2 5 2 3 5" xfId="14836" xr:uid="{00000000-0005-0000-0000-0000503D0000}"/>
    <cellStyle name="Comma 2 5 2 3 6" xfId="14837" xr:uid="{00000000-0005-0000-0000-0000513D0000}"/>
    <cellStyle name="Comma 2 5 2 3 7" xfId="14838" xr:uid="{00000000-0005-0000-0000-0000523D0000}"/>
    <cellStyle name="Comma 2 5 2 4" xfId="14839" xr:uid="{00000000-0005-0000-0000-0000533D0000}"/>
    <cellStyle name="Comma 2 5 2 4 2" xfId="14840" xr:uid="{00000000-0005-0000-0000-0000543D0000}"/>
    <cellStyle name="Comma 2 5 2 4 2 2" xfId="14841" xr:uid="{00000000-0005-0000-0000-0000553D0000}"/>
    <cellStyle name="Comma 2 5 2 4 2 2 2" xfId="14842" xr:uid="{00000000-0005-0000-0000-0000563D0000}"/>
    <cellStyle name="Comma 2 5 2 4 2 2 4" xfId="14843" xr:uid="{00000000-0005-0000-0000-0000573D0000}"/>
    <cellStyle name="Comma 2 5 2 4 2 3" xfId="14844" xr:uid="{00000000-0005-0000-0000-0000583D0000}"/>
    <cellStyle name="Comma 2 5 2 4 2 4" xfId="14845" xr:uid="{00000000-0005-0000-0000-0000593D0000}"/>
    <cellStyle name="Comma 2 5 2 4 2 5" xfId="14846" xr:uid="{00000000-0005-0000-0000-00005A3D0000}"/>
    <cellStyle name="Comma 2 5 2 4 3" xfId="14847" xr:uid="{00000000-0005-0000-0000-00005B3D0000}"/>
    <cellStyle name="Comma 2 5 2 4 3 2" xfId="14848" xr:uid="{00000000-0005-0000-0000-00005C3D0000}"/>
    <cellStyle name="Comma 2 5 2 4 3 2 2" xfId="14849" xr:uid="{00000000-0005-0000-0000-00005D3D0000}"/>
    <cellStyle name="Comma 2 5 2 4 3 2 4" xfId="14850" xr:uid="{00000000-0005-0000-0000-00005E3D0000}"/>
    <cellStyle name="Comma 2 5 2 4 3 3" xfId="14851" xr:uid="{00000000-0005-0000-0000-00005F3D0000}"/>
    <cellStyle name="Comma 2 5 2 4 3 5" xfId="14852" xr:uid="{00000000-0005-0000-0000-0000603D0000}"/>
    <cellStyle name="Comma 2 5 2 4 4" xfId="14853" xr:uid="{00000000-0005-0000-0000-0000613D0000}"/>
    <cellStyle name="Comma 2 5 2 4 4 2" xfId="14854" xr:uid="{00000000-0005-0000-0000-0000623D0000}"/>
    <cellStyle name="Comma 2 5 2 4 4 4" xfId="14855" xr:uid="{00000000-0005-0000-0000-0000633D0000}"/>
    <cellStyle name="Comma 2 5 2 4 5" xfId="14856" xr:uid="{00000000-0005-0000-0000-0000643D0000}"/>
    <cellStyle name="Comma 2 5 2 4 6" xfId="14857" xr:uid="{00000000-0005-0000-0000-0000653D0000}"/>
    <cellStyle name="Comma 2 5 2 4 7" xfId="14858" xr:uid="{00000000-0005-0000-0000-0000663D0000}"/>
    <cellStyle name="Comma 2 5 2 5" xfId="14859" xr:uid="{00000000-0005-0000-0000-0000673D0000}"/>
    <cellStyle name="Comma 2 5 2 5 2" xfId="14860" xr:uid="{00000000-0005-0000-0000-0000683D0000}"/>
    <cellStyle name="Comma 2 5 2 5 2 2" xfId="14861" xr:uid="{00000000-0005-0000-0000-0000693D0000}"/>
    <cellStyle name="Comma 2 5 2 5 2 2 2" xfId="14862" xr:uid="{00000000-0005-0000-0000-00006A3D0000}"/>
    <cellStyle name="Comma 2 5 2 5 2 2 4" xfId="14863" xr:uid="{00000000-0005-0000-0000-00006B3D0000}"/>
    <cellStyle name="Comma 2 5 2 5 2 3" xfId="14864" xr:uid="{00000000-0005-0000-0000-00006C3D0000}"/>
    <cellStyle name="Comma 2 5 2 5 2 5" xfId="14865" xr:uid="{00000000-0005-0000-0000-00006D3D0000}"/>
    <cellStyle name="Comma 2 5 2 5 3" xfId="14866" xr:uid="{00000000-0005-0000-0000-00006E3D0000}"/>
    <cellStyle name="Comma 2 5 2 5 3 2" xfId="14867" xr:uid="{00000000-0005-0000-0000-00006F3D0000}"/>
    <cellStyle name="Comma 2 5 2 5 3 4" xfId="14868" xr:uid="{00000000-0005-0000-0000-0000703D0000}"/>
    <cellStyle name="Comma 2 5 2 5 4" xfId="14869" xr:uid="{00000000-0005-0000-0000-0000713D0000}"/>
    <cellStyle name="Comma 2 5 2 5 5" xfId="14870" xr:uid="{00000000-0005-0000-0000-0000723D0000}"/>
    <cellStyle name="Comma 2 5 2 5 6" xfId="14871" xr:uid="{00000000-0005-0000-0000-0000733D0000}"/>
    <cellStyle name="Comma 2 5 2 6" xfId="14872" xr:uid="{00000000-0005-0000-0000-0000743D0000}"/>
    <cellStyle name="Comma 2 5 2 6 2" xfId="14873" xr:uid="{00000000-0005-0000-0000-0000753D0000}"/>
    <cellStyle name="Comma 2 5 2 6 2 2" xfId="14874" xr:uid="{00000000-0005-0000-0000-0000763D0000}"/>
    <cellStyle name="Comma 2 5 2 6 2 4" xfId="14875" xr:uid="{00000000-0005-0000-0000-0000773D0000}"/>
    <cellStyle name="Comma 2 5 2 6 3" xfId="14876" xr:uid="{00000000-0005-0000-0000-0000783D0000}"/>
    <cellStyle name="Comma 2 5 2 6 4" xfId="14877" xr:uid="{00000000-0005-0000-0000-0000793D0000}"/>
    <cellStyle name="Comma 2 5 2 6 5" xfId="14878" xr:uid="{00000000-0005-0000-0000-00007A3D0000}"/>
    <cellStyle name="Comma 2 5 2 7" xfId="14879" xr:uid="{00000000-0005-0000-0000-00007B3D0000}"/>
    <cellStyle name="Comma 2 5 2 7 2" xfId="14880" xr:uid="{00000000-0005-0000-0000-00007C3D0000}"/>
    <cellStyle name="Comma 2 5 2 7 4" xfId="14881" xr:uid="{00000000-0005-0000-0000-00007D3D0000}"/>
    <cellStyle name="Comma 2 5 2 8" xfId="14882" xr:uid="{00000000-0005-0000-0000-00007E3D0000}"/>
    <cellStyle name="Comma 2 5 2 8 2" xfId="14883" xr:uid="{00000000-0005-0000-0000-00007F3D0000}"/>
    <cellStyle name="Comma 2 5 2 9" xfId="14884" xr:uid="{00000000-0005-0000-0000-0000803D0000}"/>
    <cellStyle name="Comma 2 5 3" xfId="14885" xr:uid="{00000000-0005-0000-0000-0000813D0000}"/>
    <cellStyle name="Comma 2 5 3 2" xfId="14886" xr:uid="{00000000-0005-0000-0000-0000823D0000}"/>
    <cellStyle name="Comma 2 5 3 2 2" xfId="14887" xr:uid="{00000000-0005-0000-0000-0000833D0000}"/>
    <cellStyle name="Comma 2 5 3 2 2 2" xfId="14888" xr:uid="{00000000-0005-0000-0000-0000843D0000}"/>
    <cellStyle name="Comma 2 5 3 2 2 4" xfId="14889" xr:uid="{00000000-0005-0000-0000-0000853D0000}"/>
    <cellStyle name="Comma 2 5 3 2 3" xfId="14890" xr:uid="{00000000-0005-0000-0000-0000863D0000}"/>
    <cellStyle name="Comma 2 5 3 2 4" xfId="14891" xr:uid="{00000000-0005-0000-0000-0000873D0000}"/>
    <cellStyle name="Comma 2 5 3 2 5" xfId="14892" xr:uid="{00000000-0005-0000-0000-0000883D0000}"/>
    <cellStyle name="Comma 2 5 3 3" xfId="14893" xr:uid="{00000000-0005-0000-0000-0000893D0000}"/>
    <cellStyle name="Comma 2 5 3 3 2" xfId="14894" xr:uid="{00000000-0005-0000-0000-00008A3D0000}"/>
    <cellStyle name="Comma 2 5 3 3 2 2" xfId="14895" xr:uid="{00000000-0005-0000-0000-00008B3D0000}"/>
    <cellStyle name="Comma 2 5 3 3 2 4" xfId="14896" xr:uid="{00000000-0005-0000-0000-00008C3D0000}"/>
    <cellStyle name="Comma 2 5 3 3 3" xfId="14897" xr:uid="{00000000-0005-0000-0000-00008D3D0000}"/>
    <cellStyle name="Comma 2 5 3 3 4" xfId="14898" xr:uid="{00000000-0005-0000-0000-00008E3D0000}"/>
    <cellStyle name="Comma 2 5 3 3 5" xfId="14899" xr:uid="{00000000-0005-0000-0000-00008F3D0000}"/>
    <cellStyle name="Comma 2 5 3 4" xfId="14900" xr:uid="{00000000-0005-0000-0000-0000903D0000}"/>
    <cellStyle name="Comma 2 5 3 4 2" xfId="14901" xr:uid="{00000000-0005-0000-0000-0000913D0000}"/>
    <cellStyle name="Comma 2 5 3 4 4" xfId="14902" xr:uid="{00000000-0005-0000-0000-0000923D0000}"/>
    <cellStyle name="Comma 2 5 3 5" xfId="14903" xr:uid="{00000000-0005-0000-0000-0000933D0000}"/>
    <cellStyle name="Comma 2 5 3 5 2" xfId="14904" xr:uid="{00000000-0005-0000-0000-0000943D0000}"/>
    <cellStyle name="Comma 2 5 3 6" xfId="14905" xr:uid="{00000000-0005-0000-0000-0000953D0000}"/>
    <cellStyle name="Comma 2 5 3 7" xfId="14906" xr:uid="{00000000-0005-0000-0000-0000963D0000}"/>
    <cellStyle name="Comma 2 5 3 8" xfId="14907" xr:uid="{00000000-0005-0000-0000-0000973D0000}"/>
    <cellStyle name="Comma 2 5 4" xfId="14908" xr:uid="{00000000-0005-0000-0000-0000983D0000}"/>
    <cellStyle name="Comma 2 5 4 2" xfId="14909" xr:uid="{00000000-0005-0000-0000-0000993D0000}"/>
    <cellStyle name="Comma 2 5 4 2 2" xfId="14910" xr:uid="{00000000-0005-0000-0000-00009A3D0000}"/>
    <cellStyle name="Comma 2 5 4 2 2 2" xfId="14911" xr:uid="{00000000-0005-0000-0000-00009B3D0000}"/>
    <cellStyle name="Comma 2 5 4 2 2 4" xfId="14912" xr:uid="{00000000-0005-0000-0000-00009C3D0000}"/>
    <cellStyle name="Comma 2 5 4 2 3" xfId="14913" xr:uid="{00000000-0005-0000-0000-00009D3D0000}"/>
    <cellStyle name="Comma 2 5 4 2 4" xfId="14914" xr:uid="{00000000-0005-0000-0000-00009E3D0000}"/>
    <cellStyle name="Comma 2 5 4 2 5" xfId="14915" xr:uid="{00000000-0005-0000-0000-00009F3D0000}"/>
    <cellStyle name="Comma 2 5 4 3" xfId="14916" xr:uid="{00000000-0005-0000-0000-0000A03D0000}"/>
    <cellStyle name="Comma 2 5 4 3 2" xfId="14917" xr:uid="{00000000-0005-0000-0000-0000A13D0000}"/>
    <cellStyle name="Comma 2 5 4 3 2 2" xfId="14918" xr:uid="{00000000-0005-0000-0000-0000A23D0000}"/>
    <cellStyle name="Comma 2 5 4 3 2 4" xfId="14919" xr:uid="{00000000-0005-0000-0000-0000A33D0000}"/>
    <cellStyle name="Comma 2 5 4 3 3" xfId="14920" xr:uid="{00000000-0005-0000-0000-0000A43D0000}"/>
    <cellStyle name="Comma 2 5 4 3 4" xfId="14921" xr:uid="{00000000-0005-0000-0000-0000A53D0000}"/>
    <cellStyle name="Comma 2 5 4 3 5" xfId="14922" xr:uid="{00000000-0005-0000-0000-0000A63D0000}"/>
    <cellStyle name="Comma 2 5 4 4" xfId="14923" xr:uid="{00000000-0005-0000-0000-0000A73D0000}"/>
    <cellStyle name="Comma 2 5 4 4 2" xfId="14924" xr:uid="{00000000-0005-0000-0000-0000A83D0000}"/>
    <cellStyle name="Comma 2 5 4 4 4" xfId="14925" xr:uid="{00000000-0005-0000-0000-0000A93D0000}"/>
    <cellStyle name="Comma 2 5 4 5" xfId="14926" xr:uid="{00000000-0005-0000-0000-0000AA3D0000}"/>
    <cellStyle name="Comma 2 5 4 5 2" xfId="14927" xr:uid="{00000000-0005-0000-0000-0000AB3D0000}"/>
    <cellStyle name="Comma 2 5 4 6" xfId="14928" xr:uid="{00000000-0005-0000-0000-0000AC3D0000}"/>
    <cellStyle name="Comma 2 5 4 7" xfId="14929" xr:uid="{00000000-0005-0000-0000-0000AD3D0000}"/>
    <cellStyle name="Comma 2 5 4 8" xfId="14930" xr:uid="{00000000-0005-0000-0000-0000AE3D0000}"/>
    <cellStyle name="Comma 2 5 5" xfId="14931" xr:uid="{00000000-0005-0000-0000-0000AF3D0000}"/>
    <cellStyle name="Comma 2 5 5 2" xfId="14932" xr:uid="{00000000-0005-0000-0000-0000B03D0000}"/>
    <cellStyle name="Comma 2 5 5 2 2" xfId="14933" xr:uid="{00000000-0005-0000-0000-0000B13D0000}"/>
    <cellStyle name="Comma 2 5 5 2 2 2" xfId="14934" xr:uid="{00000000-0005-0000-0000-0000B23D0000}"/>
    <cellStyle name="Comma 2 5 5 2 2 4" xfId="14935" xr:uid="{00000000-0005-0000-0000-0000B33D0000}"/>
    <cellStyle name="Comma 2 5 5 2 3" xfId="14936" xr:uid="{00000000-0005-0000-0000-0000B43D0000}"/>
    <cellStyle name="Comma 2 5 5 2 4" xfId="14937" xr:uid="{00000000-0005-0000-0000-0000B53D0000}"/>
    <cellStyle name="Comma 2 5 5 2 5" xfId="14938" xr:uid="{00000000-0005-0000-0000-0000B63D0000}"/>
    <cellStyle name="Comma 2 5 5 3" xfId="14939" xr:uid="{00000000-0005-0000-0000-0000B73D0000}"/>
    <cellStyle name="Comma 2 5 5 3 2" xfId="14940" xr:uid="{00000000-0005-0000-0000-0000B83D0000}"/>
    <cellStyle name="Comma 2 5 5 3 2 2" xfId="14941" xr:uid="{00000000-0005-0000-0000-0000B93D0000}"/>
    <cellStyle name="Comma 2 5 5 3 2 4" xfId="14942" xr:uid="{00000000-0005-0000-0000-0000BA3D0000}"/>
    <cellStyle name="Comma 2 5 5 3 3" xfId="14943" xr:uid="{00000000-0005-0000-0000-0000BB3D0000}"/>
    <cellStyle name="Comma 2 5 5 3 4" xfId="14944" xr:uid="{00000000-0005-0000-0000-0000BC3D0000}"/>
    <cellStyle name="Comma 2 5 5 3 5" xfId="14945" xr:uid="{00000000-0005-0000-0000-0000BD3D0000}"/>
    <cellStyle name="Comma 2 5 5 4" xfId="14946" xr:uid="{00000000-0005-0000-0000-0000BE3D0000}"/>
    <cellStyle name="Comma 2 5 5 4 2" xfId="14947" xr:uid="{00000000-0005-0000-0000-0000BF3D0000}"/>
    <cellStyle name="Comma 2 5 5 4 4" xfId="14948" xr:uid="{00000000-0005-0000-0000-0000C03D0000}"/>
    <cellStyle name="Comma 2 5 5 5" xfId="14949" xr:uid="{00000000-0005-0000-0000-0000C13D0000}"/>
    <cellStyle name="Comma 2 5 5 6" xfId="14950" xr:uid="{00000000-0005-0000-0000-0000C23D0000}"/>
    <cellStyle name="Comma 2 5 5 7" xfId="14951" xr:uid="{00000000-0005-0000-0000-0000C33D0000}"/>
    <cellStyle name="Comma 2 5 6" xfId="14952" xr:uid="{00000000-0005-0000-0000-0000C43D0000}"/>
    <cellStyle name="Comma 2 5 6 2" xfId="14953" xr:uid="{00000000-0005-0000-0000-0000C53D0000}"/>
    <cellStyle name="Comma 2 5 6 2 2" xfId="14954" xr:uid="{00000000-0005-0000-0000-0000C63D0000}"/>
    <cellStyle name="Comma 2 5 6 2 2 2" xfId="14955" xr:uid="{00000000-0005-0000-0000-0000C73D0000}"/>
    <cellStyle name="Comma 2 5 6 2 2 4" xfId="14956" xr:uid="{00000000-0005-0000-0000-0000C83D0000}"/>
    <cellStyle name="Comma 2 5 6 2 3" xfId="14957" xr:uid="{00000000-0005-0000-0000-0000C93D0000}"/>
    <cellStyle name="Comma 2 5 6 2 4" xfId="14958" xr:uid="{00000000-0005-0000-0000-0000CA3D0000}"/>
    <cellStyle name="Comma 2 5 6 2 5" xfId="14959" xr:uid="{00000000-0005-0000-0000-0000CB3D0000}"/>
    <cellStyle name="Comma 2 5 6 3" xfId="14960" xr:uid="{00000000-0005-0000-0000-0000CC3D0000}"/>
    <cellStyle name="Comma 2 5 6 3 2" xfId="14961" xr:uid="{00000000-0005-0000-0000-0000CD3D0000}"/>
    <cellStyle name="Comma 2 5 6 3 2 2" xfId="14962" xr:uid="{00000000-0005-0000-0000-0000CE3D0000}"/>
    <cellStyle name="Comma 2 5 6 3 2 4" xfId="14963" xr:uid="{00000000-0005-0000-0000-0000CF3D0000}"/>
    <cellStyle name="Comma 2 5 6 3 3" xfId="14964" xr:uid="{00000000-0005-0000-0000-0000D03D0000}"/>
    <cellStyle name="Comma 2 5 6 3 4" xfId="14965" xr:uid="{00000000-0005-0000-0000-0000D13D0000}"/>
    <cellStyle name="Comma 2 5 6 3 5" xfId="14966" xr:uid="{00000000-0005-0000-0000-0000D23D0000}"/>
    <cellStyle name="Comma 2 5 6 4" xfId="14967" xr:uid="{00000000-0005-0000-0000-0000D33D0000}"/>
    <cellStyle name="Comma 2 5 6 4 2" xfId="14968" xr:uid="{00000000-0005-0000-0000-0000D43D0000}"/>
    <cellStyle name="Comma 2 5 6 4 4" xfId="14969" xr:uid="{00000000-0005-0000-0000-0000D53D0000}"/>
    <cellStyle name="Comma 2 5 6 5" xfId="14970" xr:uid="{00000000-0005-0000-0000-0000D63D0000}"/>
    <cellStyle name="Comma 2 5 6 6" xfId="14971" xr:uid="{00000000-0005-0000-0000-0000D73D0000}"/>
    <cellStyle name="Comma 2 5 6 7" xfId="14972" xr:uid="{00000000-0005-0000-0000-0000D83D0000}"/>
    <cellStyle name="Comma 2 5 7" xfId="14973" xr:uid="{00000000-0005-0000-0000-0000D93D0000}"/>
    <cellStyle name="Comma 2 5 7 2" xfId="14974" xr:uid="{00000000-0005-0000-0000-0000DA3D0000}"/>
    <cellStyle name="Comma 2 5 7 2 2" xfId="14975" xr:uid="{00000000-0005-0000-0000-0000DB3D0000}"/>
    <cellStyle name="Comma 2 5 7 2 2 2" xfId="14976" xr:uid="{00000000-0005-0000-0000-0000DC3D0000}"/>
    <cellStyle name="Comma 2 5 7 2 2 4" xfId="14977" xr:uid="{00000000-0005-0000-0000-0000DD3D0000}"/>
    <cellStyle name="Comma 2 5 7 2 3" xfId="14978" xr:uid="{00000000-0005-0000-0000-0000DE3D0000}"/>
    <cellStyle name="Comma 2 5 7 2 4" xfId="14979" xr:uid="{00000000-0005-0000-0000-0000DF3D0000}"/>
    <cellStyle name="Comma 2 5 7 2 5" xfId="14980" xr:uid="{00000000-0005-0000-0000-0000E03D0000}"/>
    <cellStyle name="Comma 2 5 7 3" xfId="14981" xr:uid="{00000000-0005-0000-0000-0000E13D0000}"/>
    <cellStyle name="Comma 2 5 7 3 2" xfId="14982" xr:uid="{00000000-0005-0000-0000-0000E23D0000}"/>
    <cellStyle name="Comma 2 5 7 3 2 2" xfId="14983" xr:uid="{00000000-0005-0000-0000-0000E33D0000}"/>
    <cellStyle name="Comma 2 5 7 3 2 4" xfId="14984" xr:uid="{00000000-0005-0000-0000-0000E43D0000}"/>
    <cellStyle name="Comma 2 5 7 3 3" xfId="14985" xr:uid="{00000000-0005-0000-0000-0000E53D0000}"/>
    <cellStyle name="Comma 2 5 7 3 4" xfId="14986" xr:uid="{00000000-0005-0000-0000-0000E63D0000}"/>
    <cellStyle name="Comma 2 5 7 3 5" xfId="14987" xr:uid="{00000000-0005-0000-0000-0000E73D0000}"/>
    <cellStyle name="Comma 2 5 7 4" xfId="14988" xr:uid="{00000000-0005-0000-0000-0000E83D0000}"/>
    <cellStyle name="Comma 2 5 7 4 2" xfId="14989" xr:uid="{00000000-0005-0000-0000-0000E93D0000}"/>
    <cellStyle name="Comma 2 5 7 4 4" xfId="14990" xr:uid="{00000000-0005-0000-0000-0000EA3D0000}"/>
    <cellStyle name="Comma 2 5 7 5" xfId="14991" xr:uid="{00000000-0005-0000-0000-0000EB3D0000}"/>
    <cellStyle name="Comma 2 5 7 6" xfId="14992" xr:uid="{00000000-0005-0000-0000-0000EC3D0000}"/>
    <cellStyle name="Comma 2 5 7 7" xfId="14993" xr:uid="{00000000-0005-0000-0000-0000ED3D0000}"/>
    <cellStyle name="Comma 2 5 8" xfId="14994" xr:uid="{00000000-0005-0000-0000-0000EE3D0000}"/>
    <cellStyle name="Comma 2 5 8 2" xfId="14995" xr:uid="{00000000-0005-0000-0000-0000EF3D0000}"/>
    <cellStyle name="Comma 2 5 8 2 2" xfId="14996" xr:uid="{00000000-0005-0000-0000-0000F03D0000}"/>
    <cellStyle name="Comma 2 5 8 2 2 2" xfId="14997" xr:uid="{00000000-0005-0000-0000-0000F13D0000}"/>
    <cellStyle name="Comma 2 5 8 2 2 4" xfId="14998" xr:uid="{00000000-0005-0000-0000-0000F23D0000}"/>
    <cellStyle name="Comma 2 5 8 2 3" xfId="14999" xr:uid="{00000000-0005-0000-0000-0000F33D0000}"/>
    <cellStyle name="Comma 2 5 8 2 4" xfId="15000" xr:uid="{00000000-0005-0000-0000-0000F43D0000}"/>
    <cellStyle name="Comma 2 5 8 2 5" xfId="15001" xr:uid="{00000000-0005-0000-0000-0000F53D0000}"/>
    <cellStyle name="Comma 2 5 8 3" xfId="15002" xr:uid="{00000000-0005-0000-0000-0000F63D0000}"/>
    <cellStyle name="Comma 2 5 8 3 2" xfId="15003" xr:uid="{00000000-0005-0000-0000-0000F73D0000}"/>
    <cellStyle name="Comma 2 5 8 3 2 2" xfId="15004" xr:uid="{00000000-0005-0000-0000-0000F83D0000}"/>
    <cellStyle name="Comma 2 5 8 3 2 4" xfId="15005" xr:uid="{00000000-0005-0000-0000-0000F93D0000}"/>
    <cellStyle name="Comma 2 5 8 3 3" xfId="15006" xr:uid="{00000000-0005-0000-0000-0000FA3D0000}"/>
    <cellStyle name="Comma 2 5 8 3 5" xfId="15007" xr:uid="{00000000-0005-0000-0000-0000FB3D0000}"/>
    <cellStyle name="Comma 2 5 8 4" xfId="15008" xr:uid="{00000000-0005-0000-0000-0000FC3D0000}"/>
    <cellStyle name="Comma 2 5 8 4 2" xfId="15009" xr:uid="{00000000-0005-0000-0000-0000FD3D0000}"/>
    <cellStyle name="Comma 2 5 8 4 4" xfId="15010" xr:uid="{00000000-0005-0000-0000-0000FE3D0000}"/>
    <cellStyle name="Comma 2 5 8 5" xfId="15011" xr:uid="{00000000-0005-0000-0000-0000FF3D0000}"/>
    <cellStyle name="Comma 2 5 8 6" xfId="15012" xr:uid="{00000000-0005-0000-0000-0000003E0000}"/>
    <cellStyle name="Comma 2 5 8 7" xfId="15013" xr:uid="{00000000-0005-0000-0000-0000013E0000}"/>
    <cellStyle name="Comma 2 5 9" xfId="15014" xr:uid="{00000000-0005-0000-0000-0000023E0000}"/>
    <cellStyle name="Comma 2 5 9 2" xfId="15015" xr:uid="{00000000-0005-0000-0000-0000033E0000}"/>
    <cellStyle name="Comma 2 5 9 2 2" xfId="15016" xr:uid="{00000000-0005-0000-0000-0000043E0000}"/>
    <cellStyle name="Comma 2 5 9 2 2 2" xfId="15017" xr:uid="{00000000-0005-0000-0000-0000053E0000}"/>
    <cellStyle name="Comma 2 5 9 2 2 4" xfId="15018" xr:uid="{00000000-0005-0000-0000-0000063E0000}"/>
    <cellStyle name="Comma 2 5 9 2 3" xfId="15019" xr:uid="{00000000-0005-0000-0000-0000073E0000}"/>
    <cellStyle name="Comma 2 5 9 2 5" xfId="15020" xr:uid="{00000000-0005-0000-0000-0000083E0000}"/>
    <cellStyle name="Comma 2 5 9 3" xfId="15021" xr:uid="{00000000-0005-0000-0000-0000093E0000}"/>
    <cellStyle name="Comma 2 5 9 3 2" xfId="15022" xr:uid="{00000000-0005-0000-0000-00000A3E0000}"/>
    <cellStyle name="Comma 2 5 9 3 4" xfId="15023" xr:uid="{00000000-0005-0000-0000-00000B3E0000}"/>
    <cellStyle name="Comma 2 5 9 4" xfId="15024" xr:uid="{00000000-0005-0000-0000-00000C3E0000}"/>
    <cellStyle name="Comma 2 5 9 5" xfId="15025" xr:uid="{00000000-0005-0000-0000-00000D3E0000}"/>
    <cellStyle name="Comma 2 5 9 6" xfId="15026" xr:uid="{00000000-0005-0000-0000-00000E3E0000}"/>
    <cellStyle name="Comma 2 5_Perd det activo" xfId="15027" xr:uid="{00000000-0005-0000-0000-00000F3E0000}"/>
    <cellStyle name="Comma 2 6" xfId="15028" xr:uid="{00000000-0005-0000-0000-0000103E0000}"/>
    <cellStyle name="Comma 2 6 10" xfId="15029" xr:uid="{00000000-0005-0000-0000-0000113E0000}"/>
    <cellStyle name="Comma 2 6 11" xfId="15030" xr:uid="{00000000-0005-0000-0000-0000123E0000}"/>
    <cellStyle name="Comma 2 6 11 2" xfId="15031" xr:uid="{00000000-0005-0000-0000-0000133E0000}"/>
    <cellStyle name="Comma 2 6 12" xfId="15032" xr:uid="{00000000-0005-0000-0000-0000143E0000}"/>
    <cellStyle name="Comma 2 6 2" xfId="15033" xr:uid="{00000000-0005-0000-0000-0000153E0000}"/>
    <cellStyle name="Comma 2 6 2 2" xfId="15034" xr:uid="{00000000-0005-0000-0000-0000163E0000}"/>
    <cellStyle name="Comma 2 6 2 2 2" xfId="15035" xr:uid="{00000000-0005-0000-0000-0000173E0000}"/>
    <cellStyle name="Comma 2 6 2 2 2 2" xfId="15036" xr:uid="{00000000-0005-0000-0000-0000183E0000}"/>
    <cellStyle name="Comma 2 6 2 2 2 4" xfId="15037" xr:uid="{00000000-0005-0000-0000-0000193E0000}"/>
    <cellStyle name="Comma 2 6 2 2 3" xfId="15038" xr:uid="{00000000-0005-0000-0000-00001A3E0000}"/>
    <cellStyle name="Comma 2 6 2 2 3 2" xfId="15039" xr:uid="{00000000-0005-0000-0000-00001B3E0000}"/>
    <cellStyle name="Comma 2 6 2 2 4" xfId="15040" xr:uid="{00000000-0005-0000-0000-00001C3E0000}"/>
    <cellStyle name="Comma 2 6 2 2 5" xfId="15041" xr:uid="{00000000-0005-0000-0000-00001D3E0000}"/>
    <cellStyle name="Comma 2 6 2 2 6" xfId="15042" xr:uid="{00000000-0005-0000-0000-00001E3E0000}"/>
    <cellStyle name="Comma 2 6 2 3" xfId="15043" xr:uid="{00000000-0005-0000-0000-00001F3E0000}"/>
    <cellStyle name="Comma 2 6 2 3 2" xfId="15044" xr:uid="{00000000-0005-0000-0000-0000203E0000}"/>
    <cellStyle name="Comma 2 6 2 3 2 2" xfId="15045" xr:uid="{00000000-0005-0000-0000-0000213E0000}"/>
    <cellStyle name="Comma 2 6 2 3 2 4" xfId="15046" xr:uid="{00000000-0005-0000-0000-0000223E0000}"/>
    <cellStyle name="Comma 2 6 2 3 3" xfId="15047" xr:uid="{00000000-0005-0000-0000-0000233E0000}"/>
    <cellStyle name="Comma 2 6 2 3 4" xfId="15048" xr:uid="{00000000-0005-0000-0000-0000243E0000}"/>
    <cellStyle name="Comma 2 6 2 3 5" xfId="15049" xr:uid="{00000000-0005-0000-0000-0000253E0000}"/>
    <cellStyle name="Comma 2 6 2 4" xfId="15050" xr:uid="{00000000-0005-0000-0000-0000263E0000}"/>
    <cellStyle name="Comma 2 6 2 4 2" xfId="15051" xr:uid="{00000000-0005-0000-0000-0000273E0000}"/>
    <cellStyle name="Comma 2 6 2 4 4" xfId="15052" xr:uid="{00000000-0005-0000-0000-0000283E0000}"/>
    <cellStyle name="Comma 2 6 2 5" xfId="15053" xr:uid="{00000000-0005-0000-0000-0000293E0000}"/>
    <cellStyle name="Comma 2 6 2 5 2" xfId="15054" xr:uid="{00000000-0005-0000-0000-00002A3E0000}"/>
    <cellStyle name="Comma 2 6 2 6" xfId="15055" xr:uid="{00000000-0005-0000-0000-00002B3E0000}"/>
    <cellStyle name="Comma 2 6 2 7" xfId="15056" xr:uid="{00000000-0005-0000-0000-00002C3E0000}"/>
    <cellStyle name="Comma 2 6 2 8" xfId="15057" xr:uid="{00000000-0005-0000-0000-00002D3E0000}"/>
    <cellStyle name="Comma 2 6 3" xfId="15058" xr:uid="{00000000-0005-0000-0000-00002E3E0000}"/>
    <cellStyle name="Comma 2 6 3 2" xfId="15059" xr:uid="{00000000-0005-0000-0000-00002F3E0000}"/>
    <cellStyle name="Comma 2 6 3 2 2" xfId="15060" xr:uid="{00000000-0005-0000-0000-0000303E0000}"/>
    <cellStyle name="Comma 2 6 3 2 2 2" xfId="15061" xr:uid="{00000000-0005-0000-0000-0000313E0000}"/>
    <cellStyle name="Comma 2 6 3 2 2 4" xfId="15062" xr:uid="{00000000-0005-0000-0000-0000323E0000}"/>
    <cellStyle name="Comma 2 6 3 2 3" xfId="15063" xr:uid="{00000000-0005-0000-0000-0000333E0000}"/>
    <cellStyle name="Comma 2 6 3 2 4" xfId="15064" xr:uid="{00000000-0005-0000-0000-0000343E0000}"/>
    <cellStyle name="Comma 2 6 3 2 5" xfId="15065" xr:uid="{00000000-0005-0000-0000-0000353E0000}"/>
    <cellStyle name="Comma 2 6 3 3" xfId="15066" xr:uid="{00000000-0005-0000-0000-0000363E0000}"/>
    <cellStyle name="Comma 2 6 3 3 2" xfId="15067" xr:uid="{00000000-0005-0000-0000-0000373E0000}"/>
    <cellStyle name="Comma 2 6 3 3 2 2" xfId="15068" xr:uid="{00000000-0005-0000-0000-0000383E0000}"/>
    <cellStyle name="Comma 2 6 3 3 2 4" xfId="15069" xr:uid="{00000000-0005-0000-0000-0000393E0000}"/>
    <cellStyle name="Comma 2 6 3 3 3" xfId="15070" xr:uid="{00000000-0005-0000-0000-00003A3E0000}"/>
    <cellStyle name="Comma 2 6 3 3 4" xfId="15071" xr:uid="{00000000-0005-0000-0000-00003B3E0000}"/>
    <cellStyle name="Comma 2 6 3 3 5" xfId="15072" xr:uid="{00000000-0005-0000-0000-00003C3E0000}"/>
    <cellStyle name="Comma 2 6 3 4" xfId="15073" xr:uid="{00000000-0005-0000-0000-00003D3E0000}"/>
    <cellStyle name="Comma 2 6 3 4 2" xfId="15074" xr:uid="{00000000-0005-0000-0000-00003E3E0000}"/>
    <cellStyle name="Comma 2 6 3 4 4" xfId="15075" xr:uid="{00000000-0005-0000-0000-00003F3E0000}"/>
    <cellStyle name="Comma 2 6 3 5" xfId="15076" xr:uid="{00000000-0005-0000-0000-0000403E0000}"/>
    <cellStyle name="Comma 2 6 3 5 2" xfId="15077" xr:uid="{00000000-0005-0000-0000-0000413E0000}"/>
    <cellStyle name="Comma 2 6 3 6" xfId="15078" xr:uid="{00000000-0005-0000-0000-0000423E0000}"/>
    <cellStyle name="Comma 2 6 3 7" xfId="15079" xr:uid="{00000000-0005-0000-0000-0000433E0000}"/>
    <cellStyle name="Comma 2 6 3 8" xfId="15080" xr:uid="{00000000-0005-0000-0000-0000443E0000}"/>
    <cellStyle name="Comma 2 6 4" xfId="15081" xr:uid="{00000000-0005-0000-0000-0000453E0000}"/>
    <cellStyle name="Comma 2 6 4 2" xfId="15082" xr:uid="{00000000-0005-0000-0000-0000463E0000}"/>
    <cellStyle name="Comma 2 6 4 2 2" xfId="15083" xr:uid="{00000000-0005-0000-0000-0000473E0000}"/>
    <cellStyle name="Comma 2 6 4 2 2 2" xfId="15084" xr:uid="{00000000-0005-0000-0000-0000483E0000}"/>
    <cellStyle name="Comma 2 6 4 2 2 4" xfId="15085" xr:uid="{00000000-0005-0000-0000-0000493E0000}"/>
    <cellStyle name="Comma 2 6 4 2 3" xfId="15086" xr:uid="{00000000-0005-0000-0000-00004A3E0000}"/>
    <cellStyle name="Comma 2 6 4 2 4" xfId="15087" xr:uid="{00000000-0005-0000-0000-00004B3E0000}"/>
    <cellStyle name="Comma 2 6 4 2 5" xfId="15088" xr:uid="{00000000-0005-0000-0000-00004C3E0000}"/>
    <cellStyle name="Comma 2 6 4 3" xfId="15089" xr:uid="{00000000-0005-0000-0000-00004D3E0000}"/>
    <cellStyle name="Comma 2 6 4 3 2" xfId="15090" xr:uid="{00000000-0005-0000-0000-00004E3E0000}"/>
    <cellStyle name="Comma 2 6 4 3 2 2" xfId="15091" xr:uid="{00000000-0005-0000-0000-00004F3E0000}"/>
    <cellStyle name="Comma 2 6 4 3 2 4" xfId="15092" xr:uid="{00000000-0005-0000-0000-0000503E0000}"/>
    <cellStyle name="Comma 2 6 4 3 3" xfId="15093" xr:uid="{00000000-0005-0000-0000-0000513E0000}"/>
    <cellStyle name="Comma 2 6 4 3 5" xfId="15094" xr:uid="{00000000-0005-0000-0000-0000523E0000}"/>
    <cellStyle name="Comma 2 6 4 4" xfId="15095" xr:uid="{00000000-0005-0000-0000-0000533E0000}"/>
    <cellStyle name="Comma 2 6 4 4 2" xfId="15096" xr:uid="{00000000-0005-0000-0000-0000543E0000}"/>
    <cellStyle name="Comma 2 6 4 4 4" xfId="15097" xr:uid="{00000000-0005-0000-0000-0000553E0000}"/>
    <cellStyle name="Comma 2 6 4 5" xfId="15098" xr:uid="{00000000-0005-0000-0000-0000563E0000}"/>
    <cellStyle name="Comma 2 6 4 5 2" xfId="15099" xr:uid="{00000000-0005-0000-0000-0000573E0000}"/>
    <cellStyle name="Comma 2 6 4 6" xfId="15100" xr:uid="{00000000-0005-0000-0000-0000583E0000}"/>
    <cellStyle name="Comma 2 6 4 7" xfId="15101" xr:uid="{00000000-0005-0000-0000-0000593E0000}"/>
    <cellStyle name="Comma 2 6 4 8" xfId="15102" xr:uid="{00000000-0005-0000-0000-00005A3E0000}"/>
    <cellStyle name="Comma 2 6 5" xfId="15103" xr:uid="{00000000-0005-0000-0000-00005B3E0000}"/>
    <cellStyle name="Comma 2 6 5 2" xfId="15104" xr:uid="{00000000-0005-0000-0000-00005C3E0000}"/>
    <cellStyle name="Comma 2 6 5 2 2" xfId="15105" xr:uid="{00000000-0005-0000-0000-00005D3E0000}"/>
    <cellStyle name="Comma 2 6 5 2 2 2" xfId="15106" xr:uid="{00000000-0005-0000-0000-00005E3E0000}"/>
    <cellStyle name="Comma 2 6 5 2 2 4" xfId="15107" xr:uid="{00000000-0005-0000-0000-00005F3E0000}"/>
    <cellStyle name="Comma 2 6 5 2 3" xfId="15108" xr:uid="{00000000-0005-0000-0000-0000603E0000}"/>
    <cellStyle name="Comma 2 6 5 2 5" xfId="15109" xr:uid="{00000000-0005-0000-0000-0000613E0000}"/>
    <cellStyle name="Comma 2 6 5 3" xfId="15110" xr:uid="{00000000-0005-0000-0000-0000623E0000}"/>
    <cellStyle name="Comma 2 6 5 3 2" xfId="15111" xr:uid="{00000000-0005-0000-0000-0000633E0000}"/>
    <cellStyle name="Comma 2 6 5 3 4" xfId="15112" xr:uid="{00000000-0005-0000-0000-0000643E0000}"/>
    <cellStyle name="Comma 2 6 5 4" xfId="15113" xr:uid="{00000000-0005-0000-0000-0000653E0000}"/>
    <cellStyle name="Comma 2 6 5 5" xfId="15114" xr:uid="{00000000-0005-0000-0000-0000663E0000}"/>
    <cellStyle name="Comma 2 6 5 6" xfId="15115" xr:uid="{00000000-0005-0000-0000-0000673E0000}"/>
    <cellStyle name="Comma 2 6 6" xfId="15116" xr:uid="{00000000-0005-0000-0000-0000683E0000}"/>
    <cellStyle name="Comma 2 6 6 2" xfId="15117" xr:uid="{00000000-0005-0000-0000-0000693E0000}"/>
    <cellStyle name="Comma 2 6 6 2 2" xfId="15118" xr:uid="{00000000-0005-0000-0000-00006A3E0000}"/>
    <cellStyle name="Comma 2 6 6 2 4" xfId="15119" xr:uid="{00000000-0005-0000-0000-00006B3E0000}"/>
    <cellStyle name="Comma 2 6 6 3" xfId="15120" xr:uid="{00000000-0005-0000-0000-00006C3E0000}"/>
    <cellStyle name="Comma 2 6 6 4" xfId="15121" xr:uid="{00000000-0005-0000-0000-00006D3E0000}"/>
    <cellStyle name="Comma 2 6 6 5" xfId="15122" xr:uid="{00000000-0005-0000-0000-00006E3E0000}"/>
    <cellStyle name="Comma 2 6 7" xfId="15123" xr:uid="{00000000-0005-0000-0000-00006F3E0000}"/>
    <cellStyle name="Comma 2 6 7 2" xfId="15124" xr:uid="{00000000-0005-0000-0000-0000703E0000}"/>
    <cellStyle name="Comma 2 6 7 4" xfId="15125" xr:uid="{00000000-0005-0000-0000-0000713E0000}"/>
    <cellStyle name="Comma 2 6 8" xfId="15126" xr:uid="{00000000-0005-0000-0000-0000723E0000}"/>
    <cellStyle name="Comma 2 6 8 2" xfId="15127" xr:uid="{00000000-0005-0000-0000-0000733E0000}"/>
    <cellStyle name="Comma 2 6 8 3" xfId="15128" xr:uid="{00000000-0005-0000-0000-0000743E0000}"/>
    <cellStyle name="Comma 2 6 8 4" xfId="15129" xr:uid="{00000000-0005-0000-0000-0000753E0000}"/>
    <cellStyle name="Comma 2 6 9" xfId="15130" xr:uid="{00000000-0005-0000-0000-0000763E0000}"/>
    <cellStyle name="Comma 2 6 9 2" xfId="15131" xr:uid="{00000000-0005-0000-0000-0000773E0000}"/>
    <cellStyle name="Comma 2 6 9 3" xfId="15132" xr:uid="{00000000-0005-0000-0000-0000783E0000}"/>
    <cellStyle name="Comma 2 6_Perd det activo" xfId="15133" xr:uid="{00000000-0005-0000-0000-0000793E0000}"/>
    <cellStyle name="Comma 2 7" xfId="15134" xr:uid="{00000000-0005-0000-0000-00007A3E0000}"/>
    <cellStyle name="Comma 2 7 10" xfId="15135" xr:uid="{00000000-0005-0000-0000-00007B3E0000}"/>
    <cellStyle name="Comma 2 7 2" xfId="15136" xr:uid="{00000000-0005-0000-0000-00007C3E0000}"/>
    <cellStyle name="Comma 2 7 2 2" xfId="15137" xr:uid="{00000000-0005-0000-0000-00007D3E0000}"/>
    <cellStyle name="Comma 2 7 2 2 2" xfId="15138" xr:uid="{00000000-0005-0000-0000-00007E3E0000}"/>
    <cellStyle name="Comma 2 7 2 2 2 2" xfId="15139" xr:uid="{00000000-0005-0000-0000-00007F3E0000}"/>
    <cellStyle name="Comma 2 7 2 2 3" xfId="15140" xr:uid="{00000000-0005-0000-0000-0000803E0000}"/>
    <cellStyle name="Comma 2 7 2 2 5" xfId="15141" xr:uid="{00000000-0005-0000-0000-0000813E0000}"/>
    <cellStyle name="Comma 2 7 2 3" xfId="15142" xr:uid="{00000000-0005-0000-0000-0000823E0000}"/>
    <cellStyle name="Comma 2 7 2 3 2" xfId="15143" xr:uid="{00000000-0005-0000-0000-0000833E0000}"/>
    <cellStyle name="Comma 2 7 2 4" xfId="15144" xr:uid="{00000000-0005-0000-0000-0000843E0000}"/>
    <cellStyle name="Comma 2 7 2 5" xfId="15145" xr:uid="{00000000-0005-0000-0000-0000853E0000}"/>
    <cellStyle name="Comma 2 7 2 6" xfId="15146" xr:uid="{00000000-0005-0000-0000-0000863E0000}"/>
    <cellStyle name="Comma 2 7 3" xfId="15147" xr:uid="{00000000-0005-0000-0000-0000873E0000}"/>
    <cellStyle name="Comma 2 7 3 2" xfId="15148" xr:uid="{00000000-0005-0000-0000-0000883E0000}"/>
    <cellStyle name="Comma 2 7 3 2 2" xfId="15149" xr:uid="{00000000-0005-0000-0000-0000893E0000}"/>
    <cellStyle name="Comma 2 7 3 2 4" xfId="15150" xr:uid="{00000000-0005-0000-0000-00008A3E0000}"/>
    <cellStyle name="Comma 2 7 3 3" xfId="15151" xr:uid="{00000000-0005-0000-0000-00008B3E0000}"/>
    <cellStyle name="Comma 2 7 3 3 2" xfId="15152" xr:uid="{00000000-0005-0000-0000-00008C3E0000}"/>
    <cellStyle name="Comma 2 7 3 4" xfId="15153" xr:uid="{00000000-0005-0000-0000-00008D3E0000}"/>
    <cellStyle name="Comma 2 7 3 5" xfId="15154" xr:uid="{00000000-0005-0000-0000-00008E3E0000}"/>
    <cellStyle name="Comma 2 7 3 6" xfId="15155" xr:uid="{00000000-0005-0000-0000-00008F3E0000}"/>
    <cellStyle name="Comma 2 7 4" xfId="15156" xr:uid="{00000000-0005-0000-0000-0000903E0000}"/>
    <cellStyle name="Comma 2 7 4 2" xfId="15157" xr:uid="{00000000-0005-0000-0000-0000913E0000}"/>
    <cellStyle name="Comma 2 7 4 2 2" xfId="15158" xr:uid="{00000000-0005-0000-0000-0000923E0000}"/>
    <cellStyle name="Comma 2 7 4 2 4" xfId="15159" xr:uid="{00000000-0005-0000-0000-0000933E0000}"/>
    <cellStyle name="Comma 2 7 4 3" xfId="15160" xr:uid="{00000000-0005-0000-0000-0000943E0000}"/>
    <cellStyle name="Comma 2 7 4 3 2" xfId="15161" xr:uid="{00000000-0005-0000-0000-0000953E0000}"/>
    <cellStyle name="Comma 2 7 4 4" xfId="15162" xr:uid="{00000000-0005-0000-0000-0000963E0000}"/>
    <cellStyle name="Comma 2 7 4 5" xfId="15163" xr:uid="{00000000-0005-0000-0000-0000973E0000}"/>
    <cellStyle name="Comma 2 7 4 6" xfId="15164" xr:uid="{00000000-0005-0000-0000-0000983E0000}"/>
    <cellStyle name="Comma 2 7 5" xfId="15165" xr:uid="{00000000-0005-0000-0000-0000993E0000}"/>
    <cellStyle name="Comma 2 7 5 2" xfId="15166" xr:uid="{00000000-0005-0000-0000-00009A3E0000}"/>
    <cellStyle name="Comma 2 7 5 4" xfId="15167" xr:uid="{00000000-0005-0000-0000-00009B3E0000}"/>
    <cellStyle name="Comma 2 7 6" xfId="15168" xr:uid="{00000000-0005-0000-0000-00009C3E0000}"/>
    <cellStyle name="Comma 2 7 6 2" xfId="15169" xr:uid="{00000000-0005-0000-0000-00009D3E0000}"/>
    <cellStyle name="Comma 2 7 6 3" xfId="15170" xr:uid="{00000000-0005-0000-0000-00009E3E0000}"/>
    <cellStyle name="Comma 2 7 6 4" xfId="15171" xr:uid="{00000000-0005-0000-0000-00009F3E0000}"/>
    <cellStyle name="Comma 2 7 7" xfId="15172" xr:uid="{00000000-0005-0000-0000-0000A03E0000}"/>
    <cellStyle name="Comma 2 7 7 2" xfId="15173" xr:uid="{00000000-0005-0000-0000-0000A13E0000}"/>
    <cellStyle name="Comma 2 7 7 3" xfId="15174" xr:uid="{00000000-0005-0000-0000-0000A23E0000}"/>
    <cellStyle name="Comma 2 7 8" xfId="15175" xr:uid="{00000000-0005-0000-0000-0000A33E0000}"/>
    <cellStyle name="Comma 2 7 9" xfId="15176" xr:uid="{00000000-0005-0000-0000-0000A43E0000}"/>
    <cellStyle name="Comma 2 7 9 2" xfId="15177" xr:uid="{00000000-0005-0000-0000-0000A53E0000}"/>
    <cellStyle name="Comma 2 8" xfId="15178" xr:uid="{00000000-0005-0000-0000-0000A63E0000}"/>
    <cellStyle name="Comma 2 8 10" xfId="15179" xr:uid="{00000000-0005-0000-0000-0000A73E0000}"/>
    <cellStyle name="Comma 2 8 2" xfId="15180" xr:uid="{00000000-0005-0000-0000-0000A83E0000}"/>
    <cellStyle name="Comma 2 8 2 2" xfId="15181" xr:uid="{00000000-0005-0000-0000-0000A93E0000}"/>
    <cellStyle name="Comma 2 8 2 2 2" xfId="15182" xr:uid="{00000000-0005-0000-0000-0000AA3E0000}"/>
    <cellStyle name="Comma 2 8 2 2 4" xfId="15183" xr:uid="{00000000-0005-0000-0000-0000AB3E0000}"/>
    <cellStyle name="Comma 2 8 2 3" xfId="15184" xr:uid="{00000000-0005-0000-0000-0000AC3E0000}"/>
    <cellStyle name="Comma 2 8 2 3 2" xfId="15185" xr:uid="{00000000-0005-0000-0000-0000AD3E0000}"/>
    <cellStyle name="Comma 2 8 2 4" xfId="15186" xr:uid="{00000000-0005-0000-0000-0000AE3E0000}"/>
    <cellStyle name="Comma 2 8 2 5" xfId="15187" xr:uid="{00000000-0005-0000-0000-0000AF3E0000}"/>
    <cellStyle name="Comma 2 8 2 6" xfId="15188" xr:uid="{00000000-0005-0000-0000-0000B03E0000}"/>
    <cellStyle name="Comma 2 8 3" xfId="15189" xr:uid="{00000000-0005-0000-0000-0000B13E0000}"/>
    <cellStyle name="Comma 2 8 3 2" xfId="15190" xr:uid="{00000000-0005-0000-0000-0000B23E0000}"/>
    <cellStyle name="Comma 2 8 3 2 2" xfId="15191" xr:uid="{00000000-0005-0000-0000-0000B33E0000}"/>
    <cellStyle name="Comma 2 8 3 2 4" xfId="15192" xr:uid="{00000000-0005-0000-0000-0000B43E0000}"/>
    <cellStyle name="Comma 2 8 3 3" xfId="15193" xr:uid="{00000000-0005-0000-0000-0000B53E0000}"/>
    <cellStyle name="Comma 2 8 3 3 2" xfId="15194" xr:uid="{00000000-0005-0000-0000-0000B63E0000}"/>
    <cellStyle name="Comma 2 8 3 4" xfId="15195" xr:uid="{00000000-0005-0000-0000-0000B73E0000}"/>
    <cellStyle name="Comma 2 8 3 5" xfId="15196" xr:uid="{00000000-0005-0000-0000-0000B83E0000}"/>
    <cellStyle name="Comma 2 8 3 6" xfId="15197" xr:uid="{00000000-0005-0000-0000-0000B93E0000}"/>
    <cellStyle name="Comma 2 8 4" xfId="15198" xr:uid="{00000000-0005-0000-0000-0000BA3E0000}"/>
    <cellStyle name="Comma 2 8 4 2" xfId="15199" xr:uid="{00000000-0005-0000-0000-0000BB3E0000}"/>
    <cellStyle name="Comma 2 8 4 2 2" xfId="15200" xr:uid="{00000000-0005-0000-0000-0000BC3E0000}"/>
    <cellStyle name="Comma 2 8 4 2 4" xfId="15201" xr:uid="{00000000-0005-0000-0000-0000BD3E0000}"/>
    <cellStyle name="Comma 2 8 4 3" xfId="15202" xr:uid="{00000000-0005-0000-0000-0000BE3E0000}"/>
    <cellStyle name="Comma 2 8 4 4" xfId="15203" xr:uid="{00000000-0005-0000-0000-0000BF3E0000}"/>
    <cellStyle name="Comma 2 8 4 5" xfId="15204" xr:uid="{00000000-0005-0000-0000-0000C03E0000}"/>
    <cellStyle name="Comma 2 8 5" xfId="15205" xr:uid="{00000000-0005-0000-0000-0000C13E0000}"/>
    <cellStyle name="Comma 2 8 5 2" xfId="15206" xr:uid="{00000000-0005-0000-0000-0000C23E0000}"/>
    <cellStyle name="Comma 2 8 5 4" xfId="15207" xr:uid="{00000000-0005-0000-0000-0000C33E0000}"/>
    <cellStyle name="Comma 2 8 6" xfId="15208" xr:uid="{00000000-0005-0000-0000-0000C43E0000}"/>
    <cellStyle name="Comma 2 8 6 2" xfId="15209" xr:uid="{00000000-0005-0000-0000-0000C53E0000}"/>
    <cellStyle name="Comma 2 8 6 3" xfId="15210" xr:uid="{00000000-0005-0000-0000-0000C63E0000}"/>
    <cellStyle name="Comma 2 8 6 4" xfId="15211" xr:uid="{00000000-0005-0000-0000-0000C73E0000}"/>
    <cellStyle name="Comma 2 8 7" xfId="15212" xr:uid="{00000000-0005-0000-0000-0000C83E0000}"/>
    <cellStyle name="Comma 2 8 7 2" xfId="15213" xr:uid="{00000000-0005-0000-0000-0000C93E0000}"/>
    <cellStyle name="Comma 2 8 7 3" xfId="15214" xr:uid="{00000000-0005-0000-0000-0000CA3E0000}"/>
    <cellStyle name="Comma 2 8 8" xfId="15215" xr:uid="{00000000-0005-0000-0000-0000CB3E0000}"/>
    <cellStyle name="Comma 2 8 9" xfId="15216" xr:uid="{00000000-0005-0000-0000-0000CC3E0000}"/>
    <cellStyle name="Comma 2 8 9 2" xfId="15217" xr:uid="{00000000-0005-0000-0000-0000CD3E0000}"/>
    <cellStyle name="Comma 2 9" xfId="15218" xr:uid="{00000000-0005-0000-0000-0000CE3E0000}"/>
    <cellStyle name="Comma 2 9 2" xfId="15219" xr:uid="{00000000-0005-0000-0000-0000CF3E0000}"/>
    <cellStyle name="Comma 2 9 2 2" xfId="15220" xr:uid="{00000000-0005-0000-0000-0000D03E0000}"/>
    <cellStyle name="Comma 2 9 2 2 2" xfId="15221" xr:uid="{00000000-0005-0000-0000-0000D13E0000}"/>
    <cellStyle name="Comma 2 9 2 2 4" xfId="15222" xr:uid="{00000000-0005-0000-0000-0000D23E0000}"/>
    <cellStyle name="Comma 2 9 2 3" xfId="15223" xr:uid="{00000000-0005-0000-0000-0000D33E0000}"/>
    <cellStyle name="Comma 2 9 2 3 2" xfId="15224" xr:uid="{00000000-0005-0000-0000-0000D43E0000}"/>
    <cellStyle name="Comma 2 9 2 4" xfId="15225" xr:uid="{00000000-0005-0000-0000-0000D53E0000}"/>
    <cellStyle name="Comma 2 9 2 5" xfId="15226" xr:uid="{00000000-0005-0000-0000-0000D63E0000}"/>
    <cellStyle name="Comma 2 9 2 6" xfId="15227" xr:uid="{00000000-0005-0000-0000-0000D73E0000}"/>
    <cellStyle name="Comma 2 9 3" xfId="15228" xr:uid="{00000000-0005-0000-0000-0000D83E0000}"/>
    <cellStyle name="Comma 2 9 3 2" xfId="15229" xr:uid="{00000000-0005-0000-0000-0000D93E0000}"/>
    <cellStyle name="Comma 2 9 3 2 2" xfId="15230" xr:uid="{00000000-0005-0000-0000-0000DA3E0000}"/>
    <cellStyle name="Comma 2 9 3 2 4" xfId="15231" xr:uid="{00000000-0005-0000-0000-0000DB3E0000}"/>
    <cellStyle name="Comma 2 9 3 3" xfId="15232" xr:uid="{00000000-0005-0000-0000-0000DC3E0000}"/>
    <cellStyle name="Comma 2 9 3 4" xfId="15233" xr:uid="{00000000-0005-0000-0000-0000DD3E0000}"/>
    <cellStyle name="Comma 2 9 3 5" xfId="15234" xr:uid="{00000000-0005-0000-0000-0000DE3E0000}"/>
    <cellStyle name="Comma 2 9 4" xfId="15235" xr:uid="{00000000-0005-0000-0000-0000DF3E0000}"/>
    <cellStyle name="Comma 2 9 4 2" xfId="15236" xr:uid="{00000000-0005-0000-0000-0000E03E0000}"/>
    <cellStyle name="Comma 2 9 4 2 2" xfId="15237" xr:uid="{00000000-0005-0000-0000-0000E13E0000}"/>
    <cellStyle name="Comma 2 9 4 2 4" xfId="15238" xr:uid="{00000000-0005-0000-0000-0000E23E0000}"/>
    <cellStyle name="Comma 2 9 4 3" xfId="15239" xr:uid="{00000000-0005-0000-0000-0000E33E0000}"/>
    <cellStyle name="Comma 2 9 4 4" xfId="15240" xr:uid="{00000000-0005-0000-0000-0000E43E0000}"/>
    <cellStyle name="Comma 2 9 4 5" xfId="15241" xr:uid="{00000000-0005-0000-0000-0000E53E0000}"/>
    <cellStyle name="Comma 2 9 5" xfId="15242" xr:uid="{00000000-0005-0000-0000-0000E63E0000}"/>
    <cellStyle name="Comma 2 9 5 2" xfId="15243" xr:uid="{00000000-0005-0000-0000-0000E73E0000}"/>
    <cellStyle name="Comma 2 9 5 4" xfId="15244" xr:uid="{00000000-0005-0000-0000-0000E83E0000}"/>
    <cellStyle name="Comma 2 9 6" xfId="15245" xr:uid="{00000000-0005-0000-0000-0000E93E0000}"/>
    <cellStyle name="Comma 2 9 6 2" xfId="15246" xr:uid="{00000000-0005-0000-0000-0000EA3E0000}"/>
    <cellStyle name="Comma 2 9 7" xfId="15247" xr:uid="{00000000-0005-0000-0000-0000EB3E0000}"/>
    <cellStyle name="Comma 2 9 8" xfId="15248" xr:uid="{00000000-0005-0000-0000-0000EC3E0000}"/>
    <cellStyle name="Comma 2 9 8 2" xfId="15249" xr:uid="{00000000-0005-0000-0000-0000ED3E0000}"/>
    <cellStyle name="Comma 2 9 9" xfId="15250" xr:uid="{00000000-0005-0000-0000-0000EE3E0000}"/>
    <cellStyle name="Comma 2_Activos por nat cart" xfId="15251" xr:uid="{00000000-0005-0000-0000-0000EF3E0000}"/>
    <cellStyle name="Comma 20" xfId="15252" xr:uid="{00000000-0005-0000-0000-0000F03E0000}"/>
    <cellStyle name="Comma 20 10" xfId="15253" xr:uid="{00000000-0005-0000-0000-0000F13E0000}"/>
    <cellStyle name="Comma 20 2" xfId="15254" xr:uid="{00000000-0005-0000-0000-0000F23E0000}"/>
    <cellStyle name="Comma 20 2 2" xfId="15255" xr:uid="{00000000-0005-0000-0000-0000F33E0000}"/>
    <cellStyle name="Comma 20 2 2 2" xfId="15256" xr:uid="{00000000-0005-0000-0000-0000F43E0000}"/>
    <cellStyle name="Comma 20 2 2 2 2" xfId="15257" xr:uid="{00000000-0005-0000-0000-0000F53E0000}"/>
    <cellStyle name="Comma 20 2 2 3" xfId="15258" xr:uid="{00000000-0005-0000-0000-0000F63E0000}"/>
    <cellStyle name="Comma 20 2 2 5" xfId="15259" xr:uid="{00000000-0005-0000-0000-0000F73E0000}"/>
    <cellStyle name="Comma 20 2 3" xfId="15260" xr:uid="{00000000-0005-0000-0000-0000F83E0000}"/>
    <cellStyle name="Comma 20 2 3 2" xfId="15261" xr:uid="{00000000-0005-0000-0000-0000F93E0000}"/>
    <cellStyle name="Comma 20 2 4" xfId="15262" xr:uid="{00000000-0005-0000-0000-0000FA3E0000}"/>
    <cellStyle name="Comma 20 2 5" xfId="15263" xr:uid="{00000000-0005-0000-0000-0000FB3E0000}"/>
    <cellStyle name="Comma 20 2 6" xfId="15264" xr:uid="{00000000-0005-0000-0000-0000FC3E0000}"/>
    <cellStyle name="Comma 20 3" xfId="15265" xr:uid="{00000000-0005-0000-0000-0000FD3E0000}"/>
    <cellStyle name="Comma 20 3 2" xfId="15266" xr:uid="{00000000-0005-0000-0000-0000FE3E0000}"/>
    <cellStyle name="Comma 20 3 2 2" xfId="15267" xr:uid="{00000000-0005-0000-0000-0000FF3E0000}"/>
    <cellStyle name="Comma 20 3 2 4" xfId="15268" xr:uid="{00000000-0005-0000-0000-0000003F0000}"/>
    <cellStyle name="Comma 20 3 3" xfId="15269" xr:uid="{00000000-0005-0000-0000-0000013F0000}"/>
    <cellStyle name="Comma 20 3 3 2" xfId="15270" xr:uid="{00000000-0005-0000-0000-0000023F0000}"/>
    <cellStyle name="Comma 20 3 4" xfId="15271" xr:uid="{00000000-0005-0000-0000-0000033F0000}"/>
    <cellStyle name="Comma 20 3 5" xfId="15272" xr:uid="{00000000-0005-0000-0000-0000043F0000}"/>
    <cellStyle name="Comma 20 3 6" xfId="15273" xr:uid="{00000000-0005-0000-0000-0000053F0000}"/>
    <cellStyle name="Comma 20 4" xfId="15274" xr:uid="{00000000-0005-0000-0000-0000063F0000}"/>
    <cellStyle name="Comma 20 4 2" xfId="15275" xr:uid="{00000000-0005-0000-0000-0000073F0000}"/>
    <cellStyle name="Comma 20 4 2 2" xfId="15276" xr:uid="{00000000-0005-0000-0000-0000083F0000}"/>
    <cellStyle name="Comma 20 4 2 4" xfId="15277" xr:uid="{00000000-0005-0000-0000-0000093F0000}"/>
    <cellStyle name="Comma 20 4 3" xfId="15278" xr:uid="{00000000-0005-0000-0000-00000A3F0000}"/>
    <cellStyle name="Comma 20 4 3 2" xfId="15279" xr:uid="{00000000-0005-0000-0000-00000B3F0000}"/>
    <cellStyle name="Comma 20 4 4" xfId="15280" xr:uid="{00000000-0005-0000-0000-00000C3F0000}"/>
    <cellStyle name="Comma 20 4 5" xfId="15281" xr:uid="{00000000-0005-0000-0000-00000D3F0000}"/>
    <cellStyle name="Comma 20 4 6" xfId="15282" xr:uid="{00000000-0005-0000-0000-00000E3F0000}"/>
    <cellStyle name="Comma 20 5" xfId="15283" xr:uid="{00000000-0005-0000-0000-00000F3F0000}"/>
    <cellStyle name="Comma 20 5 2" xfId="15284" xr:uid="{00000000-0005-0000-0000-0000103F0000}"/>
    <cellStyle name="Comma 20 5 4" xfId="15285" xr:uid="{00000000-0005-0000-0000-0000113F0000}"/>
    <cellStyle name="Comma 20 6" xfId="15286" xr:uid="{00000000-0005-0000-0000-0000123F0000}"/>
    <cellStyle name="Comma 20 6 2" xfId="15287" xr:uid="{00000000-0005-0000-0000-0000133F0000}"/>
    <cellStyle name="Comma 20 6 3" xfId="15288" xr:uid="{00000000-0005-0000-0000-0000143F0000}"/>
    <cellStyle name="Comma 20 6 4" xfId="15289" xr:uid="{00000000-0005-0000-0000-0000153F0000}"/>
    <cellStyle name="Comma 20 7" xfId="15290" xr:uid="{00000000-0005-0000-0000-0000163F0000}"/>
    <cellStyle name="Comma 20 7 2" xfId="15291" xr:uid="{00000000-0005-0000-0000-0000173F0000}"/>
    <cellStyle name="Comma 20 8" xfId="15292" xr:uid="{00000000-0005-0000-0000-0000183F0000}"/>
    <cellStyle name="Comma 20 9" xfId="15293" xr:uid="{00000000-0005-0000-0000-0000193F0000}"/>
    <cellStyle name="Comma 21" xfId="15294" xr:uid="{00000000-0005-0000-0000-00001A3F0000}"/>
    <cellStyle name="Comma 21 10" xfId="15295" xr:uid="{00000000-0005-0000-0000-00001B3F0000}"/>
    <cellStyle name="Comma 21 2" xfId="15296" xr:uid="{00000000-0005-0000-0000-00001C3F0000}"/>
    <cellStyle name="Comma 21 2 2" xfId="15297" xr:uid="{00000000-0005-0000-0000-00001D3F0000}"/>
    <cellStyle name="Comma 21 2 2 2" xfId="15298" xr:uid="{00000000-0005-0000-0000-00001E3F0000}"/>
    <cellStyle name="Comma 21 2 2 2 2" xfId="15299" xr:uid="{00000000-0005-0000-0000-00001F3F0000}"/>
    <cellStyle name="Comma 21 2 2 3" xfId="15300" xr:uid="{00000000-0005-0000-0000-0000203F0000}"/>
    <cellStyle name="Comma 21 2 2 5" xfId="15301" xr:uid="{00000000-0005-0000-0000-0000213F0000}"/>
    <cellStyle name="Comma 21 2 3" xfId="15302" xr:uid="{00000000-0005-0000-0000-0000223F0000}"/>
    <cellStyle name="Comma 21 2 3 2" xfId="15303" xr:uid="{00000000-0005-0000-0000-0000233F0000}"/>
    <cellStyle name="Comma 21 2 4" xfId="15304" xr:uid="{00000000-0005-0000-0000-0000243F0000}"/>
    <cellStyle name="Comma 21 2 5" xfId="15305" xr:uid="{00000000-0005-0000-0000-0000253F0000}"/>
    <cellStyle name="Comma 21 2 6" xfId="15306" xr:uid="{00000000-0005-0000-0000-0000263F0000}"/>
    <cellStyle name="Comma 21 3" xfId="15307" xr:uid="{00000000-0005-0000-0000-0000273F0000}"/>
    <cellStyle name="Comma 21 3 2" xfId="15308" xr:uid="{00000000-0005-0000-0000-0000283F0000}"/>
    <cellStyle name="Comma 21 3 2 2" xfId="15309" xr:uid="{00000000-0005-0000-0000-0000293F0000}"/>
    <cellStyle name="Comma 21 3 2 4" xfId="15310" xr:uid="{00000000-0005-0000-0000-00002A3F0000}"/>
    <cellStyle name="Comma 21 3 3" xfId="15311" xr:uid="{00000000-0005-0000-0000-00002B3F0000}"/>
    <cellStyle name="Comma 21 3 3 2" xfId="15312" xr:uid="{00000000-0005-0000-0000-00002C3F0000}"/>
    <cellStyle name="Comma 21 3 4" xfId="15313" xr:uid="{00000000-0005-0000-0000-00002D3F0000}"/>
    <cellStyle name="Comma 21 3 5" xfId="15314" xr:uid="{00000000-0005-0000-0000-00002E3F0000}"/>
    <cellStyle name="Comma 21 3 6" xfId="15315" xr:uid="{00000000-0005-0000-0000-00002F3F0000}"/>
    <cellStyle name="Comma 21 4" xfId="15316" xr:uid="{00000000-0005-0000-0000-0000303F0000}"/>
    <cellStyle name="Comma 21 4 2" xfId="15317" xr:uid="{00000000-0005-0000-0000-0000313F0000}"/>
    <cellStyle name="Comma 21 4 2 2" xfId="15318" xr:uid="{00000000-0005-0000-0000-0000323F0000}"/>
    <cellStyle name="Comma 21 4 2 4" xfId="15319" xr:uid="{00000000-0005-0000-0000-0000333F0000}"/>
    <cellStyle name="Comma 21 4 3" xfId="15320" xr:uid="{00000000-0005-0000-0000-0000343F0000}"/>
    <cellStyle name="Comma 21 4 3 2" xfId="15321" xr:uid="{00000000-0005-0000-0000-0000353F0000}"/>
    <cellStyle name="Comma 21 4 4" xfId="15322" xr:uid="{00000000-0005-0000-0000-0000363F0000}"/>
    <cellStyle name="Comma 21 4 5" xfId="15323" xr:uid="{00000000-0005-0000-0000-0000373F0000}"/>
    <cellStyle name="Comma 21 4 6" xfId="15324" xr:uid="{00000000-0005-0000-0000-0000383F0000}"/>
    <cellStyle name="Comma 21 5" xfId="15325" xr:uid="{00000000-0005-0000-0000-0000393F0000}"/>
    <cellStyle name="Comma 21 5 2" xfId="15326" xr:uid="{00000000-0005-0000-0000-00003A3F0000}"/>
    <cellStyle name="Comma 21 5 4" xfId="15327" xr:uid="{00000000-0005-0000-0000-00003B3F0000}"/>
    <cellStyle name="Comma 21 6" xfId="15328" xr:uid="{00000000-0005-0000-0000-00003C3F0000}"/>
    <cellStyle name="Comma 21 6 2" xfId="15329" xr:uid="{00000000-0005-0000-0000-00003D3F0000}"/>
    <cellStyle name="Comma 21 6 3" xfId="15330" xr:uid="{00000000-0005-0000-0000-00003E3F0000}"/>
    <cellStyle name="Comma 21 6 4" xfId="15331" xr:uid="{00000000-0005-0000-0000-00003F3F0000}"/>
    <cellStyle name="Comma 21 7" xfId="15332" xr:uid="{00000000-0005-0000-0000-0000403F0000}"/>
    <cellStyle name="Comma 21 7 2" xfId="15333" xr:uid="{00000000-0005-0000-0000-0000413F0000}"/>
    <cellStyle name="Comma 21 8" xfId="15334" xr:uid="{00000000-0005-0000-0000-0000423F0000}"/>
    <cellStyle name="Comma 21 9" xfId="15335" xr:uid="{00000000-0005-0000-0000-0000433F0000}"/>
    <cellStyle name="Comma 22" xfId="15336" xr:uid="{00000000-0005-0000-0000-0000443F0000}"/>
    <cellStyle name="Comma 22 10" xfId="15337" xr:uid="{00000000-0005-0000-0000-0000453F0000}"/>
    <cellStyle name="Comma 22 2" xfId="15338" xr:uid="{00000000-0005-0000-0000-0000463F0000}"/>
    <cellStyle name="Comma 22 2 2" xfId="15339" xr:uid="{00000000-0005-0000-0000-0000473F0000}"/>
    <cellStyle name="Comma 22 2 2 2" xfId="15340" xr:uid="{00000000-0005-0000-0000-0000483F0000}"/>
    <cellStyle name="Comma 22 2 2 2 2" xfId="15341" xr:uid="{00000000-0005-0000-0000-0000493F0000}"/>
    <cellStyle name="Comma 22 2 2 3" xfId="15342" xr:uid="{00000000-0005-0000-0000-00004A3F0000}"/>
    <cellStyle name="Comma 22 2 2 5" xfId="15343" xr:uid="{00000000-0005-0000-0000-00004B3F0000}"/>
    <cellStyle name="Comma 22 2 3" xfId="15344" xr:uid="{00000000-0005-0000-0000-00004C3F0000}"/>
    <cellStyle name="Comma 22 2 3 2" xfId="15345" xr:uid="{00000000-0005-0000-0000-00004D3F0000}"/>
    <cellStyle name="Comma 22 2 4" xfId="15346" xr:uid="{00000000-0005-0000-0000-00004E3F0000}"/>
    <cellStyle name="Comma 22 2 5" xfId="15347" xr:uid="{00000000-0005-0000-0000-00004F3F0000}"/>
    <cellStyle name="Comma 22 2 6" xfId="15348" xr:uid="{00000000-0005-0000-0000-0000503F0000}"/>
    <cellStyle name="Comma 22 3" xfId="15349" xr:uid="{00000000-0005-0000-0000-0000513F0000}"/>
    <cellStyle name="Comma 22 3 2" xfId="15350" xr:uid="{00000000-0005-0000-0000-0000523F0000}"/>
    <cellStyle name="Comma 22 3 2 2" xfId="15351" xr:uid="{00000000-0005-0000-0000-0000533F0000}"/>
    <cellStyle name="Comma 22 3 2 4" xfId="15352" xr:uid="{00000000-0005-0000-0000-0000543F0000}"/>
    <cellStyle name="Comma 22 3 3" xfId="15353" xr:uid="{00000000-0005-0000-0000-0000553F0000}"/>
    <cellStyle name="Comma 22 3 3 2" xfId="15354" xr:uid="{00000000-0005-0000-0000-0000563F0000}"/>
    <cellStyle name="Comma 22 3 4" xfId="15355" xr:uid="{00000000-0005-0000-0000-0000573F0000}"/>
    <cellStyle name="Comma 22 3 5" xfId="15356" xr:uid="{00000000-0005-0000-0000-0000583F0000}"/>
    <cellStyle name="Comma 22 3 6" xfId="15357" xr:uid="{00000000-0005-0000-0000-0000593F0000}"/>
    <cellStyle name="Comma 22 4" xfId="15358" xr:uid="{00000000-0005-0000-0000-00005A3F0000}"/>
    <cellStyle name="Comma 22 4 2" xfId="15359" xr:uid="{00000000-0005-0000-0000-00005B3F0000}"/>
    <cellStyle name="Comma 22 4 2 2" xfId="15360" xr:uid="{00000000-0005-0000-0000-00005C3F0000}"/>
    <cellStyle name="Comma 22 4 2 4" xfId="15361" xr:uid="{00000000-0005-0000-0000-00005D3F0000}"/>
    <cellStyle name="Comma 22 4 3" xfId="15362" xr:uid="{00000000-0005-0000-0000-00005E3F0000}"/>
    <cellStyle name="Comma 22 4 3 2" xfId="15363" xr:uid="{00000000-0005-0000-0000-00005F3F0000}"/>
    <cellStyle name="Comma 22 4 4" xfId="15364" xr:uid="{00000000-0005-0000-0000-0000603F0000}"/>
    <cellStyle name="Comma 22 4 6" xfId="15365" xr:uid="{00000000-0005-0000-0000-0000613F0000}"/>
    <cellStyle name="Comma 22 5" xfId="15366" xr:uid="{00000000-0005-0000-0000-0000623F0000}"/>
    <cellStyle name="Comma 22 5 2" xfId="15367" xr:uid="{00000000-0005-0000-0000-0000633F0000}"/>
    <cellStyle name="Comma 22 5 4" xfId="15368" xr:uid="{00000000-0005-0000-0000-0000643F0000}"/>
    <cellStyle name="Comma 22 6" xfId="15369" xr:uid="{00000000-0005-0000-0000-0000653F0000}"/>
    <cellStyle name="Comma 22 6 2" xfId="15370" xr:uid="{00000000-0005-0000-0000-0000663F0000}"/>
    <cellStyle name="Comma 22 6 3" xfId="15371" xr:uid="{00000000-0005-0000-0000-0000673F0000}"/>
    <cellStyle name="Comma 22 6 4" xfId="15372" xr:uid="{00000000-0005-0000-0000-0000683F0000}"/>
    <cellStyle name="Comma 22 7" xfId="15373" xr:uid="{00000000-0005-0000-0000-0000693F0000}"/>
    <cellStyle name="Comma 22 7 2" xfId="15374" xr:uid="{00000000-0005-0000-0000-00006A3F0000}"/>
    <cellStyle name="Comma 22 8" xfId="15375" xr:uid="{00000000-0005-0000-0000-00006B3F0000}"/>
    <cellStyle name="Comma 22 9" xfId="15376" xr:uid="{00000000-0005-0000-0000-00006C3F0000}"/>
    <cellStyle name="Comma 23" xfId="15377" xr:uid="{00000000-0005-0000-0000-00006D3F0000}"/>
    <cellStyle name="Comma 23 2" xfId="15378" xr:uid="{00000000-0005-0000-0000-00006E3F0000}"/>
    <cellStyle name="Comma 23 2 2" xfId="15379" xr:uid="{00000000-0005-0000-0000-00006F3F0000}"/>
    <cellStyle name="Comma 23 2 2 2" xfId="15380" xr:uid="{00000000-0005-0000-0000-0000703F0000}"/>
    <cellStyle name="Comma 23 2 2 4" xfId="15381" xr:uid="{00000000-0005-0000-0000-0000713F0000}"/>
    <cellStyle name="Comma 23 2 3" xfId="15382" xr:uid="{00000000-0005-0000-0000-0000723F0000}"/>
    <cellStyle name="Comma 23 2 3 2" xfId="15383" xr:uid="{00000000-0005-0000-0000-0000733F0000}"/>
    <cellStyle name="Comma 23 2 4" xfId="15384" xr:uid="{00000000-0005-0000-0000-0000743F0000}"/>
    <cellStyle name="Comma 23 2 6" xfId="15385" xr:uid="{00000000-0005-0000-0000-0000753F0000}"/>
    <cellStyle name="Comma 23 3" xfId="15386" xr:uid="{00000000-0005-0000-0000-0000763F0000}"/>
    <cellStyle name="Comma 23 3 2" xfId="15387" xr:uid="{00000000-0005-0000-0000-0000773F0000}"/>
    <cellStyle name="Comma 23 3 2 2" xfId="15388" xr:uid="{00000000-0005-0000-0000-0000783F0000}"/>
    <cellStyle name="Comma 23 3 3" xfId="15389" xr:uid="{00000000-0005-0000-0000-0000793F0000}"/>
    <cellStyle name="Comma 23 3 5" xfId="15390" xr:uid="{00000000-0005-0000-0000-00007A3F0000}"/>
    <cellStyle name="Comma 23 4" xfId="15391" xr:uid="{00000000-0005-0000-0000-00007B3F0000}"/>
    <cellStyle name="Comma 23 4 2" xfId="15392" xr:uid="{00000000-0005-0000-0000-00007C3F0000}"/>
    <cellStyle name="Comma 23 4 3" xfId="15393" xr:uid="{00000000-0005-0000-0000-00007D3F0000}"/>
    <cellStyle name="Comma 23 4 4" xfId="15394" xr:uid="{00000000-0005-0000-0000-00007E3F0000}"/>
    <cellStyle name="Comma 23 5" xfId="15395" xr:uid="{00000000-0005-0000-0000-00007F3F0000}"/>
    <cellStyle name="Comma 23 5 2" xfId="15396" xr:uid="{00000000-0005-0000-0000-0000803F0000}"/>
    <cellStyle name="Comma 23 6" xfId="15397" xr:uid="{00000000-0005-0000-0000-0000813F0000}"/>
    <cellStyle name="Comma 23 7" xfId="15398" xr:uid="{00000000-0005-0000-0000-0000823F0000}"/>
    <cellStyle name="Comma 23 8" xfId="15399" xr:uid="{00000000-0005-0000-0000-0000833F0000}"/>
    <cellStyle name="Comma 24" xfId="15400" xr:uid="{00000000-0005-0000-0000-0000843F0000}"/>
    <cellStyle name="Comma 24 2" xfId="15401" xr:uid="{00000000-0005-0000-0000-0000853F0000}"/>
    <cellStyle name="Comma 24 2 2" xfId="15402" xr:uid="{00000000-0005-0000-0000-0000863F0000}"/>
    <cellStyle name="Comma 24 2 2 2" xfId="15403" xr:uid="{00000000-0005-0000-0000-0000873F0000}"/>
    <cellStyle name="Comma 24 2 3" xfId="15404" xr:uid="{00000000-0005-0000-0000-0000883F0000}"/>
    <cellStyle name="Comma 24 2 5" xfId="15405" xr:uid="{00000000-0005-0000-0000-0000893F0000}"/>
    <cellStyle name="Comma 24 3" xfId="15406" xr:uid="{00000000-0005-0000-0000-00008A3F0000}"/>
    <cellStyle name="Comma 24 3 2" xfId="15407" xr:uid="{00000000-0005-0000-0000-00008B3F0000}"/>
    <cellStyle name="Comma 24 4" xfId="15408" xr:uid="{00000000-0005-0000-0000-00008C3F0000}"/>
    <cellStyle name="Comma 24 5" xfId="15409" xr:uid="{00000000-0005-0000-0000-00008D3F0000}"/>
    <cellStyle name="Comma 24 6" xfId="15410" xr:uid="{00000000-0005-0000-0000-00008E3F0000}"/>
    <cellStyle name="Comma 25" xfId="15411" xr:uid="{00000000-0005-0000-0000-00008F3F0000}"/>
    <cellStyle name="Comma 25 2" xfId="15412" xr:uid="{00000000-0005-0000-0000-0000903F0000}"/>
    <cellStyle name="Comma 25 2 2" xfId="15413" xr:uid="{00000000-0005-0000-0000-0000913F0000}"/>
    <cellStyle name="Comma 25 2 2 2" xfId="15414" xr:uid="{00000000-0005-0000-0000-0000923F0000}"/>
    <cellStyle name="Comma 25 2 3" xfId="15415" xr:uid="{00000000-0005-0000-0000-0000933F0000}"/>
    <cellStyle name="Comma 25 2 5" xfId="15416" xr:uid="{00000000-0005-0000-0000-0000943F0000}"/>
    <cellStyle name="Comma 25 3" xfId="15417" xr:uid="{00000000-0005-0000-0000-0000953F0000}"/>
    <cellStyle name="Comma 25 3 2" xfId="15418" xr:uid="{00000000-0005-0000-0000-0000963F0000}"/>
    <cellStyle name="Comma 25 4" xfId="15419" xr:uid="{00000000-0005-0000-0000-0000973F0000}"/>
    <cellStyle name="Comma 25 5" xfId="15420" xr:uid="{00000000-0005-0000-0000-0000983F0000}"/>
    <cellStyle name="Comma 25 6" xfId="15421" xr:uid="{00000000-0005-0000-0000-0000993F0000}"/>
    <cellStyle name="Comma 26" xfId="15422" xr:uid="{00000000-0005-0000-0000-00009A3F0000}"/>
    <cellStyle name="Comma 26 2" xfId="15423" xr:uid="{00000000-0005-0000-0000-00009B3F0000}"/>
    <cellStyle name="Comma 26 2 2" xfId="15424" xr:uid="{00000000-0005-0000-0000-00009C3F0000}"/>
    <cellStyle name="Comma 26 2 4" xfId="15425" xr:uid="{00000000-0005-0000-0000-00009D3F0000}"/>
    <cellStyle name="Comma 26 3" xfId="15426" xr:uid="{00000000-0005-0000-0000-00009E3F0000}"/>
    <cellStyle name="Comma 26 3 2" xfId="15427" xr:uid="{00000000-0005-0000-0000-00009F3F0000}"/>
    <cellStyle name="Comma 26 4" xfId="15428" xr:uid="{00000000-0005-0000-0000-0000A03F0000}"/>
    <cellStyle name="Comma 26 5" xfId="15429" xr:uid="{00000000-0005-0000-0000-0000A13F0000}"/>
    <cellStyle name="Comma 26 6" xfId="15430" xr:uid="{00000000-0005-0000-0000-0000A23F0000}"/>
    <cellStyle name="Comma 27" xfId="15431" xr:uid="{00000000-0005-0000-0000-0000A33F0000}"/>
    <cellStyle name="Comma 27 2" xfId="15432" xr:uid="{00000000-0005-0000-0000-0000A43F0000}"/>
    <cellStyle name="Comma 27 2 2" xfId="15433" xr:uid="{00000000-0005-0000-0000-0000A53F0000}"/>
    <cellStyle name="Comma 27 2 4" xfId="15434" xr:uid="{00000000-0005-0000-0000-0000A63F0000}"/>
    <cellStyle name="Comma 27 3" xfId="15435" xr:uid="{00000000-0005-0000-0000-0000A73F0000}"/>
    <cellStyle name="Comma 27 3 2" xfId="15436" xr:uid="{00000000-0005-0000-0000-0000A83F0000}"/>
    <cellStyle name="Comma 27 4" xfId="15437" xr:uid="{00000000-0005-0000-0000-0000A93F0000}"/>
    <cellStyle name="Comma 27 5" xfId="15438" xr:uid="{00000000-0005-0000-0000-0000AA3F0000}"/>
    <cellStyle name="Comma 27 6" xfId="15439" xr:uid="{00000000-0005-0000-0000-0000AB3F0000}"/>
    <cellStyle name="Comma 28" xfId="15440" xr:uid="{00000000-0005-0000-0000-0000AC3F0000}"/>
    <cellStyle name="Comma 28 2" xfId="15441" xr:uid="{00000000-0005-0000-0000-0000AD3F0000}"/>
    <cellStyle name="Comma 28 2 2" xfId="15442" xr:uid="{00000000-0005-0000-0000-0000AE3F0000}"/>
    <cellStyle name="Comma 28 2 4" xfId="15443" xr:uid="{00000000-0005-0000-0000-0000AF3F0000}"/>
    <cellStyle name="Comma 28 3" xfId="15444" xr:uid="{00000000-0005-0000-0000-0000B03F0000}"/>
    <cellStyle name="Comma 28 3 2" xfId="15445" xr:uid="{00000000-0005-0000-0000-0000B13F0000}"/>
    <cellStyle name="Comma 28 4" xfId="15446" xr:uid="{00000000-0005-0000-0000-0000B23F0000}"/>
    <cellStyle name="Comma 28 5" xfId="15447" xr:uid="{00000000-0005-0000-0000-0000B33F0000}"/>
    <cellStyle name="Comma 28 6" xfId="15448" xr:uid="{00000000-0005-0000-0000-0000B43F0000}"/>
    <cellStyle name="Comma 29" xfId="15449" xr:uid="{00000000-0005-0000-0000-0000B53F0000}"/>
    <cellStyle name="Comma 29 2" xfId="15450" xr:uid="{00000000-0005-0000-0000-0000B63F0000}"/>
    <cellStyle name="Comma 29 2 2" xfId="15451" xr:uid="{00000000-0005-0000-0000-0000B73F0000}"/>
    <cellStyle name="Comma 29 2 4" xfId="15452" xr:uid="{00000000-0005-0000-0000-0000B83F0000}"/>
    <cellStyle name="Comma 29 3" xfId="15453" xr:uid="{00000000-0005-0000-0000-0000B93F0000}"/>
    <cellStyle name="Comma 29 4" xfId="15454" xr:uid="{00000000-0005-0000-0000-0000BA3F0000}"/>
    <cellStyle name="Comma 29 5" xfId="15455" xr:uid="{00000000-0005-0000-0000-0000BB3F0000}"/>
    <cellStyle name="Comma 3" xfId="15456" xr:uid="{00000000-0005-0000-0000-0000BC3F0000}"/>
    <cellStyle name="Comma 3 10" xfId="15457" xr:uid="{00000000-0005-0000-0000-0000BD3F0000}"/>
    <cellStyle name="Comma 3 10 2" xfId="15458" xr:uid="{00000000-0005-0000-0000-0000BE3F0000}"/>
    <cellStyle name="Comma 3 10 2 2" xfId="15459" xr:uid="{00000000-0005-0000-0000-0000BF3F0000}"/>
    <cellStyle name="Comma 3 10 2 2 2" xfId="15460" xr:uid="{00000000-0005-0000-0000-0000C03F0000}"/>
    <cellStyle name="Comma 3 10 2 2 4" xfId="15461" xr:uid="{00000000-0005-0000-0000-0000C13F0000}"/>
    <cellStyle name="Comma 3 10 2 3" xfId="15462" xr:uid="{00000000-0005-0000-0000-0000C23F0000}"/>
    <cellStyle name="Comma 3 10 2 4" xfId="15463" xr:uid="{00000000-0005-0000-0000-0000C33F0000}"/>
    <cellStyle name="Comma 3 10 2 5" xfId="15464" xr:uid="{00000000-0005-0000-0000-0000C43F0000}"/>
    <cellStyle name="Comma 3 10 3" xfId="15465" xr:uid="{00000000-0005-0000-0000-0000C53F0000}"/>
    <cellStyle name="Comma 3 10 3 2" xfId="15466" xr:uid="{00000000-0005-0000-0000-0000C63F0000}"/>
    <cellStyle name="Comma 3 10 3 2 2" xfId="15467" xr:uid="{00000000-0005-0000-0000-0000C73F0000}"/>
    <cellStyle name="Comma 3 10 3 2 4" xfId="15468" xr:uid="{00000000-0005-0000-0000-0000C83F0000}"/>
    <cellStyle name="Comma 3 10 3 3" xfId="15469" xr:uid="{00000000-0005-0000-0000-0000C93F0000}"/>
    <cellStyle name="Comma 3 10 3 4" xfId="15470" xr:uid="{00000000-0005-0000-0000-0000CA3F0000}"/>
    <cellStyle name="Comma 3 10 3 5" xfId="15471" xr:uid="{00000000-0005-0000-0000-0000CB3F0000}"/>
    <cellStyle name="Comma 3 10 4" xfId="15472" xr:uid="{00000000-0005-0000-0000-0000CC3F0000}"/>
    <cellStyle name="Comma 3 10 4 2" xfId="15473" xr:uid="{00000000-0005-0000-0000-0000CD3F0000}"/>
    <cellStyle name="Comma 3 10 4 4" xfId="15474" xr:uid="{00000000-0005-0000-0000-0000CE3F0000}"/>
    <cellStyle name="Comma 3 10 5" xfId="15475" xr:uid="{00000000-0005-0000-0000-0000CF3F0000}"/>
    <cellStyle name="Comma 3 10 6" xfId="15476" xr:uid="{00000000-0005-0000-0000-0000D03F0000}"/>
    <cellStyle name="Comma 3 10 7" xfId="15477" xr:uid="{00000000-0005-0000-0000-0000D13F0000}"/>
    <cellStyle name="Comma 3 11" xfId="15478" xr:uid="{00000000-0005-0000-0000-0000D23F0000}"/>
    <cellStyle name="Comma 3 11 2" xfId="15479" xr:uid="{00000000-0005-0000-0000-0000D33F0000}"/>
    <cellStyle name="Comma 3 11 2 2" xfId="15480" xr:uid="{00000000-0005-0000-0000-0000D43F0000}"/>
    <cellStyle name="Comma 3 11 2 2 2" xfId="15481" xr:uid="{00000000-0005-0000-0000-0000D53F0000}"/>
    <cellStyle name="Comma 3 11 2 2 4" xfId="15482" xr:uid="{00000000-0005-0000-0000-0000D63F0000}"/>
    <cellStyle name="Comma 3 11 2 3" xfId="15483" xr:uid="{00000000-0005-0000-0000-0000D73F0000}"/>
    <cellStyle name="Comma 3 11 2 4" xfId="15484" xr:uid="{00000000-0005-0000-0000-0000D83F0000}"/>
    <cellStyle name="Comma 3 11 2 5" xfId="15485" xr:uid="{00000000-0005-0000-0000-0000D93F0000}"/>
    <cellStyle name="Comma 3 11 3" xfId="15486" xr:uid="{00000000-0005-0000-0000-0000DA3F0000}"/>
    <cellStyle name="Comma 3 11 3 2" xfId="15487" xr:uid="{00000000-0005-0000-0000-0000DB3F0000}"/>
    <cellStyle name="Comma 3 11 3 2 2" xfId="15488" xr:uid="{00000000-0005-0000-0000-0000DC3F0000}"/>
    <cellStyle name="Comma 3 11 3 2 4" xfId="15489" xr:uid="{00000000-0005-0000-0000-0000DD3F0000}"/>
    <cellStyle name="Comma 3 11 3 3" xfId="15490" xr:uid="{00000000-0005-0000-0000-0000DE3F0000}"/>
    <cellStyle name="Comma 3 11 3 5" xfId="15491" xr:uid="{00000000-0005-0000-0000-0000DF3F0000}"/>
    <cellStyle name="Comma 3 11 4" xfId="15492" xr:uid="{00000000-0005-0000-0000-0000E03F0000}"/>
    <cellStyle name="Comma 3 11 4 2" xfId="15493" xr:uid="{00000000-0005-0000-0000-0000E13F0000}"/>
    <cellStyle name="Comma 3 11 4 4" xfId="15494" xr:uid="{00000000-0005-0000-0000-0000E23F0000}"/>
    <cellStyle name="Comma 3 11 5" xfId="15495" xr:uid="{00000000-0005-0000-0000-0000E33F0000}"/>
    <cellStyle name="Comma 3 11 6" xfId="15496" xr:uid="{00000000-0005-0000-0000-0000E43F0000}"/>
    <cellStyle name="Comma 3 11 7" xfId="15497" xr:uid="{00000000-0005-0000-0000-0000E53F0000}"/>
    <cellStyle name="Comma 3 12" xfId="15498" xr:uid="{00000000-0005-0000-0000-0000E63F0000}"/>
    <cellStyle name="Comma 3 12 2" xfId="15499" xr:uid="{00000000-0005-0000-0000-0000E73F0000}"/>
    <cellStyle name="Comma 3 12 2 2" xfId="15500" xr:uid="{00000000-0005-0000-0000-0000E83F0000}"/>
    <cellStyle name="Comma 3 12 2 2 2" xfId="15501" xr:uid="{00000000-0005-0000-0000-0000E93F0000}"/>
    <cellStyle name="Comma 3 12 2 2 4" xfId="15502" xr:uid="{00000000-0005-0000-0000-0000EA3F0000}"/>
    <cellStyle name="Comma 3 12 2 3" xfId="15503" xr:uid="{00000000-0005-0000-0000-0000EB3F0000}"/>
    <cellStyle name="Comma 3 12 2 5" xfId="15504" xr:uid="{00000000-0005-0000-0000-0000EC3F0000}"/>
    <cellStyle name="Comma 3 12 3" xfId="15505" xr:uid="{00000000-0005-0000-0000-0000ED3F0000}"/>
    <cellStyle name="Comma 3 12 3 2" xfId="15506" xr:uid="{00000000-0005-0000-0000-0000EE3F0000}"/>
    <cellStyle name="Comma 3 12 3 4" xfId="15507" xr:uid="{00000000-0005-0000-0000-0000EF3F0000}"/>
    <cellStyle name="Comma 3 12 4" xfId="15508" xr:uid="{00000000-0005-0000-0000-0000F03F0000}"/>
    <cellStyle name="Comma 3 12 5" xfId="15509" xr:uid="{00000000-0005-0000-0000-0000F13F0000}"/>
    <cellStyle name="Comma 3 12 6" xfId="15510" xr:uid="{00000000-0005-0000-0000-0000F23F0000}"/>
    <cellStyle name="Comma 3 13" xfId="15511" xr:uid="{00000000-0005-0000-0000-0000F33F0000}"/>
    <cellStyle name="Comma 3 13 2" xfId="15512" xr:uid="{00000000-0005-0000-0000-0000F43F0000}"/>
    <cellStyle name="Comma 3 13 2 2" xfId="15513" xr:uid="{00000000-0005-0000-0000-0000F53F0000}"/>
    <cellStyle name="Comma 3 13 2 4" xfId="15514" xr:uid="{00000000-0005-0000-0000-0000F63F0000}"/>
    <cellStyle name="Comma 3 13 3" xfId="15515" xr:uid="{00000000-0005-0000-0000-0000F73F0000}"/>
    <cellStyle name="Comma 3 13 4" xfId="15516" xr:uid="{00000000-0005-0000-0000-0000F83F0000}"/>
    <cellStyle name="Comma 3 13 5" xfId="15517" xr:uid="{00000000-0005-0000-0000-0000F93F0000}"/>
    <cellStyle name="Comma 3 14" xfId="15518" xr:uid="{00000000-0005-0000-0000-0000FA3F0000}"/>
    <cellStyle name="Comma 3 14 2" xfId="15519" xr:uid="{00000000-0005-0000-0000-0000FB3F0000}"/>
    <cellStyle name="Comma 3 14 2 2" xfId="15520" xr:uid="{00000000-0005-0000-0000-0000FC3F0000}"/>
    <cellStyle name="Comma 3 14 2 4" xfId="15521" xr:uid="{00000000-0005-0000-0000-0000FD3F0000}"/>
    <cellStyle name="Comma 3 14 3" xfId="15522" xr:uid="{00000000-0005-0000-0000-0000FE3F0000}"/>
    <cellStyle name="Comma 3 14 5" xfId="15523" xr:uid="{00000000-0005-0000-0000-0000FF3F0000}"/>
    <cellStyle name="Comma 3 15" xfId="15524" xr:uid="{00000000-0005-0000-0000-000000400000}"/>
    <cellStyle name="Comma 3 15 2" xfId="15525" xr:uid="{00000000-0005-0000-0000-000001400000}"/>
    <cellStyle name="Comma 3 15 4" xfId="15526" xr:uid="{00000000-0005-0000-0000-000002400000}"/>
    <cellStyle name="Comma 3 16" xfId="15527" xr:uid="{00000000-0005-0000-0000-000003400000}"/>
    <cellStyle name="Comma 3 16 2" xfId="15528" xr:uid="{00000000-0005-0000-0000-000004400000}"/>
    <cellStyle name="Comma 3 16 4" xfId="15529" xr:uid="{00000000-0005-0000-0000-000005400000}"/>
    <cellStyle name="Comma 3 17" xfId="15530" xr:uid="{00000000-0005-0000-0000-000006400000}"/>
    <cellStyle name="Comma 3 17 2" xfId="15531" xr:uid="{00000000-0005-0000-0000-000007400000}"/>
    <cellStyle name="Comma 3 17 3" xfId="15532" xr:uid="{00000000-0005-0000-0000-000008400000}"/>
    <cellStyle name="Comma 3 17 4" xfId="15533" xr:uid="{00000000-0005-0000-0000-000009400000}"/>
    <cellStyle name="Comma 3 18" xfId="15534" xr:uid="{00000000-0005-0000-0000-00000A400000}"/>
    <cellStyle name="Comma 3 18 2" xfId="15535" xr:uid="{00000000-0005-0000-0000-00000B400000}"/>
    <cellStyle name="Comma 3 18 3" xfId="15536" xr:uid="{00000000-0005-0000-0000-00000C400000}"/>
    <cellStyle name="Comma 3 18 4" xfId="15537" xr:uid="{00000000-0005-0000-0000-00000D400000}"/>
    <cellStyle name="Comma 3 19" xfId="15538" xr:uid="{00000000-0005-0000-0000-00000E400000}"/>
    <cellStyle name="Comma 3 19 2" xfId="15539" xr:uid="{00000000-0005-0000-0000-00000F400000}"/>
    <cellStyle name="Comma 3 19 3" xfId="15540" xr:uid="{00000000-0005-0000-0000-000010400000}"/>
    <cellStyle name="Comma 3 2" xfId="15541" xr:uid="{00000000-0005-0000-0000-000011400000}"/>
    <cellStyle name="Comma 3 2 10" xfId="15542" xr:uid="{00000000-0005-0000-0000-000012400000}"/>
    <cellStyle name="Comma 3 2 10 2" xfId="15543" xr:uid="{00000000-0005-0000-0000-000013400000}"/>
    <cellStyle name="Comma 3 2 10 2 2" xfId="15544" xr:uid="{00000000-0005-0000-0000-000014400000}"/>
    <cellStyle name="Comma 3 2 10 2 2 2" xfId="15545" xr:uid="{00000000-0005-0000-0000-000015400000}"/>
    <cellStyle name="Comma 3 2 10 2 2 4" xfId="15546" xr:uid="{00000000-0005-0000-0000-000016400000}"/>
    <cellStyle name="Comma 3 2 10 2 3" xfId="15547" xr:uid="{00000000-0005-0000-0000-000017400000}"/>
    <cellStyle name="Comma 3 2 10 2 5" xfId="15548" xr:uid="{00000000-0005-0000-0000-000018400000}"/>
    <cellStyle name="Comma 3 2 10 3" xfId="15549" xr:uid="{00000000-0005-0000-0000-000019400000}"/>
    <cellStyle name="Comma 3 2 10 3 2" xfId="15550" xr:uid="{00000000-0005-0000-0000-00001A400000}"/>
    <cellStyle name="Comma 3 2 10 3 4" xfId="15551" xr:uid="{00000000-0005-0000-0000-00001B400000}"/>
    <cellStyle name="Comma 3 2 10 4" xfId="15552" xr:uid="{00000000-0005-0000-0000-00001C400000}"/>
    <cellStyle name="Comma 3 2 10 5" xfId="15553" xr:uid="{00000000-0005-0000-0000-00001D400000}"/>
    <cellStyle name="Comma 3 2 10 6" xfId="15554" xr:uid="{00000000-0005-0000-0000-00001E400000}"/>
    <cellStyle name="Comma 3 2 11" xfId="15555" xr:uid="{00000000-0005-0000-0000-00001F400000}"/>
    <cellStyle name="Comma 3 2 11 2" xfId="15556" xr:uid="{00000000-0005-0000-0000-000020400000}"/>
    <cellStyle name="Comma 3 2 11 2 2" xfId="15557" xr:uid="{00000000-0005-0000-0000-000021400000}"/>
    <cellStyle name="Comma 3 2 11 2 4" xfId="15558" xr:uid="{00000000-0005-0000-0000-000022400000}"/>
    <cellStyle name="Comma 3 2 11 3" xfId="15559" xr:uid="{00000000-0005-0000-0000-000023400000}"/>
    <cellStyle name="Comma 3 2 11 4" xfId="15560" xr:uid="{00000000-0005-0000-0000-000024400000}"/>
    <cellStyle name="Comma 3 2 11 5" xfId="15561" xr:uid="{00000000-0005-0000-0000-000025400000}"/>
    <cellStyle name="Comma 3 2 12" xfId="15562" xr:uid="{00000000-0005-0000-0000-000026400000}"/>
    <cellStyle name="Comma 3 2 12 2" xfId="15563" xr:uid="{00000000-0005-0000-0000-000027400000}"/>
    <cellStyle name="Comma 3 2 12 2 2" xfId="15564" xr:uid="{00000000-0005-0000-0000-000028400000}"/>
    <cellStyle name="Comma 3 2 12 2 4" xfId="15565" xr:uid="{00000000-0005-0000-0000-000029400000}"/>
    <cellStyle name="Comma 3 2 12 3" xfId="15566" xr:uid="{00000000-0005-0000-0000-00002A400000}"/>
    <cellStyle name="Comma 3 2 12 5" xfId="15567" xr:uid="{00000000-0005-0000-0000-00002B400000}"/>
    <cellStyle name="Comma 3 2 13" xfId="15568" xr:uid="{00000000-0005-0000-0000-00002C400000}"/>
    <cellStyle name="Comma 3 2 13 2" xfId="15569" xr:uid="{00000000-0005-0000-0000-00002D400000}"/>
    <cellStyle name="Comma 3 2 13 4" xfId="15570" xr:uid="{00000000-0005-0000-0000-00002E400000}"/>
    <cellStyle name="Comma 3 2 14" xfId="15571" xr:uid="{00000000-0005-0000-0000-00002F400000}"/>
    <cellStyle name="Comma 3 2 14 2" xfId="15572" xr:uid="{00000000-0005-0000-0000-000030400000}"/>
    <cellStyle name="Comma 3 2 14 4" xfId="15573" xr:uid="{00000000-0005-0000-0000-000031400000}"/>
    <cellStyle name="Comma 3 2 15" xfId="15574" xr:uid="{00000000-0005-0000-0000-000032400000}"/>
    <cellStyle name="Comma 3 2 15 2" xfId="15575" xr:uid="{00000000-0005-0000-0000-000033400000}"/>
    <cellStyle name="Comma 3 2 15 3" xfId="15576" xr:uid="{00000000-0005-0000-0000-000034400000}"/>
    <cellStyle name="Comma 3 2 15 4" xfId="15577" xr:uid="{00000000-0005-0000-0000-000035400000}"/>
    <cellStyle name="Comma 3 2 16" xfId="15578" xr:uid="{00000000-0005-0000-0000-000036400000}"/>
    <cellStyle name="Comma 3 2 16 2" xfId="15579" xr:uid="{00000000-0005-0000-0000-000037400000}"/>
    <cellStyle name="Comma 3 2 16 3" xfId="15580" xr:uid="{00000000-0005-0000-0000-000038400000}"/>
    <cellStyle name="Comma 3 2 16 4" xfId="15581" xr:uid="{00000000-0005-0000-0000-000039400000}"/>
    <cellStyle name="Comma 3 2 17" xfId="15582" xr:uid="{00000000-0005-0000-0000-00003A400000}"/>
    <cellStyle name="Comma 3 2 17 2" xfId="15583" xr:uid="{00000000-0005-0000-0000-00003B400000}"/>
    <cellStyle name="Comma 3 2 17 3" xfId="15584" xr:uid="{00000000-0005-0000-0000-00003C400000}"/>
    <cellStyle name="Comma 3 2 18" xfId="15585" xr:uid="{00000000-0005-0000-0000-00003D400000}"/>
    <cellStyle name="Comma 3 2 19" xfId="15586" xr:uid="{00000000-0005-0000-0000-00003E400000}"/>
    <cellStyle name="Comma 3 2 19 2" xfId="15587" xr:uid="{00000000-0005-0000-0000-00003F400000}"/>
    <cellStyle name="Comma 3 2 2" xfId="15588" xr:uid="{00000000-0005-0000-0000-000040400000}"/>
    <cellStyle name="Comma 3 2 2 10" xfId="15589" xr:uid="{00000000-0005-0000-0000-000041400000}"/>
    <cellStyle name="Comma 3 2 2 10 2" xfId="15590" xr:uid="{00000000-0005-0000-0000-000042400000}"/>
    <cellStyle name="Comma 3 2 2 10 3" xfId="15591" xr:uid="{00000000-0005-0000-0000-000043400000}"/>
    <cellStyle name="Comma 3 2 2 10 4" xfId="15592" xr:uid="{00000000-0005-0000-0000-000044400000}"/>
    <cellStyle name="Comma 3 2 2 11" xfId="15593" xr:uid="{00000000-0005-0000-0000-000045400000}"/>
    <cellStyle name="Comma 3 2 2 11 2" xfId="15594" xr:uid="{00000000-0005-0000-0000-000046400000}"/>
    <cellStyle name="Comma 3 2 2 12" xfId="15595" xr:uid="{00000000-0005-0000-0000-000047400000}"/>
    <cellStyle name="Comma 3 2 2 13" xfId="15596" xr:uid="{00000000-0005-0000-0000-000048400000}"/>
    <cellStyle name="Comma 3 2 2 14" xfId="15597" xr:uid="{00000000-0005-0000-0000-000049400000}"/>
    <cellStyle name="Comma 3 2 2 2" xfId="15598" xr:uid="{00000000-0005-0000-0000-00004A400000}"/>
    <cellStyle name="Comma 3 2 2 2 2" xfId="15599" xr:uid="{00000000-0005-0000-0000-00004B400000}"/>
    <cellStyle name="Comma 3 2 2 2 2 2" xfId="15600" xr:uid="{00000000-0005-0000-0000-00004C400000}"/>
    <cellStyle name="Comma 3 2 2 2 2 2 2" xfId="15601" xr:uid="{00000000-0005-0000-0000-00004D400000}"/>
    <cellStyle name="Comma 3 2 2 2 2 2 4" xfId="15602" xr:uid="{00000000-0005-0000-0000-00004E400000}"/>
    <cellStyle name="Comma 3 2 2 2 2 3" xfId="15603" xr:uid="{00000000-0005-0000-0000-00004F400000}"/>
    <cellStyle name="Comma 3 2 2 2 2 3 2" xfId="15604" xr:uid="{00000000-0005-0000-0000-000050400000}"/>
    <cellStyle name="Comma 3 2 2 2 2 4" xfId="15605" xr:uid="{00000000-0005-0000-0000-000051400000}"/>
    <cellStyle name="Comma 3 2 2 2 2 5" xfId="15606" xr:uid="{00000000-0005-0000-0000-000052400000}"/>
    <cellStyle name="Comma 3 2 2 2 2 6" xfId="15607" xr:uid="{00000000-0005-0000-0000-000053400000}"/>
    <cellStyle name="Comma 3 2 2 2 3" xfId="15608" xr:uid="{00000000-0005-0000-0000-000054400000}"/>
    <cellStyle name="Comma 3 2 2 2 3 2" xfId="15609" xr:uid="{00000000-0005-0000-0000-000055400000}"/>
    <cellStyle name="Comma 3 2 2 2 3 2 2" xfId="15610" xr:uid="{00000000-0005-0000-0000-000056400000}"/>
    <cellStyle name="Comma 3 2 2 2 3 2 4" xfId="15611" xr:uid="{00000000-0005-0000-0000-000057400000}"/>
    <cellStyle name="Comma 3 2 2 2 3 3" xfId="15612" xr:uid="{00000000-0005-0000-0000-000058400000}"/>
    <cellStyle name="Comma 3 2 2 2 3 4" xfId="15613" xr:uid="{00000000-0005-0000-0000-000059400000}"/>
    <cellStyle name="Comma 3 2 2 2 3 5" xfId="15614" xr:uid="{00000000-0005-0000-0000-00005A400000}"/>
    <cellStyle name="Comma 3 2 2 2 4" xfId="15615" xr:uid="{00000000-0005-0000-0000-00005B400000}"/>
    <cellStyle name="Comma 3 2 2 2 4 2" xfId="15616" xr:uid="{00000000-0005-0000-0000-00005C400000}"/>
    <cellStyle name="Comma 3 2 2 2 4 4" xfId="15617" xr:uid="{00000000-0005-0000-0000-00005D400000}"/>
    <cellStyle name="Comma 3 2 2 2 5" xfId="15618" xr:uid="{00000000-0005-0000-0000-00005E400000}"/>
    <cellStyle name="Comma 3 2 2 2 5 2" xfId="15619" xr:uid="{00000000-0005-0000-0000-00005F400000}"/>
    <cellStyle name="Comma 3 2 2 2 6" xfId="15620" xr:uid="{00000000-0005-0000-0000-000060400000}"/>
    <cellStyle name="Comma 3 2 2 2 7" xfId="15621" xr:uid="{00000000-0005-0000-0000-000061400000}"/>
    <cellStyle name="Comma 3 2 2 2 8" xfId="15622" xr:uid="{00000000-0005-0000-0000-000062400000}"/>
    <cellStyle name="Comma 3 2 2 3" xfId="15623" xr:uid="{00000000-0005-0000-0000-000063400000}"/>
    <cellStyle name="Comma 3 2 2 3 2" xfId="15624" xr:uid="{00000000-0005-0000-0000-000064400000}"/>
    <cellStyle name="Comma 3 2 2 3 2 2" xfId="15625" xr:uid="{00000000-0005-0000-0000-000065400000}"/>
    <cellStyle name="Comma 3 2 2 3 2 2 2" xfId="15626" xr:uid="{00000000-0005-0000-0000-000066400000}"/>
    <cellStyle name="Comma 3 2 2 3 2 2 4" xfId="15627" xr:uid="{00000000-0005-0000-0000-000067400000}"/>
    <cellStyle name="Comma 3 2 2 3 2 3" xfId="15628" xr:uid="{00000000-0005-0000-0000-000068400000}"/>
    <cellStyle name="Comma 3 2 2 3 2 4" xfId="15629" xr:uid="{00000000-0005-0000-0000-000069400000}"/>
    <cellStyle name="Comma 3 2 2 3 2 5" xfId="15630" xr:uid="{00000000-0005-0000-0000-00006A400000}"/>
    <cellStyle name="Comma 3 2 2 3 3" xfId="15631" xr:uid="{00000000-0005-0000-0000-00006B400000}"/>
    <cellStyle name="Comma 3 2 2 3 3 2" xfId="15632" xr:uid="{00000000-0005-0000-0000-00006C400000}"/>
    <cellStyle name="Comma 3 2 2 3 3 2 2" xfId="15633" xr:uid="{00000000-0005-0000-0000-00006D400000}"/>
    <cellStyle name="Comma 3 2 2 3 3 2 4" xfId="15634" xr:uid="{00000000-0005-0000-0000-00006E400000}"/>
    <cellStyle name="Comma 3 2 2 3 3 3" xfId="15635" xr:uid="{00000000-0005-0000-0000-00006F400000}"/>
    <cellStyle name="Comma 3 2 2 3 3 4" xfId="15636" xr:uid="{00000000-0005-0000-0000-000070400000}"/>
    <cellStyle name="Comma 3 2 2 3 3 5" xfId="15637" xr:uid="{00000000-0005-0000-0000-000071400000}"/>
    <cellStyle name="Comma 3 2 2 3 4" xfId="15638" xr:uid="{00000000-0005-0000-0000-000072400000}"/>
    <cellStyle name="Comma 3 2 2 3 4 2" xfId="15639" xr:uid="{00000000-0005-0000-0000-000073400000}"/>
    <cellStyle name="Comma 3 2 2 3 4 4" xfId="15640" xr:uid="{00000000-0005-0000-0000-000074400000}"/>
    <cellStyle name="Comma 3 2 2 3 5" xfId="15641" xr:uid="{00000000-0005-0000-0000-000075400000}"/>
    <cellStyle name="Comma 3 2 2 3 5 2" xfId="15642" xr:uid="{00000000-0005-0000-0000-000076400000}"/>
    <cellStyle name="Comma 3 2 2 3 6" xfId="15643" xr:uid="{00000000-0005-0000-0000-000077400000}"/>
    <cellStyle name="Comma 3 2 2 3 7" xfId="15644" xr:uid="{00000000-0005-0000-0000-000078400000}"/>
    <cellStyle name="Comma 3 2 2 3 8" xfId="15645" xr:uid="{00000000-0005-0000-0000-000079400000}"/>
    <cellStyle name="Comma 3 2 2 4" xfId="15646" xr:uid="{00000000-0005-0000-0000-00007A400000}"/>
    <cellStyle name="Comma 3 2 2 4 2" xfId="15647" xr:uid="{00000000-0005-0000-0000-00007B400000}"/>
    <cellStyle name="Comma 3 2 2 4 2 2" xfId="15648" xr:uid="{00000000-0005-0000-0000-00007C400000}"/>
    <cellStyle name="Comma 3 2 2 4 2 2 2" xfId="15649" xr:uid="{00000000-0005-0000-0000-00007D400000}"/>
    <cellStyle name="Comma 3 2 2 4 2 2 4" xfId="15650" xr:uid="{00000000-0005-0000-0000-00007E400000}"/>
    <cellStyle name="Comma 3 2 2 4 2 3" xfId="15651" xr:uid="{00000000-0005-0000-0000-00007F400000}"/>
    <cellStyle name="Comma 3 2 2 4 2 4" xfId="15652" xr:uid="{00000000-0005-0000-0000-000080400000}"/>
    <cellStyle name="Comma 3 2 2 4 2 5" xfId="15653" xr:uid="{00000000-0005-0000-0000-000081400000}"/>
    <cellStyle name="Comma 3 2 2 4 3" xfId="15654" xr:uid="{00000000-0005-0000-0000-000082400000}"/>
    <cellStyle name="Comma 3 2 2 4 3 2" xfId="15655" xr:uid="{00000000-0005-0000-0000-000083400000}"/>
    <cellStyle name="Comma 3 2 2 4 3 2 2" xfId="15656" xr:uid="{00000000-0005-0000-0000-000084400000}"/>
    <cellStyle name="Comma 3 2 2 4 3 2 4" xfId="15657" xr:uid="{00000000-0005-0000-0000-000085400000}"/>
    <cellStyle name="Comma 3 2 2 4 3 3" xfId="15658" xr:uid="{00000000-0005-0000-0000-000086400000}"/>
    <cellStyle name="Comma 3 2 2 4 3 4" xfId="15659" xr:uid="{00000000-0005-0000-0000-000087400000}"/>
    <cellStyle name="Comma 3 2 2 4 3 5" xfId="15660" xr:uid="{00000000-0005-0000-0000-000088400000}"/>
    <cellStyle name="Comma 3 2 2 4 4" xfId="15661" xr:uid="{00000000-0005-0000-0000-000089400000}"/>
    <cellStyle name="Comma 3 2 2 4 4 2" xfId="15662" xr:uid="{00000000-0005-0000-0000-00008A400000}"/>
    <cellStyle name="Comma 3 2 2 4 4 4" xfId="15663" xr:uid="{00000000-0005-0000-0000-00008B400000}"/>
    <cellStyle name="Comma 3 2 2 4 5" xfId="15664" xr:uid="{00000000-0005-0000-0000-00008C400000}"/>
    <cellStyle name="Comma 3 2 2 4 5 2" xfId="15665" xr:uid="{00000000-0005-0000-0000-00008D400000}"/>
    <cellStyle name="Comma 3 2 2 4 6" xfId="15666" xr:uid="{00000000-0005-0000-0000-00008E400000}"/>
    <cellStyle name="Comma 3 2 2 4 7" xfId="15667" xr:uid="{00000000-0005-0000-0000-00008F400000}"/>
    <cellStyle name="Comma 3 2 2 4 8" xfId="15668" xr:uid="{00000000-0005-0000-0000-000090400000}"/>
    <cellStyle name="Comma 3 2 2 5" xfId="15669" xr:uid="{00000000-0005-0000-0000-000091400000}"/>
    <cellStyle name="Comma 3 2 2 5 2" xfId="15670" xr:uid="{00000000-0005-0000-0000-000092400000}"/>
    <cellStyle name="Comma 3 2 2 5 2 2" xfId="15671" xr:uid="{00000000-0005-0000-0000-000093400000}"/>
    <cellStyle name="Comma 3 2 2 5 2 2 2" xfId="15672" xr:uid="{00000000-0005-0000-0000-000094400000}"/>
    <cellStyle name="Comma 3 2 2 5 2 2 4" xfId="15673" xr:uid="{00000000-0005-0000-0000-000095400000}"/>
    <cellStyle name="Comma 3 2 2 5 2 3" xfId="15674" xr:uid="{00000000-0005-0000-0000-000096400000}"/>
    <cellStyle name="Comma 3 2 2 5 2 4" xfId="15675" xr:uid="{00000000-0005-0000-0000-000097400000}"/>
    <cellStyle name="Comma 3 2 2 5 2 5" xfId="15676" xr:uid="{00000000-0005-0000-0000-000098400000}"/>
    <cellStyle name="Comma 3 2 2 5 3" xfId="15677" xr:uid="{00000000-0005-0000-0000-000099400000}"/>
    <cellStyle name="Comma 3 2 2 5 3 2" xfId="15678" xr:uid="{00000000-0005-0000-0000-00009A400000}"/>
    <cellStyle name="Comma 3 2 2 5 3 2 2" xfId="15679" xr:uid="{00000000-0005-0000-0000-00009B400000}"/>
    <cellStyle name="Comma 3 2 2 5 3 2 4" xfId="15680" xr:uid="{00000000-0005-0000-0000-00009C400000}"/>
    <cellStyle name="Comma 3 2 2 5 3 3" xfId="15681" xr:uid="{00000000-0005-0000-0000-00009D400000}"/>
    <cellStyle name="Comma 3 2 2 5 3 5" xfId="15682" xr:uid="{00000000-0005-0000-0000-00009E400000}"/>
    <cellStyle name="Comma 3 2 2 5 4" xfId="15683" xr:uid="{00000000-0005-0000-0000-00009F400000}"/>
    <cellStyle name="Comma 3 2 2 5 4 2" xfId="15684" xr:uid="{00000000-0005-0000-0000-0000A0400000}"/>
    <cellStyle name="Comma 3 2 2 5 4 4" xfId="15685" xr:uid="{00000000-0005-0000-0000-0000A1400000}"/>
    <cellStyle name="Comma 3 2 2 5 5" xfId="15686" xr:uid="{00000000-0005-0000-0000-0000A2400000}"/>
    <cellStyle name="Comma 3 2 2 5 6" xfId="15687" xr:uid="{00000000-0005-0000-0000-0000A3400000}"/>
    <cellStyle name="Comma 3 2 2 5 7" xfId="15688" xr:uid="{00000000-0005-0000-0000-0000A4400000}"/>
    <cellStyle name="Comma 3 2 2 6" xfId="15689" xr:uid="{00000000-0005-0000-0000-0000A5400000}"/>
    <cellStyle name="Comma 3 2 2 6 2" xfId="15690" xr:uid="{00000000-0005-0000-0000-0000A6400000}"/>
    <cellStyle name="Comma 3 2 2 6 2 2" xfId="15691" xr:uid="{00000000-0005-0000-0000-0000A7400000}"/>
    <cellStyle name="Comma 3 2 2 6 2 2 2" xfId="15692" xr:uid="{00000000-0005-0000-0000-0000A8400000}"/>
    <cellStyle name="Comma 3 2 2 6 2 2 4" xfId="15693" xr:uid="{00000000-0005-0000-0000-0000A9400000}"/>
    <cellStyle name="Comma 3 2 2 6 2 3" xfId="15694" xr:uid="{00000000-0005-0000-0000-0000AA400000}"/>
    <cellStyle name="Comma 3 2 2 6 2 4" xfId="15695" xr:uid="{00000000-0005-0000-0000-0000AB400000}"/>
    <cellStyle name="Comma 3 2 2 6 2 5" xfId="15696" xr:uid="{00000000-0005-0000-0000-0000AC400000}"/>
    <cellStyle name="Comma 3 2 2 6 3" xfId="15697" xr:uid="{00000000-0005-0000-0000-0000AD400000}"/>
    <cellStyle name="Comma 3 2 2 6 3 2" xfId="15698" xr:uid="{00000000-0005-0000-0000-0000AE400000}"/>
    <cellStyle name="Comma 3 2 2 6 3 2 2" xfId="15699" xr:uid="{00000000-0005-0000-0000-0000AF400000}"/>
    <cellStyle name="Comma 3 2 2 6 3 2 4" xfId="15700" xr:uid="{00000000-0005-0000-0000-0000B0400000}"/>
    <cellStyle name="Comma 3 2 2 6 3 3" xfId="15701" xr:uid="{00000000-0005-0000-0000-0000B1400000}"/>
    <cellStyle name="Comma 3 2 2 6 3 5" xfId="15702" xr:uid="{00000000-0005-0000-0000-0000B2400000}"/>
    <cellStyle name="Comma 3 2 2 6 4" xfId="15703" xr:uid="{00000000-0005-0000-0000-0000B3400000}"/>
    <cellStyle name="Comma 3 2 2 6 4 2" xfId="15704" xr:uid="{00000000-0005-0000-0000-0000B4400000}"/>
    <cellStyle name="Comma 3 2 2 6 4 4" xfId="15705" xr:uid="{00000000-0005-0000-0000-0000B5400000}"/>
    <cellStyle name="Comma 3 2 2 6 5" xfId="15706" xr:uid="{00000000-0005-0000-0000-0000B6400000}"/>
    <cellStyle name="Comma 3 2 2 6 6" xfId="15707" xr:uid="{00000000-0005-0000-0000-0000B7400000}"/>
    <cellStyle name="Comma 3 2 2 6 7" xfId="15708" xr:uid="{00000000-0005-0000-0000-0000B8400000}"/>
    <cellStyle name="Comma 3 2 2 7" xfId="15709" xr:uid="{00000000-0005-0000-0000-0000B9400000}"/>
    <cellStyle name="Comma 3 2 2 7 2" xfId="15710" xr:uid="{00000000-0005-0000-0000-0000BA400000}"/>
    <cellStyle name="Comma 3 2 2 7 2 2" xfId="15711" xr:uid="{00000000-0005-0000-0000-0000BB400000}"/>
    <cellStyle name="Comma 3 2 2 7 2 2 2" xfId="15712" xr:uid="{00000000-0005-0000-0000-0000BC400000}"/>
    <cellStyle name="Comma 3 2 2 7 2 2 4" xfId="15713" xr:uid="{00000000-0005-0000-0000-0000BD400000}"/>
    <cellStyle name="Comma 3 2 2 7 2 3" xfId="15714" xr:uid="{00000000-0005-0000-0000-0000BE400000}"/>
    <cellStyle name="Comma 3 2 2 7 2 5" xfId="15715" xr:uid="{00000000-0005-0000-0000-0000BF400000}"/>
    <cellStyle name="Comma 3 2 2 7 3" xfId="15716" xr:uid="{00000000-0005-0000-0000-0000C0400000}"/>
    <cellStyle name="Comma 3 2 2 7 3 2" xfId="15717" xr:uid="{00000000-0005-0000-0000-0000C1400000}"/>
    <cellStyle name="Comma 3 2 2 7 3 4" xfId="15718" xr:uid="{00000000-0005-0000-0000-0000C2400000}"/>
    <cellStyle name="Comma 3 2 2 7 4" xfId="15719" xr:uid="{00000000-0005-0000-0000-0000C3400000}"/>
    <cellStyle name="Comma 3 2 2 7 5" xfId="15720" xr:uid="{00000000-0005-0000-0000-0000C4400000}"/>
    <cellStyle name="Comma 3 2 2 7 6" xfId="15721" xr:uid="{00000000-0005-0000-0000-0000C5400000}"/>
    <cellStyle name="Comma 3 2 2 8" xfId="15722" xr:uid="{00000000-0005-0000-0000-0000C6400000}"/>
    <cellStyle name="Comma 3 2 2 8 2" xfId="15723" xr:uid="{00000000-0005-0000-0000-0000C7400000}"/>
    <cellStyle name="Comma 3 2 2 8 2 2" xfId="15724" xr:uid="{00000000-0005-0000-0000-0000C8400000}"/>
    <cellStyle name="Comma 3 2 2 8 2 4" xfId="15725" xr:uid="{00000000-0005-0000-0000-0000C9400000}"/>
    <cellStyle name="Comma 3 2 2 8 3" xfId="15726" xr:uid="{00000000-0005-0000-0000-0000CA400000}"/>
    <cellStyle name="Comma 3 2 2 8 4" xfId="15727" xr:uid="{00000000-0005-0000-0000-0000CB400000}"/>
    <cellStyle name="Comma 3 2 2 8 5" xfId="15728" xr:uid="{00000000-0005-0000-0000-0000CC400000}"/>
    <cellStyle name="Comma 3 2 2 9" xfId="15729" xr:uid="{00000000-0005-0000-0000-0000CD400000}"/>
    <cellStyle name="Comma 3 2 2 9 2" xfId="15730" xr:uid="{00000000-0005-0000-0000-0000CE400000}"/>
    <cellStyle name="Comma 3 2 2 9 4" xfId="15731" xr:uid="{00000000-0005-0000-0000-0000CF400000}"/>
    <cellStyle name="Comma 3 2 2_Perd det activo" xfId="15732" xr:uid="{00000000-0005-0000-0000-0000D0400000}"/>
    <cellStyle name="Comma 3 2 20" xfId="15733" xr:uid="{00000000-0005-0000-0000-0000D1400000}"/>
    <cellStyle name="Comma 3 2 3" xfId="15734" xr:uid="{00000000-0005-0000-0000-0000D2400000}"/>
    <cellStyle name="Comma 3 2 3 10" xfId="15735" xr:uid="{00000000-0005-0000-0000-0000D3400000}"/>
    <cellStyle name="Comma 3 2 3 11" xfId="15736" xr:uid="{00000000-0005-0000-0000-0000D4400000}"/>
    <cellStyle name="Comma 3 2 3 2" xfId="15737" xr:uid="{00000000-0005-0000-0000-0000D5400000}"/>
    <cellStyle name="Comma 3 2 3 2 2" xfId="15738" xr:uid="{00000000-0005-0000-0000-0000D6400000}"/>
    <cellStyle name="Comma 3 2 3 2 2 2" xfId="15739" xr:uid="{00000000-0005-0000-0000-0000D7400000}"/>
    <cellStyle name="Comma 3 2 3 2 2 2 2" xfId="15740" xr:uid="{00000000-0005-0000-0000-0000D8400000}"/>
    <cellStyle name="Comma 3 2 3 2 2 2 4" xfId="15741" xr:uid="{00000000-0005-0000-0000-0000D9400000}"/>
    <cellStyle name="Comma 3 2 3 2 2 3" xfId="15742" xr:uid="{00000000-0005-0000-0000-0000DA400000}"/>
    <cellStyle name="Comma 3 2 3 2 2 4" xfId="15743" xr:uid="{00000000-0005-0000-0000-0000DB400000}"/>
    <cellStyle name="Comma 3 2 3 2 2 5" xfId="15744" xr:uid="{00000000-0005-0000-0000-0000DC400000}"/>
    <cellStyle name="Comma 3 2 3 2 3" xfId="15745" xr:uid="{00000000-0005-0000-0000-0000DD400000}"/>
    <cellStyle name="Comma 3 2 3 2 3 2" xfId="15746" xr:uid="{00000000-0005-0000-0000-0000DE400000}"/>
    <cellStyle name="Comma 3 2 3 2 3 2 2" xfId="15747" xr:uid="{00000000-0005-0000-0000-0000DF400000}"/>
    <cellStyle name="Comma 3 2 3 2 3 2 4" xfId="15748" xr:uid="{00000000-0005-0000-0000-0000E0400000}"/>
    <cellStyle name="Comma 3 2 3 2 3 3" xfId="15749" xr:uid="{00000000-0005-0000-0000-0000E1400000}"/>
    <cellStyle name="Comma 3 2 3 2 3 4" xfId="15750" xr:uid="{00000000-0005-0000-0000-0000E2400000}"/>
    <cellStyle name="Comma 3 2 3 2 3 5" xfId="15751" xr:uid="{00000000-0005-0000-0000-0000E3400000}"/>
    <cellStyle name="Comma 3 2 3 2 4" xfId="15752" xr:uid="{00000000-0005-0000-0000-0000E4400000}"/>
    <cellStyle name="Comma 3 2 3 2 4 2" xfId="15753" xr:uid="{00000000-0005-0000-0000-0000E5400000}"/>
    <cellStyle name="Comma 3 2 3 2 4 4" xfId="15754" xr:uid="{00000000-0005-0000-0000-0000E6400000}"/>
    <cellStyle name="Comma 3 2 3 2 5" xfId="15755" xr:uid="{00000000-0005-0000-0000-0000E7400000}"/>
    <cellStyle name="Comma 3 2 3 2 5 2" xfId="15756" xr:uid="{00000000-0005-0000-0000-0000E8400000}"/>
    <cellStyle name="Comma 3 2 3 2 6" xfId="15757" xr:uid="{00000000-0005-0000-0000-0000E9400000}"/>
    <cellStyle name="Comma 3 2 3 2 7" xfId="15758" xr:uid="{00000000-0005-0000-0000-0000EA400000}"/>
    <cellStyle name="Comma 3 2 3 2 8" xfId="15759" xr:uid="{00000000-0005-0000-0000-0000EB400000}"/>
    <cellStyle name="Comma 3 2 3 3" xfId="15760" xr:uid="{00000000-0005-0000-0000-0000EC400000}"/>
    <cellStyle name="Comma 3 2 3 3 2" xfId="15761" xr:uid="{00000000-0005-0000-0000-0000ED400000}"/>
    <cellStyle name="Comma 3 2 3 3 2 2" xfId="15762" xr:uid="{00000000-0005-0000-0000-0000EE400000}"/>
    <cellStyle name="Comma 3 2 3 3 2 2 2" xfId="15763" xr:uid="{00000000-0005-0000-0000-0000EF400000}"/>
    <cellStyle name="Comma 3 2 3 3 2 2 4" xfId="15764" xr:uid="{00000000-0005-0000-0000-0000F0400000}"/>
    <cellStyle name="Comma 3 2 3 3 2 3" xfId="15765" xr:uid="{00000000-0005-0000-0000-0000F1400000}"/>
    <cellStyle name="Comma 3 2 3 3 2 4" xfId="15766" xr:uid="{00000000-0005-0000-0000-0000F2400000}"/>
    <cellStyle name="Comma 3 2 3 3 2 5" xfId="15767" xr:uid="{00000000-0005-0000-0000-0000F3400000}"/>
    <cellStyle name="Comma 3 2 3 3 3" xfId="15768" xr:uid="{00000000-0005-0000-0000-0000F4400000}"/>
    <cellStyle name="Comma 3 2 3 3 3 2" xfId="15769" xr:uid="{00000000-0005-0000-0000-0000F5400000}"/>
    <cellStyle name="Comma 3 2 3 3 3 2 2" xfId="15770" xr:uid="{00000000-0005-0000-0000-0000F6400000}"/>
    <cellStyle name="Comma 3 2 3 3 3 2 4" xfId="15771" xr:uid="{00000000-0005-0000-0000-0000F7400000}"/>
    <cellStyle name="Comma 3 2 3 3 3 3" xfId="15772" xr:uid="{00000000-0005-0000-0000-0000F8400000}"/>
    <cellStyle name="Comma 3 2 3 3 3 4" xfId="15773" xr:uid="{00000000-0005-0000-0000-0000F9400000}"/>
    <cellStyle name="Comma 3 2 3 3 3 5" xfId="15774" xr:uid="{00000000-0005-0000-0000-0000FA400000}"/>
    <cellStyle name="Comma 3 2 3 3 4" xfId="15775" xr:uid="{00000000-0005-0000-0000-0000FB400000}"/>
    <cellStyle name="Comma 3 2 3 3 4 2" xfId="15776" xr:uid="{00000000-0005-0000-0000-0000FC400000}"/>
    <cellStyle name="Comma 3 2 3 3 4 4" xfId="15777" xr:uid="{00000000-0005-0000-0000-0000FD400000}"/>
    <cellStyle name="Comma 3 2 3 3 5" xfId="15778" xr:uid="{00000000-0005-0000-0000-0000FE400000}"/>
    <cellStyle name="Comma 3 2 3 3 6" xfId="15779" xr:uid="{00000000-0005-0000-0000-0000FF400000}"/>
    <cellStyle name="Comma 3 2 3 3 7" xfId="15780" xr:uid="{00000000-0005-0000-0000-000000410000}"/>
    <cellStyle name="Comma 3 2 3 4" xfId="15781" xr:uid="{00000000-0005-0000-0000-000001410000}"/>
    <cellStyle name="Comma 3 2 3 4 2" xfId="15782" xr:uid="{00000000-0005-0000-0000-000002410000}"/>
    <cellStyle name="Comma 3 2 3 4 2 2" xfId="15783" xr:uid="{00000000-0005-0000-0000-000003410000}"/>
    <cellStyle name="Comma 3 2 3 4 2 2 2" xfId="15784" xr:uid="{00000000-0005-0000-0000-000004410000}"/>
    <cellStyle name="Comma 3 2 3 4 2 2 4" xfId="15785" xr:uid="{00000000-0005-0000-0000-000005410000}"/>
    <cellStyle name="Comma 3 2 3 4 2 3" xfId="15786" xr:uid="{00000000-0005-0000-0000-000006410000}"/>
    <cellStyle name="Comma 3 2 3 4 2 4" xfId="15787" xr:uid="{00000000-0005-0000-0000-000007410000}"/>
    <cellStyle name="Comma 3 2 3 4 2 5" xfId="15788" xr:uid="{00000000-0005-0000-0000-000008410000}"/>
    <cellStyle name="Comma 3 2 3 4 3" xfId="15789" xr:uid="{00000000-0005-0000-0000-000009410000}"/>
    <cellStyle name="Comma 3 2 3 4 3 2" xfId="15790" xr:uid="{00000000-0005-0000-0000-00000A410000}"/>
    <cellStyle name="Comma 3 2 3 4 3 2 2" xfId="15791" xr:uid="{00000000-0005-0000-0000-00000B410000}"/>
    <cellStyle name="Comma 3 2 3 4 3 2 4" xfId="15792" xr:uid="{00000000-0005-0000-0000-00000C410000}"/>
    <cellStyle name="Comma 3 2 3 4 3 3" xfId="15793" xr:uid="{00000000-0005-0000-0000-00000D410000}"/>
    <cellStyle name="Comma 3 2 3 4 3 5" xfId="15794" xr:uid="{00000000-0005-0000-0000-00000E410000}"/>
    <cellStyle name="Comma 3 2 3 4 4" xfId="15795" xr:uid="{00000000-0005-0000-0000-00000F410000}"/>
    <cellStyle name="Comma 3 2 3 4 4 2" xfId="15796" xr:uid="{00000000-0005-0000-0000-000010410000}"/>
    <cellStyle name="Comma 3 2 3 4 4 4" xfId="15797" xr:uid="{00000000-0005-0000-0000-000011410000}"/>
    <cellStyle name="Comma 3 2 3 4 5" xfId="15798" xr:uid="{00000000-0005-0000-0000-000012410000}"/>
    <cellStyle name="Comma 3 2 3 4 6" xfId="15799" xr:uid="{00000000-0005-0000-0000-000013410000}"/>
    <cellStyle name="Comma 3 2 3 4 7" xfId="15800" xr:uid="{00000000-0005-0000-0000-000014410000}"/>
    <cellStyle name="Comma 3 2 3 5" xfId="15801" xr:uid="{00000000-0005-0000-0000-000015410000}"/>
    <cellStyle name="Comma 3 2 3 5 2" xfId="15802" xr:uid="{00000000-0005-0000-0000-000016410000}"/>
    <cellStyle name="Comma 3 2 3 5 2 2" xfId="15803" xr:uid="{00000000-0005-0000-0000-000017410000}"/>
    <cellStyle name="Comma 3 2 3 5 2 2 2" xfId="15804" xr:uid="{00000000-0005-0000-0000-000018410000}"/>
    <cellStyle name="Comma 3 2 3 5 2 2 4" xfId="15805" xr:uid="{00000000-0005-0000-0000-000019410000}"/>
    <cellStyle name="Comma 3 2 3 5 2 3" xfId="15806" xr:uid="{00000000-0005-0000-0000-00001A410000}"/>
    <cellStyle name="Comma 3 2 3 5 2 5" xfId="15807" xr:uid="{00000000-0005-0000-0000-00001B410000}"/>
    <cellStyle name="Comma 3 2 3 5 3" xfId="15808" xr:uid="{00000000-0005-0000-0000-00001C410000}"/>
    <cellStyle name="Comma 3 2 3 5 3 2" xfId="15809" xr:uid="{00000000-0005-0000-0000-00001D410000}"/>
    <cellStyle name="Comma 3 2 3 5 3 4" xfId="15810" xr:uid="{00000000-0005-0000-0000-00001E410000}"/>
    <cellStyle name="Comma 3 2 3 5 4" xfId="15811" xr:uid="{00000000-0005-0000-0000-00001F410000}"/>
    <cellStyle name="Comma 3 2 3 5 5" xfId="15812" xr:uid="{00000000-0005-0000-0000-000020410000}"/>
    <cellStyle name="Comma 3 2 3 5 6" xfId="15813" xr:uid="{00000000-0005-0000-0000-000021410000}"/>
    <cellStyle name="Comma 3 2 3 6" xfId="15814" xr:uid="{00000000-0005-0000-0000-000022410000}"/>
    <cellStyle name="Comma 3 2 3 6 2" xfId="15815" xr:uid="{00000000-0005-0000-0000-000023410000}"/>
    <cellStyle name="Comma 3 2 3 6 2 2" xfId="15816" xr:uid="{00000000-0005-0000-0000-000024410000}"/>
    <cellStyle name="Comma 3 2 3 6 2 4" xfId="15817" xr:uid="{00000000-0005-0000-0000-000025410000}"/>
    <cellStyle name="Comma 3 2 3 6 3" xfId="15818" xr:uid="{00000000-0005-0000-0000-000026410000}"/>
    <cellStyle name="Comma 3 2 3 6 4" xfId="15819" xr:uid="{00000000-0005-0000-0000-000027410000}"/>
    <cellStyle name="Comma 3 2 3 6 5" xfId="15820" xr:uid="{00000000-0005-0000-0000-000028410000}"/>
    <cellStyle name="Comma 3 2 3 7" xfId="15821" xr:uid="{00000000-0005-0000-0000-000029410000}"/>
    <cellStyle name="Comma 3 2 3 7 2" xfId="15822" xr:uid="{00000000-0005-0000-0000-00002A410000}"/>
    <cellStyle name="Comma 3 2 3 7 4" xfId="15823" xr:uid="{00000000-0005-0000-0000-00002B410000}"/>
    <cellStyle name="Comma 3 2 3 8" xfId="15824" xr:uid="{00000000-0005-0000-0000-00002C410000}"/>
    <cellStyle name="Comma 3 2 3 8 2" xfId="15825" xr:uid="{00000000-0005-0000-0000-00002D410000}"/>
    <cellStyle name="Comma 3 2 3 9" xfId="15826" xr:uid="{00000000-0005-0000-0000-00002E410000}"/>
    <cellStyle name="Comma 3 2 3_Perd det activo" xfId="15827" xr:uid="{00000000-0005-0000-0000-00002F410000}"/>
    <cellStyle name="Comma 3 2 4" xfId="15828" xr:uid="{00000000-0005-0000-0000-000030410000}"/>
    <cellStyle name="Comma 3 2 4 2" xfId="15829" xr:uid="{00000000-0005-0000-0000-000031410000}"/>
    <cellStyle name="Comma 3 2 4 2 2" xfId="15830" xr:uid="{00000000-0005-0000-0000-000032410000}"/>
    <cellStyle name="Comma 3 2 4 2 2 2" xfId="15831" xr:uid="{00000000-0005-0000-0000-000033410000}"/>
    <cellStyle name="Comma 3 2 4 2 2 4" xfId="15832" xr:uid="{00000000-0005-0000-0000-000034410000}"/>
    <cellStyle name="Comma 3 2 4 2 3" xfId="15833" xr:uid="{00000000-0005-0000-0000-000035410000}"/>
    <cellStyle name="Comma 3 2 4 2 4" xfId="15834" xr:uid="{00000000-0005-0000-0000-000036410000}"/>
    <cellStyle name="Comma 3 2 4 2 5" xfId="15835" xr:uid="{00000000-0005-0000-0000-000037410000}"/>
    <cellStyle name="Comma 3 2 4 3" xfId="15836" xr:uid="{00000000-0005-0000-0000-000038410000}"/>
    <cellStyle name="Comma 3 2 4 3 2" xfId="15837" xr:uid="{00000000-0005-0000-0000-000039410000}"/>
    <cellStyle name="Comma 3 2 4 3 2 2" xfId="15838" xr:uid="{00000000-0005-0000-0000-00003A410000}"/>
    <cellStyle name="Comma 3 2 4 3 2 4" xfId="15839" xr:uid="{00000000-0005-0000-0000-00003B410000}"/>
    <cellStyle name="Comma 3 2 4 3 3" xfId="15840" xr:uid="{00000000-0005-0000-0000-00003C410000}"/>
    <cellStyle name="Comma 3 2 4 3 4" xfId="15841" xr:uid="{00000000-0005-0000-0000-00003D410000}"/>
    <cellStyle name="Comma 3 2 4 3 5" xfId="15842" xr:uid="{00000000-0005-0000-0000-00003E410000}"/>
    <cellStyle name="Comma 3 2 4 4" xfId="15843" xr:uid="{00000000-0005-0000-0000-00003F410000}"/>
    <cellStyle name="Comma 3 2 4 4 2" xfId="15844" xr:uid="{00000000-0005-0000-0000-000040410000}"/>
    <cellStyle name="Comma 3 2 4 4 4" xfId="15845" xr:uid="{00000000-0005-0000-0000-000041410000}"/>
    <cellStyle name="Comma 3 2 4 5" xfId="15846" xr:uid="{00000000-0005-0000-0000-000042410000}"/>
    <cellStyle name="Comma 3 2 4 5 2" xfId="15847" xr:uid="{00000000-0005-0000-0000-000043410000}"/>
    <cellStyle name="Comma 3 2 4 6" xfId="15848" xr:uid="{00000000-0005-0000-0000-000044410000}"/>
    <cellStyle name="Comma 3 2 4 7" xfId="15849" xr:uid="{00000000-0005-0000-0000-000045410000}"/>
    <cellStyle name="Comma 3 2 4 8" xfId="15850" xr:uid="{00000000-0005-0000-0000-000046410000}"/>
    <cellStyle name="Comma 3 2 5" xfId="15851" xr:uid="{00000000-0005-0000-0000-000047410000}"/>
    <cellStyle name="Comma 3 2 5 2" xfId="15852" xr:uid="{00000000-0005-0000-0000-000048410000}"/>
    <cellStyle name="Comma 3 2 5 2 2" xfId="15853" xr:uid="{00000000-0005-0000-0000-000049410000}"/>
    <cellStyle name="Comma 3 2 5 2 2 2" xfId="15854" xr:uid="{00000000-0005-0000-0000-00004A410000}"/>
    <cellStyle name="Comma 3 2 5 2 2 4" xfId="15855" xr:uid="{00000000-0005-0000-0000-00004B410000}"/>
    <cellStyle name="Comma 3 2 5 2 3" xfId="15856" xr:uid="{00000000-0005-0000-0000-00004C410000}"/>
    <cellStyle name="Comma 3 2 5 2 4" xfId="15857" xr:uid="{00000000-0005-0000-0000-00004D410000}"/>
    <cellStyle name="Comma 3 2 5 2 5" xfId="15858" xr:uid="{00000000-0005-0000-0000-00004E410000}"/>
    <cellStyle name="Comma 3 2 5 3" xfId="15859" xr:uid="{00000000-0005-0000-0000-00004F410000}"/>
    <cellStyle name="Comma 3 2 5 3 2" xfId="15860" xr:uid="{00000000-0005-0000-0000-000050410000}"/>
    <cellStyle name="Comma 3 2 5 3 2 2" xfId="15861" xr:uid="{00000000-0005-0000-0000-000051410000}"/>
    <cellStyle name="Comma 3 2 5 3 2 4" xfId="15862" xr:uid="{00000000-0005-0000-0000-000052410000}"/>
    <cellStyle name="Comma 3 2 5 3 3" xfId="15863" xr:uid="{00000000-0005-0000-0000-000053410000}"/>
    <cellStyle name="Comma 3 2 5 3 4" xfId="15864" xr:uid="{00000000-0005-0000-0000-000054410000}"/>
    <cellStyle name="Comma 3 2 5 3 5" xfId="15865" xr:uid="{00000000-0005-0000-0000-000055410000}"/>
    <cellStyle name="Comma 3 2 5 4" xfId="15866" xr:uid="{00000000-0005-0000-0000-000056410000}"/>
    <cellStyle name="Comma 3 2 5 4 2" xfId="15867" xr:uid="{00000000-0005-0000-0000-000057410000}"/>
    <cellStyle name="Comma 3 2 5 4 4" xfId="15868" xr:uid="{00000000-0005-0000-0000-000058410000}"/>
    <cellStyle name="Comma 3 2 5 5" xfId="15869" xr:uid="{00000000-0005-0000-0000-000059410000}"/>
    <cellStyle name="Comma 3 2 5 5 2" xfId="15870" xr:uid="{00000000-0005-0000-0000-00005A410000}"/>
    <cellStyle name="Comma 3 2 5 6" xfId="15871" xr:uid="{00000000-0005-0000-0000-00005B410000}"/>
    <cellStyle name="Comma 3 2 5 7" xfId="15872" xr:uid="{00000000-0005-0000-0000-00005C410000}"/>
    <cellStyle name="Comma 3 2 5 8" xfId="15873" xr:uid="{00000000-0005-0000-0000-00005D410000}"/>
    <cellStyle name="Comma 3 2 6" xfId="15874" xr:uid="{00000000-0005-0000-0000-00005E410000}"/>
    <cellStyle name="Comma 3 2 6 2" xfId="15875" xr:uid="{00000000-0005-0000-0000-00005F410000}"/>
    <cellStyle name="Comma 3 2 6 2 2" xfId="15876" xr:uid="{00000000-0005-0000-0000-000060410000}"/>
    <cellStyle name="Comma 3 2 6 2 2 2" xfId="15877" xr:uid="{00000000-0005-0000-0000-000061410000}"/>
    <cellStyle name="Comma 3 2 6 2 2 4" xfId="15878" xr:uid="{00000000-0005-0000-0000-000062410000}"/>
    <cellStyle name="Comma 3 2 6 2 3" xfId="15879" xr:uid="{00000000-0005-0000-0000-000063410000}"/>
    <cellStyle name="Comma 3 2 6 2 4" xfId="15880" xr:uid="{00000000-0005-0000-0000-000064410000}"/>
    <cellStyle name="Comma 3 2 6 2 5" xfId="15881" xr:uid="{00000000-0005-0000-0000-000065410000}"/>
    <cellStyle name="Comma 3 2 6 3" xfId="15882" xr:uid="{00000000-0005-0000-0000-000066410000}"/>
    <cellStyle name="Comma 3 2 6 3 2" xfId="15883" xr:uid="{00000000-0005-0000-0000-000067410000}"/>
    <cellStyle name="Comma 3 2 6 3 2 2" xfId="15884" xr:uid="{00000000-0005-0000-0000-000068410000}"/>
    <cellStyle name="Comma 3 2 6 3 2 4" xfId="15885" xr:uid="{00000000-0005-0000-0000-000069410000}"/>
    <cellStyle name="Comma 3 2 6 3 3" xfId="15886" xr:uid="{00000000-0005-0000-0000-00006A410000}"/>
    <cellStyle name="Comma 3 2 6 3 4" xfId="15887" xr:uid="{00000000-0005-0000-0000-00006B410000}"/>
    <cellStyle name="Comma 3 2 6 3 5" xfId="15888" xr:uid="{00000000-0005-0000-0000-00006C410000}"/>
    <cellStyle name="Comma 3 2 6 4" xfId="15889" xr:uid="{00000000-0005-0000-0000-00006D410000}"/>
    <cellStyle name="Comma 3 2 6 4 2" xfId="15890" xr:uid="{00000000-0005-0000-0000-00006E410000}"/>
    <cellStyle name="Comma 3 2 6 4 4" xfId="15891" xr:uid="{00000000-0005-0000-0000-00006F410000}"/>
    <cellStyle name="Comma 3 2 6 5" xfId="15892" xr:uid="{00000000-0005-0000-0000-000070410000}"/>
    <cellStyle name="Comma 3 2 6 6" xfId="15893" xr:uid="{00000000-0005-0000-0000-000071410000}"/>
    <cellStyle name="Comma 3 2 6 7" xfId="15894" xr:uid="{00000000-0005-0000-0000-000072410000}"/>
    <cellStyle name="Comma 3 2 7" xfId="15895" xr:uid="{00000000-0005-0000-0000-000073410000}"/>
    <cellStyle name="Comma 3 2 7 2" xfId="15896" xr:uid="{00000000-0005-0000-0000-000074410000}"/>
    <cellStyle name="Comma 3 2 7 2 2" xfId="15897" xr:uid="{00000000-0005-0000-0000-000075410000}"/>
    <cellStyle name="Comma 3 2 7 2 2 2" xfId="15898" xr:uid="{00000000-0005-0000-0000-000076410000}"/>
    <cellStyle name="Comma 3 2 7 2 2 4" xfId="15899" xr:uid="{00000000-0005-0000-0000-000077410000}"/>
    <cellStyle name="Comma 3 2 7 2 3" xfId="15900" xr:uid="{00000000-0005-0000-0000-000078410000}"/>
    <cellStyle name="Comma 3 2 7 2 4" xfId="15901" xr:uid="{00000000-0005-0000-0000-000079410000}"/>
    <cellStyle name="Comma 3 2 7 2 5" xfId="15902" xr:uid="{00000000-0005-0000-0000-00007A410000}"/>
    <cellStyle name="Comma 3 2 7 3" xfId="15903" xr:uid="{00000000-0005-0000-0000-00007B410000}"/>
    <cellStyle name="Comma 3 2 7 3 2" xfId="15904" xr:uid="{00000000-0005-0000-0000-00007C410000}"/>
    <cellStyle name="Comma 3 2 7 3 2 2" xfId="15905" xr:uid="{00000000-0005-0000-0000-00007D410000}"/>
    <cellStyle name="Comma 3 2 7 3 2 4" xfId="15906" xr:uid="{00000000-0005-0000-0000-00007E410000}"/>
    <cellStyle name="Comma 3 2 7 3 3" xfId="15907" xr:uid="{00000000-0005-0000-0000-00007F410000}"/>
    <cellStyle name="Comma 3 2 7 3 4" xfId="15908" xr:uid="{00000000-0005-0000-0000-000080410000}"/>
    <cellStyle name="Comma 3 2 7 3 5" xfId="15909" xr:uid="{00000000-0005-0000-0000-000081410000}"/>
    <cellStyle name="Comma 3 2 7 4" xfId="15910" xr:uid="{00000000-0005-0000-0000-000082410000}"/>
    <cellStyle name="Comma 3 2 7 4 2" xfId="15911" xr:uid="{00000000-0005-0000-0000-000083410000}"/>
    <cellStyle name="Comma 3 2 7 4 4" xfId="15912" xr:uid="{00000000-0005-0000-0000-000084410000}"/>
    <cellStyle name="Comma 3 2 7 5" xfId="15913" xr:uid="{00000000-0005-0000-0000-000085410000}"/>
    <cellStyle name="Comma 3 2 7 6" xfId="15914" xr:uid="{00000000-0005-0000-0000-000086410000}"/>
    <cellStyle name="Comma 3 2 7 7" xfId="15915" xr:uid="{00000000-0005-0000-0000-000087410000}"/>
    <cellStyle name="Comma 3 2 8" xfId="15916" xr:uid="{00000000-0005-0000-0000-000088410000}"/>
    <cellStyle name="Comma 3 2 8 2" xfId="15917" xr:uid="{00000000-0005-0000-0000-000089410000}"/>
    <cellStyle name="Comma 3 2 8 2 2" xfId="15918" xr:uid="{00000000-0005-0000-0000-00008A410000}"/>
    <cellStyle name="Comma 3 2 8 2 2 2" xfId="15919" xr:uid="{00000000-0005-0000-0000-00008B410000}"/>
    <cellStyle name="Comma 3 2 8 2 2 4" xfId="15920" xr:uid="{00000000-0005-0000-0000-00008C410000}"/>
    <cellStyle name="Comma 3 2 8 2 3" xfId="15921" xr:uid="{00000000-0005-0000-0000-00008D410000}"/>
    <cellStyle name="Comma 3 2 8 2 4" xfId="15922" xr:uid="{00000000-0005-0000-0000-00008E410000}"/>
    <cellStyle name="Comma 3 2 8 2 5" xfId="15923" xr:uid="{00000000-0005-0000-0000-00008F410000}"/>
    <cellStyle name="Comma 3 2 8 3" xfId="15924" xr:uid="{00000000-0005-0000-0000-000090410000}"/>
    <cellStyle name="Comma 3 2 8 3 2" xfId="15925" xr:uid="{00000000-0005-0000-0000-000091410000}"/>
    <cellStyle name="Comma 3 2 8 3 2 2" xfId="15926" xr:uid="{00000000-0005-0000-0000-000092410000}"/>
    <cellStyle name="Comma 3 2 8 3 2 4" xfId="15927" xr:uid="{00000000-0005-0000-0000-000093410000}"/>
    <cellStyle name="Comma 3 2 8 3 3" xfId="15928" xr:uid="{00000000-0005-0000-0000-000094410000}"/>
    <cellStyle name="Comma 3 2 8 3 4" xfId="15929" xr:uid="{00000000-0005-0000-0000-000095410000}"/>
    <cellStyle name="Comma 3 2 8 3 5" xfId="15930" xr:uid="{00000000-0005-0000-0000-000096410000}"/>
    <cellStyle name="Comma 3 2 8 4" xfId="15931" xr:uid="{00000000-0005-0000-0000-000097410000}"/>
    <cellStyle name="Comma 3 2 8 4 2" xfId="15932" xr:uid="{00000000-0005-0000-0000-000098410000}"/>
    <cellStyle name="Comma 3 2 8 4 4" xfId="15933" xr:uid="{00000000-0005-0000-0000-000099410000}"/>
    <cellStyle name="Comma 3 2 8 5" xfId="15934" xr:uid="{00000000-0005-0000-0000-00009A410000}"/>
    <cellStyle name="Comma 3 2 8 6" xfId="15935" xr:uid="{00000000-0005-0000-0000-00009B410000}"/>
    <cellStyle name="Comma 3 2 8 7" xfId="15936" xr:uid="{00000000-0005-0000-0000-00009C410000}"/>
    <cellStyle name="Comma 3 2 9" xfId="15937" xr:uid="{00000000-0005-0000-0000-00009D410000}"/>
    <cellStyle name="Comma 3 2 9 2" xfId="15938" xr:uid="{00000000-0005-0000-0000-00009E410000}"/>
    <cellStyle name="Comma 3 2 9 2 2" xfId="15939" xr:uid="{00000000-0005-0000-0000-00009F410000}"/>
    <cellStyle name="Comma 3 2 9 2 2 2" xfId="15940" xr:uid="{00000000-0005-0000-0000-0000A0410000}"/>
    <cellStyle name="Comma 3 2 9 2 2 4" xfId="15941" xr:uid="{00000000-0005-0000-0000-0000A1410000}"/>
    <cellStyle name="Comma 3 2 9 2 3" xfId="15942" xr:uid="{00000000-0005-0000-0000-0000A2410000}"/>
    <cellStyle name="Comma 3 2 9 2 4" xfId="15943" xr:uid="{00000000-0005-0000-0000-0000A3410000}"/>
    <cellStyle name="Comma 3 2 9 2 5" xfId="15944" xr:uid="{00000000-0005-0000-0000-0000A4410000}"/>
    <cellStyle name="Comma 3 2 9 3" xfId="15945" xr:uid="{00000000-0005-0000-0000-0000A5410000}"/>
    <cellStyle name="Comma 3 2 9 3 2" xfId="15946" xr:uid="{00000000-0005-0000-0000-0000A6410000}"/>
    <cellStyle name="Comma 3 2 9 3 2 2" xfId="15947" xr:uid="{00000000-0005-0000-0000-0000A7410000}"/>
    <cellStyle name="Comma 3 2 9 3 2 4" xfId="15948" xr:uid="{00000000-0005-0000-0000-0000A8410000}"/>
    <cellStyle name="Comma 3 2 9 3 3" xfId="15949" xr:uid="{00000000-0005-0000-0000-0000A9410000}"/>
    <cellStyle name="Comma 3 2 9 3 5" xfId="15950" xr:uid="{00000000-0005-0000-0000-0000AA410000}"/>
    <cellStyle name="Comma 3 2 9 4" xfId="15951" xr:uid="{00000000-0005-0000-0000-0000AB410000}"/>
    <cellStyle name="Comma 3 2 9 4 2" xfId="15952" xr:uid="{00000000-0005-0000-0000-0000AC410000}"/>
    <cellStyle name="Comma 3 2 9 4 4" xfId="15953" xr:uid="{00000000-0005-0000-0000-0000AD410000}"/>
    <cellStyle name="Comma 3 2 9 5" xfId="15954" xr:uid="{00000000-0005-0000-0000-0000AE410000}"/>
    <cellStyle name="Comma 3 2 9 6" xfId="15955" xr:uid="{00000000-0005-0000-0000-0000AF410000}"/>
    <cellStyle name="Comma 3 2 9 7" xfId="15956" xr:uid="{00000000-0005-0000-0000-0000B0410000}"/>
    <cellStyle name="Comma 3 2_Perd det activo" xfId="15957" xr:uid="{00000000-0005-0000-0000-0000B1410000}"/>
    <cellStyle name="Comma 3 20" xfId="15958" xr:uid="{00000000-0005-0000-0000-0000B2410000}"/>
    <cellStyle name="Comma 3 21" xfId="15959" xr:uid="{00000000-0005-0000-0000-0000B3410000}"/>
    <cellStyle name="Comma 3 21 2" xfId="15960" xr:uid="{00000000-0005-0000-0000-0000B4410000}"/>
    <cellStyle name="Comma 3 22" xfId="15961" xr:uid="{00000000-0005-0000-0000-0000B5410000}"/>
    <cellStyle name="Comma 3 3" xfId="15962" xr:uid="{00000000-0005-0000-0000-0000B6410000}"/>
    <cellStyle name="Comma 3 3 10" xfId="15963" xr:uid="{00000000-0005-0000-0000-0000B7410000}"/>
    <cellStyle name="Comma 3 3 10 2" xfId="15964" xr:uid="{00000000-0005-0000-0000-0000B8410000}"/>
    <cellStyle name="Comma 3 3 10 2 2" xfId="15965" xr:uid="{00000000-0005-0000-0000-0000B9410000}"/>
    <cellStyle name="Comma 3 3 10 2 4" xfId="15966" xr:uid="{00000000-0005-0000-0000-0000BA410000}"/>
    <cellStyle name="Comma 3 3 10 3" xfId="15967" xr:uid="{00000000-0005-0000-0000-0000BB410000}"/>
    <cellStyle name="Comma 3 3 10 4" xfId="15968" xr:uid="{00000000-0005-0000-0000-0000BC410000}"/>
    <cellStyle name="Comma 3 3 10 5" xfId="15969" xr:uid="{00000000-0005-0000-0000-0000BD410000}"/>
    <cellStyle name="Comma 3 3 11" xfId="15970" xr:uid="{00000000-0005-0000-0000-0000BE410000}"/>
    <cellStyle name="Comma 3 3 11 2" xfId="15971" xr:uid="{00000000-0005-0000-0000-0000BF410000}"/>
    <cellStyle name="Comma 3 3 11 4" xfId="15972" xr:uid="{00000000-0005-0000-0000-0000C0410000}"/>
    <cellStyle name="Comma 3 3 12" xfId="15973" xr:uid="{00000000-0005-0000-0000-0000C1410000}"/>
    <cellStyle name="Comma 3 3 12 2" xfId="15974" xr:uid="{00000000-0005-0000-0000-0000C2410000}"/>
    <cellStyle name="Comma 3 3 12 3" xfId="15975" xr:uid="{00000000-0005-0000-0000-0000C3410000}"/>
    <cellStyle name="Comma 3 3 12 4" xfId="15976" xr:uid="{00000000-0005-0000-0000-0000C4410000}"/>
    <cellStyle name="Comma 3 3 13" xfId="15977" xr:uid="{00000000-0005-0000-0000-0000C5410000}"/>
    <cellStyle name="Comma 3 3 13 2" xfId="15978" xr:uid="{00000000-0005-0000-0000-0000C6410000}"/>
    <cellStyle name="Comma 3 3 13 3" xfId="15979" xr:uid="{00000000-0005-0000-0000-0000C7410000}"/>
    <cellStyle name="Comma 3 3 13 4" xfId="15980" xr:uid="{00000000-0005-0000-0000-0000C8410000}"/>
    <cellStyle name="Comma 3 3 14" xfId="15981" xr:uid="{00000000-0005-0000-0000-0000C9410000}"/>
    <cellStyle name="Comma 3 3 14 2" xfId="15982" xr:uid="{00000000-0005-0000-0000-0000CA410000}"/>
    <cellStyle name="Comma 3 3 14 3" xfId="15983" xr:uid="{00000000-0005-0000-0000-0000CB410000}"/>
    <cellStyle name="Comma 3 3 15" xfId="15984" xr:uid="{00000000-0005-0000-0000-0000CC410000}"/>
    <cellStyle name="Comma 3 3 16" xfId="15985" xr:uid="{00000000-0005-0000-0000-0000CD410000}"/>
    <cellStyle name="Comma 3 3 16 2" xfId="15986" xr:uid="{00000000-0005-0000-0000-0000CE410000}"/>
    <cellStyle name="Comma 3 3 17" xfId="15987" xr:uid="{00000000-0005-0000-0000-0000CF410000}"/>
    <cellStyle name="Comma 3 3 2" xfId="15988" xr:uid="{00000000-0005-0000-0000-0000D0410000}"/>
    <cellStyle name="Comma 3 3 2 10" xfId="15989" xr:uid="{00000000-0005-0000-0000-0000D1410000}"/>
    <cellStyle name="Comma 3 3 2 11" xfId="15990" xr:uid="{00000000-0005-0000-0000-0000D2410000}"/>
    <cellStyle name="Comma 3 3 2 2" xfId="15991" xr:uid="{00000000-0005-0000-0000-0000D3410000}"/>
    <cellStyle name="Comma 3 3 2 2 2" xfId="15992" xr:uid="{00000000-0005-0000-0000-0000D4410000}"/>
    <cellStyle name="Comma 3 3 2 2 2 2" xfId="15993" xr:uid="{00000000-0005-0000-0000-0000D5410000}"/>
    <cellStyle name="Comma 3 3 2 2 2 2 2" xfId="15994" xr:uid="{00000000-0005-0000-0000-0000D6410000}"/>
    <cellStyle name="Comma 3 3 2 2 2 2 4" xfId="15995" xr:uid="{00000000-0005-0000-0000-0000D7410000}"/>
    <cellStyle name="Comma 3 3 2 2 2 3" xfId="15996" xr:uid="{00000000-0005-0000-0000-0000D8410000}"/>
    <cellStyle name="Comma 3 3 2 2 2 4" xfId="15997" xr:uid="{00000000-0005-0000-0000-0000D9410000}"/>
    <cellStyle name="Comma 3 3 2 2 2 5" xfId="15998" xr:uid="{00000000-0005-0000-0000-0000DA410000}"/>
    <cellStyle name="Comma 3 3 2 2 3" xfId="15999" xr:uid="{00000000-0005-0000-0000-0000DB410000}"/>
    <cellStyle name="Comma 3 3 2 2 3 2" xfId="16000" xr:uid="{00000000-0005-0000-0000-0000DC410000}"/>
    <cellStyle name="Comma 3 3 2 2 3 2 2" xfId="16001" xr:uid="{00000000-0005-0000-0000-0000DD410000}"/>
    <cellStyle name="Comma 3 3 2 2 3 2 4" xfId="16002" xr:uid="{00000000-0005-0000-0000-0000DE410000}"/>
    <cellStyle name="Comma 3 3 2 2 3 3" xfId="16003" xr:uid="{00000000-0005-0000-0000-0000DF410000}"/>
    <cellStyle name="Comma 3 3 2 2 3 4" xfId="16004" xr:uid="{00000000-0005-0000-0000-0000E0410000}"/>
    <cellStyle name="Comma 3 3 2 2 3 5" xfId="16005" xr:uid="{00000000-0005-0000-0000-0000E1410000}"/>
    <cellStyle name="Comma 3 3 2 2 4" xfId="16006" xr:uid="{00000000-0005-0000-0000-0000E2410000}"/>
    <cellStyle name="Comma 3 3 2 2 4 2" xfId="16007" xr:uid="{00000000-0005-0000-0000-0000E3410000}"/>
    <cellStyle name="Comma 3 3 2 2 4 4" xfId="16008" xr:uid="{00000000-0005-0000-0000-0000E4410000}"/>
    <cellStyle name="Comma 3 3 2 2 5" xfId="16009" xr:uid="{00000000-0005-0000-0000-0000E5410000}"/>
    <cellStyle name="Comma 3 3 2 2 5 2" xfId="16010" xr:uid="{00000000-0005-0000-0000-0000E6410000}"/>
    <cellStyle name="Comma 3 3 2 2 6" xfId="16011" xr:uid="{00000000-0005-0000-0000-0000E7410000}"/>
    <cellStyle name="Comma 3 3 2 2 7" xfId="16012" xr:uid="{00000000-0005-0000-0000-0000E8410000}"/>
    <cellStyle name="Comma 3 3 2 2 8" xfId="16013" xr:uid="{00000000-0005-0000-0000-0000E9410000}"/>
    <cellStyle name="Comma 3 3 2 3" xfId="16014" xr:uid="{00000000-0005-0000-0000-0000EA410000}"/>
    <cellStyle name="Comma 3 3 2 3 2" xfId="16015" xr:uid="{00000000-0005-0000-0000-0000EB410000}"/>
    <cellStyle name="Comma 3 3 2 3 2 2" xfId="16016" xr:uid="{00000000-0005-0000-0000-0000EC410000}"/>
    <cellStyle name="Comma 3 3 2 3 2 2 2" xfId="16017" xr:uid="{00000000-0005-0000-0000-0000ED410000}"/>
    <cellStyle name="Comma 3 3 2 3 2 2 4" xfId="16018" xr:uid="{00000000-0005-0000-0000-0000EE410000}"/>
    <cellStyle name="Comma 3 3 2 3 2 3" xfId="16019" xr:uid="{00000000-0005-0000-0000-0000EF410000}"/>
    <cellStyle name="Comma 3 3 2 3 2 4" xfId="16020" xr:uid="{00000000-0005-0000-0000-0000F0410000}"/>
    <cellStyle name="Comma 3 3 2 3 2 5" xfId="16021" xr:uid="{00000000-0005-0000-0000-0000F1410000}"/>
    <cellStyle name="Comma 3 3 2 3 3" xfId="16022" xr:uid="{00000000-0005-0000-0000-0000F2410000}"/>
    <cellStyle name="Comma 3 3 2 3 3 2" xfId="16023" xr:uid="{00000000-0005-0000-0000-0000F3410000}"/>
    <cellStyle name="Comma 3 3 2 3 3 2 2" xfId="16024" xr:uid="{00000000-0005-0000-0000-0000F4410000}"/>
    <cellStyle name="Comma 3 3 2 3 3 2 4" xfId="16025" xr:uid="{00000000-0005-0000-0000-0000F5410000}"/>
    <cellStyle name="Comma 3 3 2 3 3 3" xfId="16026" xr:uid="{00000000-0005-0000-0000-0000F6410000}"/>
    <cellStyle name="Comma 3 3 2 3 3 5" xfId="16027" xr:uid="{00000000-0005-0000-0000-0000F7410000}"/>
    <cellStyle name="Comma 3 3 2 3 4" xfId="16028" xr:uid="{00000000-0005-0000-0000-0000F8410000}"/>
    <cellStyle name="Comma 3 3 2 3 4 2" xfId="16029" xr:uid="{00000000-0005-0000-0000-0000F9410000}"/>
    <cellStyle name="Comma 3 3 2 3 4 4" xfId="16030" xr:uid="{00000000-0005-0000-0000-0000FA410000}"/>
    <cellStyle name="Comma 3 3 2 3 5" xfId="16031" xr:uid="{00000000-0005-0000-0000-0000FB410000}"/>
    <cellStyle name="Comma 3 3 2 3 6" xfId="16032" xr:uid="{00000000-0005-0000-0000-0000FC410000}"/>
    <cellStyle name="Comma 3 3 2 3 7" xfId="16033" xr:uid="{00000000-0005-0000-0000-0000FD410000}"/>
    <cellStyle name="Comma 3 3 2 4" xfId="16034" xr:uid="{00000000-0005-0000-0000-0000FE410000}"/>
    <cellStyle name="Comma 3 3 2 4 2" xfId="16035" xr:uid="{00000000-0005-0000-0000-0000FF410000}"/>
    <cellStyle name="Comma 3 3 2 4 2 2" xfId="16036" xr:uid="{00000000-0005-0000-0000-000000420000}"/>
    <cellStyle name="Comma 3 3 2 4 2 2 2" xfId="16037" xr:uid="{00000000-0005-0000-0000-000001420000}"/>
    <cellStyle name="Comma 3 3 2 4 2 2 4" xfId="16038" xr:uid="{00000000-0005-0000-0000-000002420000}"/>
    <cellStyle name="Comma 3 3 2 4 2 3" xfId="16039" xr:uid="{00000000-0005-0000-0000-000003420000}"/>
    <cellStyle name="Comma 3 3 2 4 2 4" xfId="16040" xr:uid="{00000000-0005-0000-0000-000004420000}"/>
    <cellStyle name="Comma 3 3 2 4 2 5" xfId="16041" xr:uid="{00000000-0005-0000-0000-000005420000}"/>
    <cellStyle name="Comma 3 3 2 4 3" xfId="16042" xr:uid="{00000000-0005-0000-0000-000006420000}"/>
    <cellStyle name="Comma 3 3 2 4 3 2" xfId="16043" xr:uid="{00000000-0005-0000-0000-000007420000}"/>
    <cellStyle name="Comma 3 3 2 4 3 2 2" xfId="16044" xr:uid="{00000000-0005-0000-0000-000008420000}"/>
    <cellStyle name="Comma 3 3 2 4 3 2 4" xfId="16045" xr:uid="{00000000-0005-0000-0000-000009420000}"/>
    <cellStyle name="Comma 3 3 2 4 3 3" xfId="16046" xr:uid="{00000000-0005-0000-0000-00000A420000}"/>
    <cellStyle name="Comma 3 3 2 4 3 5" xfId="16047" xr:uid="{00000000-0005-0000-0000-00000B420000}"/>
    <cellStyle name="Comma 3 3 2 4 4" xfId="16048" xr:uid="{00000000-0005-0000-0000-00000C420000}"/>
    <cellStyle name="Comma 3 3 2 4 4 2" xfId="16049" xr:uid="{00000000-0005-0000-0000-00000D420000}"/>
    <cellStyle name="Comma 3 3 2 4 4 4" xfId="16050" xr:uid="{00000000-0005-0000-0000-00000E420000}"/>
    <cellStyle name="Comma 3 3 2 4 5" xfId="16051" xr:uid="{00000000-0005-0000-0000-00000F420000}"/>
    <cellStyle name="Comma 3 3 2 4 6" xfId="16052" xr:uid="{00000000-0005-0000-0000-000010420000}"/>
    <cellStyle name="Comma 3 3 2 4 7" xfId="16053" xr:uid="{00000000-0005-0000-0000-000011420000}"/>
    <cellStyle name="Comma 3 3 2 5" xfId="16054" xr:uid="{00000000-0005-0000-0000-000012420000}"/>
    <cellStyle name="Comma 3 3 2 5 2" xfId="16055" xr:uid="{00000000-0005-0000-0000-000013420000}"/>
    <cellStyle name="Comma 3 3 2 5 2 2" xfId="16056" xr:uid="{00000000-0005-0000-0000-000014420000}"/>
    <cellStyle name="Comma 3 3 2 5 2 2 2" xfId="16057" xr:uid="{00000000-0005-0000-0000-000015420000}"/>
    <cellStyle name="Comma 3 3 2 5 2 2 4" xfId="16058" xr:uid="{00000000-0005-0000-0000-000016420000}"/>
    <cellStyle name="Comma 3 3 2 5 2 3" xfId="16059" xr:uid="{00000000-0005-0000-0000-000017420000}"/>
    <cellStyle name="Comma 3 3 2 5 2 5" xfId="16060" xr:uid="{00000000-0005-0000-0000-000018420000}"/>
    <cellStyle name="Comma 3 3 2 5 3" xfId="16061" xr:uid="{00000000-0005-0000-0000-000019420000}"/>
    <cellStyle name="Comma 3 3 2 5 3 2" xfId="16062" xr:uid="{00000000-0005-0000-0000-00001A420000}"/>
    <cellStyle name="Comma 3 3 2 5 3 4" xfId="16063" xr:uid="{00000000-0005-0000-0000-00001B420000}"/>
    <cellStyle name="Comma 3 3 2 5 4" xfId="16064" xr:uid="{00000000-0005-0000-0000-00001C420000}"/>
    <cellStyle name="Comma 3 3 2 5 5" xfId="16065" xr:uid="{00000000-0005-0000-0000-00001D420000}"/>
    <cellStyle name="Comma 3 3 2 5 6" xfId="16066" xr:uid="{00000000-0005-0000-0000-00001E420000}"/>
    <cellStyle name="Comma 3 3 2 6" xfId="16067" xr:uid="{00000000-0005-0000-0000-00001F420000}"/>
    <cellStyle name="Comma 3 3 2 6 2" xfId="16068" xr:uid="{00000000-0005-0000-0000-000020420000}"/>
    <cellStyle name="Comma 3 3 2 6 2 2" xfId="16069" xr:uid="{00000000-0005-0000-0000-000021420000}"/>
    <cellStyle name="Comma 3 3 2 6 2 4" xfId="16070" xr:uid="{00000000-0005-0000-0000-000022420000}"/>
    <cellStyle name="Comma 3 3 2 6 3" xfId="16071" xr:uid="{00000000-0005-0000-0000-000023420000}"/>
    <cellStyle name="Comma 3 3 2 6 4" xfId="16072" xr:uid="{00000000-0005-0000-0000-000024420000}"/>
    <cellStyle name="Comma 3 3 2 6 5" xfId="16073" xr:uid="{00000000-0005-0000-0000-000025420000}"/>
    <cellStyle name="Comma 3 3 2 7" xfId="16074" xr:uid="{00000000-0005-0000-0000-000026420000}"/>
    <cellStyle name="Comma 3 3 2 7 2" xfId="16075" xr:uid="{00000000-0005-0000-0000-000027420000}"/>
    <cellStyle name="Comma 3 3 2 7 4" xfId="16076" xr:uid="{00000000-0005-0000-0000-000028420000}"/>
    <cellStyle name="Comma 3 3 2 8" xfId="16077" xr:uid="{00000000-0005-0000-0000-000029420000}"/>
    <cellStyle name="Comma 3 3 2 8 2" xfId="16078" xr:uid="{00000000-0005-0000-0000-00002A420000}"/>
    <cellStyle name="Comma 3 3 2 9" xfId="16079" xr:uid="{00000000-0005-0000-0000-00002B420000}"/>
    <cellStyle name="Comma 3 3 2_Perd det activo" xfId="16080" xr:uid="{00000000-0005-0000-0000-00002C420000}"/>
    <cellStyle name="Comma 3 3 3" xfId="16081" xr:uid="{00000000-0005-0000-0000-00002D420000}"/>
    <cellStyle name="Comma 3 3 3 2" xfId="16082" xr:uid="{00000000-0005-0000-0000-00002E420000}"/>
    <cellStyle name="Comma 3 3 3 2 2" xfId="16083" xr:uid="{00000000-0005-0000-0000-00002F420000}"/>
    <cellStyle name="Comma 3 3 3 2 2 2" xfId="16084" xr:uid="{00000000-0005-0000-0000-000030420000}"/>
    <cellStyle name="Comma 3 3 3 2 2 4" xfId="16085" xr:uid="{00000000-0005-0000-0000-000031420000}"/>
    <cellStyle name="Comma 3 3 3 2 3" xfId="16086" xr:uid="{00000000-0005-0000-0000-000032420000}"/>
    <cellStyle name="Comma 3 3 3 2 4" xfId="16087" xr:uid="{00000000-0005-0000-0000-000033420000}"/>
    <cellStyle name="Comma 3 3 3 2 5" xfId="16088" xr:uid="{00000000-0005-0000-0000-000034420000}"/>
    <cellStyle name="Comma 3 3 3 3" xfId="16089" xr:uid="{00000000-0005-0000-0000-000035420000}"/>
    <cellStyle name="Comma 3 3 3 3 2" xfId="16090" xr:uid="{00000000-0005-0000-0000-000036420000}"/>
    <cellStyle name="Comma 3 3 3 3 2 2" xfId="16091" xr:uid="{00000000-0005-0000-0000-000037420000}"/>
    <cellStyle name="Comma 3 3 3 3 2 4" xfId="16092" xr:uid="{00000000-0005-0000-0000-000038420000}"/>
    <cellStyle name="Comma 3 3 3 3 3" xfId="16093" xr:uid="{00000000-0005-0000-0000-000039420000}"/>
    <cellStyle name="Comma 3 3 3 3 4" xfId="16094" xr:uid="{00000000-0005-0000-0000-00003A420000}"/>
    <cellStyle name="Comma 3 3 3 3 5" xfId="16095" xr:uid="{00000000-0005-0000-0000-00003B420000}"/>
    <cellStyle name="Comma 3 3 3 4" xfId="16096" xr:uid="{00000000-0005-0000-0000-00003C420000}"/>
    <cellStyle name="Comma 3 3 3 4 2" xfId="16097" xr:uid="{00000000-0005-0000-0000-00003D420000}"/>
    <cellStyle name="Comma 3 3 3 4 2 2" xfId="16098" xr:uid="{00000000-0005-0000-0000-00003E420000}"/>
    <cellStyle name="Comma 3 3 3 4 2 4" xfId="16099" xr:uid="{00000000-0005-0000-0000-00003F420000}"/>
    <cellStyle name="Comma 3 3 3 4 3" xfId="16100" xr:uid="{00000000-0005-0000-0000-000040420000}"/>
    <cellStyle name="Comma 3 3 3 4 4" xfId="16101" xr:uid="{00000000-0005-0000-0000-000041420000}"/>
    <cellStyle name="Comma 3 3 3 4 5" xfId="16102" xr:uid="{00000000-0005-0000-0000-000042420000}"/>
    <cellStyle name="Comma 3 3 3 5" xfId="16103" xr:uid="{00000000-0005-0000-0000-000043420000}"/>
    <cellStyle name="Comma 3 3 3 5 2" xfId="16104" xr:uid="{00000000-0005-0000-0000-000044420000}"/>
    <cellStyle name="Comma 3 3 3 5 4" xfId="16105" xr:uid="{00000000-0005-0000-0000-000045420000}"/>
    <cellStyle name="Comma 3 3 3 6" xfId="16106" xr:uid="{00000000-0005-0000-0000-000046420000}"/>
    <cellStyle name="Comma 3 3 3 6 2" xfId="16107" xr:uid="{00000000-0005-0000-0000-000047420000}"/>
    <cellStyle name="Comma 3 3 3 7" xfId="16108" xr:uid="{00000000-0005-0000-0000-000048420000}"/>
    <cellStyle name="Comma 3 3 3 8" xfId="16109" xr:uid="{00000000-0005-0000-0000-000049420000}"/>
    <cellStyle name="Comma 3 3 3 9" xfId="16110" xr:uid="{00000000-0005-0000-0000-00004A420000}"/>
    <cellStyle name="Comma 3 3 3_Perd det activo" xfId="16111" xr:uid="{00000000-0005-0000-0000-00004B420000}"/>
    <cellStyle name="Comma 3 3 4" xfId="16112" xr:uid="{00000000-0005-0000-0000-00004C420000}"/>
    <cellStyle name="Comma 3 3 4 2" xfId="16113" xr:uid="{00000000-0005-0000-0000-00004D420000}"/>
    <cellStyle name="Comma 3 3 4 2 2" xfId="16114" xr:uid="{00000000-0005-0000-0000-00004E420000}"/>
    <cellStyle name="Comma 3 3 4 2 2 2" xfId="16115" xr:uid="{00000000-0005-0000-0000-00004F420000}"/>
    <cellStyle name="Comma 3 3 4 2 2 4" xfId="16116" xr:uid="{00000000-0005-0000-0000-000050420000}"/>
    <cellStyle name="Comma 3 3 4 2 3" xfId="16117" xr:uid="{00000000-0005-0000-0000-000051420000}"/>
    <cellStyle name="Comma 3 3 4 2 4" xfId="16118" xr:uid="{00000000-0005-0000-0000-000052420000}"/>
    <cellStyle name="Comma 3 3 4 2 5" xfId="16119" xr:uid="{00000000-0005-0000-0000-000053420000}"/>
    <cellStyle name="Comma 3 3 4 3" xfId="16120" xr:uid="{00000000-0005-0000-0000-000054420000}"/>
    <cellStyle name="Comma 3 3 4 3 2" xfId="16121" xr:uid="{00000000-0005-0000-0000-000055420000}"/>
    <cellStyle name="Comma 3 3 4 3 2 2" xfId="16122" xr:uid="{00000000-0005-0000-0000-000056420000}"/>
    <cellStyle name="Comma 3 3 4 3 2 4" xfId="16123" xr:uid="{00000000-0005-0000-0000-000057420000}"/>
    <cellStyle name="Comma 3 3 4 3 3" xfId="16124" xr:uid="{00000000-0005-0000-0000-000058420000}"/>
    <cellStyle name="Comma 3 3 4 3 4" xfId="16125" xr:uid="{00000000-0005-0000-0000-000059420000}"/>
    <cellStyle name="Comma 3 3 4 3 5" xfId="16126" xr:uid="{00000000-0005-0000-0000-00005A420000}"/>
    <cellStyle name="Comma 3 3 4 4" xfId="16127" xr:uid="{00000000-0005-0000-0000-00005B420000}"/>
    <cellStyle name="Comma 3 3 4 4 2" xfId="16128" xr:uid="{00000000-0005-0000-0000-00005C420000}"/>
    <cellStyle name="Comma 3 3 4 4 4" xfId="16129" xr:uid="{00000000-0005-0000-0000-00005D420000}"/>
    <cellStyle name="Comma 3 3 4 5" xfId="16130" xr:uid="{00000000-0005-0000-0000-00005E420000}"/>
    <cellStyle name="Comma 3 3 4 5 2" xfId="16131" xr:uid="{00000000-0005-0000-0000-00005F420000}"/>
    <cellStyle name="Comma 3 3 4 6" xfId="16132" xr:uid="{00000000-0005-0000-0000-000060420000}"/>
    <cellStyle name="Comma 3 3 4 7" xfId="16133" xr:uid="{00000000-0005-0000-0000-000061420000}"/>
    <cellStyle name="Comma 3 3 4 8" xfId="16134" xr:uid="{00000000-0005-0000-0000-000062420000}"/>
    <cellStyle name="Comma 3 3 5" xfId="16135" xr:uid="{00000000-0005-0000-0000-000063420000}"/>
    <cellStyle name="Comma 3 3 5 2" xfId="16136" xr:uid="{00000000-0005-0000-0000-000064420000}"/>
    <cellStyle name="Comma 3 3 5 2 2" xfId="16137" xr:uid="{00000000-0005-0000-0000-000065420000}"/>
    <cellStyle name="Comma 3 3 5 2 2 2" xfId="16138" xr:uid="{00000000-0005-0000-0000-000066420000}"/>
    <cellStyle name="Comma 3 3 5 2 2 4" xfId="16139" xr:uid="{00000000-0005-0000-0000-000067420000}"/>
    <cellStyle name="Comma 3 3 5 2 3" xfId="16140" xr:uid="{00000000-0005-0000-0000-000068420000}"/>
    <cellStyle name="Comma 3 3 5 2 4" xfId="16141" xr:uid="{00000000-0005-0000-0000-000069420000}"/>
    <cellStyle name="Comma 3 3 5 2 5" xfId="16142" xr:uid="{00000000-0005-0000-0000-00006A420000}"/>
    <cellStyle name="Comma 3 3 5 3" xfId="16143" xr:uid="{00000000-0005-0000-0000-00006B420000}"/>
    <cellStyle name="Comma 3 3 5 3 2" xfId="16144" xr:uid="{00000000-0005-0000-0000-00006C420000}"/>
    <cellStyle name="Comma 3 3 5 3 2 2" xfId="16145" xr:uid="{00000000-0005-0000-0000-00006D420000}"/>
    <cellStyle name="Comma 3 3 5 3 2 4" xfId="16146" xr:uid="{00000000-0005-0000-0000-00006E420000}"/>
    <cellStyle name="Comma 3 3 5 3 3" xfId="16147" xr:uid="{00000000-0005-0000-0000-00006F420000}"/>
    <cellStyle name="Comma 3 3 5 3 4" xfId="16148" xr:uid="{00000000-0005-0000-0000-000070420000}"/>
    <cellStyle name="Comma 3 3 5 3 5" xfId="16149" xr:uid="{00000000-0005-0000-0000-000071420000}"/>
    <cellStyle name="Comma 3 3 5 4" xfId="16150" xr:uid="{00000000-0005-0000-0000-000072420000}"/>
    <cellStyle name="Comma 3 3 5 4 2" xfId="16151" xr:uid="{00000000-0005-0000-0000-000073420000}"/>
    <cellStyle name="Comma 3 3 5 4 4" xfId="16152" xr:uid="{00000000-0005-0000-0000-000074420000}"/>
    <cellStyle name="Comma 3 3 5 5" xfId="16153" xr:uid="{00000000-0005-0000-0000-000075420000}"/>
    <cellStyle name="Comma 3 3 5 6" xfId="16154" xr:uid="{00000000-0005-0000-0000-000076420000}"/>
    <cellStyle name="Comma 3 3 5 7" xfId="16155" xr:uid="{00000000-0005-0000-0000-000077420000}"/>
    <cellStyle name="Comma 3 3 6" xfId="16156" xr:uid="{00000000-0005-0000-0000-000078420000}"/>
    <cellStyle name="Comma 3 3 6 2" xfId="16157" xr:uid="{00000000-0005-0000-0000-000079420000}"/>
    <cellStyle name="Comma 3 3 6 2 2" xfId="16158" xr:uid="{00000000-0005-0000-0000-00007A420000}"/>
    <cellStyle name="Comma 3 3 6 2 2 2" xfId="16159" xr:uid="{00000000-0005-0000-0000-00007B420000}"/>
    <cellStyle name="Comma 3 3 6 2 2 4" xfId="16160" xr:uid="{00000000-0005-0000-0000-00007C420000}"/>
    <cellStyle name="Comma 3 3 6 2 3" xfId="16161" xr:uid="{00000000-0005-0000-0000-00007D420000}"/>
    <cellStyle name="Comma 3 3 6 2 4" xfId="16162" xr:uid="{00000000-0005-0000-0000-00007E420000}"/>
    <cellStyle name="Comma 3 3 6 2 5" xfId="16163" xr:uid="{00000000-0005-0000-0000-00007F420000}"/>
    <cellStyle name="Comma 3 3 6 3" xfId="16164" xr:uid="{00000000-0005-0000-0000-000080420000}"/>
    <cellStyle name="Comma 3 3 6 3 2" xfId="16165" xr:uid="{00000000-0005-0000-0000-000081420000}"/>
    <cellStyle name="Comma 3 3 6 3 2 2" xfId="16166" xr:uid="{00000000-0005-0000-0000-000082420000}"/>
    <cellStyle name="Comma 3 3 6 3 2 4" xfId="16167" xr:uid="{00000000-0005-0000-0000-000083420000}"/>
    <cellStyle name="Comma 3 3 6 3 3" xfId="16168" xr:uid="{00000000-0005-0000-0000-000084420000}"/>
    <cellStyle name="Comma 3 3 6 3 4" xfId="16169" xr:uid="{00000000-0005-0000-0000-000085420000}"/>
    <cellStyle name="Comma 3 3 6 3 5" xfId="16170" xr:uid="{00000000-0005-0000-0000-000086420000}"/>
    <cellStyle name="Comma 3 3 6 4" xfId="16171" xr:uid="{00000000-0005-0000-0000-000087420000}"/>
    <cellStyle name="Comma 3 3 6 4 2" xfId="16172" xr:uid="{00000000-0005-0000-0000-000088420000}"/>
    <cellStyle name="Comma 3 3 6 4 4" xfId="16173" xr:uid="{00000000-0005-0000-0000-000089420000}"/>
    <cellStyle name="Comma 3 3 6 5" xfId="16174" xr:uid="{00000000-0005-0000-0000-00008A420000}"/>
    <cellStyle name="Comma 3 3 6 6" xfId="16175" xr:uid="{00000000-0005-0000-0000-00008B420000}"/>
    <cellStyle name="Comma 3 3 6 7" xfId="16176" xr:uid="{00000000-0005-0000-0000-00008C420000}"/>
    <cellStyle name="Comma 3 3 7" xfId="16177" xr:uid="{00000000-0005-0000-0000-00008D420000}"/>
    <cellStyle name="Comma 3 3 7 2" xfId="16178" xr:uid="{00000000-0005-0000-0000-00008E420000}"/>
    <cellStyle name="Comma 3 3 7 2 2" xfId="16179" xr:uid="{00000000-0005-0000-0000-00008F420000}"/>
    <cellStyle name="Comma 3 3 7 2 2 2" xfId="16180" xr:uid="{00000000-0005-0000-0000-000090420000}"/>
    <cellStyle name="Comma 3 3 7 2 2 4" xfId="16181" xr:uid="{00000000-0005-0000-0000-000091420000}"/>
    <cellStyle name="Comma 3 3 7 2 3" xfId="16182" xr:uid="{00000000-0005-0000-0000-000092420000}"/>
    <cellStyle name="Comma 3 3 7 2 4" xfId="16183" xr:uid="{00000000-0005-0000-0000-000093420000}"/>
    <cellStyle name="Comma 3 3 7 2 5" xfId="16184" xr:uid="{00000000-0005-0000-0000-000094420000}"/>
    <cellStyle name="Comma 3 3 7 3" xfId="16185" xr:uid="{00000000-0005-0000-0000-000095420000}"/>
    <cellStyle name="Comma 3 3 7 3 2" xfId="16186" xr:uid="{00000000-0005-0000-0000-000096420000}"/>
    <cellStyle name="Comma 3 3 7 3 2 2" xfId="16187" xr:uid="{00000000-0005-0000-0000-000097420000}"/>
    <cellStyle name="Comma 3 3 7 3 2 4" xfId="16188" xr:uid="{00000000-0005-0000-0000-000098420000}"/>
    <cellStyle name="Comma 3 3 7 3 3" xfId="16189" xr:uid="{00000000-0005-0000-0000-000099420000}"/>
    <cellStyle name="Comma 3 3 7 3 4" xfId="16190" xr:uid="{00000000-0005-0000-0000-00009A420000}"/>
    <cellStyle name="Comma 3 3 7 3 5" xfId="16191" xr:uid="{00000000-0005-0000-0000-00009B420000}"/>
    <cellStyle name="Comma 3 3 7 4" xfId="16192" xr:uid="{00000000-0005-0000-0000-00009C420000}"/>
    <cellStyle name="Comma 3 3 7 4 2" xfId="16193" xr:uid="{00000000-0005-0000-0000-00009D420000}"/>
    <cellStyle name="Comma 3 3 7 4 4" xfId="16194" xr:uid="{00000000-0005-0000-0000-00009E420000}"/>
    <cellStyle name="Comma 3 3 7 5" xfId="16195" xr:uid="{00000000-0005-0000-0000-00009F420000}"/>
    <cellStyle name="Comma 3 3 7 6" xfId="16196" xr:uid="{00000000-0005-0000-0000-0000A0420000}"/>
    <cellStyle name="Comma 3 3 7 7" xfId="16197" xr:uid="{00000000-0005-0000-0000-0000A1420000}"/>
    <cellStyle name="Comma 3 3 8" xfId="16198" xr:uid="{00000000-0005-0000-0000-0000A2420000}"/>
    <cellStyle name="Comma 3 3 8 2" xfId="16199" xr:uid="{00000000-0005-0000-0000-0000A3420000}"/>
    <cellStyle name="Comma 3 3 8 2 2" xfId="16200" xr:uid="{00000000-0005-0000-0000-0000A4420000}"/>
    <cellStyle name="Comma 3 3 8 2 2 2" xfId="16201" xr:uid="{00000000-0005-0000-0000-0000A5420000}"/>
    <cellStyle name="Comma 3 3 8 2 2 4" xfId="16202" xr:uid="{00000000-0005-0000-0000-0000A6420000}"/>
    <cellStyle name="Comma 3 3 8 2 3" xfId="16203" xr:uid="{00000000-0005-0000-0000-0000A7420000}"/>
    <cellStyle name="Comma 3 3 8 2 4" xfId="16204" xr:uid="{00000000-0005-0000-0000-0000A8420000}"/>
    <cellStyle name="Comma 3 3 8 2 5" xfId="16205" xr:uid="{00000000-0005-0000-0000-0000A9420000}"/>
    <cellStyle name="Comma 3 3 8 3" xfId="16206" xr:uid="{00000000-0005-0000-0000-0000AA420000}"/>
    <cellStyle name="Comma 3 3 8 3 2" xfId="16207" xr:uid="{00000000-0005-0000-0000-0000AB420000}"/>
    <cellStyle name="Comma 3 3 8 3 2 2" xfId="16208" xr:uid="{00000000-0005-0000-0000-0000AC420000}"/>
    <cellStyle name="Comma 3 3 8 3 2 4" xfId="16209" xr:uid="{00000000-0005-0000-0000-0000AD420000}"/>
    <cellStyle name="Comma 3 3 8 3 3" xfId="16210" xr:uid="{00000000-0005-0000-0000-0000AE420000}"/>
    <cellStyle name="Comma 3 3 8 3 5" xfId="16211" xr:uid="{00000000-0005-0000-0000-0000AF420000}"/>
    <cellStyle name="Comma 3 3 8 4" xfId="16212" xr:uid="{00000000-0005-0000-0000-0000B0420000}"/>
    <cellStyle name="Comma 3 3 8 4 2" xfId="16213" xr:uid="{00000000-0005-0000-0000-0000B1420000}"/>
    <cellStyle name="Comma 3 3 8 4 4" xfId="16214" xr:uid="{00000000-0005-0000-0000-0000B2420000}"/>
    <cellStyle name="Comma 3 3 8 5" xfId="16215" xr:uid="{00000000-0005-0000-0000-0000B3420000}"/>
    <cellStyle name="Comma 3 3 8 6" xfId="16216" xr:uid="{00000000-0005-0000-0000-0000B4420000}"/>
    <cellStyle name="Comma 3 3 8 7" xfId="16217" xr:uid="{00000000-0005-0000-0000-0000B5420000}"/>
    <cellStyle name="Comma 3 3 9" xfId="16218" xr:uid="{00000000-0005-0000-0000-0000B6420000}"/>
    <cellStyle name="Comma 3 3 9 2" xfId="16219" xr:uid="{00000000-0005-0000-0000-0000B7420000}"/>
    <cellStyle name="Comma 3 3 9 2 2" xfId="16220" xr:uid="{00000000-0005-0000-0000-0000B8420000}"/>
    <cellStyle name="Comma 3 3 9 2 2 2" xfId="16221" xr:uid="{00000000-0005-0000-0000-0000B9420000}"/>
    <cellStyle name="Comma 3 3 9 2 2 4" xfId="16222" xr:uid="{00000000-0005-0000-0000-0000BA420000}"/>
    <cellStyle name="Comma 3 3 9 2 3" xfId="16223" xr:uid="{00000000-0005-0000-0000-0000BB420000}"/>
    <cellStyle name="Comma 3 3 9 2 5" xfId="16224" xr:uid="{00000000-0005-0000-0000-0000BC420000}"/>
    <cellStyle name="Comma 3 3 9 3" xfId="16225" xr:uid="{00000000-0005-0000-0000-0000BD420000}"/>
    <cellStyle name="Comma 3 3 9 3 2" xfId="16226" xr:uid="{00000000-0005-0000-0000-0000BE420000}"/>
    <cellStyle name="Comma 3 3 9 3 4" xfId="16227" xr:uid="{00000000-0005-0000-0000-0000BF420000}"/>
    <cellStyle name="Comma 3 3 9 4" xfId="16228" xr:uid="{00000000-0005-0000-0000-0000C0420000}"/>
    <cellStyle name="Comma 3 3 9 5" xfId="16229" xr:uid="{00000000-0005-0000-0000-0000C1420000}"/>
    <cellStyle name="Comma 3 3 9 6" xfId="16230" xr:uid="{00000000-0005-0000-0000-0000C2420000}"/>
    <cellStyle name="Comma 3 3_Perd det activo" xfId="16231" xr:uid="{00000000-0005-0000-0000-0000C3420000}"/>
    <cellStyle name="Comma 3 4" xfId="16232" xr:uid="{00000000-0005-0000-0000-0000C4420000}"/>
    <cellStyle name="Comma 3 4 10" xfId="16233" xr:uid="{00000000-0005-0000-0000-0000C5420000}"/>
    <cellStyle name="Comma 3 4 10 2" xfId="16234" xr:uid="{00000000-0005-0000-0000-0000C6420000}"/>
    <cellStyle name="Comma 3 4 10 2 2" xfId="16235" xr:uid="{00000000-0005-0000-0000-0000C7420000}"/>
    <cellStyle name="Comma 3 4 10 2 4" xfId="16236" xr:uid="{00000000-0005-0000-0000-0000C8420000}"/>
    <cellStyle name="Comma 3 4 10 3" xfId="16237" xr:uid="{00000000-0005-0000-0000-0000C9420000}"/>
    <cellStyle name="Comma 3 4 10 4" xfId="16238" xr:uid="{00000000-0005-0000-0000-0000CA420000}"/>
    <cellStyle name="Comma 3 4 10 5" xfId="16239" xr:uid="{00000000-0005-0000-0000-0000CB420000}"/>
    <cellStyle name="Comma 3 4 11" xfId="16240" xr:uid="{00000000-0005-0000-0000-0000CC420000}"/>
    <cellStyle name="Comma 3 4 11 2" xfId="16241" xr:uid="{00000000-0005-0000-0000-0000CD420000}"/>
    <cellStyle name="Comma 3 4 11 4" xfId="16242" xr:uid="{00000000-0005-0000-0000-0000CE420000}"/>
    <cellStyle name="Comma 3 4 12" xfId="16243" xr:uid="{00000000-0005-0000-0000-0000CF420000}"/>
    <cellStyle name="Comma 3 4 12 2" xfId="16244" xr:uid="{00000000-0005-0000-0000-0000D0420000}"/>
    <cellStyle name="Comma 3 4 12 3" xfId="16245" xr:uid="{00000000-0005-0000-0000-0000D1420000}"/>
    <cellStyle name="Comma 3 4 12 4" xfId="16246" xr:uid="{00000000-0005-0000-0000-0000D2420000}"/>
    <cellStyle name="Comma 3 4 13" xfId="16247" xr:uid="{00000000-0005-0000-0000-0000D3420000}"/>
    <cellStyle name="Comma 3 4 13 2" xfId="16248" xr:uid="{00000000-0005-0000-0000-0000D4420000}"/>
    <cellStyle name="Comma 3 4 14" xfId="16249" xr:uid="{00000000-0005-0000-0000-0000D5420000}"/>
    <cellStyle name="Comma 3 4 15" xfId="16250" xr:uid="{00000000-0005-0000-0000-0000D6420000}"/>
    <cellStyle name="Comma 3 4 16" xfId="16251" xr:uid="{00000000-0005-0000-0000-0000D7420000}"/>
    <cellStyle name="Comma 3 4 2" xfId="16252" xr:uid="{00000000-0005-0000-0000-0000D8420000}"/>
    <cellStyle name="Comma 3 4 2 10" xfId="16253" xr:uid="{00000000-0005-0000-0000-0000D9420000}"/>
    <cellStyle name="Comma 3 4 2 11" xfId="16254" xr:uid="{00000000-0005-0000-0000-0000DA420000}"/>
    <cellStyle name="Comma 3 4 2 2" xfId="16255" xr:uid="{00000000-0005-0000-0000-0000DB420000}"/>
    <cellStyle name="Comma 3 4 2 2 2" xfId="16256" xr:uid="{00000000-0005-0000-0000-0000DC420000}"/>
    <cellStyle name="Comma 3 4 2 2 2 2" xfId="16257" xr:uid="{00000000-0005-0000-0000-0000DD420000}"/>
    <cellStyle name="Comma 3 4 2 2 2 2 2" xfId="16258" xr:uid="{00000000-0005-0000-0000-0000DE420000}"/>
    <cellStyle name="Comma 3 4 2 2 2 2 4" xfId="16259" xr:uid="{00000000-0005-0000-0000-0000DF420000}"/>
    <cellStyle name="Comma 3 4 2 2 2 3" xfId="16260" xr:uid="{00000000-0005-0000-0000-0000E0420000}"/>
    <cellStyle name="Comma 3 4 2 2 2 4" xfId="16261" xr:uid="{00000000-0005-0000-0000-0000E1420000}"/>
    <cellStyle name="Comma 3 4 2 2 2 5" xfId="16262" xr:uid="{00000000-0005-0000-0000-0000E2420000}"/>
    <cellStyle name="Comma 3 4 2 2 3" xfId="16263" xr:uid="{00000000-0005-0000-0000-0000E3420000}"/>
    <cellStyle name="Comma 3 4 2 2 3 2" xfId="16264" xr:uid="{00000000-0005-0000-0000-0000E4420000}"/>
    <cellStyle name="Comma 3 4 2 2 3 2 2" xfId="16265" xr:uid="{00000000-0005-0000-0000-0000E5420000}"/>
    <cellStyle name="Comma 3 4 2 2 3 2 4" xfId="16266" xr:uid="{00000000-0005-0000-0000-0000E6420000}"/>
    <cellStyle name="Comma 3 4 2 2 3 3" xfId="16267" xr:uid="{00000000-0005-0000-0000-0000E7420000}"/>
    <cellStyle name="Comma 3 4 2 2 3 4" xfId="16268" xr:uid="{00000000-0005-0000-0000-0000E8420000}"/>
    <cellStyle name="Comma 3 4 2 2 3 5" xfId="16269" xr:uid="{00000000-0005-0000-0000-0000E9420000}"/>
    <cellStyle name="Comma 3 4 2 2 4" xfId="16270" xr:uid="{00000000-0005-0000-0000-0000EA420000}"/>
    <cellStyle name="Comma 3 4 2 2 4 2" xfId="16271" xr:uid="{00000000-0005-0000-0000-0000EB420000}"/>
    <cellStyle name="Comma 3 4 2 2 4 4" xfId="16272" xr:uid="{00000000-0005-0000-0000-0000EC420000}"/>
    <cellStyle name="Comma 3 4 2 2 5" xfId="16273" xr:uid="{00000000-0005-0000-0000-0000ED420000}"/>
    <cellStyle name="Comma 3 4 2 2 5 2" xfId="16274" xr:uid="{00000000-0005-0000-0000-0000EE420000}"/>
    <cellStyle name="Comma 3 4 2 2 6" xfId="16275" xr:uid="{00000000-0005-0000-0000-0000EF420000}"/>
    <cellStyle name="Comma 3 4 2 2 7" xfId="16276" xr:uid="{00000000-0005-0000-0000-0000F0420000}"/>
    <cellStyle name="Comma 3 4 2 2 8" xfId="16277" xr:uid="{00000000-0005-0000-0000-0000F1420000}"/>
    <cellStyle name="Comma 3 4 2 3" xfId="16278" xr:uid="{00000000-0005-0000-0000-0000F2420000}"/>
    <cellStyle name="Comma 3 4 2 3 2" xfId="16279" xr:uid="{00000000-0005-0000-0000-0000F3420000}"/>
    <cellStyle name="Comma 3 4 2 3 2 2" xfId="16280" xr:uid="{00000000-0005-0000-0000-0000F4420000}"/>
    <cellStyle name="Comma 3 4 2 3 2 2 2" xfId="16281" xr:uid="{00000000-0005-0000-0000-0000F5420000}"/>
    <cellStyle name="Comma 3 4 2 3 2 2 4" xfId="16282" xr:uid="{00000000-0005-0000-0000-0000F6420000}"/>
    <cellStyle name="Comma 3 4 2 3 2 3" xfId="16283" xr:uid="{00000000-0005-0000-0000-0000F7420000}"/>
    <cellStyle name="Comma 3 4 2 3 2 4" xfId="16284" xr:uid="{00000000-0005-0000-0000-0000F8420000}"/>
    <cellStyle name="Comma 3 4 2 3 2 5" xfId="16285" xr:uid="{00000000-0005-0000-0000-0000F9420000}"/>
    <cellStyle name="Comma 3 4 2 3 3" xfId="16286" xr:uid="{00000000-0005-0000-0000-0000FA420000}"/>
    <cellStyle name="Comma 3 4 2 3 3 2" xfId="16287" xr:uid="{00000000-0005-0000-0000-0000FB420000}"/>
    <cellStyle name="Comma 3 4 2 3 3 2 2" xfId="16288" xr:uid="{00000000-0005-0000-0000-0000FC420000}"/>
    <cellStyle name="Comma 3 4 2 3 3 2 4" xfId="16289" xr:uid="{00000000-0005-0000-0000-0000FD420000}"/>
    <cellStyle name="Comma 3 4 2 3 3 3" xfId="16290" xr:uid="{00000000-0005-0000-0000-0000FE420000}"/>
    <cellStyle name="Comma 3 4 2 3 3 4" xfId="16291" xr:uid="{00000000-0005-0000-0000-0000FF420000}"/>
    <cellStyle name="Comma 3 4 2 3 3 5" xfId="16292" xr:uid="{00000000-0005-0000-0000-000000430000}"/>
    <cellStyle name="Comma 3 4 2 3 4" xfId="16293" xr:uid="{00000000-0005-0000-0000-000001430000}"/>
    <cellStyle name="Comma 3 4 2 3 4 2" xfId="16294" xr:uid="{00000000-0005-0000-0000-000002430000}"/>
    <cellStyle name="Comma 3 4 2 3 4 4" xfId="16295" xr:uid="{00000000-0005-0000-0000-000003430000}"/>
    <cellStyle name="Comma 3 4 2 3 5" xfId="16296" xr:uid="{00000000-0005-0000-0000-000004430000}"/>
    <cellStyle name="Comma 3 4 2 3 6" xfId="16297" xr:uid="{00000000-0005-0000-0000-000005430000}"/>
    <cellStyle name="Comma 3 4 2 3 7" xfId="16298" xr:uid="{00000000-0005-0000-0000-000006430000}"/>
    <cellStyle name="Comma 3 4 2 4" xfId="16299" xr:uid="{00000000-0005-0000-0000-000007430000}"/>
    <cellStyle name="Comma 3 4 2 4 2" xfId="16300" xr:uid="{00000000-0005-0000-0000-000008430000}"/>
    <cellStyle name="Comma 3 4 2 4 2 2" xfId="16301" xr:uid="{00000000-0005-0000-0000-000009430000}"/>
    <cellStyle name="Comma 3 4 2 4 2 2 2" xfId="16302" xr:uid="{00000000-0005-0000-0000-00000A430000}"/>
    <cellStyle name="Comma 3 4 2 4 2 2 4" xfId="16303" xr:uid="{00000000-0005-0000-0000-00000B430000}"/>
    <cellStyle name="Comma 3 4 2 4 2 3" xfId="16304" xr:uid="{00000000-0005-0000-0000-00000C430000}"/>
    <cellStyle name="Comma 3 4 2 4 2 4" xfId="16305" xr:uid="{00000000-0005-0000-0000-00000D430000}"/>
    <cellStyle name="Comma 3 4 2 4 2 5" xfId="16306" xr:uid="{00000000-0005-0000-0000-00000E430000}"/>
    <cellStyle name="Comma 3 4 2 4 3" xfId="16307" xr:uid="{00000000-0005-0000-0000-00000F430000}"/>
    <cellStyle name="Comma 3 4 2 4 3 2" xfId="16308" xr:uid="{00000000-0005-0000-0000-000010430000}"/>
    <cellStyle name="Comma 3 4 2 4 3 2 2" xfId="16309" xr:uid="{00000000-0005-0000-0000-000011430000}"/>
    <cellStyle name="Comma 3 4 2 4 3 2 4" xfId="16310" xr:uid="{00000000-0005-0000-0000-000012430000}"/>
    <cellStyle name="Comma 3 4 2 4 3 3" xfId="16311" xr:uid="{00000000-0005-0000-0000-000013430000}"/>
    <cellStyle name="Comma 3 4 2 4 3 5" xfId="16312" xr:uid="{00000000-0005-0000-0000-000014430000}"/>
    <cellStyle name="Comma 3 4 2 4 4" xfId="16313" xr:uid="{00000000-0005-0000-0000-000015430000}"/>
    <cellStyle name="Comma 3 4 2 4 4 2" xfId="16314" xr:uid="{00000000-0005-0000-0000-000016430000}"/>
    <cellStyle name="Comma 3 4 2 4 4 4" xfId="16315" xr:uid="{00000000-0005-0000-0000-000017430000}"/>
    <cellStyle name="Comma 3 4 2 4 5" xfId="16316" xr:uid="{00000000-0005-0000-0000-000018430000}"/>
    <cellStyle name="Comma 3 4 2 4 6" xfId="16317" xr:uid="{00000000-0005-0000-0000-000019430000}"/>
    <cellStyle name="Comma 3 4 2 4 7" xfId="16318" xr:uid="{00000000-0005-0000-0000-00001A430000}"/>
    <cellStyle name="Comma 3 4 2 5" xfId="16319" xr:uid="{00000000-0005-0000-0000-00001B430000}"/>
    <cellStyle name="Comma 3 4 2 5 2" xfId="16320" xr:uid="{00000000-0005-0000-0000-00001C430000}"/>
    <cellStyle name="Comma 3 4 2 5 2 2" xfId="16321" xr:uid="{00000000-0005-0000-0000-00001D430000}"/>
    <cellStyle name="Comma 3 4 2 5 2 2 2" xfId="16322" xr:uid="{00000000-0005-0000-0000-00001E430000}"/>
    <cellStyle name="Comma 3 4 2 5 2 2 4" xfId="16323" xr:uid="{00000000-0005-0000-0000-00001F430000}"/>
    <cellStyle name="Comma 3 4 2 5 2 3" xfId="16324" xr:uid="{00000000-0005-0000-0000-000020430000}"/>
    <cellStyle name="Comma 3 4 2 5 2 5" xfId="16325" xr:uid="{00000000-0005-0000-0000-000021430000}"/>
    <cellStyle name="Comma 3 4 2 5 3" xfId="16326" xr:uid="{00000000-0005-0000-0000-000022430000}"/>
    <cellStyle name="Comma 3 4 2 5 3 2" xfId="16327" xr:uid="{00000000-0005-0000-0000-000023430000}"/>
    <cellStyle name="Comma 3 4 2 5 3 4" xfId="16328" xr:uid="{00000000-0005-0000-0000-000024430000}"/>
    <cellStyle name="Comma 3 4 2 5 4" xfId="16329" xr:uid="{00000000-0005-0000-0000-000025430000}"/>
    <cellStyle name="Comma 3 4 2 5 5" xfId="16330" xr:uid="{00000000-0005-0000-0000-000026430000}"/>
    <cellStyle name="Comma 3 4 2 5 6" xfId="16331" xr:uid="{00000000-0005-0000-0000-000027430000}"/>
    <cellStyle name="Comma 3 4 2 6" xfId="16332" xr:uid="{00000000-0005-0000-0000-000028430000}"/>
    <cellStyle name="Comma 3 4 2 6 2" xfId="16333" xr:uid="{00000000-0005-0000-0000-000029430000}"/>
    <cellStyle name="Comma 3 4 2 6 2 2" xfId="16334" xr:uid="{00000000-0005-0000-0000-00002A430000}"/>
    <cellStyle name="Comma 3 4 2 6 2 4" xfId="16335" xr:uid="{00000000-0005-0000-0000-00002B430000}"/>
    <cellStyle name="Comma 3 4 2 6 3" xfId="16336" xr:uid="{00000000-0005-0000-0000-00002C430000}"/>
    <cellStyle name="Comma 3 4 2 6 4" xfId="16337" xr:uid="{00000000-0005-0000-0000-00002D430000}"/>
    <cellStyle name="Comma 3 4 2 6 5" xfId="16338" xr:uid="{00000000-0005-0000-0000-00002E430000}"/>
    <cellStyle name="Comma 3 4 2 7" xfId="16339" xr:uid="{00000000-0005-0000-0000-00002F430000}"/>
    <cellStyle name="Comma 3 4 2 7 2" xfId="16340" xr:uid="{00000000-0005-0000-0000-000030430000}"/>
    <cellStyle name="Comma 3 4 2 7 4" xfId="16341" xr:uid="{00000000-0005-0000-0000-000031430000}"/>
    <cellStyle name="Comma 3 4 2 8" xfId="16342" xr:uid="{00000000-0005-0000-0000-000032430000}"/>
    <cellStyle name="Comma 3 4 2 8 2" xfId="16343" xr:uid="{00000000-0005-0000-0000-000033430000}"/>
    <cellStyle name="Comma 3 4 2 9" xfId="16344" xr:uid="{00000000-0005-0000-0000-000034430000}"/>
    <cellStyle name="Comma 3 4 3" xfId="16345" xr:uid="{00000000-0005-0000-0000-000035430000}"/>
    <cellStyle name="Comma 3 4 3 2" xfId="16346" xr:uid="{00000000-0005-0000-0000-000036430000}"/>
    <cellStyle name="Comma 3 4 3 2 2" xfId="16347" xr:uid="{00000000-0005-0000-0000-000037430000}"/>
    <cellStyle name="Comma 3 4 3 2 2 2" xfId="16348" xr:uid="{00000000-0005-0000-0000-000038430000}"/>
    <cellStyle name="Comma 3 4 3 2 2 4" xfId="16349" xr:uid="{00000000-0005-0000-0000-000039430000}"/>
    <cellStyle name="Comma 3 4 3 2 3" xfId="16350" xr:uid="{00000000-0005-0000-0000-00003A430000}"/>
    <cellStyle name="Comma 3 4 3 2 4" xfId="16351" xr:uid="{00000000-0005-0000-0000-00003B430000}"/>
    <cellStyle name="Comma 3 4 3 2 5" xfId="16352" xr:uid="{00000000-0005-0000-0000-00003C430000}"/>
    <cellStyle name="Comma 3 4 3 3" xfId="16353" xr:uid="{00000000-0005-0000-0000-00003D430000}"/>
    <cellStyle name="Comma 3 4 3 3 2" xfId="16354" xr:uid="{00000000-0005-0000-0000-00003E430000}"/>
    <cellStyle name="Comma 3 4 3 3 2 2" xfId="16355" xr:uid="{00000000-0005-0000-0000-00003F430000}"/>
    <cellStyle name="Comma 3 4 3 3 2 4" xfId="16356" xr:uid="{00000000-0005-0000-0000-000040430000}"/>
    <cellStyle name="Comma 3 4 3 3 3" xfId="16357" xr:uid="{00000000-0005-0000-0000-000041430000}"/>
    <cellStyle name="Comma 3 4 3 3 4" xfId="16358" xr:uid="{00000000-0005-0000-0000-000042430000}"/>
    <cellStyle name="Comma 3 4 3 3 5" xfId="16359" xr:uid="{00000000-0005-0000-0000-000043430000}"/>
    <cellStyle name="Comma 3 4 3 4" xfId="16360" xr:uid="{00000000-0005-0000-0000-000044430000}"/>
    <cellStyle name="Comma 3 4 3 4 2" xfId="16361" xr:uid="{00000000-0005-0000-0000-000045430000}"/>
    <cellStyle name="Comma 3 4 3 4 4" xfId="16362" xr:uid="{00000000-0005-0000-0000-000046430000}"/>
    <cellStyle name="Comma 3 4 3 5" xfId="16363" xr:uid="{00000000-0005-0000-0000-000047430000}"/>
    <cellStyle name="Comma 3 4 3 5 2" xfId="16364" xr:uid="{00000000-0005-0000-0000-000048430000}"/>
    <cellStyle name="Comma 3 4 3 6" xfId="16365" xr:uid="{00000000-0005-0000-0000-000049430000}"/>
    <cellStyle name="Comma 3 4 3 7" xfId="16366" xr:uid="{00000000-0005-0000-0000-00004A430000}"/>
    <cellStyle name="Comma 3 4 3 8" xfId="16367" xr:uid="{00000000-0005-0000-0000-00004B430000}"/>
    <cellStyle name="Comma 3 4 4" xfId="16368" xr:uid="{00000000-0005-0000-0000-00004C430000}"/>
    <cellStyle name="Comma 3 4 4 2" xfId="16369" xr:uid="{00000000-0005-0000-0000-00004D430000}"/>
    <cellStyle name="Comma 3 4 4 2 2" xfId="16370" xr:uid="{00000000-0005-0000-0000-00004E430000}"/>
    <cellStyle name="Comma 3 4 4 2 2 2" xfId="16371" xr:uid="{00000000-0005-0000-0000-00004F430000}"/>
    <cellStyle name="Comma 3 4 4 2 2 4" xfId="16372" xr:uid="{00000000-0005-0000-0000-000050430000}"/>
    <cellStyle name="Comma 3 4 4 2 3" xfId="16373" xr:uid="{00000000-0005-0000-0000-000051430000}"/>
    <cellStyle name="Comma 3 4 4 2 4" xfId="16374" xr:uid="{00000000-0005-0000-0000-000052430000}"/>
    <cellStyle name="Comma 3 4 4 2 5" xfId="16375" xr:uid="{00000000-0005-0000-0000-000053430000}"/>
    <cellStyle name="Comma 3 4 4 3" xfId="16376" xr:uid="{00000000-0005-0000-0000-000054430000}"/>
    <cellStyle name="Comma 3 4 4 3 2" xfId="16377" xr:uid="{00000000-0005-0000-0000-000055430000}"/>
    <cellStyle name="Comma 3 4 4 3 2 2" xfId="16378" xr:uid="{00000000-0005-0000-0000-000056430000}"/>
    <cellStyle name="Comma 3 4 4 3 2 4" xfId="16379" xr:uid="{00000000-0005-0000-0000-000057430000}"/>
    <cellStyle name="Comma 3 4 4 3 3" xfId="16380" xr:uid="{00000000-0005-0000-0000-000058430000}"/>
    <cellStyle name="Comma 3 4 4 3 4" xfId="16381" xr:uid="{00000000-0005-0000-0000-000059430000}"/>
    <cellStyle name="Comma 3 4 4 3 5" xfId="16382" xr:uid="{00000000-0005-0000-0000-00005A430000}"/>
    <cellStyle name="Comma 3 4 4 4" xfId="16383" xr:uid="{00000000-0005-0000-0000-00005B430000}"/>
    <cellStyle name="Comma 3 4 4 4 2" xfId="16384" xr:uid="{00000000-0005-0000-0000-00005C430000}"/>
    <cellStyle name="Comma 3 4 4 4 4" xfId="16385" xr:uid="{00000000-0005-0000-0000-00005D430000}"/>
    <cellStyle name="Comma 3 4 4 5" xfId="16386" xr:uid="{00000000-0005-0000-0000-00005E430000}"/>
    <cellStyle name="Comma 3 4 4 5 2" xfId="16387" xr:uid="{00000000-0005-0000-0000-00005F430000}"/>
    <cellStyle name="Comma 3 4 4 6" xfId="16388" xr:uid="{00000000-0005-0000-0000-000060430000}"/>
    <cellStyle name="Comma 3 4 4 7" xfId="16389" xr:uid="{00000000-0005-0000-0000-000061430000}"/>
    <cellStyle name="Comma 3 4 4 8" xfId="16390" xr:uid="{00000000-0005-0000-0000-000062430000}"/>
    <cellStyle name="Comma 3 4 5" xfId="16391" xr:uid="{00000000-0005-0000-0000-000063430000}"/>
    <cellStyle name="Comma 3 4 5 2" xfId="16392" xr:uid="{00000000-0005-0000-0000-000064430000}"/>
    <cellStyle name="Comma 3 4 5 2 2" xfId="16393" xr:uid="{00000000-0005-0000-0000-000065430000}"/>
    <cellStyle name="Comma 3 4 5 2 2 2" xfId="16394" xr:uid="{00000000-0005-0000-0000-000066430000}"/>
    <cellStyle name="Comma 3 4 5 2 2 4" xfId="16395" xr:uid="{00000000-0005-0000-0000-000067430000}"/>
    <cellStyle name="Comma 3 4 5 2 3" xfId="16396" xr:uid="{00000000-0005-0000-0000-000068430000}"/>
    <cellStyle name="Comma 3 4 5 2 4" xfId="16397" xr:uid="{00000000-0005-0000-0000-000069430000}"/>
    <cellStyle name="Comma 3 4 5 2 5" xfId="16398" xr:uid="{00000000-0005-0000-0000-00006A430000}"/>
    <cellStyle name="Comma 3 4 5 3" xfId="16399" xr:uid="{00000000-0005-0000-0000-00006B430000}"/>
    <cellStyle name="Comma 3 4 5 3 2" xfId="16400" xr:uid="{00000000-0005-0000-0000-00006C430000}"/>
    <cellStyle name="Comma 3 4 5 3 2 2" xfId="16401" xr:uid="{00000000-0005-0000-0000-00006D430000}"/>
    <cellStyle name="Comma 3 4 5 3 2 4" xfId="16402" xr:uid="{00000000-0005-0000-0000-00006E430000}"/>
    <cellStyle name="Comma 3 4 5 3 3" xfId="16403" xr:uid="{00000000-0005-0000-0000-00006F430000}"/>
    <cellStyle name="Comma 3 4 5 3 4" xfId="16404" xr:uid="{00000000-0005-0000-0000-000070430000}"/>
    <cellStyle name="Comma 3 4 5 3 5" xfId="16405" xr:uid="{00000000-0005-0000-0000-000071430000}"/>
    <cellStyle name="Comma 3 4 5 4" xfId="16406" xr:uid="{00000000-0005-0000-0000-000072430000}"/>
    <cellStyle name="Comma 3 4 5 4 2" xfId="16407" xr:uid="{00000000-0005-0000-0000-000073430000}"/>
    <cellStyle name="Comma 3 4 5 4 4" xfId="16408" xr:uid="{00000000-0005-0000-0000-000074430000}"/>
    <cellStyle name="Comma 3 4 5 5" xfId="16409" xr:uid="{00000000-0005-0000-0000-000075430000}"/>
    <cellStyle name="Comma 3 4 5 6" xfId="16410" xr:uid="{00000000-0005-0000-0000-000076430000}"/>
    <cellStyle name="Comma 3 4 5 7" xfId="16411" xr:uid="{00000000-0005-0000-0000-000077430000}"/>
    <cellStyle name="Comma 3 4 6" xfId="16412" xr:uid="{00000000-0005-0000-0000-000078430000}"/>
    <cellStyle name="Comma 3 4 6 2" xfId="16413" xr:uid="{00000000-0005-0000-0000-000079430000}"/>
    <cellStyle name="Comma 3 4 6 2 2" xfId="16414" xr:uid="{00000000-0005-0000-0000-00007A430000}"/>
    <cellStyle name="Comma 3 4 6 2 2 2" xfId="16415" xr:uid="{00000000-0005-0000-0000-00007B430000}"/>
    <cellStyle name="Comma 3 4 6 2 2 4" xfId="16416" xr:uid="{00000000-0005-0000-0000-00007C430000}"/>
    <cellStyle name="Comma 3 4 6 2 3" xfId="16417" xr:uid="{00000000-0005-0000-0000-00007D430000}"/>
    <cellStyle name="Comma 3 4 6 2 4" xfId="16418" xr:uid="{00000000-0005-0000-0000-00007E430000}"/>
    <cellStyle name="Comma 3 4 6 2 5" xfId="16419" xr:uid="{00000000-0005-0000-0000-00007F430000}"/>
    <cellStyle name="Comma 3 4 6 3" xfId="16420" xr:uid="{00000000-0005-0000-0000-000080430000}"/>
    <cellStyle name="Comma 3 4 6 3 2" xfId="16421" xr:uid="{00000000-0005-0000-0000-000081430000}"/>
    <cellStyle name="Comma 3 4 6 3 2 2" xfId="16422" xr:uid="{00000000-0005-0000-0000-000082430000}"/>
    <cellStyle name="Comma 3 4 6 3 2 4" xfId="16423" xr:uid="{00000000-0005-0000-0000-000083430000}"/>
    <cellStyle name="Comma 3 4 6 3 3" xfId="16424" xr:uid="{00000000-0005-0000-0000-000084430000}"/>
    <cellStyle name="Comma 3 4 6 3 4" xfId="16425" xr:uid="{00000000-0005-0000-0000-000085430000}"/>
    <cellStyle name="Comma 3 4 6 3 5" xfId="16426" xr:uid="{00000000-0005-0000-0000-000086430000}"/>
    <cellStyle name="Comma 3 4 6 4" xfId="16427" xr:uid="{00000000-0005-0000-0000-000087430000}"/>
    <cellStyle name="Comma 3 4 6 4 2" xfId="16428" xr:uid="{00000000-0005-0000-0000-000088430000}"/>
    <cellStyle name="Comma 3 4 6 4 4" xfId="16429" xr:uid="{00000000-0005-0000-0000-000089430000}"/>
    <cellStyle name="Comma 3 4 6 5" xfId="16430" xr:uid="{00000000-0005-0000-0000-00008A430000}"/>
    <cellStyle name="Comma 3 4 6 6" xfId="16431" xr:uid="{00000000-0005-0000-0000-00008B430000}"/>
    <cellStyle name="Comma 3 4 6 7" xfId="16432" xr:uid="{00000000-0005-0000-0000-00008C430000}"/>
    <cellStyle name="Comma 3 4 7" xfId="16433" xr:uid="{00000000-0005-0000-0000-00008D430000}"/>
    <cellStyle name="Comma 3 4 7 2" xfId="16434" xr:uid="{00000000-0005-0000-0000-00008E430000}"/>
    <cellStyle name="Comma 3 4 7 2 2" xfId="16435" xr:uid="{00000000-0005-0000-0000-00008F430000}"/>
    <cellStyle name="Comma 3 4 7 2 2 2" xfId="16436" xr:uid="{00000000-0005-0000-0000-000090430000}"/>
    <cellStyle name="Comma 3 4 7 2 2 4" xfId="16437" xr:uid="{00000000-0005-0000-0000-000091430000}"/>
    <cellStyle name="Comma 3 4 7 2 3" xfId="16438" xr:uid="{00000000-0005-0000-0000-000092430000}"/>
    <cellStyle name="Comma 3 4 7 2 4" xfId="16439" xr:uid="{00000000-0005-0000-0000-000093430000}"/>
    <cellStyle name="Comma 3 4 7 2 5" xfId="16440" xr:uid="{00000000-0005-0000-0000-000094430000}"/>
    <cellStyle name="Comma 3 4 7 3" xfId="16441" xr:uid="{00000000-0005-0000-0000-000095430000}"/>
    <cellStyle name="Comma 3 4 7 3 2" xfId="16442" xr:uid="{00000000-0005-0000-0000-000096430000}"/>
    <cellStyle name="Comma 3 4 7 3 2 2" xfId="16443" xr:uid="{00000000-0005-0000-0000-000097430000}"/>
    <cellStyle name="Comma 3 4 7 3 2 4" xfId="16444" xr:uid="{00000000-0005-0000-0000-000098430000}"/>
    <cellStyle name="Comma 3 4 7 3 3" xfId="16445" xr:uid="{00000000-0005-0000-0000-000099430000}"/>
    <cellStyle name="Comma 3 4 7 3 4" xfId="16446" xr:uid="{00000000-0005-0000-0000-00009A430000}"/>
    <cellStyle name="Comma 3 4 7 3 5" xfId="16447" xr:uid="{00000000-0005-0000-0000-00009B430000}"/>
    <cellStyle name="Comma 3 4 7 4" xfId="16448" xr:uid="{00000000-0005-0000-0000-00009C430000}"/>
    <cellStyle name="Comma 3 4 7 4 2" xfId="16449" xr:uid="{00000000-0005-0000-0000-00009D430000}"/>
    <cellStyle name="Comma 3 4 7 4 4" xfId="16450" xr:uid="{00000000-0005-0000-0000-00009E430000}"/>
    <cellStyle name="Comma 3 4 7 5" xfId="16451" xr:uid="{00000000-0005-0000-0000-00009F430000}"/>
    <cellStyle name="Comma 3 4 7 6" xfId="16452" xr:uid="{00000000-0005-0000-0000-0000A0430000}"/>
    <cellStyle name="Comma 3 4 7 7" xfId="16453" xr:uid="{00000000-0005-0000-0000-0000A1430000}"/>
    <cellStyle name="Comma 3 4 8" xfId="16454" xr:uid="{00000000-0005-0000-0000-0000A2430000}"/>
    <cellStyle name="Comma 3 4 8 2" xfId="16455" xr:uid="{00000000-0005-0000-0000-0000A3430000}"/>
    <cellStyle name="Comma 3 4 8 2 2" xfId="16456" xr:uid="{00000000-0005-0000-0000-0000A4430000}"/>
    <cellStyle name="Comma 3 4 8 2 2 2" xfId="16457" xr:uid="{00000000-0005-0000-0000-0000A5430000}"/>
    <cellStyle name="Comma 3 4 8 2 2 4" xfId="16458" xr:uid="{00000000-0005-0000-0000-0000A6430000}"/>
    <cellStyle name="Comma 3 4 8 2 3" xfId="16459" xr:uid="{00000000-0005-0000-0000-0000A7430000}"/>
    <cellStyle name="Comma 3 4 8 2 4" xfId="16460" xr:uid="{00000000-0005-0000-0000-0000A8430000}"/>
    <cellStyle name="Comma 3 4 8 2 5" xfId="16461" xr:uid="{00000000-0005-0000-0000-0000A9430000}"/>
    <cellStyle name="Comma 3 4 8 3" xfId="16462" xr:uid="{00000000-0005-0000-0000-0000AA430000}"/>
    <cellStyle name="Comma 3 4 8 3 2" xfId="16463" xr:uid="{00000000-0005-0000-0000-0000AB430000}"/>
    <cellStyle name="Comma 3 4 8 3 2 2" xfId="16464" xr:uid="{00000000-0005-0000-0000-0000AC430000}"/>
    <cellStyle name="Comma 3 4 8 3 2 4" xfId="16465" xr:uid="{00000000-0005-0000-0000-0000AD430000}"/>
    <cellStyle name="Comma 3 4 8 3 3" xfId="16466" xr:uid="{00000000-0005-0000-0000-0000AE430000}"/>
    <cellStyle name="Comma 3 4 8 3 5" xfId="16467" xr:uid="{00000000-0005-0000-0000-0000AF430000}"/>
    <cellStyle name="Comma 3 4 8 4" xfId="16468" xr:uid="{00000000-0005-0000-0000-0000B0430000}"/>
    <cellStyle name="Comma 3 4 8 4 2" xfId="16469" xr:uid="{00000000-0005-0000-0000-0000B1430000}"/>
    <cellStyle name="Comma 3 4 8 4 4" xfId="16470" xr:uid="{00000000-0005-0000-0000-0000B2430000}"/>
    <cellStyle name="Comma 3 4 8 5" xfId="16471" xr:uid="{00000000-0005-0000-0000-0000B3430000}"/>
    <cellStyle name="Comma 3 4 8 6" xfId="16472" xr:uid="{00000000-0005-0000-0000-0000B4430000}"/>
    <cellStyle name="Comma 3 4 8 7" xfId="16473" xr:uid="{00000000-0005-0000-0000-0000B5430000}"/>
    <cellStyle name="Comma 3 4 9" xfId="16474" xr:uid="{00000000-0005-0000-0000-0000B6430000}"/>
    <cellStyle name="Comma 3 4 9 2" xfId="16475" xr:uid="{00000000-0005-0000-0000-0000B7430000}"/>
    <cellStyle name="Comma 3 4 9 2 2" xfId="16476" xr:uid="{00000000-0005-0000-0000-0000B8430000}"/>
    <cellStyle name="Comma 3 4 9 2 2 2" xfId="16477" xr:uid="{00000000-0005-0000-0000-0000B9430000}"/>
    <cellStyle name="Comma 3 4 9 2 2 4" xfId="16478" xr:uid="{00000000-0005-0000-0000-0000BA430000}"/>
    <cellStyle name="Comma 3 4 9 2 3" xfId="16479" xr:uid="{00000000-0005-0000-0000-0000BB430000}"/>
    <cellStyle name="Comma 3 4 9 2 5" xfId="16480" xr:uid="{00000000-0005-0000-0000-0000BC430000}"/>
    <cellStyle name="Comma 3 4 9 3" xfId="16481" xr:uid="{00000000-0005-0000-0000-0000BD430000}"/>
    <cellStyle name="Comma 3 4 9 3 2" xfId="16482" xr:uid="{00000000-0005-0000-0000-0000BE430000}"/>
    <cellStyle name="Comma 3 4 9 3 4" xfId="16483" xr:uid="{00000000-0005-0000-0000-0000BF430000}"/>
    <cellStyle name="Comma 3 4 9 4" xfId="16484" xr:uid="{00000000-0005-0000-0000-0000C0430000}"/>
    <cellStyle name="Comma 3 4 9 5" xfId="16485" xr:uid="{00000000-0005-0000-0000-0000C1430000}"/>
    <cellStyle name="Comma 3 4 9 6" xfId="16486" xr:uid="{00000000-0005-0000-0000-0000C2430000}"/>
    <cellStyle name="Comma 3 4_Perd det activo" xfId="16487" xr:uid="{00000000-0005-0000-0000-0000C3430000}"/>
    <cellStyle name="Comma 3 5" xfId="16488" xr:uid="{00000000-0005-0000-0000-0000C4430000}"/>
    <cellStyle name="Comma 3 5 10" xfId="16489" xr:uid="{00000000-0005-0000-0000-0000C5430000}"/>
    <cellStyle name="Comma 3 5 11" xfId="16490" xr:uid="{00000000-0005-0000-0000-0000C6430000}"/>
    <cellStyle name="Comma 3 5 12" xfId="16491" xr:uid="{00000000-0005-0000-0000-0000C7430000}"/>
    <cellStyle name="Comma 3 5 2" xfId="16492" xr:uid="{00000000-0005-0000-0000-0000C8430000}"/>
    <cellStyle name="Comma 3 5 2 2" xfId="16493" xr:uid="{00000000-0005-0000-0000-0000C9430000}"/>
    <cellStyle name="Comma 3 5 2 2 2" xfId="16494" xr:uid="{00000000-0005-0000-0000-0000CA430000}"/>
    <cellStyle name="Comma 3 5 2 2 2 2" xfId="16495" xr:uid="{00000000-0005-0000-0000-0000CB430000}"/>
    <cellStyle name="Comma 3 5 2 2 2 4" xfId="16496" xr:uid="{00000000-0005-0000-0000-0000CC430000}"/>
    <cellStyle name="Comma 3 5 2 2 3" xfId="16497" xr:uid="{00000000-0005-0000-0000-0000CD430000}"/>
    <cellStyle name="Comma 3 5 2 2 3 2" xfId="16498" xr:uid="{00000000-0005-0000-0000-0000CE430000}"/>
    <cellStyle name="Comma 3 5 2 2 4" xfId="16499" xr:uid="{00000000-0005-0000-0000-0000CF430000}"/>
    <cellStyle name="Comma 3 5 2 2 5" xfId="16500" xr:uid="{00000000-0005-0000-0000-0000D0430000}"/>
    <cellStyle name="Comma 3 5 2 2 6" xfId="16501" xr:uid="{00000000-0005-0000-0000-0000D1430000}"/>
    <cellStyle name="Comma 3 5 2 3" xfId="16502" xr:uid="{00000000-0005-0000-0000-0000D2430000}"/>
    <cellStyle name="Comma 3 5 2 3 2" xfId="16503" xr:uid="{00000000-0005-0000-0000-0000D3430000}"/>
    <cellStyle name="Comma 3 5 2 3 2 2" xfId="16504" xr:uid="{00000000-0005-0000-0000-0000D4430000}"/>
    <cellStyle name="Comma 3 5 2 3 2 4" xfId="16505" xr:uid="{00000000-0005-0000-0000-0000D5430000}"/>
    <cellStyle name="Comma 3 5 2 3 3" xfId="16506" xr:uid="{00000000-0005-0000-0000-0000D6430000}"/>
    <cellStyle name="Comma 3 5 2 3 4" xfId="16507" xr:uid="{00000000-0005-0000-0000-0000D7430000}"/>
    <cellStyle name="Comma 3 5 2 3 5" xfId="16508" xr:uid="{00000000-0005-0000-0000-0000D8430000}"/>
    <cellStyle name="Comma 3 5 2 4" xfId="16509" xr:uid="{00000000-0005-0000-0000-0000D9430000}"/>
    <cellStyle name="Comma 3 5 2 4 2" xfId="16510" xr:uid="{00000000-0005-0000-0000-0000DA430000}"/>
    <cellStyle name="Comma 3 5 2 4 4" xfId="16511" xr:uid="{00000000-0005-0000-0000-0000DB430000}"/>
    <cellStyle name="Comma 3 5 2 5" xfId="16512" xr:uid="{00000000-0005-0000-0000-0000DC430000}"/>
    <cellStyle name="Comma 3 5 2 5 2" xfId="16513" xr:uid="{00000000-0005-0000-0000-0000DD430000}"/>
    <cellStyle name="Comma 3 5 2 6" xfId="16514" xr:uid="{00000000-0005-0000-0000-0000DE430000}"/>
    <cellStyle name="Comma 3 5 2 7" xfId="16515" xr:uid="{00000000-0005-0000-0000-0000DF430000}"/>
    <cellStyle name="Comma 3 5 2 8" xfId="16516" xr:uid="{00000000-0005-0000-0000-0000E0430000}"/>
    <cellStyle name="Comma 3 5 3" xfId="16517" xr:uid="{00000000-0005-0000-0000-0000E1430000}"/>
    <cellStyle name="Comma 3 5 3 2" xfId="16518" xr:uid="{00000000-0005-0000-0000-0000E2430000}"/>
    <cellStyle name="Comma 3 5 3 2 2" xfId="16519" xr:uid="{00000000-0005-0000-0000-0000E3430000}"/>
    <cellStyle name="Comma 3 5 3 2 2 2" xfId="16520" xr:uid="{00000000-0005-0000-0000-0000E4430000}"/>
    <cellStyle name="Comma 3 5 3 2 2 4" xfId="16521" xr:uid="{00000000-0005-0000-0000-0000E5430000}"/>
    <cellStyle name="Comma 3 5 3 2 3" xfId="16522" xr:uid="{00000000-0005-0000-0000-0000E6430000}"/>
    <cellStyle name="Comma 3 5 3 2 4" xfId="16523" xr:uid="{00000000-0005-0000-0000-0000E7430000}"/>
    <cellStyle name="Comma 3 5 3 2 5" xfId="16524" xr:uid="{00000000-0005-0000-0000-0000E8430000}"/>
    <cellStyle name="Comma 3 5 3 3" xfId="16525" xr:uid="{00000000-0005-0000-0000-0000E9430000}"/>
    <cellStyle name="Comma 3 5 3 3 2" xfId="16526" xr:uid="{00000000-0005-0000-0000-0000EA430000}"/>
    <cellStyle name="Comma 3 5 3 3 2 2" xfId="16527" xr:uid="{00000000-0005-0000-0000-0000EB430000}"/>
    <cellStyle name="Comma 3 5 3 3 2 4" xfId="16528" xr:uid="{00000000-0005-0000-0000-0000EC430000}"/>
    <cellStyle name="Comma 3 5 3 3 3" xfId="16529" xr:uid="{00000000-0005-0000-0000-0000ED430000}"/>
    <cellStyle name="Comma 3 5 3 3 4" xfId="16530" xr:uid="{00000000-0005-0000-0000-0000EE430000}"/>
    <cellStyle name="Comma 3 5 3 3 5" xfId="16531" xr:uid="{00000000-0005-0000-0000-0000EF430000}"/>
    <cellStyle name="Comma 3 5 3 4" xfId="16532" xr:uid="{00000000-0005-0000-0000-0000F0430000}"/>
    <cellStyle name="Comma 3 5 3 4 2" xfId="16533" xr:uid="{00000000-0005-0000-0000-0000F1430000}"/>
    <cellStyle name="Comma 3 5 3 4 4" xfId="16534" xr:uid="{00000000-0005-0000-0000-0000F2430000}"/>
    <cellStyle name="Comma 3 5 3 5" xfId="16535" xr:uid="{00000000-0005-0000-0000-0000F3430000}"/>
    <cellStyle name="Comma 3 5 3 5 2" xfId="16536" xr:uid="{00000000-0005-0000-0000-0000F4430000}"/>
    <cellStyle name="Comma 3 5 3 6" xfId="16537" xr:uid="{00000000-0005-0000-0000-0000F5430000}"/>
    <cellStyle name="Comma 3 5 3 7" xfId="16538" xr:uid="{00000000-0005-0000-0000-0000F6430000}"/>
    <cellStyle name="Comma 3 5 3 8" xfId="16539" xr:uid="{00000000-0005-0000-0000-0000F7430000}"/>
    <cellStyle name="Comma 3 5 4" xfId="16540" xr:uid="{00000000-0005-0000-0000-0000F8430000}"/>
    <cellStyle name="Comma 3 5 4 2" xfId="16541" xr:uid="{00000000-0005-0000-0000-0000F9430000}"/>
    <cellStyle name="Comma 3 5 4 2 2" xfId="16542" xr:uid="{00000000-0005-0000-0000-0000FA430000}"/>
    <cellStyle name="Comma 3 5 4 2 2 2" xfId="16543" xr:uid="{00000000-0005-0000-0000-0000FB430000}"/>
    <cellStyle name="Comma 3 5 4 2 2 4" xfId="16544" xr:uid="{00000000-0005-0000-0000-0000FC430000}"/>
    <cellStyle name="Comma 3 5 4 2 3" xfId="16545" xr:uid="{00000000-0005-0000-0000-0000FD430000}"/>
    <cellStyle name="Comma 3 5 4 2 4" xfId="16546" xr:uid="{00000000-0005-0000-0000-0000FE430000}"/>
    <cellStyle name="Comma 3 5 4 2 5" xfId="16547" xr:uid="{00000000-0005-0000-0000-0000FF430000}"/>
    <cellStyle name="Comma 3 5 4 3" xfId="16548" xr:uid="{00000000-0005-0000-0000-000000440000}"/>
    <cellStyle name="Comma 3 5 4 3 2" xfId="16549" xr:uid="{00000000-0005-0000-0000-000001440000}"/>
    <cellStyle name="Comma 3 5 4 3 2 2" xfId="16550" xr:uid="{00000000-0005-0000-0000-000002440000}"/>
    <cellStyle name="Comma 3 5 4 3 2 4" xfId="16551" xr:uid="{00000000-0005-0000-0000-000003440000}"/>
    <cellStyle name="Comma 3 5 4 3 3" xfId="16552" xr:uid="{00000000-0005-0000-0000-000004440000}"/>
    <cellStyle name="Comma 3 5 4 3 5" xfId="16553" xr:uid="{00000000-0005-0000-0000-000005440000}"/>
    <cellStyle name="Comma 3 5 4 4" xfId="16554" xr:uid="{00000000-0005-0000-0000-000006440000}"/>
    <cellStyle name="Comma 3 5 4 4 2" xfId="16555" xr:uid="{00000000-0005-0000-0000-000007440000}"/>
    <cellStyle name="Comma 3 5 4 4 4" xfId="16556" xr:uid="{00000000-0005-0000-0000-000008440000}"/>
    <cellStyle name="Comma 3 5 4 5" xfId="16557" xr:uid="{00000000-0005-0000-0000-000009440000}"/>
    <cellStyle name="Comma 3 5 4 5 2" xfId="16558" xr:uid="{00000000-0005-0000-0000-00000A440000}"/>
    <cellStyle name="Comma 3 5 4 6" xfId="16559" xr:uid="{00000000-0005-0000-0000-00000B440000}"/>
    <cellStyle name="Comma 3 5 4 7" xfId="16560" xr:uid="{00000000-0005-0000-0000-00000C440000}"/>
    <cellStyle name="Comma 3 5 4 8" xfId="16561" xr:uid="{00000000-0005-0000-0000-00000D440000}"/>
    <cellStyle name="Comma 3 5 5" xfId="16562" xr:uid="{00000000-0005-0000-0000-00000E440000}"/>
    <cellStyle name="Comma 3 5 5 2" xfId="16563" xr:uid="{00000000-0005-0000-0000-00000F440000}"/>
    <cellStyle name="Comma 3 5 5 2 2" xfId="16564" xr:uid="{00000000-0005-0000-0000-000010440000}"/>
    <cellStyle name="Comma 3 5 5 2 2 2" xfId="16565" xr:uid="{00000000-0005-0000-0000-000011440000}"/>
    <cellStyle name="Comma 3 5 5 2 2 4" xfId="16566" xr:uid="{00000000-0005-0000-0000-000012440000}"/>
    <cellStyle name="Comma 3 5 5 2 3" xfId="16567" xr:uid="{00000000-0005-0000-0000-000013440000}"/>
    <cellStyle name="Comma 3 5 5 2 5" xfId="16568" xr:uid="{00000000-0005-0000-0000-000014440000}"/>
    <cellStyle name="Comma 3 5 5 3" xfId="16569" xr:uid="{00000000-0005-0000-0000-000015440000}"/>
    <cellStyle name="Comma 3 5 5 3 2" xfId="16570" xr:uid="{00000000-0005-0000-0000-000016440000}"/>
    <cellStyle name="Comma 3 5 5 3 4" xfId="16571" xr:uid="{00000000-0005-0000-0000-000017440000}"/>
    <cellStyle name="Comma 3 5 5 4" xfId="16572" xr:uid="{00000000-0005-0000-0000-000018440000}"/>
    <cellStyle name="Comma 3 5 5 5" xfId="16573" xr:uid="{00000000-0005-0000-0000-000019440000}"/>
    <cellStyle name="Comma 3 5 5 6" xfId="16574" xr:uid="{00000000-0005-0000-0000-00001A440000}"/>
    <cellStyle name="Comma 3 5 6" xfId="16575" xr:uid="{00000000-0005-0000-0000-00001B440000}"/>
    <cellStyle name="Comma 3 5 6 2" xfId="16576" xr:uid="{00000000-0005-0000-0000-00001C440000}"/>
    <cellStyle name="Comma 3 5 6 2 2" xfId="16577" xr:uid="{00000000-0005-0000-0000-00001D440000}"/>
    <cellStyle name="Comma 3 5 6 2 4" xfId="16578" xr:uid="{00000000-0005-0000-0000-00001E440000}"/>
    <cellStyle name="Comma 3 5 6 3" xfId="16579" xr:uid="{00000000-0005-0000-0000-00001F440000}"/>
    <cellStyle name="Comma 3 5 6 4" xfId="16580" xr:uid="{00000000-0005-0000-0000-000020440000}"/>
    <cellStyle name="Comma 3 5 6 5" xfId="16581" xr:uid="{00000000-0005-0000-0000-000021440000}"/>
    <cellStyle name="Comma 3 5 7" xfId="16582" xr:uid="{00000000-0005-0000-0000-000022440000}"/>
    <cellStyle name="Comma 3 5 7 2" xfId="16583" xr:uid="{00000000-0005-0000-0000-000023440000}"/>
    <cellStyle name="Comma 3 5 7 4" xfId="16584" xr:uid="{00000000-0005-0000-0000-000024440000}"/>
    <cellStyle name="Comma 3 5 8" xfId="16585" xr:uid="{00000000-0005-0000-0000-000025440000}"/>
    <cellStyle name="Comma 3 5 8 2" xfId="16586" xr:uid="{00000000-0005-0000-0000-000026440000}"/>
    <cellStyle name="Comma 3 5 8 3" xfId="16587" xr:uid="{00000000-0005-0000-0000-000027440000}"/>
    <cellStyle name="Comma 3 5 8 4" xfId="16588" xr:uid="{00000000-0005-0000-0000-000028440000}"/>
    <cellStyle name="Comma 3 5 9" xfId="16589" xr:uid="{00000000-0005-0000-0000-000029440000}"/>
    <cellStyle name="Comma 3 5 9 2" xfId="16590" xr:uid="{00000000-0005-0000-0000-00002A440000}"/>
    <cellStyle name="Comma 3 5_Perd det activo" xfId="16591" xr:uid="{00000000-0005-0000-0000-00002B440000}"/>
    <cellStyle name="Comma 3 6" xfId="16592" xr:uid="{00000000-0005-0000-0000-00002C440000}"/>
    <cellStyle name="Comma 3 6 2" xfId="16593" xr:uid="{00000000-0005-0000-0000-00002D440000}"/>
    <cellStyle name="Comma 3 6 2 2" xfId="16594" xr:uid="{00000000-0005-0000-0000-00002E440000}"/>
    <cellStyle name="Comma 3 6 2 2 2" xfId="16595" xr:uid="{00000000-0005-0000-0000-00002F440000}"/>
    <cellStyle name="Comma 3 6 2 2 4" xfId="16596" xr:uid="{00000000-0005-0000-0000-000030440000}"/>
    <cellStyle name="Comma 3 6 2 3" xfId="16597" xr:uid="{00000000-0005-0000-0000-000031440000}"/>
    <cellStyle name="Comma 3 6 2 3 2" xfId="16598" xr:uid="{00000000-0005-0000-0000-000032440000}"/>
    <cellStyle name="Comma 3 6 2 4" xfId="16599" xr:uid="{00000000-0005-0000-0000-000033440000}"/>
    <cellStyle name="Comma 3 6 2 5" xfId="16600" xr:uid="{00000000-0005-0000-0000-000034440000}"/>
    <cellStyle name="Comma 3 6 2 6" xfId="16601" xr:uid="{00000000-0005-0000-0000-000035440000}"/>
    <cellStyle name="Comma 3 6 3" xfId="16602" xr:uid="{00000000-0005-0000-0000-000036440000}"/>
    <cellStyle name="Comma 3 6 3 2" xfId="16603" xr:uid="{00000000-0005-0000-0000-000037440000}"/>
    <cellStyle name="Comma 3 6 3 2 2" xfId="16604" xr:uid="{00000000-0005-0000-0000-000038440000}"/>
    <cellStyle name="Comma 3 6 3 2 4" xfId="16605" xr:uid="{00000000-0005-0000-0000-000039440000}"/>
    <cellStyle name="Comma 3 6 3 3" xfId="16606" xr:uid="{00000000-0005-0000-0000-00003A440000}"/>
    <cellStyle name="Comma 3 6 3 4" xfId="16607" xr:uid="{00000000-0005-0000-0000-00003B440000}"/>
    <cellStyle name="Comma 3 6 3 5" xfId="16608" xr:uid="{00000000-0005-0000-0000-00003C440000}"/>
    <cellStyle name="Comma 3 6 4" xfId="16609" xr:uid="{00000000-0005-0000-0000-00003D440000}"/>
    <cellStyle name="Comma 3 6 4 2" xfId="16610" xr:uid="{00000000-0005-0000-0000-00003E440000}"/>
    <cellStyle name="Comma 3 6 4 2 2" xfId="16611" xr:uid="{00000000-0005-0000-0000-00003F440000}"/>
    <cellStyle name="Comma 3 6 4 2 4" xfId="16612" xr:uid="{00000000-0005-0000-0000-000040440000}"/>
    <cellStyle name="Comma 3 6 4 3" xfId="16613" xr:uid="{00000000-0005-0000-0000-000041440000}"/>
    <cellStyle name="Comma 3 6 4 4" xfId="16614" xr:uid="{00000000-0005-0000-0000-000042440000}"/>
    <cellStyle name="Comma 3 6 4 5" xfId="16615" xr:uid="{00000000-0005-0000-0000-000043440000}"/>
    <cellStyle name="Comma 3 6 5" xfId="16616" xr:uid="{00000000-0005-0000-0000-000044440000}"/>
    <cellStyle name="Comma 3 6 5 2" xfId="16617" xr:uid="{00000000-0005-0000-0000-000045440000}"/>
    <cellStyle name="Comma 3 6 5 4" xfId="16618" xr:uid="{00000000-0005-0000-0000-000046440000}"/>
    <cellStyle name="Comma 3 6 6" xfId="16619" xr:uid="{00000000-0005-0000-0000-000047440000}"/>
    <cellStyle name="Comma 3 6 6 2" xfId="16620" xr:uid="{00000000-0005-0000-0000-000048440000}"/>
    <cellStyle name="Comma 3 6 7" xfId="16621" xr:uid="{00000000-0005-0000-0000-000049440000}"/>
    <cellStyle name="Comma 3 6 8" xfId="16622" xr:uid="{00000000-0005-0000-0000-00004A440000}"/>
    <cellStyle name="Comma 3 6 9" xfId="16623" xr:uid="{00000000-0005-0000-0000-00004B440000}"/>
    <cellStyle name="Comma 3 7" xfId="16624" xr:uid="{00000000-0005-0000-0000-00004C440000}"/>
    <cellStyle name="Comma 3 7 2" xfId="16625" xr:uid="{00000000-0005-0000-0000-00004D440000}"/>
    <cellStyle name="Comma 3 7 2 2" xfId="16626" xr:uid="{00000000-0005-0000-0000-00004E440000}"/>
    <cellStyle name="Comma 3 7 2 2 2" xfId="16627" xr:uid="{00000000-0005-0000-0000-00004F440000}"/>
    <cellStyle name="Comma 3 7 2 2 4" xfId="16628" xr:uid="{00000000-0005-0000-0000-000050440000}"/>
    <cellStyle name="Comma 3 7 2 3" xfId="16629" xr:uid="{00000000-0005-0000-0000-000051440000}"/>
    <cellStyle name="Comma 3 7 2 3 2" xfId="16630" xr:uid="{00000000-0005-0000-0000-000052440000}"/>
    <cellStyle name="Comma 3 7 2 4" xfId="16631" xr:uid="{00000000-0005-0000-0000-000053440000}"/>
    <cellStyle name="Comma 3 7 2 5" xfId="16632" xr:uid="{00000000-0005-0000-0000-000054440000}"/>
    <cellStyle name="Comma 3 7 2 6" xfId="16633" xr:uid="{00000000-0005-0000-0000-000055440000}"/>
    <cellStyle name="Comma 3 7 3" xfId="16634" xr:uid="{00000000-0005-0000-0000-000056440000}"/>
    <cellStyle name="Comma 3 7 3 2" xfId="16635" xr:uid="{00000000-0005-0000-0000-000057440000}"/>
    <cellStyle name="Comma 3 7 3 2 2" xfId="16636" xr:uid="{00000000-0005-0000-0000-000058440000}"/>
    <cellStyle name="Comma 3 7 3 2 4" xfId="16637" xr:uid="{00000000-0005-0000-0000-000059440000}"/>
    <cellStyle name="Comma 3 7 3 3" xfId="16638" xr:uid="{00000000-0005-0000-0000-00005A440000}"/>
    <cellStyle name="Comma 3 7 3 4" xfId="16639" xr:uid="{00000000-0005-0000-0000-00005B440000}"/>
    <cellStyle name="Comma 3 7 3 5" xfId="16640" xr:uid="{00000000-0005-0000-0000-00005C440000}"/>
    <cellStyle name="Comma 3 7 4" xfId="16641" xr:uid="{00000000-0005-0000-0000-00005D440000}"/>
    <cellStyle name="Comma 3 7 4 2" xfId="16642" xr:uid="{00000000-0005-0000-0000-00005E440000}"/>
    <cellStyle name="Comma 3 7 4 2 2" xfId="16643" xr:uid="{00000000-0005-0000-0000-00005F440000}"/>
    <cellStyle name="Comma 3 7 4 2 4" xfId="16644" xr:uid="{00000000-0005-0000-0000-000060440000}"/>
    <cellStyle name="Comma 3 7 4 3" xfId="16645" xr:uid="{00000000-0005-0000-0000-000061440000}"/>
    <cellStyle name="Comma 3 7 4 4" xfId="16646" xr:uid="{00000000-0005-0000-0000-000062440000}"/>
    <cellStyle name="Comma 3 7 4 5" xfId="16647" xr:uid="{00000000-0005-0000-0000-000063440000}"/>
    <cellStyle name="Comma 3 7 5" xfId="16648" xr:uid="{00000000-0005-0000-0000-000064440000}"/>
    <cellStyle name="Comma 3 7 5 2" xfId="16649" xr:uid="{00000000-0005-0000-0000-000065440000}"/>
    <cellStyle name="Comma 3 7 5 4" xfId="16650" xr:uid="{00000000-0005-0000-0000-000066440000}"/>
    <cellStyle name="Comma 3 7 6" xfId="16651" xr:uid="{00000000-0005-0000-0000-000067440000}"/>
    <cellStyle name="Comma 3 7 6 2" xfId="16652" xr:uid="{00000000-0005-0000-0000-000068440000}"/>
    <cellStyle name="Comma 3 7 7" xfId="16653" xr:uid="{00000000-0005-0000-0000-000069440000}"/>
    <cellStyle name="Comma 3 7 8" xfId="16654" xr:uid="{00000000-0005-0000-0000-00006A440000}"/>
    <cellStyle name="Comma 3 7 9" xfId="16655" xr:uid="{00000000-0005-0000-0000-00006B440000}"/>
    <cellStyle name="Comma 3 8" xfId="16656" xr:uid="{00000000-0005-0000-0000-00006C440000}"/>
    <cellStyle name="Comma 3 8 2" xfId="16657" xr:uid="{00000000-0005-0000-0000-00006D440000}"/>
    <cellStyle name="Comma 3 8 2 2" xfId="16658" xr:uid="{00000000-0005-0000-0000-00006E440000}"/>
    <cellStyle name="Comma 3 8 2 2 2" xfId="16659" xr:uid="{00000000-0005-0000-0000-00006F440000}"/>
    <cellStyle name="Comma 3 8 2 2 4" xfId="16660" xr:uid="{00000000-0005-0000-0000-000070440000}"/>
    <cellStyle name="Comma 3 8 2 3" xfId="16661" xr:uid="{00000000-0005-0000-0000-000071440000}"/>
    <cellStyle name="Comma 3 8 2 4" xfId="16662" xr:uid="{00000000-0005-0000-0000-000072440000}"/>
    <cellStyle name="Comma 3 8 2 5" xfId="16663" xr:uid="{00000000-0005-0000-0000-000073440000}"/>
    <cellStyle name="Comma 3 8 3" xfId="16664" xr:uid="{00000000-0005-0000-0000-000074440000}"/>
    <cellStyle name="Comma 3 8 3 2" xfId="16665" xr:uid="{00000000-0005-0000-0000-000075440000}"/>
    <cellStyle name="Comma 3 8 3 2 2" xfId="16666" xr:uid="{00000000-0005-0000-0000-000076440000}"/>
    <cellStyle name="Comma 3 8 3 2 4" xfId="16667" xr:uid="{00000000-0005-0000-0000-000077440000}"/>
    <cellStyle name="Comma 3 8 3 3" xfId="16668" xr:uid="{00000000-0005-0000-0000-000078440000}"/>
    <cellStyle name="Comma 3 8 3 4" xfId="16669" xr:uid="{00000000-0005-0000-0000-000079440000}"/>
    <cellStyle name="Comma 3 8 3 5" xfId="16670" xr:uid="{00000000-0005-0000-0000-00007A440000}"/>
    <cellStyle name="Comma 3 8 4" xfId="16671" xr:uid="{00000000-0005-0000-0000-00007B440000}"/>
    <cellStyle name="Comma 3 8 4 2" xfId="16672" xr:uid="{00000000-0005-0000-0000-00007C440000}"/>
    <cellStyle name="Comma 3 8 4 2 2" xfId="16673" xr:uid="{00000000-0005-0000-0000-00007D440000}"/>
    <cellStyle name="Comma 3 8 4 2 4" xfId="16674" xr:uid="{00000000-0005-0000-0000-00007E440000}"/>
    <cellStyle name="Comma 3 8 4 3" xfId="16675" xr:uid="{00000000-0005-0000-0000-00007F440000}"/>
    <cellStyle name="Comma 3 8 4 4" xfId="16676" xr:uid="{00000000-0005-0000-0000-000080440000}"/>
    <cellStyle name="Comma 3 8 4 5" xfId="16677" xr:uid="{00000000-0005-0000-0000-000081440000}"/>
    <cellStyle name="Comma 3 8 5" xfId="16678" xr:uid="{00000000-0005-0000-0000-000082440000}"/>
    <cellStyle name="Comma 3 8 5 2" xfId="16679" xr:uid="{00000000-0005-0000-0000-000083440000}"/>
    <cellStyle name="Comma 3 8 5 4" xfId="16680" xr:uid="{00000000-0005-0000-0000-000084440000}"/>
    <cellStyle name="Comma 3 8 6" xfId="16681" xr:uid="{00000000-0005-0000-0000-000085440000}"/>
    <cellStyle name="Comma 3 8 6 2" xfId="16682" xr:uid="{00000000-0005-0000-0000-000086440000}"/>
    <cellStyle name="Comma 3 8 7" xfId="16683" xr:uid="{00000000-0005-0000-0000-000087440000}"/>
    <cellStyle name="Comma 3 8 8" xfId="16684" xr:uid="{00000000-0005-0000-0000-000088440000}"/>
    <cellStyle name="Comma 3 8 9" xfId="16685" xr:uid="{00000000-0005-0000-0000-000089440000}"/>
    <cellStyle name="Comma 3 9" xfId="16686" xr:uid="{00000000-0005-0000-0000-00008A440000}"/>
    <cellStyle name="Comma 3 9 2" xfId="16687" xr:uid="{00000000-0005-0000-0000-00008B440000}"/>
    <cellStyle name="Comma 3 9 2 2" xfId="16688" xr:uid="{00000000-0005-0000-0000-00008C440000}"/>
    <cellStyle name="Comma 3 9 2 2 2" xfId="16689" xr:uid="{00000000-0005-0000-0000-00008D440000}"/>
    <cellStyle name="Comma 3 9 2 2 4" xfId="16690" xr:uid="{00000000-0005-0000-0000-00008E440000}"/>
    <cellStyle name="Comma 3 9 2 3" xfId="16691" xr:uid="{00000000-0005-0000-0000-00008F440000}"/>
    <cellStyle name="Comma 3 9 2 4" xfId="16692" xr:uid="{00000000-0005-0000-0000-000090440000}"/>
    <cellStyle name="Comma 3 9 2 5" xfId="16693" xr:uid="{00000000-0005-0000-0000-000091440000}"/>
    <cellStyle name="Comma 3 9 3" xfId="16694" xr:uid="{00000000-0005-0000-0000-000092440000}"/>
    <cellStyle name="Comma 3 9 3 2" xfId="16695" xr:uid="{00000000-0005-0000-0000-000093440000}"/>
    <cellStyle name="Comma 3 9 3 2 2" xfId="16696" xr:uid="{00000000-0005-0000-0000-000094440000}"/>
    <cellStyle name="Comma 3 9 3 2 4" xfId="16697" xr:uid="{00000000-0005-0000-0000-000095440000}"/>
    <cellStyle name="Comma 3 9 3 3" xfId="16698" xr:uid="{00000000-0005-0000-0000-000096440000}"/>
    <cellStyle name="Comma 3 9 3 4" xfId="16699" xr:uid="{00000000-0005-0000-0000-000097440000}"/>
    <cellStyle name="Comma 3 9 3 5" xfId="16700" xr:uid="{00000000-0005-0000-0000-000098440000}"/>
    <cellStyle name="Comma 3 9 4" xfId="16701" xr:uid="{00000000-0005-0000-0000-000099440000}"/>
    <cellStyle name="Comma 3 9 4 2" xfId="16702" xr:uid="{00000000-0005-0000-0000-00009A440000}"/>
    <cellStyle name="Comma 3 9 4 4" xfId="16703" xr:uid="{00000000-0005-0000-0000-00009B440000}"/>
    <cellStyle name="Comma 3 9 5" xfId="16704" xr:uid="{00000000-0005-0000-0000-00009C440000}"/>
    <cellStyle name="Comma 3 9 5 2" xfId="16705" xr:uid="{00000000-0005-0000-0000-00009D440000}"/>
    <cellStyle name="Comma 3 9 6" xfId="16706" xr:uid="{00000000-0005-0000-0000-00009E440000}"/>
    <cellStyle name="Comma 3 9 7" xfId="16707" xr:uid="{00000000-0005-0000-0000-00009F440000}"/>
    <cellStyle name="Comma 3 9 8" xfId="16708" xr:uid="{00000000-0005-0000-0000-0000A0440000}"/>
    <cellStyle name="Comma 3_Activos por nat cart" xfId="16709" xr:uid="{00000000-0005-0000-0000-0000A1440000}"/>
    <cellStyle name="Comma 30" xfId="16710" xr:uid="{00000000-0005-0000-0000-0000A2440000}"/>
    <cellStyle name="Comma 30 2" xfId="16711" xr:uid="{00000000-0005-0000-0000-0000A3440000}"/>
    <cellStyle name="Comma 30 2 2" xfId="16712" xr:uid="{00000000-0005-0000-0000-0000A4440000}"/>
    <cellStyle name="Comma 30 2 4" xfId="16713" xr:uid="{00000000-0005-0000-0000-0000A5440000}"/>
    <cellStyle name="Comma 30 3" xfId="16714" xr:uid="{00000000-0005-0000-0000-0000A6440000}"/>
    <cellStyle name="Comma 30 4" xfId="16715" xr:uid="{00000000-0005-0000-0000-0000A7440000}"/>
    <cellStyle name="Comma 30 5" xfId="16716" xr:uid="{00000000-0005-0000-0000-0000A8440000}"/>
    <cellStyle name="Comma 31" xfId="16717" xr:uid="{00000000-0005-0000-0000-0000A9440000}"/>
    <cellStyle name="Comma 31 2" xfId="16718" xr:uid="{00000000-0005-0000-0000-0000AA440000}"/>
    <cellStyle name="Comma 31 2 2" xfId="16719" xr:uid="{00000000-0005-0000-0000-0000AB440000}"/>
    <cellStyle name="Comma 31 2 4" xfId="16720" xr:uid="{00000000-0005-0000-0000-0000AC440000}"/>
    <cellStyle name="Comma 31 3" xfId="16721" xr:uid="{00000000-0005-0000-0000-0000AD440000}"/>
    <cellStyle name="Comma 31 4" xfId="16722" xr:uid="{00000000-0005-0000-0000-0000AE440000}"/>
    <cellStyle name="Comma 31 5" xfId="16723" xr:uid="{00000000-0005-0000-0000-0000AF440000}"/>
    <cellStyle name="Comma 32" xfId="16724" xr:uid="{00000000-0005-0000-0000-0000B0440000}"/>
    <cellStyle name="Comma 32 2" xfId="16725" xr:uid="{00000000-0005-0000-0000-0000B1440000}"/>
    <cellStyle name="Comma 32 2 2" xfId="16726" xr:uid="{00000000-0005-0000-0000-0000B2440000}"/>
    <cellStyle name="Comma 32 2 4" xfId="16727" xr:uid="{00000000-0005-0000-0000-0000B3440000}"/>
    <cellStyle name="Comma 32 3" xfId="16728" xr:uid="{00000000-0005-0000-0000-0000B4440000}"/>
    <cellStyle name="Comma 32 4" xfId="16729" xr:uid="{00000000-0005-0000-0000-0000B5440000}"/>
    <cellStyle name="Comma 32 5" xfId="16730" xr:uid="{00000000-0005-0000-0000-0000B6440000}"/>
    <cellStyle name="Comma 33" xfId="16731" xr:uid="{00000000-0005-0000-0000-0000B7440000}"/>
    <cellStyle name="Comma 33 2" xfId="16732" xr:uid="{00000000-0005-0000-0000-0000B8440000}"/>
    <cellStyle name="Comma 33 2 2" xfId="16733" xr:uid="{00000000-0005-0000-0000-0000B9440000}"/>
    <cellStyle name="Comma 33 2 4" xfId="16734" xr:uid="{00000000-0005-0000-0000-0000BA440000}"/>
    <cellStyle name="Comma 33 3" xfId="16735" xr:uid="{00000000-0005-0000-0000-0000BB440000}"/>
    <cellStyle name="Comma 33 4" xfId="16736" xr:uid="{00000000-0005-0000-0000-0000BC440000}"/>
    <cellStyle name="Comma 33 5" xfId="16737" xr:uid="{00000000-0005-0000-0000-0000BD440000}"/>
    <cellStyle name="Comma 34" xfId="16738" xr:uid="{00000000-0005-0000-0000-0000BE440000}"/>
    <cellStyle name="Comma 34 2" xfId="16739" xr:uid="{00000000-0005-0000-0000-0000BF440000}"/>
    <cellStyle name="Comma 34 2 2" xfId="16740" xr:uid="{00000000-0005-0000-0000-0000C0440000}"/>
    <cellStyle name="Comma 34 2 4" xfId="16741" xr:uid="{00000000-0005-0000-0000-0000C1440000}"/>
    <cellStyle name="Comma 34 3" xfId="16742" xr:uid="{00000000-0005-0000-0000-0000C2440000}"/>
    <cellStyle name="Comma 34 5" xfId="16743" xr:uid="{00000000-0005-0000-0000-0000C3440000}"/>
    <cellStyle name="Comma 35" xfId="16744" xr:uid="{00000000-0005-0000-0000-0000C4440000}"/>
    <cellStyle name="Comma 35 2" xfId="16745" xr:uid="{00000000-0005-0000-0000-0000C5440000}"/>
    <cellStyle name="Comma 35 4" xfId="16746" xr:uid="{00000000-0005-0000-0000-0000C6440000}"/>
    <cellStyle name="Comma 36" xfId="16747" xr:uid="{00000000-0005-0000-0000-0000C7440000}"/>
    <cellStyle name="Comma 36 2" xfId="16748" xr:uid="{00000000-0005-0000-0000-0000C8440000}"/>
    <cellStyle name="Comma 36 4" xfId="16749" xr:uid="{00000000-0005-0000-0000-0000C9440000}"/>
    <cellStyle name="Comma 37" xfId="16750" xr:uid="{00000000-0005-0000-0000-0000CA440000}"/>
    <cellStyle name="Comma 37 2" xfId="16751" xr:uid="{00000000-0005-0000-0000-0000CB440000}"/>
    <cellStyle name="Comma 37 4" xfId="16752" xr:uid="{00000000-0005-0000-0000-0000CC440000}"/>
    <cellStyle name="Comma 38" xfId="16753" xr:uid="{00000000-0005-0000-0000-0000CD440000}"/>
    <cellStyle name="Comma 38 2" xfId="16754" xr:uid="{00000000-0005-0000-0000-0000CE440000}"/>
    <cellStyle name="Comma 38 3" xfId="16755" xr:uid="{00000000-0005-0000-0000-0000CF440000}"/>
    <cellStyle name="Comma 38 4" xfId="16756" xr:uid="{00000000-0005-0000-0000-0000D0440000}"/>
    <cellStyle name="Comma 39" xfId="16757" xr:uid="{00000000-0005-0000-0000-0000D1440000}"/>
    <cellStyle name="Comma 39 2" xfId="16758" xr:uid="{00000000-0005-0000-0000-0000D2440000}"/>
    <cellStyle name="Comma 39 3" xfId="16759" xr:uid="{00000000-0005-0000-0000-0000D3440000}"/>
    <cellStyle name="Comma 39 4" xfId="16760" xr:uid="{00000000-0005-0000-0000-0000D4440000}"/>
    <cellStyle name="Comma 4" xfId="16761" xr:uid="{00000000-0005-0000-0000-0000D5440000}"/>
    <cellStyle name="Comma 4 10" xfId="16762" xr:uid="{00000000-0005-0000-0000-0000D6440000}"/>
    <cellStyle name="Comma 4 10 2" xfId="16763" xr:uid="{00000000-0005-0000-0000-0000D7440000}"/>
    <cellStyle name="Comma 4 10 2 2" xfId="16764" xr:uid="{00000000-0005-0000-0000-0000D8440000}"/>
    <cellStyle name="Comma 4 10 2 2 2" xfId="16765" xr:uid="{00000000-0005-0000-0000-0000D9440000}"/>
    <cellStyle name="Comma 4 10 2 2 4" xfId="16766" xr:uid="{00000000-0005-0000-0000-0000DA440000}"/>
    <cellStyle name="Comma 4 10 2 3" xfId="16767" xr:uid="{00000000-0005-0000-0000-0000DB440000}"/>
    <cellStyle name="Comma 4 10 2 5" xfId="16768" xr:uid="{00000000-0005-0000-0000-0000DC440000}"/>
    <cellStyle name="Comma 4 10 3" xfId="16769" xr:uid="{00000000-0005-0000-0000-0000DD440000}"/>
    <cellStyle name="Comma 4 10 3 2" xfId="16770" xr:uid="{00000000-0005-0000-0000-0000DE440000}"/>
    <cellStyle name="Comma 4 10 3 4" xfId="16771" xr:uid="{00000000-0005-0000-0000-0000DF440000}"/>
    <cellStyle name="Comma 4 10 4" xfId="16772" xr:uid="{00000000-0005-0000-0000-0000E0440000}"/>
    <cellStyle name="Comma 4 10 5" xfId="16773" xr:uid="{00000000-0005-0000-0000-0000E1440000}"/>
    <cellStyle name="Comma 4 10 6" xfId="16774" xr:uid="{00000000-0005-0000-0000-0000E2440000}"/>
    <cellStyle name="Comma 4 11" xfId="16775" xr:uid="{00000000-0005-0000-0000-0000E3440000}"/>
    <cellStyle name="Comma 4 11 2" xfId="16776" xr:uid="{00000000-0005-0000-0000-0000E4440000}"/>
    <cellStyle name="Comma 4 11 2 2" xfId="16777" xr:uid="{00000000-0005-0000-0000-0000E5440000}"/>
    <cellStyle name="Comma 4 11 2 4" xfId="16778" xr:uid="{00000000-0005-0000-0000-0000E6440000}"/>
    <cellStyle name="Comma 4 11 3" xfId="16779" xr:uid="{00000000-0005-0000-0000-0000E7440000}"/>
    <cellStyle name="Comma 4 11 4" xfId="16780" xr:uid="{00000000-0005-0000-0000-0000E8440000}"/>
    <cellStyle name="Comma 4 11 5" xfId="16781" xr:uid="{00000000-0005-0000-0000-0000E9440000}"/>
    <cellStyle name="Comma 4 12" xfId="16782" xr:uid="{00000000-0005-0000-0000-0000EA440000}"/>
    <cellStyle name="Comma 4 12 2" xfId="16783" xr:uid="{00000000-0005-0000-0000-0000EB440000}"/>
    <cellStyle name="Comma 4 12 2 2" xfId="16784" xr:uid="{00000000-0005-0000-0000-0000EC440000}"/>
    <cellStyle name="Comma 4 12 2 4" xfId="16785" xr:uid="{00000000-0005-0000-0000-0000ED440000}"/>
    <cellStyle name="Comma 4 12 3" xfId="16786" xr:uid="{00000000-0005-0000-0000-0000EE440000}"/>
    <cellStyle name="Comma 4 12 5" xfId="16787" xr:uid="{00000000-0005-0000-0000-0000EF440000}"/>
    <cellStyle name="Comma 4 13" xfId="16788" xr:uid="{00000000-0005-0000-0000-0000F0440000}"/>
    <cellStyle name="Comma 4 13 2" xfId="16789" xr:uid="{00000000-0005-0000-0000-0000F1440000}"/>
    <cellStyle name="Comma 4 13 4" xfId="16790" xr:uid="{00000000-0005-0000-0000-0000F2440000}"/>
    <cellStyle name="Comma 4 14" xfId="16791" xr:uid="{00000000-0005-0000-0000-0000F3440000}"/>
    <cellStyle name="Comma 4 14 2" xfId="16792" xr:uid="{00000000-0005-0000-0000-0000F4440000}"/>
    <cellStyle name="Comma 4 14 4" xfId="16793" xr:uid="{00000000-0005-0000-0000-0000F5440000}"/>
    <cellStyle name="Comma 4 15" xfId="16794" xr:uid="{00000000-0005-0000-0000-0000F6440000}"/>
    <cellStyle name="Comma 4 15 2" xfId="16795" xr:uid="{00000000-0005-0000-0000-0000F7440000}"/>
    <cellStyle name="Comma 4 15 3" xfId="16796" xr:uid="{00000000-0005-0000-0000-0000F8440000}"/>
    <cellStyle name="Comma 4 15 4" xfId="16797" xr:uid="{00000000-0005-0000-0000-0000F9440000}"/>
    <cellStyle name="Comma 4 16" xfId="16798" xr:uid="{00000000-0005-0000-0000-0000FA440000}"/>
    <cellStyle name="Comma 4 16 2" xfId="16799" xr:uid="{00000000-0005-0000-0000-0000FB440000}"/>
    <cellStyle name="Comma 4 16 3" xfId="16800" xr:uid="{00000000-0005-0000-0000-0000FC440000}"/>
    <cellStyle name="Comma 4 16 4" xfId="16801" xr:uid="{00000000-0005-0000-0000-0000FD440000}"/>
    <cellStyle name="Comma 4 17" xfId="16802" xr:uid="{00000000-0005-0000-0000-0000FE440000}"/>
    <cellStyle name="Comma 4 17 2" xfId="16803" xr:uid="{00000000-0005-0000-0000-0000FF440000}"/>
    <cellStyle name="Comma 4 17 3" xfId="16804" xr:uid="{00000000-0005-0000-0000-000000450000}"/>
    <cellStyle name="Comma 4 18" xfId="16805" xr:uid="{00000000-0005-0000-0000-000001450000}"/>
    <cellStyle name="Comma 4 19" xfId="16806" xr:uid="{00000000-0005-0000-0000-000002450000}"/>
    <cellStyle name="Comma 4 19 2" xfId="16807" xr:uid="{00000000-0005-0000-0000-000003450000}"/>
    <cellStyle name="Comma 4 2" xfId="16808" xr:uid="{00000000-0005-0000-0000-000004450000}"/>
    <cellStyle name="Comma 4 2 10" xfId="16809" xr:uid="{00000000-0005-0000-0000-000005450000}"/>
    <cellStyle name="Comma 4 2 10 2" xfId="16810" xr:uid="{00000000-0005-0000-0000-000006450000}"/>
    <cellStyle name="Comma 4 2 10 3" xfId="16811" xr:uid="{00000000-0005-0000-0000-000007450000}"/>
    <cellStyle name="Comma 4 2 10 4" xfId="16812" xr:uid="{00000000-0005-0000-0000-000008450000}"/>
    <cellStyle name="Comma 4 2 11" xfId="16813" xr:uid="{00000000-0005-0000-0000-000009450000}"/>
    <cellStyle name="Comma 4 2 11 2" xfId="16814" xr:uid="{00000000-0005-0000-0000-00000A450000}"/>
    <cellStyle name="Comma 4 2 12" xfId="16815" xr:uid="{00000000-0005-0000-0000-00000B450000}"/>
    <cellStyle name="Comma 4 2 13" xfId="16816" xr:uid="{00000000-0005-0000-0000-00000C450000}"/>
    <cellStyle name="Comma 4 2 14" xfId="16817" xr:uid="{00000000-0005-0000-0000-00000D450000}"/>
    <cellStyle name="Comma 4 2 2" xfId="16818" xr:uid="{00000000-0005-0000-0000-00000E450000}"/>
    <cellStyle name="Comma 4 2 2 2" xfId="16819" xr:uid="{00000000-0005-0000-0000-00000F450000}"/>
    <cellStyle name="Comma 4 2 2 2 2" xfId="16820" xr:uid="{00000000-0005-0000-0000-000010450000}"/>
    <cellStyle name="Comma 4 2 2 2 2 2" xfId="16821" xr:uid="{00000000-0005-0000-0000-000011450000}"/>
    <cellStyle name="Comma 4 2 2 2 2 4" xfId="16822" xr:uid="{00000000-0005-0000-0000-000012450000}"/>
    <cellStyle name="Comma 4 2 2 2 3" xfId="16823" xr:uid="{00000000-0005-0000-0000-000013450000}"/>
    <cellStyle name="Comma 4 2 2 2 3 2" xfId="16824" xr:uid="{00000000-0005-0000-0000-000014450000}"/>
    <cellStyle name="Comma 4 2 2 2 4" xfId="16825" xr:uid="{00000000-0005-0000-0000-000015450000}"/>
    <cellStyle name="Comma 4 2 2 2 5" xfId="16826" xr:uid="{00000000-0005-0000-0000-000016450000}"/>
    <cellStyle name="Comma 4 2 2 2 6" xfId="16827" xr:uid="{00000000-0005-0000-0000-000017450000}"/>
    <cellStyle name="Comma 4 2 2 3" xfId="16828" xr:uid="{00000000-0005-0000-0000-000018450000}"/>
    <cellStyle name="Comma 4 2 2 3 2" xfId="16829" xr:uid="{00000000-0005-0000-0000-000019450000}"/>
    <cellStyle name="Comma 4 2 2 3 2 2" xfId="16830" xr:uid="{00000000-0005-0000-0000-00001A450000}"/>
    <cellStyle name="Comma 4 2 2 3 2 4" xfId="16831" xr:uid="{00000000-0005-0000-0000-00001B450000}"/>
    <cellStyle name="Comma 4 2 2 3 3" xfId="16832" xr:uid="{00000000-0005-0000-0000-00001C450000}"/>
    <cellStyle name="Comma 4 2 2 3 4" xfId="16833" xr:uid="{00000000-0005-0000-0000-00001D450000}"/>
    <cellStyle name="Comma 4 2 2 3 5" xfId="16834" xr:uid="{00000000-0005-0000-0000-00001E450000}"/>
    <cellStyle name="Comma 4 2 2 4" xfId="16835" xr:uid="{00000000-0005-0000-0000-00001F450000}"/>
    <cellStyle name="Comma 4 2 2 4 2" xfId="16836" xr:uid="{00000000-0005-0000-0000-000020450000}"/>
    <cellStyle name="Comma 4 2 2 4 4" xfId="16837" xr:uid="{00000000-0005-0000-0000-000021450000}"/>
    <cellStyle name="Comma 4 2 2 5" xfId="16838" xr:uid="{00000000-0005-0000-0000-000022450000}"/>
    <cellStyle name="Comma 4 2 2 5 2" xfId="16839" xr:uid="{00000000-0005-0000-0000-000023450000}"/>
    <cellStyle name="Comma 4 2 2 6" xfId="16840" xr:uid="{00000000-0005-0000-0000-000024450000}"/>
    <cellStyle name="Comma 4 2 2 7" xfId="16841" xr:uid="{00000000-0005-0000-0000-000025450000}"/>
    <cellStyle name="Comma 4 2 2 8" xfId="16842" xr:uid="{00000000-0005-0000-0000-000026450000}"/>
    <cellStyle name="Comma 4 2 3" xfId="16843" xr:uid="{00000000-0005-0000-0000-000027450000}"/>
    <cellStyle name="Comma 4 2 3 2" xfId="16844" xr:uid="{00000000-0005-0000-0000-000028450000}"/>
    <cellStyle name="Comma 4 2 3 2 2" xfId="16845" xr:uid="{00000000-0005-0000-0000-000029450000}"/>
    <cellStyle name="Comma 4 2 3 2 2 2" xfId="16846" xr:uid="{00000000-0005-0000-0000-00002A450000}"/>
    <cellStyle name="Comma 4 2 3 2 2 4" xfId="16847" xr:uid="{00000000-0005-0000-0000-00002B450000}"/>
    <cellStyle name="Comma 4 2 3 2 3" xfId="16848" xr:uid="{00000000-0005-0000-0000-00002C450000}"/>
    <cellStyle name="Comma 4 2 3 2 4" xfId="16849" xr:uid="{00000000-0005-0000-0000-00002D450000}"/>
    <cellStyle name="Comma 4 2 3 2 5" xfId="16850" xr:uid="{00000000-0005-0000-0000-00002E450000}"/>
    <cellStyle name="Comma 4 2 3 3" xfId="16851" xr:uid="{00000000-0005-0000-0000-00002F450000}"/>
    <cellStyle name="Comma 4 2 3 3 2" xfId="16852" xr:uid="{00000000-0005-0000-0000-000030450000}"/>
    <cellStyle name="Comma 4 2 3 3 2 2" xfId="16853" xr:uid="{00000000-0005-0000-0000-000031450000}"/>
    <cellStyle name="Comma 4 2 3 3 2 4" xfId="16854" xr:uid="{00000000-0005-0000-0000-000032450000}"/>
    <cellStyle name="Comma 4 2 3 3 3" xfId="16855" xr:uid="{00000000-0005-0000-0000-000033450000}"/>
    <cellStyle name="Comma 4 2 3 3 4" xfId="16856" xr:uid="{00000000-0005-0000-0000-000034450000}"/>
    <cellStyle name="Comma 4 2 3 3 5" xfId="16857" xr:uid="{00000000-0005-0000-0000-000035450000}"/>
    <cellStyle name="Comma 4 2 3 4" xfId="16858" xr:uid="{00000000-0005-0000-0000-000036450000}"/>
    <cellStyle name="Comma 4 2 3 4 2" xfId="16859" xr:uid="{00000000-0005-0000-0000-000037450000}"/>
    <cellStyle name="Comma 4 2 3 4 4" xfId="16860" xr:uid="{00000000-0005-0000-0000-000038450000}"/>
    <cellStyle name="Comma 4 2 3 5" xfId="16861" xr:uid="{00000000-0005-0000-0000-000039450000}"/>
    <cellStyle name="Comma 4 2 3 5 2" xfId="16862" xr:uid="{00000000-0005-0000-0000-00003A450000}"/>
    <cellStyle name="Comma 4 2 3 6" xfId="16863" xr:uid="{00000000-0005-0000-0000-00003B450000}"/>
    <cellStyle name="Comma 4 2 3 7" xfId="16864" xr:uid="{00000000-0005-0000-0000-00003C450000}"/>
    <cellStyle name="Comma 4 2 3 8" xfId="16865" xr:uid="{00000000-0005-0000-0000-00003D450000}"/>
    <cellStyle name="Comma 4 2 4" xfId="16866" xr:uid="{00000000-0005-0000-0000-00003E450000}"/>
    <cellStyle name="Comma 4 2 4 2" xfId="16867" xr:uid="{00000000-0005-0000-0000-00003F450000}"/>
    <cellStyle name="Comma 4 2 4 2 2" xfId="16868" xr:uid="{00000000-0005-0000-0000-000040450000}"/>
    <cellStyle name="Comma 4 2 4 2 2 2" xfId="16869" xr:uid="{00000000-0005-0000-0000-000041450000}"/>
    <cellStyle name="Comma 4 2 4 2 2 4" xfId="16870" xr:uid="{00000000-0005-0000-0000-000042450000}"/>
    <cellStyle name="Comma 4 2 4 2 3" xfId="16871" xr:uid="{00000000-0005-0000-0000-000043450000}"/>
    <cellStyle name="Comma 4 2 4 2 4" xfId="16872" xr:uid="{00000000-0005-0000-0000-000044450000}"/>
    <cellStyle name="Comma 4 2 4 2 5" xfId="16873" xr:uid="{00000000-0005-0000-0000-000045450000}"/>
    <cellStyle name="Comma 4 2 4 3" xfId="16874" xr:uid="{00000000-0005-0000-0000-000046450000}"/>
    <cellStyle name="Comma 4 2 4 3 2" xfId="16875" xr:uid="{00000000-0005-0000-0000-000047450000}"/>
    <cellStyle name="Comma 4 2 4 3 2 2" xfId="16876" xr:uid="{00000000-0005-0000-0000-000048450000}"/>
    <cellStyle name="Comma 4 2 4 3 2 4" xfId="16877" xr:uid="{00000000-0005-0000-0000-000049450000}"/>
    <cellStyle name="Comma 4 2 4 3 3" xfId="16878" xr:uid="{00000000-0005-0000-0000-00004A450000}"/>
    <cellStyle name="Comma 4 2 4 3 4" xfId="16879" xr:uid="{00000000-0005-0000-0000-00004B450000}"/>
    <cellStyle name="Comma 4 2 4 3 5" xfId="16880" xr:uid="{00000000-0005-0000-0000-00004C450000}"/>
    <cellStyle name="Comma 4 2 4 4" xfId="16881" xr:uid="{00000000-0005-0000-0000-00004D450000}"/>
    <cellStyle name="Comma 4 2 4 4 2" xfId="16882" xr:uid="{00000000-0005-0000-0000-00004E450000}"/>
    <cellStyle name="Comma 4 2 4 4 4" xfId="16883" xr:uid="{00000000-0005-0000-0000-00004F450000}"/>
    <cellStyle name="Comma 4 2 4 5" xfId="16884" xr:uid="{00000000-0005-0000-0000-000050450000}"/>
    <cellStyle name="Comma 4 2 4 5 2" xfId="16885" xr:uid="{00000000-0005-0000-0000-000051450000}"/>
    <cellStyle name="Comma 4 2 4 6" xfId="16886" xr:uid="{00000000-0005-0000-0000-000052450000}"/>
    <cellStyle name="Comma 4 2 4 7" xfId="16887" xr:uid="{00000000-0005-0000-0000-000053450000}"/>
    <cellStyle name="Comma 4 2 4 8" xfId="16888" xr:uid="{00000000-0005-0000-0000-000054450000}"/>
    <cellStyle name="Comma 4 2 5" xfId="16889" xr:uid="{00000000-0005-0000-0000-000055450000}"/>
    <cellStyle name="Comma 4 2 5 2" xfId="16890" xr:uid="{00000000-0005-0000-0000-000056450000}"/>
    <cellStyle name="Comma 4 2 5 2 2" xfId="16891" xr:uid="{00000000-0005-0000-0000-000057450000}"/>
    <cellStyle name="Comma 4 2 5 2 2 2" xfId="16892" xr:uid="{00000000-0005-0000-0000-000058450000}"/>
    <cellStyle name="Comma 4 2 5 2 2 4" xfId="16893" xr:uid="{00000000-0005-0000-0000-000059450000}"/>
    <cellStyle name="Comma 4 2 5 2 3" xfId="16894" xr:uid="{00000000-0005-0000-0000-00005A450000}"/>
    <cellStyle name="Comma 4 2 5 2 4" xfId="16895" xr:uid="{00000000-0005-0000-0000-00005B450000}"/>
    <cellStyle name="Comma 4 2 5 2 5" xfId="16896" xr:uid="{00000000-0005-0000-0000-00005C450000}"/>
    <cellStyle name="Comma 4 2 5 3" xfId="16897" xr:uid="{00000000-0005-0000-0000-00005D450000}"/>
    <cellStyle name="Comma 4 2 5 3 2" xfId="16898" xr:uid="{00000000-0005-0000-0000-00005E450000}"/>
    <cellStyle name="Comma 4 2 5 3 2 2" xfId="16899" xr:uid="{00000000-0005-0000-0000-00005F450000}"/>
    <cellStyle name="Comma 4 2 5 3 2 4" xfId="16900" xr:uid="{00000000-0005-0000-0000-000060450000}"/>
    <cellStyle name="Comma 4 2 5 3 3" xfId="16901" xr:uid="{00000000-0005-0000-0000-000061450000}"/>
    <cellStyle name="Comma 4 2 5 3 5" xfId="16902" xr:uid="{00000000-0005-0000-0000-000062450000}"/>
    <cellStyle name="Comma 4 2 5 4" xfId="16903" xr:uid="{00000000-0005-0000-0000-000063450000}"/>
    <cellStyle name="Comma 4 2 5 4 2" xfId="16904" xr:uid="{00000000-0005-0000-0000-000064450000}"/>
    <cellStyle name="Comma 4 2 5 4 4" xfId="16905" xr:uid="{00000000-0005-0000-0000-000065450000}"/>
    <cellStyle name="Comma 4 2 5 5" xfId="16906" xr:uid="{00000000-0005-0000-0000-000066450000}"/>
    <cellStyle name="Comma 4 2 5 6" xfId="16907" xr:uid="{00000000-0005-0000-0000-000067450000}"/>
    <cellStyle name="Comma 4 2 5 7" xfId="16908" xr:uid="{00000000-0005-0000-0000-000068450000}"/>
    <cellStyle name="Comma 4 2 6" xfId="16909" xr:uid="{00000000-0005-0000-0000-000069450000}"/>
    <cellStyle name="Comma 4 2 6 2" xfId="16910" xr:uid="{00000000-0005-0000-0000-00006A450000}"/>
    <cellStyle name="Comma 4 2 6 2 2" xfId="16911" xr:uid="{00000000-0005-0000-0000-00006B450000}"/>
    <cellStyle name="Comma 4 2 6 2 2 2" xfId="16912" xr:uid="{00000000-0005-0000-0000-00006C450000}"/>
    <cellStyle name="Comma 4 2 6 2 2 4" xfId="16913" xr:uid="{00000000-0005-0000-0000-00006D450000}"/>
    <cellStyle name="Comma 4 2 6 2 3" xfId="16914" xr:uid="{00000000-0005-0000-0000-00006E450000}"/>
    <cellStyle name="Comma 4 2 6 2 4" xfId="16915" xr:uid="{00000000-0005-0000-0000-00006F450000}"/>
    <cellStyle name="Comma 4 2 6 2 5" xfId="16916" xr:uid="{00000000-0005-0000-0000-000070450000}"/>
    <cellStyle name="Comma 4 2 6 3" xfId="16917" xr:uid="{00000000-0005-0000-0000-000071450000}"/>
    <cellStyle name="Comma 4 2 6 3 2" xfId="16918" xr:uid="{00000000-0005-0000-0000-000072450000}"/>
    <cellStyle name="Comma 4 2 6 3 2 2" xfId="16919" xr:uid="{00000000-0005-0000-0000-000073450000}"/>
    <cellStyle name="Comma 4 2 6 3 2 4" xfId="16920" xr:uid="{00000000-0005-0000-0000-000074450000}"/>
    <cellStyle name="Comma 4 2 6 3 3" xfId="16921" xr:uid="{00000000-0005-0000-0000-000075450000}"/>
    <cellStyle name="Comma 4 2 6 3 5" xfId="16922" xr:uid="{00000000-0005-0000-0000-000076450000}"/>
    <cellStyle name="Comma 4 2 6 4" xfId="16923" xr:uid="{00000000-0005-0000-0000-000077450000}"/>
    <cellStyle name="Comma 4 2 6 4 2" xfId="16924" xr:uid="{00000000-0005-0000-0000-000078450000}"/>
    <cellStyle name="Comma 4 2 6 4 4" xfId="16925" xr:uid="{00000000-0005-0000-0000-000079450000}"/>
    <cellStyle name="Comma 4 2 6 5" xfId="16926" xr:uid="{00000000-0005-0000-0000-00007A450000}"/>
    <cellStyle name="Comma 4 2 6 6" xfId="16927" xr:uid="{00000000-0005-0000-0000-00007B450000}"/>
    <cellStyle name="Comma 4 2 6 7" xfId="16928" xr:uid="{00000000-0005-0000-0000-00007C450000}"/>
    <cellStyle name="Comma 4 2 7" xfId="16929" xr:uid="{00000000-0005-0000-0000-00007D450000}"/>
    <cellStyle name="Comma 4 2 7 2" xfId="16930" xr:uid="{00000000-0005-0000-0000-00007E450000}"/>
    <cellStyle name="Comma 4 2 7 2 2" xfId="16931" xr:uid="{00000000-0005-0000-0000-00007F450000}"/>
    <cellStyle name="Comma 4 2 7 2 2 2" xfId="16932" xr:uid="{00000000-0005-0000-0000-000080450000}"/>
    <cellStyle name="Comma 4 2 7 2 2 4" xfId="16933" xr:uid="{00000000-0005-0000-0000-000081450000}"/>
    <cellStyle name="Comma 4 2 7 2 3" xfId="16934" xr:uid="{00000000-0005-0000-0000-000082450000}"/>
    <cellStyle name="Comma 4 2 7 2 5" xfId="16935" xr:uid="{00000000-0005-0000-0000-000083450000}"/>
    <cellStyle name="Comma 4 2 7 3" xfId="16936" xr:uid="{00000000-0005-0000-0000-000084450000}"/>
    <cellStyle name="Comma 4 2 7 3 2" xfId="16937" xr:uid="{00000000-0005-0000-0000-000085450000}"/>
    <cellStyle name="Comma 4 2 7 3 4" xfId="16938" xr:uid="{00000000-0005-0000-0000-000086450000}"/>
    <cellStyle name="Comma 4 2 7 4" xfId="16939" xr:uid="{00000000-0005-0000-0000-000087450000}"/>
    <cellStyle name="Comma 4 2 7 5" xfId="16940" xr:uid="{00000000-0005-0000-0000-000088450000}"/>
    <cellStyle name="Comma 4 2 7 6" xfId="16941" xr:uid="{00000000-0005-0000-0000-000089450000}"/>
    <cellStyle name="Comma 4 2 8" xfId="16942" xr:uid="{00000000-0005-0000-0000-00008A450000}"/>
    <cellStyle name="Comma 4 2 8 2" xfId="16943" xr:uid="{00000000-0005-0000-0000-00008B450000}"/>
    <cellStyle name="Comma 4 2 8 2 2" xfId="16944" xr:uid="{00000000-0005-0000-0000-00008C450000}"/>
    <cellStyle name="Comma 4 2 8 2 4" xfId="16945" xr:uid="{00000000-0005-0000-0000-00008D450000}"/>
    <cellStyle name="Comma 4 2 8 3" xfId="16946" xr:uid="{00000000-0005-0000-0000-00008E450000}"/>
    <cellStyle name="Comma 4 2 8 4" xfId="16947" xr:uid="{00000000-0005-0000-0000-00008F450000}"/>
    <cellStyle name="Comma 4 2 8 5" xfId="16948" xr:uid="{00000000-0005-0000-0000-000090450000}"/>
    <cellStyle name="Comma 4 2 9" xfId="16949" xr:uid="{00000000-0005-0000-0000-000091450000}"/>
    <cellStyle name="Comma 4 2 9 2" xfId="16950" xr:uid="{00000000-0005-0000-0000-000092450000}"/>
    <cellStyle name="Comma 4 2 9 4" xfId="16951" xr:uid="{00000000-0005-0000-0000-000093450000}"/>
    <cellStyle name="Comma 4 2_Perd det activo" xfId="16952" xr:uid="{00000000-0005-0000-0000-000094450000}"/>
    <cellStyle name="Comma 4 20" xfId="16953" xr:uid="{00000000-0005-0000-0000-000095450000}"/>
    <cellStyle name="Comma 4 3" xfId="16954" xr:uid="{00000000-0005-0000-0000-000096450000}"/>
    <cellStyle name="Comma 4 3 10" xfId="16955" xr:uid="{00000000-0005-0000-0000-000097450000}"/>
    <cellStyle name="Comma 4 3 11" xfId="16956" xr:uid="{00000000-0005-0000-0000-000098450000}"/>
    <cellStyle name="Comma 4 3 12" xfId="16957" xr:uid="{00000000-0005-0000-0000-000099450000}"/>
    <cellStyle name="Comma 4 3 2" xfId="16958" xr:uid="{00000000-0005-0000-0000-00009A450000}"/>
    <cellStyle name="Comma 4 3 2 2" xfId="16959" xr:uid="{00000000-0005-0000-0000-00009B450000}"/>
    <cellStyle name="Comma 4 3 2 2 2" xfId="16960" xr:uid="{00000000-0005-0000-0000-00009C450000}"/>
    <cellStyle name="Comma 4 3 2 2 2 2" xfId="16961" xr:uid="{00000000-0005-0000-0000-00009D450000}"/>
    <cellStyle name="Comma 4 3 2 2 2 4" xfId="16962" xr:uid="{00000000-0005-0000-0000-00009E450000}"/>
    <cellStyle name="Comma 4 3 2 2 3" xfId="16963" xr:uid="{00000000-0005-0000-0000-00009F450000}"/>
    <cellStyle name="Comma 4 3 2 2 3 2" xfId="16964" xr:uid="{00000000-0005-0000-0000-0000A0450000}"/>
    <cellStyle name="Comma 4 3 2 2 4" xfId="16965" xr:uid="{00000000-0005-0000-0000-0000A1450000}"/>
    <cellStyle name="Comma 4 3 2 2 5" xfId="16966" xr:uid="{00000000-0005-0000-0000-0000A2450000}"/>
    <cellStyle name="Comma 4 3 2 2 6" xfId="16967" xr:uid="{00000000-0005-0000-0000-0000A3450000}"/>
    <cellStyle name="Comma 4 3 2 3" xfId="16968" xr:uid="{00000000-0005-0000-0000-0000A4450000}"/>
    <cellStyle name="Comma 4 3 2 3 2" xfId="16969" xr:uid="{00000000-0005-0000-0000-0000A5450000}"/>
    <cellStyle name="Comma 4 3 2 3 2 2" xfId="16970" xr:uid="{00000000-0005-0000-0000-0000A6450000}"/>
    <cellStyle name="Comma 4 3 2 3 2 4" xfId="16971" xr:uid="{00000000-0005-0000-0000-0000A7450000}"/>
    <cellStyle name="Comma 4 3 2 3 3" xfId="16972" xr:uid="{00000000-0005-0000-0000-0000A8450000}"/>
    <cellStyle name="Comma 4 3 2 3 4" xfId="16973" xr:uid="{00000000-0005-0000-0000-0000A9450000}"/>
    <cellStyle name="Comma 4 3 2 3 5" xfId="16974" xr:uid="{00000000-0005-0000-0000-0000AA450000}"/>
    <cellStyle name="Comma 4 3 2 4" xfId="16975" xr:uid="{00000000-0005-0000-0000-0000AB450000}"/>
    <cellStyle name="Comma 4 3 2 4 2" xfId="16976" xr:uid="{00000000-0005-0000-0000-0000AC450000}"/>
    <cellStyle name="Comma 4 3 2 4 4" xfId="16977" xr:uid="{00000000-0005-0000-0000-0000AD450000}"/>
    <cellStyle name="Comma 4 3 2 5" xfId="16978" xr:uid="{00000000-0005-0000-0000-0000AE450000}"/>
    <cellStyle name="Comma 4 3 2 5 2" xfId="16979" xr:uid="{00000000-0005-0000-0000-0000AF450000}"/>
    <cellStyle name="Comma 4 3 2 6" xfId="16980" xr:uid="{00000000-0005-0000-0000-0000B0450000}"/>
    <cellStyle name="Comma 4 3 2 7" xfId="16981" xr:uid="{00000000-0005-0000-0000-0000B1450000}"/>
    <cellStyle name="Comma 4 3 2 8" xfId="16982" xr:uid="{00000000-0005-0000-0000-0000B2450000}"/>
    <cellStyle name="Comma 4 3 3" xfId="16983" xr:uid="{00000000-0005-0000-0000-0000B3450000}"/>
    <cellStyle name="Comma 4 3 3 2" xfId="16984" xr:uid="{00000000-0005-0000-0000-0000B4450000}"/>
    <cellStyle name="Comma 4 3 3 2 2" xfId="16985" xr:uid="{00000000-0005-0000-0000-0000B5450000}"/>
    <cellStyle name="Comma 4 3 3 2 2 2" xfId="16986" xr:uid="{00000000-0005-0000-0000-0000B6450000}"/>
    <cellStyle name="Comma 4 3 3 2 2 4" xfId="16987" xr:uid="{00000000-0005-0000-0000-0000B7450000}"/>
    <cellStyle name="Comma 4 3 3 2 3" xfId="16988" xr:uid="{00000000-0005-0000-0000-0000B8450000}"/>
    <cellStyle name="Comma 4 3 3 2 4" xfId="16989" xr:uid="{00000000-0005-0000-0000-0000B9450000}"/>
    <cellStyle name="Comma 4 3 3 2 5" xfId="16990" xr:uid="{00000000-0005-0000-0000-0000BA450000}"/>
    <cellStyle name="Comma 4 3 3 3" xfId="16991" xr:uid="{00000000-0005-0000-0000-0000BB450000}"/>
    <cellStyle name="Comma 4 3 3 3 2" xfId="16992" xr:uid="{00000000-0005-0000-0000-0000BC450000}"/>
    <cellStyle name="Comma 4 3 3 3 2 2" xfId="16993" xr:uid="{00000000-0005-0000-0000-0000BD450000}"/>
    <cellStyle name="Comma 4 3 3 3 2 4" xfId="16994" xr:uid="{00000000-0005-0000-0000-0000BE450000}"/>
    <cellStyle name="Comma 4 3 3 3 3" xfId="16995" xr:uid="{00000000-0005-0000-0000-0000BF450000}"/>
    <cellStyle name="Comma 4 3 3 3 4" xfId="16996" xr:uid="{00000000-0005-0000-0000-0000C0450000}"/>
    <cellStyle name="Comma 4 3 3 3 5" xfId="16997" xr:uid="{00000000-0005-0000-0000-0000C1450000}"/>
    <cellStyle name="Comma 4 3 3 4" xfId="16998" xr:uid="{00000000-0005-0000-0000-0000C2450000}"/>
    <cellStyle name="Comma 4 3 3 4 2" xfId="16999" xr:uid="{00000000-0005-0000-0000-0000C3450000}"/>
    <cellStyle name="Comma 4 3 3 4 4" xfId="17000" xr:uid="{00000000-0005-0000-0000-0000C4450000}"/>
    <cellStyle name="Comma 4 3 3 5" xfId="17001" xr:uid="{00000000-0005-0000-0000-0000C5450000}"/>
    <cellStyle name="Comma 4 3 3 5 2" xfId="17002" xr:uid="{00000000-0005-0000-0000-0000C6450000}"/>
    <cellStyle name="Comma 4 3 3 6" xfId="17003" xr:uid="{00000000-0005-0000-0000-0000C7450000}"/>
    <cellStyle name="Comma 4 3 3 7" xfId="17004" xr:uid="{00000000-0005-0000-0000-0000C8450000}"/>
    <cellStyle name="Comma 4 3 3 8" xfId="17005" xr:uid="{00000000-0005-0000-0000-0000C9450000}"/>
    <cellStyle name="Comma 4 3 4" xfId="17006" xr:uid="{00000000-0005-0000-0000-0000CA450000}"/>
    <cellStyle name="Comma 4 3 4 2" xfId="17007" xr:uid="{00000000-0005-0000-0000-0000CB450000}"/>
    <cellStyle name="Comma 4 3 4 2 2" xfId="17008" xr:uid="{00000000-0005-0000-0000-0000CC450000}"/>
    <cellStyle name="Comma 4 3 4 2 2 2" xfId="17009" xr:uid="{00000000-0005-0000-0000-0000CD450000}"/>
    <cellStyle name="Comma 4 3 4 2 2 4" xfId="17010" xr:uid="{00000000-0005-0000-0000-0000CE450000}"/>
    <cellStyle name="Comma 4 3 4 2 3" xfId="17011" xr:uid="{00000000-0005-0000-0000-0000CF450000}"/>
    <cellStyle name="Comma 4 3 4 2 4" xfId="17012" xr:uid="{00000000-0005-0000-0000-0000D0450000}"/>
    <cellStyle name="Comma 4 3 4 2 5" xfId="17013" xr:uid="{00000000-0005-0000-0000-0000D1450000}"/>
    <cellStyle name="Comma 4 3 4 3" xfId="17014" xr:uid="{00000000-0005-0000-0000-0000D2450000}"/>
    <cellStyle name="Comma 4 3 4 3 2" xfId="17015" xr:uid="{00000000-0005-0000-0000-0000D3450000}"/>
    <cellStyle name="Comma 4 3 4 3 2 2" xfId="17016" xr:uid="{00000000-0005-0000-0000-0000D4450000}"/>
    <cellStyle name="Comma 4 3 4 3 2 4" xfId="17017" xr:uid="{00000000-0005-0000-0000-0000D5450000}"/>
    <cellStyle name="Comma 4 3 4 3 3" xfId="17018" xr:uid="{00000000-0005-0000-0000-0000D6450000}"/>
    <cellStyle name="Comma 4 3 4 3 5" xfId="17019" xr:uid="{00000000-0005-0000-0000-0000D7450000}"/>
    <cellStyle name="Comma 4 3 4 4" xfId="17020" xr:uid="{00000000-0005-0000-0000-0000D8450000}"/>
    <cellStyle name="Comma 4 3 4 4 2" xfId="17021" xr:uid="{00000000-0005-0000-0000-0000D9450000}"/>
    <cellStyle name="Comma 4 3 4 4 4" xfId="17022" xr:uid="{00000000-0005-0000-0000-0000DA450000}"/>
    <cellStyle name="Comma 4 3 4 5" xfId="17023" xr:uid="{00000000-0005-0000-0000-0000DB450000}"/>
    <cellStyle name="Comma 4 3 4 5 2" xfId="17024" xr:uid="{00000000-0005-0000-0000-0000DC450000}"/>
    <cellStyle name="Comma 4 3 4 6" xfId="17025" xr:uid="{00000000-0005-0000-0000-0000DD450000}"/>
    <cellStyle name="Comma 4 3 4 7" xfId="17026" xr:uid="{00000000-0005-0000-0000-0000DE450000}"/>
    <cellStyle name="Comma 4 3 4 8" xfId="17027" xr:uid="{00000000-0005-0000-0000-0000DF450000}"/>
    <cellStyle name="Comma 4 3 5" xfId="17028" xr:uid="{00000000-0005-0000-0000-0000E0450000}"/>
    <cellStyle name="Comma 4 3 5 2" xfId="17029" xr:uid="{00000000-0005-0000-0000-0000E1450000}"/>
    <cellStyle name="Comma 4 3 5 2 2" xfId="17030" xr:uid="{00000000-0005-0000-0000-0000E2450000}"/>
    <cellStyle name="Comma 4 3 5 2 2 2" xfId="17031" xr:uid="{00000000-0005-0000-0000-0000E3450000}"/>
    <cellStyle name="Comma 4 3 5 2 2 4" xfId="17032" xr:uid="{00000000-0005-0000-0000-0000E4450000}"/>
    <cellStyle name="Comma 4 3 5 2 3" xfId="17033" xr:uid="{00000000-0005-0000-0000-0000E5450000}"/>
    <cellStyle name="Comma 4 3 5 2 5" xfId="17034" xr:uid="{00000000-0005-0000-0000-0000E6450000}"/>
    <cellStyle name="Comma 4 3 5 3" xfId="17035" xr:uid="{00000000-0005-0000-0000-0000E7450000}"/>
    <cellStyle name="Comma 4 3 5 3 2" xfId="17036" xr:uid="{00000000-0005-0000-0000-0000E8450000}"/>
    <cellStyle name="Comma 4 3 5 3 4" xfId="17037" xr:uid="{00000000-0005-0000-0000-0000E9450000}"/>
    <cellStyle name="Comma 4 3 5 4" xfId="17038" xr:uid="{00000000-0005-0000-0000-0000EA450000}"/>
    <cellStyle name="Comma 4 3 5 5" xfId="17039" xr:uid="{00000000-0005-0000-0000-0000EB450000}"/>
    <cellStyle name="Comma 4 3 5 6" xfId="17040" xr:uid="{00000000-0005-0000-0000-0000EC450000}"/>
    <cellStyle name="Comma 4 3 6" xfId="17041" xr:uid="{00000000-0005-0000-0000-0000ED450000}"/>
    <cellStyle name="Comma 4 3 6 2" xfId="17042" xr:uid="{00000000-0005-0000-0000-0000EE450000}"/>
    <cellStyle name="Comma 4 3 6 2 2" xfId="17043" xr:uid="{00000000-0005-0000-0000-0000EF450000}"/>
    <cellStyle name="Comma 4 3 6 2 4" xfId="17044" xr:uid="{00000000-0005-0000-0000-0000F0450000}"/>
    <cellStyle name="Comma 4 3 6 3" xfId="17045" xr:uid="{00000000-0005-0000-0000-0000F1450000}"/>
    <cellStyle name="Comma 4 3 6 4" xfId="17046" xr:uid="{00000000-0005-0000-0000-0000F2450000}"/>
    <cellStyle name="Comma 4 3 6 5" xfId="17047" xr:uid="{00000000-0005-0000-0000-0000F3450000}"/>
    <cellStyle name="Comma 4 3 7" xfId="17048" xr:uid="{00000000-0005-0000-0000-0000F4450000}"/>
    <cellStyle name="Comma 4 3 7 2" xfId="17049" xr:uid="{00000000-0005-0000-0000-0000F5450000}"/>
    <cellStyle name="Comma 4 3 7 4" xfId="17050" xr:uid="{00000000-0005-0000-0000-0000F6450000}"/>
    <cellStyle name="Comma 4 3 8" xfId="17051" xr:uid="{00000000-0005-0000-0000-0000F7450000}"/>
    <cellStyle name="Comma 4 3 8 2" xfId="17052" xr:uid="{00000000-0005-0000-0000-0000F8450000}"/>
    <cellStyle name="Comma 4 3 8 3" xfId="17053" xr:uid="{00000000-0005-0000-0000-0000F9450000}"/>
    <cellStyle name="Comma 4 3 8 4" xfId="17054" xr:uid="{00000000-0005-0000-0000-0000FA450000}"/>
    <cellStyle name="Comma 4 3 9" xfId="17055" xr:uid="{00000000-0005-0000-0000-0000FB450000}"/>
    <cellStyle name="Comma 4 3 9 2" xfId="17056" xr:uid="{00000000-0005-0000-0000-0000FC450000}"/>
    <cellStyle name="Comma 4 3_Perd det activo" xfId="17057" xr:uid="{00000000-0005-0000-0000-0000FD450000}"/>
    <cellStyle name="Comma 4 4" xfId="17058" xr:uid="{00000000-0005-0000-0000-0000FE450000}"/>
    <cellStyle name="Comma 4 4 10" xfId="17059" xr:uid="{00000000-0005-0000-0000-0000FF450000}"/>
    <cellStyle name="Comma 4 4 2" xfId="17060" xr:uid="{00000000-0005-0000-0000-000000460000}"/>
    <cellStyle name="Comma 4 4 2 2" xfId="17061" xr:uid="{00000000-0005-0000-0000-000001460000}"/>
    <cellStyle name="Comma 4 4 2 2 2" xfId="17062" xr:uid="{00000000-0005-0000-0000-000002460000}"/>
    <cellStyle name="Comma 4 4 2 2 2 2" xfId="17063" xr:uid="{00000000-0005-0000-0000-000003460000}"/>
    <cellStyle name="Comma 4 4 2 2 3" xfId="17064" xr:uid="{00000000-0005-0000-0000-000004460000}"/>
    <cellStyle name="Comma 4 4 2 2 5" xfId="17065" xr:uid="{00000000-0005-0000-0000-000005460000}"/>
    <cellStyle name="Comma 4 4 2 3" xfId="17066" xr:uid="{00000000-0005-0000-0000-000006460000}"/>
    <cellStyle name="Comma 4 4 2 3 2" xfId="17067" xr:uid="{00000000-0005-0000-0000-000007460000}"/>
    <cellStyle name="Comma 4 4 2 4" xfId="17068" xr:uid="{00000000-0005-0000-0000-000008460000}"/>
    <cellStyle name="Comma 4 4 2 5" xfId="17069" xr:uid="{00000000-0005-0000-0000-000009460000}"/>
    <cellStyle name="Comma 4 4 2 6" xfId="17070" xr:uid="{00000000-0005-0000-0000-00000A460000}"/>
    <cellStyle name="Comma 4 4 3" xfId="17071" xr:uid="{00000000-0005-0000-0000-00000B460000}"/>
    <cellStyle name="Comma 4 4 3 2" xfId="17072" xr:uid="{00000000-0005-0000-0000-00000C460000}"/>
    <cellStyle name="Comma 4 4 3 2 2" xfId="17073" xr:uid="{00000000-0005-0000-0000-00000D460000}"/>
    <cellStyle name="Comma 4 4 3 2 4" xfId="17074" xr:uid="{00000000-0005-0000-0000-00000E460000}"/>
    <cellStyle name="Comma 4 4 3 3" xfId="17075" xr:uid="{00000000-0005-0000-0000-00000F460000}"/>
    <cellStyle name="Comma 4 4 3 3 2" xfId="17076" xr:uid="{00000000-0005-0000-0000-000010460000}"/>
    <cellStyle name="Comma 4 4 3 4" xfId="17077" xr:uid="{00000000-0005-0000-0000-000011460000}"/>
    <cellStyle name="Comma 4 4 3 5" xfId="17078" xr:uid="{00000000-0005-0000-0000-000012460000}"/>
    <cellStyle name="Comma 4 4 3 6" xfId="17079" xr:uid="{00000000-0005-0000-0000-000013460000}"/>
    <cellStyle name="Comma 4 4 4" xfId="17080" xr:uid="{00000000-0005-0000-0000-000014460000}"/>
    <cellStyle name="Comma 4 4 4 2" xfId="17081" xr:uid="{00000000-0005-0000-0000-000015460000}"/>
    <cellStyle name="Comma 4 4 4 2 2" xfId="17082" xr:uid="{00000000-0005-0000-0000-000016460000}"/>
    <cellStyle name="Comma 4 4 4 2 4" xfId="17083" xr:uid="{00000000-0005-0000-0000-000017460000}"/>
    <cellStyle name="Comma 4 4 4 3" xfId="17084" xr:uid="{00000000-0005-0000-0000-000018460000}"/>
    <cellStyle name="Comma 4 4 4 3 2" xfId="17085" xr:uid="{00000000-0005-0000-0000-000019460000}"/>
    <cellStyle name="Comma 4 4 4 4" xfId="17086" xr:uid="{00000000-0005-0000-0000-00001A460000}"/>
    <cellStyle name="Comma 4 4 4 5" xfId="17087" xr:uid="{00000000-0005-0000-0000-00001B460000}"/>
    <cellStyle name="Comma 4 4 4 6" xfId="17088" xr:uid="{00000000-0005-0000-0000-00001C460000}"/>
    <cellStyle name="Comma 4 4 5" xfId="17089" xr:uid="{00000000-0005-0000-0000-00001D460000}"/>
    <cellStyle name="Comma 4 4 5 2" xfId="17090" xr:uid="{00000000-0005-0000-0000-00001E460000}"/>
    <cellStyle name="Comma 4 4 5 4" xfId="17091" xr:uid="{00000000-0005-0000-0000-00001F460000}"/>
    <cellStyle name="Comma 4 4 6" xfId="17092" xr:uid="{00000000-0005-0000-0000-000020460000}"/>
    <cellStyle name="Comma 4 4 6 2" xfId="17093" xr:uid="{00000000-0005-0000-0000-000021460000}"/>
    <cellStyle name="Comma 4 4 6 3" xfId="17094" xr:uid="{00000000-0005-0000-0000-000022460000}"/>
    <cellStyle name="Comma 4 4 6 4" xfId="17095" xr:uid="{00000000-0005-0000-0000-000023460000}"/>
    <cellStyle name="Comma 4 4 7" xfId="17096" xr:uid="{00000000-0005-0000-0000-000024460000}"/>
    <cellStyle name="Comma 4 4 7 2" xfId="17097" xr:uid="{00000000-0005-0000-0000-000025460000}"/>
    <cellStyle name="Comma 4 4 8" xfId="17098" xr:uid="{00000000-0005-0000-0000-000026460000}"/>
    <cellStyle name="Comma 4 4 9" xfId="17099" xr:uid="{00000000-0005-0000-0000-000027460000}"/>
    <cellStyle name="Comma 4 5" xfId="17100" xr:uid="{00000000-0005-0000-0000-000028460000}"/>
    <cellStyle name="Comma 4 5 2" xfId="17101" xr:uid="{00000000-0005-0000-0000-000029460000}"/>
    <cellStyle name="Comma 4 5 2 2" xfId="17102" xr:uid="{00000000-0005-0000-0000-00002A460000}"/>
    <cellStyle name="Comma 4 5 2 2 2" xfId="17103" xr:uid="{00000000-0005-0000-0000-00002B460000}"/>
    <cellStyle name="Comma 4 5 2 2 4" xfId="17104" xr:uid="{00000000-0005-0000-0000-00002C460000}"/>
    <cellStyle name="Comma 4 5 2 3" xfId="17105" xr:uid="{00000000-0005-0000-0000-00002D460000}"/>
    <cellStyle name="Comma 4 5 2 3 2" xfId="17106" xr:uid="{00000000-0005-0000-0000-00002E460000}"/>
    <cellStyle name="Comma 4 5 2 4" xfId="17107" xr:uid="{00000000-0005-0000-0000-00002F460000}"/>
    <cellStyle name="Comma 4 5 2 5" xfId="17108" xr:uid="{00000000-0005-0000-0000-000030460000}"/>
    <cellStyle name="Comma 4 5 2 6" xfId="17109" xr:uid="{00000000-0005-0000-0000-000031460000}"/>
    <cellStyle name="Comma 4 5 3" xfId="17110" xr:uid="{00000000-0005-0000-0000-000032460000}"/>
    <cellStyle name="Comma 4 5 3 2" xfId="17111" xr:uid="{00000000-0005-0000-0000-000033460000}"/>
    <cellStyle name="Comma 4 5 3 2 2" xfId="17112" xr:uid="{00000000-0005-0000-0000-000034460000}"/>
    <cellStyle name="Comma 4 5 3 2 4" xfId="17113" xr:uid="{00000000-0005-0000-0000-000035460000}"/>
    <cellStyle name="Comma 4 5 3 3" xfId="17114" xr:uid="{00000000-0005-0000-0000-000036460000}"/>
    <cellStyle name="Comma 4 5 3 4" xfId="17115" xr:uid="{00000000-0005-0000-0000-000037460000}"/>
    <cellStyle name="Comma 4 5 3 5" xfId="17116" xr:uid="{00000000-0005-0000-0000-000038460000}"/>
    <cellStyle name="Comma 4 5 4" xfId="17117" xr:uid="{00000000-0005-0000-0000-000039460000}"/>
    <cellStyle name="Comma 4 5 4 2" xfId="17118" xr:uid="{00000000-0005-0000-0000-00003A460000}"/>
    <cellStyle name="Comma 4 5 4 2 2" xfId="17119" xr:uid="{00000000-0005-0000-0000-00003B460000}"/>
    <cellStyle name="Comma 4 5 4 2 4" xfId="17120" xr:uid="{00000000-0005-0000-0000-00003C460000}"/>
    <cellStyle name="Comma 4 5 4 3" xfId="17121" xr:uid="{00000000-0005-0000-0000-00003D460000}"/>
    <cellStyle name="Comma 4 5 4 4" xfId="17122" xr:uid="{00000000-0005-0000-0000-00003E460000}"/>
    <cellStyle name="Comma 4 5 4 5" xfId="17123" xr:uid="{00000000-0005-0000-0000-00003F460000}"/>
    <cellStyle name="Comma 4 5 5" xfId="17124" xr:uid="{00000000-0005-0000-0000-000040460000}"/>
    <cellStyle name="Comma 4 5 5 2" xfId="17125" xr:uid="{00000000-0005-0000-0000-000041460000}"/>
    <cellStyle name="Comma 4 5 5 4" xfId="17126" xr:uid="{00000000-0005-0000-0000-000042460000}"/>
    <cellStyle name="Comma 4 5 6" xfId="17127" xr:uid="{00000000-0005-0000-0000-000043460000}"/>
    <cellStyle name="Comma 4 5 6 2" xfId="17128" xr:uid="{00000000-0005-0000-0000-000044460000}"/>
    <cellStyle name="Comma 4 5 7" xfId="17129" xr:uid="{00000000-0005-0000-0000-000045460000}"/>
    <cellStyle name="Comma 4 5 8" xfId="17130" xr:uid="{00000000-0005-0000-0000-000046460000}"/>
    <cellStyle name="Comma 4 5 9" xfId="17131" xr:uid="{00000000-0005-0000-0000-000047460000}"/>
    <cellStyle name="Comma 4 6" xfId="17132" xr:uid="{00000000-0005-0000-0000-000048460000}"/>
    <cellStyle name="Comma 4 6 2" xfId="17133" xr:uid="{00000000-0005-0000-0000-000049460000}"/>
    <cellStyle name="Comma 4 6 2 2" xfId="17134" xr:uid="{00000000-0005-0000-0000-00004A460000}"/>
    <cellStyle name="Comma 4 6 2 2 2" xfId="17135" xr:uid="{00000000-0005-0000-0000-00004B460000}"/>
    <cellStyle name="Comma 4 6 2 2 4" xfId="17136" xr:uid="{00000000-0005-0000-0000-00004C460000}"/>
    <cellStyle name="Comma 4 6 2 3" xfId="17137" xr:uid="{00000000-0005-0000-0000-00004D460000}"/>
    <cellStyle name="Comma 4 6 2 3 2" xfId="17138" xr:uid="{00000000-0005-0000-0000-00004E460000}"/>
    <cellStyle name="Comma 4 6 2 4" xfId="17139" xr:uid="{00000000-0005-0000-0000-00004F460000}"/>
    <cellStyle name="Comma 4 6 2 5" xfId="17140" xr:uid="{00000000-0005-0000-0000-000050460000}"/>
    <cellStyle name="Comma 4 6 2 6" xfId="17141" xr:uid="{00000000-0005-0000-0000-000051460000}"/>
    <cellStyle name="Comma 4 6 3" xfId="17142" xr:uid="{00000000-0005-0000-0000-000052460000}"/>
    <cellStyle name="Comma 4 6 3 2" xfId="17143" xr:uid="{00000000-0005-0000-0000-000053460000}"/>
    <cellStyle name="Comma 4 6 3 2 2" xfId="17144" xr:uid="{00000000-0005-0000-0000-000054460000}"/>
    <cellStyle name="Comma 4 6 3 2 4" xfId="17145" xr:uid="{00000000-0005-0000-0000-000055460000}"/>
    <cellStyle name="Comma 4 6 3 3" xfId="17146" xr:uid="{00000000-0005-0000-0000-000056460000}"/>
    <cellStyle name="Comma 4 6 3 4" xfId="17147" xr:uid="{00000000-0005-0000-0000-000057460000}"/>
    <cellStyle name="Comma 4 6 3 5" xfId="17148" xr:uid="{00000000-0005-0000-0000-000058460000}"/>
    <cellStyle name="Comma 4 6 4" xfId="17149" xr:uid="{00000000-0005-0000-0000-000059460000}"/>
    <cellStyle name="Comma 4 6 4 2" xfId="17150" xr:uid="{00000000-0005-0000-0000-00005A460000}"/>
    <cellStyle name="Comma 4 6 4 2 2" xfId="17151" xr:uid="{00000000-0005-0000-0000-00005B460000}"/>
    <cellStyle name="Comma 4 6 4 2 4" xfId="17152" xr:uid="{00000000-0005-0000-0000-00005C460000}"/>
    <cellStyle name="Comma 4 6 4 3" xfId="17153" xr:uid="{00000000-0005-0000-0000-00005D460000}"/>
    <cellStyle name="Comma 4 6 4 4" xfId="17154" xr:uid="{00000000-0005-0000-0000-00005E460000}"/>
    <cellStyle name="Comma 4 6 4 5" xfId="17155" xr:uid="{00000000-0005-0000-0000-00005F460000}"/>
    <cellStyle name="Comma 4 6 5" xfId="17156" xr:uid="{00000000-0005-0000-0000-000060460000}"/>
    <cellStyle name="Comma 4 6 5 2" xfId="17157" xr:uid="{00000000-0005-0000-0000-000061460000}"/>
    <cellStyle name="Comma 4 6 5 4" xfId="17158" xr:uid="{00000000-0005-0000-0000-000062460000}"/>
    <cellStyle name="Comma 4 6 6" xfId="17159" xr:uid="{00000000-0005-0000-0000-000063460000}"/>
    <cellStyle name="Comma 4 6 6 2" xfId="17160" xr:uid="{00000000-0005-0000-0000-000064460000}"/>
    <cellStyle name="Comma 4 6 7" xfId="17161" xr:uid="{00000000-0005-0000-0000-000065460000}"/>
    <cellStyle name="Comma 4 6 8" xfId="17162" xr:uid="{00000000-0005-0000-0000-000066460000}"/>
    <cellStyle name="Comma 4 6 9" xfId="17163" xr:uid="{00000000-0005-0000-0000-000067460000}"/>
    <cellStyle name="Comma 4 7" xfId="17164" xr:uid="{00000000-0005-0000-0000-000068460000}"/>
    <cellStyle name="Comma 4 7 2" xfId="17165" xr:uid="{00000000-0005-0000-0000-000069460000}"/>
    <cellStyle name="Comma 4 7 2 2" xfId="17166" xr:uid="{00000000-0005-0000-0000-00006A460000}"/>
    <cellStyle name="Comma 4 7 2 2 2" xfId="17167" xr:uid="{00000000-0005-0000-0000-00006B460000}"/>
    <cellStyle name="Comma 4 7 2 2 4" xfId="17168" xr:uid="{00000000-0005-0000-0000-00006C460000}"/>
    <cellStyle name="Comma 4 7 2 3" xfId="17169" xr:uid="{00000000-0005-0000-0000-00006D460000}"/>
    <cellStyle name="Comma 4 7 2 4" xfId="17170" xr:uid="{00000000-0005-0000-0000-00006E460000}"/>
    <cellStyle name="Comma 4 7 2 5" xfId="17171" xr:uid="{00000000-0005-0000-0000-00006F460000}"/>
    <cellStyle name="Comma 4 7 3" xfId="17172" xr:uid="{00000000-0005-0000-0000-000070460000}"/>
    <cellStyle name="Comma 4 7 3 2" xfId="17173" xr:uid="{00000000-0005-0000-0000-000071460000}"/>
    <cellStyle name="Comma 4 7 3 2 2" xfId="17174" xr:uid="{00000000-0005-0000-0000-000072460000}"/>
    <cellStyle name="Comma 4 7 3 2 4" xfId="17175" xr:uid="{00000000-0005-0000-0000-000073460000}"/>
    <cellStyle name="Comma 4 7 3 3" xfId="17176" xr:uid="{00000000-0005-0000-0000-000074460000}"/>
    <cellStyle name="Comma 4 7 3 4" xfId="17177" xr:uid="{00000000-0005-0000-0000-000075460000}"/>
    <cellStyle name="Comma 4 7 3 5" xfId="17178" xr:uid="{00000000-0005-0000-0000-000076460000}"/>
    <cellStyle name="Comma 4 7 4" xfId="17179" xr:uid="{00000000-0005-0000-0000-000077460000}"/>
    <cellStyle name="Comma 4 7 4 2" xfId="17180" xr:uid="{00000000-0005-0000-0000-000078460000}"/>
    <cellStyle name="Comma 4 7 4 2 2" xfId="17181" xr:uid="{00000000-0005-0000-0000-000079460000}"/>
    <cellStyle name="Comma 4 7 4 2 4" xfId="17182" xr:uid="{00000000-0005-0000-0000-00007A460000}"/>
    <cellStyle name="Comma 4 7 4 3" xfId="17183" xr:uid="{00000000-0005-0000-0000-00007B460000}"/>
    <cellStyle name="Comma 4 7 4 4" xfId="17184" xr:uid="{00000000-0005-0000-0000-00007C460000}"/>
    <cellStyle name="Comma 4 7 4 5" xfId="17185" xr:uid="{00000000-0005-0000-0000-00007D460000}"/>
    <cellStyle name="Comma 4 7 5" xfId="17186" xr:uid="{00000000-0005-0000-0000-00007E460000}"/>
    <cellStyle name="Comma 4 7 5 2" xfId="17187" xr:uid="{00000000-0005-0000-0000-00007F460000}"/>
    <cellStyle name="Comma 4 7 5 4" xfId="17188" xr:uid="{00000000-0005-0000-0000-000080460000}"/>
    <cellStyle name="Comma 4 7 6" xfId="17189" xr:uid="{00000000-0005-0000-0000-000081460000}"/>
    <cellStyle name="Comma 4 7 6 2" xfId="17190" xr:uid="{00000000-0005-0000-0000-000082460000}"/>
    <cellStyle name="Comma 4 7 7" xfId="17191" xr:uid="{00000000-0005-0000-0000-000083460000}"/>
    <cellStyle name="Comma 4 7 8" xfId="17192" xr:uid="{00000000-0005-0000-0000-000084460000}"/>
    <cellStyle name="Comma 4 7 9" xfId="17193" xr:uid="{00000000-0005-0000-0000-000085460000}"/>
    <cellStyle name="Comma 4 8" xfId="17194" xr:uid="{00000000-0005-0000-0000-000086460000}"/>
    <cellStyle name="Comma 4 8 2" xfId="17195" xr:uid="{00000000-0005-0000-0000-000087460000}"/>
    <cellStyle name="Comma 4 8 2 2" xfId="17196" xr:uid="{00000000-0005-0000-0000-000088460000}"/>
    <cellStyle name="Comma 4 8 2 2 2" xfId="17197" xr:uid="{00000000-0005-0000-0000-000089460000}"/>
    <cellStyle name="Comma 4 8 2 2 4" xfId="17198" xr:uid="{00000000-0005-0000-0000-00008A460000}"/>
    <cellStyle name="Comma 4 8 2 3" xfId="17199" xr:uid="{00000000-0005-0000-0000-00008B460000}"/>
    <cellStyle name="Comma 4 8 2 4" xfId="17200" xr:uid="{00000000-0005-0000-0000-00008C460000}"/>
    <cellStyle name="Comma 4 8 2 5" xfId="17201" xr:uid="{00000000-0005-0000-0000-00008D460000}"/>
    <cellStyle name="Comma 4 8 3" xfId="17202" xr:uid="{00000000-0005-0000-0000-00008E460000}"/>
    <cellStyle name="Comma 4 8 3 2" xfId="17203" xr:uid="{00000000-0005-0000-0000-00008F460000}"/>
    <cellStyle name="Comma 4 8 3 2 2" xfId="17204" xr:uid="{00000000-0005-0000-0000-000090460000}"/>
    <cellStyle name="Comma 4 8 3 2 4" xfId="17205" xr:uid="{00000000-0005-0000-0000-000091460000}"/>
    <cellStyle name="Comma 4 8 3 3" xfId="17206" xr:uid="{00000000-0005-0000-0000-000092460000}"/>
    <cellStyle name="Comma 4 8 3 4" xfId="17207" xr:uid="{00000000-0005-0000-0000-000093460000}"/>
    <cellStyle name="Comma 4 8 3 5" xfId="17208" xr:uid="{00000000-0005-0000-0000-000094460000}"/>
    <cellStyle name="Comma 4 8 4" xfId="17209" xr:uid="{00000000-0005-0000-0000-000095460000}"/>
    <cellStyle name="Comma 4 8 4 2" xfId="17210" xr:uid="{00000000-0005-0000-0000-000096460000}"/>
    <cellStyle name="Comma 4 8 4 4" xfId="17211" xr:uid="{00000000-0005-0000-0000-000097460000}"/>
    <cellStyle name="Comma 4 8 5" xfId="17212" xr:uid="{00000000-0005-0000-0000-000098460000}"/>
    <cellStyle name="Comma 4 8 5 2" xfId="17213" xr:uid="{00000000-0005-0000-0000-000099460000}"/>
    <cellStyle name="Comma 4 8 6" xfId="17214" xr:uid="{00000000-0005-0000-0000-00009A460000}"/>
    <cellStyle name="Comma 4 8 7" xfId="17215" xr:uid="{00000000-0005-0000-0000-00009B460000}"/>
    <cellStyle name="Comma 4 8 8" xfId="17216" xr:uid="{00000000-0005-0000-0000-00009C460000}"/>
    <cellStyle name="Comma 4 9" xfId="17217" xr:uid="{00000000-0005-0000-0000-00009D460000}"/>
    <cellStyle name="Comma 4 9 2" xfId="17218" xr:uid="{00000000-0005-0000-0000-00009E460000}"/>
    <cellStyle name="Comma 4 9 2 2" xfId="17219" xr:uid="{00000000-0005-0000-0000-00009F460000}"/>
    <cellStyle name="Comma 4 9 2 2 2" xfId="17220" xr:uid="{00000000-0005-0000-0000-0000A0460000}"/>
    <cellStyle name="Comma 4 9 2 2 4" xfId="17221" xr:uid="{00000000-0005-0000-0000-0000A1460000}"/>
    <cellStyle name="Comma 4 9 2 3" xfId="17222" xr:uid="{00000000-0005-0000-0000-0000A2460000}"/>
    <cellStyle name="Comma 4 9 2 4" xfId="17223" xr:uid="{00000000-0005-0000-0000-0000A3460000}"/>
    <cellStyle name="Comma 4 9 2 5" xfId="17224" xr:uid="{00000000-0005-0000-0000-0000A4460000}"/>
    <cellStyle name="Comma 4 9 3" xfId="17225" xr:uid="{00000000-0005-0000-0000-0000A5460000}"/>
    <cellStyle name="Comma 4 9 3 2" xfId="17226" xr:uid="{00000000-0005-0000-0000-0000A6460000}"/>
    <cellStyle name="Comma 4 9 3 2 2" xfId="17227" xr:uid="{00000000-0005-0000-0000-0000A7460000}"/>
    <cellStyle name="Comma 4 9 3 2 4" xfId="17228" xr:uid="{00000000-0005-0000-0000-0000A8460000}"/>
    <cellStyle name="Comma 4 9 3 3" xfId="17229" xr:uid="{00000000-0005-0000-0000-0000A9460000}"/>
    <cellStyle name="Comma 4 9 3 5" xfId="17230" xr:uid="{00000000-0005-0000-0000-0000AA460000}"/>
    <cellStyle name="Comma 4 9 4" xfId="17231" xr:uid="{00000000-0005-0000-0000-0000AB460000}"/>
    <cellStyle name="Comma 4 9 4 2" xfId="17232" xr:uid="{00000000-0005-0000-0000-0000AC460000}"/>
    <cellStyle name="Comma 4 9 4 4" xfId="17233" xr:uid="{00000000-0005-0000-0000-0000AD460000}"/>
    <cellStyle name="Comma 4 9 5" xfId="17234" xr:uid="{00000000-0005-0000-0000-0000AE460000}"/>
    <cellStyle name="Comma 4 9 6" xfId="17235" xr:uid="{00000000-0005-0000-0000-0000AF460000}"/>
    <cellStyle name="Comma 4 9 7" xfId="17236" xr:uid="{00000000-0005-0000-0000-0000B0460000}"/>
    <cellStyle name="Comma 4_Perd det activo" xfId="17237" xr:uid="{00000000-0005-0000-0000-0000B1460000}"/>
    <cellStyle name="Comma 40" xfId="17238" xr:uid="{00000000-0005-0000-0000-0000B2460000}"/>
    <cellStyle name="Comma 40 2" xfId="17239" xr:uid="{00000000-0005-0000-0000-0000B3460000}"/>
    <cellStyle name="Comma 40 4" xfId="17240" xr:uid="{00000000-0005-0000-0000-0000B4460000}"/>
    <cellStyle name="Comma 41" xfId="17241" xr:uid="{00000000-0005-0000-0000-0000B5460000}"/>
    <cellStyle name="Comma 41 2" xfId="17242" xr:uid="{00000000-0005-0000-0000-0000B6460000}"/>
    <cellStyle name="Comma 41 3" xfId="17243" xr:uid="{00000000-0005-0000-0000-0000B7460000}"/>
    <cellStyle name="Comma 41 4" xfId="17244" xr:uid="{00000000-0005-0000-0000-0000B8460000}"/>
    <cellStyle name="Comma 42" xfId="17245" xr:uid="{00000000-0005-0000-0000-0000B9460000}"/>
    <cellStyle name="Comma 42 2" xfId="17246" xr:uid="{00000000-0005-0000-0000-0000BA460000}"/>
    <cellStyle name="Comma 42 3" xfId="17247" xr:uid="{00000000-0005-0000-0000-0000BB460000}"/>
    <cellStyle name="Comma 43" xfId="17248" xr:uid="{00000000-0005-0000-0000-0000BC460000}"/>
    <cellStyle name="Comma 43 3" xfId="17249" xr:uid="{00000000-0005-0000-0000-0000BD460000}"/>
    <cellStyle name="Comma 44" xfId="17250" xr:uid="{00000000-0005-0000-0000-0000BE460000}"/>
    <cellStyle name="Comma 44 2" xfId="17251" xr:uid="{00000000-0005-0000-0000-0000BF460000}"/>
    <cellStyle name="Comma 45" xfId="17252" xr:uid="{00000000-0005-0000-0000-0000C0460000}"/>
    <cellStyle name="Comma 45 2" xfId="17253" xr:uid="{00000000-0005-0000-0000-0000C1460000}"/>
    <cellStyle name="Comma 46" xfId="17254" xr:uid="{00000000-0005-0000-0000-0000C2460000}"/>
    <cellStyle name="Comma 47" xfId="17255" xr:uid="{00000000-0005-0000-0000-0000C3460000}"/>
    <cellStyle name="Comma 48" xfId="17256" xr:uid="{00000000-0005-0000-0000-0000C4460000}"/>
    <cellStyle name="Comma 49" xfId="17257" xr:uid="{00000000-0005-0000-0000-0000C5460000}"/>
    <cellStyle name="Comma 5" xfId="17258" xr:uid="{00000000-0005-0000-0000-0000C6460000}"/>
    <cellStyle name="Comma 5 10" xfId="17259" xr:uid="{00000000-0005-0000-0000-0000C7460000}"/>
    <cellStyle name="Comma 5 10 2" xfId="17260" xr:uid="{00000000-0005-0000-0000-0000C8460000}"/>
    <cellStyle name="Comma 5 10 2 2" xfId="17261" xr:uid="{00000000-0005-0000-0000-0000C9460000}"/>
    <cellStyle name="Comma 5 10 2 2 2" xfId="17262" xr:uid="{00000000-0005-0000-0000-0000CA460000}"/>
    <cellStyle name="Comma 5 10 2 2 4" xfId="17263" xr:uid="{00000000-0005-0000-0000-0000CB460000}"/>
    <cellStyle name="Comma 5 10 2 3" xfId="17264" xr:uid="{00000000-0005-0000-0000-0000CC460000}"/>
    <cellStyle name="Comma 5 10 2 5" xfId="17265" xr:uid="{00000000-0005-0000-0000-0000CD460000}"/>
    <cellStyle name="Comma 5 10 3" xfId="17266" xr:uid="{00000000-0005-0000-0000-0000CE460000}"/>
    <cellStyle name="Comma 5 10 3 2" xfId="17267" xr:uid="{00000000-0005-0000-0000-0000CF460000}"/>
    <cellStyle name="Comma 5 10 3 4" xfId="17268" xr:uid="{00000000-0005-0000-0000-0000D0460000}"/>
    <cellStyle name="Comma 5 10 4" xfId="17269" xr:uid="{00000000-0005-0000-0000-0000D1460000}"/>
    <cellStyle name="Comma 5 10 5" xfId="17270" xr:uid="{00000000-0005-0000-0000-0000D2460000}"/>
    <cellStyle name="Comma 5 10 6" xfId="17271" xr:uid="{00000000-0005-0000-0000-0000D3460000}"/>
    <cellStyle name="Comma 5 11" xfId="17272" xr:uid="{00000000-0005-0000-0000-0000D4460000}"/>
    <cellStyle name="Comma 5 11 2" xfId="17273" xr:uid="{00000000-0005-0000-0000-0000D5460000}"/>
    <cellStyle name="Comma 5 11 2 2" xfId="17274" xr:uid="{00000000-0005-0000-0000-0000D6460000}"/>
    <cellStyle name="Comma 5 11 2 4" xfId="17275" xr:uid="{00000000-0005-0000-0000-0000D7460000}"/>
    <cellStyle name="Comma 5 11 3" xfId="17276" xr:uid="{00000000-0005-0000-0000-0000D8460000}"/>
    <cellStyle name="Comma 5 11 4" xfId="17277" xr:uid="{00000000-0005-0000-0000-0000D9460000}"/>
    <cellStyle name="Comma 5 11 5" xfId="17278" xr:uid="{00000000-0005-0000-0000-0000DA460000}"/>
    <cellStyle name="Comma 5 12" xfId="17279" xr:uid="{00000000-0005-0000-0000-0000DB460000}"/>
    <cellStyle name="Comma 5 12 2" xfId="17280" xr:uid="{00000000-0005-0000-0000-0000DC460000}"/>
    <cellStyle name="Comma 5 12 2 2" xfId="17281" xr:uid="{00000000-0005-0000-0000-0000DD460000}"/>
    <cellStyle name="Comma 5 12 2 4" xfId="17282" xr:uid="{00000000-0005-0000-0000-0000DE460000}"/>
    <cellStyle name="Comma 5 12 3" xfId="17283" xr:uid="{00000000-0005-0000-0000-0000DF460000}"/>
    <cellStyle name="Comma 5 12 5" xfId="17284" xr:uid="{00000000-0005-0000-0000-0000E0460000}"/>
    <cellStyle name="Comma 5 13" xfId="17285" xr:uid="{00000000-0005-0000-0000-0000E1460000}"/>
    <cellStyle name="Comma 5 13 2" xfId="17286" xr:uid="{00000000-0005-0000-0000-0000E2460000}"/>
    <cellStyle name="Comma 5 13 4" xfId="17287" xr:uid="{00000000-0005-0000-0000-0000E3460000}"/>
    <cellStyle name="Comma 5 14" xfId="17288" xr:uid="{00000000-0005-0000-0000-0000E4460000}"/>
    <cellStyle name="Comma 5 14 2" xfId="17289" xr:uid="{00000000-0005-0000-0000-0000E5460000}"/>
    <cellStyle name="Comma 5 14 4" xfId="17290" xr:uid="{00000000-0005-0000-0000-0000E6460000}"/>
    <cellStyle name="Comma 5 15" xfId="17291" xr:uid="{00000000-0005-0000-0000-0000E7460000}"/>
    <cellStyle name="Comma 5 15 2" xfId="17292" xr:uid="{00000000-0005-0000-0000-0000E8460000}"/>
    <cellStyle name="Comma 5 15 3" xfId="17293" xr:uid="{00000000-0005-0000-0000-0000E9460000}"/>
    <cellStyle name="Comma 5 15 4" xfId="17294" xr:uid="{00000000-0005-0000-0000-0000EA460000}"/>
    <cellStyle name="Comma 5 16" xfId="17295" xr:uid="{00000000-0005-0000-0000-0000EB460000}"/>
    <cellStyle name="Comma 5 16 2" xfId="17296" xr:uid="{00000000-0005-0000-0000-0000EC460000}"/>
    <cellStyle name="Comma 5 16 3" xfId="17297" xr:uid="{00000000-0005-0000-0000-0000ED460000}"/>
    <cellStyle name="Comma 5 16 4" xfId="17298" xr:uid="{00000000-0005-0000-0000-0000EE460000}"/>
    <cellStyle name="Comma 5 17" xfId="17299" xr:uid="{00000000-0005-0000-0000-0000EF460000}"/>
    <cellStyle name="Comma 5 17 2" xfId="17300" xr:uid="{00000000-0005-0000-0000-0000F0460000}"/>
    <cellStyle name="Comma 5 17 3" xfId="17301" xr:uid="{00000000-0005-0000-0000-0000F1460000}"/>
    <cellStyle name="Comma 5 18" xfId="17302" xr:uid="{00000000-0005-0000-0000-0000F2460000}"/>
    <cellStyle name="Comma 5 19" xfId="17303" xr:uid="{00000000-0005-0000-0000-0000F3460000}"/>
    <cellStyle name="Comma 5 19 2" xfId="17304" xr:uid="{00000000-0005-0000-0000-0000F4460000}"/>
    <cellStyle name="Comma 5 2" xfId="17305" xr:uid="{00000000-0005-0000-0000-0000F5460000}"/>
    <cellStyle name="Comma 5 2 10" xfId="17306" xr:uid="{00000000-0005-0000-0000-0000F6460000}"/>
    <cellStyle name="Comma 5 2 10 2" xfId="17307" xr:uid="{00000000-0005-0000-0000-0000F7460000}"/>
    <cellStyle name="Comma 5 2 10 3" xfId="17308" xr:uid="{00000000-0005-0000-0000-0000F8460000}"/>
    <cellStyle name="Comma 5 2 10 4" xfId="17309" xr:uid="{00000000-0005-0000-0000-0000F9460000}"/>
    <cellStyle name="Comma 5 2 11" xfId="17310" xr:uid="{00000000-0005-0000-0000-0000FA460000}"/>
    <cellStyle name="Comma 5 2 11 2" xfId="17311" xr:uid="{00000000-0005-0000-0000-0000FB460000}"/>
    <cellStyle name="Comma 5 2 12" xfId="17312" xr:uid="{00000000-0005-0000-0000-0000FC460000}"/>
    <cellStyle name="Comma 5 2 13" xfId="17313" xr:uid="{00000000-0005-0000-0000-0000FD460000}"/>
    <cellStyle name="Comma 5 2 14" xfId="17314" xr:uid="{00000000-0005-0000-0000-0000FE460000}"/>
    <cellStyle name="Comma 5 2 2" xfId="17315" xr:uid="{00000000-0005-0000-0000-0000FF460000}"/>
    <cellStyle name="Comma 5 2 2 2" xfId="17316" xr:uid="{00000000-0005-0000-0000-000000470000}"/>
    <cellStyle name="Comma 5 2 2 2 2" xfId="17317" xr:uid="{00000000-0005-0000-0000-000001470000}"/>
    <cellStyle name="Comma 5 2 2 2 2 2" xfId="17318" xr:uid="{00000000-0005-0000-0000-000002470000}"/>
    <cellStyle name="Comma 5 2 2 2 2 4" xfId="17319" xr:uid="{00000000-0005-0000-0000-000003470000}"/>
    <cellStyle name="Comma 5 2 2 2 3" xfId="17320" xr:uid="{00000000-0005-0000-0000-000004470000}"/>
    <cellStyle name="Comma 5 2 2 2 3 2" xfId="17321" xr:uid="{00000000-0005-0000-0000-000005470000}"/>
    <cellStyle name="Comma 5 2 2 2 4" xfId="17322" xr:uid="{00000000-0005-0000-0000-000006470000}"/>
    <cellStyle name="Comma 5 2 2 2 5" xfId="17323" xr:uid="{00000000-0005-0000-0000-000007470000}"/>
    <cellStyle name="Comma 5 2 2 2 6" xfId="17324" xr:uid="{00000000-0005-0000-0000-000008470000}"/>
    <cellStyle name="Comma 5 2 2 3" xfId="17325" xr:uid="{00000000-0005-0000-0000-000009470000}"/>
    <cellStyle name="Comma 5 2 2 3 2" xfId="17326" xr:uid="{00000000-0005-0000-0000-00000A470000}"/>
    <cellStyle name="Comma 5 2 2 3 2 2" xfId="17327" xr:uid="{00000000-0005-0000-0000-00000B470000}"/>
    <cellStyle name="Comma 5 2 2 3 2 4" xfId="17328" xr:uid="{00000000-0005-0000-0000-00000C470000}"/>
    <cellStyle name="Comma 5 2 2 3 3" xfId="17329" xr:uid="{00000000-0005-0000-0000-00000D470000}"/>
    <cellStyle name="Comma 5 2 2 3 4" xfId="17330" xr:uid="{00000000-0005-0000-0000-00000E470000}"/>
    <cellStyle name="Comma 5 2 2 3 5" xfId="17331" xr:uid="{00000000-0005-0000-0000-00000F470000}"/>
    <cellStyle name="Comma 5 2 2 4" xfId="17332" xr:uid="{00000000-0005-0000-0000-000010470000}"/>
    <cellStyle name="Comma 5 2 2 4 2" xfId="17333" xr:uid="{00000000-0005-0000-0000-000011470000}"/>
    <cellStyle name="Comma 5 2 2 4 4" xfId="17334" xr:uid="{00000000-0005-0000-0000-000012470000}"/>
    <cellStyle name="Comma 5 2 2 5" xfId="17335" xr:uid="{00000000-0005-0000-0000-000013470000}"/>
    <cellStyle name="Comma 5 2 2 5 2" xfId="17336" xr:uid="{00000000-0005-0000-0000-000014470000}"/>
    <cellStyle name="Comma 5 2 2 6" xfId="17337" xr:uid="{00000000-0005-0000-0000-000015470000}"/>
    <cellStyle name="Comma 5 2 2 7" xfId="17338" xr:uid="{00000000-0005-0000-0000-000016470000}"/>
    <cellStyle name="Comma 5 2 2 8" xfId="17339" xr:uid="{00000000-0005-0000-0000-000017470000}"/>
    <cellStyle name="Comma 5 2 3" xfId="17340" xr:uid="{00000000-0005-0000-0000-000018470000}"/>
    <cellStyle name="Comma 5 2 3 2" xfId="17341" xr:uid="{00000000-0005-0000-0000-000019470000}"/>
    <cellStyle name="Comma 5 2 3 2 2" xfId="17342" xr:uid="{00000000-0005-0000-0000-00001A470000}"/>
    <cellStyle name="Comma 5 2 3 2 2 2" xfId="17343" xr:uid="{00000000-0005-0000-0000-00001B470000}"/>
    <cellStyle name="Comma 5 2 3 2 2 4" xfId="17344" xr:uid="{00000000-0005-0000-0000-00001C470000}"/>
    <cellStyle name="Comma 5 2 3 2 3" xfId="17345" xr:uid="{00000000-0005-0000-0000-00001D470000}"/>
    <cellStyle name="Comma 5 2 3 2 4" xfId="17346" xr:uid="{00000000-0005-0000-0000-00001E470000}"/>
    <cellStyle name="Comma 5 2 3 2 5" xfId="17347" xr:uid="{00000000-0005-0000-0000-00001F470000}"/>
    <cellStyle name="Comma 5 2 3 3" xfId="17348" xr:uid="{00000000-0005-0000-0000-000020470000}"/>
    <cellStyle name="Comma 5 2 3 3 2" xfId="17349" xr:uid="{00000000-0005-0000-0000-000021470000}"/>
    <cellStyle name="Comma 5 2 3 3 2 2" xfId="17350" xr:uid="{00000000-0005-0000-0000-000022470000}"/>
    <cellStyle name="Comma 5 2 3 3 2 4" xfId="17351" xr:uid="{00000000-0005-0000-0000-000023470000}"/>
    <cellStyle name="Comma 5 2 3 3 3" xfId="17352" xr:uid="{00000000-0005-0000-0000-000024470000}"/>
    <cellStyle name="Comma 5 2 3 3 4" xfId="17353" xr:uid="{00000000-0005-0000-0000-000025470000}"/>
    <cellStyle name="Comma 5 2 3 3 5" xfId="17354" xr:uid="{00000000-0005-0000-0000-000026470000}"/>
    <cellStyle name="Comma 5 2 3 4" xfId="17355" xr:uid="{00000000-0005-0000-0000-000027470000}"/>
    <cellStyle name="Comma 5 2 3 4 2" xfId="17356" xr:uid="{00000000-0005-0000-0000-000028470000}"/>
    <cellStyle name="Comma 5 2 3 4 4" xfId="17357" xr:uid="{00000000-0005-0000-0000-000029470000}"/>
    <cellStyle name="Comma 5 2 3 5" xfId="17358" xr:uid="{00000000-0005-0000-0000-00002A470000}"/>
    <cellStyle name="Comma 5 2 3 5 2" xfId="17359" xr:uid="{00000000-0005-0000-0000-00002B470000}"/>
    <cellStyle name="Comma 5 2 3 6" xfId="17360" xr:uid="{00000000-0005-0000-0000-00002C470000}"/>
    <cellStyle name="Comma 5 2 3 7" xfId="17361" xr:uid="{00000000-0005-0000-0000-00002D470000}"/>
    <cellStyle name="Comma 5 2 3 8" xfId="17362" xr:uid="{00000000-0005-0000-0000-00002E470000}"/>
    <cellStyle name="Comma 5 2 4" xfId="17363" xr:uid="{00000000-0005-0000-0000-00002F470000}"/>
    <cellStyle name="Comma 5 2 4 2" xfId="17364" xr:uid="{00000000-0005-0000-0000-000030470000}"/>
    <cellStyle name="Comma 5 2 4 2 2" xfId="17365" xr:uid="{00000000-0005-0000-0000-000031470000}"/>
    <cellStyle name="Comma 5 2 4 2 2 2" xfId="17366" xr:uid="{00000000-0005-0000-0000-000032470000}"/>
    <cellStyle name="Comma 5 2 4 2 2 4" xfId="17367" xr:uid="{00000000-0005-0000-0000-000033470000}"/>
    <cellStyle name="Comma 5 2 4 2 3" xfId="17368" xr:uid="{00000000-0005-0000-0000-000034470000}"/>
    <cellStyle name="Comma 5 2 4 2 4" xfId="17369" xr:uid="{00000000-0005-0000-0000-000035470000}"/>
    <cellStyle name="Comma 5 2 4 2 5" xfId="17370" xr:uid="{00000000-0005-0000-0000-000036470000}"/>
    <cellStyle name="Comma 5 2 4 3" xfId="17371" xr:uid="{00000000-0005-0000-0000-000037470000}"/>
    <cellStyle name="Comma 5 2 4 3 2" xfId="17372" xr:uid="{00000000-0005-0000-0000-000038470000}"/>
    <cellStyle name="Comma 5 2 4 3 2 2" xfId="17373" xr:uid="{00000000-0005-0000-0000-000039470000}"/>
    <cellStyle name="Comma 5 2 4 3 2 4" xfId="17374" xr:uid="{00000000-0005-0000-0000-00003A470000}"/>
    <cellStyle name="Comma 5 2 4 3 3" xfId="17375" xr:uid="{00000000-0005-0000-0000-00003B470000}"/>
    <cellStyle name="Comma 5 2 4 3 4" xfId="17376" xr:uid="{00000000-0005-0000-0000-00003C470000}"/>
    <cellStyle name="Comma 5 2 4 3 5" xfId="17377" xr:uid="{00000000-0005-0000-0000-00003D470000}"/>
    <cellStyle name="Comma 5 2 4 4" xfId="17378" xr:uid="{00000000-0005-0000-0000-00003E470000}"/>
    <cellStyle name="Comma 5 2 4 4 2" xfId="17379" xr:uid="{00000000-0005-0000-0000-00003F470000}"/>
    <cellStyle name="Comma 5 2 4 4 4" xfId="17380" xr:uid="{00000000-0005-0000-0000-000040470000}"/>
    <cellStyle name="Comma 5 2 4 5" xfId="17381" xr:uid="{00000000-0005-0000-0000-000041470000}"/>
    <cellStyle name="Comma 5 2 4 5 2" xfId="17382" xr:uid="{00000000-0005-0000-0000-000042470000}"/>
    <cellStyle name="Comma 5 2 4 6" xfId="17383" xr:uid="{00000000-0005-0000-0000-000043470000}"/>
    <cellStyle name="Comma 5 2 4 7" xfId="17384" xr:uid="{00000000-0005-0000-0000-000044470000}"/>
    <cellStyle name="Comma 5 2 4 8" xfId="17385" xr:uid="{00000000-0005-0000-0000-000045470000}"/>
    <cellStyle name="Comma 5 2 5" xfId="17386" xr:uid="{00000000-0005-0000-0000-000046470000}"/>
    <cellStyle name="Comma 5 2 5 2" xfId="17387" xr:uid="{00000000-0005-0000-0000-000047470000}"/>
    <cellStyle name="Comma 5 2 5 2 2" xfId="17388" xr:uid="{00000000-0005-0000-0000-000048470000}"/>
    <cellStyle name="Comma 5 2 5 2 2 2" xfId="17389" xr:uid="{00000000-0005-0000-0000-000049470000}"/>
    <cellStyle name="Comma 5 2 5 2 2 4" xfId="17390" xr:uid="{00000000-0005-0000-0000-00004A470000}"/>
    <cellStyle name="Comma 5 2 5 2 3" xfId="17391" xr:uid="{00000000-0005-0000-0000-00004B470000}"/>
    <cellStyle name="Comma 5 2 5 2 4" xfId="17392" xr:uid="{00000000-0005-0000-0000-00004C470000}"/>
    <cellStyle name="Comma 5 2 5 2 5" xfId="17393" xr:uid="{00000000-0005-0000-0000-00004D470000}"/>
    <cellStyle name="Comma 5 2 5 3" xfId="17394" xr:uid="{00000000-0005-0000-0000-00004E470000}"/>
    <cellStyle name="Comma 5 2 5 3 2" xfId="17395" xr:uid="{00000000-0005-0000-0000-00004F470000}"/>
    <cellStyle name="Comma 5 2 5 3 2 2" xfId="17396" xr:uid="{00000000-0005-0000-0000-000050470000}"/>
    <cellStyle name="Comma 5 2 5 3 2 4" xfId="17397" xr:uid="{00000000-0005-0000-0000-000051470000}"/>
    <cellStyle name="Comma 5 2 5 3 3" xfId="17398" xr:uid="{00000000-0005-0000-0000-000052470000}"/>
    <cellStyle name="Comma 5 2 5 3 5" xfId="17399" xr:uid="{00000000-0005-0000-0000-000053470000}"/>
    <cellStyle name="Comma 5 2 5 4" xfId="17400" xr:uid="{00000000-0005-0000-0000-000054470000}"/>
    <cellStyle name="Comma 5 2 5 4 2" xfId="17401" xr:uid="{00000000-0005-0000-0000-000055470000}"/>
    <cellStyle name="Comma 5 2 5 4 4" xfId="17402" xr:uid="{00000000-0005-0000-0000-000056470000}"/>
    <cellStyle name="Comma 5 2 5 5" xfId="17403" xr:uid="{00000000-0005-0000-0000-000057470000}"/>
    <cellStyle name="Comma 5 2 5 6" xfId="17404" xr:uid="{00000000-0005-0000-0000-000058470000}"/>
    <cellStyle name="Comma 5 2 5 7" xfId="17405" xr:uid="{00000000-0005-0000-0000-000059470000}"/>
    <cellStyle name="Comma 5 2 6" xfId="17406" xr:uid="{00000000-0005-0000-0000-00005A470000}"/>
    <cellStyle name="Comma 5 2 6 2" xfId="17407" xr:uid="{00000000-0005-0000-0000-00005B470000}"/>
    <cellStyle name="Comma 5 2 6 2 2" xfId="17408" xr:uid="{00000000-0005-0000-0000-00005C470000}"/>
    <cellStyle name="Comma 5 2 6 2 2 2" xfId="17409" xr:uid="{00000000-0005-0000-0000-00005D470000}"/>
    <cellStyle name="Comma 5 2 6 2 2 4" xfId="17410" xr:uid="{00000000-0005-0000-0000-00005E470000}"/>
    <cellStyle name="Comma 5 2 6 2 3" xfId="17411" xr:uid="{00000000-0005-0000-0000-00005F470000}"/>
    <cellStyle name="Comma 5 2 6 2 4" xfId="17412" xr:uid="{00000000-0005-0000-0000-000060470000}"/>
    <cellStyle name="Comma 5 2 6 2 5" xfId="17413" xr:uid="{00000000-0005-0000-0000-000061470000}"/>
    <cellStyle name="Comma 5 2 6 3" xfId="17414" xr:uid="{00000000-0005-0000-0000-000062470000}"/>
    <cellStyle name="Comma 5 2 6 3 2" xfId="17415" xr:uid="{00000000-0005-0000-0000-000063470000}"/>
    <cellStyle name="Comma 5 2 6 3 2 2" xfId="17416" xr:uid="{00000000-0005-0000-0000-000064470000}"/>
    <cellStyle name="Comma 5 2 6 3 2 4" xfId="17417" xr:uid="{00000000-0005-0000-0000-000065470000}"/>
    <cellStyle name="Comma 5 2 6 3 3" xfId="17418" xr:uid="{00000000-0005-0000-0000-000066470000}"/>
    <cellStyle name="Comma 5 2 6 3 5" xfId="17419" xr:uid="{00000000-0005-0000-0000-000067470000}"/>
    <cellStyle name="Comma 5 2 6 4" xfId="17420" xr:uid="{00000000-0005-0000-0000-000068470000}"/>
    <cellStyle name="Comma 5 2 6 4 2" xfId="17421" xr:uid="{00000000-0005-0000-0000-000069470000}"/>
    <cellStyle name="Comma 5 2 6 4 4" xfId="17422" xr:uid="{00000000-0005-0000-0000-00006A470000}"/>
    <cellStyle name="Comma 5 2 6 5" xfId="17423" xr:uid="{00000000-0005-0000-0000-00006B470000}"/>
    <cellStyle name="Comma 5 2 6 6" xfId="17424" xr:uid="{00000000-0005-0000-0000-00006C470000}"/>
    <cellStyle name="Comma 5 2 6 7" xfId="17425" xr:uid="{00000000-0005-0000-0000-00006D470000}"/>
    <cellStyle name="Comma 5 2 7" xfId="17426" xr:uid="{00000000-0005-0000-0000-00006E470000}"/>
    <cellStyle name="Comma 5 2 7 2" xfId="17427" xr:uid="{00000000-0005-0000-0000-00006F470000}"/>
    <cellStyle name="Comma 5 2 7 2 2" xfId="17428" xr:uid="{00000000-0005-0000-0000-000070470000}"/>
    <cellStyle name="Comma 5 2 7 2 2 2" xfId="17429" xr:uid="{00000000-0005-0000-0000-000071470000}"/>
    <cellStyle name="Comma 5 2 7 2 2 4" xfId="17430" xr:uid="{00000000-0005-0000-0000-000072470000}"/>
    <cellStyle name="Comma 5 2 7 2 3" xfId="17431" xr:uid="{00000000-0005-0000-0000-000073470000}"/>
    <cellStyle name="Comma 5 2 7 2 5" xfId="17432" xr:uid="{00000000-0005-0000-0000-000074470000}"/>
    <cellStyle name="Comma 5 2 7 3" xfId="17433" xr:uid="{00000000-0005-0000-0000-000075470000}"/>
    <cellStyle name="Comma 5 2 7 3 2" xfId="17434" xr:uid="{00000000-0005-0000-0000-000076470000}"/>
    <cellStyle name="Comma 5 2 7 3 4" xfId="17435" xr:uid="{00000000-0005-0000-0000-000077470000}"/>
    <cellStyle name="Comma 5 2 7 4" xfId="17436" xr:uid="{00000000-0005-0000-0000-000078470000}"/>
    <cellStyle name="Comma 5 2 7 5" xfId="17437" xr:uid="{00000000-0005-0000-0000-000079470000}"/>
    <cellStyle name="Comma 5 2 7 6" xfId="17438" xr:uid="{00000000-0005-0000-0000-00007A470000}"/>
    <cellStyle name="Comma 5 2 8" xfId="17439" xr:uid="{00000000-0005-0000-0000-00007B470000}"/>
    <cellStyle name="Comma 5 2 8 2" xfId="17440" xr:uid="{00000000-0005-0000-0000-00007C470000}"/>
    <cellStyle name="Comma 5 2 8 2 2" xfId="17441" xr:uid="{00000000-0005-0000-0000-00007D470000}"/>
    <cellStyle name="Comma 5 2 8 2 4" xfId="17442" xr:uid="{00000000-0005-0000-0000-00007E470000}"/>
    <cellStyle name="Comma 5 2 8 3" xfId="17443" xr:uid="{00000000-0005-0000-0000-00007F470000}"/>
    <cellStyle name="Comma 5 2 8 4" xfId="17444" xr:uid="{00000000-0005-0000-0000-000080470000}"/>
    <cellStyle name="Comma 5 2 8 5" xfId="17445" xr:uid="{00000000-0005-0000-0000-000081470000}"/>
    <cellStyle name="Comma 5 2 9" xfId="17446" xr:uid="{00000000-0005-0000-0000-000082470000}"/>
    <cellStyle name="Comma 5 2 9 2" xfId="17447" xr:uid="{00000000-0005-0000-0000-000083470000}"/>
    <cellStyle name="Comma 5 2 9 4" xfId="17448" xr:uid="{00000000-0005-0000-0000-000084470000}"/>
    <cellStyle name="Comma 5 2_Perd det activo" xfId="17449" xr:uid="{00000000-0005-0000-0000-000085470000}"/>
    <cellStyle name="Comma 5 20" xfId="17450" xr:uid="{00000000-0005-0000-0000-000086470000}"/>
    <cellStyle name="Comma 5 3" xfId="17451" xr:uid="{00000000-0005-0000-0000-000087470000}"/>
    <cellStyle name="Comma 5 3 10" xfId="17452" xr:uid="{00000000-0005-0000-0000-000088470000}"/>
    <cellStyle name="Comma 5 3 11" xfId="17453" xr:uid="{00000000-0005-0000-0000-000089470000}"/>
    <cellStyle name="Comma 5 3 2" xfId="17454" xr:uid="{00000000-0005-0000-0000-00008A470000}"/>
    <cellStyle name="Comma 5 3 2 2" xfId="17455" xr:uid="{00000000-0005-0000-0000-00008B470000}"/>
    <cellStyle name="Comma 5 3 2 2 2" xfId="17456" xr:uid="{00000000-0005-0000-0000-00008C470000}"/>
    <cellStyle name="Comma 5 3 2 2 2 2" xfId="17457" xr:uid="{00000000-0005-0000-0000-00008D470000}"/>
    <cellStyle name="Comma 5 3 2 2 2 4" xfId="17458" xr:uid="{00000000-0005-0000-0000-00008E470000}"/>
    <cellStyle name="Comma 5 3 2 2 3" xfId="17459" xr:uid="{00000000-0005-0000-0000-00008F470000}"/>
    <cellStyle name="Comma 5 3 2 2 4" xfId="17460" xr:uid="{00000000-0005-0000-0000-000090470000}"/>
    <cellStyle name="Comma 5 3 2 2 5" xfId="17461" xr:uid="{00000000-0005-0000-0000-000091470000}"/>
    <cellStyle name="Comma 5 3 2 3" xfId="17462" xr:uid="{00000000-0005-0000-0000-000092470000}"/>
    <cellStyle name="Comma 5 3 2 3 2" xfId="17463" xr:uid="{00000000-0005-0000-0000-000093470000}"/>
    <cellStyle name="Comma 5 3 2 3 2 2" xfId="17464" xr:uid="{00000000-0005-0000-0000-000094470000}"/>
    <cellStyle name="Comma 5 3 2 3 2 4" xfId="17465" xr:uid="{00000000-0005-0000-0000-000095470000}"/>
    <cellStyle name="Comma 5 3 2 3 3" xfId="17466" xr:uid="{00000000-0005-0000-0000-000096470000}"/>
    <cellStyle name="Comma 5 3 2 3 4" xfId="17467" xr:uid="{00000000-0005-0000-0000-000097470000}"/>
    <cellStyle name="Comma 5 3 2 3 5" xfId="17468" xr:uid="{00000000-0005-0000-0000-000098470000}"/>
    <cellStyle name="Comma 5 3 2 4" xfId="17469" xr:uid="{00000000-0005-0000-0000-000099470000}"/>
    <cellStyle name="Comma 5 3 2 4 2" xfId="17470" xr:uid="{00000000-0005-0000-0000-00009A470000}"/>
    <cellStyle name="Comma 5 3 2 4 4" xfId="17471" xr:uid="{00000000-0005-0000-0000-00009B470000}"/>
    <cellStyle name="Comma 5 3 2 5" xfId="17472" xr:uid="{00000000-0005-0000-0000-00009C470000}"/>
    <cellStyle name="Comma 5 3 2 5 2" xfId="17473" xr:uid="{00000000-0005-0000-0000-00009D470000}"/>
    <cellStyle name="Comma 5 3 2 6" xfId="17474" xr:uid="{00000000-0005-0000-0000-00009E470000}"/>
    <cellStyle name="Comma 5 3 2 7" xfId="17475" xr:uid="{00000000-0005-0000-0000-00009F470000}"/>
    <cellStyle name="Comma 5 3 2 8" xfId="17476" xr:uid="{00000000-0005-0000-0000-0000A0470000}"/>
    <cellStyle name="Comma 5 3 3" xfId="17477" xr:uid="{00000000-0005-0000-0000-0000A1470000}"/>
    <cellStyle name="Comma 5 3 3 2" xfId="17478" xr:uid="{00000000-0005-0000-0000-0000A2470000}"/>
    <cellStyle name="Comma 5 3 3 2 2" xfId="17479" xr:uid="{00000000-0005-0000-0000-0000A3470000}"/>
    <cellStyle name="Comma 5 3 3 2 2 2" xfId="17480" xr:uid="{00000000-0005-0000-0000-0000A4470000}"/>
    <cellStyle name="Comma 5 3 3 2 2 4" xfId="17481" xr:uid="{00000000-0005-0000-0000-0000A5470000}"/>
    <cellStyle name="Comma 5 3 3 2 3" xfId="17482" xr:uid="{00000000-0005-0000-0000-0000A6470000}"/>
    <cellStyle name="Comma 5 3 3 2 4" xfId="17483" xr:uid="{00000000-0005-0000-0000-0000A7470000}"/>
    <cellStyle name="Comma 5 3 3 2 5" xfId="17484" xr:uid="{00000000-0005-0000-0000-0000A8470000}"/>
    <cellStyle name="Comma 5 3 3 3" xfId="17485" xr:uid="{00000000-0005-0000-0000-0000A9470000}"/>
    <cellStyle name="Comma 5 3 3 3 2" xfId="17486" xr:uid="{00000000-0005-0000-0000-0000AA470000}"/>
    <cellStyle name="Comma 5 3 3 3 2 2" xfId="17487" xr:uid="{00000000-0005-0000-0000-0000AB470000}"/>
    <cellStyle name="Comma 5 3 3 3 2 4" xfId="17488" xr:uid="{00000000-0005-0000-0000-0000AC470000}"/>
    <cellStyle name="Comma 5 3 3 3 3" xfId="17489" xr:uid="{00000000-0005-0000-0000-0000AD470000}"/>
    <cellStyle name="Comma 5 3 3 3 4" xfId="17490" xr:uid="{00000000-0005-0000-0000-0000AE470000}"/>
    <cellStyle name="Comma 5 3 3 3 5" xfId="17491" xr:uid="{00000000-0005-0000-0000-0000AF470000}"/>
    <cellStyle name="Comma 5 3 3 4" xfId="17492" xr:uid="{00000000-0005-0000-0000-0000B0470000}"/>
    <cellStyle name="Comma 5 3 3 4 2" xfId="17493" xr:uid="{00000000-0005-0000-0000-0000B1470000}"/>
    <cellStyle name="Comma 5 3 3 4 4" xfId="17494" xr:uid="{00000000-0005-0000-0000-0000B2470000}"/>
    <cellStyle name="Comma 5 3 3 5" xfId="17495" xr:uid="{00000000-0005-0000-0000-0000B3470000}"/>
    <cellStyle name="Comma 5 3 3 6" xfId="17496" xr:uid="{00000000-0005-0000-0000-0000B4470000}"/>
    <cellStyle name="Comma 5 3 3 7" xfId="17497" xr:uid="{00000000-0005-0000-0000-0000B5470000}"/>
    <cellStyle name="Comma 5 3 4" xfId="17498" xr:uid="{00000000-0005-0000-0000-0000B6470000}"/>
    <cellStyle name="Comma 5 3 4 2" xfId="17499" xr:uid="{00000000-0005-0000-0000-0000B7470000}"/>
    <cellStyle name="Comma 5 3 4 2 2" xfId="17500" xr:uid="{00000000-0005-0000-0000-0000B8470000}"/>
    <cellStyle name="Comma 5 3 4 2 2 2" xfId="17501" xr:uid="{00000000-0005-0000-0000-0000B9470000}"/>
    <cellStyle name="Comma 5 3 4 2 2 4" xfId="17502" xr:uid="{00000000-0005-0000-0000-0000BA470000}"/>
    <cellStyle name="Comma 5 3 4 2 3" xfId="17503" xr:uid="{00000000-0005-0000-0000-0000BB470000}"/>
    <cellStyle name="Comma 5 3 4 2 4" xfId="17504" xr:uid="{00000000-0005-0000-0000-0000BC470000}"/>
    <cellStyle name="Comma 5 3 4 2 5" xfId="17505" xr:uid="{00000000-0005-0000-0000-0000BD470000}"/>
    <cellStyle name="Comma 5 3 4 3" xfId="17506" xr:uid="{00000000-0005-0000-0000-0000BE470000}"/>
    <cellStyle name="Comma 5 3 4 3 2" xfId="17507" xr:uid="{00000000-0005-0000-0000-0000BF470000}"/>
    <cellStyle name="Comma 5 3 4 3 2 2" xfId="17508" xr:uid="{00000000-0005-0000-0000-0000C0470000}"/>
    <cellStyle name="Comma 5 3 4 3 2 4" xfId="17509" xr:uid="{00000000-0005-0000-0000-0000C1470000}"/>
    <cellStyle name="Comma 5 3 4 3 3" xfId="17510" xr:uid="{00000000-0005-0000-0000-0000C2470000}"/>
    <cellStyle name="Comma 5 3 4 3 5" xfId="17511" xr:uid="{00000000-0005-0000-0000-0000C3470000}"/>
    <cellStyle name="Comma 5 3 4 4" xfId="17512" xr:uid="{00000000-0005-0000-0000-0000C4470000}"/>
    <cellStyle name="Comma 5 3 4 4 2" xfId="17513" xr:uid="{00000000-0005-0000-0000-0000C5470000}"/>
    <cellStyle name="Comma 5 3 4 4 4" xfId="17514" xr:uid="{00000000-0005-0000-0000-0000C6470000}"/>
    <cellStyle name="Comma 5 3 4 5" xfId="17515" xr:uid="{00000000-0005-0000-0000-0000C7470000}"/>
    <cellStyle name="Comma 5 3 4 6" xfId="17516" xr:uid="{00000000-0005-0000-0000-0000C8470000}"/>
    <cellStyle name="Comma 5 3 4 7" xfId="17517" xr:uid="{00000000-0005-0000-0000-0000C9470000}"/>
    <cellStyle name="Comma 5 3 5" xfId="17518" xr:uid="{00000000-0005-0000-0000-0000CA470000}"/>
    <cellStyle name="Comma 5 3 5 2" xfId="17519" xr:uid="{00000000-0005-0000-0000-0000CB470000}"/>
    <cellStyle name="Comma 5 3 5 2 2" xfId="17520" xr:uid="{00000000-0005-0000-0000-0000CC470000}"/>
    <cellStyle name="Comma 5 3 5 2 2 2" xfId="17521" xr:uid="{00000000-0005-0000-0000-0000CD470000}"/>
    <cellStyle name="Comma 5 3 5 2 2 4" xfId="17522" xr:uid="{00000000-0005-0000-0000-0000CE470000}"/>
    <cellStyle name="Comma 5 3 5 2 3" xfId="17523" xr:uid="{00000000-0005-0000-0000-0000CF470000}"/>
    <cellStyle name="Comma 5 3 5 2 5" xfId="17524" xr:uid="{00000000-0005-0000-0000-0000D0470000}"/>
    <cellStyle name="Comma 5 3 5 3" xfId="17525" xr:uid="{00000000-0005-0000-0000-0000D1470000}"/>
    <cellStyle name="Comma 5 3 5 3 2" xfId="17526" xr:uid="{00000000-0005-0000-0000-0000D2470000}"/>
    <cellStyle name="Comma 5 3 5 3 4" xfId="17527" xr:uid="{00000000-0005-0000-0000-0000D3470000}"/>
    <cellStyle name="Comma 5 3 5 4" xfId="17528" xr:uid="{00000000-0005-0000-0000-0000D4470000}"/>
    <cellStyle name="Comma 5 3 5 5" xfId="17529" xr:uid="{00000000-0005-0000-0000-0000D5470000}"/>
    <cellStyle name="Comma 5 3 5 6" xfId="17530" xr:uid="{00000000-0005-0000-0000-0000D6470000}"/>
    <cellStyle name="Comma 5 3 6" xfId="17531" xr:uid="{00000000-0005-0000-0000-0000D7470000}"/>
    <cellStyle name="Comma 5 3 6 2" xfId="17532" xr:uid="{00000000-0005-0000-0000-0000D8470000}"/>
    <cellStyle name="Comma 5 3 6 2 2" xfId="17533" xr:uid="{00000000-0005-0000-0000-0000D9470000}"/>
    <cellStyle name="Comma 5 3 6 2 4" xfId="17534" xr:uid="{00000000-0005-0000-0000-0000DA470000}"/>
    <cellStyle name="Comma 5 3 6 3" xfId="17535" xr:uid="{00000000-0005-0000-0000-0000DB470000}"/>
    <cellStyle name="Comma 5 3 6 4" xfId="17536" xr:uid="{00000000-0005-0000-0000-0000DC470000}"/>
    <cellStyle name="Comma 5 3 6 5" xfId="17537" xr:uid="{00000000-0005-0000-0000-0000DD470000}"/>
    <cellStyle name="Comma 5 3 7" xfId="17538" xr:uid="{00000000-0005-0000-0000-0000DE470000}"/>
    <cellStyle name="Comma 5 3 7 2" xfId="17539" xr:uid="{00000000-0005-0000-0000-0000DF470000}"/>
    <cellStyle name="Comma 5 3 7 4" xfId="17540" xr:uid="{00000000-0005-0000-0000-0000E0470000}"/>
    <cellStyle name="Comma 5 3 8" xfId="17541" xr:uid="{00000000-0005-0000-0000-0000E1470000}"/>
    <cellStyle name="Comma 5 3 8 2" xfId="17542" xr:uid="{00000000-0005-0000-0000-0000E2470000}"/>
    <cellStyle name="Comma 5 3 9" xfId="17543" xr:uid="{00000000-0005-0000-0000-0000E3470000}"/>
    <cellStyle name="Comma 5 3_Perd det activo" xfId="17544" xr:uid="{00000000-0005-0000-0000-0000E4470000}"/>
    <cellStyle name="Comma 5 4" xfId="17545" xr:uid="{00000000-0005-0000-0000-0000E5470000}"/>
    <cellStyle name="Comma 5 4 2" xfId="17546" xr:uid="{00000000-0005-0000-0000-0000E6470000}"/>
    <cellStyle name="Comma 5 4 2 2" xfId="17547" xr:uid="{00000000-0005-0000-0000-0000E7470000}"/>
    <cellStyle name="Comma 5 4 2 2 2" xfId="17548" xr:uid="{00000000-0005-0000-0000-0000E8470000}"/>
    <cellStyle name="Comma 5 4 2 2 4" xfId="17549" xr:uid="{00000000-0005-0000-0000-0000E9470000}"/>
    <cellStyle name="Comma 5 4 2 3" xfId="17550" xr:uid="{00000000-0005-0000-0000-0000EA470000}"/>
    <cellStyle name="Comma 5 4 2 4" xfId="17551" xr:uid="{00000000-0005-0000-0000-0000EB470000}"/>
    <cellStyle name="Comma 5 4 2 5" xfId="17552" xr:uid="{00000000-0005-0000-0000-0000EC470000}"/>
    <cellStyle name="Comma 5 4 3" xfId="17553" xr:uid="{00000000-0005-0000-0000-0000ED470000}"/>
    <cellStyle name="Comma 5 4 3 2" xfId="17554" xr:uid="{00000000-0005-0000-0000-0000EE470000}"/>
    <cellStyle name="Comma 5 4 3 2 2" xfId="17555" xr:uid="{00000000-0005-0000-0000-0000EF470000}"/>
    <cellStyle name="Comma 5 4 3 2 4" xfId="17556" xr:uid="{00000000-0005-0000-0000-0000F0470000}"/>
    <cellStyle name="Comma 5 4 3 3" xfId="17557" xr:uid="{00000000-0005-0000-0000-0000F1470000}"/>
    <cellStyle name="Comma 5 4 3 4" xfId="17558" xr:uid="{00000000-0005-0000-0000-0000F2470000}"/>
    <cellStyle name="Comma 5 4 3 5" xfId="17559" xr:uid="{00000000-0005-0000-0000-0000F3470000}"/>
    <cellStyle name="Comma 5 4 4" xfId="17560" xr:uid="{00000000-0005-0000-0000-0000F4470000}"/>
    <cellStyle name="Comma 5 4 4 2" xfId="17561" xr:uid="{00000000-0005-0000-0000-0000F5470000}"/>
    <cellStyle name="Comma 5 4 4 2 2" xfId="17562" xr:uid="{00000000-0005-0000-0000-0000F6470000}"/>
    <cellStyle name="Comma 5 4 4 2 4" xfId="17563" xr:uid="{00000000-0005-0000-0000-0000F7470000}"/>
    <cellStyle name="Comma 5 4 4 3" xfId="17564" xr:uid="{00000000-0005-0000-0000-0000F8470000}"/>
    <cellStyle name="Comma 5 4 4 4" xfId="17565" xr:uid="{00000000-0005-0000-0000-0000F9470000}"/>
    <cellStyle name="Comma 5 4 4 5" xfId="17566" xr:uid="{00000000-0005-0000-0000-0000FA470000}"/>
    <cellStyle name="Comma 5 4 5" xfId="17567" xr:uid="{00000000-0005-0000-0000-0000FB470000}"/>
    <cellStyle name="Comma 5 4 5 2" xfId="17568" xr:uid="{00000000-0005-0000-0000-0000FC470000}"/>
    <cellStyle name="Comma 5 4 5 4" xfId="17569" xr:uid="{00000000-0005-0000-0000-0000FD470000}"/>
    <cellStyle name="Comma 5 4 6" xfId="17570" xr:uid="{00000000-0005-0000-0000-0000FE470000}"/>
    <cellStyle name="Comma 5 4 6 2" xfId="17571" xr:uid="{00000000-0005-0000-0000-0000FF470000}"/>
    <cellStyle name="Comma 5 4 7" xfId="17572" xr:uid="{00000000-0005-0000-0000-000000480000}"/>
    <cellStyle name="Comma 5 4 8" xfId="17573" xr:uid="{00000000-0005-0000-0000-000001480000}"/>
    <cellStyle name="Comma 5 4 9" xfId="17574" xr:uid="{00000000-0005-0000-0000-000002480000}"/>
    <cellStyle name="Comma 5 5" xfId="17575" xr:uid="{00000000-0005-0000-0000-000003480000}"/>
    <cellStyle name="Comma 5 5 2" xfId="17576" xr:uid="{00000000-0005-0000-0000-000004480000}"/>
    <cellStyle name="Comma 5 5 2 2" xfId="17577" xr:uid="{00000000-0005-0000-0000-000005480000}"/>
    <cellStyle name="Comma 5 5 2 2 2" xfId="17578" xr:uid="{00000000-0005-0000-0000-000006480000}"/>
    <cellStyle name="Comma 5 5 2 2 4" xfId="17579" xr:uid="{00000000-0005-0000-0000-000007480000}"/>
    <cellStyle name="Comma 5 5 2 3" xfId="17580" xr:uid="{00000000-0005-0000-0000-000008480000}"/>
    <cellStyle name="Comma 5 5 2 4" xfId="17581" xr:uid="{00000000-0005-0000-0000-000009480000}"/>
    <cellStyle name="Comma 5 5 2 5" xfId="17582" xr:uid="{00000000-0005-0000-0000-00000A480000}"/>
    <cellStyle name="Comma 5 5 3" xfId="17583" xr:uid="{00000000-0005-0000-0000-00000B480000}"/>
    <cellStyle name="Comma 5 5 3 2" xfId="17584" xr:uid="{00000000-0005-0000-0000-00000C480000}"/>
    <cellStyle name="Comma 5 5 3 2 2" xfId="17585" xr:uid="{00000000-0005-0000-0000-00000D480000}"/>
    <cellStyle name="Comma 5 5 3 2 4" xfId="17586" xr:uid="{00000000-0005-0000-0000-00000E480000}"/>
    <cellStyle name="Comma 5 5 3 3" xfId="17587" xr:uid="{00000000-0005-0000-0000-00000F480000}"/>
    <cellStyle name="Comma 5 5 3 4" xfId="17588" xr:uid="{00000000-0005-0000-0000-000010480000}"/>
    <cellStyle name="Comma 5 5 3 5" xfId="17589" xr:uid="{00000000-0005-0000-0000-000011480000}"/>
    <cellStyle name="Comma 5 5 4" xfId="17590" xr:uid="{00000000-0005-0000-0000-000012480000}"/>
    <cellStyle name="Comma 5 5 4 2" xfId="17591" xr:uid="{00000000-0005-0000-0000-000013480000}"/>
    <cellStyle name="Comma 5 5 4 2 2" xfId="17592" xr:uid="{00000000-0005-0000-0000-000014480000}"/>
    <cellStyle name="Comma 5 5 4 2 4" xfId="17593" xr:uid="{00000000-0005-0000-0000-000015480000}"/>
    <cellStyle name="Comma 5 5 4 3" xfId="17594" xr:uid="{00000000-0005-0000-0000-000016480000}"/>
    <cellStyle name="Comma 5 5 4 4" xfId="17595" xr:uid="{00000000-0005-0000-0000-000017480000}"/>
    <cellStyle name="Comma 5 5 4 5" xfId="17596" xr:uid="{00000000-0005-0000-0000-000018480000}"/>
    <cellStyle name="Comma 5 5 5" xfId="17597" xr:uid="{00000000-0005-0000-0000-000019480000}"/>
    <cellStyle name="Comma 5 5 5 2" xfId="17598" xr:uid="{00000000-0005-0000-0000-00001A480000}"/>
    <cellStyle name="Comma 5 5 5 4" xfId="17599" xr:uid="{00000000-0005-0000-0000-00001B480000}"/>
    <cellStyle name="Comma 5 5 6" xfId="17600" xr:uid="{00000000-0005-0000-0000-00001C480000}"/>
    <cellStyle name="Comma 5 5 6 2" xfId="17601" xr:uid="{00000000-0005-0000-0000-00001D480000}"/>
    <cellStyle name="Comma 5 5 7" xfId="17602" xr:uid="{00000000-0005-0000-0000-00001E480000}"/>
    <cellStyle name="Comma 5 5 8" xfId="17603" xr:uid="{00000000-0005-0000-0000-00001F480000}"/>
    <cellStyle name="Comma 5 5 9" xfId="17604" xr:uid="{00000000-0005-0000-0000-000020480000}"/>
    <cellStyle name="Comma 5 6" xfId="17605" xr:uid="{00000000-0005-0000-0000-000021480000}"/>
    <cellStyle name="Comma 5 6 2" xfId="17606" xr:uid="{00000000-0005-0000-0000-000022480000}"/>
    <cellStyle name="Comma 5 6 2 2" xfId="17607" xr:uid="{00000000-0005-0000-0000-000023480000}"/>
    <cellStyle name="Comma 5 6 2 2 2" xfId="17608" xr:uid="{00000000-0005-0000-0000-000024480000}"/>
    <cellStyle name="Comma 5 6 2 2 4" xfId="17609" xr:uid="{00000000-0005-0000-0000-000025480000}"/>
    <cellStyle name="Comma 5 6 2 3" xfId="17610" xr:uid="{00000000-0005-0000-0000-000026480000}"/>
    <cellStyle name="Comma 5 6 2 4" xfId="17611" xr:uid="{00000000-0005-0000-0000-000027480000}"/>
    <cellStyle name="Comma 5 6 2 5" xfId="17612" xr:uid="{00000000-0005-0000-0000-000028480000}"/>
    <cellStyle name="Comma 5 6 3" xfId="17613" xr:uid="{00000000-0005-0000-0000-000029480000}"/>
    <cellStyle name="Comma 5 6 3 2" xfId="17614" xr:uid="{00000000-0005-0000-0000-00002A480000}"/>
    <cellStyle name="Comma 5 6 3 2 2" xfId="17615" xr:uid="{00000000-0005-0000-0000-00002B480000}"/>
    <cellStyle name="Comma 5 6 3 2 4" xfId="17616" xr:uid="{00000000-0005-0000-0000-00002C480000}"/>
    <cellStyle name="Comma 5 6 3 3" xfId="17617" xr:uid="{00000000-0005-0000-0000-00002D480000}"/>
    <cellStyle name="Comma 5 6 3 4" xfId="17618" xr:uid="{00000000-0005-0000-0000-00002E480000}"/>
    <cellStyle name="Comma 5 6 3 5" xfId="17619" xr:uid="{00000000-0005-0000-0000-00002F480000}"/>
    <cellStyle name="Comma 5 6 4" xfId="17620" xr:uid="{00000000-0005-0000-0000-000030480000}"/>
    <cellStyle name="Comma 5 6 4 2" xfId="17621" xr:uid="{00000000-0005-0000-0000-000031480000}"/>
    <cellStyle name="Comma 5 6 4 2 2" xfId="17622" xr:uid="{00000000-0005-0000-0000-000032480000}"/>
    <cellStyle name="Comma 5 6 4 2 4" xfId="17623" xr:uid="{00000000-0005-0000-0000-000033480000}"/>
    <cellStyle name="Comma 5 6 4 3" xfId="17624" xr:uid="{00000000-0005-0000-0000-000034480000}"/>
    <cellStyle name="Comma 5 6 4 4" xfId="17625" xr:uid="{00000000-0005-0000-0000-000035480000}"/>
    <cellStyle name="Comma 5 6 4 5" xfId="17626" xr:uid="{00000000-0005-0000-0000-000036480000}"/>
    <cellStyle name="Comma 5 6 5" xfId="17627" xr:uid="{00000000-0005-0000-0000-000037480000}"/>
    <cellStyle name="Comma 5 6 5 2" xfId="17628" xr:uid="{00000000-0005-0000-0000-000038480000}"/>
    <cellStyle name="Comma 5 6 5 4" xfId="17629" xr:uid="{00000000-0005-0000-0000-000039480000}"/>
    <cellStyle name="Comma 5 6 6" xfId="17630" xr:uid="{00000000-0005-0000-0000-00003A480000}"/>
    <cellStyle name="Comma 5 6 7" xfId="17631" xr:uid="{00000000-0005-0000-0000-00003B480000}"/>
    <cellStyle name="Comma 5 6 8" xfId="17632" xr:uid="{00000000-0005-0000-0000-00003C480000}"/>
    <cellStyle name="Comma 5 7" xfId="17633" xr:uid="{00000000-0005-0000-0000-00003D480000}"/>
    <cellStyle name="Comma 5 7 2" xfId="17634" xr:uid="{00000000-0005-0000-0000-00003E480000}"/>
    <cellStyle name="Comma 5 7 2 2" xfId="17635" xr:uid="{00000000-0005-0000-0000-00003F480000}"/>
    <cellStyle name="Comma 5 7 2 2 2" xfId="17636" xr:uid="{00000000-0005-0000-0000-000040480000}"/>
    <cellStyle name="Comma 5 7 2 2 4" xfId="17637" xr:uid="{00000000-0005-0000-0000-000041480000}"/>
    <cellStyle name="Comma 5 7 2 3" xfId="17638" xr:uid="{00000000-0005-0000-0000-000042480000}"/>
    <cellStyle name="Comma 5 7 2 4" xfId="17639" xr:uid="{00000000-0005-0000-0000-000043480000}"/>
    <cellStyle name="Comma 5 7 2 5" xfId="17640" xr:uid="{00000000-0005-0000-0000-000044480000}"/>
    <cellStyle name="Comma 5 7 3" xfId="17641" xr:uid="{00000000-0005-0000-0000-000045480000}"/>
    <cellStyle name="Comma 5 7 3 2" xfId="17642" xr:uid="{00000000-0005-0000-0000-000046480000}"/>
    <cellStyle name="Comma 5 7 3 2 2" xfId="17643" xr:uid="{00000000-0005-0000-0000-000047480000}"/>
    <cellStyle name="Comma 5 7 3 2 4" xfId="17644" xr:uid="{00000000-0005-0000-0000-000048480000}"/>
    <cellStyle name="Comma 5 7 3 3" xfId="17645" xr:uid="{00000000-0005-0000-0000-000049480000}"/>
    <cellStyle name="Comma 5 7 3 4" xfId="17646" xr:uid="{00000000-0005-0000-0000-00004A480000}"/>
    <cellStyle name="Comma 5 7 3 5" xfId="17647" xr:uid="{00000000-0005-0000-0000-00004B480000}"/>
    <cellStyle name="Comma 5 7 4" xfId="17648" xr:uid="{00000000-0005-0000-0000-00004C480000}"/>
    <cellStyle name="Comma 5 7 4 2" xfId="17649" xr:uid="{00000000-0005-0000-0000-00004D480000}"/>
    <cellStyle name="Comma 5 7 4 2 2" xfId="17650" xr:uid="{00000000-0005-0000-0000-00004E480000}"/>
    <cellStyle name="Comma 5 7 4 2 4" xfId="17651" xr:uid="{00000000-0005-0000-0000-00004F480000}"/>
    <cellStyle name="Comma 5 7 4 3" xfId="17652" xr:uid="{00000000-0005-0000-0000-000050480000}"/>
    <cellStyle name="Comma 5 7 4 4" xfId="17653" xr:uid="{00000000-0005-0000-0000-000051480000}"/>
    <cellStyle name="Comma 5 7 4 5" xfId="17654" xr:uid="{00000000-0005-0000-0000-000052480000}"/>
    <cellStyle name="Comma 5 7 5" xfId="17655" xr:uid="{00000000-0005-0000-0000-000053480000}"/>
    <cellStyle name="Comma 5 7 5 2" xfId="17656" xr:uid="{00000000-0005-0000-0000-000054480000}"/>
    <cellStyle name="Comma 5 7 5 4" xfId="17657" xr:uid="{00000000-0005-0000-0000-000055480000}"/>
    <cellStyle name="Comma 5 7 6" xfId="17658" xr:uid="{00000000-0005-0000-0000-000056480000}"/>
    <cellStyle name="Comma 5 7 7" xfId="17659" xr:uid="{00000000-0005-0000-0000-000057480000}"/>
    <cellStyle name="Comma 5 7 8" xfId="17660" xr:uid="{00000000-0005-0000-0000-000058480000}"/>
    <cellStyle name="Comma 5 8" xfId="17661" xr:uid="{00000000-0005-0000-0000-000059480000}"/>
    <cellStyle name="Comma 5 8 2" xfId="17662" xr:uid="{00000000-0005-0000-0000-00005A480000}"/>
    <cellStyle name="Comma 5 8 2 2" xfId="17663" xr:uid="{00000000-0005-0000-0000-00005B480000}"/>
    <cellStyle name="Comma 5 8 2 2 2" xfId="17664" xr:uid="{00000000-0005-0000-0000-00005C480000}"/>
    <cellStyle name="Comma 5 8 2 2 4" xfId="17665" xr:uid="{00000000-0005-0000-0000-00005D480000}"/>
    <cellStyle name="Comma 5 8 2 3" xfId="17666" xr:uid="{00000000-0005-0000-0000-00005E480000}"/>
    <cellStyle name="Comma 5 8 2 4" xfId="17667" xr:uid="{00000000-0005-0000-0000-00005F480000}"/>
    <cellStyle name="Comma 5 8 2 5" xfId="17668" xr:uid="{00000000-0005-0000-0000-000060480000}"/>
    <cellStyle name="Comma 5 8 3" xfId="17669" xr:uid="{00000000-0005-0000-0000-000061480000}"/>
    <cellStyle name="Comma 5 8 3 2" xfId="17670" xr:uid="{00000000-0005-0000-0000-000062480000}"/>
    <cellStyle name="Comma 5 8 3 2 2" xfId="17671" xr:uid="{00000000-0005-0000-0000-000063480000}"/>
    <cellStyle name="Comma 5 8 3 2 4" xfId="17672" xr:uid="{00000000-0005-0000-0000-000064480000}"/>
    <cellStyle name="Comma 5 8 3 3" xfId="17673" xr:uid="{00000000-0005-0000-0000-000065480000}"/>
    <cellStyle name="Comma 5 8 3 4" xfId="17674" xr:uid="{00000000-0005-0000-0000-000066480000}"/>
    <cellStyle name="Comma 5 8 3 5" xfId="17675" xr:uid="{00000000-0005-0000-0000-000067480000}"/>
    <cellStyle name="Comma 5 8 4" xfId="17676" xr:uid="{00000000-0005-0000-0000-000068480000}"/>
    <cellStyle name="Comma 5 8 4 2" xfId="17677" xr:uid="{00000000-0005-0000-0000-000069480000}"/>
    <cellStyle name="Comma 5 8 4 4" xfId="17678" xr:uid="{00000000-0005-0000-0000-00006A480000}"/>
    <cellStyle name="Comma 5 8 5" xfId="17679" xr:uid="{00000000-0005-0000-0000-00006B480000}"/>
    <cellStyle name="Comma 5 8 6" xfId="17680" xr:uid="{00000000-0005-0000-0000-00006C480000}"/>
    <cellStyle name="Comma 5 8 7" xfId="17681" xr:uid="{00000000-0005-0000-0000-00006D480000}"/>
    <cellStyle name="Comma 5 9" xfId="17682" xr:uid="{00000000-0005-0000-0000-00006E480000}"/>
    <cellStyle name="Comma 5 9 2" xfId="17683" xr:uid="{00000000-0005-0000-0000-00006F480000}"/>
    <cellStyle name="Comma 5 9 2 2" xfId="17684" xr:uid="{00000000-0005-0000-0000-000070480000}"/>
    <cellStyle name="Comma 5 9 2 2 2" xfId="17685" xr:uid="{00000000-0005-0000-0000-000071480000}"/>
    <cellStyle name="Comma 5 9 2 2 4" xfId="17686" xr:uid="{00000000-0005-0000-0000-000072480000}"/>
    <cellStyle name="Comma 5 9 2 3" xfId="17687" xr:uid="{00000000-0005-0000-0000-000073480000}"/>
    <cellStyle name="Comma 5 9 2 4" xfId="17688" xr:uid="{00000000-0005-0000-0000-000074480000}"/>
    <cellStyle name="Comma 5 9 2 5" xfId="17689" xr:uid="{00000000-0005-0000-0000-000075480000}"/>
    <cellStyle name="Comma 5 9 3" xfId="17690" xr:uid="{00000000-0005-0000-0000-000076480000}"/>
    <cellStyle name="Comma 5 9 3 2" xfId="17691" xr:uid="{00000000-0005-0000-0000-000077480000}"/>
    <cellStyle name="Comma 5 9 3 2 2" xfId="17692" xr:uid="{00000000-0005-0000-0000-000078480000}"/>
    <cellStyle name="Comma 5 9 3 2 4" xfId="17693" xr:uid="{00000000-0005-0000-0000-000079480000}"/>
    <cellStyle name="Comma 5 9 3 3" xfId="17694" xr:uid="{00000000-0005-0000-0000-00007A480000}"/>
    <cellStyle name="Comma 5 9 3 5" xfId="17695" xr:uid="{00000000-0005-0000-0000-00007B480000}"/>
    <cellStyle name="Comma 5 9 4" xfId="17696" xr:uid="{00000000-0005-0000-0000-00007C480000}"/>
    <cellStyle name="Comma 5 9 4 2" xfId="17697" xr:uid="{00000000-0005-0000-0000-00007D480000}"/>
    <cellStyle name="Comma 5 9 4 4" xfId="17698" xr:uid="{00000000-0005-0000-0000-00007E480000}"/>
    <cellStyle name="Comma 5 9 5" xfId="17699" xr:uid="{00000000-0005-0000-0000-00007F480000}"/>
    <cellStyle name="Comma 5 9 6" xfId="17700" xr:uid="{00000000-0005-0000-0000-000080480000}"/>
    <cellStyle name="Comma 5 9 7" xfId="17701" xr:uid="{00000000-0005-0000-0000-000081480000}"/>
    <cellStyle name="Comma 5_Perd det activo" xfId="17702" xr:uid="{00000000-0005-0000-0000-000082480000}"/>
    <cellStyle name="Comma 50" xfId="17703" xr:uid="{00000000-0005-0000-0000-000083480000}"/>
    <cellStyle name="Comma 51" xfId="38611" xr:uid="{00000000-0005-0000-0000-000084480000}"/>
    <cellStyle name="Comma 52" xfId="327" xr:uid="{00000000-0005-0000-0000-000085480000}"/>
    <cellStyle name="Comma 6" xfId="17704" xr:uid="{00000000-0005-0000-0000-000086480000}"/>
    <cellStyle name="Comma 6 10" xfId="17705" xr:uid="{00000000-0005-0000-0000-000087480000}"/>
    <cellStyle name="Comma 6 10 2" xfId="17706" xr:uid="{00000000-0005-0000-0000-000088480000}"/>
    <cellStyle name="Comma 6 10 2 2" xfId="17707" xr:uid="{00000000-0005-0000-0000-000089480000}"/>
    <cellStyle name="Comma 6 10 2 2 2" xfId="17708" xr:uid="{00000000-0005-0000-0000-00008A480000}"/>
    <cellStyle name="Comma 6 10 2 2 4" xfId="17709" xr:uid="{00000000-0005-0000-0000-00008B480000}"/>
    <cellStyle name="Comma 6 10 2 3" xfId="17710" xr:uid="{00000000-0005-0000-0000-00008C480000}"/>
    <cellStyle name="Comma 6 10 2 5" xfId="17711" xr:uid="{00000000-0005-0000-0000-00008D480000}"/>
    <cellStyle name="Comma 6 10 3" xfId="17712" xr:uid="{00000000-0005-0000-0000-00008E480000}"/>
    <cellStyle name="Comma 6 10 3 2" xfId="17713" xr:uid="{00000000-0005-0000-0000-00008F480000}"/>
    <cellStyle name="Comma 6 10 3 4" xfId="17714" xr:uid="{00000000-0005-0000-0000-000090480000}"/>
    <cellStyle name="Comma 6 10 4" xfId="17715" xr:uid="{00000000-0005-0000-0000-000091480000}"/>
    <cellStyle name="Comma 6 10 5" xfId="17716" xr:uid="{00000000-0005-0000-0000-000092480000}"/>
    <cellStyle name="Comma 6 10 6" xfId="17717" xr:uid="{00000000-0005-0000-0000-000093480000}"/>
    <cellStyle name="Comma 6 11" xfId="17718" xr:uid="{00000000-0005-0000-0000-000094480000}"/>
    <cellStyle name="Comma 6 11 2" xfId="17719" xr:uid="{00000000-0005-0000-0000-000095480000}"/>
    <cellStyle name="Comma 6 11 2 2" xfId="17720" xr:uid="{00000000-0005-0000-0000-000096480000}"/>
    <cellStyle name="Comma 6 11 2 4" xfId="17721" xr:uid="{00000000-0005-0000-0000-000097480000}"/>
    <cellStyle name="Comma 6 11 3" xfId="17722" xr:uid="{00000000-0005-0000-0000-000098480000}"/>
    <cellStyle name="Comma 6 11 4" xfId="17723" xr:uid="{00000000-0005-0000-0000-000099480000}"/>
    <cellStyle name="Comma 6 11 5" xfId="17724" xr:uid="{00000000-0005-0000-0000-00009A480000}"/>
    <cellStyle name="Comma 6 12" xfId="17725" xr:uid="{00000000-0005-0000-0000-00009B480000}"/>
    <cellStyle name="Comma 6 12 2" xfId="17726" xr:uid="{00000000-0005-0000-0000-00009C480000}"/>
    <cellStyle name="Comma 6 12 2 2" xfId="17727" xr:uid="{00000000-0005-0000-0000-00009D480000}"/>
    <cellStyle name="Comma 6 12 2 4" xfId="17728" xr:uid="{00000000-0005-0000-0000-00009E480000}"/>
    <cellStyle name="Comma 6 12 3" xfId="17729" xr:uid="{00000000-0005-0000-0000-00009F480000}"/>
    <cellStyle name="Comma 6 12 5" xfId="17730" xr:uid="{00000000-0005-0000-0000-0000A0480000}"/>
    <cellStyle name="Comma 6 13" xfId="17731" xr:uid="{00000000-0005-0000-0000-0000A1480000}"/>
    <cellStyle name="Comma 6 13 2" xfId="17732" xr:uid="{00000000-0005-0000-0000-0000A2480000}"/>
    <cellStyle name="Comma 6 13 4" xfId="17733" xr:uid="{00000000-0005-0000-0000-0000A3480000}"/>
    <cellStyle name="Comma 6 14" xfId="17734" xr:uid="{00000000-0005-0000-0000-0000A4480000}"/>
    <cellStyle name="Comma 6 14 2" xfId="17735" xr:uid="{00000000-0005-0000-0000-0000A5480000}"/>
    <cellStyle name="Comma 6 14 4" xfId="17736" xr:uid="{00000000-0005-0000-0000-0000A6480000}"/>
    <cellStyle name="Comma 6 15" xfId="17737" xr:uid="{00000000-0005-0000-0000-0000A7480000}"/>
    <cellStyle name="Comma 6 15 2" xfId="17738" xr:uid="{00000000-0005-0000-0000-0000A8480000}"/>
    <cellStyle name="Comma 6 15 3" xfId="17739" xr:uid="{00000000-0005-0000-0000-0000A9480000}"/>
    <cellStyle name="Comma 6 15 4" xfId="17740" xr:uid="{00000000-0005-0000-0000-0000AA480000}"/>
    <cellStyle name="Comma 6 16" xfId="17741" xr:uid="{00000000-0005-0000-0000-0000AB480000}"/>
    <cellStyle name="Comma 6 16 2" xfId="17742" xr:uid="{00000000-0005-0000-0000-0000AC480000}"/>
    <cellStyle name="Comma 6 16 3" xfId="17743" xr:uid="{00000000-0005-0000-0000-0000AD480000}"/>
    <cellStyle name="Comma 6 16 4" xfId="17744" xr:uid="{00000000-0005-0000-0000-0000AE480000}"/>
    <cellStyle name="Comma 6 17" xfId="17745" xr:uid="{00000000-0005-0000-0000-0000AF480000}"/>
    <cellStyle name="Comma 6 17 2" xfId="17746" xr:uid="{00000000-0005-0000-0000-0000B0480000}"/>
    <cellStyle name="Comma 6 17 3" xfId="17747" xr:uid="{00000000-0005-0000-0000-0000B1480000}"/>
    <cellStyle name="Comma 6 18" xfId="17748" xr:uid="{00000000-0005-0000-0000-0000B2480000}"/>
    <cellStyle name="Comma 6 19" xfId="17749" xr:uid="{00000000-0005-0000-0000-0000B3480000}"/>
    <cellStyle name="Comma 6 19 2" xfId="17750" xr:uid="{00000000-0005-0000-0000-0000B4480000}"/>
    <cellStyle name="Comma 6 2" xfId="17751" xr:uid="{00000000-0005-0000-0000-0000B5480000}"/>
    <cellStyle name="Comma 6 2 10" xfId="17752" xr:uid="{00000000-0005-0000-0000-0000B6480000}"/>
    <cellStyle name="Comma 6 2 10 2" xfId="17753" xr:uid="{00000000-0005-0000-0000-0000B7480000}"/>
    <cellStyle name="Comma 6 2 10 2 2" xfId="17754" xr:uid="{00000000-0005-0000-0000-0000B8480000}"/>
    <cellStyle name="Comma 6 2 10 2 4" xfId="17755" xr:uid="{00000000-0005-0000-0000-0000B9480000}"/>
    <cellStyle name="Comma 6 2 10 3" xfId="17756" xr:uid="{00000000-0005-0000-0000-0000BA480000}"/>
    <cellStyle name="Comma 6 2 10 4" xfId="17757" xr:uid="{00000000-0005-0000-0000-0000BB480000}"/>
    <cellStyle name="Comma 6 2 10 5" xfId="17758" xr:uid="{00000000-0005-0000-0000-0000BC480000}"/>
    <cellStyle name="Comma 6 2 11" xfId="17759" xr:uid="{00000000-0005-0000-0000-0000BD480000}"/>
    <cellStyle name="Comma 6 2 11 2" xfId="17760" xr:uid="{00000000-0005-0000-0000-0000BE480000}"/>
    <cellStyle name="Comma 6 2 11 4" xfId="17761" xr:uid="{00000000-0005-0000-0000-0000BF480000}"/>
    <cellStyle name="Comma 6 2 12" xfId="17762" xr:uid="{00000000-0005-0000-0000-0000C0480000}"/>
    <cellStyle name="Comma 6 2 12 2" xfId="17763" xr:uid="{00000000-0005-0000-0000-0000C1480000}"/>
    <cellStyle name="Comma 6 2 12 3" xfId="17764" xr:uid="{00000000-0005-0000-0000-0000C2480000}"/>
    <cellStyle name="Comma 6 2 12 4" xfId="17765" xr:uid="{00000000-0005-0000-0000-0000C3480000}"/>
    <cellStyle name="Comma 6 2 13" xfId="17766" xr:uid="{00000000-0005-0000-0000-0000C4480000}"/>
    <cellStyle name="Comma 6 2 13 2" xfId="17767" xr:uid="{00000000-0005-0000-0000-0000C5480000}"/>
    <cellStyle name="Comma 6 2 13 3" xfId="17768" xr:uid="{00000000-0005-0000-0000-0000C6480000}"/>
    <cellStyle name="Comma 6 2 13 4" xfId="17769" xr:uid="{00000000-0005-0000-0000-0000C7480000}"/>
    <cellStyle name="Comma 6 2 14" xfId="17770" xr:uid="{00000000-0005-0000-0000-0000C8480000}"/>
    <cellStyle name="Comma 6 2 14 2" xfId="17771" xr:uid="{00000000-0005-0000-0000-0000C9480000}"/>
    <cellStyle name="Comma 6 2 15" xfId="17772" xr:uid="{00000000-0005-0000-0000-0000CA480000}"/>
    <cellStyle name="Comma 6 2 16" xfId="17773" xr:uid="{00000000-0005-0000-0000-0000CB480000}"/>
    <cellStyle name="Comma 6 2 17" xfId="17774" xr:uid="{00000000-0005-0000-0000-0000CC480000}"/>
    <cellStyle name="Comma 6 2 2" xfId="17775" xr:uid="{00000000-0005-0000-0000-0000CD480000}"/>
    <cellStyle name="Comma 6 2 2 10" xfId="17776" xr:uid="{00000000-0005-0000-0000-0000CE480000}"/>
    <cellStyle name="Comma 6 2 2 11" xfId="17777" xr:uid="{00000000-0005-0000-0000-0000CF480000}"/>
    <cellStyle name="Comma 6 2 2 12" xfId="17778" xr:uid="{00000000-0005-0000-0000-0000D0480000}"/>
    <cellStyle name="Comma 6 2 2 2" xfId="17779" xr:uid="{00000000-0005-0000-0000-0000D1480000}"/>
    <cellStyle name="Comma 6 2 2 2 2" xfId="17780" xr:uid="{00000000-0005-0000-0000-0000D2480000}"/>
    <cellStyle name="Comma 6 2 2 2 2 2" xfId="17781" xr:uid="{00000000-0005-0000-0000-0000D3480000}"/>
    <cellStyle name="Comma 6 2 2 2 2 2 2" xfId="17782" xr:uid="{00000000-0005-0000-0000-0000D4480000}"/>
    <cellStyle name="Comma 6 2 2 2 2 2 4" xfId="17783" xr:uid="{00000000-0005-0000-0000-0000D5480000}"/>
    <cellStyle name="Comma 6 2 2 2 2 3" xfId="17784" xr:uid="{00000000-0005-0000-0000-0000D6480000}"/>
    <cellStyle name="Comma 6 2 2 2 2 3 2" xfId="17785" xr:uid="{00000000-0005-0000-0000-0000D7480000}"/>
    <cellStyle name="Comma 6 2 2 2 2 4" xfId="17786" xr:uid="{00000000-0005-0000-0000-0000D8480000}"/>
    <cellStyle name="Comma 6 2 2 2 2 5" xfId="17787" xr:uid="{00000000-0005-0000-0000-0000D9480000}"/>
    <cellStyle name="Comma 6 2 2 2 2 6" xfId="17788" xr:uid="{00000000-0005-0000-0000-0000DA480000}"/>
    <cellStyle name="Comma 6 2 2 2 3" xfId="17789" xr:uid="{00000000-0005-0000-0000-0000DB480000}"/>
    <cellStyle name="Comma 6 2 2 2 3 2" xfId="17790" xr:uid="{00000000-0005-0000-0000-0000DC480000}"/>
    <cellStyle name="Comma 6 2 2 2 3 2 2" xfId="17791" xr:uid="{00000000-0005-0000-0000-0000DD480000}"/>
    <cellStyle name="Comma 6 2 2 2 3 2 4" xfId="17792" xr:uid="{00000000-0005-0000-0000-0000DE480000}"/>
    <cellStyle name="Comma 6 2 2 2 3 3" xfId="17793" xr:uid="{00000000-0005-0000-0000-0000DF480000}"/>
    <cellStyle name="Comma 6 2 2 2 3 4" xfId="17794" xr:uid="{00000000-0005-0000-0000-0000E0480000}"/>
    <cellStyle name="Comma 6 2 2 2 3 5" xfId="17795" xr:uid="{00000000-0005-0000-0000-0000E1480000}"/>
    <cellStyle name="Comma 6 2 2 2 4" xfId="17796" xr:uid="{00000000-0005-0000-0000-0000E2480000}"/>
    <cellStyle name="Comma 6 2 2 2 4 2" xfId="17797" xr:uid="{00000000-0005-0000-0000-0000E3480000}"/>
    <cellStyle name="Comma 6 2 2 2 4 4" xfId="17798" xr:uid="{00000000-0005-0000-0000-0000E4480000}"/>
    <cellStyle name="Comma 6 2 2 2 5" xfId="17799" xr:uid="{00000000-0005-0000-0000-0000E5480000}"/>
    <cellStyle name="Comma 6 2 2 2 5 2" xfId="17800" xr:uid="{00000000-0005-0000-0000-0000E6480000}"/>
    <cellStyle name="Comma 6 2 2 2 6" xfId="17801" xr:uid="{00000000-0005-0000-0000-0000E7480000}"/>
    <cellStyle name="Comma 6 2 2 2 7" xfId="17802" xr:uid="{00000000-0005-0000-0000-0000E8480000}"/>
    <cellStyle name="Comma 6 2 2 2 8" xfId="17803" xr:uid="{00000000-0005-0000-0000-0000E9480000}"/>
    <cellStyle name="Comma 6 2 2 3" xfId="17804" xr:uid="{00000000-0005-0000-0000-0000EA480000}"/>
    <cellStyle name="Comma 6 2 2 3 2" xfId="17805" xr:uid="{00000000-0005-0000-0000-0000EB480000}"/>
    <cellStyle name="Comma 6 2 2 3 2 2" xfId="17806" xr:uid="{00000000-0005-0000-0000-0000EC480000}"/>
    <cellStyle name="Comma 6 2 2 3 2 2 2" xfId="17807" xr:uid="{00000000-0005-0000-0000-0000ED480000}"/>
    <cellStyle name="Comma 6 2 2 3 2 2 4" xfId="17808" xr:uid="{00000000-0005-0000-0000-0000EE480000}"/>
    <cellStyle name="Comma 6 2 2 3 2 3" xfId="17809" xr:uid="{00000000-0005-0000-0000-0000EF480000}"/>
    <cellStyle name="Comma 6 2 2 3 2 4" xfId="17810" xr:uid="{00000000-0005-0000-0000-0000F0480000}"/>
    <cellStyle name="Comma 6 2 2 3 2 5" xfId="17811" xr:uid="{00000000-0005-0000-0000-0000F1480000}"/>
    <cellStyle name="Comma 6 2 2 3 3" xfId="17812" xr:uid="{00000000-0005-0000-0000-0000F2480000}"/>
    <cellStyle name="Comma 6 2 2 3 3 2" xfId="17813" xr:uid="{00000000-0005-0000-0000-0000F3480000}"/>
    <cellStyle name="Comma 6 2 2 3 3 2 2" xfId="17814" xr:uid="{00000000-0005-0000-0000-0000F4480000}"/>
    <cellStyle name="Comma 6 2 2 3 3 2 4" xfId="17815" xr:uid="{00000000-0005-0000-0000-0000F5480000}"/>
    <cellStyle name="Comma 6 2 2 3 3 3" xfId="17816" xr:uid="{00000000-0005-0000-0000-0000F6480000}"/>
    <cellStyle name="Comma 6 2 2 3 3 5" xfId="17817" xr:uid="{00000000-0005-0000-0000-0000F7480000}"/>
    <cellStyle name="Comma 6 2 2 3 4" xfId="17818" xr:uid="{00000000-0005-0000-0000-0000F8480000}"/>
    <cellStyle name="Comma 6 2 2 3 4 2" xfId="17819" xr:uid="{00000000-0005-0000-0000-0000F9480000}"/>
    <cellStyle name="Comma 6 2 2 3 4 4" xfId="17820" xr:uid="{00000000-0005-0000-0000-0000FA480000}"/>
    <cellStyle name="Comma 6 2 2 3 5" xfId="17821" xr:uid="{00000000-0005-0000-0000-0000FB480000}"/>
    <cellStyle name="Comma 6 2 2 3 5 2" xfId="17822" xr:uid="{00000000-0005-0000-0000-0000FC480000}"/>
    <cellStyle name="Comma 6 2 2 3 6" xfId="17823" xr:uid="{00000000-0005-0000-0000-0000FD480000}"/>
    <cellStyle name="Comma 6 2 2 3 7" xfId="17824" xr:uid="{00000000-0005-0000-0000-0000FE480000}"/>
    <cellStyle name="Comma 6 2 2 3 8" xfId="17825" xr:uid="{00000000-0005-0000-0000-0000FF480000}"/>
    <cellStyle name="Comma 6 2 2 4" xfId="17826" xr:uid="{00000000-0005-0000-0000-000000490000}"/>
    <cellStyle name="Comma 6 2 2 4 2" xfId="17827" xr:uid="{00000000-0005-0000-0000-000001490000}"/>
    <cellStyle name="Comma 6 2 2 4 2 2" xfId="17828" xr:uid="{00000000-0005-0000-0000-000002490000}"/>
    <cellStyle name="Comma 6 2 2 4 2 2 2" xfId="17829" xr:uid="{00000000-0005-0000-0000-000003490000}"/>
    <cellStyle name="Comma 6 2 2 4 2 2 4" xfId="17830" xr:uid="{00000000-0005-0000-0000-000004490000}"/>
    <cellStyle name="Comma 6 2 2 4 2 3" xfId="17831" xr:uid="{00000000-0005-0000-0000-000005490000}"/>
    <cellStyle name="Comma 6 2 2 4 2 4" xfId="17832" xr:uid="{00000000-0005-0000-0000-000006490000}"/>
    <cellStyle name="Comma 6 2 2 4 2 5" xfId="17833" xr:uid="{00000000-0005-0000-0000-000007490000}"/>
    <cellStyle name="Comma 6 2 2 4 3" xfId="17834" xr:uid="{00000000-0005-0000-0000-000008490000}"/>
    <cellStyle name="Comma 6 2 2 4 3 2" xfId="17835" xr:uid="{00000000-0005-0000-0000-000009490000}"/>
    <cellStyle name="Comma 6 2 2 4 3 2 2" xfId="17836" xr:uid="{00000000-0005-0000-0000-00000A490000}"/>
    <cellStyle name="Comma 6 2 2 4 3 2 4" xfId="17837" xr:uid="{00000000-0005-0000-0000-00000B490000}"/>
    <cellStyle name="Comma 6 2 2 4 3 3" xfId="17838" xr:uid="{00000000-0005-0000-0000-00000C490000}"/>
    <cellStyle name="Comma 6 2 2 4 3 5" xfId="17839" xr:uid="{00000000-0005-0000-0000-00000D490000}"/>
    <cellStyle name="Comma 6 2 2 4 4" xfId="17840" xr:uid="{00000000-0005-0000-0000-00000E490000}"/>
    <cellStyle name="Comma 6 2 2 4 4 2" xfId="17841" xr:uid="{00000000-0005-0000-0000-00000F490000}"/>
    <cellStyle name="Comma 6 2 2 4 4 4" xfId="17842" xr:uid="{00000000-0005-0000-0000-000010490000}"/>
    <cellStyle name="Comma 6 2 2 4 5" xfId="17843" xr:uid="{00000000-0005-0000-0000-000011490000}"/>
    <cellStyle name="Comma 6 2 2 4 5 2" xfId="17844" xr:uid="{00000000-0005-0000-0000-000012490000}"/>
    <cellStyle name="Comma 6 2 2 4 6" xfId="17845" xr:uid="{00000000-0005-0000-0000-000013490000}"/>
    <cellStyle name="Comma 6 2 2 4 7" xfId="17846" xr:uid="{00000000-0005-0000-0000-000014490000}"/>
    <cellStyle name="Comma 6 2 2 4 8" xfId="17847" xr:uid="{00000000-0005-0000-0000-000015490000}"/>
    <cellStyle name="Comma 6 2 2 5" xfId="17848" xr:uid="{00000000-0005-0000-0000-000016490000}"/>
    <cellStyle name="Comma 6 2 2 5 2" xfId="17849" xr:uid="{00000000-0005-0000-0000-000017490000}"/>
    <cellStyle name="Comma 6 2 2 5 2 2" xfId="17850" xr:uid="{00000000-0005-0000-0000-000018490000}"/>
    <cellStyle name="Comma 6 2 2 5 2 2 2" xfId="17851" xr:uid="{00000000-0005-0000-0000-000019490000}"/>
    <cellStyle name="Comma 6 2 2 5 2 2 4" xfId="17852" xr:uid="{00000000-0005-0000-0000-00001A490000}"/>
    <cellStyle name="Comma 6 2 2 5 2 3" xfId="17853" xr:uid="{00000000-0005-0000-0000-00001B490000}"/>
    <cellStyle name="Comma 6 2 2 5 2 5" xfId="17854" xr:uid="{00000000-0005-0000-0000-00001C490000}"/>
    <cellStyle name="Comma 6 2 2 5 3" xfId="17855" xr:uid="{00000000-0005-0000-0000-00001D490000}"/>
    <cellStyle name="Comma 6 2 2 5 3 2" xfId="17856" xr:uid="{00000000-0005-0000-0000-00001E490000}"/>
    <cellStyle name="Comma 6 2 2 5 3 4" xfId="17857" xr:uid="{00000000-0005-0000-0000-00001F490000}"/>
    <cellStyle name="Comma 6 2 2 5 4" xfId="17858" xr:uid="{00000000-0005-0000-0000-000020490000}"/>
    <cellStyle name="Comma 6 2 2 5 5" xfId="17859" xr:uid="{00000000-0005-0000-0000-000021490000}"/>
    <cellStyle name="Comma 6 2 2 5 6" xfId="17860" xr:uid="{00000000-0005-0000-0000-000022490000}"/>
    <cellStyle name="Comma 6 2 2 6" xfId="17861" xr:uid="{00000000-0005-0000-0000-000023490000}"/>
    <cellStyle name="Comma 6 2 2 6 2" xfId="17862" xr:uid="{00000000-0005-0000-0000-000024490000}"/>
    <cellStyle name="Comma 6 2 2 6 2 2" xfId="17863" xr:uid="{00000000-0005-0000-0000-000025490000}"/>
    <cellStyle name="Comma 6 2 2 6 2 4" xfId="17864" xr:uid="{00000000-0005-0000-0000-000026490000}"/>
    <cellStyle name="Comma 6 2 2 6 3" xfId="17865" xr:uid="{00000000-0005-0000-0000-000027490000}"/>
    <cellStyle name="Comma 6 2 2 6 4" xfId="17866" xr:uid="{00000000-0005-0000-0000-000028490000}"/>
    <cellStyle name="Comma 6 2 2 6 5" xfId="17867" xr:uid="{00000000-0005-0000-0000-000029490000}"/>
    <cellStyle name="Comma 6 2 2 7" xfId="17868" xr:uid="{00000000-0005-0000-0000-00002A490000}"/>
    <cellStyle name="Comma 6 2 2 7 2" xfId="17869" xr:uid="{00000000-0005-0000-0000-00002B490000}"/>
    <cellStyle name="Comma 6 2 2 7 4" xfId="17870" xr:uid="{00000000-0005-0000-0000-00002C490000}"/>
    <cellStyle name="Comma 6 2 2 8" xfId="17871" xr:uid="{00000000-0005-0000-0000-00002D490000}"/>
    <cellStyle name="Comma 6 2 2 8 2" xfId="17872" xr:uid="{00000000-0005-0000-0000-00002E490000}"/>
    <cellStyle name="Comma 6 2 2 8 3" xfId="17873" xr:uid="{00000000-0005-0000-0000-00002F490000}"/>
    <cellStyle name="Comma 6 2 2 8 4" xfId="17874" xr:uid="{00000000-0005-0000-0000-000030490000}"/>
    <cellStyle name="Comma 6 2 2 9" xfId="17875" xr:uid="{00000000-0005-0000-0000-000031490000}"/>
    <cellStyle name="Comma 6 2 2 9 2" xfId="17876" xr:uid="{00000000-0005-0000-0000-000032490000}"/>
    <cellStyle name="Comma 6 2 2_Perd det activo" xfId="17877" xr:uid="{00000000-0005-0000-0000-000033490000}"/>
    <cellStyle name="Comma 6 2 3" xfId="17878" xr:uid="{00000000-0005-0000-0000-000034490000}"/>
    <cellStyle name="Comma 6 2 3 2" xfId="17879" xr:uid="{00000000-0005-0000-0000-000035490000}"/>
    <cellStyle name="Comma 6 2 3 2 2" xfId="17880" xr:uid="{00000000-0005-0000-0000-000036490000}"/>
    <cellStyle name="Comma 6 2 3 2 2 2" xfId="17881" xr:uid="{00000000-0005-0000-0000-000037490000}"/>
    <cellStyle name="Comma 6 2 3 2 2 4" xfId="17882" xr:uid="{00000000-0005-0000-0000-000038490000}"/>
    <cellStyle name="Comma 6 2 3 2 3" xfId="17883" xr:uid="{00000000-0005-0000-0000-000039490000}"/>
    <cellStyle name="Comma 6 2 3 2 3 2" xfId="17884" xr:uid="{00000000-0005-0000-0000-00003A490000}"/>
    <cellStyle name="Comma 6 2 3 2 4" xfId="17885" xr:uid="{00000000-0005-0000-0000-00003B490000}"/>
    <cellStyle name="Comma 6 2 3 2 5" xfId="17886" xr:uid="{00000000-0005-0000-0000-00003C490000}"/>
    <cellStyle name="Comma 6 2 3 2 6" xfId="17887" xr:uid="{00000000-0005-0000-0000-00003D490000}"/>
    <cellStyle name="Comma 6 2 3 3" xfId="17888" xr:uid="{00000000-0005-0000-0000-00003E490000}"/>
    <cellStyle name="Comma 6 2 3 3 2" xfId="17889" xr:uid="{00000000-0005-0000-0000-00003F490000}"/>
    <cellStyle name="Comma 6 2 3 3 2 2" xfId="17890" xr:uid="{00000000-0005-0000-0000-000040490000}"/>
    <cellStyle name="Comma 6 2 3 3 2 4" xfId="17891" xr:uid="{00000000-0005-0000-0000-000041490000}"/>
    <cellStyle name="Comma 6 2 3 3 3" xfId="17892" xr:uid="{00000000-0005-0000-0000-000042490000}"/>
    <cellStyle name="Comma 6 2 3 3 4" xfId="17893" xr:uid="{00000000-0005-0000-0000-000043490000}"/>
    <cellStyle name="Comma 6 2 3 3 5" xfId="17894" xr:uid="{00000000-0005-0000-0000-000044490000}"/>
    <cellStyle name="Comma 6 2 3 4" xfId="17895" xr:uid="{00000000-0005-0000-0000-000045490000}"/>
    <cellStyle name="Comma 6 2 3 4 2" xfId="17896" xr:uid="{00000000-0005-0000-0000-000046490000}"/>
    <cellStyle name="Comma 6 2 3 4 2 2" xfId="17897" xr:uid="{00000000-0005-0000-0000-000047490000}"/>
    <cellStyle name="Comma 6 2 3 4 2 4" xfId="17898" xr:uid="{00000000-0005-0000-0000-000048490000}"/>
    <cellStyle name="Comma 6 2 3 4 3" xfId="17899" xr:uid="{00000000-0005-0000-0000-000049490000}"/>
    <cellStyle name="Comma 6 2 3 4 4" xfId="17900" xr:uid="{00000000-0005-0000-0000-00004A490000}"/>
    <cellStyle name="Comma 6 2 3 4 5" xfId="17901" xr:uid="{00000000-0005-0000-0000-00004B490000}"/>
    <cellStyle name="Comma 6 2 3 5" xfId="17902" xr:uid="{00000000-0005-0000-0000-00004C490000}"/>
    <cellStyle name="Comma 6 2 3 5 2" xfId="17903" xr:uid="{00000000-0005-0000-0000-00004D490000}"/>
    <cellStyle name="Comma 6 2 3 5 4" xfId="17904" xr:uid="{00000000-0005-0000-0000-00004E490000}"/>
    <cellStyle name="Comma 6 2 3 6" xfId="17905" xr:uid="{00000000-0005-0000-0000-00004F490000}"/>
    <cellStyle name="Comma 6 2 3 6 2" xfId="17906" xr:uid="{00000000-0005-0000-0000-000050490000}"/>
    <cellStyle name="Comma 6 2 3 7" xfId="17907" xr:uid="{00000000-0005-0000-0000-000051490000}"/>
    <cellStyle name="Comma 6 2 3 8" xfId="17908" xr:uid="{00000000-0005-0000-0000-000052490000}"/>
    <cellStyle name="Comma 6 2 3 9" xfId="17909" xr:uid="{00000000-0005-0000-0000-000053490000}"/>
    <cellStyle name="Comma 6 2 3_Perd det activo" xfId="17910" xr:uid="{00000000-0005-0000-0000-000054490000}"/>
    <cellStyle name="Comma 6 2 4" xfId="17911" xr:uid="{00000000-0005-0000-0000-000055490000}"/>
    <cellStyle name="Comma 6 2 4 2" xfId="17912" xr:uid="{00000000-0005-0000-0000-000056490000}"/>
    <cellStyle name="Comma 6 2 4 2 2" xfId="17913" xr:uid="{00000000-0005-0000-0000-000057490000}"/>
    <cellStyle name="Comma 6 2 4 2 2 2" xfId="17914" xr:uid="{00000000-0005-0000-0000-000058490000}"/>
    <cellStyle name="Comma 6 2 4 2 2 4" xfId="17915" xr:uid="{00000000-0005-0000-0000-000059490000}"/>
    <cellStyle name="Comma 6 2 4 2 3" xfId="17916" xr:uid="{00000000-0005-0000-0000-00005A490000}"/>
    <cellStyle name="Comma 6 2 4 2 4" xfId="17917" xr:uid="{00000000-0005-0000-0000-00005B490000}"/>
    <cellStyle name="Comma 6 2 4 2 5" xfId="17918" xr:uid="{00000000-0005-0000-0000-00005C490000}"/>
    <cellStyle name="Comma 6 2 4 3" xfId="17919" xr:uid="{00000000-0005-0000-0000-00005D490000}"/>
    <cellStyle name="Comma 6 2 4 3 2" xfId="17920" xr:uid="{00000000-0005-0000-0000-00005E490000}"/>
    <cellStyle name="Comma 6 2 4 3 2 2" xfId="17921" xr:uid="{00000000-0005-0000-0000-00005F490000}"/>
    <cellStyle name="Comma 6 2 4 3 2 4" xfId="17922" xr:uid="{00000000-0005-0000-0000-000060490000}"/>
    <cellStyle name="Comma 6 2 4 3 3" xfId="17923" xr:uid="{00000000-0005-0000-0000-000061490000}"/>
    <cellStyle name="Comma 6 2 4 3 4" xfId="17924" xr:uid="{00000000-0005-0000-0000-000062490000}"/>
    <cellStyle name="Comma 6 2 4 3 5" xfId="17925" xr:uid="{00000000-0005-0000-0000-000063490000}"/>
    <cellStyle name="Comma 6 2 4 4" xfId="17926" xr:uid="{00000000-0005-0000-0000-000064490000}"/>
    <cellStyle name="Comma 6 2 4 4 2" xfId="17927" xr:uid="{00000000-0005-0000-0000-000065490000}"/>
    <cellStyle name="Comma 6 2 4 4 2 2" xfId="17928" xr:uid="{00000000-0005-0000-0000-000066490000}"/>
    <cellStyle name="Comma 6 2 4 4 2 4" xfId="17929" xr:uid="{00000000-0005-0000-0000-000067490000}"/>
    <cellStyle name="Comma 6 2 4 4 3" xfId="17930" xr:uid="{00000000-0005-0000-0000-000068490000}"/>
    <cellStyle name="Comma 6 2 4 4 4" xfId="17931" xr:uid="{00000000-0005-0000-0000-000069490000}"/>
    <cellStyle name="Comma 6 2 4 4 5" xfId="17932" xr:uid="{00000000-0005-0000-0000-00006A490000}"/>
    <cellStyle name="Comma 6 2 4 5" xfId="17933" xr:uid="{00000000-0005-0000-0000-00006B490000}"/>
    <cellStyle name="Comma 6 2 4 5 2" xfId="17934" xr:uid="{00000000-0005-0000-0000-00006C490000}"/>
    <cellStyle name="Comma 6 2 4 5 4" xfId="17935" xr:uid="{00000000-0005-0000-0000-00006D490000}"/>
    <cellStyle name="Comma 6 2 4 6" xfId="17936" xr:uid="{00000000-0005-0000-0000-00006E490000}"/>
    <cellStyle name="Comma 6 2 4 6 2" xfId="17937" xr:uid="{00000000-0005-0000-0000-00006F490000}"/>
    <cellStyle name="Comma 6 2 4 7" xfId="17938" xr:uid="{00000000-0005-0000-0000-000070490000}"/>
    <cellStyle name="Comma 6 2 4 8" xfId="17939" xr:uid="{00000000-0005-0000-0000-000071490000}"/>
    <cellStyle name="Comma 6 2 4 9" xfId="17940" xr:uid="{00000000-0005-0000-0000-000072490000}"/>
    <cellStyle name="Comma 6 2 5" xfId="17941" xr:uid="{00000000-0005-0000-0000-000073490000}"/>
    <cellStyle name="Comma 6 2 5 2" xfId="17942" xr:uid="{00000000-0005-0000-0000-000074490000}"/>
    <cellStyle name="Comma 6 2 5 2 2" xfId="17943" xr:uid="{00000000-0005-0000-0000-000075490000}"/>
    <cellStyle name="Comma 6 2 5 2 2 2" xfId="17944" xr:uid="{00000000-0005-0000-0000-000076490000}"/>
    <cellStyle name="Comma 6 2 5 2 2 4" xfId="17945" xr:uid="{00000000-0005-0000-0000-000077490000}"/>
    <cellStyle name="Comma 6 2 5 2 3" xfId="17946" xr:uid="{00000000-0005-0000-0000-000078490000}"/>
    <cellStyle name="Comma 6 2 5 2 4" xfId="17947" xr:uid="{00000000-0005-0000-0000-000079490000}"/>
    <cellStyle name="Comma 6 2 5 2 5" xfId="17948" xr:uid="{00000000-0005-0000-0000-00007A490000}"/>
    <cellStyle name="Comma 6 2 5 3" xfId="17949" xr:uid="{00000000-0005-0000-0000-00007B490000}"/>
    <cellStyle name="Comma 6 2 5 3 2" xfId="17950" xr:uid="{00000000-0005-0000-0000-00007C490000}"/>
    <cellStyle name="Comma 6 2 5 3 2 2" xfId="17951" xr:uid="{00000000-0005-0000-0000-00007D490000}"/>
    <cellStyle name="Comma 6 2 5 3 2 4" xfId="17952" xr:uid="{00000000-0005-0000-0000-00007E490000}"/>
    <cellStyle name="Comma 6 2 5 3 3" xfId="17953" xr:uid="{00000000-0005-0000-0000-00007F490000}"/>
    <cellStyle name="Comma 6 2 5 3 4" xfId="17954" xr:uid="{00000000-0005-0000-0000-000080490000}"/>
    <cellStyle name="Comma 6 2 5 3 5" xfId="17955" xr:uid="{00000000-0005-0000-0000-000081490000}"/>
    <cellStyle name="Comma 6 2 5 4" xfId="17956" xr:uid="{00000000-0005-0000-0000-000082490000}"/>
    <cellStyle name="Comma 6 2 5 4 2" xfId="17957" xr:uid="{00000000-0005-0000-0000-000083490000}"/>
    <cellStyle name="Comma 6 2 5 4 4" xfId="17958" xr:uid="{00000000-0005-0000-0000-000084490000}"/>
    <cellStyle name="Comma 6 2 5 5" xfId="17959" xr:uid="{00000000-0005-0000-0000-000085490000}"/>
    <cellStyle name="Comma 6 2 5 5 2" xfId="17960" xr:uid="{00000000-0005-0000-0000-000086490000}"/>
    <cellStyle name="Comma 6 2 5 6" xfId="17961" xr:uid="{00000000-0005-0000-0000-000087490000}"/>
    <cellStyle name="Comma 6 2 5 7" xfId="17962" xr:uid="{00000000-0005-0000-0000-000088490000}"/>
    <cellStyle name="Comma 6 2 5 8" xfId="17963" xr:uid="{00000000-0005-0000-0000-000089490000}"/>
    <cellStyle name="Comma 6 2 6" xfId="17964" xr:uid="{00000000-0005-0000-0000-00008A490000}"/>
    <cellStyle name="Comma 6 2 6 2" xfId="17965" xr:uid="{00000000-0005-0000-0000-00008B490000}"/>
    <cellStyle name="Comma 6 2 6 2 2" xfId="17966" xr:uid="{00000000-0005-0000-0000-00008C490000}"/>
    <cellStyle name="Comma 6 2 6 2 2 2" xfId="17967" xr:uid="{00000000-0005-0000-0000-00008D490000}"/>
    <cellStyle name="Comma 6 2 6 2 2 4" xfId="17968" xr:uid="{00000000-0005-0000-0000-00008E490000}"/>
    <cellStyle name="Comma 6 2 6 2 3" xfId="17969" xr:uid="{00000000-0005-0000-0000-00008F490000}"/>
    <cellStyle name="Comma 6 2 6 2 4" xfId="17970" xr:uid="{00000000-0005-0000-0000-000090490000}"/>
    <cellStyle name="Comma 6 2 6 2 5" xfId="17971" xr:uid="{00000000-0005-0000-0000-000091490000}"/>
    <cellStyle name="Comma 6 2 6 3" xfId="17972" xr:uid="{00000000-0005-0000-0000-000092490000}"/>
    <cellStyle name="Comma 6 2 6 3 2" xfId="17973" xr:uid="{00000000-0005-0000-0000-000093490000}"/>
    <cellStyle name="Comma 6 2 6 3 2 2" xfId="17974" xr:uid="{00000000-0005-0000-0000-000094490000}"/>
    <cellStyle name="Comma 6 2 6 3 2 4" xfId="17975" xr:uid="{00000000-0005-0000-0000-000095490000}"/>
    <cellStyle name="Comma 6 2 6 3 3" xfId="17976" xr:uid="{00000000-0005-0000-0000-000096490000}"/>
    <cellStyle name="Comma 6 2 6 3 4" xfId="17977" xr:uid="{00000000-0005-0000-0000-000097490000}"/>
    <cellStyle name="Comma 6 2 6 3 5" xfId="17978" xr:uid="{00000000-0005-0000-0000-000098490000}"/>
    <cellStyle name="Comma 6 2 6 4" xfId="17979" xr:uid="{00000000-0005-0000-0000-000099490000}"/>
    <cellStyle name="Comma 6 2 6 4 2" xfId="17980" xr:uid="{00000000-0005-0000-0000-00009A490000}"/>
    <cellStyle name="Comma 6 2 6 4 4" xfId="17981" xr:uid="{00000000-0005-0000-0000-00009B490000}"/>
    <cellStyle name="Comma 6 2 6 5" xfId="17982" xr:uid="{00000000-0005-0000-0000-00009C490000}"/>
    <cellStyle name="Comma 6 2 6 6" xfId="17983" xr:uid="{00000000-0005-0000-0000-00009D490000}"/>
    <cellStyle name="Comma 6 2 6 7" xfId="17984" xr:uid="{00000000-0005-0000-0000-00009E490000}"/>
    <cellStyle name="Comma 6 2 7" xfId="17985" xr:uid="{00000000-0005-0000-0000-00009F490000}"/>
    <cellStyle name="Comma 6 2 7 2" xfId="17986" xr:uid="{00000000-0005-0000-0000-0000A0490000}"/>
    <cellStyle name="Comma 6 2 7 2 2" xfId="17987" xr:uid="{00000000-0005-0000-0000-0000A1490000}"/>
    <cellStyle name="Comma 6 2 7 2 2 2" xfId="17988" xr:uid="{00000000-0005-0000-0000-0000A2490000}"/>
    <cellStyle name="Comma 6 2 7 2 2 4" xfId="17989" xr:uid="{00000000-0005-0000-0000-0000A3490000}"/>
    <cellStyle name="Comma 6 2 7 2 3" xfId="17990" xr:uid="{00000000-0005-0000-0000-0000A4490000}"/>
    <cellStyle name="Comma 6 2 7 2 4" xfId="17991" xr:uid="{00000000-0005-0000-0000-0000A5490000}"/>
    <cellStyle name="Comma 6 2 7 2 5" xfId="17992" xr:uid="{00000000-0005-0000-0000-0000A6490000}"/>
    <cellStyle name="Comma 6 2 7 3" xfId="17993" xr:uid="{00000000-0005-0000-0000-0000A7490000}"/>
    <cellStyle name="Comma 6 2 7 3 2" xfId="17994" xr:uid="{00000000-0005-0000-0000-0000A8490000}"/>
    <cellStyle name="Comma 6 2 7 3 2 2" xfId="17995" xr:uid="{00000000-0005-0000-0000-0000A9490000}"/>
    <cellStyle name="Comma 6 2 7 3 2 4" xfId="17996" xr:uid="{00000000-0005-0000-0000-0000AA490000}"/>
    <cellStyle name="Comma 6 2 7 3 3" xfId="17997" xr:uid="{00000000-0005-0000-0000-0000AB490000}"/>
    <cellStyle name="Comma 6 2 7 3 4" xfId="17998" xr:uid="{00000000-0005-0000-0000-0000AC490000}"/>
    <cellStyle name="Comma 6 2 7 3 5" xfId="17999" xr:uid="{00000000-0005-0000-0000-0000AD490000}"/>
    <cellStyle name="Comma 6 2 7 4" xfId="18000" xr:uid="{00000000-0005-0000-0000-0000AE490000}"/>
    <cellStyle name="Comma 6 2 7 4 2" xfId="18001" xr:uid="{00000000-0005-0000-0000-0000AF490000}"/>
    <cellStyle name="Comma 6 2 7 4 4" xfId="18002" xr:uid="{00000000-0005-0000-0000-0000B0490000}"/>
    <cellStyle name="Comma 6 2 7 5" xfId="18003" xr:uid="{00000000-0005-0000-0000-0000B1490000}"/>
    <cellStyle name="Comma 6 2 7 6" xfId="18004" xr:uid="{00000000-0005-0000-0000-0000B2490000}"/>
    <cellStyle name="Comma 6 2 7 7" xfId="18005" xr:uid="{00000000-0005-0000-0000-0000B3490000}"/>
    <cellStyle name="Comma 6 2 8" xfId="18006" xr:uid="{00000000-0005-0000-0000-0000B4490000}"/>
    <cellStyle name="Comma 6 2 8 2" xfId="18007" xr:uid="{00000000-0005-0000-0000-0000B5490000}"/>
    <cellStyle name="Comma 6 2 8 2 2" xfId="18008" xr:uid="{00000000-0005-0000-0000-0000B6490000}"/>
    <cellStyle name="Comma 6 2 8 2 2 2" xfId="18009" xr:uid="{00000000-0005-0000-0000-0000B7490000}"/>
    <cellStyle name="Comma 6 2 8 2 2 4" xfId="18010" xr:uid="{00000000-0005-0000-0000-0000B8490000}"/>
    <cellStyle name="Comma 6 2 8 2 3" xfId="18011" xr:uid="{00000000-0005-0000-0000-0000B9490000}"/>
    <cellStyle name="Comma 6 2 8 2 4" xfId="18012" xr:uid="{00000000-0005-0000-0000-0000BA490000}"/>
    <cellStyle name="Comma 6 2 8 2 5" xfId="18013" xr:uid="{00000000-0005-0000-0000-0000BB490000}"/>
    <cellStyle name="Comma 6 2 8 3" xfId="18014" xr:uid="{00000000-0005-0000-0000-0000BC490000}"/>
    <cellStyle name="Comma 6 2 8 3 2" xfId="18015" xr:uid="{00000000-0005-0000-0000-0000BD490000}"/>
    <cellStyle name="Comma 6 2 8 3 2 2" xfId="18016" xr:uid="{00000000-0005-0000-0000-0000BE490000}"/>
    <cellStyle name="Comma 6 2 8 3 2 4" xfId="18017" xr:uid="{00000000-0005-0000-0000-0000BF490000}"/>
    <cellStyle name="Comma 6 2 8 3 3" xfId="18018" xr:uid="{00000000-0005-0000-0000-0000C0490000}"/>
    <cellStyle name="Comma 6 2 8 3 5" xfId="18019" xr:uid="{00000000-0005-0000-0000-0000C1490000}"/>
    <cellStyle name="Comma 6 2 8 4" xfId="18020" xr:uid="{00000000-0005-0000-0000-0000C2490000}"/>
    <cellStyle name="Comma 6 2 8 4 2" xfId="18021" xr:uid="{00000000-0005-0000-0000-0000C3490000}"/>
    <cellStyle name="Comma 6 2 8 4 4" xfId="18022" xr:uid="{00000000-0005-0000-0000-0000C4490000}"/>
    <cellStyle name="Comma 6 2 8 5" xfId="18023" xr:uid="{00000000-0005-0000-0000-0000C5490000}"/>
    <cellStyle name="Comma 6 2 8 6" xfId="18024" xr:uid="{00000000-0005-0000-0000-0000C6490000}"/>
    <cellStyle name="Comma 6 2 8 7" xfId="18025" xr:uid="{00000000-0005-0000-0000-0000C7490000}"/>
    <cellStyle name="Comma 6 2 9" xfId="18026" xr:uid="{00000000-0005-0000-0000-0000C8490000}"/>
    <cellStyle name="Comma 6 2 9 2" xfId="18027" xr:uid="{00000000-0005-0000-0000-0000C9490000}"/>
    <cellStyle name="Comma 6 2 9 2 2" xfId="18028" xr:uid="{00000000-0005-0000-0000-0000CA490000}"/>
    <cellStyle name="Comma 6 2 9 2 2 2" xfId="18029" xr:uid="{00000000-0005-0000-0000-0000CB490000}"/>
    <cellStyle name="Comma 6 2 9 2 2 4" xfId="18030" xr:uid="{00000000-0005-0000-0000-0000CC490000}"/>
    <cellStyle name="Comma 6 2 9 2 3" xfId="18031" xr:uid="{00000000-0005-0000-0000-0000CD490000}"/>
    <cellStyle name="Comma 6 2 9 2 5" xfId="18032" xr:uid="{00000000-0005-0000-0000-0000CE490000}"/>
    <cellStyle name="Comma 6 2 9 3" xfId="18033" xr:uid="{00000000-0005-0000-0000-0000CF490000}"/>
    <cellStyle name="Comma 6 2 9 3 2" xfId="18034" xr:uid="{00000000-0005-0000-0000-0000D0490000}"/>
    <cellStyle name="Comma 6 2 9 3 4" xfId="18035" xr:uid="{00000000-0005-0000-0000-0000D1490000}"/>
    <cellStyle name="Comma 6 2 9 4" xfId="18036" xr:uid="{00000000-0005-0000-0000-0000D2490000}"/>
    <cellStyle name="Comma 6 2 9 5" xfId="18037" xr:uid="{00000000-0005-0000-0000-0000D3490000}"/>
    <cellStyle name="Comma 6 2 9 6" xfId="18038" xr:uid="{00000000-0005-0000-0000-0000D4490000}"/>
    <cellStyle name="Comma 6 2_Perd det activo" xfId="18039" xr:uid="{00000000-0005-0000-0000-0000D5490000}"/>
    <cellStyle name="Comma 6 20" xfId="18040" xr:uid="{00000000-0005-0000-0000-0000D6490000}"/>
    <cellStyle name="Comma 6 3" xfId="18041" xr:uid="{00000000-0005-0000-0000-0000D7490000}"/>
    <cellStyle name="Comma 6 3 10" xfId="18042" xr:uid="{00000000-0005-0000-0000-0000D8490000}"/>
    <cellStyle name="Comma 6 3 11" xfId="18043" xr:uid="{00000000-0005-0000-0000-0000D9490000}"/>
    <cellStyle name="Comma 6 3 12" xfId="18044" xr:uid="{00000000-0005-0000-0000-0000DA490000}"/>
    <cellStyle name="Comma 6 3 2" xfId="18045" xr:uid="{00000000-0005-0000-0000-0000DB490000}"/>
    <cellStyle name="Comma 6 3 2 2" xfId="18046" xr:uid="{00000000-0005-0000-0000-0000DC490000}"/>
    <cellStyle name="Comma 6 3 2 2 2" xfId="18047" xr:uid="{00000000-0005-0000-0000-0000DD490000}"/>
    <cellStyle name="Comma 6 3 2 2 2 2" xfId="18048" xr:uid="{00000000-0005-0000-0000-0000DE490000}"/>
    <cellStyle name="Comma 6 3 2 2 2 4" xfId="18049" xr:uid="{00000000-0005-0000-0000-0000DF490000}"/>
    <cellStyle name="Comma 6 3 2 2 3" xfId="18050" xr:uid="{00000000-0005-0000-0000-0000E0490000}"/>
    <cellStyle name="Comma 6 3 2 2 3 2" xfId="18051" xr:uid="{00000000-0005-0000-0000-0000E1490000}"/>
    <cellStyle name="Comma 6 3 2 2 4" xfId="18052" xr:uid="{00000000-0005-0000-0000-0000E2490000}"/>
    <cellStyle name="Comma 6 3 2 2 5" xfId="18053" xr:uid="{00000000-0005-0000-0000-0000E3490000}"/>
    <cellStyle name="Comma 6 3 2 2 6" xfId="18054" xr:uid="{00000000-0005-0000-0000-0000E4490000}"/>
    <cellStyle name="Comma 6 3 2 3" xfId="18055" xr:uid="{00000000-0005-0000-0000-0000E5490000}"/>
    <cellStyle name="Comma 6 3 2 3 2" xfId="18056" xr:uid="{00000000-0005-0000-0000-0000E6490000}"/>
    <cellStyle name="Comma 6 3 2 3 2 2" xfId="18057" xr:uid="{00000000-0005-0000-0000-0000E7490000}"/>
    <cellStyle name="Comma 6 3 2 3 2 4" xfId="18058" xr:uid="{00000000-0005-0000-0000-0000E8490000}"/>
    <cellStyle name="Comma 6 3 2 3 3" xfId="18059" xr:uid="{00000000-0005-0000-0000-0000E9490000}"/>
    <cellStyle name="Comma 6 3 2 3 4" xfId="18060" xr:uid="{00000000-0005-0000-0000-0000EA490000}"/>
    <cellStyle name="Comma 6 3 2 3 5" xfId="18061" xr:uid="{00000000-0005-0000-0000-0000EB490000}"/>
    <cellStyle name="Comma 6 3 2 4" xfId="18062" xr:uid="{00000000-0005-0000-0000-0000EC490000}"/>
    <cellStyle name="Comma 6 3 2 4 2" xfId="18063" xr:uid="{00000000-0005-0000-0000-0000ED490000}"/>
    <cellStyle name="Comma 6 3 2 4 4" xfId="18064" xr:uid="{00000000-0005-0000-0000-0000EE490000}"/>
    <cellStyle name="Comma 6 3 2 5" xfId="18065" xr:uid="{00000000-0005-0000-0000-0000EF490000}"/>
    <cellStyle name="Comma 6 3 2 5 2" xfId="18066" xr:uid="{00000000-0005-0000-0000-0000F0490000}"/>
    <cellStyle name="Comma 6 3 2 6" xfId="18067" xr:uid="{00000000-0005-0000-0000-0000F1490000}"/>
    <cellStyle name="Comma 6 3 2 7" xfId="18068" xr:uid="{00000000-0005-0000-0000-0000F2490000}"/>
    <cellStyle name="Comma 6 3 2 8" xfId="18069" xr:uid="{00000000-0005-0000-0000-0000F3490000}"/>
    <cellStyle name="Comma 6 3 3" xfId="18070" xr:uid="{00000000-0005-0000-0000-0000F4490000}"/>
    <cellStyle name="Comma 6 3 3 2" xfId="18071" xr:uid="{00000000-0005-0000-0000-0000F5490000}"/>
    <cellStyle name="Comma 6 3 3 2 2" xfId="18072" xr:uid="{00000000-0005-0000-0000-0000F6490000}"/>
    <cellStyle name="Comma 6 3 3 2 2 2" xfId="18073" xr:uid="{00000000-0005-0000-0000-0000F7490000}"/>
    <cellStyle name="Comma 6 3 3 2 2 4" xfId="18074" xr:uid="{00000000-0005-0000-0000-0000F8490000}"/>
    <cellStyle name="Comma 6 3 3 2 3" xfId="18075" xr:uid="{00000000-0005-0000-0000-0000F9490000}"/>
    <cellStyle name="Comma 6 3 3 2 4" xfId="18076" xr:uid="{00000000-0005-0000-0000-0000FA490000}"/>
    <cellStyle name="Comma 6 3 3 2 5" xfId="18077" xr:uid="{00000000-0005-0000-0000-0000FB490000}"/>
    <cellStyle name="Comma 6 3 3 3" xfId="18078" xr:uid="{00000000-0005-0000-0000-0000FC490000}"/>
    <cellStyle name="Comma 6 3 3 3 2" xfId="18079" xr:uid="{00000000-0005-0000-0000-0000FD490000}"/>
    <cellStyle name="Comma 6 3 3 3 2 2" xfId="18080" xr:uid="{00000000-0005-0000-0000-0000FE490000}"/>
    <cellStyle name="Comma 6 3 3 3 2 4" xfId="18081" xr:uid="{00000000-0005-0000-0000-0000FF490000}"/>
    <cellStyle name="Comma 6 3 3 3 3" xfId="18082" xr:uid="{00000000-0005-0000-0000-0000004A0000}"/>
    <cellStyle name="Comma 6 3 3 3 4" xfId="18083" xr:uid="{00000000-0005-0000-0000-0000014A0000}"/>
    <cellStyle name="Comma 6 3 3 3 5" xfId="18084" xr:uid="{00000000-0005-0000-0000-0000024A0000}"/>
    <cellStyle name="Comma 6 3 3 4" xfId="18085" xr:uid="{00000000-0005-0000-0000-0000034A0000}"/>
    <cellStyle name="Comma 6 3 3 4 2" xfId="18086" xr:uid="{00000000-0005-0000-0000-0000044A0000}"/>
    <cellStyle name="Comma 6 3 3 4 4" xfId="18087" xr:uid="{00000000-0005-0000-0000-0000054A0000}"/>
    <cellStyle name="Comma 6 3 3 5" xfId="18088" xr:uid="{00000000-0005-0000-0000-0000064A0000}"/>
    <cellStyle name="Comma 6 3 3 5 2" xfId="18089" xr:uid="{00000000-0005-0000-0000-0000074A0000}"/>
    <cellStyle name="Comma 6 3 3 6" xfId="18090" xr:uid="{00000000-0005-0000-0000-0000084A0000}"/>
    <cellStyle name="Comma 6 3 3 7" xfId="18091" xr:uid="{00000000-0005-0000-0000-0000094A0000}"/>
    <cellStyle name="Comma 6 3 3 8" xfId="18092" xr:uid="{00000000-0005-0000-0000-00000A4A0000}"/>
    <cellStyle name="Comma 6 3 4" xfId="18093" xr:uid="{00000000-0005-0000-0000-00000B4A0000}"/>
    <cellStyle name="Comma 6 3 4 2" xfId="18094" xr:uid="{00000000-0005-0000-0000-00000C4A0000}"/>
    <cellStyle name="Comma 6 3 4 2 2" xfId="18095" xr:uid="{00000000-0005-0000-0000-00000D4A0000}"/>
    <cellStyle name="Comma 6 3 4 2 2 2" xfId="18096" xr:uid="{00000000-0005-0000-0000-00000E4A0000}"/>
    <cellStyle name="Comma 6 3 4 2 2 4" xfId="18097" xr:uid="{00000000-0005-0000-0000-00000F4A0000}"/>
    <cellStyle name="Comma 6 3 4 2 3" xfId="18098" xr:uid="{00000000-0005-0000-0000-0000104A0000}"/>
    <cellStyle name="Comma 6 3 4 2 4" xfId="18099" xr:uid="{00000000-0005-0000-0000-0000114A0000}"/>
    <cellStyle name="Comma 6 3 4 2 5" xfId="18100" xr:uid="{00000000-0005-0000-0000-0000124A0000}"/>
    <cellStyle name="Comma 6 3 4 3" xfId="18101" xr:uid="{00000000-0005-0000-0000-0000134A0000}"/>
    <cellStyle name="Comma 6 3 4 3 2" xfId="18102" xr:uid="{00000000-0005-0000-0000-0000144A0000}"/>
    <cellStyle name="Comma 6 3 4 3 2 2" xfId="18103" xr:uid="{00000000-0005-0000-0000-0000154A0000}"/>
    <cellStyle name="Comma 6 3 4 3 2 4" xfId="18104" xr:uid="{00000000-0005-0000-0000-0000164A0000}"/>
    <cellStyle name="Comma 6 3 4 3 3" xfId="18105" xr:uid="{00000000-0005-0000-0000-0000174A0000}"/>
    <cellStyle name="Comma 6 3 4 3 5" xfId="18106" xr:uid="{00000000-0005-0000-0000-0000184A0000}"/>
    <cellStyle name="Comma 6 3 4 4" xfId="18107" xr:uid="{00000000-0005-0000-0000-0000194A0000}"/>
    <cellStyle name="Comma 6 3 4 4 2" xfId="18108" xr:uid="{00000000-0005-0000-0000-00001A4A0000}"/>
    <cellStyle name="Comma 6 3 4 4 4" xfId="18109" xr:uid="{00000000-0005-0000-0000-00001B4A0000}"/>
    <cellStyle name="Comma 6 3 4 5" xfId="18110" xr:uid="{00000000-0005-0000-0000-00001C4A0000}"/>
    <cellStyle name="Comma 6 3 4 5 2" xfId="18111" xr:uid="{00000000-0005-0000-0000-00001D4A0000}"/>
    <cellStyle name="Comma 6 3 4 6" xfId="18112" xr:uid="{00000000-0005-0000-0000-00001E4A0000}"/>
    <cellStyle name="Comma 6 3 4 7" xfId="18113" xr:uid="{00000000-0005-0000-0000-00001F4A0000}"/>
    <cellStyle name="Comma 6 3 4 8" xfId="18114" xr:uid="{00000000-0005-0000-0000-0000204A0000}"/>
    <cellStyle name="Comma 6 3 5" xfId="18115" xr:uid="{00000000-0005-0000-0000-0000214A0000}"/>
    <cellStyle name="Comma 6 3 5 2" xfId="18116" xr:uid="{00000000-0005-0000-0000-0000224A0000}"/>
    <cellStyle name="Comma 6 3 5 2 2" xfId="18117" xr:uid="{00000000-0005-0000-0000-0000234A0000}"/>
    <cellStyle name="Comma 6 3 5 2 2 2" xfId="18118" xr:uid="{00000000-0005-0000-0000-0000244A0000}"/>
    <cellStyle name="Comma 6 3 5 2 2 4" xfId="18119" xr:uid="{00000000-0005-0000-0000-0000254A0000}"/>
    <cellStyle name="Comma 6 3 5 2 3" xfId="18120" xr:uid="{00000000-0005-0000-0000-0000264A0000}"/>
    <cellStyle name="Comma 6 3 5 2 5" xfId="18121" xr:uid="{00000000-0005-0000-0000-0000274A0000}"/>
    <cellStyle name="Comma 6 3 5 3" xfId="18122" xr:uid="{00000000-0005-0000-0000-0000284A0000}"/>
    <cellStyle name="Comma 6 3 5 3 2" xfId="18123" xr:uid="{00000000-0005-0000-0000-0000294A0000}"/>
    <cellStyle name="Comma 6 3 5 3 4" xfId="18124" xr:uid="{00000000-0005-0000-0000-00002A4A0000}"/>
    <cellStyle name="Comma 6 3 5 4" xfId="18125" xr:uid="{00000000-0005-0000-0000-00002B4A0000}"/>
    <cellStyle name="Comma 6 3 5 5" xfId="18126" xr:uid="{00000000-0005-0000-0000-00002C4A0000}"/>
    <cellStyle name="Comma 6 3 5 6" xfId="18127" xr:uid="{00000000-0005-0000-0000-00002D4A0000}"/>
    <cellStyle name="Comma 6 3 6" xfId="18128" xr:uid="{00000000-0005-0000-0000-00002E4A0000}"/>
    <cellStyle name="Comma 6 3 6 2" xfId="18129" xr:uid="{00000000-0005-0000-0000-00002F4A0000}"/>
    <cellStyle name="Comma 6 3 6 2 2" xfId="18130" xr:uid="{00000000-0005-0000-0000-0000304A0000}"/>
    <cellStyle name="Comma 6 3 6 2 4" xfId="18131" xr:uid="{00000000-0005-0000-0000-0000314A0000}"/>
    <cellStyle name="Comma 6 3 6 3" xfId="18132" xr:uid="{00000000-0005-0000-0000-0000324A0000}"/>
    <cellStyle name="Comma 6 3 6 4" xfId="18133" xr:uid="{00000000-0005-0000-0000-0000334A0000}"/>
    <cellStyle name="Comma 6 3 6 5" xfId="18134" xr:uid="{00000000-0005-0000-0000-0000344A0000}"/>
    <cellStyle name="Comma 6 3 7" xfId="18135" xr:uid="{00000000-0005-0000-0000-0000354A0000}"/>
    <cellStyle name="Comma 6 3 7 2" xfId="18136" xr:uid="{00000000-0005-0000-0000-0000364A0000}"/>
    <cellStyle name="Comma 6 3 7 4" xfId="18137" xr:uid="{00000000-0005-0000-0000-0000374A0000}"/>
    <cellStyle name="Comma 6 3 8" xfId="18138" xr:uid="{00000000-0005-0000-0000-0000384A0000}"/>
    <cellStyle name="Comma 6 3 8 2" xfId="18139" xr:uid="{00000000-0005-0000-0000-0000394A0000}"/>
    <cellStyle name="Comma 6 3 8 3" xfId="18140" xr:uid="{00000000-0005-0000-0000-00003A4A0000}"/>
    <cellStyle name="Comma 6 3 8 4" xfId="18141" xr:uid="{00000000-0005-0000-0000-00003B4A0000}"/>
    <cellStyle name="Comma 6 3 9" xfId="18142" xr:uid="{00000000-0005-0000-0000-00003C4A0000}"/>
    <cellStyle name="Comma 6 3 9 2" xfId="18143" xr:uid="{00000000-0005-0000-0000-00003D4A0000}"/>
    <cellStyle name="Comma 6 3_Perd det activo" xfId="18144" xr:uid="{00000000-0005-0000-0000-00003E4A0000}"/>
    <cellStyle name="Comma 6 4" xfId="18145" xr:uid="{00000000-0005-0000-0000-00003F4A0000}"/>
    <cellStyle name="Comma 6 4 2" xfId="18146" xr:uid="{00000000-0005-0000-0000-0000404A0000}"/>
    <cellStyle name="Comma 6 4 2 2" xfId="18147" xr:uid="{00000000-0005-0000-0000-0000414A0000}"/>
    <cellStyle name="Comma 6 4 2 2 2" xfId="18148" xr:uid="{00000000-0005-0000-0000-0000424A0000}"/>
    <cellStyle name="Comma 6 4 2 2 4" xfId="18149" xr:uid="{00000000-0005-0000-0000-0000434A0000}"/>
    <cellStyle name="Comma 6 4 2 3" xfId="18150" xr:uid="{00000000-0005-0000-0000-0000444A0000}"/>
    <cellStyle name="Comma 6 4 2 3 2" xfId="18151" xr:uid="{00000000-0005-0000-0000-0000454A0000}"/>
    <cellStyle name="Comma 6 4 2 4" xfId="18152" xr:uid="{00000000-0005-0000-0000-0000464A0000}"/>
    <cellStyle name="Comma 6 4 2 5" xfId="18153" xr:uid="{00000000-0005-0000-0000-0000474A0000}"/>
    <cellStyle name="Comma 6 4 2 6" xfId="18154" xr:uid="{00000000-0005-0000-0000-0000484A0000}"/>
    <cellStyle name="Comma 6 4 3" xfId="18155" xr:uid="{00000000-0005-0000-0000-0000494A0000}"/>
    <cellStyle name="Comma 6 4 3 2" xfId="18156" xr:uid="{00000000-0005-0000-0000-00004A4A0000}"/>
    <cellStyle name="Comma 6 4 3 2 2" xfId="18157" xr:uid="{00000000-0005-0000-0000-00004B4A0000}"/>
    <cellStyle name="Comma 6 4 3 2 4" xfId="18158" xr:uid="{00000000-0005-0000-0000-00004C4A0000}"/>
    <cellStyle name="Comma 6 4 3 3" xfId="18159" xr:uid="{00000000-0005-0000-0000-00004D4A0000}"/>
    <cellStyle name="Comma 6 4 3 4" xfId="18160" xr:uid="{00000000-0005-0000-0000-00004E4A0000}"/>
    <cellStyle name="Comma 6 4 3 5" xfId="18161" xr:uid="{00000000-0005-0000-0000-00004F4A0000}"/>
    <cellStyle name="Comma 6 4 4" xfId="18162" xr:uid="{00000000-0005-0000-0000-0000504A0000}"/>
    <cellStyle name="Comma 6 4 4 2" xfId="18163" xr:uid="{00000000-0005-0000-0000-0000514A0000}"/>
    <cellStyle name="Comma 6 4 4 2 2" xfId="18164" xr:uid="{00000000-0005-0000-0000-0000524A0000}"/>
    <cellStyle name="Comma 6 4 4 2 4" xfId="18165" xr:uid="{00000000-0005-0000-0000-0000534A0000}"/>
    <cellStyle name="Comma 6 4 4 3" xfId="18166" xr:uid="{00000000-0005-0000-0000-0000544A0000}"/>
    <cellStyle name="Comma 6 4 4 4" xfId="18167" xr:uid="{00000000-0005-0000-0000-0000554A0000}"/>
    <cellStyle name="Comma 6 4 4 5" xfId="18168" xr:uid="{00000000-0005-0000-0000-0000564A0000}"/>
    <cellStyle name="Comma 6 4 5" xfId="18169" xr:uid="{00000000-0005-0000-0000-0000574A0000}"/>
    <cellStyle name="Comma 6 4 5 2" xfId="18170" xr:uid="{00000000-0005-0000-0000-0000584A0000}"/>
    <cellStyle name="Comma 6 4 5 4" xfId="18171" xr:uid="{00000000-0005-0000-0000-0000594A0000}"/>
    <cellStyle name="Comma 6 4 6" xfId="18172" xr:uid="{00000000-0005-0000-0000-00005A4A0000}"/>
    <cellStyle name="Comma 6 4 6 2" xfId="18173" xr:uid="{00000000-0005-0000-0000-00005B4A0000}"/>
    <cellStyle name="Comma 6 4 7" xfId="18174" xr:uid="{00000000-0005-0000-0000-00005C4A0000}"/>
    <cellStyle name="Comma 6 4 8" xfId="18175" xr:uid="{00000000-0005-0000-0000-00005D4A0000}"/>
    <cellStyle name="Comma 6 4 9" xfId="18176" xr:uid="{00000000-0005-0000-0000-00005E4A0000}"/>
    <cellStyle name="Comma 6 4_Perd det activo" xfId="18177" xr:uid="{00000000-0005-0000-0000-00005F4A0000}"/>
    <cellStyle name="Comma 6 5" xfId="18178" xr:uid="{00000000-0005-0000-0000-0000604A0000}"/>
    <cellStyle name="Comma 6 5 2" xfId="18179" xr:uid="{00000000-0005-0000-0000-0000614A0000}"/>
    <cellStyle name="Comma 6 5 2 2" xfId="18180" xr:uid="{00000000-0005-0000-0000-0000624A0000}"/>
    <cellStyle name="Comma 6 5 2 2 2" xfId="18181" xr:uid="{00000000-0005-0000-0000-0000634A0000}"/>
    <cellStyle name="Comma 6 5 2 2 4" xfId="18182" xr:uid="{00000000-0005-0000-0000-0000644A0000}"/>
    <cellStyle name="Comma 6 5 2 3" xfId="18183" xr:uid="{00000000-0005-0000-0000-0000654A0000}"/>
    <cellStyle name="Comma 6 5 2 4" xfId="18184" xr:uid="{00000000-0005-0000-0000-0000664A0000}"/>
    <cellStyle name="Comma 6 5 2 5" xfId="18185" xr:uid="{00000000-0005-0000-0000-0000674A0000}"/>
    <cellStyle name="Comma 6 5 3" xfId="18186" xr:uid="{00000000-0005-0000-0000-0000684A0000}"/>
    <cellStyle name="Comma 6 5 3 2" xfId="18187" xr:uid="{00000000-0005-0000-0000-0000694A0000}"/>
    <cellStyle name="Comma 6 5 3 2 2" xfId="18188" xr:uid="{00000000-0005-0000-0000-00006A4A0000}"/>
    <cellStyle name="Comma 6 5 3 2 4" xfId="18189" xr:uid="{00000000-0005-0000-0000-00006B4A0000}"/>
    <cellStyle name="Comma 6 5 3 3" xfId="18190" xr:uid="{00000000-0005-0000-0000-00006C4A0000}"/>
    <cellStyle name="Comma 6 5 3 4" xfId="18191" xr:uid="{00000000-0005-0000-0000-00006D4A0000}"/>
    <cellStyle name="Comma 6 5 3 5" xfId="18192" xr:uid="{00000000-0005-0000-0000-00006E4A0000}"/>
    <cellStyle name="Comma 6 5 4" xfId="18193" xr:uid="{00000000-0005-0000-0000-00006F4A0000}"/>
    <cellStyle name="Comma 6 5 4 2" xfId="18194" xr:uid="{00000000-0005-0000-0000-0000704A0000}"/>
    <cellStyle name="Comma 6 5 4 2 2" xfId="18195" xr:uid="{00000000-0005-0000-0000-0000714A0000}"/>
    <cellStyle name="Comma 6 5 4 2 4" xfId="18196" xr:uid="{00000000-0005-0000-0000-0000724A0000}"/>
    <cellStyle name="Comma 6 5 4 3" xfId="18197" xr:uid="{00000000-0005-0000-0000-0000734A0000}"/>
    <cellStyle name="Comma 6 5 4 4" xfId="18198" xr:uid="{00000000-0005-0000-0000-0000744A0000}"/>
    <cellStyle name="Comma 6 5 4 5" xfId="18199" xr:uid="{00000000-0005-0000-0000-0000754A0000}"/>
    <cellStyle name="Comma 6 5 5" xfId="18200" xr:uid="{00000000-0005-0000-0000-0000764A0000}"/>
    <cellStyle name="Comma 6 5 5 2" xfId="18201" xr:uid="{00000000-0005-0000-0000-0000774A0000}"/>
    <cellStyle name="Comma 6 5 5 4" xfId="18202" xr:uid="{00000000-0005-0000-0000-0000784A0000}"/>
    <cellStyle name="Comma 6 5 6" xfId="18203" xr:uid="{00000000-0005-0000-0000-0000794A0000}"/>
    <cellStyle name="Comma 6 5 6 2" xfId="18204" xr:uid="{00000000-0005-0000-0000-00007A4A0000}"/>
    <cellStyle name="Comma 6 5 7" xfId="18205" xr:uid="{00000000-0005-0000-0000-00007B4A0000}"/>
    <cellStyle name="Comma 6 5 8" xfId="18206" xr:uid="{00000000-0005-0000-0000-00007C4A0000}"/>
    <cellStyle name="Comma 6 5 9" xfId="18207" xr:uid="{00000000-0005-0000-0000-00007D4A0000}"/>
    <cellStyle name="Comma 6 6" xfId="18208" xr:uid="{00000000-0005-0000-0000-00007E4A0000}"/>
    <cellStyle name="Comma 6 6 2" xfId="18209" xr:uid="{00000000-0005-0000-0000-00007F4A0000}"/>
    <cellStyle name="Comma 6 6 2 2" xfId="18210" xr:uid="{00000000-0005-0000-0000-0000804A0000}"/>
    <cellStyle name="Comma 6 6 2 2 2" xfId="18211" xr:uid="{00000000-0005-0000-0000-0000814A0000}"/>
    <cellStyle name="Comma 6 6 2 2 4" xfId="18212" xr:uid="{00000000-0005-0000-0000-0000824A0000}"/>
    <cellStyle name="Comma 6 6 2 3" xfId="18213" xr:uid="{00000000-0005-0000-0000-0000834A0000}"/>
    <cellStyle name="Comma 6 6 2 4" xfId="18214" xr:uid="{00000000-0005-0000-0000-0000844A0000}"/>
    <cellStyle name="Comma 6 6 2 5" xfId="18215" xr:uid="{00000000-0005-0000-0000-0000854A0000}"/>
    <cellStyle name="Comma 6 6 3" xfId="18216" xr:uid="{00000000-0005-0000-0000-0000864A0000}"/>
    <cellStyle name="Comma 6 6 3 2" xfId="18217" xr:uid="{00000000-0005-0000-0000-0000874A0000}"/>
    <cellStyle name="Comma 6 6 3 2 2" xfId="18218" xr:uid="{00000000-0005-0000-0000-0000884A0000}"/>
    <cellStyle name="Comma 6 6 3 2 4" xfId="18219" xr:uid="{00000000-0005-0000-0000-0000894A0000}"/>
    <cellStyle name="Comma 6 6 3 3" xfId="18220" xr:uid="{00000000-0005-0000-0000-00008A4A0000}"/>
    <cellStyle name="Comma 6 6 3 4" xfId="18221" xr:uid="{00000000-0005-0000-0000-00008B4A0000}"/>
    <cellStyle name="Comma 6 6 3 5" xfId="18222" xr:uid="{00000000-0005-0000-0000-00008C4A0000}"/>
    <cellStyle name="Comma 6 6 4" xfId="18223" xr:uid="{00000000-0005-0000-0000-00008D4A0000}"/>
    <cellStyle name="Comma 6 6 4 2" xfId="18224" xr:uid="{00000000-0005-0000-0000-00008E4A0000}"/>
    <cellStyle name="Comma 6 6 4 2 2" xfId="18225" xr:uid="{00000000-0005-0000-0000-00008F4A0000}"/>
    <cellStyle name="Comma 6 6 4 2 4" xfId="18226" xr:uid="{00000000-0005-0000-0000-0000904A0000}"/>
    <cellStyle name="Comma 6 6 4 3" xfId="18227" xr:uid="{00000000-0005-0000-0000-0000914A0000}"/>
    <cellStyle name="Comma 6 6 4 4" xfId="18228" xr:uid="{00000000-0005-0000-0000-0000924A0000}"/>
    <cellStyle name="Comma 6 6 4 5" xfId="18229" xr:uid="{00000000-0005-0000-0000-0000934A0000}"/>
    <cellStyle name="Comma 6 6 5" xfId="18230" xr:uid="{00000000-0005-0000-0000-0000944A0000}"/>
    <cellStyle name="Comma 6 6 5 2" xfId="18231" xr:uid="{00000000-0005-0000-0000-0000954A0000}"/>
    <cellStyle name="Comma 6 6 5 4" xfId="18232" xr:uid="{00000000-0005-0000-0000-0000964A0000}"/>
    <cellStyle name="Comma 6 6 6" xfId="18233" xr:uid="{00000000-0005-0000-0000-0000974A0000}"/>
    <cellStyle name="Comma 6 6 6 2" xfId="18234" xr:uid="{00000000-0005-0000-0000-0000984A0000}"/>
    <cellStyle name="Comma 6 6 7" xfId="18235" xr:uid="{00000000-0005-0000-0000-0000994A0000}"/>
    <cellStyle name="Comma 6 6 8" xfId="18236" xr:uid="{00000000-0005-0000-0000-00009A4A0000}"/>
    <cellStyle name="Comma 6 6 9" xfId="18237" xr:uid="{00000000-0005-0000-0000-00009B4A0000}"/>
    <cellStyle name="Comma 6 7" xfId="18238" xr:uid="{00000000-0005-0000-0000-00009C4A0000}"/>
    <cellStyle name="Comma 6 7 2" xfId="18239" xr:uid="{00000000-0005-0000-0000-00009D4A0000}"/>
    <cellStyle name="Comma 6 7 2 2" xfId="18240" xr:uid="{00000000-0005-0000-0000-00009E4A0000}"/>
    <cellStyle name="Comma 6 7 2 2 2" xfId="18241" xr:uid="{00000000-0005-0000-0000-00009F4A0000}"/>
    <cellStyle name="Comma 6 7 2 2 4" xfId="18242" xr:uid="{00000000-0005-0000-0000-0000A04A0000}"/>
    <cellStyle name="Comma 6 7 2 3" xfId="18243" xr:uid="{00000000-0005-0000-0000-0000A14A0000}"/>
    <cellStyle name="Comma 6 7 2 4" xfId="18244" xr:uid="{00000000-0005-0000-0000-0000A24A0000}"/>
    <cellStyle name="Comma 6 7 2 5" xfId="18245" xr:uid="{00000000-0005-0000-0000-0000A34A0000}"/>
    <cellStyle name="Comma 6 7 3" xfId="18246" xr:uid="{00000000-0005-0000-0000-0000A44A0000}"/>
    <cellStyle name="Comma 6 7 3 2" xfId="18247" xr:uid="{00000000-0005-0000-0000-0000A54A0000}"/>
    <cellStyle name="Comma 6 7 3 2 2" xfId="18248" xr:uid="{00000000-0005-0000-0000-0000A64A0000}"/>
    <cellStyle name="Comma 6 7 3 2 4" xfId="18249" xr:uid="{00000000-0005-0000-0000-0000A74A0000}"/>
    <cellStyle name="Comma 6 7 3 3" xfId="18250" xr:uid="{00000000-0005-0000-0000-0000A84A0000}"/>
    <cellStyle name="Comma 6 7 3 4" xfId="18251" xr:uid="{00000000-0005-0000-0000-0000A94A0000}"/>
    <cellStyle name="Comma 6 7 3 5" xfId="18252" xr:uid="{00000000-0005-0000-0000-0000AA4A0000}"/>
    <cellStyle name="Comma 6 7 4" xfId="18253" xr:uid="{00000000-0005-0000-0000-0000AB4A0000}"/>
    <cellStyle name="Comma 6 7 4 2" xfId="18254" xr:uid="{00000000-0005-0000-0000-0000AC4A0000}"/>
    <cellStyle name="Comma 6 7 4 2 2" xfId="18255" xr:uid="{00000000-0005-0000-0000-0000AD4A0000}"/>
    <cellStyle name="Comma 6 7 4 2 4" xfId="18256" xr:uid="{00000000-0005-0000-0000-0000AE4A0000}"/>
    <cellStyle name="Comma 6 7 4 3" xfId="18257" xr:uid="{00000000-0005-0000-0000-0000AF4A0000}"/>
    <cellStyle name="Comma 6 7 4 4" xfId="18258" xr:uid="{00000000-0005-0000-0000-0000B04A0000}"/>
    <cellStyle name="Comma 6 7 4 5" xfId="18259" xr:uid="{00000000-0005-0000-0000-0000B14A0000}"/>
    <cellStyle name="Comma 6 7 5" xfId="18260" xr:uid="{00000000-0005-0000-0000-0000B24A0000}"/>
    <cellStyle name="Comma 6 7 5 2" xfId="18261" xr:uid="{00000000-0005-0000-0000-0000B34A0000}"/>
    <cellStyle name="Comma 6 7 5 4" xfId="18262" xr:uid="{00000000-0005-0000-0000-0000B44A0000}"/>
    <cellStyle name="Comma 6 7 6" xfId="18263" xr:uid="{00000000-0005-0000-0000-0000B54A0000}"/>
    <cellStyle name="Comma 6 7 7" xfId="18264" xr:uid="{00000000-0005-0000-0000-0000B64A0000}"/>
    <cellStyle name="Comma 6 7 8" xfId="18265" xr:uid="{00000000-0005-0000-0000-0000B74A0000}"/>
    <cellStyle name="Comma 6 8" xfId="18266" xr:uid="{00000000-0005-0000-0000-0000B84A0000}"/>
    <cellStyle name="Comma 6 8 2" xfId="18267" xr:uid="{00000000-0005-0000-0000-0000B94A0000}"/>
    <cellStyle name="Comma 6 8 2 2" xfId="18268" xr:uid="{00000000-0005-0000-0000-0000BA4A0000}"/>
    <cellStyle name="Comma 6 8 2 2 2" xfId="18269" xr:uid="{00000000-0005-0000-0000-0000BB4A0000}"/>
    <cellStyle name="Comma 6 8 2 2 4" xfId="18270" xr:uid="{00000000-0005-0000-0000-0000BC4A0000}"/>
    <cellStyle name="Comma 6 8 2 3" xfId="18271" xr:uid="{00000000-0005-0000-0000-0000BD4A0000}"/>
    <cellStyle name="Comma 6 8 2 4" xfId="18272" xr:uid="{00000000-0005-0000-0000-0000BE4A0000}"/>
    <cellStyle name="Comma 6 8 2 5" xfId="18273" xr:uid="{00000000-0005-0000-0000-0000BF4A0000}"/>
    <cellStyle name="Comma 6 8 3" xfId="18274" xr:uid="{00000000-0005-0000-0000-0000C04A0000}"/>
    <cellStyle name="Comma 6 8 3 2" xfId="18275" xr:uid="{00000000-0005-0000-0000-0000C14A0000}"/>
    <cellStyle name="Comma 6 8 3 2 2" xfId="18276" xr:uid="{00000000-0005-0000-0000-0000C24A0000}"/>
    <cellStyle name="Comma 6 8 3 2 4" xfId="18277" xr:uid="{00000000-0005-0000-0000-0000C34A0000}"/>
    <cellStyle name="Comma 6 8 3 3" xfId="18278" xr:uid="{00000000-0005-0000-0000-0000C44A0000}"/>
    <cellStyle name="Comma 6 8 3 4" xfId="18279" xr:uid="{00000000-0005-0000-0000-0000C54A0000}"/>
    <cellStyle name="Comma 6 8 3 5" xfId="18280" xr:uid="{00000000-0005-0000-0000-0000C64A0000}"/>
    <cellStyle name="Comma 6 8 4" xfId="18281" xr:uid="{00000000-0005-0000-0000-0000C74A0000}"/>
    <cellStyle name="Comma 6 8 4 2" xfId="18282" xr:uid="{00000000-0005-0000-0000-0000C84A0000}"/>
    <cellStyle name="Comma 6 8 4 2 2" xfId="18283" xr:uid="{00000000-0005-0000-0000-0000C94A0000}"/>
    <cellStyle name="Comma 6 8 4 2 4" xfId="18284" xr:uid="{00000000-0005-0000-0000-0000CA4A0000}"/>
    <cellStyle name="Comma 6 8 4 3" xfId="18285" xr:uid="{00000000-0005-0000-0000-0000CB4A0000}"/>
    <cellStyle name="Comma 6 8 4 4" xfId="18286" xr:uid="{00000000-0005-0000-0000-0000CC4A0000}"/>
    <cellStyle name="Comma 6 8 4 5" xfId="18287" xr:uid="{00000000-0005-0000-0000-0000CD4A0000}"/>
    <cellStyle name="Comma 6 8 5" xfId="18288" xr:uid="{00000000-0005-0000-0000-0000CE4A0000}"/>
    <cellStyle name="Comma 6 8 5 2" xfId="18289" xr:uid="{00000000-0005-0000-0000-0000CF4A0000}"/>
    <cellStyle name="Comma 6 8 5 4" xfId="18290" xr:uid="{00000000-0005-0000-0000-0000D04A0000}"/>
    <cellStyle name="Comma 6 8 6" xfId="18291" xr:uid="{00000000-0005-0000-0000-0000D14A0000}"/>
    <cellStyle name="Comma 6 8 7" xfId="18292" xr:uid="{00000000-0005-0000-0000-0000D24A0000}"/>
    <cellStyle name="Comma 6 8 8" xfId="18293" xr:uid="{00000000-0005-0000-0000-0000D34A0000}"/>
    <cellStyle name="Comma 6 9" xfId="18294" xr:uid="{00000000-0005-0000-0000-0000D44A0000}"/>
    <cellStyle name="Comma 6 9 2" xfId="18295" xr:uid="{00000000-0005-0000-0000-0000D54A0000}"/>
    <cellStyle name="Comma 6 9 2 2" xfId="18296" xr:uid="{00000000-0005-0000-0000-0000D64A0000}"/>
    <cellStyle name="Comma 6 9 2 2 2" xfId="18297" xr:uid="{00000000-0005-0000-0000-0000D74A0000}"/>
    <cellStyle name="Comma 6 9 2 2 4" xfId="18298" xr:uid="{00000000-0005-0000-0000-0000D84A0000}"/>
    <cellStyle name="Comma 6 9 2 3" xfId="18299" xr:uid="{00000000-0005-0000-0000-0000D94A0000}"/>
    <cellStyle name="Comma 6 9 2 4" xfId="18300" xr:uid="{00000000-0005-0000-0000-0000DA4A0000}"/>
    <cellStyle name="Comma 6 9 2 5" xfId="18301" xr:uid="{00000000-0005-0000-0000-0000DB4A0000}"/>
    <cellStyle name="Comma 6 9 3" xfId="18302" xr:uid="{00000000-0005-0000-0000-0000DC4A0000}"/>
    <cellStyle name="Comma 6 9 3 2" xfId="18303" xr:uid="{00000000-0005-0000-0000-0000DD4A0000}"/>
    <cellStyle name="Comma 6 9 3 2 2" xfId="18304" xr:uid="{00000000-0005-0000-0000-0000DE4A0000}"/>
    <cellStyle name="Comma 6 9 3 2 4" xfId="18305" xr:uid="{00000000-0005-0000-0000-0000DF4A0000}"/>
    <cellStyle name="Comma 6 9 3 3" xfId="18306" xr:uid="{00000000-0005-0000-0000-0000E04A0000}"/>
    <cellStyle name="Comma 6 9 3 5" xfId="18307" xr:uid="{00000000-0005-0000-0000-0000E14A0000}"/>
    <cellStyle name="Comma 6 9 4" xfId="18308" xr:uid="{00000000-0005-0000-0000-0000E24A0000}"/>
    <cellStyle name="Comma 6 9 4 2" xfId="18309" xr:uid="{00000000-0005-0000-0000-0000E34A0000}"/>
    <cellStyle name="Comma 6 9 4 4" xfId="18310" xr:uid="{00000000-0005-0000-0000-0000E44A0000}"/>
    <cellStyle name="Comma 6 9 5" xfId="18311" xr:uid="{00000000-0005-0000-0000-0000E54A0000}"/>
    <cellStyle name="Comma 6 9 6" xfId="18312" xr:uid="{00000000-0005-0000-0000-0000E64A0000}"/>
    <cellStyle name="Comma 6 9 7" xfId="18313" xr:uid="{00000000-0005-0000-0000-0000E74A0000}"/>
    <cellStyle name="Comma 6_Activos por nat cart" xfId="18314" xr:uid="{00000000-0005-0000-0000-0000E84A0000}"/>
    <cellStyle name="Comma 7" xfId="18315" xr:uid="{00000000-0005-0000-0000-0000E94A0000}"/>
    <cellStyle name="Comma 7 10" xfId="18316" xr:uid="{00000000-0005-0000-0000-0000EA4A0000}"/>
    <cellStyle name="Comma 7 10 2" xfId="18317" xr:uid="{00000000-0005-0000-0000-0000EB4A0000}"/>
    <cellStyle name="Comma 7 10 2 2" xfId="18318" xr:uid="{00000000-0005-0000-0000-0000EC4A0000}"/>
    <cellStyle name="Comma 7 10 2 4" xfId="18319" xr:uid="{00000000-0005-0000-0000-0000ED4A0000}"/>
    <cellStyle name="Comma 7 10 3" xfId="18320" xr:uid="{00000000-0005-0000-0000-0000EE4A0000}"/>
    <cellStyle name="Comma 7 10 4" xfId="18321" xr:uid="{00000000-0005-0000-0000-0000EF4A0000}"/>
    <cellStyle name="Comma 7 10 5" xfId="18322" xr:uid="{00000000-0005-0000-0000-0000F04A0000}"/>
    <cellStyle name="Comma 7 11" xfId="18323" xr:uid="{00000000-0005-0000-0000-0000F14A0000}"/>
    <cellStyle name="Comma 7 11 2" xfId="18324" xr:uid="{00000000-0005-0000-0000-0000F24A0000}"/>
    <cellStyle name="Comma 7 11 2 2" xfId="18325" xr:uid="{00000000-0005-0000-0000-0000F34A0000}"/>
    <cellStyle name="Comma 7 11 2 4" xfId="18326" xr:uid="{00000000-0005-0000-0000-0000F44A0000}"/>
    <cellStyle name="Comma 7 11 3" xfId="18327" xr:uid="{00000000-0005-0000-0000-0000F54A0000}"/>
    <cellStyle name="Comma 7 11 5" xfId="18328" xr:uid="{00000000-0005-0000-0000-0000F64A0000}"/>
    <cellStyle name="Comma 7 12" xfId="18329" xr:uid="{00000000-0005-0000-0000-0000F74A0000}"/>
    <cellStyle name="Comma 7 12 2" xfId="18330" xr:uid="{00000000-0005-0000-0000-0000F84A0000}"/>
    <cellStyle name="Comma 7 12 4" xfId="18331" xr:uid="{00000000-0005-0000-0000-0000F94A0000}"/>
    <cellStyle name="Comma 7 13" xfId="18332" xr:uid="{00000000-0005-0000-0000-0000FA4A0000}"/>
    <cellStyle name="Comma 7 13 2" xfId="18333" xr:uid="{00000000-0005-0000-0000-0000FB4A0000}"/>
    <cellStyle name="Comma 7 13 4" xfId="18334" xr:uid="{00000000-0005-0000-0000-0000FC4A0000}"/>
    <cellStyle name="Comma 7 14" xfId="18335" xr:uid="{00000000-0005-0000-0000-0000FD4A0000}"/>
    <cellStyle name="Comma 7 14 2" xfId="18336" xr:uid="{00000000-0005-0000-0000-0000FE4A0000}"/>
    <cellStyle name="Comma 7 14 3" xfId="18337" xr:uid="{00000000-0005-0000-0000-0000FF4A0000}"/>
    <cellStyle name="Comma 7 14 4" xfId="18338" xr:uid="{00000000-0005-0000-0000-0000004B0000}"/>
    <cellStyle name="Comma 7 15" xfId="18339" xr:uid="{00000000-0005-0000-0000-0000014B0000}"/>
    <cellStyle name="Comma 7 15 2" xfId="18340" xr:uid="{00000000-0005-0000-0000-0000024B0000}"/>
    <cellStyle name="Comma 7 15 3" xfId="18341" xr:uid="{00000000-0005-0000-0000-0000034B0000}"/>
    <cellStyle name="Comma 7 15 4" xfId="18342" xr:uid="{00000000-0005-0000-0000-0000044B0000}"/>
    <cellStyle name="Comma 7 16" xfId="18343" xr:uid="{00000000-0005-0000-0000-0000054B0000}"/>
    <cellStyle name="Comma 7 16 2" xfId="18344" xr:uid="{00000000-0005-0000-0000-0000064B0000}"/>
    <cellStyle name="Comma 7 16 3" xfId="18345" xr:uid="{00000000-0005-0000-0000-0000074B0000}"/>
    <cellStyle name="Comma 7 17" xfId="18346" xr:uid="{00000000-0005-0000-0000-0000084B0000}"/>
    <cellStyle name="Comma 7 18" xfId="18347" xr:uid="{00000000-0005-0000-0000-0000094B0000}"/>
    <cellStyle name="Comma 7 18 2" xfId="18348" xr:uid="{00000000-0005-0000-0000-00000A4B0000}"/>
    <cellStyle name="Comma 7 19" xfId="18349" xr:uid="{00000000-0005-0000-0000-00000B4B0000}"/>
    <cellStyle name="Comma 7 2" xfId="18350" xr:uid="{00000000-0005-0000-0000-00000C4B0000}"/>
    <cellStyle name="Comma 7 2 10" xfId="18351" xr:uid="{00000000-0005-0000-0000-00000D4B0000}"/>
    <cellStyle name="Comma 7 2 11" xfId="18352" xr:uid="{00000000-0005-0000-0000-00000E4B0000}"/>
    <cellStyle name="Comma 7 2 12" xfId="18353" xr:uid="{00000000-0005-0000-0000-00000F4B0000}"/>
    <cellStyle name="Comma 7 2 2" xfId="18354" xr:uid="{00000000-0005-0000-0000-0000104B0000}"/>
    <cellStyle name="Comma 7 2 2 2" xfId="18355" xr:uid="{00000000-0005-0000-0000-0000114B0000}"/>
    <cellStyle name="Comma 7 2 2 2 2" xfId="18356" xr:uid="{00000000-0005-0000-0000-0000124B0000}"/>
    <cellStyle name="Comma 7 2 2 2 2 2" xfId="18357" xr:uid="{00000000-0005-0000-0000-0000134B0000}"/>
    <cellStyle name="Comma 7 2 2 2 2 4" xfId="18358" xr:uid="{00000000-0005-0000-0000-0000144B0000}"/>
    <cellStyle name="Comma 7 2 2 2 3" xfId="18359" xr:uid="{00000000-0005-0000-0000-0000154B0000}"/>
    <cellStyle name="Comma 7 2 2 2 3 2" xfId="18360" xr:uid="{00000000-0005-0000-0000-0000164B0000}"/>
    <cellStyle name="Comma 7 2 2 2 4" xfId="18361" xr:uid="{00000000-0005-0000-0000-0000174B0000}"/>
    <cellStyle name="Comma 7 2 2 2 5" xfId="18362" xr:uid="{00000000-0005-0000-0000-0000184B0000}"/>
    <cellStyle name="Comma 7 2 2 2 6" xfId="18363" xr:uid="{00000000-0005-0000-0000-0000194B0000}"/>
    <cellStyle name="Comma 7 2 2 3" xfId="18364" xr:uid="{00000000-0005-0000-0000-00001A4B0000}"/>
    <cellStyle name="Comma 7 2 2 3 2" xfId="18365" xr:uid="{00000000-0005-0000-0000-00001B4B0000}"/>
    <cellStyle name="Comma 7 2 2 3 2 2" xfId="18366" xr:uid="{00000000-0005-0000-0000-00001C4B0000}"/>
    <cellStyle name="Comma 7 2 2 3 2 4" xfId="18367" xr:uid="{00000000-0005-0000-0000-00001D4B0000}"/>
    <cellStyle name="Comma 7 2 2 3 3" xfId="18368" xr:uid="{00000000-0005-0000-0000-00001E4B0000}"/>
    <cellStyle name="Comma 7 2 2 3 4" xfId="18369" xr:uid="{00000000-0005-0000-0000-00001F4B0000}"/>
    <cellStyle name="Comma 7 2 2 3 5" xfId="18370" xr:uid="{00000000-0005-0000-0000-0000204B0000}"/>
    <cellStyle name="Comma 7 2 2 4" xfId="18371" xr:uid="{00000000-0005-0000-0000-0000214B0000}"/>
    <cellStyle name="Comma 7 2 2 4 2" xfId="18372" xr:uid="{00000000-0005-0000-0000-0000224B0000}"/>
    <cellStyle name="Comma 7 2 2 4 4" xfId="18373" xr:uid="{00000000-0005-0000-0000-0000234B0000}"/>
    <cellStyle name="Comma 7 2 2 5" xfId="18374" xr:uid="{00000000-0005-0000-0000-0000244B0000}"/>
    <cellStyle name="Comma 7 2 2 5 2" xfId="18375" xr:uid="{00000000-0005-0000-0000-0000254B0000}"/>
    <cellStyle name="Comma 7 2 2 6" xfId="18376" xr:uid="{00000000-0005-0000-0000-0000264B0000}"/>
    <cellStyle name="Comma 7 2 2 7" xfId="18377" xr:uid="{00000000-0005-0000-0000-0000274B0000}"/>
    <cellStyle name="Comma 7 2 2 8" xfId="18378" xr:uid="{00000000-0005-0000-0000-0000284B0000}"/>
    <cellStyle name="Comma 7 2 3" xfId="18379" xr:uid="{00000000-0005-0000-0000-0000294B0000}"/>
    <cellStyle name="Comma 7 2 3 2" xfId="18380" xr:uid="{00000000-0005-0000-0000-00002A4B0000}"/>
    <cellStyle name="Comma 7 2 3 2 2" xfId="18381" xr:uid="{00000000-0005-0000-0000-00002B4B0000}"/>
    <cellStyle name="Comma 7 2 3 2 2 2" xfId="18382" xr:uid="{00000000-0005-0000-0000-00002C4B0000}"/>
    <cellStyle name="Comma 7 2 3 2 2 4" xfId="18383" xr:uid="{00000000-0005-0000-0000-00002D4B0000}"/>
    <cellStyle name="Comma 7 2 3 2 3" xfId="18384" xr:uid="{00000000-0005-0000-0000-00002E4B0000}"/>
    <cellStyle name="Comma 7 2 3 2 4" xfId="18385" xr:uid="{00000000-0005-0000-0000-00002F4B0000}"/>
    <cellStyle name="Comma 7 2 3 2 5" xfId="18386" xr:uid="{00000000-0005-0000-0000-0000304B0000}"/>
    <cellStyle name="Comma 7 2 3 3" xfId="18387" xr:uid="{00000000-0005-0000-0000-0000314B0000}"/>
    <cellStyle name="Comma 7 2 3 3 2" xfId="18388" xr:uid="{00000000-0005-0000-0000-0000324B0000}"/>
    <cellStyle name="Comma 7 2 3 3 2 2" xfId="18389" xr:uid="{00000000-0005-0000-0000-0000334B0000}"/>
    <cellStyle name="Comma 7 2 3 3 2 4" xfId="18390" xr:uid="{00000000-0005-0000-0000-0000344B0000}"/>
    <cellStyle name="Comma 7 2 3 3 3" xfId="18391" xr:uid="{00000000-0005-0000-0000-0000354B0000}"/>
    <cellStyle name="Comma 7 2 3 3 4" xfId="18392" xr:uid="{00000000-0005-0000-0000-0000364B0000}"/>
    <cellStyle name="Comma 7 2 3 3 5" xfId="18393" xr:uid="{00000000-0005-0000-0000-0000374B0000}"/>
    <cellStyle name="Comma 7 2 3 4" xfId="18394" xr:uid="{00000000-0005-0000-0000-0000384B0000}"/>
    <cellStyle name="Comma 7 2 3 4 2" xfId="18395" xr:uid="{00000000-0005-0000-0000-0000394B0000}"/>
    <cellStyle name="Comma 7 2 3 4 4" xfId="18396" xr:uid="{00000000-0005-0000-0000-00003A4B0000}"/>
    <cellStyle name="Comma 7 2 3 5" xfId="18397" xr:uid="{00000000-0005-0000-0000-00003B4B0000}"/>
    <cellStyle name="Comma 7 2 3 5 2" xfId="18398" xr:uid="{00000000-0005-0000-0000-00003C4B0000}"/>
    <cellStyle name="Comma 7 2 3 6" xfId="18399" xr:uid="{00000000-0005-0000-0000-00003D4B0000}"/>
    <cellStyle name="Comma 7 2 3 7" xfId="18400" xr:uid="{00000000-0005-0000-0000-00003E4B0000}"/>
    <cellStyle name="Comma 7 2 3 8" xfId="18401" xr:uid="{00000000-0005-0000-0000-00003F4B0000}"/>
    <cellStyle name="Comma 7 2 4" xfId="18402" xr:uid="{00000000-0005-0000-0000-0000404B0000}"/>
    <cellStyle name="Comma 7 2 4 2" xfId="18403" xr:uid="{00000000-0005-0000-0000-0000414B0000}"/>
    <cellStyle name="Comma 7 2 4 2 2" xfId="18404" xr:uid="{00000000-0005-0000-0000-0000424B0000}"/>
    <cellStyle name="Comma 7 2 4 2 2 2" xfId="18405" xr:uid="{00000000-0005-0000-0000-0000434B0000}"/>
    <cellStyle name="Comma 7 2 4 2 2 4" xfId="18406" xr:uid="{00000000-0005-0000-0000-0000444B0000}"/>
    <cellStyle name="Comma 7 2 4 2 3" xfId="18407" xr:uid="{00000000-0005-0000-0000-0000454B0000}"/>
    <cellStyle name="Comma 7 2 4 2 4" xfId="18408" xr:uid="{00000000-0005-0000-0000-0000464B0000}"/>
    <cellStyle name="Comma 7 2 4 2 5" xfId="18409" xr:uid="{00000000-0005-0000-0000-0000474B0000}"/>
    <cellStyle name="Comma 7 2 4 3" xfId="18410" xr:uid="{00000000-0005-0000-0000-0000484B0000}"/>
    <cellStyle name="Comma 7 2 4 3 2" xfId="18411" xr:uid="{00000000-0005-0000-0000-0000494B0000}"/>
    <cellStyle name="Comma 7 2 4 3 2 2" xfId="18412" xr:uid="{00000000-0005-0000-0000-00004A4B0000}"/>
    <cellStyle name="Comma 7 2 4 3 2 4" xfId="18413" xr:uid="{00000000-0005-0000-0000-00004B4B0000}"/>
    <cellStyle name="Comma 7 2 4 3 3" xfId="18414" xr:uid="{00000000-0005-0000-0000-00004C4B0000}"/>
    <cellStyle name="Comma 7 2 4 3 5" xfId="18415" xr:uid="{00000000-0005-0000-0000-00004D4B0000}"/>
    <cellStyle name="Comma 7 2 4 4" xfId="18416" xr:uid="{00000000-0005-0000-0000-00004E4B0000}"/>
    <cellStyle name="Comma 7 2 4 4 2" xfId="18417" xr:uid="{00000000-0005-0000-0000-00004F4B0000}"/>
    <cellStyle name="Comma 7 2 4 4 4" xfId="18418" xr:uid="{00000000-0005-0000-0000-0000504B0000}"/>
    <cellStyle name="Comma 7 2 4 5" xfId="18419" xr:uid="{00000000-0005-0000-0000-0000514B0000}"/>
    <cellStyle name="Comma 7 2 4 5 2" xfId="18420" xr:uid="{00000000-0005-0000-0000-0000524B0000}"/>
    <cellStyle name="Comma 7 2 4 6" xfId="18421" xr:uid="{00000000-0005-0000-0000-0000534B0000}"/>
    <cellStyle name="Comma 7 2 4 7" xfId="18422" xr:uid="{00000000-0005-0000-0000-0000544B0000}"/>
    <cellStyle name="Comma 7 2 4 8" xfId="18423" xr:uid="{00000000-0005-0000-0000-0000554B0000}"/>
    <cellStyle name="Comma 7 2 5" xfId="18424" xr:uid="{00000000-0005-0000-0000-0000564B0000}"/>
    <cellStyle name="Comma 7 2 5 2" xfId="18425" xr:uid="{00000000-0005-0000-0000-0000574B0000}"/>
    <cellStyle name="Comma 7 2 5 2 2" xfId="18426" xr:uid="{00000000-0005-0000-0000-0000584B0000}"/>
    <cellStyle name="Comma 7 2 5 2 2 2" xfId="18427" xr:uid="{00000000-0005-0000-0000-0000594B0000}"/>
    <cellStyle name="Comma 7 2 5 2 2 4" xfId="18428" xr:uid="{00000000-0005-0000-0000-00005A4B0000}"/>
    <cellStyle name="Comma 7 2 5 2 3" xfId="18429" xr:uid="{00000000-0005-0000-0000-00005B4B0000}"/>
    <cellStyle name="Comma 7 2 5 2 5" xfId="18430" xr:uid="{00000000-0005-0000-0000-00005C4B0000}"/>
    <cellStyle name="Comma 7 2 5 3" xfId="18431" xr:uid="{00000000-0005-0000-0000-00005D4B0000}"/>
    <cellStyle name="Comma 7 2 5 3 2" xfId="18432" xr:uid="{00000000-0005-0000-0000-00005E4B0000}"/>
    <cellStyle name="Comma 7 2 5 3 4" xfId="18433" xr:uid="{00000000-0005-0000-0000-00005F4B0000}"/>
    <cellStyle name="Comma 7 2 5 4" xfId="18434" xr:uid="{00000000-0005-0000-0000-0000604B0000}"/>
    <cellStyle name="Comma 7 2 5 5" xfId="18435" xr:uid="{00000000-0005-0000-0000-0000614B0000}"/>
    <cellStyle name="Comma 7 2 5 6" xfId="18436" xr:uid="{00000000-0005-0000-0000-0000624B0000}"/>
    <cellStyle name="Comma 7 2 6" xfId="18437" xr:uid="{00000000-0005-0000-0000-0000634B0000}"/>
    <cellStyle name="Comma 7 2 6 2" xfId="18438" xr:uid="{00000000-0005-0000-0000-0000644B0000}"/>
    <cellStyle name="Comma 7 2 6 2 2" xfId="18439" xr:uid="{00000000-0005-0000-0000-0000654B0000}"/>
    <cellStyle name="Comma 7 2 6 2 4" xfId="18440" xr:uid="{00000000-0005-0000-0000-0000664B0000}"/>
    <cellStyle name="Comma 7 2 6 3" xfId="18441" xr:uid="{00000000-0005-0000-0000-0000674B0000}"/>
    <cellStyle name="Comma 7 2 6 4" xfId="18442" xr:uid="{00000000-0005-0000-0000-0000684B0000}"/>
    <cellStyle name="Comma 7 2 6 5" xfId="18443" xr:uid="{00000000-0005-0000-0000-0000694B0000}"/>
    <cellStyle name="Comma 7 2 7" xfId="18444" xr:uid="{00000000-0005-0000-0000-00006A4B0000}"/>
    <cellStyle name="Comma 7 2 7 2" xfId="18445" xr:uid="{00000000-0005-0000-0000-00006B4B0000}"/>
    <cellStyle name="Comma 7 2 7 4" xfId="18446" xr:uid="{00000000-0005-0000-0000-00006C4B0000}"/>
    <cellStyle name="Comma 7 2 8" xfId="18447" xr:uid="{00000000-0005-0000-0000-00006D4B0000}"/>
    <cellStyle name="Comma 7 2 8 2" xfId="18448" xr:uid="{00000000-0005-0000-0000-00006E4B0000}"/>
    <cellStyle name="Comma 7 2 8 3" xfId="18449" xr:uid="{00000000-0005-0000-0000-00006F4B0000}"/>
    <cellStyle name="Comma 7 2 8 4" xfId="18450" xr:uid="{00000000-0005-0000-0000-0000704B0000}"/>
    <cellStyle name="Comma 7 2 9" xfId="18451" xr:uid="{00000000-0005-0000-0000-0000714B0000}"/>
    <cellStyle name="Comma 7 2 9 2" xfId="18452" xr:uid="{00000000-0005-0000-0000-0000724B0000}"/>
    <cellStyle name="Comma 7 2_Perd det activo" xfId="18453" xr:uid="{00000000-0005-0000-0000-0000734B0000}"/>
    <cellStyle name="Comma 7 3" xfId="18454" xr:uid="{00000000-0005-0000-0000-0000744B0000}"/>
    <cellStyle name="Comma 7 3 2" xfId="18455" xr:uid="{00000000-0005-0000-0000-0000754B0000}"/>
    <cellStyle name="Comma 7 3 2 2" xfId="18456" xr:uid="{00000000-0005-0000-0000-0000764B0000}"/>
    <cellStyle name="Comma 7 3 2 2 2" xfId="18457" xr:uid="{00000000-0005-0000-0000-0000774B0000}"/>
    <cellStyle name="Comma 7 3 2 2 4" xfId="18458" xr:uid="{00000000-0005-0000-0000-0000784B0000}"/>
    <cellStyle name="Comma 7 3 2 3" xfId="18459" xr:uid="{00000000-0005-0000-0000-0000794B0000}"/>
    <cellStyle name="Comma 7 3 2 3 2" xfId="18460" xr:uid="{00000000-0005-0000-0000-00007A4B0000}"/>
    <cellStyle name="Comma 7 3 2 4" xfId="18461" xr:uid="{00000000-0005-0000-0000-00007B4B0000}"/>
    <cellStyle name="Comma 7 3 2 5" xfId="18462" xr:uid="{00000000-0005-0000-0000-00007C4B0000}"/>
    <cellStyle name="Comma 7 3 2 6" xfId="18463" xr:uid="{00000000-0005-0000-0000-00007D4B0000}"/>
    <cellStyle name="Comma 7 3 3" xfId="18464" xr:uid="{00000000-0005-0000-0000-00007E4B0000}"/>
    <cellStyle name="Comma 7 3 3 2" xfId="18465" xr:uid="{00000000-0005-0000-0000-00007F4B0000}"/>
    <cellStyle name="Comma 7 3 3 2 2" xfId="18466" xr:uid="{00000000-0005-0000-0000-0000804B0000}"/>
    <cellStyle name="Comma 7 3 3 2 4" xfId="18467" xr:uid="{00000000-0005-0000-0000-0000814B0000}"/>
    <cellStyle name="Comma 7 3 3 3" xfId="18468" xr:uid="{00000000-0005-0000-0000-0000824B0000}"/>
    <cellStyle name="Comma 7 3 3 4" xfId="18469" xr:uid="{00000000-0005-0000-0000-0000834B0000}"/>
    <cellStyle name="Comma 7 3 3 5" xfId="18470" xr:uid="{00000000-0005-0000-0000-0000844B0000}"/>
    <cellStyle name="Comma 7 3 4" xfId="18471" xr:uid="{00000000-0005-0000-0000-0000854B0000}"/>
    <cellStyle name="Comma 7 3 4 2" xfId="18472" xr:uid="{00000000-0005-0000-0000-0000864B0000}"/>
    <cellStyle name="Comma 7 3 4 2 2" xfId="18473" xr:uid="{00000000-0005-0000-0000-0000874B0000}"/>
    <cellStyle name="Comma 7 3 4 2 4" xfId="18474" xr:uid="{00000000-0005-0000-0000-0000884B0000}"/>
    <cellStyle name="Comma 7 3 4 3" xfId="18475" xr:uid="{00000000-0005-0000-0000-0000894B0000}"/>
    <cellStyle name="Comma 7 3 4 4" xfId="18476" xr:uid="{00000000-0005-0000-0000-00008A4B0000}"/>
    <cellStyle name="Comma 7 3 4 5" xfId="18477" xr:uid="{00000000-0005-0000-0000-00008B4B0000}"/>
    <cellStyle name="Comma 7 3 5" xfId="18478" xr:uid="{00000000-0005-0000-0000-00008C4B0000}"/>
    <cellStyle name="Comma 7 3 5 2" xfId="18479" xr:uid="{00000000-0005-0000-0000-00008D4B0000}"/>
    <cellStyle name="Comma 7 3 5 4" xfId="18480" xr:uid="{00000000-0005-0000-0000-00008E4B0000}"/>
    <cellStyle name="Comma 7 3 6" xfId="18481" xr:uid="{00000000-0005-0000-0000-00008F4B0000}"/>
    <cellStyle name="Comma 7 3 6 2" xfId="18482" xr:uid="{00000000-0005-0000-0000-0000904B0000}"/>
    <cellStyle name="Comma 7 3 7" xfId="18483" xr:uid="{00000000-0005-0000-0000-0000914B0000}"/>
    <cellStyle name="Comma 7 3 8" xfId="18484" xr:uid="{00000000-0005-0000-0000-0000924B0000}"/>
    <cellStyle name="Comma 7 3 9" xfId="18485" xr:uid="{00000000-0005-0000-0000-0000934B0000}"/>
    <cellStyle name="Comma 7 3_Perd det activo" xfId="18486" xr:uid="{00000000-0005-0000-0000-0000944B0000}"/>
    <cellStyle name="Comma 7 4" xfId="18487" xr:uid="{00000000-0005-0000-0000-0000954B0000}"/>
    <cellStyle name="Comma 7 4 2" xfId="18488" xr:uid="{00000000-0005-0000-0000-0000964B0000}"/>
    <cellStyle name="Comma 7 4 2 2" xfId="18489" xr:uid="{00000000-0005-0000-0000-0000974B0000}"/>
    <cellStyle name="Comma 7 4 2 2 2" xfId="18490" xr:uid="{00000000-0005-0000-0000-0000984B0000}"/>
    <cellStyle name="Comma 7 4 2 2 4" xfId="18491" xr:uid="{00000000-0005-0000-0000-0000994B0000}"/>
    <cellStyle name="Comma 7 4 2 3" xfId="18492" xr:uid="{00000000-0005-0000-0000-00009A4B0000}"/>
    <cellStyle name="Comma 7 4 2 4" xfId="18493" xr:uid="{00000000-0005-0000-0000-00009B4B0000}"/>
    <cellStyle name="Comma 7 4 2 5" xfId="18494" xr:uid="{00000000-0005-0000-0000-00009C4B0000}"/>
    <cellStyle name="Comma 7 4 3" xfId="18495" xr:uid="{00000000-0005-0000-0000-00009D4B0000}"/>
    <cellStyle name="Comma 7 4 3 2" xfId="18496" xr:uid="{00000000-0005-0000-0000-00009E4B0000}"/>
    <cellStyle name="Comma 7 4 3 2 2" xfId="18497" xr:uid="{00000000-0005-0000-0000-00009F4B0000}"/>
    <cellStyle name="Comma 7 4 3 2 4" xfId="18498" xr:uid="{00000000-0005-0000-0000-0000A04B0000}"/>
    <cellStyle name="Comma 7 4 3 3" xfId="18499" xr:uid="{00000000-0005-0000-0000-0000A14B0000}"/>
    <cellStyle name="Comma 7 4 3 4" xfId="18500" xr:uid="{00000000-0005-0000-0000-0000A24B0000}"/>
    <cellStyle name="Comma 7 4 3 5" xfId="18501" xr:uid="{00000000-0005-0000-0000-0000A34B0000}"/>
    <cellStyle name="Comma 7 4 4" xfId="18502" xr:uid="{00000000-0005-0000-0000-0000A44B0000}"/>
    <cellStyle name="Comma 7 4 4 2" xfId="18503" xr:uid="{00000000-0005-0000-0000-0000A54B0000}"/>
    <cellStyle name="Comma 7 4 4 2 2" xfId="18504" xr:uid="{00000000-0005-0000-0000-0000A64B0000}"/>
    <cellStyle name="Comma 7 4 4 2 4" xfId="18505" xr:uid="{00000000-0005-0000-0000-0000A74B0000}"/>
    <cellStyle name="Comma 7 4 4 3" xfId="18506" xr:uid="{00000000-0005-0000-0000-0000A84B0000}"/>
    <cellStyle name="Comma 7 4 4 4" xfId="18507" xr:uid="{00000000-0005-0000-0000-0000A94B0000}"/>
    <cellStyle name="Comma 7 4 4 5" xfId="18508" xr:uid="{00000000-0005-0000-0000-0000AA4B0000}"/>
    <cellStyle name="Comma 7 4 5" xfId="18509" xr:uid="{00000000-0005-0000-0000-0000AB4B0000}"/>
    <cellStyle name="Comma 7 4 5 2" xfId="18510" xr:uid="{00000000-0005-0000-0000-0000AC4B0000}"/>
    <cellStyle name="Comma 7 4 5 4" xfId="18511" xr:uid="{00000000-0005-0000-0000-0000AD4B0000}"/>
    <cellStyle name="Comma 7 4 6" xfId="18512" xr:uid="{00000000-0005-0000-0000-0000AE4B0000}"/>
    <cellStyle name="Comma 7 4 6 2" xfId="18513" xr:uid="{00000000-0005-0000-0000-0000AF4B0000}"/>
    <cellStyle name="Comma 7 4 7" xfId="18514" xr:uid="{00000000-0005-0000-0000-0000B04B0000}"/>
    <cellStyle name="Comma 7 4 8" xfId="18515" xr:uid="{00000000-0005-0000-0000-0000B14B0000}"/>
    <cellStyle name="Comma 7 4 9" xfId="18516" xr:uid="{00000000-0005-0000-0000-0000B24B0000}"/>
    <cellStyle name="Comma 7 5" xfId="18517" xr:uid="{00000000-0005-0000-0000-0000B34B0000}"/>
    <cellStyle name="Comma 7 5 2" xfId="18518" xr:uid="{00000000-0005-0000-0000-0000B44B0000}"/>
    <cellStyle name="Comma 7 5 2 2" xfId="18519" xr:uid="{00000000-0005-0000-0000-0000B54B0000}"/>
    <cellStyle name="Comma 7 5 2 2 2" xfId="18520" xr:uid="{00000000-0005-0000-0000-0000B64B0000}"/>
    <cellStyle name="Comma 7 5 2 2 4" xfId="18521" xr:uid="{00000000-0005-0000-0000-0000B74B0000}"/>
    <cellStyle name="Comma 7 5 2 3" xfId="18522" xr:uid="{00000000-0005-0000-0000-0000B84B0000}"/>
    <cellStyle name="Comma 7 5 2 4" xfId="18523" xr:uid="{00000000-0005-0000-0000-0000B94B0000}"/>
    <cellStyle name="Comma 7 5 2 5" xfId="18524" xr:uid="{00000000-0005-0000-0000-0000BA4B0000}"/>
    <cellStyle name="Comma 7 5 3" xfId="18525" xr:uid="{00000000-0005-0000-0000-0000BB4B0000}"/>
    <cellStyle name="Comma 7 5 3 2" xfId="18526" xr:uid="{00000000-0005-0000-0000-0000BC4B0000}"/>
    <cellStyle name="Comma 7 5 3 2 2" xfId="18527" xr:uid="{00000000-0005-0000-0000-0000BD4B0000}"/>
    <cellStyle name="Comma 7 5 3 2 4" xfId="18528" xr:uid="{00000000-0005-0000-0000-0000BE4B0000}"/>
    <cellStyle name="Comma 7 5 3 3" xfId="18529" xr:uid="{00000000-0005-0000-0000-0000BF4B0000}"/>
    <cellStyle name="Comma 7 5 3 4" xfId="18530" xr:uid="{00000000-0005-0000-0000-0000C04B0000}"/>
    <cellStyle name="Comma 7 5 3 5" xfId="18531" xr:uid="{00000000-0005-0000-0000-0000C14B0000}"/>
    <cellStyle name="Comma 7 5 4" xfId="18532" xr:uid="{00000000-0005-0000-0000-0000C24B0000}"/>
    <cellStyle name="Comma 7 5 4 2" xfId="18533" xr:uid="{00000000-0005-0000-0000-0000C34B0000}"/>
    <cellStyle name="Comma 7 5 4 2 2" xfId="18534" xr:uid="{00000000-0005-0000-0000-0000C44B0000}"/>
    <cellStyle name="Comma 7 5 4 2 4" xfId="18535" xr:uid="{00000000-0005-0000-0000-0000C54B0000}"/>
    <cellStyle name="Comma 7 5 4 3" xfId="18536" xr:uid="{00000000-0005-0000-0000-0000C64B0000}"/>
    <cellStyle name="Comma 7 5 4 4" xfId="18537" xr:uid="{00000000-0005-0000-0000-0000C74B0000}"/>
    <cellStyle name="Comma 7 5 4 5" xfId="18538" xr:uid="{00000000-0005-0000-0000-0000C84B0000}"/>
    <cellStyle name="Comma 7 5 5" xfId="18539" xr:uid="{00000000-0005-0000-0000-0000C94B0000}"/>
    <cellStyle name="Comma 7 5 5 2" xfId="18540" xr:uid="{00000000-0005-0000-0000-0000CA4B0000}"/>
    <cellStyle name="Comma 7 5 5 4" xfId="18541" xr:uid="{00000000-0005-0000-0000-0000CB4B0000}"/>
    <cellStyle name="Comma 7 5 6" xfId="18542" xr:uid="{00000000-0005-0000-0000-0000CC4B0000}"/>
    <cellStyle name="Comma 7 5 6 2" xfId="18543" xr:uid="{00000000-0005-0000-0000-0000CD4B0000}"/>
    <cellStyle name="Comma 7 5 7" xfId="18544" xr:uid="{00000000-0005-0000-0000-0000CE4B0000}"/>
    <cellStyle name="Comma 7 5 8" xfId="18545" xr:uid="{00000000-0005-0000-0000-0000CF4B0000}"/>
    <cellStyle name="Comma 7 5 9" xfId="18546" xr:uid="{00000000-0005-0000-0000-0000D04B0000}"/>
    <cellStyle name="Comma 7 6" xfId="18547" xr:uid="{00000000-0005-0000-0000-0000D14B0000}"/>
    <cellStyle name="Comma 7 6 2" xfId="18548" xr:uid="{00000000-0005-0000-0000-0000D24B0000}"/>
    <cellStyle name="Comma 7 6 2 2" xfId="18549" xr:uid="{00000000-0005-0000-0000-0000D34B0000}"/>
    <cellStyle name="Comma 7 6 2 2 2" xfId="18550" xr:uid="{00000000-0005-0000-0000-0000D44B0000}"/>
    <cellStyle name="Comma 7 6 2 2 4" xfId="18551" xr:uid="{00000000-0005-0000-0000-0000D54B0000}"/>
    <cellStyle name="Comma 7 6 2 3" xfId="18552" xr:uid="{00000000-0005-0000-0000-0000D64B0000}"/>
    <cellStyle name="Comma 7 6 2 4" xfId="18553" xr:uid="{00000000-0005-0000-0000-0000D74B0000}"/>
    <cellStyle name="Comma 7 6 2 5" xfId="18554" xr:uid="{00000000-0005-0000-0000-0000D84B0000}"/>
    <cellStyle name="Comma 7 6 3" xfId="18555" xr:uid="{00000000-0005-0000-0000-0000D94B0000}"/>
    <cellStyle name="Comma 7 6 3 2" xfId="18556" xr:uid="{00000000-0005-0000-0000-0000DA4B0000}"/>
    <cellStyle name="Comma 7 6 3 2 2" xfId="18557" xr:uid="{00000000-0005-0000-0000-0000DB4B0000}"/>
    <cellStyle name="Comma 7 6 3 2 4" xfId="18558" xr:uid="{00000000-0005-0000-0000-0000DC4B0000}"/>
    <cellStyle name="Comma 7 6 3 3" xfId="18559" xr:uid="{00000000-0005-0000-0000-0000DD4B0000}"/>
    <cellStyle name="Comma 7 6 3 4" xfId="18560" xr:uid="{00000000-0005-0000-0000-0000DE4B0000}"/>
    <cellStyle name="Comma 7 6 3 5" xfId="18561" xr:uid="{00000000-0005-0000-0000-0000DF4B0000}"/>
    <cellStyle name="Comma 7 6 4" xfId="18562" xr:uid="{00000000-0005-0000-0000-0000E04B0000}"/>
    <cellStyle name="Comma 7 6 4 2" xfId="18563" xr:uid="{00000000-0005-0000-0000-0000E14B0000}"/>
    <cellStyle name="Comma 7 6 4 4" xfId="18564" xr:uid="{00000000-0005-0000-0000-0000E24B0000}"/>
    <cellStyle name="Comma 7 6 5" xfId="18565" xr:uid="{00000000-0005-0000-0000-0000E34B0000}"/>
    <cellStyle name="Comma 7 6 6" xfId="18566" xr:uid="{00000000-0005-0000-0000-0000E44B0000}"/>
    <cellStyle name="Comma 7 6 7" xfId="18567" xr:uid="{00000000-0005-0000-0000-0000E54B0000}"/>
    <cellStyle name="Comma 7 7" xfId="18568" xr:uid="{00000000-0005-0000-0000-0000E64B0000}"/>
    <cellStyle name="Comma 7 7 2" xfId="18569" xr:uid="{00000000-0005-0000-0000-0000E74B0000}"/>
    <cellStyle name="Comma 7 7 2 2" xfId="18570" xr:uid="{00000000-0005-0000-0000-0000E84B0000}"/>
    <cellStyle name="Comma 7 7 2 2 2" xfId="18571" xr:uid="{00000000-0005-0000-0000-0000E94B0000}"/>
    <cellStyle name="Comma 7 7 2 2 4" xfId="18572" xr:uid="{00000000-0005-0000-0000-0000EA4B0000}"/>
    <cellStyle name="Comma 7 7 2 3" xfId="18573" xr:uid="{00000000-0005-0000-0000-0000EB4B0000}"/>
    <cellStyle name="Comma 7 7 2 4" xfId="18574" xr:uid="{00000000-0005-0000-0000-0000EC4B0000}"/>
    <cellStyle name="Comma 7 7 2 5" xfId="18575" xr:uid="{00000000-0005-0000-0000-0000ED4B0000}"/>
    <cellStyle name="Comma 7 7 3" xfId="18576" xr:uid="{00000000-0005-0000-0000-0000EE4B0000}"/>
    <cellStyle name="Comma 7 7 3 2" xfId="18577" xr:uid="{00000000-0005-0000-0000-0000EF4B0000}"/>
    <cellStyle name="Comma 7 7 3 2 2" xfId="18578" xr:uid="{00000000-0005-0000-0000-0000F04B0000}"/>
    <cellStyle name="Comma 7 7 3 2 4" xfId="18579" xr:uid="{00000000-0005-0000-0000-0000F14B0000}"/>
    <cellStyle name="Comma 7 7 3 3" xfId="18580" xr:uid="{00000000-0005-0000-0000-0000F24B0000}"/>
    <cellStyle name="Comma 7 7 3 4" xfId="18581" xr:uid="{00000000-0005-0000-0000-0000F34B0000}"/>
    <cellStyle name="Comma 7 7 3 5" xfId="18582" xr:uid="{00000000-0005-0000-0000-0000F44B0000}"/>
    <cellStyle name="Comma 7 7 4" xfId="18583" xr:uid="{00000000-0005-0000-0000-0000F54B0000}"/>
    <cellStyle name="Comma 7 7 4 2" xfId="18584" xr:uid="{00000000-0005-0000-0000-0000F64B0000}"/>
    <cellStyle name="Comma 7 7 4 4" xfId="18585" xr:uid="{00000000-0005-0000-0000-0000F74B0000}"/>
    <cellStyle name="Comma 7 7 5" xfId="18586" xr:uid="{00000000-0005-0000-0000-0000F84B0000}"/>
    <cellStyle name="Comma 7 7 6" xfId="18587" xr:uid="{00000000-0005-0000-0000-0000F94B0000}"/>
    <cellStyle name="Comma 7 7 7" xfId="18588" xr:uid="{00000000-0005-0000-0000-0000FA4B0000}"/>
    <cellStyle name="Comma 7 8" xfId="18589" xr:uid="{00000000-0005-0000-0000-0000FB4B0000}"/>
    <cellStyle name="Comma 7 8 2" xfId="18590" xr:uid="{00000000-0005-0000-0000-0000FC4B0000}"/>
    <cellStyle name="Comma 7 8 2 2" xfId="18591" xr:uid="{00000000-0005-0000-0000-0000FD4B0000}"/>
    <cellStyle name="Comma 7 8 2 2 2" xfId="18592" xr:uid="{00000000-0005-0000-0000-0000FE4B0000}"/>
    <cellStyle name="Comma 7 8 2 2 4" xfId="18593" xr:uid="{00000000-0005-0000-0000-0000FF4B0000}"/>
    <cellStyle name="Comma 7 8 2 3" xfId="18594" xr:uid="{00000000-0005-0000-0000-0000004C0000}"/>
    <cellStyle name="Comma 7 8 2 4" xfId="18595" xr:uid="{00000000-0005-0000-0000-0000014C0000}"/>
    <cellStyle name="Comma 7 8 2 5" xfId="18596" xr:uid="{00000000-0005-0000-0000-0000024C0000}"/>
    <cellStyle name="Comma 7 8 3" xfId="18597" xr:uid="{00000000-0005-0000-0000-0000034C0000}"/>
    <cellStyle name="Comma 7 8 3 2" xfId="18598" xr:uid="{00000000-0005-0000-0000-0000044C0000}"/>
    <cellStyle name="Comma 7 8 3 2 2" xfId="18599" xr:uid="{00000000-0005-0000-0000-0000054C0000}"/>
    <cellStyle name="Comma 7 8 3 2 4" xfId="18600" xr:uid="{00000000-0005-0000-0000-0000064C0000}"/>
    <cellStyle name="Comma 7 8 3 3" xfId="18601" xr:uid="{00000000-0005-0000-0000-0000074C0000}"/>
    <cellStyle name="Comma 7 8 3 5" xfId="18602" xr:uid="{00000000-0005-0000-0000-0000084C0000}"/>
    <cellStyle name="Comma 7 8 4" xfId="18603" xr:uid="{00000000-0005-0000-0000-0000094C0000}"/>
    <cellStyle name="Comma 7 8 4 2" xfId="18604" xr:uid="{00000000-0005-0000-0000-00000A4C0000}"/>
    <cellStyle name="Comma 7 8 4 4" xfId="18605" xr:uid="{00000000-0005-0000-0000-00000B4C0000}"/>
    <cellStyle name="Comma 7 8 5" xfId="18606" xr:uid="{00000000-0005-0000-0000-00000C4C0000}"/>
    <cellStyle name="Comma 7 8 6" xfId="18607" xr:uid="{00000000-0005-0000-0000-00000D4C0000}"/>
    <cellStyle name="Comma 7 8 7" xfId="18608" xr:uid="{00000000-0005-0000-0000-00000E4C0000}"/>
    <cellStyle name="Comma 7 9" xfId="18609" xr:uid="{00000000-0005-0000-0000-00000F4C0000}"/>
    <cellStyle name="Comma 7 9 2" xfId="18610" xr:uid="{00000000-0005-0000-0000-0000104C0000}"/>
    <cellStyle name="Comma 7 9 2 2" xfId="18611" xr:uid="{00000000-0005-0000-0000-0000114C0000}"/>
    <cellStyle name="Comma 7 9 2 2 2" xfId="18612" xr:uid="{00000000-0005-0000-0000-0000124C0000}"/>
    <cellStyle name="Comma 7 9 2 2 4" xfId="18613" xr:uid="{00000000-0005-0000-0000-0000134C0000}"/>
    <cellStyle name="Comma 7 9 2 3" xfId="18614" xr:uid="{00000000-0005-0000-0000-0000144C0000}"/>
    <cellStyle name="Comma 7 9 2 5" xfId="18615" xr:uid="{00000000-0005-0000-0000-0000154C0000}"/>
    <cellStyle name="Comma 7 9 3" xfId="18616" xr:uid="{00000000-0005-0000-0000-0000164C0000}"/>
    <cellStyle name="Comma 7 9 3 2" xfId="18617" xr:uid="{00000000-0005-0000-0000-0000174C0000}"/>
    <cellStyle name="Comma 7 9 3 4" xfId="18618" xr:uid="{00000000-0005-0000-0000-0000184C0000}"/>
    <cellStyle name="Comma 7 9 4" xfId="18619" xr:uid="{00000000-0005-0000-0000-0000194C0000}"/>
    <cellStyle name="Comma 7 9 5" xfId="18620" xr:uid="{00000000-0005-0000-0000-00001A4C0000}"/>
    <cellStyle name="Comma 7 9 6" xfId="18621" xr:uid="{00000000-0005-0000-0000-00001B4C0000}"/>
    <cellStyle name="Comma 7_Perd det activo" xfId="18622" xr:uid="{00000000-0005-0000-0000-00001C4C0000}"/>
    <cellStyle name="Comma 8" xfId="18623" xr:uid="{00000000-0005-0000-0000-00001D4C0000}"/>
    <cellStyle name="Comma 8 10" xfId="18624" xr:uid="{00000000-0005-0000-0000-00001E4C0000}"/>
    <cellStyle name="Comma 8 10 2" xfId="18625" xr:uid="{00000000-0005-0000-0000-00001F4C0000}"/>
    <cellStyle name="Comma 8 10 2 2" xfId="18626" xr:uid="{00000000-0005-0000-0000-0000204C0000}"/>
    <cellStyle name="Comma 8 10 2 4" xfId="18627" xr:uid="{00000000-0005-0000-0000-0000214C0000}"/>
    <cellStyle name="Comma 8 10 3" xfId="18628" xr:uid="{00000000-0005-0000-0000-0000224C0000}"/>
    <cellStyle name="Comma 8 10 4" xfId="18629" xr:uid="{00000000-0005-0000-0000-0000234C0000}"/>
    <cellStyle name="Comma 8 10 5" xfId="18630" xr:uid="{00000000-0005-0000-0000-0000244C0000}"/>
    <cellStyle name="Comma 8 11" xfId="18631" xr:uid="{00000000-0005-0000-0000-0000254C0000}"/>
    <cellStyle name="Comma 8 11 2" xfId="18632" xr:uid="{00000000-0005-0000-0000-0000264C0000}"/>
    <cellStyle name="Comma 8 11 2 2" xfId="18633" xr:uid="{00000000-0005-0000-0000-0000274C0000}"/>
    <cellStyle name="Comma 8 11 2 4" xfId="18634" xr:uid="{00000000-0005-0000-0000-0000284C0000}"/>
    <cellStyle name="Comma 8 11 3" xfId="18635" xr:uid="{00000000-0005-0000-0000-0000294C0000}"/>
    <cellStyle name="Comma 8 11 5" xfId="18636" xr:uid="{00000000-0005-0000-0000-00002A4C0000}"/>
    <cellStyle name="Comma 8 12" xfId="18637" xr:uid="{00000000-0005-0000-0000-00002B4C0000}"/>
    <cellStyle name="Comma 8 12 2" xfId="18638" xr:uid="{00000000-0005-0000-0000-00002C4C0000}"/>
    <cellStyle name="Comma 8 12 4" xfId="18639" xr:uid="{00000000-0005-0000-0000-00002D4C0000}"/>
    <cellStyle name="Comma 8 13" xfId="18640" xr:uid="{00000000-0005-0000-0000-00002E4C0000}"/>
    <cellStyle name="Comma 8 13 2" xfId="18641" xr:uid="{00000000-0005-0000-0000-00002F4C0000}"/>
    <cellStyle name="Comma 8 13 4" xfId="18642" xr:uid="{00000000-0005-0000-0000-0000304C0000}"/>
    <cellStyle name="Comma 8 14" xfId="18643" xr:uid="{00000000-0005-0000-0000-0000314C0000}"/>
    <cellStyle name="Comma 8 14 2" xfId="18644" xr:uid="{00000000-0005-0000-0000-0000324C0000}"/>
    <cellStyle name="Comma 8 14 3" xfId="18645" xr:uid="{00000000-0005-0000-0000-0000334C0000}"/>
    <cellStyle name="Comma 8 14 4" xfId="18646" xr:uid="{00000000-0005-0000-0000-0000344C0000}"/>
    <cellStyle name="Comma 8 15" xfId="18647" xr:uid="{00000000-0005-0000-0000-0000354C0000}"/>
    <cellStyle name="Comma 8 15 2" xfId="18648" xr:uid="{00000000-0005-0000-0000-0000364C0000}"/>
    <cellStyle name="Comma 8 15 3" xfId="18649" xr:uid="{00000000-0005-0000-0000-0000374C0000}"/>
    <cellStyle name="Comma 8 15 4" xfId="18650" xr:uid="{00000000-0005-0000-0000-0000384C0000}"/>
    <cellStyle name="Comma 8 16" xfId="18651" xr:uid="{00000000-0005-0000-0000-0000394C0000}"/>
    <cellStyle name="Comma 8 16 2" xfId="18652" xr:uid="{00000000-0005-0000-0000-00003A4C0000}"/>
    <cellStyle name="Comma 8 17" xfId="18653" xr:uid="{00000000-0005-0000-0000-00003B4C0000}"/>
    <cellStyle name="Comma 8 18" xfId="18654" xr:uid="{00000000-0005-0000-0000-00003C4C0000}"/>
    <cellStyle name="Comma 8 18 2" xfId="18655" xr:uid="{00000000-0005-0000-0000-00003D4C0000}"/>
    <cellStyle name="Comma 8 19" xfId="18656" xr:uid="{00000000-0005-0000-0000-00003E4C0000}"/>
    <cellStyle name="Comma 8 2" xfId="18657" xr:uid="{00000000-0005-0000-0000-00003F4C0000}"/>
    <cellStyle name="Comma 8 2 10" xfId="18658" xr:uid="{00000000-0005-0000-0000-0000404C0000}"/>
    <cellStyle name="Comma 8 2 11" xfId="18659" xr:uid="{00000000-0005-0000-0000-0000414C0000}"/>
    <cellStyle name="Comma 8 2 12" xfId="18660" xr:uid="{00000000-0005-0000-0000-0000424C0000}"/>
    <cellStyle name="Comma 8 2 2" xfId="18661" xr:uid="{00000000-0005-0000-0000-0000434C0000}"/>
    <cellStyle name="Comma 8 2 2 2" xfId="18662" xr:uid="{00000000-0005-0000-0000-0000444C0000}"/>
    <cellStyle name="Comma 8 2 2 2 2" xfId="18663" xr:uid="{00000000-0005-0000-0000-0000454C0000}"/>
    <cellStyle name="Comma 8 2 2 2 2 2" xfId="18664" xr:uid="{00000000-0005-0000-0000-0000464C0000}"/>
    <cellStyle name="Comma 8 2 2 2 2 4" xfId="18665" xr:uid="{00000000-0005-0000-0000-0000474C0000}"/>
    <cellStyle name="Comma 8 2 2 2 3" xfId="18666" xr:uid="{00000000-0005-0000-0000-0000484C0000}"/>
    <cellStyle name="Comma 8 2 2 2 3 2" xfId="18667" xr:uid="{00000000-0005-0000-0000-0000494C0000}"/>
    <cellStyle name="Comma 8 2 2 2 4" xfId="18668" xr:uid="{00000000-0005-0000-0000-00004A4C0000}"/>
    <cellStyle name="Comma 8 2 2 2 5" xfId="18669" xr:uid="{00000000-0005-0000-0000-00004B4C0000}"/>
    <cellStyle name="Comma 8 2 2 2 6" xfId="18670" xr:uid="{00000000-0005-0000-0000-00004C4C0000}"/>
    <cellStyle name="Comma 8 2 2 3" xfId="18671" xr:uid="{00000000-0005-0000-0000-00004D4C0000}"/>
    <cellStyle name="Comma 8 2 2 3 2" xfId="18672" xr:uid="{00000000-0005-0000-0000-00004E4C0000}"/>
    <cellStyle name="Comma 8 2 2 3 2 2" xfId="18673" xr:uid="{00000000-0005-0000-0000-00004F4C0000}"/>
    <cellStyle name="Comma 8 2 2 3 2 4" xfId="18674" xr:uid="{00000000-0005-0000-0000-0000504C0000}"/>
    <cellStyle name="Comma 8 2 2 3 3" xfId="18675" xr:uid="{00000000-0005-0000-0000-0000514C0000}"/>
    <cellStyle name="Comma 8 2 2 3 4" xfId="18676" xr:uid="{00000000-0005-0000-0000-0000524C0000}"/>
    <cellStyle name="Comma 8 2 2 3 5" xfId="18677" xr:uid="{00000000-0005-0000-0000-0000534C0000}"/>
    <cellStyle name="Comma 8 2 2 4" xfId="18678" xr:uid="{00000000-0005-0000-0000-0000544C0000}"/>
    <cellStyle name="Comma 8 2 2 4 2" xfId="18679" xr:uid="{00000000-0005-0000-0000-0000554C0000}"/>
    <cellStyle name="Comma 8 2 2 4 4" xfId="18680" xr:uid="{00000000-0005-0000-0000-0000564C0000}"/>
    <cellStyle name="Comma 8 2 2 5" xfId="18681" xr:uid="{00000000-0005-0000-0000-0000574C0000}"/>
    <cellStyle name="Comma 8 2 2 5 2" xfId="18682" xr:uid="{00000000-0005-0000-0000-0000584C0000}"/>
    <cellStyle name="Comma 8 2 2 6" xfId="18683" xr:uid="{00000000-0005-0000-0000-0000594C0000}"/>
    <cellStyle name="Comma 8 2 2 7" xfId="18684" xr:uid="{00000000-0005-0000-0000-00005A4C0000}"/>
    <cellStyle name="Comma 8 2 2 8" xfId="18685" xr:uid="{00000000-0005-0000-0000-00005B4C0000}"/>
    <cellStyle name="Comma 8 2 3" xfId="18686" xr:uid="{00000000-0005-0000-0000-00005C4C0000}"/>
    <cellStyle name="Comma 8 2 3 2" xfId="18687" xr:uid="{00000000-0005-0000-0000-00005D4C0000}"/>
    <cellStyle name="Comma 8 2 3 2 2" xfId="18688" xr:uid="{00000000-0005-0000-0000-00005E4C0000}"/>
    <cellStyle name="Comma 8 2 3 2 2 2" xfId="18689" xr:uid="{00000000-0005-0000-0000-00005F4C0000}"/>
    <cellStyle name="Comma 8 2 3 2 2 4" xfId="18690" xr:uid="{00000000-0005-0000-0000-0000604C0000}"/>
    <cellStyle name="Comma 8 2 3 2 3" xfId="18691" xr:uid="{00000000-0005-0000-0000-0000614C0000}"/>
    <cellStyle name="Comma 8 2 3 2 4" xfId="18692" xr:uid="{00000000-0005-0000-0000-0000624C0000}"/>
    <cellStyle name="Comma 8 2 3 2 5" xfId="18693" xr:uid="{00000000-0005-0000-0000-0000634C0000}"/>
    <cellStyle name="Comma 8 2 3 3" xfId="18694" xr:uid="{00000000-0005-0000-0000-0000644C0000}"/>
    <cellStyle name="Comma 8 2 3 3 2" xfId="18695" xr:uid="{00000000-0005-0000-0000-0000654C0000}"/>
    <cellStyle name="Comma 8 2 3 3 2 2" xfId="18696" xr:uid="{00000000-0005-0000-0000-0000664C0000}"/>
    <cellStyle name="Comma 8 2 3 3 2 4" xfId="18697" xr:uid="{00000000-0005-0000-0000-0000674C0000}"/>
    <cellStyle name="Comma 8 2 3 3 3" xfId="18698" xr:uid="{00000000-0005-0000-0000-0000684C0000}"/>
    <cellStyle name="Comma 8 2 3 3 4" xfId="18699" xr:uid="{00000000-0005-0000-0000-0000694C0000}"/>
    <cellStyle name="Comma 8 2 3 3 5" xfId="18700" xr:uid="{00000000-0005-0000-0000-00006A4C0000}"/>
    <cellStyle name="Comma 8 2 3 4" xfId="18701" xr:uid="{00000000-0005-0000-0000-00006B4C0000}"/>
    <cellStyle name="Comma 8 2 3 4 2" xfId="18702" xr:uid="{00000000-0005-0000-0000-00006C4C0000}"/>
    <cellStyle name="Comma 8 2 3 4 4" xfId="18703" xr:uid="{00000000-0005-0000-0000-00006D4C0000}"/>
    <cellStyle name="Comma 8 2 3 5" xfId="18704" xr:uid="{00000000-0005-0000-0000-00006E4C0000}"/>
    <cellStyle name="Comma 8 2 3 5 2" xfId="18705" xr:uid="{00000000-0005-0000-0000-00006F4C0000}"/>
    <cellStyle name="Comma 8 2 3 6" xfId="18706" xr:uid="{00000000-0005-0000-0000-0000704C0000}"/>
    <cellStyle name="Comma 8 2 3 7" xfId="18707" xr:uid="{00000000-0005-0000-0000-0000714C0000}"/>
    <cellStyle name="Comma 8 2 3 8" xfId="18708" xr:uid="{00000000-0005-0000-0000-0000724C0000}"/>
    <cellStyle name="Comma 8 2 4" xfId="18709" xr:uid="{00000000-0005-0000-0000-0000734C0000}"/>
    <cellStyle name="Comma 8 2 4 2" xfId="18710" xr:uid="{00000000-0005-0000-0000-0000744C0000}"/>
    <cellStyle name="Comma 8 2 4 2 2" xfId="18711" xr:uid="{00000000-0005-0000-0000-0000754C0000}"/>
    <cellStyle name="Comma 8 2 4 2 2 2" xfId="18712" xr:uid="{00000000-0005-0000-0000-0000764C0000}"/>
    <cellStyle name="Comma 8 2 4 2 2 4" xfId="18713" xr:uid="{00000000-0005-0000-0000-0000774C0000}"/>
    <cellStyle name="Comma 8 2 4 2 3" xfId="18714" xr:uid="{00000000-0005-0000-0000-0000784C0000}"/>
    <cellStyle name="Comma 8 2 4 2 4" xfId="18715" xr:uid="{00000000-0005-0000-0000-0000794C0000}"/>
    <cellStyle name="Comma 8 2 4 2 5" xfId="18716" xr:uid="{00000000-0005-0000-0000-00007A4C0000}"/>
    <cellStyle name="Comma 8 2 4 3" xfId="18717" xr:uid="{00000000-0005-0000-0000-00007B4C0000}"/>
    <cellStyle name="Comma 8 2 4 3 2" xfId="18718" xr:uid="{00000000-0005-0000-0000-00007C4C0000}"/>
    <cellStyle name="Comma 8 2 4 3 2 2" xfId="18719" xr:uid="{00000000-0005-0000-0000-00007D4C0000}"/>
    <cellStyle name="Comma 8 2 4 3 2 4" xfId="18720" xr:uid="{00000000-0005-0000-0000-00007E4C0000}"/>
    <cellStyle name="Comma 8 2 4 3 3" xfId="18721" xr:uid="{00000000-0005-0000-0000-00007F4C0000}"/>
    <cellStyle name="Comma 8 2 4 3 5" xfId="18722" xr:uid="{00000000-0005-0000-0000-0000804C0000}"/>
    <cellStyle name="Comma 8 2 4 4" xfId="18723" xr:uid="{00000000-0005-0000-0000-0000814C0000}"/>
    <cellStyle name="Comma 8 2 4 4 2" xfId="18724" xr:uid="{00000000-0005-0000-0000-0000824C0000}"/>
    <cellStyle name="Comma 8 2 4 4 4" xfId="18725" xr:uid="{00000000-0005-0000-0000-0000834C0000}"/>
    <cellStyle name="Comma 8 2 4 5" xfId="18726" xr:uid="{00000000-0005-0000-0000-0000844C0000}"/>
    <cellStyle name="Comma 8 2 4 5 2" xfId="18727" xr:uid="{00000000-0005-0000-0000-0000854C0000}"/>
    <cellStyle name="Comma 8 2 4 6" xfId="18728" xr:uid="{00000000-0005-0000-0000-0000864C0000}"/>
    <cellStyle name="Comma 8 2 4 7" xfId="18729" xr:uid="{00000000-0005-0000-0000-0000874C0000}"/>
    <cellStyle name="Comma 8 2 4 8" xfId="18730" xr:uid="{00000000-0005-0000-0000-0000884C0000}"/>
    <cellStyle name="Comma 8 2 5" xfId="18731" xr:uid="{00000000-0005-0000-0000-0000894C0000}"/>
    <cellStyle name="Comma 8 2 5 2" xfId="18732" xr:uid="{00000000-0005-0000-0000-00008A4C0000}"/>
    <cellStyle name="Comma 8 2 5 2 2" xfId="18733" xr:uid="{00000000-0005-0000-0000-00008B4C0000}"/>
    <cellStyle name="Comma 8 2 5 2 2 2" xfId="18734" xr:uid="{00000000-0005-0000-0000-00008C4C0000}"/>
    <cellStyle name="Comma 8 2 5 2 2 4" xfId="18735" xr:uid="{00000000-0005-0000-0000-00008D4C0000}"/>
    <cellStyle name="Comma 8 2 5 2 3" xfId="18736" xr:uid="{00000000-0005-0000-0000-00008E4C0000}"/>
    <cellStyle name="Comma 8 2 5 2 5" xfId="18737" xr:uid="{00000000-0005-0000-0000-00008F4C0000}"/>
    <cellStyle name="Comma 8 2 5 3" xfId="18738" xr:uid="{00000000-0005-0000-0000-0000904C0000}"/>
    <cellStyle name="Comma 8 2 5 3 2" xfId="18739" xr:uid="{00000000-0005-0000-0000-0000914C0000}"/>
    <cellStyle name="Comma 8 2 5 3 4" xfId="18740" xr:uid="{00000000-0005-0000-0000-0000924C0000}"/>
    <cellStyle name="Comma 8 2 5 4" xfId="18741" xr:uid="{00000000-0005-0000-0000-0000934C0000}"/>
    <cellStyle name="Comma 8 2 5 5" xfId="18742" xr:uid="{00000000-0005-0000-0000-0000944C0000}"/>
    <cellStyle name="Comma 8 2 5 6" xfId="18743" xr:uid="{00000000-0005-0000-0000-0000954C0000}"/>
    <cellStyle name="Comma 8 2 6" xfId="18744" xr:uid="{00000000-0005-0000-0000-0000964C0000}"/>
    <cellStyle name="Comma 8 2 6 2" xfId="18745" xr:uid="{00000000-0005-0000-0000-0000974C0000}"/>
    <cellStyle name="Comma 8 2 6 2 2" xfId="18746" xr:uid="{00000000-0005-0000-0000-0000984C0000}"/>
    <cellStyle name="Comma 8 2 6 2 4" xfId="18747" xr:uid="{00000000-0005-0000-0000-0000994C0000}"/>
    <cellStyle name="Comma 8 2 6 3" xfId="18748" xr:uid="{00000000-0005-0000-0000-00009A4C0000}"/>
    <cellStyle name="Comma 8 2 6 4" xfId="18749" xr:uid="{00000000-0005-0000-0000-00009B4C0000}"/>
    <cellStyle name="Comma 8 2 6 5" xfId="18750" xr:uid="{00000000-0005-0000-0000-00009C4C0000}"/>
    <cellStyle name="Comma 8 2 7" xfId="18751" xr:uid="{00000000-0005-0000-0000-00009D4C0000}"/>
    <cellStyle name="Comma 8 2 7 2" xfId="18752" xr:uid="{00000000-0005-0000-0000-00009E4C0000}"/>
    <cellStyle name="Comma 8 2 7 4" xfId="18753" xr:uid="{00000000-0005-0000-0000-00009F4C0000}"/>
    <cellStyle name="Comma 8 2 8" xfId="18754" xr:uid="{00000000-0005-0000-0000-0000A04C0000}"/>
    <cellStyle name="Comma 8 2 8 2" xfId="18755" xr:uid="{00000000-0005-0000-0000-0000A14C0000}"/>
    <cellStyle name="Comma 8 2 8 3" xfId="18756" xr:uid="{00000000-0005-0000-0000-0000A24C0000}"/>
    <cellStyle name="Comma 8 2 8 4" xfId="18757" xr:uid="{00000000-0005-0000-0000-0000A34C0000}"/>
    <cellStyle name="Comma 8 2 9" xfId="18758" xr:uid="{00000000-0005-0000-0000-0000A44C0000}"/>
    <cellStyle name="Comma 8 2 9 2" xfId="18759" xr:uid="{00000000-0005-0000-0000-0000A54C0000}"/>
    <cellStyle name="Comma 8 2_Perd det activo" xfId="18760" xr:uid="{00000000-0005-0000-0000-0000A64C0000}"/>
    <cellStyle name="Comma 8 3" xfId="18761" xr:uid="{00000000-0005-0000-0000-0000A74C0000}"/>
    <cellStyle name="Comma 8 3 2" xfId="18762" xr:uid="{00000000-0005-0000-0000-0000A84C0000}"/>
    <cellStyle name="Comma 8 3 2 2" xfId="18763" xr:uid="{00000000-0005-0000-0000-0000A94C0000}"/>
    <cellStyle name="Comma 8 3 2 2 2" xfId="18764" xr:uid="{00000000-0005-0000-0000-0000AA4C0000}"/>
    <cellStyle name="Comma 8 3 2 2 4" xfId="18765" xr:uid="{00000000-0005-0000-0000-0000AB4C0000}"/>
    <cellStyle name="Comma 8 3 2 3" xfId="18766" xr:uid="{00000000-0005-0000-0000-0000AC4C0000}"/>
    <cellStyle name="Comma 8 3 2 3 2" xfId="18767" xr:uid="{00000000-0005-0000-0000-0000AD4C0000}"/>
    <cellStyle name="Comma 8 3 2 4" xfId="18768" xr:uid="{00000000-0005-0000-0000-0000AE4C0000}"/>
    <cellStyle name="Comma 8 3 2 5" xfId="18769" xr:uid="{00000000-0005-0000-0000-0000AF4C0000}"/>
    <cellStyle name="Comma 8 3 2 6" xfId="18770" xr:uid="{00000000-0005-0000-0000-0000B04C0000}"/>
    <cellStyle name="Comma 8 3 3" xfId="18771" xr:uid="{00000000-0005-0000-0000-0000B14C0000}"/>
    <cellStyle name="Comma 8 3 3 2" xfId="18772" xr:uid="{00000000-0005-0000-0000-0000B24C0000}"/>
    <cellStyle name="Comma 8 3 3 2 2" xfId="18773" xr:uid="{00000000-0005-0000-0000-0000B34C0000}"/>
    <cellStyle name="Comma 8 3 3 2 4" xfId="18774" xr:uid="{00000000-0005-0000-0000-0000B44C0000}"/>
    <cellStyle name="Comma 8 3 3 3" xfId="18775" xr:uid="{00000000-0005-0000-0000-0000B54C0000}"/>
    <cellStyle name="Comma 8 3 3 4" xfId="18776" xr:uid="{00000000-0005-0000-0000-0000B64C0000}"/>
    <cellStyle name="Comma 8 3 3 5" xfId="18777" xr:uid="{00000000-0005-0000-0000-0000B74C0000}"/>
    <cellStyle name="Comma 8 3 4" xfId="18778" xr:uid="{00000000-0005-0000-0000-0000B84C0000}"/>
    <cellStyle name="Comma 8 3 4 2" xfId="18779" xr:uid="{00000000-0005-0000-0000-0000B94C0000}"/>
    <cellStyle name="Comma 8 3 4 2 2" xfId="18780" xr:uid="{00000000-0005-0000-0000-0000BA4C0000}"/>
    <cellStyle name="Comma 8 3 4 2 4" xfId="18781" xr:uid="{00000000-0005-0000-0000-0000BB4C0000}"/>
    <cellStyle name="Comma 8 3 4 3" xfId="18782" xr:uid="{00000000-0005-0000-0000-0000BC4C0000}"/>
    <cellStyle name="Comma 8 3 4 4" xfId="18783" xr:uid="{00000000-0005-0000-0000-0000BD4C0000}"/>
    <cellStyle name="Comma 8 3 4 5" xfId="18784" xr:uid="{00000000-0005-0000-0000-0000BE4C0000}"/>
    <cellStyle name="Comma 8 3 5" xfId="18785" xr:uid="{00000000-0005-0000-0000-0000BF4C0000}"/>
    <cellStyle name="Comma 8 3 5 2" xfId="18786" xr:uid="{00000000-0005-0000-0000-0000C04C0000}"/>
    <cellStyle name="Comma 8 3 5 4" xfId="18787" xr:uid="{00000000-0005-0000-0000-0000C14C0000}"/>
    <cellStyle name="Comma 8 3 6" xfId="18788" xr:uid="{00000000-0005-0000-0000-0000C24C0000}"/>
    <cellStyle name="Comma 8 3 6 2" xfId="18789" xr:uid="{00000000-0005-0000-0000-0000C34C0000}"/>
    <cellStyle name="Comma 8 3 7" xfId="18790" xr:uid="{00000000-0005-0000-0000-0000C44C0000}"/>
    <cellStyle name="Comma 8 3 8" xfId="18791" xr:uid="{00000000-0005-0000-0000-0000C54C0000}"/>
    <cellStyle name="Comma 8 3 9" xfId="18792" xr:uid="{00000000-0005-0000-0000-0000C64C0000}"/>
    <cellStyle name="Comma 8 3_Perd det activo" xfId="18793" xr:uid="{00000000-0005-0000-0000-0000C74C0000}"/>
    <cellStyle name="Comma 8 4" xfId="18794" xr:uid="{00000000-0005-0000-0000-0000C84C0000}"/>
    <cellStyle name="Comma 8 4 2" xfId="18795" xr:uid="{00000000-0005-0000-0000-0000C94C0000}"/>
    <cellStyle name="Comma 8 4 2 2" xfId="18796" xr:uid="{00000000-0005-0000-0000-0000CA4C0000}"/>
    <cellStyle name="Comma 8 4 2 2 2" xfId="18797" xr:uid="{00000000-0005-0000-0000-0000CB4C0000}"/>
    <cellStyle name="Comma 8 4 2 2 4" xfId="18798" xr:uid="{00000000-0005-0000-0000-0000CC4C0000}"/>
    <cellStyle name="Comma 8 4 2 3" xfId="18799" xr:uid="{00000000-0005-0000-0000-0000CD4C0000}"/>
    <cellStyle name="Comma 8 4 2 4" xfId="18800" xr:uid="{00000000-0005-0000-0000-0000CE4C0000}"/>
    <cellStyle name="Comma 8 4 2 5" xfId="18801" xr:uid="{00000000-0005-0000-0000-0000CF4C0000}"/>
    <cellStyle name="Comma 8 4 3" xfId="18802" xr:uid="{00000000-0005-0000-0000-0000D04C0000}"/>
    <cellStyle name="Comma 8 4 3 2" xfId="18803" xr:uid="{00000000-0005-0000-0000-0000D14C0000}"/>
    <cellStyle name="Comma 8 4 3 2 2" xfId="18804" xr:uid="{00000000-0005-0000-0000-0000D24C0000}"/>
    <cellStyle name="Comma 8 4 3 2 4" xfId="18805" xr:uid="{00000000-0005-0000-0000-0000D34C0000}"/>
    <cellStyle name="Comma 8 4 3 3" xfId="18806" xr:uid="{00000000-0005-0000-0000-0000D44C0000}"/>
    <cellStyle name="Comma 8 4 3 4" xfId="18807" xr:uid="{00000000-0005-0000-0000-0000D54C0000}"/>
    <cellStyle name="Comma 8 4 3 5" xfId="18808" xr:uid="{00000000-0005-0000-0000-0000D64C0000}"/>
    <cellStyle name="Comma 8 4 4" xfId="18809" xr:uid="{00000000-0005-0000-0000-0000D74C0000}"/>
    <cellStyle name="Comma 8 4 4 2" xfId="18810" xr:uid="{00000000-0005-0000-0000-0000D84C0000}"/>
    <cellStyle name="Comma 8 4 4 2 2" xfId="18811" xr:uid="{00000000-0005-0000-0000-0000D94C0000}"/>
    <cellStyle name="Comma 8 4 4 2 4" xfId="18812" xr:uid="{00000000-0005-0000-0000-0000DA4C0000}"/>
    <cellStyle name="Comma 8 4 4 3" xfId="18813" xr:uid="{00000000-0005-0000-0000-0000DB4C0000}"/>
    <cellStyle name="Comma 8 4 4 4" xfId="18814" xr:uid="{00000000-0005-0000-0000-0000DC4C0000}"/>
    <cellStyle name="Comma 8 4 4 5" xfId="18815" xr:uid="{00000000-0005-0000-0000-0000DD4C0000}"/>
    <cellStyle name="Comma 8 4 5" xfId="18816" xr:uid="{00000000-0005-0000-0000-0000DE4C0000}"/>
    <cellStyle name="Comma 8 4 5 2" xfId="18817" xr:uid="{00000000-0005-0000-0000-0000DF4C0000}"/>
    <cellStyle name="Comma 8 4 5 4" xfId="18818" xr:uid="{00000000-0005-0000-0000-0000E04C0000}"/>
    <cellStyle name="Comma 8 4 6" xfId="18819" xr:uid="{00000000-0005-0000-0000-0000E14C0000}"/>
    <cellStyle name="Comma 8 4 6 2" xfId="18820" xr:uid="{00000000-0005-0000-0000-0000E24C0000}"/>
    <cellStyle name="Comma 8 4 7" xfId="18821" xr:uid="{00000000-0005-0000-0000-0000E34C0000}"/>
    <cellStyle name="Comma 8 4 8" xfId="18822" xr:uid="{00000000-0005-0000-0000-0000E44C0000}"/>
    <cellStyle name="Comma 8 4 9" xfId="18823" xr:uid="{00000000-0005-0000-0000-0000E54C0000}"/>
    <cellStyle name="Comma 8 5" xfId="18824" xr:uid="{00000000-0005-0000-0000-0000E64C0000}"/>
    <cellStyle name="Comma 8 5 2" xfId="18825" xr:uid="{00000000-0005-0000-0000-0000E74C0000}"/>
    <cellStyle name="Comma 8 5 2 2" xfId="18826" xr:uid="{00000000-0005-0000-0000-0000E84C0000}"/>
    <cellStyle name="Comma 8 5 2 2 2" xfId="18827" xr:uid="{00000000-0005-0000-0000-0000E94C0000}"/>
    <cellStyle name="Comma 8 5 2 2 4" xfId="18828" xr:uid="{00000000-0005-0000-0000-0000EA4C0000}"/>
    <cellStyle name="Comma 8 5 2 3" xfId="18829" xr:uid="{00000000-0005-0000-0000-0000EB4C0000}"/>
    <cellStyle name="Comma 8 5 2 4" xfId="18830" xr:uid="{00000000-0005-0000-0000-0000EC4C0000}"/>
    <cellStyle name="Comma 8 5 2 5" xfId="18831" xr:uid="{00000000-0005-0000-0000-0000ED4C0000}"/>
    <cellStyle name="Comma 8 5 3" xfId="18832" xr:uid="{00000000-0005-0000-0000-0000EE4C0000}"/>
    <cellStyle name="Comma 8 5 3 2" xfId="18833" xr:uid="{00000000-0005-0000-0000-0000EF4C0000}"/>
    <cellStyle name="Comma 8 5 3 2 2" xfId="18834" xr:uid="{00000000-0005-0000-0000-0000F04C0000}"/>
    <cellStyle name="Comma 8 5 3 2 4" xfId="18835" xr:uid="{00000000-0005-0000-0000-0000F14C0000}"/>
    <cellStyle name="Comma 8 5 3 3" xfId="18836" xr:uid="{00000000-0005-0000-0000-0000F24C0000}"/>
    <cellStyle name="Comma 8 5 3 4" xfId="18837" xr:uid="{00000000-0005-0000-0000-0000F34C0000}"/>
    <cellStyle name="Comma 8 5 3 5" xfId="18838" xr:uid="{00000000-0005-0000-0000-0000F44C0000}"/>
    <cellStyle name="Comma 8 5 4" xfId="18839" xr:uid="{00000000-0005-0000-0000-0000F54C0000}"/>
    <cellStyle name="Comma 8 5 4 2" xfId="18840" xr:uid="{00000000-0005-0000-0000-0000F64C0000}"/>
    <cellStyle name="Comma 8 5 4 2 2" xfId="18841" xr:uid="{00000000-0005-0000-0000-0000F74C0000}"/>
    <cellStyle name="Comma 8 5 4 2 4" xfId="18842" xr:uid="{00000000-0005-0000-0000-0000F84C0000}"/>
    <cellStyle name="Comma 8 5 4 3" xfId="18843" xr:uid="{00000000-0005-0000-0000-0000F94C0000}"/>
    <cellStyle name="Comma 8 5 4 4" xfId="18844" xr:uid="{00000000-0005-0000-0000-0000FA4C0000}"/>
    <cellStyle name="Comma 8 5 4 5" xfId="18845" xr:uid="{00000000-0005-0000-0000-0000FB4C0000}"/>
    <cellStyle name="Comma 8 5 5" xfId="18846" xr:uid="{00000000-0005-0000-0000-0000FC4C0000}"/>
    <cellStyle name="Comma 8 5 5 2" xfId="18847" xr:uid="{00000000-0005-0000-0000-0000FD4C0000}"/>
    <cellStyle name="Comma 8 5 5 4" xfId="18848" xr:uid="{00000000-0005-0000-0000-0000FE4C0000}"/>
    <cellStyle name="Comma 8 5 6" xfId="18849" xr:uid="{00000000-0005-0000-0000-0000FF4C0000}"/>
    <cellStyle name="Comma 8 5 6 2" xfId="18850" xr:uid="{00000000-0005-0000-0000-0000004D0000}"/>
    <cellStyle name="Comma 8 5 7" xfId="18851" xr:uid="{00000000-0005-0000-0000-0000014D0000}"/>
    <cellStyle name="Comma 8 5 8" xfId="18852" xr:uid="{00000000-0005-0000-0000-0000024D0000}"/>
    <cellStyle name="Comma 8 5 9" xfId="18853" xr:uid="{00000000-0005-0000-0000-0000034D0000}"/>
    <cellStyle name="Comma 8 6" xfId="18854" xr:uid="{00000000-0005-0000-0000-0000044D0000}"/>
    <cellStyle name="Comma 8 6 2" xfId="18855" xr:uid="{00000000-0005-0000-0000-0000054D0000}"/>
    <cellStyle name="Comma 8 6 2 2" xfId="18856" xr:uid="{00000000-0005-0000-0000-0000064D0000}"/>
    <cellStyle name="Comma 8 6 2 2 2" xfId="18857" xr:uid="{00000000-0005-0000-0000-0000074D0000}"/>
    <cellStyle name="Comma 8 6 2 2 4" xfId="18858" xr:uid="{00000000-0005-0000-0000-0000084D0000}"/>
    <cellStyle name="Comma 8 6 2 3" xfId="18859" xr:uid="{00000000-0005-0000-0000-0000094D0000}"/>
    <cellStyle name="Comma 8 6 2 4" xfId="18860" xr:uid="{00000000-0005-0000-0000-00000A4D0000}"/>
    <cellStyle name="Comma 8 6 2 5" xfId="18861" xr:uid="{00000000-0005-0000-0000-00000B4D0000}"/>
    <cellStyle name="Comma 8 6 3" xfId="18862" xr:uid="{00000000-0005-0000-0000-00000C4D0000}"/>
    <cellStyle name="Comma 8 6 3 2" xfId="18863" xr:uid="{00000000-0005-0000-0000-00000D4D0000}"/>
    <cellStyle name="Comma 8 6 3 2 2" xfId="18864" xr:uid="{00000000-0005-0000-0000-00000E4D0000}"/>
    <cellStyle name="Comma 8 6 3 2 4" xfId="18865" xr:uid="{00000000-0005-0000-0000-00000F4D0000}"/>
    <cellStyle name="Comma 8 6 3 3" xfId="18866" xr:uid="{00000000-0005-0000-0000-0000104D0000}"/>
    <cellStyle name="Comma 8 6 3 4" xfId="18867" xr:uid="{00000000-0005-0000-0000-0000114D0000}"/>
    <cellStyle name="Comma 8 6 3 5" xfId="18868" xr:uid="{00000000-0005-0000-0000-0000124D0000}"/>
    <cellStyle name="Comma 8 6 4" xfId="18869" xr:uid="{00000000-0005-0000-0000-0000134D0000}"/>
    <cellStyle name="Comma 8 6 4 2" xfId="18870" xr:uid="{00000000-0005-0000-0000-0000144D0000}"/>
    <cellStyle name="Comma 8 6 4 4" xfId="18871" xr:uid="{00000000-0005-0000-0000-0000154D0000}"/>
    <cellStyle name="Comma 8 6 5" xfId="18872" xr:uid="{00000000-0005-0000-0000-0000164D0000}"/>
    <cellStyle name="Comma 8 6 6" xfId="18873" xr:uid="{00000000-0005-0000-0000-0000174D0000}"/>
    <cellStyle name="Comma 8 6 7" xfId="18874" xr:uid="{00000000-0005-0000-0000-0000184D0000}"/>
    <cellStyle name="Comma 8 7" xfId="18875" xr:uid="{00000000-0005-0000-0000-0000194D0000}"/>
    <cellStyle name="Comma 8 7 2" xfId="18876" xr:uid="{00000000-0005-0000-0000-00001A4D0000}"/>
    <cellStyle name="Comma 8 7 2 2" xfId="18877" xr:uid="{00000000-0005-0000-0000-00001B4D0000}"/>
    <cellStyle name="Comma 8 7 2 2 2" xfId="18878" xr:uid="{00000000-0005-0000-0000-00001C4D0000}"/>
    <cellStyle name="Comma 8 7 2 2 4" xfId="18879" xr:uid="{00000000-0005-0000-0000-00001D4D0000}"/>
    <cellStyle name="Comma 8 7 2 3" xfId="18880" xr:uid="{00000000-0005-0000-0000-00001E4D0000}"/>
    <cellStyle name="Comma 8 7 2 4" xfId="18881" xr:uid="{00000000-0005-0000-0000-00001F4D0000}"/>
    <cellStyle name="Comma 8 7 2 5" xfId="18882" xr:uid="{00000000-0005-0000-0000-0000204D0000}"/>
    <cellStyle name="Comma 8 7 3" xfId="18883" xr:uid="{00000000-0005-0000-0000-0000214D0000}"/>
    <cellStyle name="Comma 8 7 3 2" xfId="18884" xr:uid="{00000000-0005-0000-0000-0000224D0000}"/>
    <cellStyle name="Comma 8 7 3 2 2" xfId="18885" xr:uid="{00000000-0005-0000-0000-0000234D0000}"/>
    <cellStyle name="Comma 8 7 3 2 4" xfId="18886" xr:uid="{00000000-0005-0000-0000-0000244D0000}"/>
    <cellStyle name="Comma 8 7 3 3" xfId="18887" xr:uid="{00000000-0005-0000-0000-0000254D0000}"/>
    <cellStyle name="Comma 8 7 3 4" xfId="18888" xr:uid="{00000000-0005-0000-0000-0000264D0000}"/>
    <cellStyle name="Comma 8 7 3 5" xfId="18889" xr:uid="{00000000-0005-0000-0000-0000274D0000}"/>
    <cellStyle name="Comma 8 7 4" xfId="18890" xr:uid="{00000000-0005-0000-0000-0000284D0000}"/>
    <cellStyle name="Comma 8 7 4 2" xfId="18891" xr:uid="{00000000-0005-0000-0000-0000294D0000}"/>
    <cellStyle name="Comma 8 7 4 4" xfId="18892" xr:uid="{00000000-0005-0000-0000-00002A4D0000}"/>
    <cellStyle name="Comma 8 7 5" xfId="18893" xr:uid="{00000000-0005-0000-0000-00002B4D0000}"/>
    <cellStyle name="Comma 8 7 6" xfId="18894" xr:uid="{00000000-0005-0000-0000-00002C4D0000}"/>
    <cellStyle name="Comma 8 7 7" xfId="18895" xr:uid="{00000000-0005-0000-0000-00002D4D0000}"/>
    <cellStyle name="Comma 8 8" xfId="18896" xr:uid="{00000000-0005-0000-0000-00002E4D0000}"/>
    <cellStyle name="Comma 8 8 2" xfId="18897" xr:uid="{00000000-0005-0000-0000-00002F4D0000}"/>
    <cellStyle name="Comma 8 8 2 2" xfId="18898" xr:uid="{00000000-0005-0000-0000-0000304D0000}"/>
    <cellStyle name="Comma 8 8 2 2 2" xfId="18899" xr:uid="{00000000-0005-0000-0000-0000314D0000}"/>
    <cellStyle name="Comma 8 8 2 2 4" xfId="18900" xr:uid="{00000000-0005-0000-0000-0000324D0000}"/>
    <cellStyle name="Comma 8 8 2 3" xfId="18901" xr:uid="{00000000-0005-0000-0000-0000334D0000}"/>
    <cellStyle name="Comma 8 8 2 4" xfId="18902" xr:uid="{00000000-0005-0000-0000-0000344D0000}"/>
    <cellStyle name="Comma 8 8 2 5" xfId="18903" xr:uid="{00000000-0005-0000-0000-0000354D0000}"/>
    <cellStyle name="Comma 8 8 3" xfId="18904" xr:uid="{00000000-0005-0000-0000-0000364D0000}"/>
    <cellStyle name="Comma 8 8 3 2" xfId="18905" xr:uid="{00000000-0005-0000-0000-0000374D0000}"/>
    <cellStyle name="Comma 8 8 3 2 2" xfId="18906" xr:uid="{00000000-0005-0000-0000-0000384D0000}"/>
    <cellStyle name="Comma 8 8 3 2 4" xfId="18907" xr:uid="{00000000-0005-0000-0000-0000394D0000}"/>
    <cellStyle name="Comma 8 8 3 3" xfId="18908" xr:uid="{00000000-0005-0000-0000-00003A4D0000}"/>
    <cellStyle name="Comma 8 8 3 5" xfId="18909" xr:uid="{00000000-0005-0000-0000-00003B4D0000}"/>
    <cellStyle name="Comma 8 8 4" xfId="18910" xr:uid="{00000000-0005-0000-0000-00003C4D0000}"/>
    <cellStyle name="Comma 8 8 4 2" xfId="18911" xr:uid="{00000000-0005-0000-0000-00003D4D0000}"/>
    <cellStyle name="Comma 8 8 4 4" xfId="18912" xr:uid="{00000000-0005-0000-0000-00003E4D0000}"/>
    <cellStyle name="Comma 8 8 5" xfId="18913" xr:uid="{00000000-0005-0000-0000-00003F4D0000}"/>
    <cellStyle name="Comma 8 8 6" xfId="18914" xr:uid="{00000000-0005-0000-0000-0000404D0000}"/>
    <cellStyle name="Comma 8 8 7" xfId="18915" xr:uid="{00000000-0005-0000-0000-0000414D0000}"/>
    <cellStyle name="Comma 8 9" xfId="18916" xr:uid="{00000000-0005-0000-0000-0000424D0000}"/>
    <cellStyle name="Comma 8 9 2" xfId="18917" xr:uid="{00000000-0005-0000-0000-0000434D0000}"/>
    <cellStyle name="Comma 8 9 2 2" xfId="18918" xr:uid="{00000000-0005-0000-0000-0000444D0000}"/>
    <cellStyle name="Comma 8 9 2 2 2" xfId="18919" xr:uid="{00000000-0005-0000-0000-0000454D0000}"/>
    <cellStyle name="Comma 8 9 2 2 4" xfId="18920" xr:uid="{00000000-0005-0000-0000-0000464D0000}"/>
    <cellStyle name="Comma 8 9 2 3" xfId="18921" xr:uid="{00000000-0005-0000-0000-0000474D0000}"/>
    <cellStyle name="Comma 8 9 2 5" xfId="18922" xr:uid="{00000000-0005-0000-0000-0000484D0000}"/>
    <cellStyle name="Comma 8 9 3" xfId="18923" xr:uid="{00000000-0005-0000-0000-0000494D0000}"/>
    <cellStyle name="Comma 8 9 3 2" xfId="18924" xr:uid="{00000000-0005-0000-0000-00004A4D0000}"/>
    <cellStyle name="Comma 8 9 3 4" xfId="18925" xr:uid="{00000000-0005-0000-0000-00004B4D0000}"/>
    <cellStyle name="Comma 8 9 4" xfId="18926" xr:uid="{00000000-0005-0000-0000-00004C4D0000}"/>
    <cellStyle name="Comma 8 9 5" xfId="18927" xr:uid="{00000000-0005-0000-0000-00004D4D0000}"/>
    <cellStyle name="Comma 8 9 6" xfId="18928" xr:uid="{00000000-0005-0000-0000-00004E4D0000}"/>
    <cellStyle name="Comma 8_Perd det activo" xfId="18929" xr:uid="{00000000-0005-0000-0000-00004F4D0000}"/>
    <cellStyle name="Comma 9" xfId="18930" xr:uid="{00000000-0005-0000-0000-0000504D0000}"/>
    <cellStyle name="Comma 9 10" xfId="18931" xr:uid="{00000000-0005-0000-0000-0000514D0000}"/>
    <cellStyle name="Comma 9 10 2" xfId="18932" xr:uid="{00000000-0005-0000-0000-0000524D0000}"/>
    <cellStyle name="Comma 9 10 2 2" xfId="18933" xr:uid="{00000000-0005-0000-0000-0000534D0000}"/>
    <cellStyle name="Comma 9 10 2 2 2" xfId="18934" xr:uid="{00000000-0005-0000-0000-0000544D0000}"/>
    <cellStyle name="Comma 9 10 2 2 4" xfId="18935" xr:uid="{00000000-0005-0000-0000-0000554D0000}"/>
    <cellStyle name="Comma 9 10 2 3" xfId="18936" xr:uid="{00000000-0005-0000-0000-0000564D0000}"/>
    <cellStyle name="Comma 9 10 2 5" xfId="18937" xr:uid="{00000000-0005-0000-0000-0000574D0000}"/>
    <cellStyle name="Comma 9 10 3" xfId="18938" xr:uid="{00000000-0005-0000-0000-0000584D0000}"/>
    <cellStyle name="Comma 9 10 3 2" xfId="18939" xr:uid="{00000000-0005-0000-0000-0000594D0000}"/>
    <cellStyle name="Comma 9 10 3 4" xfId="18940" xr:uid="{00000000-0005-0000-0000-00005A4D0000}"/>
    <cellStyle name="Comma 9 10 4" xfId="18941" xr:uid="{00000000-0005-0000-0000-00005B4D0000}"/>
    <cellStyle name="Comma 9 10 5" xfId="18942" xr:uid="{00000000-0005-0000-0000-00005C4D0000}"/>
    <cellStyle name="Comma 9 10 6" xfId="18943" xr:uid="{00000000-0005-0000-0000-00005D4D0000}"/>
    <cellStyle name="Comma 9 11" xfId="18944" xr:uid="{00000000-0005-0000-0000-00005E4D0000}"/>
    <cellStyle name="Comma 9 11 2" xfId="18945" xr:uid="{00000000-0005-0000-0000-00005F4D0000}"/>
    <cellStyle name="Comma 9 11 2 2" xfId="18946" xr:uid="{00000000-0005-0000-0000-0000604D0000}"/>
    <cellStyle name="Comma 9 11 2 4" xfId="18947" xr:uid="{00000000-0005-0000-0000-0000614D0000}"/>
    <cellStyle name="Comma 9 11 3" xfId="18948" xr:uid="{00000000-0005-0000-0000-0000624D0000}"/>
    <cellStyle name="Comma 9 11 4" xfId="18949" xr:uid="{00000000-0005-0000-0000-0000634D0000}"/>
    <cellStyle name="Comma 9 11 5" xfId="18950" xr:uid="{00000000-0005-0000-0000-0000644D0000}"/>
    <cellStyle name="Comma 9 12" xfId="18951" xr:uid="{00000000-0005-0000-0000-0000654D0000}"/>
    <cellStyle name="Comma 9 12 2" xfId="18952" xr:uid="{00000000-0005-0000-0000-0000664D0000}"/>
    <cellStyle name="Comma 9 12 2 2" xfId="18953" xr:uid="{00000000-0005-0000-0000-0000674D0000}"/>
    <cellStyle name="Comma 9 12 2 4" xfId="18954" xr:uid="{00000000-0005-0000-0000-0000684D0000}"/>
    <cellStyle name="Comma 9 12 3" xfId="18955" xr:uid="{00000000-0005-0000-0000-0000694D0000}"/>
    <cellStyle name="Comma 9 12 5" xfId="18956" xr:uid="{00000000-0005-0000-0000-00006A4D0000}"/>
    <cellStyle name="Comma 9 13" xfId="18957" xr:uid="{00000000-0005-0000-0000-00006B4D0000}"/>
    <cellStyle name="Comma 9 13 2" xfId="18958" xr:uid="{00000000-0005-0000-0000-00006C4D0000}"/>
    <cellStyle name="Comma 9 13 4" xfId="18959" xr:uid="{00000000-0005-0000-0000-00006D4D0000}"/>
    <cellStyle name="Comma 9 14" xfId="18960" xr:uid="{00000000-0005-0000-0000-00006E4D0000}"/>
    <cellStyle name="Comma 9 14 2" xfId="18961" xr:uid="{00000000-0005-0000-0000-00006F4D0000}"/>
    <cellStyle name="Comma 9 14 4" xfId="18962" xr:uid="{00000000-0005-0000-0000-0000704D0000}"/>
    <cellStyle name="Comma 9 15" xfId="18963" xr:uid="{00000000-0005-0000-0000-0000714D0000}"/>
    <cellStyle name="Comma 9 15 2" xfId="18964" xr:uid="{00000000-0005-0000-0000-0000724D0000}"/>
    <cellStyle name="Comma 9 15 3" xfId="18965" xr:uid="{00000000-0005-0000-0000-0000734D0000}"/>
    <cellStyle name="Comma 9 15 4" xfId="18966" xr:uid="{00000000-0005-0000-0000-0000744D0000}"/>
    <cellStyle name="Comma 9 16" xfId="18967" xr:uid="{00000000-0005-0000-0000-0000754D0000}"/>
    <cellStyle name="Comma 9 16 2" xfId="18968" xr:uid="{00000000-0005-0000-0000-0000764D0000}"/>
    <cellStyle name="Comma 9 16 3" xfId="18969" xr:uid="{00000000-0005-0000-0000-0000774D0000}"/>
    <cellStyle name="Comma 9 16 4" xfId="18970" xr:uid="{00000000-0005-0000-0000-0000784D0000}"/>
    <cellStyle name="Comma 9 17" xfId="18971" xr:uid="{00000000-0005-0000-0000-0000794D0000}"/>
    <cellStyle name="Comma 9 17 2" xfId="18972" xr:uid="{00000000-0005-0000-0000-00007A4D0000}"/>
    <cellStyle name="Comma 9 18" xfId="18973" xr:uid="{00000000-0005-0000-0000-00007B4D0000}"/>
    <cellStyle name="Comma 9 19" xfId="18974" xr:uid="{00000000-0005-0000-0000-00007C4D0000}"/>
    <cellStyle name="Comma 9 2" xfId="18975" xr:uid="{00000000-0005-0000-0000-00007D4D0000}"/>
    <cellStyle name="Comma 9 2 10" xfId="18976" xr:uid="{00000000-0005-0000-0000-00007E4D0000}"/>
    <cellStyle name="Comma 9 2 10 2" xfId="18977" xr:uid="{00000000-0005-0000-0000-00007F4D0000}"/>
    <cellStyle name="Comma 9 2 10 3" xfId="18978" xr:uid="{00000000-0005-0000-0000-0000804D0000}"/>
    <cellStyle name="Comma 9 2 10 4" xfId="18979" xr:uid="{00000000-0005-0000-0000-0000814D0000}"/>
    <cellStyle name="Comma 9 2 11" xfId="18980" xr:uid="{00000000-0005-0000-0000-0000824D0000}"/>
    <cellStyle name="Comma 9 2 11 2" xfId="18981" xr:uid="{00000000-0005-0000-0000-0000834D0000}"/>
    <cellStyle name="Comma 9 2 12" xfId="18982" xr:uid="{00000000-0005-0000-0000-0000844D0000}"/>
    <cellStyle name="Comma 9 2 13" xfId="18983" xr:uid="{00000000-0005-0000-0000-0000854D0000}"/>
    <cellStyle name="Comma 9 2 14" xfId="18984" xr:uid="{00000000-0005-0000-0000-0000864D0000}"/>
    <cellStyle name="Comma 9 2 2" xfId="18985" xr:uid="{00000000-0005-0000-0000-0000874D0000}"/>
    <cellStyle name="Comma 9 2 2 2" xfId="18986" xr:uid="{00000000-0005-0000-0000-0000884D0000}"/>
    <cellStyle name="Comma 9 2 2 2 2" xfId="18987" xr:uid="{00000000-0005-0000-0000-0000894D0000}"/>
    <cellStyle name="Comma 9 2 2 2 2 2" xfId="18988" xr:uid="{00000000-0005-0000-0000-00008A4D0000}"/>
    <cellStyle name="Comma 9 2 2 2 2 4" xfId="18989" xr:uid="{00000000-0005-0000-0000-00008B4D0000}"/>
    <cellStyle name="Comma 9 2 2 2 3" xfId="18990" xr:uid="{00000000-0005-0000-0000-00008C4D0000}"/>
    <cellStyle name="Comma 9 2 2 2 3 2" xfId="18991" xr:uid="{00000000-0005-0000-0000-00008D4D0000}"/>
    <cellStyle name="Comma 9 2 2 2 4" xfId="18992" xr:uid="{00000000-0005-0000-0000-00008E4D0000}"/>
    <cellStyle name="Comma 9 2 2 2 5" xfId="18993" xr:uid="{00000000-0005-0000-0000-00008F4D0000}"/>
    <cellStyle name="Comma 9 2 2 2 6" xfId="18994" xr:uid="{00000000-0005-0000-0000-0000904D0000}"/>
    <cellStyle name="Comma 9 2 2 3" xfId="18995" xr:uid="{00000000-0005-0000-0000-0000914D0000}"/>
    <cellStyle name="Comma 9 2 2 3 2" xfId="18996" xr:uid="{00000000-0005-0000-0000-0000924D0000}"/>
    <cellStyle name="Comma 9 2 2 3 2 2" xfId="18997" xr:uid="{00000000-0005-0000-0000-0000934D0000}"/>
    <cellStyle name="Comma 9 2 2 3 2 4" xfId="18998" xr:uid="{00000000-0005-0000-0000-0000944D0000}"/>
    <cellStyle name="Comma 9 2 2 3 3" xfId="18999" xr:uid="{00000000-0005-0000-0000-0000954D0000}"/>
    <cellStyle name="Comma 9 2 2 3 4" xfId="19000" xr:uid="{00000000-0005-0000-0000-0000964D0000}"/>
    <cellStyle name="Comma 9 2 2 3 5" xfId="19001" xr:uid="{00000000-0005-0000-0000-0000974D0000}"/>
    <cellStyle name="Comma 9 2 2 4" xfId="19002" xr:uid="{00000000-0005-0000-0000-0000984D0000}"/>
    <cellStyle name="Comma 9 2 2 4 2" xfId="19003" xr:uid="{00000000-0005-0000-0000-0000994D0000}"/>
    <cellStyle name="Comma 9 2 2 4 4" xfId="19004" xr:uid="{00000000-0005-0000-0000-00009A4D0000}"/>
    <cellStyle name="Comma 9 2 2 5" xfId="19005" xr:uid="{00000000-0005-0000-0000-00009B4D0000}"/>
    <cellStyle name="Comma 9 2 2 5 2" xfId="19006" xr:uid="{00000000-0005-0000-0000-00009C4D0000}"/>
    <cellStyle name="Comma 9 2 2 6" xfId="19007" xr:uid="{00000000-0005-0000-0000-00009D4D0000}"/>
    <cellStyle name="Comma 9 2 2 7" xfId="19008" xr:uid="{00000000-0005-0000-0000-00009E4D0000}"/>
    <cellStyle name="Comma 9 2 2 8" xfId="19009" xr:uid="{00000000-0005-0000-0000-00009F4D0000}"/>
    <cellStyle name="Comma 9 2 3" xfId="19010" xr:uid="{00000000-0005-0000-0000-0000A04D0000}"/>
    <cellStyle name="Comma 9 2 3 2" xfId="19011" xr:uid="{00000000-0005-0000-0000-0000A14D0000}"/>
    <cellStyle name="Comma 9 2 3 2 2" xfId="19012" xr:uid="{00000000-0005-0000-0000-0000A24D0000}"/>
    <cellStyle name="Comma 9 2 3 2 2 2" xfId="19013" xr:uid="{00000000-0005-0000-0000-0000A34D0000}"/>
    <cellStyle name="Comma 9 2 3 2 2 4" xfId="19014" xr:uid="{00000000-0005-0000-0000-0000A44D0000}"/>
    <cellStyle name="Comma 9 2 3 2 3" xfId="19015" xr:uid="{00000000-0005-0000-0000-0000A54D0000}"/>
    <cellStyle name="Comma 9 2 3 2 4" xfId="19016" xr:uid="{00000000-0005-0000-0000-0000A64D0000}"/>
    <cellStyle name="Comma 9 2 3 2 5" xfId="19017" xr:uid="{00000000-0005-0000-0000-0000A74D0000}"/>
    <cellStyle name="Comma 9 2 3 3" xfId="19018" xr:uid="{00000000-0005-0000-0000-0000A84D0000}"/>
    <cellStyle name="Comma 9 2 3 3 2" xfId="19019" xr:uid="{00000000-0005-0000-0000-0000A94D0000}"/>
    <cellStyle name="Comma 9 2 3 3 2 2" xfId="19020" xr:uid="{00000000-0005-0000-0000-0000AA4D0000}"/>
    <cellStyle name="Comma 9 2 3 3 2 4" xfId="19021" xr:uid="{00000000-0005-0000-0000-0000AB4D0000}"/>
    <cellStyle name="Comma 9 2 3 3 3" xfId="19022" xr:uid="{00000000-0005-0000-0000-0000AC4D0000}"/>
    <cellStyle name="Comma 9 2 3 3 4" xfId="19023" xr:uid="{00000000-0005-0000-0000-0000AD4D0000}"/>
    <cellStyle name="Comma 9 2 3 3 5" xfId="19024" xr:uid="{00000000-0005-0000-0000-0000AE4D0000}"/>
    <cellStyle name="Comma 9 2 3 4" xfId="19025" xr:uid="{00000000-0005-0000-0000-0000AF4D0000}"/>
    <cellStyle name="Comma 9 2 3 4 2" xfId="19026" xr:uid="{00000000-0005-0000-0000-0000B04D0000}"/>
    <cellStyle name="Comma 9 2 3 4 4" xfId="19027" xr:uid="{00000000-0005-0000-0000-0000B14D0000}"/>
    <cellStyle name="Comma 9 2 3 5" xfId="19028" xr:uid="{00000000-0005-0000-0000-0000B24D0000}"/>
    <cellStyle name="Comma 9 2 3 5 2" xfId="19029" xr:uid="{00000000-0005-0000-0000-0000B34D0000}"/>
    <cellStyle name="Comma 9 2 3 6" xfId="19030" xr:uid="{00000000-0005-0000-0000-0000B44D0000}"/>
    <cellStyle name="Comma 9 2 3 7" xfId="19031" xr:uid="{00000000-0005-0000-0000-0000B54D0000}"/>
    <cellStyle name="Comma 9 2 3 8" xfId="19032" xr:uid="{00000000-0005-0000-0000-0000B64D0000}"/>
    <cellStyle name="Comma 9 2 4" xfId="19033" xr:uid="{00000000-0005-0000-0000-0000B74D0000}"/>
    <cellStyle name="Comma 9 2 4 2" xfId="19034" xr:uid="{00000000-0005-0000-0000-0000B84D0000}"/>
    <cellStyle name="Comma 9 2 4 2 2" xfId="19035" xr:uid="{00000000-0005-0000-0000-0000B94D0000}"/>
    <cellStyle name="Comma 9 2 4 2 2 2" xfId="19036" xr:uid="{00000000-0005-0000-0000-0000BA4D0000}"/>
    <cellStyle name="Comma 9 2 4 2 2 4" xfId="19037" xr:uid="{00000000-0005-0000-0000-0000BB4D0000}"/>
    <cellStyle name="Comma 9 2 4 2 3" xfId="19038" xr:uid="{00000000-0005-0000-0000-0000BC4D0000}"/>
    <cellStyle name="Comma 9 2 4 2 4" xfId="19039" xr:uid="{00000000-0005-0000-0000-0000BD4D0000}"/>
    <cellStyle name="Comma 9 2 4 2 5" xfId="19040" xr:uid="{00000000-0005-0000-0000-0000BE4D0000}"/>
    <cellStyle name="Comma 9 2 4 3" xfId="19041" xr:uid="{00000000-0005-0000-0000-0000BF4D0000}"/>
    <cellStyle name="Comma 9 2 4 3 2" xfId="19042" xr:uid="{00000000-0005-0000-0000-0000C04D0000}"/>
    <cellStyle name="Comma 9 2 4 3 2 2" xfId="19043" xr:uid="{00000000-0005-0000-0000-0000C14D0000}"/>
    <cellStyle name="Comma 9 2 4 3 2 4" xfId="19044" xr:uid="{00000000-0005-0000-0000-0000C24D0000}"/>
    <cellStyle name="Comma 9 2 4 3 3" xfId="19045" xr:uid="{00000000-0005-0000-0000-0000C34D0000}"/>
    <cellStyle name="Comma 9 2 4 3 4" xfId="19046" xr:uid="{00000000-0005-0000-0000-0000C44D0000}"/>
    <cellStyle name="Comma 9 2 4 3 5" xfId="19047" xr:uid="{00000000-0005-0000-0000-0000C54D0000}"/>
    <cellStyle name="Comma 9 2 4 4" xfId="19048" xr:uid="{00000000-0005-0000-0000-0000C64D0000}"/>
    <cellStyle name="Comma 9 2 4 4 2" xfId="19049" xr:uid="{00000000-0005-0000-0000-0000C74D0000}"/>
    <cellStyle name="Comma 9 2 4 4 4" xfId="19050" xr:uid="{00000000-0005-0000-0000-0000C84D0000}"/>
    <cellStyle name="Comma 9 2 4 5" xfId="19051" xr:uid="{00000000-0005-0000-0000-0000C94D0000}"/>
    <cellStyle name="Comma 9 2 4 5 2" xfId="19052" xr:uid="{00000000-0005-0000-0000-0000CA4D0000}"/>
    <cellStyle name="Comma 9 2 4 6" xfId="19053" xr:uid="{00000000-0005-0000-0000-0000CB4D0000}"/>
    <cellStyle name="Comma 9 2 4 7" xfId="19054" xr:uid="{00000000-0005-0000-0000-0000CC4D0000}"/>
    <cellStyle name="Comma 9 2 4 8" xfId="19055" xr:uid="{00000000-0005-0000-0000-0000CD4D0000}"/>
    <cellStyle name="Comma 9 2 5" xfId="19056" xr:uid="{00000000-0005-0000-0000-0000CE4D0000}"/>
    <cellStyle name="Comma 9 2 5 2" xfId="19057" xr:uid="{00000000-0005-0000-0000-0000CF4D0000}"/>
    <cellStyle name="Comma 9 2 5 2 2" xfId="19058" xr:uid="{00000000-0005-0000-0000-0000D04D0000}"/>
    <cellStyle name="Comma 9 2 5 2 2 2" xfId="19059" xr:uid="{00000000-0005-0000-0000-0000D14D0000}"/>
    <cellStyle name="Comma 9 2 5 2 2 4" xfId="19060" xr:uid="{00000000-0005-0000-0000-0000D24D0000}"/>
    <cellStyle name="Comma 9 2 5 2 3" xfId="19061" xr:uid="{00000000-0005-0000-0000-0000D34D0000}"/>
    <cellStyle name="Comma 9 2 5 2 4" xfId="19062" xr:uid="{00000000-0005-0000-0000-0000D44D0000}"/>
    <cellStyle name="Comma 9 2 5 2 5" xfId="19063" xr:uid="{00000000-0005-0000-0000-0000D54D0000}"/>
    <cellStyle name="Comma 9 2 5 3" xfId="19064" xr:uid="{00000000-0005-0000-0000-0000D64D0000}"/>
    <cellStyle name="Comma 9 2 5 3 2" xfId="19065" xr:uid="{00000000-0005-0000-0000-0000D74D0000}"/>
    <cellStyle name="Comma 9 2 5 3 2 2" xfId="19066" xr:uid="{00000000-0005-0000-0000-0000D84D0000}"/>
    <cellStyle name="Comma 9 2 5 3 2 4" xfId="19067" xr:uid="{00000000-0005-0000-0000-0000D94D0000}"/>
    <cellStyle name="Comma 9 2 5 3 3" xfId="19068" xr:uid="{00000000-0005-0000-0000-0000DA4D0000}"/>
    <cellStyle name="Comma 9 2 5 3 5" xfId="19069" xr:uid="{00000000-0005-0000-0000-0000DB4D0000}"/>
    <cellStyle name="Comma 9 2 5 4" xfId="19070" xr:uid="{00000000-0005-0000-0000-0000DC4D0000}"/>
    <cellStyle name="Comma 9 2 5 4 2" xfId="19071" xr:uid="{00000000-0005-0000-0000-0000DD4D0000}"/>
    <cellStyle name="Comma 9 2 5 4 4" xfId="19072" xr:uid="{00000000-0005-0000-0000-0000DE4D0000}"/>
    <cellStyle name="Comma 9 2 5 5" xfId="19073" xr:uid="{00000000-0005-0000-0000-0000DF4D0000}"/>
    <cellStyle name="Comma 9 2 5 6" xfId="19074" xr:uid="{00000000-0005-0000-0000-0000E04D0000}"/>
    <cellStyle name="Comma 9 2 5 7" xfId="19075" xr:uid="{00000000-0005-0000-0000-0000E14D0000}"/>
    <cellStyle name="Comma 9 2 6" xfId="19076" xr:uid="{00000000-0005-0000-0000-0000E24D0000}"/>
    <cellStyle name="Comma 9 2 6 2" xfId="19077" xr:uid="{00000000-0005-0000-0000-0000E34D0000}"/>
    <cellStyle name="Comma 9 2 6 2 2" xfId="19078" xr:uid="{00000000-0005-0000-0000-0000E44D0000}"/>
    <cellStyle name="Comma 9 2 6 2 2 2" xfId="19079" xr:uid="{00000000-0005-0000-0000-0000E54D0000}"/>
    <cellStyle name="Comma 9 2 6 2 2 4" xfId="19080" xr:uid="{00000000-0005-0000-0000-0000E64D0000}"/>
    <cellStyle name="Comma 9 2 6 2 3" xfId="19081" xr:uid="{00000000-0005-0000-0000-0000E74D0000}"/>
    <cellStyle name="Comma 9 2 6 2 4" xfId="19082" xr:uid="{00000000-0005-0000-0000-0000E84D0000}"/>
    <cellStyle name="Comma 9 2 6 2 5" xfId="19083" xr:uid="{00000000-0005-0000-0000-0000E94D0000}"/>
    <cellStyle name="Comma 9 2 6 3" xfId="19084" xr:uid="{00000000-0005-0000-0000-0000EA4D0000}"/>
    <cellStyle name="Comma 9 2 6 3 2" xfId="19085" xr:uid="{00000000-0005-0000-0000-0000EB4D0000}"/>
    <cellStyle name="Comma 9 2 6 3 2 2" xfId="19086" xr:uid="{00000000-0005-0000-0000-0000EC4D0000}"/>
    <cellStyle name="Comma 9 2 6 3 2 4" xfId="19087" xr:uid="{00000000-0005-0000-0000-0000ED4D0000}"/>
    <cellStyle name="Comma 9 2 6 3 3" xfId="19088" xr:uid="{00000000-0005-0000-0000-0000EE4D0000}"/>
    <cellStyle name="Comma 9 2 6 3 5" xfId="19089" xr:uid="{00000000-0005-0000-0000-0000EF4D0000}"/>
    <cellStyle name="Comma 9 2 6 4" xfId="19090" xr:uid="{00000000-0005-0000-0000-0000F04D0000}"/>
    <cellStyle name="Comma 9 2 6 4 2" xfId="19091" xr:uid="{00000000-0005-0000-0000-0000F14D0000}"/>
    <cellStyle name="Comma 9 2 6 4 4" xfId="19092" xr:uid="{00000000-0005-0000-0000-0000F24D0000}"/>
    <cellStyle name="Comma 9 2 6 5" xfId="19093" xr:uid="{00000000-0005-0000-0000-0000F34D0000}"/>
    <cellStyle name="Comma 9 2 6 6" xfId="19094" xr:uid="{00000000-0005-0000-0000-0000F44D0000}"/>
    <cellStyle name="Comma 9 2 6 7" xfId="19095" xr:uid="{00000000-0005-0000-0000-0000F54D0000}"/>
    <cellStyle name="Comma 9 2 7" xfId="19096" xr:uid="{00000000-0005-0000-0000-0000F64D0000}"/>
    <cellStyle name="Comma 9 2 7 2" xfId="19097" xr:uid="{00000000-0005-0000-0000-0000F74D0000}"/>
    <cellStyle name="Comma 9 2 7 2 2" xfId="19098" xr:uid="{00000000-0005-0000-0000-0000F84D0000}"/>
    <cellStyle name="Comma 9 2 7 2 2 2" xfId="19099" xr:uid="{00000000-0005-0000-0000-0000F94D0000}"/>
    <cellStyle name="Comma 9 2 7 2 2 4" xfId="19100" xr:uid="{00000000-0005-0000-0000-0000FA4D0000}"/>
    <cellStyle name="Comma 9 2 7 2 3" xfId="19101" xr:uid="{00000000-0005-0000-0000-0000FB4D0000}"/>
    <cellStyle name="Comma 9 2 7 2 5" xfId="19102" xr:uid="{00000000-0005-0000-0000-0000FC4D0000}"/>
    <cellStyle name="Comma 9 2 7 3" xfId="19103" xr:uid="{00000000-0005-0000-0000-0000FD4D0000}"/>
    <cellStyle name="Comma 9 2 7 3 2" xfId="19104" xr:uid="{00000000-0005-0000-0000-0000FE4D0000}"/>
    <cellStyle name="Comma 9 2 7 3 4" xfId="19105" xr:uid="{00000000-0005-0000-0000-0000FF4D0000}"/>
    <cellStyle name="Comma 9 2 7 4" xfId="19106" xr:uid="{00000000-0005-0000-0000-0000004E0000}"/>
    <cellStyle name="Comma 9 2 7 5" xfId="19107" xr:uid="{00000000-0005-0000-0000-0000014E0000}"/>
    <cellStyle name="Comma 9 2 7 6" xfId="19108" xr:uid="{00000000-0005-0000-0000-0000024E0000}"/>
    <cellStyle name="Comma 9 2 8" xfId="19109" xr:uid="{00000000-0005-0000-0000-0000034E0000}"/>
    <cellStyle name="Comma 9 2 8 2" xfId="19110" xr:uid="{00000000-0005-0000-0000-0000044E0000}"/>
    <cellStyle name="Comma 9 2 8 2 2" xfId="19111" xr:uid="{00000000-0005-0000-0000-0000054E0000}"/>
    <cellStyle name="Comma 9 2 8 2 4" xfId="19112" xr:uid="{00000000-0005-0000-0000-0000064E0000}"/>
    <cellStyle name="Comma 9 2 8 3" xfId="19113" xr:uid="{00000000-0005-0000-0000-0000074E0000}"/>
    <cellStyle name="Comma 9 2 8 4" xfId="19114" xr:uid="{00000000-0005-0000-0000-0000084E0000}"/>
    <cellStyle name="Comma 9 2 8 5" xfId="19115" xr:uid="{00000000-0005-0000-0000-0000094E0000}"/>
    <cellStyle name="Comma 9 2 9" xfId="19116" xr:uid="{00000000-0005-0000-0000-00000A4E0000}"/>
    <cellStyle name="Comma 9 2 9 2" xfId="19117" xr:uid="{00000000-0005-0000-0000-00000B4E0000}"/>
    <cellStyle name="Comma 9 2 9 4" xfId="19118" xr:uid="{00000000-0005-0000-0000-00000C4E0000}"/>
    <cellStyle name="Comma 9 2_Perd det activo" xfId="19119" xr:uid="{00000000-0005-0000-0000-00000D4E0000}"/>
    <cellStyle name="Comma 9 20" xfId="19120" xr:uid="{00000000-0005-0000-0000-00000E4E0000}"/>
    <cellStyle name="Comma 9 3" xfId="19121" xr:uid="{00000000-0005-0000-0000-00000F4E0000}"/>
    <cellStyle name="Comma 9 3 10" xfId="19122" xr:uid="{00000000-0005-0000-0000-0000104E0000}"/>
    <cellStyle name="Comma 9 3 11" xfId="19123" xr:uid="{00000000-0005-0000-0000-0000114E0000}"/>
    <cellStyle name="Comma 9 3 2" xfId="19124" xr:uid="{00000000-0005-0000-0000-0000124E0000}"/>
    <cellStyle name="Comma 9 3 2 2" xfId="19125" xr:uid="{00000000-0005-0000-0000-0000134E0000}"/>
    <cellStyle name="Comma 9 3 2 2 2" xfId="19126" xr:uid="{00000000-0005-0000-0000-0000144E0000}"/>
    <cellStyle name="Comma 9 3 2 2 2 2" xfId="19127" xr:uid="{00000000-0005-0000-0000-0000154E0000}"/>
    <cellStyle name="Comma 9 3 2 2 2 4" xfId="19128" xr:uid="{00000000-0005-0000-0000-0000164E0000}"/>
    <cellStyle name="Comma 9 3 2 2 3" xfId="19129" xr:uid="{00000000-0005-0000-0000-0000174E0000}"/>
    <cellStyle name="Comma 9 3 2 2 4" xfId="19130" xr:uid="{00000000-0005-0000-0000-0000184E0000}"/>
    <cellStyle name="Comma 9 3 2 2 5" xfId="19131" xr:uid="{00000000-0005-0000-0000-0000194E0000}"/>
    <cellStyle name="Comma 9 3 2 3" xfId="19132" xr:uid="{00000000-0005-0000-0000-00001A4E0000}"/>
    <cellStyle name="Comma 9 3 2 3 2" xfId="19133" xr:uid="{00000000-0005-0000-0000-00001B4E0000}"/>
    <cellStyle name="Comma 9 3 2 3 2 2" xfId="19134" xr:uid="{00000000-0005-0000-0000-00001C4E0000}"/>
    <cellStyle name="Comma 9 3 2 3 2 4" xfId="19135" xr:uid="{00000000-0005-0000-0000-00001D4E0000}"/>
    <cellStyle name="Comma 9 3 2 3 3" xfId="19136" xr:uid="{00000000-0005-0000-0000-00001E4E0000}"/>
    <cellStyle name="Comma 9 3 2 3 4" xfId="19137" xr:uid="{00000000-0005-0000-0000-00001F4E0000}"/>
    <cellStyle name="Comma 9 3 2 3 5" xfId="19138" xr:uid="{00000000-0005-0000-0000-0000204E0000}"/>
    <cellStyle name="Comma 9 3 2 4" xfId="19139" xr:uid="{00000000-0005-0000-0000-0000214E0000}"/>
    <cellStyle name="Comma 9 3 2 4 2" xfId="19140" xr:uid="{00000000-0005-0000-0000-0000224E0000}"/>
    <cellStyle name="Comma 9 3 2 4 4" xfId="19141" xr:uid="{00000000-0005-0000-0000-0000234E0000}"/>
    <cellStyle name="Comma 9 3 2 5" xfId="19142" xr:uid="{00000000-0005-0000-0000-0000244E0000}"/>
    <cellStyle name="Comma 9 3 2 5 2" xfId="19143" xr:uid="{00000000-0005-0000-0000-0000254E0000}"/>
    <cellStyle name="Comma 9 3 2 6" xfId="19144" xr:uid="{00000000-0005-0000-0000-0000264E0000}"/>
    <cellStyle name="Comma 9 3 2 7" xfId="19145" xr:uid="{00000000-0005-0000-0000-0000274E0000}"/>
    <cellStyle name="Comma 9 3 2 8" xfId="19146" xr:uid="{00000000-0005-0000-0000-0000284E0000}"/>
    <cellStyle name="Comma 9 3 3" xfId="19147" xr:uid="{00000000-0005-0000-0000-0000294E0000}"/>
    <cellStyle name="Comma 9 3 3 2" xfId="19148" xr:uid="{00000000-0005-0000-0000-00002A4E0000}"/>
    <cellStyle name="Comma 9 3 3 2 2" xfId="19149" xr:uid="{00000000-0005-0000-0000-00002B4E0000}"/>
    <cellStyle name="Comma 9 3 3 2 2 2" xfId="19150" xr:uid="{00000000-0005-0000-0000-00002C4E0000}"/>
    <cellStyle name="Comma 9 3 3 2 2 4" xfId="19151" xr:uid="{00000000-0005-0000-0000-00002D4E0000}"/>
    <cellStyle name="Comma 9 3 3 2 3" xfId="19152" xr:uid="{00000000-0005-0000-0000-00002E4E0000}"/>
    <cellStyle name="Comma 9 3 3 2 4" xfId="19153" xr:uid="{00000000-0005-0000-0000-00002F4E0000}"/>
    <cellStyle name="Comma 9 3 3 2 5" xfId="19154" xr:uid="{00000000-0005-0000-0000-0000304E0000}"/>
    <cellStyle name="Comma 9 3 3 3" xfId="19155" xr:uid="{00000000-0005-0000-0000-0000314E0000}"/>
    <cellStyle name="Comma 9 3 3 3 2" xfId="19156" xr:uid="{00000000-0005-0000-0000-0000324E0000}"/>
    <cellStyle name="Comma 9 3 3 3 2 2" xfId="19157" xr:uid="{00000000-0005-0000-0000-0000334E0000}"/>
    <cellStyle name="Comma 9 3 3 3 2 4" xfId="19158" xr:uid="{00000000-0005-0000-0000-0000344E0000}"/>
    <cellStyle name="Comma 9 3 3 3 3" xfId="19159" xr:uid="{00000000-0005-0000-0000-0000354E0000}"/>
    <cellStyle name="Comma 9 3 3 3 4" xfId="19160" xr:uid="{00000000-0005-0000-0000-0000364E0000}"/>
    <cellStyle name="Comma 9 3 3 3 5" xfId="19161" xr:uid="{00000000-0005-0000-0000-0000374E0000}"/>
    <cellStyle name="Comma 9 3 3 4" xfId="19162" xr:uid="{00000000-0005-0000-0000-0000384E0000}"/>
    <cellStyle name="Comma 9 3 3 4 2" xfId="19163" xr:uid="{00000000-0005-0000-0000-0000394E0000}"/>
    <cellStyle name="Comma 9 3 3 4 4" xfId="19164" xr:uid="{00000000-0005-0000-0000-00003A4E0000}"/>
    <cellStyle name="Comma 9 3 3 5" xfId="19165" xr:uid="{00000000-0005-0000-0000-00003B4E0000}"/>
    <cellStyle name="Comma 9 3 3 6" xfId="19166" xr:uid="{00000000-0005-0000-0000-00003C4E0000}"/>
    <cellStyle name="Comma 9 3 3 7" xfId="19167" xr:uid="{00000000-0005-0000-0000-00003D4E0000}"/>
    <cellStyle name="Comma 9 3 4" xfId="19168" xr:uid="{00000000-0005-0000-0000-00003E4E0000}"/>
    <cellStyle name="Comma 9 3 4 2" xfId="19169" xr:uid="{00000000-0005-0000-0000-00003F4E0000}"/>
    <cellStyle name="Comma 9 3 4 2 2" xfId="19170" xr:uid="{00000000-0005-0000-0000-0000404E0000}"/>
    <cellStyle name="Comma 9 3 4 2 2 2" xfId="19171" xr:uid="{00000000-0005-0000-0000-0000414E0000}"/>
    <cellStyle name="Comma 9 3 4 2 2 4" xfId="19172" xr:uid="{00000000-0005-0000-0000-0000424E0000}"/>
    <cellStyle name="Comma 9 3 4 2 3" xfId="19173" xr:uid="{00000000-0005-0000-0000-0000434E0000}"/>
    <cellStyle name="Comma 9 3 4 2 4" xfId="19174" xr:uid="{00000000-0005-0000-0000-0000444E0000}"/>
    <cellStyle name="Comma 9 3 4 2 5" xfId="19175" xr:uid="{00000000-0005-0000-0000-0000454E0000}"/>
    <cellStyle name="Comma 9 3 4 3" xfId="19176" xr:uid="{00000000-0005-0000-0000-0000464E0000}"/>
    <cellStyle name="Comma 9 3 4 3 2" xfId="19177" xr:uid="{00000000-0005-0000-0000-0000474E0000}"/>
    <cellStyle name="Comma 9 3 4 3 2 2" xfId="19178" xr:uid="{00000000-0005-0000-0000-0000484E0000}"/>
    <cellStyle name="Comma 9 3 4 3 2 4" xfId="19179" xr:uid="{00000000-0005-0000-0000-0000494E0000}"/>
    <cellStyle name="Comma 9 3 4 3 3" xfId="19180" xr:uid="{00000000-0005-0000-0000-00004A4E0000}"/>
    <cellStyle name="Comma 9 3 4 3 5" xfId="19181" xr:uid="{00000000-0005-0000-0000-00004B4E0000}"/>
    <cellStyle name="Comma 9 3 4 4" xfId="19182" xr:uid="{00000000-0005-0000-0000-00004C4E0000}"/>
    <cellStyle name="Comma 9 3 4 4 2" xfId="19183" xr:uid="{00000000-0005-0000-0000-00004D4E0000}"/>
    <cellStyle name="Comma 9 3 4 4 4" xfId="19184" xr:uid="{00000000-0005-0000-0000-00004E4E0000}"/>
    <cellStyle name="Comma 9 3 4 5" xfId="19185" xr:uid="{00000000-0005-0000-0000-00004F4E0000}"/>
    <cellStyle name="Comma 9 3 4 6" xfId="19186" xr:uid="{00000000-0005-0000-0000-0000504E0000}"/>
    <cellStyle name="Comma 9 3 4 7" xfId="19187" xr:uid="{00000000-0005-0000-0000-0000514E0000}"/>
    <cellStyle name="Comma 9 3 5" xfId="19188" xr:uid="{00000000-0005-0000-0000-0000524E0000}"/>
    <cellStyle name="Comma 9 3 5 2" xfId="19189" xr:uid="{00000000-0005-0000-0000-0000534E0000}"/>
    <cellStyle name="Comma 9 3 5 2 2" xfId="19190" xr:uid="{00000000-0005-0000-0000-0000544E0000}"/>
    <cellStyle name="Comma 9 3 5 2 2 2" xfId="19191" xr:uid="{00000000-0005-0000-0000-0000554E0000}"/>
    <cellStyle name="Comma 9 3 5 2 2 4" xfId="19192" xr:uid="{00000000-0005-0000-0000-0000564E0000}"/>
    <cellStyle name="Comma 9 3 5 2 3" xfId="19193" xr:uid="{00000000-0005-0000-0000-0000574E0000}"/>
    <cellStyle name="Comma 9 3 5 2 5" xfId="19194" xr:uid="{00000000-0005-0000-0000-0000584E0000}"/>
    <cellStyle name="Comma 9 3 5 3" xfId="19195" xr:uid="{00000000-0005-0000-0000-0000594E0000}"/>
    <cellStyle name="Comma 9 3 5 3 2" xfId="19196" xr:uid="{00000000-0005-0000-0000-00005A4E0000}"/>
    <cellStyle name="Comma 9 3 5 3 4" xfId="19197" xr:uid="{00000000-0005-0000-0000-00005B4E0000}"/>
    <cellStyle name="Comma 9 3 5 4" xfId="19198" xr:uid="{00000000-0005-0000-0000-00005C4E0000}"/>
    <cellStyle name="Comma 9 3 5 5" xfId="19199" xr:uid="{00000000-0005-0000-0000-00005D4E0000}"/>
    <cellStyle name="Comma 9 3 5 6" xfId="19200" xr:uid="{00000000-0005-0000-0000-00005E4E0000}"/>
    <cellStyle name="Comma 9 3 6" xfId="19201" xr:uid="{00000000-0005-0000-0000-00005F4E0000}"/>
    <cellStyle name="Comma 9 3 6 2" xfId="19202" xr:uid="{00000000-0005-0000-0000-0000604E0000}"/>
    <cellStyle name="Comma 9 3 6 2 2" xfId="19203" xr:uid="{00000000-0005-0000-0000-0000614E0000}"/>
    <cellStyle name="Comma 9 3 6 2 4" xfId="19204" xr:uid="{00000000-0005-0000-0000-0000624E0000}"/>
    <cellStyle name="Comma 9 3 6 3" xfId="19205" xr:uid="{00000000-0005-0000-0000-0000634E0000}"/>
    <cellStyle name="Comma 9 3 6 4" xfId="19206" xr:uid="{00000000-0005-0000-0000-0000644E0000}"/>
    <cellStyle name="Comma 9 3 6 5" xfId="19207" xr:uid="{00000000-0005-0000-0000-0000654E0000}"/>
    <cellStyle name="Comma 9 3 7" xfId="19208" xr:uid="{00000000-0005-0000-0000-0000664E0000}"/>
    <cellStyle name="Comma 9 3 7 2" xfId="19209" xr:uid="{00000000-0005-0000-0000-0000674E0000}"/>
    <cellStyle name="Comma 9 3 7 4" xfId="19210" xr:uid="{00000000-0005-0000-0000-0000684E0000}"/>
    <cellStyle name="Comma 9 3 8" xfId="19211" xr:uid="{00000000-0005-0000-0000-0000694E0000}"/>
    <cellStyle name="Comma 9 3 8 2" xfId="19212" xr:uid="{00000000-0005-0000-0000-00006A4E0000}"/>
    <cellStyle name="Comma 9 3 9" xfId="19213" xr:uid="{00000000-0005-0000-0000-00006B4E0000}"/>
    <cellStyle name="Comma 9 3_Perd det activo" xfId="19214" xr:uid="{00000000-0005-0000-0000-00006C4E0000}"/>
    <cellStyle name="Comma 9 4" xfId="19215" xr:uid="{00000000-0005-0000-0000-00006D4E0000}"/>
    <cellStyle name="Comma 9 4 2" xfId="19216" xr:uid="{00000000-0005-0000-0000-00006E4E0000}"/>
    <cellStyle name="Comma 9 4 2 2" xfId="19217" xr:uid="{00000000-0005-0000-0000-00006F4E0000}"/>
    <cellStyle name="Comma 9 4 2 2 2" xfId="19218" xr:uid="{00000000-0005-0000-0000-0000704E0000}"/>
    <cellStyle name="Comma 9 4 2 2 4" xfId="19219" xr:uid="{00000000-0005-0000-0000-0000714E0000}"/>
    <cellStyle name="Comma 9 4 2 3" xfId="19220" xr:uid="{00000000-0005-0000-0000-0000724E0000}"/>
    <cellStyle name="Comma 9 4 2 4" xfId="19221" xr:uid="{00000000-0005-0000-0000-0000734E0000}"/>
    <cellStyle name="Comma 9 4 2 5" xfId="19222" xr:uid="{00000000-0005-0000-0000-0000744E0000}"/>
    <cellStyle name="Comma 9 4 3" xfId="19223" xr:uid="{00000000-0005-0000-0000-0000754E0000}"/>
    <cellStyle name="Comma 9 4 3 2" xfId="19224" xr:uid="{00000000-0005-0000-0000-0000764E0000}"/>
    <cellStyle name="Comma 9 4 3 2 2" xfId="19225" xr:uid="{00000000-0005-0000-0000-0000774E0000}"/>
    <cellStyle name="Comma 9 4 3 2 4" xfId="19226" xr:uid="{00000000-0005-0000-0000-0000784E0000}"/>
    <cellStyle name="Comma 9 4 3 3" xfId="19227" xr:uid="{00000000-0005-0000-0000-0000794E0000}"/>
    <cellStyle name="Comma 9 4 3 4" xfId="19228" xr:uid="{00000000-0005-0000-0000-00007A4E0000}"/>
    <cellStyle name="Comma 9 4 3 5" xfId="19229" xr:uid="{00000000-0005-0000-0000-00007B4E0000}"/>
    <cellStyle name="Comma 9 4 4" xfId="19230" xr:uid="{00000000-0005-0000-0000-00007C4E0000}"/>
    <cellStyle name="Comma 9 4 4 2" xfId="19231" xr:uid="{00000000-0005-0000-0000-00007D4E0000}"/>
    <cellStyle name="Comma 9 4 4 2 2" xfId="19232" xr:uid="{00000000-0005-0000-0000-00007E4E0000}"/>
    <cellStyle name="Comma 9 4 4 2 4" xfId="19233" xr:uid="{00000000-0005-0000-0000-00007F4E0000}"/>
    <cellStyle name="Comma 9 4 4 3" xfId="19234" xr:uid="{00000000-0005-0000-0000-0000804E0000}"/>
    <cellStyle name="Comma 9 4 4 4" xfId="19235" xr:uid="{00000000-0005-0000-0000-0000814E0000}"/>
    <cellStyle name="Comma 9 4 4 5" xfId="19236" xr:uid="{00000000-0005-0000-0000-0000824E0000}"/>
    <cellStyle name="Comma 9 4 5" xfId="19237" xr:uid="{00000000-0005-0000-0000-0000834E0000}"/>
    <cellStyle name="Comma 9 4 5 2" xfId="19238" xr:uid="{00000000-0005-0000-0000-0000844E0000}"/>
    <cellStyle name="Comma 9 4 5 4" xfId="19239" xr:uid="{00000000-0005-0000-0000-0000854E0000}"/>
    <cellStyle name="Comma 9 4 6" xfId="19240" xr:uid="{00000000-0005-0000-0000-0000864E0000}"/>
    <cellStyle name="Comma 9 4 6 2" xfId="19241" xr:uid="{00000000-0005-0000-0000-0000874E0000}"/>
    <cellStyle name="Comma 9 4 7" xfId="19242" xr:uid="{00000000-0005-0000-0000-0000884E0000}"/>
    <cellStyle name="Comma 9 4 8" xfId="19243" xr:uid="{00000000-0005-0000-0000-0000894E0000}"/>
    <cellStyle name="Comma 9 4 9" xfId="19244" xr:uid="{00000000-0005-0000-0000-00008A4E0000}"/>
    <cellStyle name="Comma 9 5" xfId="19245" xr:uid="{00000000-0005-0000-0000-00008B4E0000}"/>
    <cellStyle name="Comma 9 5 2" xfId="19246" xr:uid="{00000000-0005-0000-0000-00008C4E0000}"/>
    <cellStyle name="Comma 9 5 2 2" xfId="19247" xr:uid="{00000000-0005-0000-0000-00008D4E0000}"/>
    <cellStyle name="Comma 9 5 2 2 2" xfId="19248" xr:uid="{00000000-0005-0000-0000-00008E4E0000}"/>
    <cellStyle name="Comma 9 5 2 2 4" xfId="19249" xr:uid="{00000000-0005-0000-0000-00008F4E0000}"/>
    <cellStyle name="Comma 9 5 2 3" xfId="19250" xr:uid="{00000000-0005-0000-0000-0000904E0000}"/>
    <cellStyle name="Comma 9 5 2 4" xfId="19251" xr:uid="{00000000-0005-0000-0000-0000914E0000}"/>
    <cellStyle name="Comma 9 5 2 5" xfId="19252" xr:uid="{00000000-0005-0000-0000-0000924E0000}"/>
    <cellStyle name="Comma 9 5 3" xfId="19253" xr:uid="{00000000-0005-0000-0000-0000934E0000}"/>
    <cellStyle name="Comma 9 5 3 2" xfId="19254" xr:uid="{00000000-0005-0000-0000-0000944E0000}"/>
    <cellStyle name="Comma 9 5 3 2 2" xfId="19255" xr:uid="{00000000-0005-0000-0000-0000954E0000}"/>
    <cellStyle name="Comma 9 5 3 2 4" xfId="19256" xr:uid="{00000000-0005-0000-0000-0000964E0000}"/>
    <cellStyle name="Comma 9 5 3 3" xfId="19257" xr:uid="{00000000-0005-0000-0000-0000974E0000}"/>
    <cellStyle name="Comma 9 5 3 4" xfId="19258" xr:uid="{00000000-0005-0000-0000-0000984E0000}"/>
    <cellStyle name="Comma 9 5 3 5" xfId="19259" xr:uid="{00000000-0005-0000-0000-0000994E0000}"/>
    <cellStyle name="Comma 9 5 4" xfId="19260" xr:uid="{00000000-0005-0000-0000-00009A4E0000}"/>
    <cellStyle name="Comma 9 5 4 2" xfId="19261" xr:uid="{00000000-0005-0000-0000-00009B4E0000}"/>
    <cellStyle name="Comma 9 5 4 2 2" xfId="19262" xr:uid="{00000000-0005-0000-0000-00009C4E0000}"/>
    <cellStyle name="Comma 9 5 4 2 4" xfId="19263" xr:uid="{00000000-0005-0000-0000-00009D4E0000}"/>
    <cellStyle name="Comma 9 5 4 3" xfId="19264" xr:uid="{00000000-0005-0000-0000-00009E4E0000}"/>
    <cellStyle name="Comma 9 5 4 4" xfId="19265" xr:uid="{00000000-0005-0000-0000-00009F4E0000}"/>
    <cellStyle name="Comma 9 5 4 5" xfId="19266" xr:uid="{00000000-0005-0000-0000-0000A04E0000}"/>
    <cellStyle name="Comma 9 5 5" xfId="19267" xr:uid="{00000000-0005-0000-0000-0000A14E0000}"/>
    <cellStyle name="Comma 9 5 5 2" xfId="19268" xr:uid="{00000000-0005-0000-0000-0000A24E0000}"/>
    <cellStyle name="Comma 9 5 5 4" xfId="19269" xr:uid="{00000000-0005-0000-0000-0000A34E0000}"/>
    <cellStyle name="Comma 9 5 6" xfId="19270" xr:uid="{00000000-0005-0000-0000-0000A44E0000}"/>
    <cellStyle name="Comma 9 5 6 2" xfId="19271" xr:uid="{00000000-0005-0000-0000-0000A54E0000}"/>
    <cellStyle name="Comma 9 5 7" xfId="19272" xr:uid="{00000000-0005-0000-0000-0000A64E0000}"/>
    <cellStyle name="Comma 9 5 8" xfId="19273" xr:uid="{00000000-0005-0000-0000-0000A74E0000}"/>
    <cellStyle name="Comma 9 5 9" xfId="19274" xr:uid="{00000000-0005-0000-0000-0000A84E0000}"/>
    <cellStyle name="Comma 9 6" xfId="19275" xr:uid="{00000000-0005-0000-0000-0000A94E0000}"/>
    <cellStyle name="Comma 9 6 2" xfId="19276" xr:uid="{00000000-0005-0000-0000-0000AA4E0000}"/>
    <cellStyle name="Comma 9 6 2 2" xfId="19277" xr:uid="{00000000-0005-0000-0000-0000AB4E0000}"/>
    <cellStyle name="Comma 9 6 2 2 2" xfId="19278" xr:uid="{00000000-0005-0000-0000-0000AC4E0000}"/>
    <cellStyle name="Comma 9 6 2 2 4" xfId="19279" xr:uid="{00000000-0005-0000-0000-0000AD4E0000}"/>
    <cellStyle name="Comma 9 6 2 3" xfId="19280" xr:uid="{00000000-0005-0000-0000-0000AE4E0000}"/>
    <cellStyle name="Comma 9 6 2 4" xfId="19281" xr:uid="{00000000-0005-0000-0000-0000AF4E0000}"/>
    <cellStyle name="Comma 9 6 2 5" xfId="19282" xr:uid="{00000000-0005-0000-0000-0000B04E0000}"/>
    <cellStyle name="Comma 9 6 3" xfId="19283" xr:uid="{00000000-0005-0000-0000-0000B14E0000}"/>
    <cellStyle name="Comma 9 6 3 2" xfId="19284" xr:uid="{00000000-0005-0000-0000-0000B24E0000}"/>
    <cellStyle name="Comma 9 6 3 2 2" xfId="19285" xr:uid="{00000000-0005-0000-0000-0000B34E0000}"/>
    <cellStyle name="Comma 9 6 3 2 4" xfId="19286" xr:uid="{00000000-0005-0000-0000-0000B44E0000}"/>
    <cellStyle name="Comma 9 6 3 3" xfId="19287" xr:uid="{00000000-0005-0000-0000-0000B54E0000}"/>
    <cellStyle name="Comma 9 6 3 4" xfId="19288" xr:uid="{00000000-0005-0000-0000-0000B64E0000}"/>
    <cellStyle name="Comma 9 6 3 5" xfId="19289" xr:uid="{00000000-0005-0000-0000-0000B74E0000}"/>
    <cellStyle name="Comma 9 6 4" xfId="19290" xr:uid="{00000000-0005-0000-0000-0000B84E0000}"/>
    <cellStyle name="Comma 9 6 4 2" xfId="19291" xr:uid="{00000000-0005-0000-0000-0000B94E0000}"/>
    <cellStyle name="Comma 9 6 4 4" xfId="19292" xr:uid="{00000000-0005-0000-0000-0000BA4E0000}"/>
    <cellStyle name="Comma 9 6 5" xfId="19293" xr:uid="{00000000-0005-0000-0000-0000BB4E0000}"/>
    <cellStyle name="Comma 9 6 6" xfId="19294" xr:uid="{00000000-0005-0000-0000-0000BC4E0000}"/>
    <cellStyle name="Comma 9 6 7" xfId="19295" xr:uid="{00000000-0005-0000-0000-0000BD4E0000}"/>
    <cellStyle name="Comma 9 7" xfId="19296" xr:uid="{00000000-0005-0000-0000-0000BE4E0000}"/>
    <cellStyle name="Comma 9 7 2" xfId="19297" xr:uid="{00000000-0005-0000-0000-0000BF4E0000}"/>
    <cellStyle name="Comma 9 7 2 2" xfId="19298" xr:uid="{00000000-0005-0000-0000-0000C04E0000}"/>
    <cellStyle name="Comma 9 7 2 2 2" xfId="19299" xr:uid="{00000000-0005-0000-0000-0000C14E0000}"/>
    <cellStyle name="Comma 9 7 2 2 4" xfId="19300" xr:uid="{00000000-0005-0000-0000-0000C24E0000}"/>
    <cellStyle name="Comma 9 7 2 3" xfId="19301" xr:uid="{00000000-0005-0000-0000-0000C34E0000}"/>
    <cellStyle name="Comma 9 7 2 4" xfId="19302" xr:uid="{00000000-0005-0000-0000-0000C44E0000}"/>
    <cellStyle name="Comma 9 7 2 5" xfId="19303" xr:uid="{00000000-0005-0000-0000-0000C54E0000}"/>
    <cellStyle name="Comma 9 7 3" xfId="19304" xr:uid="{00000000-0005-0000-0000-0000C64E0000}"/>
    <cellStyle name="Comma 9 7 3 2" xfId="19305" xr:uid="{00000000-0005-0000-0000-0000C74E0000}"/>
    <cellStyle name="Comma 9 7 3 2 2" xfId="19306" xr:uid="{00000000-0005-0000-0000-0000C84E0000}"/>
    <cellStyle name="Comma 9 7 3 2 4" xfId="19307" xr:uid="{00000000-0005-0000-0000-0000C94E0000}"/>
    <cellStyle name="Comma 9 7 3 3" xfId="19308" xr:uid="{00000000-0005-0000-0000-0000CA4E0000}"/>
    <cellStyle name="Comma 9 7 3 4" xfId="19309" xr:uid="{00000000-0005-0000-0000-0000CB4E0000}"/>
    <cellStyle name="Comma 9 7 3 5" xfId="19310" xr:uid="{00000000-0005-0000-0000-0000CC4E0000}"/>
    <cellStyle name="Comma 9 7 4" xfId="19311" xr:uid="{00000000-0005-0000-0000-0000CD4E0000}"/>
    <cellStyle name="Comma 9 7 4 2" xfId="19312" xr:uid="{00000000-0005-0000-0000-0000CE4E0000}"/>
    <cellStyle name="Comma 9 7 4 4" xfId="19313" xr:uid="{00000000-0005-0000-0000-0000CF4E0000}"/>
    <cellStyle name="Comma 9 7 5" xfId="19314" xr:uid="{00000000-0005-0000-0000-0000D04E0000}"/>
    <cellStyle name="Comma 9 7 6" xfId="19315" xr:uid="{00000000-0005-0000-0000-0000D14E0000}"/>
    <cellStyle name="Comma 9 7 7" xfId="19316" xr:uid="{00000000-0005-0000-0000-0000D24E0000}"/>
    <cellStyle name="Comma 9 8" xfId="19317" xr:uid="{00000000-0005-0000-0000-0000D34E0000}"/>
    <cellStyle name="Comma 9 8 2" xfId="19318" xr:uid="{00000000-0005-0000-0000-0000D44E0000}"/>
    <cellStyle name="Comma 9 8 2 2" xfId="19319" xr:uid="{00000000-0005-0000-0000-0000D54E0000}"/>
    <cellStyle name="Comma 9 8 2 2 2" xfId="19320" xr:uid="{00000000-0005-0000-0000-0000D64E0000}"/>
    <cellStyle name="Comma 9 8 2 2 4" xfId="19321" xr:uid="{00000000-0005-0000-0000-0000D74E0000}"/>
    <cellStyle name="Comma 9 8 2 3" xfId="19322" xr:uid="{00000000-0005-0000-0000-0000D84E0000}"/>
    <cellStyle name="Comma 9 8 2 4" xfId="19323" xr:uid="{00000000-0005-0000-0000-0000D94E0000}"/>
    <cellStyle name="Comma 9 8 2 5" xfId="19324" xr:uid="{00000000-0005-0000-0000-0000DA4E0000}"/>
    <cellStyle name="Comma 9 8 3" xfId="19325" xr:uid="{00000000-0005-0000-0000-0000DB4E0000}"/>
    <cellStyle name="Comma 9 8 3 2" xfId="19326" xr:uid="{00000000-0005-0000-0000-0000DC4E0000}"/>
    <cellStyle name="Comma 9 8 3 2 2" xfId="19327" xr:uid="{00000000-0005-0000-0000-0000DD4E0000}"/>
    <cellStyle name="Comma 9 8 3 2 4" xfId="19328" xr:uid="{00000000-0005-0000-0000-0000DE4E0000}"/>
    <cellStyle name="Comma 9 8 3 3" xfId="19329" xr:uid="{00000000-0005-0000-0000-0000DF4E0000}"/>
    <cellStyle name="Comma 9 8 3 4" xfId="19330" xr:uid="{00000000-0005-0000-0000-0000E04E0000}"/>
    <cellStyle name="Comma 9 8 3 5" xfId="19331" xr:uid="{00000000-0005-0000-0000-0000E14E0000}"/>
    <cellStyle name="Comma 9 8 4" xfId="19332" xr:uid="{00000000-0005-0000-0000-0000E24E0000}"/>
    <cellStyle name="Comma 9 8 4 2" xfId="19333" xr:uid="{00000000-0005-0000-0000-0000E34E0000}"/>
    <cellStyle name="Comma 9 8 4 4" xfId="19334" xr:uid="{00000000-0005-0000-0000-0000E44E0000}"/>
    <cellStyle name="Comma 9 8 5" xfId="19335" xr:uid="{00000000-0005-0000-0000-0000E54E0000}"/>
    <cellStyle name="Comma 9 8 6" xfId="19336" xr:uid="{00000000-0005-0000-0000-0000E64E0000}"/>
    <cellStyle name="Comma 9 8 7" xfId="19337" xr:uid="{00000000-0005-0000-0000-0000E74E0000}"/>
    <cellStyle name="Comma 9 9" xfId="19338" xr:uid="{00000000-0005-0000-0000-0000E84E0000}"/>
    <cellStyle name="Comma 9 9 2" xfId="19339" xr:uid="{00000000-0005-0000-0000-0000E94E0000}"/>
    <cellStyle name="Comma 9 9 2 2" xfId="19340" xr:uid="{00000000-0005-0000-0000-0000EA4E0000}"/>
    <cellStyle name="Comma 9 9 2 2 2" xfId="19341" xr:uid="{00000000-0005-0000-0000-0000EB4E0000}"/>
    <cellStyle name="Comma 9 9 2 2 4" xfId="19342" xr:uid="{00000000-0005-0000-0000-0000EC4E0000}"/>
    <cellStyle name="Comma 9 9 2 3" xfId="19343" xr:uid="{00000000-0005-0000-0000-0000ED4E0000}"/>
    <cellStyle name="Comma 9 9 2 4" xfId="19344" xr:uid="{00000000-0005-0000-0000-0000EE4E0000}"/>
    <cellStyle name="Comma 9 9 2 5" xfId="19345" xr:uid="{00000000-0005-0000-0000-0000EF4E0000}"/>
    <cellStyle name="Comma 9 9 3" xfId="19346" xr:uid="{00000000-0005-0000-0000-0000F04E0000}"/>
    <cellStyle name="Comma 9 9 3 2" xfId="19347" xr:uid="{00000000-0005-0000-0000-0000F14E0000}"/>
    <cellStyle name="Comma 9 9 3 2 2" xfId="19348" xr:uid="{00000000-0005-0000-0000-0000F24E0000}"/>
    <cellStyle name="Comma 9 9 3 2 4" xfId="19349" xr:uid="{00000000-0005-0000-0000-0000F34E0000}"/>
    <cellStyle name="Comma 9 9 3 3" xfId="19350" xr:uid="{00000000-0005-0000-0000-0000F44E0000}"/>
    <cellStyle name="Comma 9 9 3 5" xfId="19351" xr:uid="{00000000-0005-0000-0000-0000F54E0000}"/>
    <cellStyle name="Comma 9 9 4" xfId="19352" xr:uid="{00000000-0005-0000-0000-0000F64E0000}"/>
    <cellStyle name="Comma 9 9 4 2" xfId="19353" xr:uid="{00000000-0005-0000-0000-0000F74E0000}"/>
    <cellStyle name="Comma 9 9 4 4" xfId="19354" xr:uid="{00000000-0005-0000-0000-0000F84E0000}"/>
    <cellStyle name="Comma 9 9 5" xfId="19355" xr:uid="{00000000-0005-0000-0000-0000F94E0000}"/>
    <cellStyle name="Comma 9 9 6" xfId="19356" xr:uid="{00000000-0005-0000-0000-0000FA4E0000}"/>
    <cellStyle name="Comma 9 9 7" xfId="19357" xr:uid="{00000000-0005-0000-0000-0000FB4E0000}"/>
    <cellStyle name="Comma 9_Perd det activo" xfId="19358" xr:uid="{00000000-0005-0000-0000-0000FC4E0000}"/>
    <cellStyle name="Cor1 2" xfId="191" xr:uid="{00000000-0005-0000-0000-0000FD4E0000}"/>
    <cellStyle name="Cor2 2" xfId="192" xr:uid="{00000000-0005-0000-0000-0000FE4E0000}"/>
    <cellStyle name="Cor3 2" xfId="193" xr:uid="{00000000-0005-0000-0000-0000FF4E0000}"/>
    <cellStyle name="Cor4 2" xfId="194" xr:uid="{00000000-0005-0000-0000-0000004F0000}"/>
    <cellStyle name="Cor5 2" xfId="195" xr:uid="{00000000-0005-0000-0000-0000014F0000}"/>
    <cellStyle name="Cor6 2" xfId="196" xr:uid="{00000000-0005-0000-0000-0000024F0000}"/>
    <cellStyle name="Correcto" xfId="197" xr:uid="{00000000-0005-0000-0000-0000034F0000}"/>
    <cellStyle name="Currency [0] 10" xfId="326" xr:uid="{00000000-0005-0000-0000-0000044F0000}"/>
    <cellStyle name="Currency [0] 2" xfId="19359" xr:uid="{00000000-0005-0000-0000-0000054F0000}"/>
    <cellStyle name="Currency [0] 3" xfId="19360" xr:uid="{00000000-0005-0000-0000-0000064F0000}"/>
    <cellStyle name="Currency [0] 4" xfId="19361" xr:uid="{00000000-0005-0000-0000-0000074F0000}"/>
    <cellStyle name="Currency [0] 5" xfId="19362" xr:uid="{00000000-0005-0000-0000-0000084F0000}"/>
    <cellStyle name="Currency [0] 6" xfId="19363" xr:uid="{00000000-0005-0000-0000-0000094F0000}"/>
    <cellStyle name="Currency [0] 7" xfId="19364" xr:uid="{00000000-0005-0000-0000-00000A4F0000}"/>
    <cellStyle name="Currency [0] 8" xfId="19365" xr:uid="{00000000-0005-0000-0000-00000B4F0000}"/>
    <cellStyle name="Currency [0] 9" xfId="19366" xr:uid="{00000000-0005-0000-0000-00000C4F0000}"/>
    <cellStyle name="Currency 10" xfId="19367" xr:uid="{00000000-0005-0000-0000-00000D4F0000}"/>
    <cellStyle name="Currency 10 3" xfId="19368" xr:uid="{00000000-0005-0000-0000-00000E4F0000}"/>
    <cellStyle name="Currency 11" xfId="19369" xr:uid="{00000000-0005-0000-0000-00000F4F0000}"/>
    <cellStyle name="Currency 12" xfId="19370" xr:uid="{00000000-0005-0000-0000-0000104F0000}"/>
    <cellStyle name="Currency 13" xfId="19371" xr:uid="{00000000-0005-0000-0000-0000114F0000}"/>
    <cellStyle name="Currency 14" xfId="19372" xr:uid="{00000000-0005-0000-0000-0000124F0000}"/>
    <cellStyle name="Currency 15" xfId="19373" xr:uid="{00000000-0005-0000-0000-0000134F0000}"/>
    <cellStyle name="Currency 16" xfId="19374" xr:uid="{00000000-0005-0000-0000-0000144F0000}"/>
    <cellStyle name="Currency 17" xfId="19375" xr:uid="{00000000-0005-0000-0000-0000154F0000}"/>
    <cellStyle name="Currency 18" xfId="19376" xr:uid="{00000000-0005-0000-0000-0000164F0000}"/>
    <cellStyle name="Currency 19" xfId="325" xr:uid="{00000000-0005-0000-0000-0000174F0000}"/>
    <cellStyle name="Currency 2" xfId="19377" xr:uid="{00000000-0005-0000-0000-0000184F0000}"/>
    <cellStyle name="Currency 3" xfId="19378" xr:uid="{00000000-0005-0000-0000-0000194F0000}"/>
    <cellStyle name="Currency 4" xfId="19379" xr:uid="{00000000-0005-0000-0000-00001A4F0000}"/>
    <cellStyle name="Currency 5" xfId="19380" xr:uid="{00000000-0005-0000-0000-00001B4F0000}"/>
    <cellStyle name="Currency 6" xfId="19381" xr:uid="{00000000-0005-0000-0000-00001C4F0000}"/>
    <cellStyle name="Currency 7" xfId="19382" xr:uid="{00000000-0005-0000-0000-00001D4F0000}"/>
    <cellStyle name="Currency 8" xfId="19383" xr:uid="{00000000-0005-0000-0000-00001E4F0000}"/>
    <cellStyle name="Currency 9" xfId="19384" xr:uid="{00000000-0005-0000-0000-00001F4F0000}"/>
    <cellStyle name="Date" xfId="198" xr:uid="{00000000-0005-0000-0000-0000204F0000}"/>
    <cellStyle name="Encabezado 4 2" xfId="19385" xr:uid="{00000000-0005-0000-0000-0000214F0000}"/>
    <cellStyle name="Encabezado 4 2 2" xfId="19386" xr:uid="{00000000-0005-0000-0000-0000224F0000}"/>
    <cellStyle name="Encabezado 4 2 2 2" xfId="19387" xr:uid="{00000000-0005-0000-0000-0000234F0000}"/>
    <cellStyle name="Encabezado 4 2 2 2 2" xfId="19388" xr:uid="{00000000-0005-0000-0000-0000244F0000}"/>
    <cellStyle name="Encabezado 4 2 2 3" xfId="19389" xr:uid="{00000000-0005-0000-0000-0000254F0000}"/>
    <cellStyle name="Encabezado 4 2 3" xfId="19390" xr:uid="{00000000-0005-0000-0000-0000264F0000}"/>
    <cellStyle name="Encabezado 4 2 3 2" xfId="19391" xr:uid="{00000000-0005-0000-0000-0000274F0000}"/>
    <cellStyle name="Encabezado 4 2 4" xfId="19392" xr:uid="{00000000-0005-0000-0000-0000284F0000}"/>
    <cellStyle name="Encabezado 4 2 5" xfId="19393" xr:uid="{00000000-0005-0000-0000-0000294F0000}"/>
    <cellStyle name="Encabezado 4 2_37. RESULTADO NEGOCIOS YOY" xfId="19394" xr:uid="{00000000-0005-0000-0000-00002A4F0000}"/>
    <cellStyle name="Encabezado 4 3" xfId="19395" xr:uid="{00000000-0005-0000-0000-00002B4F0000}"/>
    <cellStyle name="Encabezado 4 3 2" xfId="19396" xr:uid="{00000000-0005-0000-0000-00002C4F0000}"/>
    <cellStyle name="Encabezado 4 4" xfId="19397" xr:uid="{00000000-0005-0000-0000-00002D4F0000}"/>
    <cellStyle name="Encabezado 4 4 2" xfId="19398" xr:uid="{00000000-0005-0000-0000-00002E4F0000}"/>
    <cellStyle name="Encabezado 4 5" xfId="19399" xr:uid="{00000000-0005-0000-0000-00002F4F0000}"/>
    <cellStyle name="Encabezado 4 6" xfId="19400" xr:uid="{00000000-0005-0000-0000-0000304F0000}"/>
    <cellStyle name="Encabezado 4 7" xfId="19401" xr:uid="{00000000-0005-0000-0000-0000314F0000}"/>
    <cellStyle name="Énfasis1 2" xfId="19402" xr:uid="{00000000-0005-0000-0000-0000324F0000}"/>
    <cellStyle name="Énfasis1 2 2" xfId="19403" xr:uid="{00000000-0005-0000-0000-0000334F0000}"/>
    <cellStyle name="Énfasis1 2 2 2" xfId="19404" xr:uid="{00000000-0005-0000-0000-0000344F0000}"/>
    <cellStyle name="Énfasis1 2 2 2 2" xfId="19405" xr:uid="{00000000-0005-0000-0000-0000354F0000}"/>
    <cellStyle name="Énfasis1 2 2 3" xfId="19406" xr:uid="{00000000-0005-0000-0000-0000364F0000}"/>
    <cellStyle name="Énfasis1 2 3" xfId="19407" xr:uid="{00000000-0005-0000-0000-0000374F0000}"/>
    <cellStyle name="Énfasis1 2 3 2" xfId="19408" xr:uid="{00000000-0005-0000-0000-0000384F0000}"/>
    <cellStyle name="Énfasis1 2 4" xfId="19409" xr:uid="{00000000-0005-0000-0000-0000394F0000}"/>
    <cellStyle name="Énfasis1 2_37. RESULTADO NEGOCIOS YOY" xfId="19410" xr:uid="{00000000-0005-0000-0000-00003A4F0000}"/>
    <cellStyle name="Énfasis1 3" xfId="19411" xr:uid="{00000000-0005-0000-0000-00003B4F0000}"/>
    <cellStyle name="Énfasis1 3 2" xfId="19412" xr:uid="{00000000-0005-0000-0000-00003C4F0000}"/>
    <cellStyle name="Énfasis1 3 3" xfId="19413" xr:uid="{00000000-0005-0000-0000-00003D4F0000}"/>
    <cellStyle name="Énfasis1 4" xfId="19414" xr:uid="{00000000-0005-0000-0000-00003E4F0000}"/>
    <cellStyle name="Énfasis1 4 2" xfId="19415" xr:uid="{00000000-0005-0000-0000-00003F4F0000}"/>
    <cellStyle name="Énfasis1 5" xfId="19416" xr:uid="{00000000-0005-0000-0000-0000404F0000}"/>
    <cellStyle name="Énfasis1 6" xfId="19417" xr:uid="{00000000-0005-0000-0000-0000414F0000}"/>
    <cellStyle name="Énfasis2 2" xfId="19418" xr:uid="{00000000-0005-0000-0000-0000424F0000}"/>
    <cellStyle name="Énfasis2 2 2" xfId="19419" xr:uid="{00000000-0005-0000-0000-0000434F0000}"/>
    <cellStyle name="Énfasis2 2 2 2" xfId="19420" xr:uid="{00000000-0005-0000-0000-0000444F0000}"/>
    <cellStyle name="Énfasis2 2 2 2 2" xfId="19421" xr:uid="{00000000-0005-0000-0000-0000454F0000}"/>
    <cellStyle name="Énfasis2 2 2 3" xfId="19422" xr:uid="{00000000-0005-0000-0000-0000464F0000}"/>
    <cellStyle name="Énfasis2 2 3" xfId="19423" xr:uid="{00000000-0005-0000-0000-0000474F0000}"/>
    <cellStyle name="Énfasis2 2 3 2" xfId="19424" xr:uid="{00000000-0005-0000-0000-0000484F0000}"/>
    <cellStyle name="Énfasis2 2 4" xfId="19425" xr:uid="{00000000-0005-0000-0000-0000494F0000}"/>
    <cellStyle name="Énfasis2 2_37. RESULTADO NEGOCIOS YOY" xfId="19426" xr:uid="{00000000-0005-0000-0000-00004A4F0000}"/>
    <cellStyle name="Énfasis2 3" xfId="19427" xr:uid="{00000000-0005-0000-0000-00004B4F0000}"/>
    <cellStyle name="Énfasis2 3 2" xfId="19428" xr:uid="{00000000-0005-0000-0000-00004C4F0000}"/>
    <cellStyle name="Énfasis2 3 3" xfId="19429" xr:uid="{00000000-0005-0000-0000-00004D4F0000}"/>
    <cellStyle name="Énfasis2 4" xfId="19430" xr:uid="{00000000-0005-0000-0000-00004E4F0000}"/>
    <cellStyle name="Énfasis2 4 2" xfId="19431" xr:uid="{00000000-0005-0000-0000-00004F4F0000}"/>
    <cellStyle name="Énfasis2 5" xfId="19432" xr:uid="{00000000-0005-0000-0000-0000504F0000}"/>
    <cellStyle name="Énfasis2 6" xfId="19433" xr:uid="{00000000-0005-0000-0000-0000514F0000}"/>
    <cellStyle name="Énfasis3 2" xfId="19434" xr:uid="{00000000-0005-0000-0000-0000524F0000}"/>
    <cellStyle name="Énfasis3 2 2" xfId="19435" xr:uid="{00000000-0005-0000-0000-0000534F0000}"/>
    <cellStyle name="Énfasis3 2 2 2" xfId="19436" xr:uid="{00000000-0005-0000-0000-0000544F0000}"/>
    <cellStyle name="Énfasis3 2 2 2 2" xfId="19437" xr:uid="{00000000-0005-0000-0000-0000554F0000}"/>
    <cellStyle name="Énfasis3 2 2 3" xfId="19438" xr:uid="{00000000-0005-0000-0000-0000564F0000}"/>
    <cellStyle name="Énfasis3 2 3" xfId="19439" xr:uid="{00000000-0005-0000-0000-0000574F0000}"/>
    <cellStyle name="Énfasis3 2 3 2" xfId="19440" xr:uid="{00000000-0005-0000-0000-0000584F0000}"/>
    <cellStyle name="Énfasis3 2 4" xfId="19441" xr:uid="{00000000-0005-0000-0000-0000594F0000}"/>
    <cellStyle name="Énfasis3 2_37. RESULTADO NEGOCIOS YOY" xfId="19442" xr:uid="{00000000-0005-0000-0000-00005A4F0000}"/>
    <cellStyle name="Énfasis3 3" xfId="19443" xr:uid="{00000000-0005-0000-0000-00005B4F0000}"/>
    <cellStyle name="Énfasis3 3 2" xfId="19444" xr:uid="{00000000-0005-0000-0000-00005C4F0000}"/>
    <cellStyle name="Énfasis3 3 3" xfId="19445" xr:uid="{00000000-0005-0000-0000-00005D4F0000}"/>
    <cellStyle name="Énfasis3 4" xfId="19446" xr:uid="{00000000-0005-0000-0000-00005E4F0000}"/>
    <cellStyle name="Énfasis3 4 2" xfId="19447" xr:uid="{00000000-0005-0000-0000-00005F4F0000}"/>
    <cellStyle name="Énfasis3 5" xfId="19448" xr:uid="{00000000-0005-0000-0000-0000604F0000}"/>
    <cellStyle name="Énfasis3 6" xfId="19449" xr:uid="{00000000-0005-0000-0000-0000614F0000}"/>
    <cellStyle name="Énfasis4 2" xfId="19450" xr:uid="{00000000-0005-0000-0000-0000624F0000}"/>
    <cellStyle name="Énfasis4 2 2" xfId="19451" xr:uid="{00000000-0005-0000-0000-0000634F0000}"/>
    <cellStyle name="Énfasis4 2 2 2" xfId="19452" xr:uid="{00000000-0005-0000-0000-0000644F0000}"/>
    <cellStyle name="Énfasis4 2 2 2 2" xfId="19453" xr:uid="{00000000-0005-0000-0000-0000654F0000}"/>
    <cellStyle name="Énfasis4 2 2 3" xfId="19454" xr:uid="{00000000-0005-0000-0000-0000664F0000}"/>
    <cellStyle name="Énfasis4 2 3" xfId="19455" xr:uid="{00000000-0005-0000-0000-0000674F0000}"/>
    <cellStyle name="Énfasis4 2 3 2" xfId="19456" xr:uid="{00000000-0005-0000-0000-0000684F0000}"/>
    <cellStyle name="Énfasis4 2 4" xfId="19457" xr:uid="{00000000-0005-0000-0000-0000694F0000}"/>
    <cellStyle name="Énfasis4 2_37. RESULTADO NEGOCIOS YOY" xfId="19458" xr:uid="{00000000-0005-0000-0000-00006A4F0000}"/>
    <cellStyle name="Énfasis4 3" xfId="19459" xr:uid="{00000000-0005-0000-0000-00006B4F0000}"/>
    <cellStyle name="Énfasis4 3 2" xfId="19460" xr:uid="{00000000-0005-0000-0000-00006C4F0000}"/>
    <cellStyle name="Énfasis4 3 3" xfId="19461" xr:uid="{00000000-0005-0000-0000-00006D4F0000}"/>
    <cellStyle name="Énfasis4 4" xfId="19462" xr:uid="{00000000-0005-0000-0000-00006E4F0000}"/>
    <cellStyle name="Énfasis4 4 2" xfId="19463" xr:uid="{00000000-0005-0000-0000-00006F4F0000}"/>
    <cellStyle name="Énfasis4 5" xfId="19464" xr:uid="{00000000-0005-0000-0000-0000704F0000}"/>
    <cellStyle name="Énfasis4 6" xfId="19465" xr:uid="{00000000-0005-0000-0000-0000714F0000}"/>
    <cellStyle name="Énfasis5 2" xfId="19466" xr:uid="{00000000-0005-0000-0000-0000724F0000}"/>
    <cellStyle name="Énfasis5 2 2" xfId="19467" xr:uid="{00000000-0005-0000-0000-0000734F0000}"/>
    <cellStyle name="Énfasis5 2 2 2" xfId="19468" xr:uid="{00000000-0005-0000-0000-0000744F0000}"/>
    <cellStyle name="Énfasis5 2 2 3" xfId="19469" xr:uid="{00000000-0005-0000-0000-0000754F0000}"/>
    <cellStyle name="Énfasis5 2 3" xfId="19470" xr:uid="{00000000-0005-0000-0000-0000764F0000}"/>
    <cellStyle name="Énfasis5 2 3 2" xfId="19471" xr:uid="{00000000-0005-0000-0000-0000774F0000}"/>
    <cellStyle name="Énfasis5 2 4" xfId="19472" xr:uid="{00000000-0005-0000-0000-0000784F0000}"/>
    <cellStyle name="Énfasis5 2_37. RESULTADO NEGOCIOS YOY" xfId="19473" xr:uid="{00000000-0005-0000-0000-0000794F0000}"/>
    <cellStyle name="Énfasis5 3" xfId="19474" xr:uid="{00000000-0005-0000-0000-00007A4F0000}"/>
    <cellStyle name="Énfasis5 3 2" xfId="19475" xr:uid="{00000000-0005-0000-0000-00007B4F0000}"/>
    <cellStyle name="Énfasis5 3 3" xfId="19476" xr:uid="{00000000-0005-0000-0000-00007C4F0000}"/>
    <cellStyle name="Énfasis5 4" xfId="19477" xr:uid="{00000000-0005-0000-0000-00007D4F0000}"/>
    <cellStyle name="Énfasis5 4 2" xfId="19478" xr:uid="{00000000-0005-0000-0000-00007E4F0000}"/>
    <cellStyle name="Énfasis5 5" xfId="19479" xr:uid="{00000000-0005-0000-0000-00007F4F0000}"/>
    <cellStyle name="Énfasis5 6" xfId="19480" xr:uid="{00000000-0005-0000-0000-0000804F0000}"/>
    <cellStyle name="Énfasis6 2" xfId="19481" xr:uid="{00000000-0005-0000-0000-0000814F0000}"/>
    <cellStyle name="Énfasis6 2 2" xfId="19482" xr:uid="{00000000-0005-0000-0000-0000824F0000}"/>
    <cellStyle name="Énfasis6 2 2 2" xfId="19483" xr:uid="{00000000-0005-0000-0000-0000834F0000}"/>
    <cellStyle name="Énfasis6 2 2 2 2" xfId="19484" xr:uid="{00000000-0005-0000-0000-0000844F0000}"/>
    <cellStyle name="Énfasis6 2 2 3" xfId="19485" xr:uid="{00000000-0005-0000-0000-0000854F0000}"/>
    <cellStyle name="Énfasis6 2 3" xfId="19486" xr:uid="{00000000-0005-0000-0000-0000864F0000}"/>
    <cellStyle name="Énfasis6 2 3 2" xfId="19487" xr:uid="{00000000-0005-0000-0000-0000874F0000}"/>
    <cellStyle name="Énfasis6 2 4" xfId="19488" xr:uid="{00000000-0005-0000-0000-0000884F0000}"/>
    <cellStyle name="Énfasis6 2_37. RESULTADO NEGOCIOS YOY" xfId="19489" xr:uid="{00000000-0005-0000-0000-0000894F0000}"/>
    <cellStyle name="Énfasis6 3" xfId="19490" xr:uid="{00000000-0005-0000-0000-00008A4F0000}"/>
    <cellStyle name="Énfasis6 3 2" xfId="19491" xr:uid="{00000000-0005-0000-0000-00008B4F0000}"/>
    <cellStyle name="Énfasis6 3 3" xfId="19492" xr:uid="{00000000-0005-0000-0000-00008C4F0000}"/>
    <cellStyle name="Énfasis6 4" xfId="19493" xr:uid="{00000000-0005-0000-0000-00008D4F0000}"/>
    <cellStyle name="Énfasis6 4 2" xfId="19494" xr:uid="{00000000-0005-0000-0000-00008E4F0000}"/>
    <cellStyle name="Énfasis6 5" xfId="19495" xr:uid="{00000000-0005-0000-0000-00008F4F0000}"/>
    <cellStyle name="Énfasis6 6" xfId="19496" xr:uid="{00000000-0005-0000-0000-0000904F0000}"/>
    <cellStyle name="Entrada 2" xfId="199" xr:uid="{00000000-0005-0000-0000-0000914F0000}"/>
    <cellStyle name="Entrada 2 10" xfId="19498" xr:uid="{00000000-0005-0000-0000-0000924F0000}"/>
    <cellStyle name="Entrada 2 10 2" xfId="19499" xr:uid="{00000000-0005-0000-0000-0000934F0000}"/>
    <cellStyle name="Entrada 2 10 3" xfId="19500" xr:uid="{00000000-0005-0000-0000-0000944F0000}"/>
    <cellStyle name="Entrada 2 10 4" xfId="19501" xr:uid="{00000000-0005-0000-0000-0000954F0000}"/>
    <cellStyle name="Entrada 2 11" xfId="19502" xr:uid="{00000000-0005-0000-0000-0000964F0000}"/>
    <cellStyle name="Entrada 2 11 2" xfId="19503" xr:uid="{00000000-0005-0000-0000-0000974F0000}"/>
    <cellStyle name="Entrada 2 11 3" xfId="19504" xr:uid="{00000000-0005-0000-0000-0000984F0000}"/>
    <cellStyle name="Entrada 2 11 4" xfId="19505" xr:uid="{00000000-0005-0000-0000-0000994F0000}"/>
    <cellStyle name="Entrada 2 12" xfId="19506" xr:uid="{00000000-0005-0000-0000-00009A4F0000}"/>
    <cellStyle name="Entrada 2 12 2" xfId="19507" xr:uid="{00000000-0005-0000-0000-00009B4F0000}"/>
    <cellStyle name="Entrada 2 12 3" xfId="19508" xr:uid="{00000000-0005-0000-0000-00009C4F0000}"/>
    <cellStyle name="Entrada 2 12 4" xfId="19509" xr:uid="{00000000-0005-0000-0000-00009D4F0000}"/>
    <cellStyle name="Entrada 2 13" xfId="19510" xr:uid="{00000000-0005-0000-0000-00009E4F0000}"/>
    <cellStyle name="Entrada 2 13 2" xfId="19511" xr:uid="{00000000-0005-0000-0000-00009F4F0000}"/>
    <cellStyle name="Entrada 2 13 3" xfId="19512" xr:uid="{00000000-0005-0000-0000-0000A04F0000}"/>
    <cellStyle name="Entrada 2 13 4" xfId="19513" xr:uid="{00000000-0005-0000-0000-0000A14F0000}"/>
    <cellStyle name="Entrada 2 14" xfId="19514" xr:uid="{00000000-0005-0000-0000-0000A24F0000}"/>
    <cellStyle name="Entrada 2 14 2" xfId="19515" xr:uid="{00000000-0005-0000-0000-0000A34F0000}"/>
    <cellStyle name="Entrada 2 14 3" xfId="19516" xr:uid="{00000000-0005-0000-0000-0000A44F0000}"/>
    <cellStyle name="Entrada 2 14 4" xfId="19517" xr:uid="{00000000-0005-0000-0000-0000A54F0000}"/>
    <cellStyle name="Entrada 2 15" xfId="19518" xr:uid="{00000000-0005-0000-0000-0000A64F0000}"/>
    <cellStyle name="Entrada 2 15 2" xfId="19519" xr:uid="{00000000-0005-0000-0000-0000A74F0000}"/>
    <cellStyle name="Entrada 2 15 3" xfId="19520" xr:uid="{00000000-0005-0000-0000-0000A84F0000}"/>
    <cellStyle name="Entrada 2 15 4" xfId="19521" xr:uid="{00000000-0005-0000-0000-0000A94F0000}"/>
    <cellStyle name="Entrada 2 16" xfId="19522" xr:uid="{00000000-0005-0000-0000-0000AA4F0000}"/>
    <cellStyle name="Entrada 2 16 2" xfId="19523" xr:uid="{00000000-0005-0000-0000-0000AB4F0000}"/>
    <cellStyle name="Entrada 2 16 3" xfId="19524" xr:uid="{00000000-0005-0000-0000-0000AC4F0000}"/>
    <cellStyle name="Entrada 2 16 4" xfId="19525" xr:uid="{00000000-0005-0000-0000-0000AD4F0000}"/>
    <cellStyle name="Entrada 2 17" xfId="19526" xr:uid="{00000000-0005-0000-0000-0000AE4F0000}"/>
    <cellStyle name="Entrada 2 17 2" xfId="19527" xr:uid="{00000000-0005-0000-0000-0000AF4F0000}"/>
    <cellStyle name="Entrada 2 17 3" xfId="19528" xr:uid="{00000000-0005-0000-0000-0000B04F0000}"/>
    <cellStyle name="Entrada 2 17 4" xfId="19529" xr:uid="{00000000-0005-0000-0000-0000B14F0000}"/>
    <cellStyle name="Entrada 2 18" xfId="19530" xr:uid="{00000000-0005-0000-0000-0000B24F0000}"/>
    <cellStyle name="Entrada 2 19" xfId="19497" xr:uid="{00000000-0005-0000-0000-0000B34F0000}"/>
    <cellStyle name="Entrada 2 2" xfId="19531" xr:uid="{00000000-0005-0000-0000-0000B44F0000}"/>
    <cellStyle name="Entrada 2 2 10" xfId="19532" xr:uid="{00000000-0005-0000-0000-0000B54F0000}"/>
    <cellStyle name="Entrada 2 2 10 2" xfId="19533" xr:uid="{00000000-0005-0000-0000-0000B64F0000}"/>
    <cellStyle name="Entrada 2 2 10 3" xfId="19534" xr:uid="{00000000-0005-0000-0000-0000B74F0000}"/>
    <cellStyle name="Entrada 2 2 11" xfId="19535" xr:uid="{00000000-0005-0000-0000-0000B84F0000}"/>
    <cellStyle name="Entrada 2 2 11 2" xfId="19536" xr:uid="{00000000-0005-0000-0000-0000B94F0000}"/>
    <cellStyle name="Entrada 2 2 11 3" xfId="19537" xr:uid="{00000000-0005-0000-0000-0000BA4F0000}"/>
    <cellStyle name="Entrada 2 2 12" xfId="19538" xr:uid="{00000000-0005-0000-0000-0000BB4F0000}"/>
    <cellStyle name="Entrada 2 2 12 2" xfId="19539" xr:uid="{00000000-0005-0000-0000-0000BC4F0000}"/>
    <cellStyle name="Entrada 2 2 12 3" xfId="19540" xr:uid="{00000000-0005-0000-0000-0000BD4F0000}"/>
    <cellStyle name="Entrada 2 2 13" xfId="19541" xr:uid="{00000000-0005-0000-0000-0000BE4F0000}"/>
    <cellStyle name="Entrada 2 2 13 2" xfId="19542" xr:uid="{00000000-0005-0000-0000-0000BF4F0000}"/>
    <cellStyle name="Entrada 2 2 13 3" xfId="19543" xr:uid="{00000000-0005-0000-0000-0000C04F0000}"/>
    <cellStyle name="Entrada 2 2 14" xfId="19544" xr:uid="{00000000-0005-0000-0000-0000C14F0000}"/>
    <cellStyle name="Entrada 2 2 14 2" xfId="19545" xr:uid="{00000000-0005-0000-0000-0000C24F0000}"/>
    <cellStyle name="Entrada 2 2 14 3" xfId="19546" xr:uid="{00000000-0005-0000-0000-0000C34F0000}"/>
    <cellStyle name="Entrada 2 2 15" xfId="19547" xr:uid="{00000000-0005-0000-0000-0000C44F0000}"/>
    <cellStyle name="Entrada 2 2 15 2" xfId="19548" xr:uid="{00000000-0005-0000-0000-0000C54F0000}"/>
    <cellStyle name="Entrada 2 2 15 3" xfId="19549" xr:uid="{00000000-0005-0000-0000-0000C64F0000}"/>
    <cellStyle name="Entrada 2 2 16" xfId="19550" xr:uid="{00000000-0005-0000-0000-0000C74F0000}"/>
    <cellStyle name="Entrada 2 2 16 2" xfId="19551" xr:uid="{00000000-0005-0000-0000-0000C84F0000}"/>
    <cellStyle name="Entrada 2 2 16 3" xfId="19552" xr:uid="{00000000-0005-0000-0000-0000C94F0000}"/>
    <cellStyle name="Entrada 2 2 17" xfId="19553" xr:uid="{00000000-0005-0000-0000-0000CA4F0000}"/>
    <cellStyle name="Entrada 2 2 17 2" xfId="19554" xr:uid="{00000000-0005-0000-0000-0000CB4F0000}"/>
    <cellStyle name="Entrada 2 2 17 3" xfId="19555" xr:uid="{00000000-0005-0000-0000-0000CC4F0000}"/>
    <cellStyle name="Entrada 2 2 18" xfId="19556" xr:uid="{00000000-0005-0000-0000-0000CD4F0000}"/>
    <cellStyle name="Entrada 2 2 18 2" xfId="19557" xr:uid="{00000000-0005-0000-0000-0000CE4F0000}"/>
    <cellStyle name="Entrada 2 2 18 3" xfId="19558" xr:uid="{00000000-0005-0000-0000-0000CF4F0000}"/>
    <cellStyle name="Entrada 2 2 19" xfId="19559" xr:uid="{00000000-0005-0000-0000-0000D04F0000}"/>
    <cellStyle name="Entrada 2 2 19 2" xfId="19560" xr:uid="{00000000-0005-0000-0000-0000D14F0000}"/>
    <cellStyle name="Entrada 2 2 19 3" xfId="19561" xr:uid="{00000000-0005-0000-0000-0000D24F0000}"/>
    <cellStyle name="Entrada 2 2 2" xfId="19562" xr:uid="{00000000-0005-0000-0000-0000D34F0000}"/>
    <cellStyle name="Entrada 2 2 2 10" xfId="19563" xr:uid="{00000000-0005-0000-0000-0000D44F0000}"/>
    <cellStyle name="Entrada 2 2 2 10 2" xfId="19564" xr:uid="{00000000-0005-0000-0000-0000D54F0000}"/>
    <cellStyle name="Entrada 2 2 2 10 3" xfId="19565" xr:uid="{00000000-0005-0000-0000-0000D64F0000}"/>
    <cellStyle name="Entrada 2 2 2 10 4" xfId="19566" xr:uid="{00000000-0005-0000-0000-0000D74F0000}"/>
    <cellStyle name="Entrada 2 2 2 11" xfId="19567" xr:uid="{00000000-0005-0000-0000-0000D84F0000}"/>
    <cellStyle name="Entrada 2 2 2 11 2" xfId="19568" xr:uid="{00000000-0005-0000-0000-0000D94F0000}"/>
    <cellStyle name="Entrada 2 2 2 11 3" xfId="19569" xr:uid="{00000000-0005-0000-0000-0000DA4F0000}"/>
    <cellStyle name="Entrada 2 2 2 11 4" xfId="19570" xr:uid="{00000000-0005-0000-0000-0000DB4F0000}"/>
    <cellStyle name="Entrada 2 2 2 12" xfId="19571" xr:uid="{00000000-0005-0000-0000-0000DC4F0000}"/>
    <cellStyle name="Entrada 2 2 2 12 2" xfId="19572" xr:uid="{00000000-0005-0000-0000-0000DD4F0000}"/>
    <cellStyle name="Entrada 2 2 2 12 3" xfId="19573" xr:uid="{00000000-0005-0000-0000-0000DE4F0000}"/>
    <cellStyle name="Entrada 2 2 2 12 4" xfId="19574" xr:uid="{00000000-0005-0000-0000-0000DF4F0000}"/>
    <cellStyle name="Entrada 2 2 2 13" xfId="19575" xr:uid="{00000000-0005-0000-0000-0000E04F0000}"/>
    <cellStyle name="Entrada 2 2 2 13 2" xfId="19576" xr:uid="{00000000-0005-0000-0000-0000E14F0000}"/>
    <cellStyle name="Entrada 2 2 2 13 3" xfId="19577" xr:uid="{00000000-0005-0000-0000-0000E24F0000}"/>
    <cellStyle name="Entrada 2 2 2 13 4" xfId="19578" xr:uid="{00000000-0005-0000-0000-0000E34F0000}"/>
    <cellStyle name="Entrada 2 2 2 14" xfId="19579" xr:uid="{00000000-0005-0000-0000-0000E44F0000}"/>
    <cellStyle name="Entrada 2 2 2 14 2" xfId="19580" xr:uid="{00000000-0005-0000-0000-0000E54F0000}"/>
    <cellStyle name="Entrada 2 2 2 14 3" xfId="19581" xr:uid="{00000000-0005-0000-0000-0000E64F0000}"/>
    <cellStyle name="Entrada 2 2 2 14 4" xfId="19582" xr:uid="{00000000-0005-0000-0000-0000E74F0000}"/>
    <cellStyle name="Entrada 2 2 2 15" xfId="19583" xr:uid="{00000000-0005-0000-0000-0000E84F0000}"/>
    <cellStyle name="Entrada 2 2 2 15 2" xfId="19584" xr:uid="{00000000-0005-0000-0000-0000E94F0000}"/>
    <cellStyle name="Entrada 2 2 2 15 3" xfId="19585" xr:uid="{00000000-0005-0000-0000-0000EA4F0000}"/>
    <cellStyle name="Entrada 2 2 2 15 4" xfId="19586" xr:uid="{00000000-0005-0000-0000-0000EB4F0000}"/>
    <cellStyle name="Entrada 2 2 2 16" xfId="19587" xr:uid="{00000000-0005-0000-0000-0000EC4F0000}"/>
    <cellStyle name="Entrada 2 2 2 16 2" xfId="19588" xr:uid="{00000000-0005-0000-0000-0000ED4F0000}"/>
    <cellStyle name="Entrada 2 2 2 16 3" xfId="19589" xr:uid="{00000000-0005-0000-0000-0000EE4F0000}"/>
    <cellStyle name="Entrada 2 2 2 16 4" xfId="19590" xr:uid="{00000000-0005-0000-0000-0000EF4F0000}"/>
    <cellStyle name="Entrada 2 2 2 17" xfId="19591" xr:uid="{00000000-0005-0000-0000-0000F04F0000}"/>
    <cellStyle name="Entrada 2 2 2 18" xfId="19592" xr:uid="{00000000-0005-0000-0000-0000F14F0000}"/>
    <cellStyle name="Entrada 2 2 2 19" xfId="19593" xr:uid="{00000000-0005-0000-0000-0000F24F0000}"/>
    <cellStyle name="Entrada 2 2 2 2" xfId="19594" xr:uid="{00000000-0005-0000-0000-0000F34F0000}"/>
    <cellStyle name="Entrada 2 2 2 2 2" xfId="19595" xr:uid="{00000000-0005-0000-0000-0000F44F0000}"/>
    <cellStyle name="Entrada 2 2 2 2 3" xfId="19596" xr:uid="{00000000-0005-0000-0000-0000F54F0000}"/>
    <cellStyle name="Entrada 2 2 2 3" xfId="19597" xr:uid="{00000000-0005-0000-0000-0000F64F0000}"/>
    <cellStyle name="Entrada 2 2 2 3 2" xfId="19598" xr:uid="{00000000-0005-0000-0000-0000F74F0000}"/>
    <cellStyle name="Entrada 2 2 2 3 3" xfId="19599" xr:uid="{00000000-0005-0000-0000-0000F84F0000}"/>
    <cellStyle name="Entrada 2 2 2 3 4" xfId="19600" xr:uid="{00000000-0005-0000-0000-0000F94F0000}"/>
    <cellStyle name="Entrada 2 2 2 4" xfId="19601" xr:uid="{00000000-0005-0000-0000-0000FA4F0000}"/>
    <cellStyle name="Entrada 2 2 2 4 2" xfId="19602" xr:uid="{00000000-0005-0000-0000-0000FB4F0000}"/>
    <cellStyle name="Entrada 2 2 2 4 3" xfId="19603" xr:uid="{00000000-0005-0000-0000-0000FC4F0000}"/>
    <cellStyle name="Entrada 2 2 2 4 4" xfId="19604" xr:uid="{00000000-0005-0000-0000-0000FD4F0000}"/>
    <cellStyle name="Entrada 2 2 2 5" xfId="19605" xr:uid="{00000000-0005-0000-0000-0000FE4F0000}"/>
    <cellStyle name="Entrada 2 2 2 5 2" xfId="19606" xr:uid="{00000000-0005-0000-0000-0000FF4F0000}"/>
    <cellStyle name="Entrada 2 2 2 5 3" xfId="19607" xr:uid="{00000000-0005-0000-0000-000000500000}"/>
    <cellStyle name="Entrada 2 2 2 5 4" xfId="19608" xr:uid="{00000000-0005-0000-0000-000001500000}"/>
    <cellStyle name="Entrada 2 2 2 6" xfId="19609" xr:uid="{00000000-0005-0000-0000-000002500000}"/>
    <cellStyle name="Entrada 2 2 2 6 2" xfId="19610" xr:uid="{00000000-0005-0000-0000-000003500000}"/>
    <cellStyle name="Entrada 2 2 2 6 3" xfId="19611" xr:uid="{00000000-0005-0000-0000-000004500000}"/>
    <cellStyle name="Entrada 2 2 2 6 4" xfId="19612" xr:uid="{00000000-0005-0000-0000-000005500000}"/>
    <cellStyle name="Entrada 2 2 2 7" xfId="19613" xr:uid="{00000000-0005-0000-0000-000006500000}"/>
    <cellStyle name="Entrada 2 2 2 7 2" xfId="19614" xr:uid="{00000000-0005-0000-0000-000007500000}"/>
    <cellStyle name="Entrada 2 2 2 7 3" xfId="19615" xr:uid="{00000000-0005-0000-0000-000008500000}"/>
    <cellStyle name="Entrada 2 2 2 7 4" xfId="19616" xr:uid="{00000000-0005-0000-0000-000009500000}"/>
    <cellStyle name="Entrada 2 2 2 8" xfId="19617" xr:uid="{00000000-0005-0000-0000-00000A500000}"/>
    <cellStyle name="Entrada 2 2 2 8 2" xfId="19618" xr:uid="{00000000-0005-0000-0000-00000B500000}"/>
    <cellStyle name="Entrada 2 2 2 8 3" xfId="19619" xr:uid="{00000000-0005-0000-0000-00000C500000}"/>
    <cellStyle name="Entrada 2 2 2 8 4" xfId="19620" xr:uid="{00000000-0005-0000-0000-00000D500000}"/>
    <cellStyle name="Entrada 2 2 2 9" xfId="19621" xr:uid="{00000000-0005-0000-0000-00000E500000}"/>
    <cellStyle name="Entrada 2 2 2 9 2" xfId="19622" xr:uid="{00000000-0005-0000-0000-00000F500000}"/>
    <cellStyle name="Entrada 2 2 2 9 3" xfId="19623" xr:uid="{00000000-0005-0000-0000-000010500000}"/>
    <cellStyle name="Entrada 2 2 2 9 4" xfId="19624" xr:uid="{00000000-0005-0000-0000-000011500000}"/>
    <cellStyle name="Entrada 2 2 20" xfId="19625" xr:uid="{00000000-0005-0000-0000-000012500000}"/>
    <cellStyle name="Entrada 2 2 20 2" xfId="19626" xr:uid="{00000000-0005-0000-0000-000013500000}"/>
    <cellStyle name="Entrada 2 2 20 3" xfId="19627" xr:uid="{00000000-0005-0000-0000-000014500000}"/>
    <cellStyle name="Entrada 2 2 21" xfId="19628" xr:uid="{00000000-0005-0000-0000-000015500000}"/>
    <cellStyle name="Entrada 2 2 21 2" xfId="19629" xr:uid="{00000000-0005-0000-0000-000016500000}"/>
    <cellStyle name="Entrada 2 2 21 3" xfId="19630" xr:uid="{00000000-0005-0000-0000-000017500000}"/>
    <cellStyle name="Entrada 2 2 22" xfId="19631" xr:uid="{00000000-0005-0000-0000-000018500000}"/>
    <cellStyle name="Entrada 2 2 22 2" xfId="19632" xr:uid="{00000000-0005-0000-0000-000019500000}"/>
    <cellStyle name="Entrada 2 2 22 3" xfId="19633" xr:uid="{00000000-0005-0000-0000-00001A500000}"/>
    <cellStyle name="Entrada 2 2 23" xfId="19634" xr:uid="{00000000-0005-0000-0000-00001B500000}"/>
    <cellStyle name="Entrada 2 2 23 2" xfId="19635" xr:uid="{00000000-0005-0000-0000-00001C500000}"/>
    <cellStyle name="Entrada 2 2 23 3" xfId="19636" xr:uid="{00000000-0005-0000-0000-00001D500000}"/>
    <cellStyle name="Entrada 2 2 24" xfId="19637" xr:uid="{00000000-0005-0000-0000-00001E500000}"/>
    <cellStyle name="Entrada 2 2 24 2" xfId="19638" xr:uid="{00000000-0005-0000-0000-00001F500000}"/>
    <cellStyle name="Entrada 2 2 24 3" xfId="19639" xr:uid="{00000000-0005-0000-0000-000020500000}"/>
    <cellStyle name="Entrada 2 2 25" xfId="19640" xr:uid="{00000000-0005-0000-0000-000021500000}"/>
    <cellStyle name="Entrada 2 2 25 2" xfId="19641" xr:uid="{00000000-0005-0000-0000-000022500000}"/>
    <cellStyle name="Entrada 2 2 25 3" xfId="19642" xr:uid="{00000000-0005-0000-0000-000023500000}"/>
    <cellStyle name="Entrada 2 2 26" xfId="19643" xr:uid="{00000000-0005-0000-0000-000024500000}"/>
    <cellStyle name="Entrada 2 2 26 2" xfId="19644" xr:uid="{00000000-0005-0000-0000-000025500000}"/>
    <cellStyle name="Entrada 2 2 26 3" xfId="19645" xr:uid="{00000000-0005-0000-0000-000026500000}"/>
    <cellStyle name="Entrada 2 2 27" xfId="19646" xr:uid="{00000000-0005-0000-0000-000027500000}"/>
    <cellStyle name="Entrada 2 2 27 2" xfId="19647" xr:uid="{00000000-0005-0000-0000-000028500000}"/>
    <cellStyle name="Entrada 2 2 27 3" xfId="19648" xr:uid="{00000000-0005-0000-0000-000029500000}"/>
    <cellStyle name="Entrada 2 2 28" xfId="19649" xr:uid="{00000000-0005-0000-0000-00002A500000}"/>
    <cellStyle name="Entrada 2 2 28 2" xfId="19650" xr:uid="{00000000-0005-0000-0000-00002B500000}"/>
    <cellStyle name="Entrada 2 2 28 3" xfId="19651" xr:uid="{00000000-0005-0000-0000-00002C500000}"/>
    <cellStyle name="Entrada 2 2 29" xfId="19652" xr:uid="{00000000-0005-0000-0000-00002D500000}"/>
    <cellStyle name="Entrada 2 2 29 2" xfId="19653" xr:uid="{00000000-0005-0000-0000-00002E500000}"/>
    <cellStyle name="Entrada 2 2 29 3" xfId="19654" xr:uid="{00000000-0005-0000-0000-00002F500000}"/>
    <cellStyle name="Entrada 2 2 3" xfId="19655" xr:uid="{00000000-0005-0000-0000-000030500000}"/>
    <cellStyle name="Entrada 2 2 3 2" xfId="19656" xr:uid="{00000000-0005-0000-0000-000031500000}"/>
    <cellStyle name="Entrada 2 2 3 3" xfId="19657" xr:uid="{00000000-0005-0000-0000-000032500000}"/>
    <cellStyle name="Entrada 2 2 3 4" xfId="19658" xr:uid="{00000000-0005-0000-0000-000033500000}"/>
    <cellStyle name="Entrada 2 2 30" xfId="19659" xr:uid="{00000000-0005-0000-0000-000034500000}"/>
    <cellStyle name="Entrada 2 2 30 2" xfId="19660" xr:uid="{00000000-0005-0000-0000-000035500000}"/>
    <cellStyle name="Entrada 2 2 30 3" xfId="19661" xr:uid="{00000000-0005-0000-0000-000036500000}"/>
    <cellStyle name="Entrada 2 2 31" xfId="19662" xr:uid="{00000000-0005-0000-0000-000037500000}"/>
    <cellStyle name="Entrada 2 2 31 2" xfId="19663" xr:uid="{00000000-0005-0000-0000-000038500000}"/>
    <cellStyle name="Entrada 2 2 31 3" xfId="19664" xr:uid="{00000000-0005-0000-0000-000039500000}"/>
    <cellStyle name="Entrada 2 2 32" xfId="19665" xr:uid="{00000000-0005-0000-0000-00003A500000}"/>
    <cellStyle name="Entrada 2 2 32 2" xfId="19666" xr:uid="{00000000-0005-0000-0000-00003B500000}"/>
    <cellStyle name="Entrada 2 2 32 3" xfId="19667" xr:uid="{00000000-0005-0000-0000-00003C500000}"/>
    <cellStyle name="Entrada 2 2 33" xfId="19668" xr:uid="{00000000-0005-0000-0000-00003D500000}"/>
    <cellStyle name="Entrada 2 2 33 2" xfId="19669" xr:uid="{00000000-0005-0000-0000-00003E500000}"/>
    <cellStyle name="Entrada 2 2 33 3" xfId="19670" xr:uid="{00000000-0005-0000-0000-00003F500000}"/>
    <cellStyle name="Entrada 2 2 34" xfId="19671" xr:uid="{00000000-0005-0000-0000-000040500000}"/>
    <cellStyle name="Entrada 2 2 34 2" xfId="19672" xr:uid="{00000000-0005-0000-0000-000041500000}"/>
    <cellStyle name="Entrada 2 2 34 3" xfId="19673" xr:uid="{00000000-0005-0000-0000-000042500000}"/>
    <cellStyle name="Entrada 2 2 35" xfId="19674" xr:uid="{00000000-0005-0000-0000-000043500000}"/>
    <cellStyle name="Entrada 2 2 35 2" xfId="19675" xr:uid="{00000000-0005-0000-0000-000044500000}"/>
    <cellStyle name="Entrada 2 2 35 3" xfId="19676" xr:uid="{00000000-0005-0000-0000-000045500000}"/>
    <cellStyle name="Entrada 2 2 36" xfId="19677" xr:uid="{00000000-0005-0000-0000-000046500000}"/>
    <cellStyle name="Entrada 2 2 36 2" xfId="19678" xr:uid="{00000000-0005-0000-0000-000047500000}"/>
    <cellStyle name="Entrada 2 2 36 3" xfId="19679" xr:uid="{00000000-0005-0000-0000-000048500000}"/>
    <cellStyle name="Entrada 2 2 37" xfId="19680" xr:uid="{00000000-0005-0000-0000-000049500000}"/>
    <cellStyle name="Entrada 2 2 37 2" xfId="19681" xr:uid="{00000000-0005-0000-0000-00004A500000}"/>
    <cellStyle name="Entrada 2 2 37 3" xfId="19682" xr:uid="{00000000-0005-0000-0000-00004B500000}"/>
    <cellStyle name="Entrada 2 2 38" xfId="19683" xr:uid="{00000000-0005-0000-0000-00004C500000}"/>
    <cellStyle name="Entrada 2 2 38 2" xfId="19684" xr:uid="{00000000-0005-0000-0000-00004D500000}"/>
    <cellStyle name="Entrada 2 2 38 3" xfId="19685" xr:uid="{00000000-0005-0000-0000-00004E500000}"/>
    <cellStyle name="Entrada 2 2 39" xfId="19686" xr:uid="{00000000-0005-0000-0000-00004F500000}"/>
    <cellStyle name="Entrada 2 2 39 2" xfId="19687" xr:uid="{00000000-0005-0000-0000-000050500000}"/>
    <cellStyle name="Entrada 2 2 39 3" xfId="19688" xr:uid="{00000000-0005-0000-0000-000051500000}"/>
    <cellStyle name="Entrada 2 2 4" xfId="19689" xr:uid="{00000000-0005-0000-0000-000052500000}"/>
    <cellStyle name="Entrada 2 2 4 2" xfId="19690" xr:uid="{00000000-0005-0000-0000-000053500000}"/>
    <cellStyle name="Entrada 2 2 4 3" xfId="19691" xr:uid="{00000000-0005-0000-0000-000054500000}"/>
    <cellStyle name="Entrada 2 2 4 4" xfId="19692" xr:uid="{00000000-0005-0000-0000-000055500000}"/>
    <cellStyle name="Entrada 2 2 40" xfId="19693" xr:uid="{00000000-0005-0000-0000-000056500000}"/>
    <cellStyle name="Entrada 2 2 40 2" xfId="19694" xr:uid="{00000000-0005-0000-0000-000057500000}"/>
    <cellStyle name="Entrada 2 2 40 3" xfId="19695" xr:uid="{00000000-0005-0000-0000-000058500000}"/>
    <cellStyle name="Entrada 2 2 41" xfId="19696" xr:uid="{00000000-0005-0000-0000-000059500000}"/>
    <cellStyle name="Entrada 2 2 41 2" xfId="19697" xr:uid="{00000000-0005-0000-0000-00005A500000}"/>
    <cellStyle name="Entrada 2 2 41 3" xfId="19698" xr:uid="{00000000-0005-0000-0000-00005B500000}"/>
    <cellStyle name="Entrada 2 2 42" xfId="19699" xr:uid="{00000000-0005-0000-0000-00005C500000}"/>
    <cellStyle name="Entrada 2 2 42 2" xfId="19700" xr:uid="{00000000-0005-0000-0000-00005D500000}"/>
    <cellStyle name="Entrada 2 2 42 3" xfId="19701" xr:uid="{00000000-0005-0000-0000-00005E500000}"/>
    <cellStyle name="Entrada 2 2 43" xfId="19702" xr:uid="{00000000-0005-0000-0000-00005F500000}"/>
    <cellStyle name="Entrada 2 2 43 2" xfId="19703" xr:uid="{00000000-0005-0000-0000-000060500000}"/>
    <cellStyle name="Entrada 2 2 43 3" xfId="19704" xr:uid="{00000000-0005-0000-0000-000061500000}"/>
    <cellStyle name="Entrada 2 2 44" xfId="19705" xr:uid="{00000000-0005-0000-0000-000062500000}"/>
    <cellStyle name="Entrada 2 2 44 2" xfId="19706" xr:uid="{00000000-0005-0000-0000-000063500000}"/>
    <cellStyle name="Entrada 2 2 44 3" xfId="19707" xr:uid="{00000000-0005-0000-0000-000064500000}"/>
    <cellStyle name="Entrada 2 2 45" xfId="19708" xr:uid="{00000000-0005-0000-0000-000065500000}"/>
    <cellStyle name="Entrada 2 2 45 2" xfId="19709" xr:uid="{00000000-0005-0000-0000-000066500000}"/>
    <cellStyle name="Entrada 2 2 45 3" xfId="19710" xr:uid="{00000000-0005-0000-0000-000067500000}"/>
    <cellStyle name="Entrada 2 2 45 4" xfId="19711" xr:uid="{00000000-0005-0000-0000-000068500000}"/>
    <cellStyle name="Entrada 2 2 46" xfId="19712" xr:uid="{00000000-0005-0000-0000-000069500000}"/>
    <cellStyle name="Entrada 2 2 46 2" xfId="19713" xr:uid="{00000000-0005-0000-0000-00006A500000}"/>
    <cellStyle name="Entrada 2 2 46 3" xfId="19714" xr:uid="{00000000-0005-0000-0000-00006B500000}"/>
    <cellStyle name="Entrada 2 2 46 4" xfId="19715" xr:uid="{00000000-0005-0000-0000-00006C500000}"/>
    <cellStyle name="Entrada 2 2 47" xfId="19716" xr:uid="{00000000-0005-0000-0000-00006D500000}"/>
    <cellStyle name="Entrada 2 2 47 2" xfId="19717" xr:uid="{00000000-0005-0000-0000-00006E500000}"/>
    <cellStyle name="Entrada 2 2 47 3" xfId="19718" xr:uid="{00000000-0005-0000-0000-00006F500000}"/>
    <cellStyle name="Entrada 2 2 47 4" xfId="19719" xr:uid="{00000000-0005-0000-0000-000070500000}"/>
    <cellStyle name="Entrada 2 2 48" xfId="19720" xr:uid="{00000000-0005-0000-0000-000071500000}"/>
    <cellStyle name="Entrada 2 2 48 2" xfId="19721" xr:uid="{00000000-0005-0000-0000-000072500000}"/>
    <cellStyle name="Entrada 2 2 48 3" xfId="19722" xr:uid="{00000000-0005-0000-0000-000073500000}"/>
    <cellStyle name="Entrada 2 2 48 4" xfId="19723" xr:uid="{00000000-0005-0000-0000-000074500000}"/>
    <cellStyle name="Entrada 2 2 49" xfId="19724" xr:uid="{00000000-0005-0000-0000-000075500000}"/>
    <cellStyle name="Entrada 2 2 49 2" xfId="19725" xr:uid="{00000000-0005-0000-0000-000076500000}"/>
    <cellStyle name="Entrada 2 2 49 3" xfId="19726" xr:uid="{00000000-0005-0000-0000-000077500000}"/>
    <cellStyle name="Entrada 2 2 49 4" xfId="19727" xr:uid="{00000000-0005-0000-0000-000078500000}"/>
    <cellStyle name="Entrada 2 2 5" xfId="19728" xr:uid="{00000000-0005-0000-0000-000079500000}"/>
    <cellStyle name="Entrada 2 2 5 2" xfId="19729" xr:uid="{00000000-0005-0000-0000-00007A500000}"/>
    <cellStyle name="Entrada 2 2 5 3" xfId="19730" xr:uid="{00000000-0005-0000-0000-00007B500000}"/>
    <cellStyle name="Entrada 2 2 5 4" xfId="19731" xr:uid="{00000000-0005-0000-0000-00007C500000}"/>
    <cellStyle name="Entrada 2 2 50" xfId="19732" xr:uid="{00000000-0005-0000-0000-00007D500000}"/>
    <cellStyle name="Entrada 2 2 50 2" xfId="19733" xr:uid="{00000000-0005-0000-0000-00007E500000}"/>
    <cellStyle name="Entrada 2 2 50 3" xfId="19734" xr:uid="{00000000-0005-0000-0000-00007F500000}"/>
    <cellStyle name="Entrada 2 2 50 4" xfId="19735" xr:uid="{00000000-0005-0000-0000-000080500000}"/>
    <cellStyle name="Entrada 2 2 51" xfId="19736" xr:uid="{00000000-0005-0000-0000-000081500000}"/>
    <cellStyle name="Entrada 2 2 51 2" xfId="19737" xr:uid="{00000000-0005-0000-0000-000082500000}"/>
    <cellStyle name="Entrada 2 2 51 3" xfId="19738" xr:uid="{00000000-0005-0000-0000-000083500000}"/>
    <cellStyle name="Entrada 2 2 51 4" xfId="19739" xr:uid="{00000000-0005-0000-0000-000084500000}"/>
    <cellStyle name="Entrada 2 2 52" xfId="19740" xr:uid="{00000000-0005-0000-0000-000085500000}"/>
    <cellStyle name="Entrada 2 2 52 2" xfId="19741" xr:uid="{00000000-0005-0000-0000-000086500000}"/>
    <cellStyle name="Entrada 2 2 52 3" xfId="19742" xr:uid="{00000000-0005-0000-0000-000087500000}"/>
    <cellStyle name="Entrada 2 2 52 4" xfId="19743" xr:uid="{00000000-0005-0000-0000-000088500000}"/>
    <cellStyle name="Entrada 2 2 53" xfId="19744" xr:uid="{00000000-0005-0000-0000-000089500000}"/>
    <cellStyle name="Entrada 2 2 53 2" xfId="19745" xr:uid="{00000000-0005-0000-0000-00008A500000}"/>
    <cellStyle name="Entrada 2 2 53 3" xfId="19746" xr:uid="{00000000-0005-0000-0000-00008B500000}"/>
    <cellStyle name="Entrada 2 2 53 4" xfId="19747" xr:uid="{00000000-0005-0000-0000-00008C500000}"/>
    <cellStyle name="Entrada 2 2 54" xfId="19748" xr:uid="{00000000-0005-0000-0000-00008D500000}"/>
    <cellStyle name="Entrada 2 2 54 2" xfId="19749" xr:uid="{00000000-0005-0000-0000-00008E500000}"/>
    <cellStyle name="Entrada 2 2 54 3" xfId="19750" xr:uid="{00000000-0005-0000-0000-00008F500000}"/>
    <cellStyle name="Entrada 2 2 54 4" xfId="19751" xr:uid="{00000000-0005-0000-0000-000090500000}"/>
    <cellStyle name="Entrada 2 2 55" xfId="19752" xr:uid="{00000000-0005-0000-0000-000091500000}"/>
    <cellStyle name="Entrada 2 2 55 2" xfId="19753" xr:uid="{00000000-0005-0000-0000-000092500000}"/>
    <cellStyle name="Entrada 2 2 55 3" xfId="19754" xr:uid="{00000000-0005-0000-0000-000093500000}"/>
    <cellStyle name="Entrada 2 2 55 4" xfId="19755" xr:uid="{00000000-0005-0000-0000-000094500000}"/>
    <cellStyle name="Entrada 2 2 56" xfId="19756" xr:uid="{00000000-0005-0000-0000-000095500000}"/>
    <cellStyle name="Entrada 2 2 56 2" xfId="19757" xr:uid="{00000000-0005-0000-0000-000096500000}"/>
    <cellStyle name="Entrada 2 2 56 3" xfId="19758" xr:uid="{00000000-0005-0000-0000-000097500000}"/>
    <cellStyle name="Entrada 2 2 56 4" xfId="19759" xr:uid="{00000000-0005-0000-0000-000098500000}"/>
    <cellStyle name="Entrada 2 2 57" xfId="19760" xr:uid="{00000000-0005-0000-0000-000099500000}"/>
    <cellStyle name="Entrada 2 2 57 2" xfId="19761" xr:uid="{00000000-0005-0000-0000-00009A500000}"/>
    <cellStyle name="Entrada 2 2 57 3" xfId="19762" xr:uid="{00000000-0005-0000-0000-00009B500000}"/>
    <cellStyle name="Entrada 2 2 57 4" xfId="19763" xr:uid="{00000000-0005-0000-0000-00009C500000}"/>
    <cellStyle name="Entrada 2 2 58" xfId="19764" xr:uid="{00000000-0005-0000-0000-00009D500000}"/>
    <cellStyle name="Entrada 2 2 58 2" xfId="19765" xr:uid="{00000000-0005-0000-0000-00009E500000}"/>
    <cellStyle name="Entrada 2 2 58 3" xfId="19766" xr:uid="{00000000-0005-0000-0000-00009F500000}"/>
    <cellStyle name="Entrada 2 2 58 4" xfId="19767" xr:uid="{00000000-0005-0000-0000-0000A0500000}"/>
    <cellStyle name="Entrada 2 2 59" xfId="19768" xr:uid="{00000000-0005-0000-0000-0000A1500000}"/>
    <cellStyle name="Entrada 2 2 6" xfId="19769" xr:uid="{00000000-0005-0000-0000-0000A2500000}"/>
    <cellStyle name="Entrada 2 2 6 2" xfId="19770" xr:uid="{00000000-0005-0000-0000-0000A3500000}"/>
    <cellStyle name="Entrada 2 2 6 3" xfId="19771" xr:uid="{00000000-0005-0000-0000-0000A4500000}"/>
    <cellStyle name="Entrada 2 2 60" xfId="19772" xr:uid="{00000000-0005-0000-0000-0000A5500000}"/>
    <cellStyle name="Entrada 2 2 7" xfId="19773" xr:uid="{00000000-0005-0000-0000-0000A6500000}"/>
    <cellStyle name="Entrada 2 2 7 2" xfId="19774" xr:uid="{00000000-0005-0000-0000-0000A7500000}"/>
    <cellStyle name="Entrada 2 2 7 3" xfId="19775" xr:uid="{00000000-0005-0000-0000-0000A8500000}"/>
    <cellStyle name="Entrada 2 2 8" xfId="19776" xr:uid="{00000000-0005-0000-0000-0000A9500000}"/>
    <cellStyle name="Entrada 2 2 8 2" xfId="19777" xr:uid="{00000000-0005-0000-0000-0000AA500000}"/>
    <cellStyle name="Entrada 2 2 8 3" xfId="19778" xr:uid="{00000000-0005-0000-0000-0000AB500000}"/>
    <cellStyle name="Entrada 2 2 9" xfId="19779" xr:uid="{00000000-0005-0000-0000-0000AC500000}"/>
    <cellStyle name="Entrada 2 2 9 2" xfId="19780" xr:uid="{00000000-0005-0000-0000-0000AD500000}"/>
    <cellStyle name="Entrada 2 2 9 3" xfId="19781" xr:uid="{00000000-0005-0000-0000-0000AE500000}"/>
    <cellStyle name="Entrada 2 2_37. RESULTADO NEGOCIOS YOY" xfId="19782" xr:uid="{00000000-0005-0000-0000-0000AF500000}"/>
    <cellStyle name="Entrada 2 3" xfId="19783" xr:uid="{00000000-0005-0000-0000-0000B0500000}"/>
    <cellStyle name="Entrada 2 3 10" xfId="19784" xr:uid="{00000000-0005-0000-0000-0000B1500000}"/>
    <cellStyle name="Entrada 2 3 10 2" xfId="19785" xr:uid="{00000000-0005-0000-0000-0000B2500000}"/>
    <cellStyle name="Entrada 2 3 10 3" xfId="19786" xr:uid="{00000000-0005-0000-0000-0000B3500000}"/>
    <cellStyle name="Entrada 2 3 10 4" xfId="19787" xr:uid="{00000000-0005-0000-0000-0000B4500000}"/>
    <cellStyle name="Entrada 2 3 11" xfId="19788" xr:uid="{00000000-0005-0000-0000-0000B5500000}"/>
    <cellStyle name="Entrada 2 3 11 2" xfId="19789" xr:uid="{00000000-0005-0000-0000-0000B6500000}"/>
    <cellStyle name="Entrada 2 3 11 3" xfId="19790" xr:uid="{00000000-0005-0000-0000-0000B7500000}"/>
    <cellStyle name="Entrada 2 3 11 4" xfId="19791" xr:uid="{00000000-0005-0000-0000-0000B8500000}"/>
    <cellStyle name="Entrada 2 3 12" xfId="19792" xr:uid="{00000000-0005-0000-0000-0000B9500000}"/>
    <cellStyle name="Entrada 2 3 12 2" xfId="19793" xr:uid="{00000000-0005-0000-0000-0000BA500000}"/>
    <cellStyle name="Entrada 2 3 12 3" xfId="19794" xr:uid="{00000000-0005-0000-0000-0000BB500000}"/>
    <cellStyle name="Entrada 2 3 12 4" xfId="19795" xr:uid="{00000000-0005-0000-0000-0000BC500000}"/>
    <cellStyle name="Entrada 2 3 13" xfId="19796" xr:uid="{00000000-0005-0000-0000-0000BD500000}"/>
    <cellStyle name="Entrada 2 3 13 2" xfId="19797" xr:uid="{00000000-0005-0000-0000-0000BE500000}"/>
    <cellStyle name="Entrada 2 3 13 3" xfId="19798" xr:uid="{00000000-0005-0000-0000-0000BF500000}"/>
    <cellStyle name="Entrada 2 3 13 4" xfId="19799" xr:uid="{00000000-0005-0000-0000-0000C0500000}"/>
    <cellStyle name="Entrada 2 3 14" xfId="19800" xr:uid="{00000000-0005-0000-0000-0000C1500000}"/>
    <cellStyle name="Entrada 2 3 14 2" xfId="19801" xr:uid="{00000000-0005-0000-0000-0000C2500000}"/>
    <cellStyle name="Entrada 2 3 14 3" xfId="19802" xr:uid="{00000000-0005-0000-0000-0000C3500000}"/>
    <cellStyle name="Entrada 2 3 14 4" xfId="19803" xr:uid="{00000000-0005-0000-0000-0000C4500000}"/>
    <cellStyle name="Entrada 2 3 15" xfId="19804" xr:uid="{00000000-0005-0000-0000-0000C5500000}"/>
    <cellStyle name="Entrada 2 3 15 2" xfId="19805" xr:uid="{00000000-0005-0000-0000-0000C6500000}"/>
    <cellStyle name="Entrada 2 3 15 3" xfId="19806" xr:uid="{00000000-0005-0000-0000-0000C7500000}"/>
    <cellStyle name="Entrada 2 3 15 4" xfId="19807" xr:uid="{00000000-0005-0000-0000-0000C8500000}"/>
    <cellStyle name="Entrada 2 3 16" xfId="19808" xr:uid="{00000000-0005-0000-0000-0000C9500000}"/>
    <cellStyle name="Entrada 2 3 16 2" xfId="19809" xr:uid="{00000000-0005-0000-0000-0000CA500000}"/>
    <cellStyle name="Entrada 2 3 16 3" xfId="19810" xr:uid="{00000000-0005-0000-0000-0000CB500000}"/>
    <cellStyle name="Entrada 2 3 16 4" xfId="19811" xr:uid="{00000000-0005-0000-0000-0000CC500000}"/>
    <cellStyle name="Entrada 2 3 17" xfId="19812" xr:uid="{00000000-0005-0000-0000-0000CD500000}"/>
    <cellStyle name="Entrada 2 3 18" xfId="19813" xr:uid="{00000000-0005-0000-0000-0000CE500000}"/>
    <cellStyle name="Entrada 2 3 19" xfId="19814" xr:uid="{00000000-0005-0000-0000-0000CF500000}"/>
    <cellStyle name="Entrada 2 3 2" xfId="19815" xr:uid="{00000000-0005-0000-0000-0000D0500000}"/>
    <cellStyle name="Entrada 2 3 2 2" xfId="19816" xr:uid="{00000000-0005-0000-0000-0000D1500000}"/>
    <cellStyle name="Entrada 2 3 2 3" xfId="19817" xr:uid="{00000000-0005-0000-0000-0000D2500000}"/>
    <cellStyle name="Entrada 2 3 2 4" xfId="19818" xr:uid="{00000000-0005-0000-0000-0000D3500000}"/>
    <cellStyle name="Entrada 2 3 3" xfId="19819" xr:uid="{00000000-0005-0000-0000-0000D4500000}"/>
    <cellStyle name="Entrada 2 3 3 2" xfId="19820" xr:uid="{00000000-0005-0000-0000-0000D5500000}"/>
    <cellStyle name="Entrada 2 3 3 3" xfId="19821" xr:uid="{00000000-0005-0000-0000-0000D6500000}"/>
    <cellStyle name="Entrada 2 3 3 4" xfId="19822" xr:uid="{00000000-0005-0000-0000-0000D7500000}"/>
    <cellStyle name="Entrada 2 3 4" xfId="19823" xr:uid="{00000000-0005-0000-0000-0000D8500000}"/>
    <cellStyle name="Entrada 2 3 4 2" xfId="19824" xr:uid="{00000000-0005-0000-0000-0000D9500000}"/>
    <cellStyle name="Entrada 2 3 4 3" xfId="19825" xr:uid="{00000000-0005-0000-0000-0000DA500000}"/>
    <cellStyle name="Entrada 2 3 4 4" xfId="19826" xr:uid="{00000000-0005-0000-0000-0000DB500000}"/>
    <cellStyle name="Entrada 2 3 5" xfId="19827" xr:uid="{00000000-0005-0000-0000-0000DC500000}"/>
    <cellStyle name="Entrada 2 3 5 2" xfId="19828" xr:uid="{00000000-0005-0000-0000-0000DD500000}"/>
    <cellStyle name="Entrada 2 3 5 3" xfId="19829" xr:uid="{00000000-0005-0000-0000-0000DE500000}"/>
    <cellStyle name="Entrada 2 3 5 4" xfId="19830" xr:uid="{00000000-0005-0000-0000-0000DF500000}"/>
    <cellStyle name="Entrada 2 3 6" xfId="19831" xr:uid="{00000000-0005-0000-0000-0000E0500000}"/>
    <cellStyle name="Entrada 2 3 6 2" xfId="19832" xr:uid="{00000000-0005-0000-0000-0000E1500000}"/>
    <cellStyle name="Entrada 2 3 6 3" xfId="19833" xr:uid="{00000000-0005-0000-0000-0000E2500000}"/>
    <cellStyle name="Entrada 2 3 6 4" xfId="19834" xr:uid="{00000000-0005-0000-0000-0000E3500000}"/>
    <cellStyle name="Entrada 2 3 7" xfId="19835" xr:uid="{00000000-0005-0000-0000-0000E4500000}"/>
    <cellStyle name="Entrada 2 3 7 2" xfId="19836" xr:uid="{00000000-0005-0000-0000-0000E5500000}"/>
    <cellStyle name="Entrada 2 3 7 3" xfId="19837" xr:uid="{00000000-0005-0000-0000-0000E6500000}"/>
    <cellStyle name="Entrada 2 3 7 4" xfId="19838" xr:uid="{00000000-0005-0000-0000-0000E7500000}"/>
    <cellStyle name="Entrada 2 3 8" xfId="19839" xr:uid="{00000000-0005-0000-0000-0000E8500000}"/>
    <cellStyle name="Entrada 2 3 8 2" xfId="19840" xr:uid="{00000000-0005-0000-0000-0000E9500000}"/>
    <cellStyle name="Entrada 2 3 8 3" xfId="19841" xr:uid="{00000000-0005-0000-0000-0000EA500000}"/>
    <cellStyle name="Entrada 2 3 8 4" xfId="19842" xr:uid="{00000000-0005-0000-0000-0000EB500000}"/>
    <cellStyle name="Entrada 2 3 9" xfId="19843" xr:uid="{00000000-0005-0000-0000-0000EC500000}"/>
    <cellStyle name="Entrada 2 3 9 2" xfId="19844" xr:uid="{00000000-0005-0000-0000-0000ED500000}"/>
    <cellStyle name="Entrada 2 3 9 3" xfId="19845" xr:uid="{00000000-0005-0000-0000-0000EE500000}"/>
    <cellStyle name="Entrada 2 3 9 4" xfId="19846" xr:uid="{00000000-0005-0000-0000-0000EF500000}"/>
    <cellStyle name="Entrada 2 4" xfId="19847" xr:uid="{00000000-0005-0000-0000-0000F0500000}"/>
    <cellStyle name="Entrada 2 4 2" xfId="19848" xr:uid="{00000000-0005-0000-0000-0000F1500000}"/>
    <cellStyle name="Entrada 2 4 3" xfId="19849" xr:uid="{00000000-0005-0000-0000-0000F2500000}"/>
    <cellStyle name="Entrada 2 4 4" xfId="19850" xr:uid="{00000000-0005-0000-0000-0000F3500000}"/>
    <cellStyle name="Entrada 2 5" xfId="19851" xr:uid="{00000000-0005-0000-0000-0000F4500000}"/>
    <cellStyle name="Entrada 2 5 2" xfId="19852" xr:uid="{00000000-0005-0000-0000-0000F5500000}"/>
    <cellStyle name="Entrada 2 5 3" xfId="19853" xr:uid="{00000000-0005-0000-0000-0000F6500000}"/>
    <cellStyle name="Entrada 2 5 4" xfId="19854" xr:uid="{00000000-0005-0000-0000-0000F7500000}"/>
    <cellStyle name="Entrada 2 6" xfId="19855" xr:uid="{00000000-0005-0000-0000-0000F8500000}"/>
    <cellStyle name="Entrada 2 6 2" xfId="19856" xr:uid="{00000000-0005-0000-0000-0000F9500000}"/>
    <cellStyle name="Entrada 2 6 3" xfId="19857" xr:uid="{00000000-0005-0000-0000-0000FA500000}"/>
    <cellStyle name="Entrada 2 7" xfId="19858" xr:uid="{00000000-0005-0000-0000-0000FB500000}"/>
    <cellStyle name="Entrada 2 7 2" xfId="19859" xr:uid="{00000000-0005-0000-0000-0000FC500000}"/>
    <cellStyle name="Entrada 2 7 3" xfId="19860" xr:uid="{00000000-0005-0000-0000-0000FD500000}"/>
    <cellStyle name="Entrada 2 8" xfId="19861" xr:uid="{00000000-0005-0000-0000-0000FE500000}"/>
    <cellStyle name="Entrada 2 8 2" xfId="19862" xr:uid="{00000000-0005-0000-0000-0000FF500000}"/>
    <cellStyle name="Entrada 2 8 3" xfId="19863" xr:uid="{00000000-0005-0000-0000-000000510000}"/>
    <cellStyle name="Entrada 2 9" xfId="19864" xr:uid="{00000000-0005-0000-0000-000001510000}"/>
    <cellStyle name="Entrada 2 9 2" xfId="19865" xr:uid="{00000000-0005-0000-0000-000002510000}"/>
    <cellStyle name="Entrada 2 9 3" xfId="19866" xr:uid="{00000000-0005-0000-0000-000003510000}"/>
    <cellStyle name="Entrada 2_37. RESULTADO NEGOCIOS YOY" xfId="19867" xr:uid="{00000000-0005-0000-0000-000004510000}"/>
    <cellStyle name="Entrada 3" xfId="19868" xr:uid="{00000000-0005-0000-0000-000005510000}"/>
    <cellStyle name="Entrada 3 10" xfId="19869" xr:uid="{00000000-0005-0000-0000-000006510000}"/>
    <cellStyle name="Entrada 3 10 2" xfId="19870" xr:uid="{00000000-0005-0000-0000-000007510000}"/>
    <cellStyle name="Entrada 3 10 3" xfId="19871" xr:uid="{00000000-0005-0000-0000-000008510000}"/>
    <cellStyle name="Entrada 3 10 4" xfId="19872" xr:uid="{00000000-0005-0000-0000-000009510000}"/>
    <cellStyle name="Entrada 3 11" xfId="19873" xr:uid="{00000000-0005-0000-0000-00000A510000}"/>
    <cellStyle name="Entrada 3 11 2" xfId="19874" xr:uid="{00000000-0005-0000-0000-00000B510000}"/>
    <cellStyle name="Entrada 3 11 3" xfId="19875" xr:uid="{00000000-0005-0000-0000-00000C510000}"/>
    <cellStyle name="Entrada 3 11 4" xfId="19876" xr:uid="{00000000-0005-0000-0000-00000D510000}"/>
    <cellStyle name="Entrada 3 12" xfId="19877" xr:uid="{00000000-0005-0000-0000-00000E510000}"/>
    <cellStyle name="Entrada 3 12 2" xfId="19878" xr:uid="{00000000-0005-0000-0000-00000F510000}"/>
    <cellStyle name="Entrada 3 12 3" xfId="19879" xr:uid="{00000000-0005-0000-0000-000010510000}"/>
    <cellStyle name="Entrada 3 12 4" xfId="19880" xr:uid="{00000000-0005-0000-0000-000011510000}"/>
    <cellStyle name="Entrada 3 13" xfId="19881" xr:uid="{00000000-0005-0000-0000-000012510000}"/>
    <cellStyle name="Entrada 3 13 2" xfId="19882" xr:uid="{00000000-0005-0000-0000-000013510000}"/>
    <cellStyle name="Entrada 3 13 3" xfId="19883" xr:uid="{00000000-0005-0000-0000-000014510000}"/>
    <cellStyle name="Entrada 3 13 4" xfId="19884" xr:uid="{00000000-0005-0000-0000-000015510000}"/>
    <cellStyle name="Entrada 3 14" xfId="19885" xr:uid="{00000000-0005-0000-0000-000016510000}"/>
    <cellStyle name="Entrada 3 14 2" xfId="19886" xr:uid="{00000000-0005-0000-0000-000017510000}"/>
    <cellStyle name="Entrada 3 14 3" xfId="19887" xr:uid="{00000000-0005-0000-0000-000018510000}"/>
    <cellStyle name="Entrada 3 14 4" xfId="19888" xr:uid="{00000000-0005-0000-0000-000019510000}"/>
    <cellStyle name="Entrada 3 15" xfId="19889" xr:uid="{00000000-0005-0000-0000-00001A510000}"/>
    <cellStyle name="Entrada 3 15 2" xfId="19890" xr:uid="{00000000-0005-0000-0000-00001B510000}"/>
    <cellStyle name="Entrada 3 15 3" xfId="19891" xr:uid="{00000000-0005-0000-0000-00001C510000}"/>
    <cellStyle name="Entrada 3 15 4" xfId="19892" xr:uid="{00000000-0005-0000-0000-00001D510000}"/>
    <cellStyle name="Entrada 3 16" xfId="19893" xr:uid="{00000000-0005-0000-0000-00001E510000}"/>
    <cellStyle name="Entrada 3 2" xfId="19894" xr:uid="{00000000-0005-0000-0000-00001F510000}"/>
    <cellStyle name="Entrada 3 2 2" xfId="19895" xr:uid="{00000000-0005-0000-0000-000020510000}"/>
    <cellStyle name="Entrada 3 2 3" xfId="19896" xr:uid="{00000000-0005-0000-0000-000021510000}"/>
    <cellStyle name="Entrada 3 2 4" xfId="19897" xr:uid="{00000000-0005-0000-0000-000022510000}"/>
    <cellStyle name="Entrada 3 2 5" xfId="19898" xr:uid="{00000000-0005-0000-0000-000023510000}"/>
    <cellStyle name="Entrada 3 3" xfId="19899" xr:uid="{00000000-0005-0000-0000-000024510000}"/>
    <cellStyle name="Entrada 3 3 2" xfId="19900" xr:uid="{00000000-0005-0000-0000-000025510000}"/>
    <cellStyle name="Entrada 3 3 3" xfId="19901" xr:uid="{00000000-0005-0000-0000-000026510000}"/>
    <cellStyle name="Entrada 3 3 4" xfId="19902" xr:uid="{00000000-0005-0000-0000-000027510000}"/>
    <cellStyle name="Entrada 3 4" xfId="19903" xr:uid="{00000000-0005-0000-0000-000028510000}"/>
    <cellStyle name="Entrada 3 4 2" xfId="19904" xr:uid="{00000000-0005-0000-0000-000029510000}"/>
    <cellStyle name="Entrada 3 4 3" xfId="19905" xr:uid="{00000000-0005-0000-0000-00002A510000}"/>
    <cellStyle name="Entrada 3 4 4" xfId="19906" xr:uid="{00000000-0005-0000-0000-00002B510000}"/>
    <cellStyle name="Entrada 3 5" xfId="19907" xr:uid="{00000000-0005-0000-0000-00002C510000}"/>
    <cellStyle name="Entrada 3 5 2" xfId="19908" xr:uid="{00000000-0005-0000-0000-00002D510000}"/>
    <cellStyle name="Entrada 3 5 3" xfId="19909" xr:uid="{00000000-0005-0000-0000-00002E510000}"/>
    <cellStyle name="Entrada 3 5 4" xfId="19910" xr:uid="{00000000-0005-0000-0000-00002F510000}"/>
    <cellStyle name="Entrada 3 6" xfId="19911" xr:uid="{00000000-0005-0000-0000-000030510000}"/>
    <cellStyle name="Entrada 3 6 2" xfId="19912" xr:uid="{00000000-0005-0000-0000-000031510000}"/>
    <cellStyle name="Entrada 3 6 3" xfId="19913" xr:uid="{00000000-0005-0000-0000-000032510000}"/>
    <cellStyle name="Entrada 3 6 4" xfId="19914" xr:uid="{00000000-0005-0000-0000-000033510000}"/>
    <cellStyle name="Entrada 3 7" xfId="19915" xr:uid="{00000000-0005-0000-0000-000034510000}"/>
    <cellStyle name="Entrada 3 7 2" xfId="19916" xr:uid="{00000000-0005-0000-0000-000035510000}"/>
    <cellStyle name="Entrada 3 7 3" xfId="19917" xr:uid="{00000000-0005-0000-0000-000036510000}"/>
    <cellStyle name="Entrada 3 7 4" xfId="19918" xr:uid="{00000000-0005-0000-0000-000037510000}"/>
    <cellStyle name="Entrada 3 8" xfId="19919" xr:uid="{00000000-0005-0000-0000-000038510000}"/>
    <cellStyle name="Entrada 3 8 2" xfId="19920" xr:uid="{00000000-0005-0000-0000-000039510000}"/>
    <cellStyle name="Entrada 3 8 3" xfId="19921" xr:uid="{00000000-0005-0000-0000-00003A510000}"/>
    <cellStyle name="Entrada 3 8 4" xfId="19922" xr:uid="{00000000-0005-0000-0000-00003B510000}"/>
    <cellStyle name="Entrada 3 9" xfId="19923" xr:uid="{00000000-0005-0000-0000-00003C510000}"/>
    <cellStyle name="Entrada 3 9 2" xfId="19924" xr:uid="{00000000-0005-0000-0000-00003D510000}"/>
    <cellStyle name="Entrada 3 9 3" xfId="19925" xr:uid="{00000000-0005-0000-0000-00003E510000}"/>
    <cellStyle name="Entrada 3 9 4" xfId="19926" xr:uid="{00000000-0005-0000-0000-00003F510000}"/>
    <cellStyle name="Entrada 4" xfId="19927" xr:uid="{00000000-0005-0000-0000-000040510000}"/>
    <cellStyle name="Entrada 4 2" xfId="19928" xr:uid="{00000000-0005-0000-0000-000041510000}"/>
    <cellStyle name="Entrada 4 3" xfId="19929" xr:uid="{00000000-0005-0000-0000-000042510000}"/>
    <cellStyle name="Entrada 5" xfId="19930" xr:uid="{00000000-0005-0000-0000-000043510000}"/>
    <cellStyle name="Entrada 6" xfId="19931" xr:uid="{00000000-0005-0000-0000-000044510000}"/>
    <cellStyle name="Entrada 7" xfId="19932" xr:uid="{00000000-0005-0000-0000-000045510000}"/>
    <cellStyle name="Estilo 1" xfId="200" xr:uid="{00000000-0005-0000-0000-000046510000}"/>
    <cellStyle name="Estilo 1 2" xfId="19934" xr:uid="{00000000-0005-0000-0000-000047510000}"/>
    <cellStyle name="Estilo 1 3" xfId="19935" xr:uid="{00000000-0005-0000-0000-000048510000}"/>
    <cellStyle name="Estilo 1 4" xfId="19936" xr:uid="{00000000-0005-0000-0000-000049510000}"/>
    <cellStyle name="Estilo 1 5" xfId="19933" xr:uid="{00000000-0005-0000-0000-00004A510000}"/>
    <cellStyle name="ESTILO.CABECERA" xfId="19937" xr:uid="{00000000-0005-0000-0000-00004B510000}"/>
    <cellStyle name="ESTILO.CABECERA 2" xfId="19938" xr:uid="{00000000-0005-0000-0000-00004C510000}"/>
    <cellStyle name="ESTILO.CABECERA 2 2" xfId="19939" xr:uid="{00000000-0005-0000-0000-00004D510000}"/>
    <cellStyle name="ESTILO.CABECERA 2 3" xfId="19940" xr:uid="{00000000-0005-0000-0000-00004E510000}"/>
    <cellStyle name="ESTILO.CABECERA 3" xfId="19941" xr:uid="{00000000-0005-0000-0000-00004F510000}"/>
    <cellStyle name="ESTILO.CABECERA 4" xfId="19942" xr:uid="{00000000-0005-0000-0000-000050510000}"/>
    <cellStyle name="ESTILO.CABECERA.DETALLE" xfId="19943" xr:uid="{00000000-0005-0000-0000-000051510000}"/>
    <cellStyle name="ESTILO.CABECERA.DETALLE 2" xfId="19944" xr:uid="{00000000-0005-0000-0000-000052510000}"/>
    <cellStyle name="ESTILO.CABECERA.DETALLE 3" xfId="19945" xr:uid="{00000000-0005-0000-0000-000053510000}"/>
    <cellStyle name="ESTILO.CABECERA.ENCABEZADO" xfId="19946" xr:uid="{00000000-0005-0000-0000-000054510000}"/>
    <cellStyle name="ESTILO.CABECERA.ENCABEZADO 2" xfId="19947" xr:uid="{00000000-0005-0000-0000-000055510000}"/>
    <cellStyle name="ESTILO.CABECERA.ENCABEZADO 3" xfId="19948" xr:uid="{00000000-0005-0000-0000-000056510000}"/>
    <cellStyle name="ESTILO.CABECERA.NEGRITA" xfId="19949" xr:uid="{00000000-0005-0000-0000-000057510000}"/>
    <cellStyle name="ESTILO.CABECERA.NEGRITA 2" xfId="19950" xr:uid="{00000000-0005-0000-0000-000058510000}"/>
    <cellStyle name="ESTILO.CASILLA" xfId="19951" xr:uid="{00000000-0005-0000-0000-000059510000}"/>
    <cellStyle name="ESTILO.CASILLA 2" xfId="19952" xr:uid="{00000000-0005-0000-0000-00005A510000}"/>
    <cellStyle name="ESTILO.CASILLA 2 2" xfId="19953" xr:uid="{00000000-0005-0000-0000-00005B510000}"/>
    <cellStyle name="ESTILO.CASILLA 2 2 2" xfId="19954" xr:uid="{00000000-0005-0000-0000-00005C510000}"/>
    <cellStyle name="ESTILO.CASILLA 2 2 3" xfId="19955" xr:uid="{00000000-0005-0000-0000-00005D510000}"/>
    <cellStyle name="ESTILO.CASILLA 2 2_37. RESULTADO NEGOCIOS YOY" xfId="19956" xr:uid="{00000000-0005-0000-0000-00005E510000}"/>
    <cellStyle name="ESTILO.CASILLA 2 3" xfId="19957" xr:uid="{00000000-0005-0000-0000-00005F510000}"/>
    <cellStyle name="ESTILO.CASILLA 2 3 2" xfId="19958" xr:uid="{00000000-0005-0000-0000-000060510000}"/>
    <cellStyle name="ESTILO.CASILLA 2 3 3" xfId="19959" xr:uid="{00000000-0005-0000-0000-000061510000}"/>
    <cellStyle name="ESTILO.CASILLA 2 3_37. RESULTADO NEGOCIOS YOY" xfId="19960" xr:uid="{00000000-0005-0000-0000-000062510000}"/>
    <cellStyle name="ESTILO.CASILLA 2 4" xfId="19961" xr:uid="{00000000-0005-0000-0000-000063510000}"/>
    <cellStyle name="ESTILO.CASILLA 2 4 2" xfId="19962" xr:uid="{00000000-0005-0000-0000-000064510000}"/>
    <cellStyle name="ESTILO.CASILLA 2 4 3" xfId="19963" xr:uid="{00000000-0005-0000-0000-000065510000}"/>
    <cellStyle name="ESTILO.CASILLA 2 4 4" xfId="19964" xr:uid="{00000000-0005-0000-0000-000066510000}"/>
    <cellStyle name="ESTILO.CASILLA 2 4_37. RESULTADO NEGOCIOS YOY" xfId="19965" xr:uid="{00000000-0005-0000-0000-000067510000}"/>
    <cellStyle name="ESTILO.CASILLA 2 5" xfId="19966" xr:uid="{00000000-0005-0000-0000-000068510000}"/>
    <cellStyle name="ESTILO.CASILLA 2 5 2" xfId="19967" xr:uid="{00000000-0005-0000-0000-000069510000}"/>
    <cellStyle name="ESTILO.CASILLA 2 5 3" xfId="19968" xr:uid="{00000000-0005-0000-0000-00006A510000}"/>
    <cellStyle name="ESTILO.CASILLA 2 5 4" xfId="19969" xr:uid="{00000000-0005-0000-0000-00006B510000}"/>
    <cellStyle name="ESTILO.CASILLA 2 5_37. RESULTADO NEGOCIOS YOY" xfId="19970" xr:uid="{00000000-0005-0000-0000-00006C510000}"/>
    <cellStyle name="ESTILO.CASILLA 2 6" xfId="19971" xr:uid="{00000000-0005-0000-0000-00006D510000}"/>
    <cellStyle name="ESTILO.CASILLA 2 6 2" xfId="19972" xr:uid="{00000000-0005-0000-0000-00006E510000}"/>
    <cellStyle name="ESTILO.CASILLA 2 6_37. RESULTADO NEGOCIOS YOY" xfId="19973" xr:uid="{00000000-0005-0000-0000-00006F510000}"/>
    <cellStyle name="ESTILO.CASILLA 2 7" xfId="19974" xr:uid="{00000000-0005-0000-0000-000070510000}"/>
    <cellStyle name="ESTILO.CASILLA 2 7 2" xfId="19975" xr:uid="{00000000-0005-0000-0000-000071510000}"/>
    <cellStyle name="ESTILO.CASILLA 2 7_37. RESULTADO NEGOCIOS YOY" xfId="19976" xr:uid="{00000000-0005-0000-0000-000072510000}"/>
    <cellStyle name="ESTILO.CASILLA 2 8" xfId="19977" xr:uid="{00000000-0005-0000-0000-000073510000}"/>
    <cellStyle name="ESTILO.CASILLA 2 9" xfId="19978" xr:uid="{00000000-0005-0000-0000-000074510000}"/>
    <cellStyle name="ESTILO.CASILLA 2_37. RESULTADO NEGOCIOS YOY" xfId="19979" xr:uid="{00000000-0005-0000-0000-000075510000}"/>
    <cellStyle name="ESTILO.CASILLA 3" xfId="19980" xr:uid="{00000000-0005-0000-0000-000076510000}"/>
    <cellStyle name="ESTILO.CASILLA 3 2" xfId="19981" xr:uid="{00000000-0005-0000-0000-000077510000}"/>
    <cellStyle name="ESTILO.CASILLA 3 2 2" xfId="19982" xr:uid="{00000000-0005-0000-0000-000078510000}"/>
    <cellStyle name="ESTILO.CASILLA 3 2 3" xfId="19983" xr:uid="{00000000-0005-0000-0000-000079510000}"/>
    <cellStyle name="ESTILO.CASILLA 3 3" xfId="19984" xr:uid="{00000000-0005-0000-0000-00007A510000}"/>
    <cellStyle name="ESTILO.CASILLA 3 3 2" xfId="19985" xr:uid="{00000000-0005-0000-0000-00007B510000}"/>
    <cellStyle name="ESTILO.CASILLA 3 3 3" xfId="19986" xr:uid="{00000000-0005-0000-0000-00007C510000}"/>
    <cellStyle name="ESTILO.CASILLA 3 4" xfId="19987" xr:uid="{00000000-0005-0000-0000-00007D510000}"/>
    <cellStyle name="ESTILO.CASILLA 3 5" xfId="19988" xr:uid="{00000000-0005-0000-0000-00007E510000}"/>
    <cellStyle name="ESTILO.CASILLA 3_37. RESULTADO NEGOCIOS YOY" xfId="19989" xr:uid="{00000000-0005-0000-0000-00007F510000}"/>
    <cellStyle name="ESTILO.CASILLA 4" xfId="19990" xr:uid="{00000000-0005-0000-0000-000080510000}"/>
    <cellStyle name="ESTILO.CASILLA 4 2" xfId="19991" xr:uid="{00000000-0005-0000-0000-000081510000}"/>
    <cellStyle name="ESTILO.CASILLA 4 3" xfId="19992" xr:uid="{00000000-0005-0000-0000-000082510000}"/>
    <cellStyle name="ESTILO.CASILLA 4 4" xfId="19993" xr:uid="{00000000-0005-0000-0000-000083510000}"/>
    <cellStyle name="ESTILO.CASILLA 4 5" xfId="19994" xr:uid="{00000000-0005-0000-0000-000084510000}"/>
    <cellStyle name="ESTILO.CASILLA 4_37. RESULTADO NEGOCIOS YOY" xfId="19995" xr:uid="{00000000-0005-0000-0000-000085510000}"/>
    <cellStyle name="ESTILO.CASILLA 5" xfId="19996" xr:uid="{00000000-0005-0000-0000-000086510000}"/>
    <cellStyle name="ESTILO.CASILLA 6" xfId="19997" xr:uid="{00000000-0005-0000-0000-000087510000}"/>
    <cellStyle name="ESTILO.CASILLA 7" xfId="19998" xr:uid="{00000000-0005-0000-0000-000088510000}"/>
    <cellStyle name="ESTILO.CASILLA 8" xfId="19999" xr:uid="{00000000-0005-0000-0000-000089510000}"/>
    <cellStyle name="ESTILO.CASILLA_37. RESULTADO NEGOCIOS YOY" xfId="20000" xr:uid="{00000000-0005-0000-0000-00008A510000}"/>
    <cellStyle name="ESTILO.ENCABEZADO" xfId="20001" xr:uid="{00000000-0005-0000-0000-00008B510000}"/>
    <cellStyle name="ESTILO.ENCABEZADO 2" xfId="20002" xr:uid="{00000000-0005-0000-0000-00008C510000}"/>
    <cellStyle name="ESTILO.ENCABEZADO 2 2" xfId="20003" xr:uid="{00000000-0005-0000-0000-00008D510000}"/>
    <cellStyle name="ESTILO.ENCABEZADO 2 2 2" xfId="20004" xr:uid="{00000000-0005-0000-0000-00008E510000}"/>
    <cellStyle name="ESTILO.ENCABEZADO 2 2 3" xfId="20005" xr:uid="{00000000-0005-0000-0000-00008F510000}"/>
    <cellStyle name="ESTILO.ENCABEZADO 2 2_37. RESULTADO NEGOCIOS YOY" xfId="20006" xr:uid="{00000000-0005-0000-0000-000090510000}"/>
    <cellStyle name="ESTILO.ENCABEZADO 2 3" xfId="20007" xr:uid="{00000000-0005-0000-0000-000091510000}"/>
    <cellStyle name="ESTILO.ENCABEZADO 2 3 2" xfId="20008" xr:uid="{00000000-0005-0000-0000-000092510000}"/>
    <cellStyle name="ESTILO.ENCABEZADO 2 3 3" xfId="20009" xr:uid="{00000000-0005-0000-0000-000093510000}"/>
    <cellStyle name="ESTILO.ENCABEZADO 2 3_37. RESULTADO NEGOCIOS YOY" xfId="20010" xr:uid="{00000000-0005-0000-0000-000094510000}"/>
    <cellStyle name="ESTILO.ENCABEZADO 2 4" xfId="20011" xr:uid="{00000000-0005-0000-0000-000095510000}"/>
    <cellStyle name="ESTILO.ENCABEZADO 2 4 2" xfId="20012" xr:uid="{00000000-0005-0000-0000-000096510000}"/>
    <cellStyle name="ESTILO.ENCABEZADO 2 4 3" xfId="20013" xr:uid="{00000000-0005-0000-0000-000097510000}"/>
    <cellStyle name="ESTILO.ENCABEZADO 2 4 4" xfId="20014" xr:uid="{00000000-0005-0000-0000-000098510000}"/>
    <cellStyle name="ESTILO.ENCABEZADO 2 4_37. RESULTADO NEGOCIOS YOY" xfId="20015" xr:uid="{00000000-0005-0000-0000-000099510000}"/>
    <cellStyle name="ESTILO.ENCABEZADO 2 5" xfId="20016" xr:uid="{00000000-0005-0000-0000-00009A510000}"/>
    <cellStyle name="ESTILO.ENCABEZADO 2 5 2" xfId="20017" xr:uid="{00000000-0005-0000-0000-00009B510000}"/>
    <cellStyle name="ESTILO.ENCABEZADO 2 5 3" xfId="20018" xr:uid="{00000000-0005-0000-0000-00009C510000}"/>
    <cellStyle name="ESTILO.ENCABEZADO 2 5 4" xfId="20019" xr:uid="{00000000-0005-0000-0000-00009D510000}"/>
    <cellStyle name="ESTILO.ENCABEZADO 2 5_37. RESULTADO NEGOCIOS YOY" xfId="20020" xr:uid="{00000000-0005-0000-0000-00009E510000}"/>
    <cellStyle name="ESTILO.ENCABEZADO 2 6" xfId="20021" xr:uid="{00000000-0005-0000-0000-00009F510000}"/>
    <cellStyle name="ESTILO.ENCABEZADO 2 6 2" xfId="20022" xr:uid="{00000000-0005-0000-0000-0000A0510000}"/>
    <cellStyle name="ESTILO.ENCABEZADO 2 6_37. RESULTADO NEGOCIOS YOY" xfId="20023" xr:uid="{00000000-0005-0000-0000-0000A1510000}"/>
    <cellStyle name="ESTILO.ENCABEZADO 2 7" xfId="20024" xr:uid="{00000000-0005-0000-0000-0000A2510000}"/>
    <cellStyle name="ESTILO.ENCABEZADO 2 7 2" xfId="20025" xr:uid="{00000000-0005-0000-0000-0000A3510000}"/>
    <cellStyle name="ESTILO.ENCABEZADO 2 7_37. RESULTADO NEGOCIOS YOY" xfId="20026" xr:uid="{00000000-0005-0000-0000-0000A4510000}"/>
    <cellStyle name="ESTILO.ENCABEZADO 2 8" xfId="20027" xr:uid="{00000000-0005-0000-0000-0000A5510000}"/>
    <cellStyle name="ESTILO.ENCABEZADO 2 9" xfId="20028" xr:uid="{00000000-0005-0000-0000-0000A6510000}"/>
    <cellStyle name="ESTILO.ENCABEZADO 2_37. RESULTADO NEGOCIOS YOY" xfId="20029" xr:uid="{00000000-0005-0000-0000-0000A7510000}"/>
    <cellStyle name="ESTILO.ENCABEZADO 3" xfId="20030" xr:uid="{00000000-0005-0000-0000-0000A8510000}"/>
    <cellStyle name="ESTILO.ENCABEZADO 3 2" xfId="20031" xr:uid="{00000000-0005-0000-0000-0000A9510000}"/>
    <cellStyle name="ESTILO.ENCABEZADO 3 2 2" xfId="20032" xr:uid="{00000000-0005-0000-0000-0000AA510000}"/>
    <cellStyle name="ESTILO.ENCABEZADO 3 2 3" xfId="20033" xr:uid="{00000000-0005-0000-0000-0000AB510000}"/>
    <cellStyle name="ESTILO.ENCABEZADO 3 3" xfId="20034" xr:uid="{00000000-0005-0000-0000-0000AC510000}"/>
    <cellStyle name="ESTILO.ENCABEZADO 3 3 2" xfId="20035" xr:uid="{00000000-0005-0000-0000-0000AD510000}"/>
    <cellStyle name="ESTILO.ENCABEZADO 3 3 3" xfId="20036" xr:uid="{00000000-0005-0000-0000-0000AE510000}"/>
    <cellStyle name="ESTILO.ENCABEZADO 3 4" xfId="20037" xr:uid="{00000000-0005-0000-0000-0000AF510000}"/>
    <cellStyle name="ESTILO.ENCABEZADO 3 5" xfId="20038" xr:uid="{00000000-0005-0000-0000-0000B0510000}"/>
    <cellStyle name="ESTILO.ENCABEZADO 3_37. RESULTADO NEGOCIOS YOY" xfId="20039" xr:uid="{00000000-0005-0000-0000-0000B1510000}"/>
    <cellStyle name="ESTILO.ENCABEZADO 4" xfId="20040" xr:uid="{00000000-0005-0000-0000-0000B2510000}"/>
    <cellStyle name="ESTILO.ENCABEZADO 4 2" xfId="20041" xr:uid="{00000000-0005-0000-0000-0000B3510000}"/>
    <cellStyle name="ESTILO.ENCABEZADO 4 3" xfId="20042" xr:uid="{00000000-0005-0000-0000-0000B4510000}"/>
    <cellStyle name="ESTILO.ENCABEZADO 4 4" xfId="20043" xr:uid="{00000000-0005-0000-0000-0000B5510000}"/>
    <cellStyle name="ESTILO.ENCABEZADO 4 5" xfId="20044" xr:uid="{00000000-0005-0000-0000-0000B6510000}"/>
    <cellStyle name="ESTILO.ENCABEZADO 4_37. RESULTADO NEGOCIOS YOY" xfId="20045" xr:uid="{00000000-0005-0000-0000-0000B7510000}"/>
    <cellStyle name="ESTILO.ENCABEZADO 5" xfId="20046" xr:uid="{00000000-0005-0000-0000-0000B8510000}"/>
    <cellStyle name="ESTILO.ENCABEZADO 5 2" xfId="20047" xr:uid="{00000000-0005-0000-0000-0000B9510000}"/>
    <cellStyle name="ESTILO.ENCABEZADO 6" xfId="20048" xr:uid="{00000000-0005-0000-0000-0000BA510000}"/>
    <cellStyle name="ESTILO.ENCABEZADO 6 2" xfId="20049" xr:uid="{00000000-0005-0000-0000-0000BB510000}"/>
    <cellStyle name="ESTILO.ENCABEZADO 7" xfId="20050" xr:uid="{00000000-0005-0000-0000-0000BC510000}"/>
    <cellStyle name="ESTILO.ENCABEZADO 8" xfId="20051" xr:uid="{00000000-0005-0000-0000-0000BD510000}"/>
    <cellStyle name="ESTILO.ENCABEZADO_37. RESULTADO NEGOCIOS YOY" xfId="20052" xr:uid="{00000000-0005-0000-0000-0000BE510000}"/>
    <cellStyle name="ESTILO.EPIGRAFE" xfId="20053" xr:uid="{00000000-0005-0000-0000-0000BF510000}"/>
    <cellStyle name="ESTILO.EPIGRAFE 2" xfId="20054" xr:uid="{00000000-0005-0000-0000-0000C0510000}"/>
    <cellStyle name="ESTILO.EPIGRAFE 2 2" xfId="20055" xr:uid="{00000000-0005-0000-0000-0000C1510000}"/>
    <cellStyle name="ESTILO.EPIGRAFE 2 2 2" xfId="20056" xr:uid="{00000000-0005-0000-0000-0000C2510000}"/>
    <cellStyle name="ESTILO.EPIGRAFE 2 2 3" xfId="20057" xr:uid="{00000000-0005-0000-0000-0000C3510000}"/>
    <cellStyle name="ESTILO.EPIGRAFE 2 2_37. RESULTADO NEGOCIOS YOY" xfId="20058" xr:uid="{00000000-0005-0000-0000-0000C4510000}"/>
    <cellStyle name="ESTILO.EPIGRAFE 2 3" xfId="20059" xr:uid="{00000000-0005-0000-0000-0000C5510000}"/>
    <cellStyle name="ESTILO.EPIGRAFE 2 3 2" xfId="20060" xr:uid="{00000000-0005-0000-0000-0000C6510000}"/>
    <cellStyle name="ESTILO.EPIGRAFE 2 3 3" xfId="20061" xr:uid="{00000000-0005-0000-0000-0000C7510000}"/>
    <cellStyle name="ESTILO.EPIGRAFE 2 3_37. RESULTADO NEGOCIOS YOY" xfId="20062" xr:uid="{00000000-0005-0000-0000-0000C8510000}"/>
    <cellStyle name="ESTILO.EPIGRAFE 2 4" xfId="20063" xr:uid="{00000000-0005-0000-0000-0000C9510000}"/>
    <cellStyle name="ESTILO.EPIGRAFE 2 4 2" xfId="20064" xr:uid="{00000000-0005-0000-0000-0000CA510000}"/>
    <cellStyle name="ESTILO.EPIGRAFE 2 4 3" xfId="20065" xr:uid="{00000000-0005-0000-0000-0000CB510000}"/>
    <cellStyle name="ESTILO.EPIGRAFE 2 4 4" xfId="20066" xr:uid="{00000000-0005-0000-0000-0000CC510000}"/>
    <cellStyle name="ESTILO.EPIGRAFE 2 4 5" xfId="20067" xr:uid="{00000000-0005-0000-0000-0000CD510000}"/>
    <cellStyle name="ESTILO.EPIGRAFE 2 4_37. RESULTADO NEGOCIOS YOY" xfId="20068" xr:uid="{00000000-0005-0000-0000-0000CE510000}"/>
    <cellStyle name="ESTILO.EPIGRAFE 2 5" xfId="20069" xr:uid="{00000000-0005-0000-0000-0000CF510000}"/>
    <cellStyle name="ESTILO.EPIGRAFE 2 5 2" xfId="20070" xr:uid="{00000000-0005-0000-0000-0000D0510000}"/>
    <cellStyle name="ESTILO.EPIGRAFE 2 5 3" xfId="20071" xr:uid="{00000000-0005-0000-0000-0000D1510000}"/>
    <cellStyle name="ESTILO.EPIGRAFE 2 5 4" xfId="20072" xr:uid="{00000000-0005-0000-0000-0000D2510000}"/>
    <cellStyle name="ESTILO.EPIGRAFE 2 5_37. RESULTADO NEGOCIOS YOY" xfId="20073" xr:uid="{00000000-0005-0000-0000-0000D3510000}"/>
    <cellStyle name="ESTILO.EPIGRAFE 2 6" xfId="20074" xr:uid="{00000000-0005-0000-0000-0000D4510000}"/>
    <cellStyle name="ESTILO.EPIGRAFE 2 6 2" xfId="20075" xr:uid="{00000000-0005-0000-0000-0000D5510000}"/>
    <cellStyle name="ESTILO.EPIGRAFE 2 6_37. RESULTADO NEGOCIOS YOY" xfId="20076" xr:uid="{00000000-0005-0000-0000-0000D6510000}"/>
    <cellStyle name="ESTILO.EPIGRAFE 2 7" xfId="20077" xr:uid="{00000000-0005-0000-0000-0000D7510000}"/>
    <cellStyle name="ESTILO.EPIGRAFE 2 7 2" xfId="20078" xr:uid="{00000000-0005-0000-0000-0000D8510000}"/>
    <cellStyle name="ESTILO.EPIGRAFE 2 7_37. RESULTADO NEGOCIOS YOY" xfId="20079" xr:uid="{00000000-0005-0000-0000-0000D9510000}"/>
    <cellStyle name="ESTILO.EPIGRAFE 2 8" xfId="20080" xr:uid="{00000000-0005-0000-0000-0000DA510000}"/>
    <cellStyle name="ESTILO.EPIGRAFE 2 9" xfId="20081" xr:uid="{00000000-0005-0000-0000-0000DB510000}"/>
    <cellStyle name="ESTILO.EPIGRAFE 2_37. RESULTADO NEGOCIOS YOY" xfId="20082" xr:uid="{00000000-0005-0000-0000-0000DC510000}"/>
    <cellStyle name="ESTILO.EPIGRAFE 3" xfId="20083" xr:uid="{00000000-0005-0000-0000-0000DD510000}"/>
    <cellStyle name="ESTILO.EPIGRAFE 3 2" xfId="20084" xr:uid="{00000000-0005-0000-0000-0000DE510000}"/>
    <cellStyle name="ESTILO.EPIGRAFE 3 2 2" xfId="20085" xr:uid="{00000000-0005-0000-0000-0000DF510000}"/>
    <cellStyle name="ESTILO.EPIGRAFE 3 2 3" xfId="20086" xr:uid="{00000000-0005-0000-0000-0000E0510000}"/>
    <cellStyle name="ESTILO.EPIGRAFE 3 3" xfId="20087" xr:uid="{00000000-0005-0000-0000-0000E1510000}"/>
    <cellStyle name="ESTILO.EPIGRAFE 3 3 2" xfId="20088" xr:uid="{00000000-0005-0000-0000-0000E2510000}"/>
    <cellStyle name="ESTILO.EPIGRAFE 3 3 3" xfId="20089" xr:uid="{00000000-0005-0000-0000-0000E3510000}"/>
    <cellStyle name="ESTILO.EPIGRAFE 3 4" xfId="20090" xr:uid="{00000000-0005-0000-0000-0000E4510000}"/>
    <cellStyle name="ESTILO.EPIGRAFE 3 5" xfId="20091" xr:uid="{00000000-0005-0000-0000-0000E5510000}"/>
    <cellStyle name="ESTILO.EPIGRAFE 3_37. RESULTADO NEGOCIOS YOY" xfId="20092" xr:uid="{00000000-0005-0000-0000-0000E6510000}"/>
    <cellStyle name="ESTILO.EPIGRAFE 4" xfId="20093" xr:uid="{00000000-0005-0000-0000-0000E7510000}"/>
    <cellStyle name="ESTILO.EPIGRAFE 4 2" xfId="20094" xr:uid="{00000000-0005-0000-0000-0000E8510000}"/>
    <cellStyle name="ESTILO.EPIGRAFE 4 3" xfId="20095" xr:uid="{00000000-0005-0000-0000-0000E9510000}"/>
    <cellStyle name="ESTILO.EPIGRAFE 4 4" xfId="20096" xr:uid="{00000000-0005-0000-0000-0000EA510000}"/>
    <cellStyle name="ESTILO.EPIGRAFE 4 5" xfId="20097" xr:uid="{00000000-0005-0000-0000-0000EB510000}"/>
    <cellStyle name="ESTILO.EPIGRAFE 4_37. RESULTADO NEGOCIOS YOY" xfId="20098" xr:uid="{00000000-0005-0000-0000-0000EC510000}"/>
    <cellStyle name="ESTILO.EPIGRAFE 5" xfId="20099" xr:uid="{00000000-0005-0000-0000-0000ED510000}"/>
    <cellStyle name="ESTILO.EPIGRAFE 5 2" xfId="20100" xr:uid="{00000000-0005-0000-0000-0000EE510000}"/>
    <cellStyle name="ESTILO.EPIGRAFE 6" xfId="20101" xr:uid="{00000000-0005-0000-0000-0000EF510000}"/>
    <cellStyle name="ESTILO.EPIGRAFE 6 2" xfId="20102" xr:uid="{00000000-0005-0000-0000-0000F0510000}"/>
    <cellStyle name="ESTILO.EPIGRAFE 7" xfId="20103" xr:uid="{00000000-0005-0000-0000-0000F1510000}"/>
    <cellStyle name="ESTILO.EPIGRAFE 8" xfId="20104" xr:uid="{00000000-0005-0000-0000-0000F2510000}"/>
    <cellStyle name="ESTILO.EPIGRAFE_37. RESULTADO NEGOCIOS YOY" xfId="20105" xr:uid="{00000000-0005-0000-0000-0000F3510000}"/>
    <cellStyle name="ESTILO.FONDO" xfId="20106" xr:uid="{00000000-0005-0000-0000-0000F4510000}"/>
    <cellStyle name="ESTILO.FONDO 2" xfId="20107" xr:uid="{00000000-0005-0000-0000-0000F5510000}"/>
    <cellStyle name="ESTILO.FONDO 3" xfId="20108" xr:uid="{00000000-0005-0000-0000-0000F6510000}"/>
    <cellStyle name="ESTILO.FONDO 4" xfId="20109" xr:uid="{00000000-0005-0000-0000-0000F7510000}"/>
    <cellStyle name="ESTILO.FONDO 5" xfId="20110" xr:uid="{00000000-0005-0000-0000-0000F8510000}"/>
    <cellStyle name="ESTILO.IMPORTE" xfId="20111" xr:uid="{00000000-0005-0000-0000-0000F9510000}"/>
    <cellStyle name="ESTILO.IMPORTE 2" xfId="20112" xr:uid="{00000000-0005-0000-0000-0000FA510000}"/>
    <cellStyle name="ESTILO.IMPORTE 2 2" xfId="20113" xr:uid="{00000000-0005-0000-0000-0000FB510000}"/>
    <cellStyle name="ESTILO.IMPORTE 2 2 2" xfId="20114" xr:uid="{00000000-0005-0000-0000-0000FC510000}"/>
    <cellStyle name="ESTILO.IMPORTE 2 2 2 2" xfId="20115" xr:uid="{00000000-0005-0000-0000-0000FD510000}"/>
    <cellStyle name="ESTILO.IMPORTE 2 2 2_37. RESULTADO NEGOCIOS YOY" xfId="20116" xr:uid="{00000000-0005-0000-0000-0000FE510000}"/>
    <cellStyle name="ESTILO.IMPORTE 2 2 3" xfId="20117" xr:uid="{00000000-0005-0000-0000-0000FF510000}"/>
    <cellStyle name="ESTILO.IMPORTE 2 2 3 2" xfId="20118" xr:uid="{00000000-0005-0000-0000-000000520000}"/>
    <cellStyle name="ESTILO.IMPORTE 2 2 3_37. RESULTADO NEGOCIOS YOY" xfId="20119" xr:uid="{00000000-0005-0000-0000-000001520000}"/>
    <cellStyle name="ESTILO.IMPORTE 2 2 4" xfId="20120" xr:uid="{00000000-0005-0000-0000-000002520000}"/>
    <cellStyle name="ESTILO.IMPORTE 2 2 4 2" xfId="20121" xr:uid="{00000000-0005-0000-0000-000003520000}"/>
    <cellStyle name="ESTILO.IMPORTE 2 2 4 3" xfId="20122" xr:uid="{00000000-0005-0000-0000-000004520000}"/>
    <cellStyle name="ESTILO.IMPORTE 2 2 4 4" xfId="20123" xr:uid="{00000000-0005-0000-0000-000005520000}"/>
    <cellStyle name="ESTILO.IMPORTE 2 2 4_37. RESULTADO NEGOCIOS YOY" xfId="20124" xr:uid="{00000000-0005-0000-0000-000006520000}"/>
    <cellStyle name="ESTILO.IMPORTE 2 2 5" xfId="20125" xr:uid="{00000000-0005-0000-0000-000007520000}"/>
    <cellStyle name="ESTILO.IMPORTE 2 2 5 2" xfId="20126" xr:uid="{00000000-0005-0000-0000-000008520000}"/>
    <cellStyle name="ESTILO.IMPORTE 2 2 5 3" xfId="20127" xr:uid="{00000000-0005-0000-0000-000009520000}"/>
    <cellStyle name="ESTILO.IMPORTE 2 2 5 4" xfId="20128" xr:uid="{00000000-0005-0000-0000-00000A520000}"/>
    <cellStyle name="ESTILO.IMPORTE 2 2 5_37. RESULTADO NEGOCIOS YOY" xfId="20129" xr:uid="{00000000-0005-0000-0000-00000B520000}"/>
    <cellStyle name="ESTILO.IMPORTE 2 2 6" xfId="20130" xr:uid="{00000000-0005-0000-0000-00000C520000}"/>
    <cellStyle name="ESTILO.IMPORTE 2 2 6 2" xfId="20131" xr:uid="{00000000-0005-0000-0000-00000D520000}"/>
    <cellStyle name="ESTILO.IMPORTE 2 2 6_37. RESULTADO NEGOCIOS YOY" xfId="20132" xr:uid="{00000000-0005-0000-0000-00000E520000}"/>
    <cellStyle name="ESTILO.IMPORTE 2 2 7" xfId="20133" xr:uid="{00000000-0005-0000-0000-00000F520000}"/>
    <cellStyle name="ESTILO.IMPORTE 2 2 7 2" xfId="20134" xr:uid="{00000000-0005-0000-0000-000010520000}"/>
    <cellStyle name="ESTILO.IMPORTE 2 2 7_37. RESULTADO NEGOCIOS YOY" xfId="20135" xr:uid="{00000000-0005-0000-0000-000011520000}"/>
    <cellStyle name="ESTILO.IMPORTE 2 2 8" xfId="20136" xr:uid="{00000000-0005-0000-0000-000012520000}"/>
    <cellStyle name="ESTILO.IMPORTE 2 2 9" xfId="20137" xr:uid="{00000000-0005-0000-0000-000013520000}"/>
    <cellStyle name="ESTILO.IMPORTE 2 2_37. RESULTADO NEGOCIOS YOY" xfId="20138" xr:uid="{00000000-0005-0000-0000-000014520000}"/>
    <cellStyle name="ESTILO.IMPORTE 2 3" xfId="20139" xr:uid="{00000000-0005-0000-0000-000015520000}"/>
    <cellStyle name="ESTILO.IMPORTE 2 3 2" xfId="20140" xr:uid="{00000000-0005-0000-0000-000016520000}"/>
    <cellStyle name="ESTILO.IMPORTE 2 3 3" xfId="20141" xr:uid="{00000000-0005-0000-0000-000017520000}"/>
    <cellStyle name="ESTILO.IMPORTE 2 3_37. RESULTADO NEGOCIOS YOY" xfId="20142" xr:uid="{00000000-0005-0000-0000-000018520000}"/>
    <cellStyle name="ESTILO.IMPORTE 2 4" xfId="20143" xr:uid="{00000000-0005-0000-0000-000019520000}"/>
    <cellStyle name="ESTILO.IMPORTE 2 4 2" xfId="20144" xr:uid="{00000000-0005-0000-0000-00001A520000}"/>
    <cellStyle name="ESTILO.IMPORTE 2 4 3" xfId="20145" xr:uid="{00000000-0005-0000-0000-00001B520000}"/>
    <cellStyle name="ESTILO.IMPORTE 2 4 4" xfId="20146" xr:uid="{00000000-0005-0000-0000-00001C520000}"/>
    <cellStyle name="ESTILO.IMPORTE 2 4_37. RESULTADO NEGOCIOS YOY" xfId="20147" xr:uid="{00000000-0005-0000-0000-00001D520000}"/>
    <cellStyle name="ESTILO.IMPORTE 2 5" xfId="20148" xr:uid="{00000000-0005-0000-0000-00001E520000}"/>
    <cellStyle name="ESTILO.IMPORTE 2 6" xfId="20149" xr:uid="{00000000-0005-0000-0000-00001F520000}"/>
    <cellStyle name="ESTILO.IMPORTE 2 7" xfId="20150" xr:uid="{00000000-0005-0000-0000-000020520000}"/>
    <cellStyle name="ESTILO.IMPORTE 2 8" xfId="20151" xr:uid="{00000000-0005-0000-0000-000021520000}"/>
    <cellStyle name="ESTILO.IMPORTE 2_37. RESULTADO NEGOCIOS YOY" xfId="20152" xr:uid="{00000000-0005-0000-0000-000022520000}"/>
    <cellStyle name="ESTILO.IMPORTE 3" xfId="20153" xr:uid="{00000000-0005-0000-0000-000023520000}"/>
    <cellStyle name="ESTILO.IMPORTE 3 2" xfId="20154" xr:uid="{00000000-0005-0000-0000-000024520000}"/>
    <cellStyle name="ESTILO.IMPORTE 3 2 2" xfId="20155" xr:uid="{00000000-0005-0000-0000-000025520000}"/>
    <cellStyle name="ESTILO.IMPORTE 3 2 3" xfId="20156" xr:uid="{00000000-0005-0000-0000-000026520000}"/>
    <cellStyle name="ESTILO.IMPORTE 3 2_37. RESULTADO NEGOCIOS YOY" xfId="20157" xr:uid="{00000000-0005-0000-0000-000027520000}"/>
    <cellStyle name="ESTILO.IMPORTE 3 3" xfId="20158" xr:uid="{00000000-0005-0000-0000-000028520000}"/>
    <cellStyle name="ESTILO.IMPORTE 3 3 2" xfId="20159" xr:uid="{00000000-0005-0000-0000-000029520000}"/>
    <cellStyle name="ESTILO.IMPORTE 3 3 3" xfId="20160" xr:uid="{00000000-0005-0000-0000-00002A520000}"/>
    <cellStyle name="ESTILO.IMPORTE 3 3_37. RESULTADO NEGOCIOS YOY" xfId="20161" xr:uid="{00000000-0005-0000-0000-00002B520000}"/>
    <cellStyle name="ESTILO.IMPORTE 3 4" xfId="20162" xr:uid="{00000000-0005-0000-0000-00002C520000}"/>
    <cellStyle name="ESTILO.IMPORTE 3 4 2" xfId="20163" xr:uid="{00000000-0005-0000-0000-00002D520000}"/>
    <cellStyle name="ESTILO.IMPORTE 3 4 3" xfId="20164" xr:uid="{00000000-0005-0000-0000-00002E520000}"/>
    <cellStyle name="ESTILO.IMPORTE 3 4 4" xfId="20165" xr:uid="{00000000-0005-0000-0000-00002F520000}"/>
    <cellStyle name="ESTILO.IMPORTE 3 4_37. RESULTADO NEGOCIOS YOY" xfId="20166" xr:uid="{00000000-0005-0000-0000-000030520000}"/>
    <cellStyle name="ESTILO.IMPORTE 3 5" xfId="20167" xr:uid="{00000000-0005-0000-0000-000031520000}"/>
    <cellStyle name="ESTILO.IMPORTE 3 5 2" xfId="20168" xr:uid="{00000000-0005-0000-0000-000032520000}"/>
    <cellStyle name="ESTILO.IMPORTE 3 5 3" xfId="20169" xr:uid="{00000000-0005-0000-0000-000033520000}"/>
    <cellStyle name="ESTILO.IMPORTE 3 5 4" xfId="20170" xr:uid="{00000000-0005-0000-0000-000034520000}"/>
    <cellStyle name="ESTILO.IMPORTE 3 5_37. RESULTADO NEGOCIOS YOY" xfId="20171" xr:uid="{00000000-0005-0000-0000-000035520000}"/>
    <cellStyle name="ESTILO.IMPORTE 3 6" xfId="20172" xr:uid="{00000000-0005-0000-0000-000036520000}"/>
    <cellStyle name="ESTILO.IMPORTE 3 6 2" xfId="20173" xr:uid="{00000000-0005-0000-0000-000037520000}"/>
    <cellStyle name="ESTILO.IMPORTE 3 6_37. RESULTADO NEGOCIOS YOY" xfId="20174" xr:uid="{00000000-0005-0000-0000-000038520000}"/>
    <cellStyle name="ESTILO.IMPORTE 3 7" xfId="20175" xr:uid="{00000000-0005-0000-0000-000039520000}"/>
    <cellStyle name="ESTILO.IMPORTE 3 7 2" xfId="20176" xr:uid="{00000000-0005-0000-0000-00003A520000}"/>
    <cellStyle name="ESTILO.IMPORTE 3 7_37. RESULTADO NEGOCIOS YOY" xfId="20177" xr:uid="{00000000-0005-0000-0000-00003B520000}"/>
    <cellStyle name="ESTILO.IMPORTE 3 8" xfId="20178" xr:uid="{00000000-0005-0000-0000-00003C520000}"/>
    <cellStyle name="ESTILO.IMPORTE 3 9" xfId="20179" xr:uid="{00000000-0005-0000-0000-00003D520000}"/>
    <cellStyle name="ESTILO.IMPORTE 3_37. RESULTADO NEGOCIOS YOY" xfId="20180" xr:uid="{00000000-0005-0000-0000-00003E520000}"/>
    <cellStyle name="ESTILO.IMPORTE 4" xfId="20181" xr:uid="{00000000-0005-0000-0000-00003F520000}"/>
    <cellStyle name="ESTILO.IMPORTE 4 2" xfId="20182" xr:uid="{00000000-0005-0000-0000-000040520000}"/>
    <cellStyle name="ESTILO.IMPORTE 4 3" xfId="20183" xr:uid="{00000000-0005-0000-0000-000041520000}"/>
    <cellStyle name="ESTILO.IMPORTE 4 4" xfId="20184" xr:uid="{00000000-0005-0000-0000-000042520000}"/>
    <cellStyle name="ESTILO.IMPORTE 4_37. RESULTADO NEGOCIOS YOY" xfId="20185" xr:uid="{00000000-0005-0000-0000-000043520000}"/>
    <cellStyle name="ESTILO.IMPORTE 5" xfId="20186" xr:uid="{00000000-0005-0000-0000-000044520000}"/>
    <cellStyle name="ESTILO.IMPORTE 5 2" xfId="20187" xr:uid="{00000000-0005-0000-0000-000045520000}"/>
    <cellStyle name="ESTILO.IMPORTE 5 3" xfId="20188" xr:uid="{00000000-0005-0000-0000-000046520000}"/>
    <cellStyle name="ESTILO.IMPORTE 5 4" xfId="20189" xr:uid="{00000000-0005-0000-0000-000047520000}"/>
    <cellStyle name="ESTILO.IMPORTE 5 5" xfId="20190" xr:uid="{00000000-0005-0000-0000-000048520000}"/>
    <cellStyle name="ESTILO.IMPORTE 5_37. RESULTADO NEGOCIOS YOY" xfId="20191" xr:uid="{00000000-0005-0000-0000-000049520000}"/>
    <cellStyle name="ESTILO.IMPORTE 6" xfId="20192" xr:uid="{00000000-0005-0000-0000-00004A520000}"/>
    <cellStyle name="ESTILO.IMPORTE 6 2" xfId="20193" xr:uid="{00000000-0005-0000-0000-00004B520000}"/>
    <cellStyle name="ESTILO.IMPORTE 7" xfId="20194" xr:uid="{00000000-0005-0000-0000-00004C520000}"/>
    <cellStyle name="ESTILO.IMPORTE 8" xfId="20195" xr:uid="{00000000-0005-0000-0000-00004D520000}"/>
    <cellStyle name="ESTILO.IMPORTE 9" xfId="20196" xr:uid="{00000000-0005-0000-0000-00004E520000}"/>
    <cellStyle name="ESTILO.IMPORTE_37. RESULTADO NEGOCIOS YOY" xfId="20197" xr:uid="{00000000-0005-0000-0000-00004F520000}"/>
    <cellStyle name="ESTILO.IMPORTESIN" xfId="20198" xr:uid="{00000000-0005-0000-0000-000050520000}"/>
    <cellStyle name="ESTILO.IMPORTESIN 2" xfId="20199" xr:uid="{00000000-0005-0000-0000-000051520000}"/>
    <cellStyle name="ESTILO.IMPORTESIN 2 2" xfId="20200" xr:uid="{00000000-0005-0000-0000-000052520000}"/>
    <cellStyle name="ESTILO.IMPORTESIN 2 3" xfId="20201" xr:uid="{00000000-0005-0000-0000-000053520000}"/>
    <cellStyle name="ESTILO.IMPORTESIN 3" xfId="20202" xr:uid="{00000000-0005-0000-0000-000054520000}"/>
    <cellStyle name="ESTILO.IMPORTESIN 3 2" xfId="20203" xr:uid="{00000000-0005-0000-0000-000055520000}"/>
    <cellStyle name="ESTILO.IMPORTESIN 3 3" xfId="20204" xr:uid="{00000000-0005-0000-0000-000056520000}"/>
    <cellStyle name="ESTILO.IMPORTESIN 4" xfId="20205" xr:uid="{00000000-0005-0000-0000-000057520000}"/>
    <cellStyle name="ESTILO.IMPORTESIN 4 2" xfId="20206" xr:uid="{00000000-0005-0000-0000-000058520000}"/>
    <cellStyle name="ESTILO.IMPORTESIN 5" xfId="20207" xr:uid="{00000000-0005-0000-0000-000059520000}"/>
    <cellStyle name="ESTILO.IMPORTESIN 6" xfId="20208" xr:uid="{00000000-0005-0000-0000-00005A520000}"/>
    <cellStyle name="ESTILO.IMPORTETXT" xfId="20209" xr:uid="{00000000-0005-0000-0000-00005B520000}"/>
    <cellStyle name="ESTILO.IMPORTETXT 2" xfId="20210" xr:uid="{00000000-0005-0000-0000-00005C520000}"/>
    <cellStyle name="ESTILO.IMPORTETXT 2 2" xfId="20211" xr:uid="{00000000-0005-0000-0000-00005D520000}"/>
    <cellStyle name="ESTILO.IMPORTETXT 2 3" xfId="20212" xr:uid="{00000000-0005-0000-0000-00005E520000}"/>
    <cellStyle name="ESTILO.IMPORTETXT 3" xfId="20213" xr:uid="{00000000-0005-0000-0000-00005F520000}"/>
    <cellStyle name="ESTILO.IMPORTETXT 3 2" xfId="20214" xr:uid="{00000000-0005-0000-0000-000060520000}"/>
    <cellStyle name="ESTILO.IMPORTETXT 3 3" xfId="20215" xr:uid="{00000000-0005-0000-0000-000061520000}"/>
    <cellStyle name="ESTILO.IMPORTETXT 4" xfId="20216" xr:uid="{00000000-0005-0000-0000-000062520000}"/>
    <cellStyle name="ESTILO.IMPORTETXT 4 2" xfId="20217" xr:uid="{00000000-0005-0000-0000-000063520000}"/>
    <cellStyle name="ESTILO.IMPORTETXT 5" xfId="20218" xr:uid="{00000000-0005-0000-0000-000064520000}"/>
    <cellStyle name="ESTILO.IMPORTETXT 6" xfId="20219" xr:uid="{00000000-0005-0000-0000-000065520000}"/>
    <cellStyle name="ESTILO.NOTA" xfId="20220" xr:uid="{00000000-0005-0000-0000-000066520000}"/>
    <cellStyle name="ESTILO.NOTA 2" xfId="20221" xr:uid="{00000000-0005-0000-0000-000067520000}"/>
    <cellStyle name="ESTILO.NOTA 2 2" xfId="20222" xr:uid="{00000000-0005-0000-0000-000068520000}"/>
    <cellStyle name="ESTILO.NOTA 3" xfId="20223" xr:uid="{00000000-0005-0000-0000-000069520000}"/>
    <cellStyle name="ESTILO.NOTA 4" xfId="20224" xr:uid="{00000000-0005-0000-0000-00006A520000}"/>
    <cellStyle name="ESTILO.TITULO" xfId="20225" xr:uid="{00000000-0005-0000-0000-00006B520000}"/>
    <cellStyle name="ESTILO.TITULO 2" xfId="20226" xr:uid="{00000000-0005-0000-0000-00006C520000}"/>
    <cellStyle name="ESTILO.TITULO 2 2" xfId="20227" xr:uid="{00000000-0005-0000-0000-00006D520000}"/>
    <cellStyle name="ESTILO.TITULO 3" xfId="20228" xr:uid="{00000000-0005-0000-0000-00006E520000}"/>
    <cellStyle name="ESTILO.TITULO 4" xfId="20229" xr:uid="{00000000-0005-0000-0000-00006F520000}"/>
    <cellStyle name="Euro" xfId="20230" xr:uid="{00000000-0005-0000-0000-000070520000}"/>
    <cellStyle name="Euro 10" xfId="20231" xr:uid="{00000000-0005-0000-0000-000071520000}"/>
    <cellStyle name="Euro 11" xfId="20232" xr:uid="{00000000-0005-0000-0000-000072520000}"/>
    <cellStyle name="Euro 12" xfId="20233" xr:uid="{00000000-0005-0000-0000-000073520000}"/>
    <cellStyle name="Euro 2" xfId="20234" xr:uid="{00000000-0005-0000-0000-000074520000}"/>
    <cellStyle name="Euro 2 2" xfId="20235" xr:uid="{00000000-0005-0000-0000-000075520000}"/>
    <cellStyle name="Euro 2 2 2" xfId="20236" xr:uid="{00000000-0005-0000-0000-000076520000}"/>
    <cellStyle name="Euro 2 2 3" xfId="20237" xr:uid="{00000000-0005-0000-0000-000077520000}"/>
    <cellStyle name="Euro 2 3" xfId="20238" xr:uid="{00000000-0005-0000-0000-000078520000}"/>
    <cellStyle name="Euro 2 3 2" xfId="20239" xr:uid="{00000000-0005-0000-0000-000079520000}"/>
    <cellStyle name="Euro 2 3 3" xfId="20240" xr:uid="{00000000-0005-0000-0000-00007A520000}"/>
    <cellStyle name="Euro 2 4" xfId="20241" xr:uid="{00000000-0005-0000-0000-00007B520000}"/>
    <cellStyle name="Euro 2 4 2" xfId="20242" xr:uid="{00000000-0005-0000-0000-00007C520000}"/>
    <cellStyle name="Euro 3" xfId="20243" xr:uid="{00000000-0005-0000-0000-00007D520000}"/>
    <cellStyle name="Euro 3 2" xfId="20244" xr:uid="{00000000-0005-0000-0000-00007E520000}"/>
    <cellStyle name="Euro 3 2 2" xfId="20245" xr:uid="{00000000-0005-0000-0000-00007F520000}"/>
    <cellStyle name="Euro 3 3" xfId="20246" xr:uid="{00000000-0005-0000-0000-000080520000}"/>
    <cellStyle name="Euro 3 4" xfId="20247" xr:uid="{00000000-0005-0000-0000-000081520000}"/>
    <cellStyle name="Euro 4" xfId="20248" xr:uid="{00000000-0005-0000-0000-000082520000}"/>
    <cellStyle name="Euro 4 2" xfId="20249" xr:uid="{00000000-0005-0000-0000-000083520000}"/>
    <cellStyle name="Euro 4 2 2" xfId="20250" xr:uid="{00000000-0005-0000-0000-000084520000}"/>
    <cellStyle name="Euro 4 3" xfId="20251" xr:uid="{00000000-0005-0000-0000-000085520000}"/>
    <cellStyle name="Euro 5" xfId="20252" xr:uid="{00000000-0005-0000-0000-000086520000}"/>
    <cellStyle name="Euro 5 2" xfId="20253" xr:uid="{00000000-0005-0000-0000-000087520000}"/>
    <cellStyle name="Euro 5 2 2" xfId="20254" xr:uid="{00000000-0005-0000-0000-000088520000}"/>
    <cellStyle name="Euro 5 3" xfId="20255" xr:uid="{00000000-0005-0000-0000-000089520000}"/>
    <cellStyle name="Euro 6" xfId="20256" xr:uid="{00000000-0005-0000-0000-00008A520000}"/>
    <cellStyle name="Euro 6 2" xfId="20257" xr:uid="{00000000-0005-0000-0000-00008B520000}"/>
    <cellStyle name="Euro 6 3" xfId="20258" xr:uid="{00000000-0005-0000-0000-00008C520000}"/>
    <cellStyle name="Euro 7" xfId="20259" xr:uid="{00000000-0005-0000-0000-00008D520000}"/>
    <cellStyle name="Euro 7 2" xfId="20260" xr:uid="{00000000-0005-0000-0000-00008E520000}"/>
    <cellStyle name="Euro 7 3" xfId="20261" xr:uid="{00000000-0005-0000-0000-00008F520000}"/>
    <cellStyle name="Euro 8" xfId="20262" xr:uid="{00000000-0005-0000-0000-000090520000}"/>
    <cellStyle name="Euro 8 2" xfId="20263" xr:uid="{00000000-0005-0000-0000-000091520000}"/>
    <cellStyle name="Euro 9" xfId="20264" xr:uid="{00000000-0005-0000-0000-000092520000}"/>
    <cellStyle name="Euro_37. RESULTADO NEGOCIOS YOY" xfId="20265" xr:uid="{00000000-0005-0000-0000-000093520000}"/>
    <cellStyle name="Excel Built-in Normal" xfId="20266" xr:uid="{00000000-0005-0000-0000-000094520000}"/>
    <cellStyle name="Excel_BuiltIn_Percent 1" xfId="20267" xr:uid="{00000000-0005-0000-0000-000095520000}"/>
    <cellStyle name="Explanatory Text 2" xfId="201" xr:uid="{00000000-0005-0000-0000-000096520000}"/>
    <cellStyle name="Explanatory Text 2 2" xfId="20270" xr:uid="{00000000-0005-0000-0000-000097520000}"/>
    <cellStyle name="Explanatory Text 2 3" xfId="20269" xr:uid="{00000000-0005-0000-0000-000098520000}"/>
    <cellStyle name="Explanatory Text 3" xfId="20268" xr:uid="{00000000-0005-0000-0000-000099520000}"/>
    <cellStyle name="F2" xfId="202" xr:uid="{00000000-0005-0000-0000-00009A520000}"/>
    <cellStyle name="F3" xfId="203" xr:uid="{00000000-0005-0000-0000-00009B520000}"/>
    <cellStyle name="F4" xfId="204" xr:uid="{00000000-0005-0000-0000-00009C520000}"/>
    <cellStyle name="F5" xfId="205" xr:uid="{00000000-0005-0000-0000-00009D520000}"/>
    <cellStyle name="F6" xfId="206" xr:uid="{00000000-0005-0000-0000-00009E520000}"/>
    <cellStyle name="F7" xfId="207" xr:uid="{00000000-0005-0000-0000-00009F520000}"/>
    <cellStyle name="F8" xfId="208" xr:uid="{00000000-0005-0000-0000-0000A0520000}"/>
    <cellStyle name="Fixed" xfId="209" xr:uid="{00000000-0005-0000-0000-0000A1520000}"/>
    <cellStyle name="Followed Hyperlink" xfId="317" builtinId="9" customBuiltin="1"/>
    <cellStyle name="Good 2" xfId="210" xr:uid="{00000000-0005-0000-0000-0000A3520000}"/>
    <cellStyle name="Good 2 2" xfId="20273" xr:uid="{00000000-0005-0000-0000-0000A4520000}"/>
    <cellStyle name="Good 2 3" xfId="20274" xr:uid="{00000000-0005-0000-0000-0000A5520000}"/>
    <cellStyle name="Good 2 4" xfId="20272" xr:uid="{00000000-0005-0000-0000-0000A6520000}"/>
    <cellStyle name="Good 3" xfId="20275" xr:uid="{00000000-0005-0000-0000-0000A7520000}"/>
    <cellStyle name="Good 4" xfId="20276" xr:uid="{00000000-0005-0000-0000-0000A8520000}"/>
    <cellStyle name="Good 5" xfId="20271" xr:uid="{00000000-0005-0000-0000-0000A9520000}"/>
    <cellStyle name="greyed" xfId="20277" xr:uid="{00000000-0005-0000-0000-0000AA520000}"/>
    <cellStyle name="greyed 2" xfId="20278" xr:uid="{00000000-0005-0000-0000-0000AB520000}"/>
    <cellStyle name="greyed 2 2" xfId="20279" xr:uid="{00000000-0005-0000-0000-0000AC520000}"/>
    <cellStyle name="greyed 2 2 2" xfId="20280" xr:uid="{00000000-0005-0000-0000-0000AD520000}"/>
    <cellStyle name="greyed 2 3" xfId="20281" xr:uid="{00000000-0005-0000-0000-0000AE520000}"/>
    <cellStyle name="greyed 2 3 2" xfId="20282" xr:uid="{00000000-0005-0000-0000-0000AF520000}"/>
    <cellStyle name="greyed 2 4" xfId="20283" xr:uid="{00000000-0005-0000-0000-0000B0520000}"/>
    <cellStyle name="greyed 2 4 2" xfId="20284" xr:uid="{00000000-0005-0000-0000-0000B1520000}"/>
    <cellStyle name="greyed 2 4 3" xfId="20285" xr:uid="{00000000-0005-0000-0000-0000B2520000}"/>
    <cellStyle name="greyed 2 4 4" xfId="20286" xr:uid="{00000000-0005-0000-0000-0000B3520000}"/>
    <cellStyle name="greyed 2 5" xfId="20287" xr:uid="{00000000-0005-0000-0000-0000B4520000}"/>
    <cellStyle name="greyed 2 5 2" xfId="20288" xr:uid="{00000000-0005-0000-0000-0000B5520000}"/>
    <cellStyle name="greyed 2 5 3" xfId="20289" xr:uid="{00000000-0005-0000-0000-0000B6520000}"/>
    <cellStyle name="greyed 2 5 4" xfId="20290" xr:uid="{00000000-0005-0000-0000-0000B7520000}"/>
    <cellStyle name="greyed 2 6" xfId="20291" xr:uid="{00000000-0005-0000-0000-0000B8520000}"/>
    <cellStyle name="greyed 2 6 2" xfId="20292" xr:uid="{00000000-0005-0000-0000-0000B9520000}"/>
    <cellStyle name="greyed 2 7" xfId="20293" xr:uid="{00000000-0005-0000-0000-0000BA520000}"/>
    <cellStyle name="greyed 2 7 2" xfId="20294" xr:uid="{00000000-0005-0000-0000-0000BB520000}"/>
    <cellStyle name="greyed 2 8" xfId="20295" xr:uid="{00000000-0005-0000-0000-0000BC520000}"/>
    <cellStyle name="greyed 2 9" xfId="20296" xr:uid="{00000000-0005-0000-0000-0000BD520000}"/>
    <cellStyle name="greyed 3" xfId="20297" xr:uid="{00000000-0005-0000-0000-0000BE520000}"/>
    <cellStyle name="greyed 3 2" xfId="20298" xr:uid="{00000000-0005-0000-0000-0000BF520000}"/>
    <cellStyle name="greyed 3 3" xfId="20299" xr:uid="{00000000-0005-0000-0000-0000C0520000}"/>
    <cellStyle name="greyed 3 4" xfId="20300" xr:uid="{00000000-0005-0000-0000-0000C1520000}"/>
    <cellStyle name="greyed 4" xfId="20301" xr:uid="{00000000-0005-0000-0000-0000C2520000}"/>
    <cellStyle name="greyed 4 2" xfId="20302" xr:uid="{00000000-0005-0000-0000-0000C3520000}"/>
    <cellStyle name="greyed 4 3" xfId="20303" xr:uid="{00000000-0005-0000-0000-0000C4520000}"/>
    <cellStyle name="greyed 4 4" xfId="20304" xr:uid="{00000000-0005-0000-0000-0000C5520000}"/>
    <cellStyle name="greyed 5" xfId="20305" xr:uid="{00000000-0005-0000-0000-0000C6520000}"/>
    <cellStyle name="greyed 6" xfId="20306" xr:uid="{00000000-0005-0000-0000-0000C7520000}"/>
    <cellStyle name="greyed 7" xfId="20307" xr:uid="{00000000-0005-0000-0000-0000C8520000}"/>
    <cellStyle name="greyed 8" xfId="20308" xr:uid="{00000000-0005-0000-0000-0000C9520000}"/>
    <cellStyle name="gs]_x000d__x000a_Window=0,0,640,480, , ,3_x000d__x000a_dir1=5,7,637,250,-1,-1,1,30,201,1905,231,G:\UGRC\RB\B-DADOS\FOX-PRO\CRED-VEN\KP" xfId="20" xr:uid="{00000000-0005-0000-0000-0000CA520000}"/>
    <cellStyle name="gs]_x000d__x000a_Window=0,0,640,480, , ,3_x000d__x000a_dir1=5,7,637,250,-1,-1,1,30,201,1905,231,G:\UGRC\RB\B-DADOS\FOX-PRO\CRED-VEN\KP 2" xfId="41" xr:uid="{00000000-0005-0000-0000-0000CB520000}"/>
    <cellStyle name="gs]_x000d__x000a_Window=0,0,640,480, , ,3_x000d__x000a_dir1=5,7,637,250,-1,-1,1,30,201,1905,231,G:\UGRC\RB\B-DADOS\FOX-PRO\CRED-VEN\KP 2 2" xfId="211" xr:uid="{00000000-0005-0000-0000-0000CC520000}"/>
    <cellStyle name="gs]_x000d__x000a_Window=0,0,640,480, , ,3_x000d__x000a_dir1=5,7,637,250,-1,-1,1,30,201,1905,231,G:\UGRC\RB\B-DADOS\FOX-PRO\CRED-VEN\KP 2 3" xfId="212" xr:uid="{00000000-0005-0000-0000-0000CD520000}"/>
    <cellStyle name="gs]_x000d__x000a_Window=0,0,640,480, , ,3_x000d__x000a_dir1=5,7,637,250,-1,-1,1,30,201,1905,231,G:\UGRC\RB\B-DADOS\FOX-PRO\CRED-VEN\KP 2 4" xfId="213" xr:uid="{00000000-0005-0000-0000-0000CE520000}"/>
    <cellStyle name="gs]_x000d__x000a_Window=0,0,640,480, , ,3_x000d__x000a_dir1=5,7,637,250,-1,-1,1,30,201,1905,231,G:\UGRC\RB\B-DADOS\FOX-PRO\CRED-VEN\KP 2 5" xfId="20309" xr:uid="{00000000-0005-0000-0000-0000CF520000}"/>
    <cellStyle name="gs]_x000d__x000a_Window=0,0,640,480, , ,3_x000d__x000a_dir1=5,7,637,250,-1,-1,1,30,201,1905,231,G:\UGRC\RB\B-DADOS\FOX-PRO\CRED-VEN\KP 3" xfId="214" xr:uid="{00000000-0005-0000-0000-0000D0520000}"/>
    <cellStyle name="gs]_x000d__x000a_Window=0,0,640,480, , ,3_x000d__x000a_dir1=5,7,637,250,-1,-1,1,30,201,1905,231,G:\UGRC\RB\B-DADOS\FOX-PRO\CRED-VEN\KP 3 2" xfId="215" xr:uid="{00000000-0005-0000-0000-0000D1520000}"/>
    <cellStyle name="gs]_x000d__x000a_Window=0,0,640,480, , ,3_x000d__x000a_dir1=5,7,637,250,-1,-1,1,30,201,1905,231,G:\UGRC\RB\B-DADOS\FOX-PRO\CRED-VEN\KP 3 3" xfId="21" xr:uid="{00000000-0005-0000-0000-0000D2520000}"/>
    <cellStyle name="gs]_x000d__x000a_Window=0,0,640,480, , ,3_x000d__x000a_dir1=5,7,637,250,-1,-1,1,30,201,1905,231,G:\UGRC\RB\B-DADOS\FOX-PRO\CRED-VEN\KP 3 3 2" xfId="55" xr:uid="{00000000-0005-0000-0000-0000D3520000}"/>
    <cellStyle name="gs]_x000d__x000a_Window=0,0,640,480, , ,3_x000d__x000a_dir1=5,7,637,250,-1,-1,1,30,201,1905,231,G:\UGRC\RB\B-DADOS\FOX-PRO\CRED-VEN\KP 4" xfId="216" xr:uid="{00000000-0005-0000-0000-0000D4520000}"/>
    <cellStyle name="gs]_x000d__x000a_Window=0,0,640,480, , ,3_x000d__x000a_dir1=5,7,637,250,-1,-1,1,30,201,1905,231,G:\UGRC\RB\B-DADOS\FOX-PRO\CRED-VEN\KP 5" xfId="217" xr:uid="{00000000-0005-0000-0000-0000D5520000}"/>
    <cellStyle name="gs]_x000d__x000a_Window=0,0,640,480, , ,3_x000d__x000a_dir1=5,7,637,250,-1,-1,1,30,201,1905,231,G:\UGRC\RB\B-DADOS\FOX-PRO\CRED-VEN\KP 6" xfId="50" xr:uid="{00000000-0005-0000-0000-0000D6520000}"/>
    <cellStyle name="gs]_x000d__x000a_Window=0,0,640,480, , ,3_x000d__x000a_dir1=5,7,637,250,-1,-1,1,30,201,1905,231,G:\UGRC\RB\B-DADOS\FOX-PRO\CRED-VEN\KP_Modelo Custos e Reporte - 2007" xfId="52" xr:uid="{00000000-0005-0000-0000-0000D7520000}"/>
    <cellStyle name="Heading 1 2" xfId="218" xr:uid="{00000000-0005-0000-0000-0000D8520000}"/>
    <cellStyle name="Heading 1 2 2" xfId="20312" xr:uid="{00000000-0005-0000-0000-0000D9520000}"/>
    <cellStyle name="Heading 1 2 3" xfId="20311" xr:uid="{00000000-0005-0000-0000-0000DA520000}"/>
    <cellStyle name="Heading 1 3" xfId="20313" xr:uid="{00000000-0005-0000-0000-0000DB520000}"/>
    <cellStyle name="Heading 1 4" xfId="20314" xr:uid="{00000000-0005-0000-0000-0000DC520000}"/>
    <cellStyle name="Heading 1 5" xfId="20310" xr:uid="{00000000-0005-0000-0000-0000DD520000}"/>
    <cellStyle name="Heading 2 10" xfId="20315" xr:uid="{00000000-0005-0000-0000-0000DE520000}"/>
    <cellStyle name="Heading 2 2" xfId="9" xr:uid="{00000000-0005-0000-0000-0000DF520000}"/>
    <cellStyle name="Heading 2 2 2" xfId="219" xr:uid="{00000000-0005-0000-0000-0000E0520000}"/>
    <cellStyle name="Heading 2 2 2 2" xfId="20318" xr:uid="{00000000-0005-0000-0000-0000E1520000}"/>
    <cellStyle name="Heading 2 2 2 2 2" xfId="20319" xr:uid="{00000000-0005-0000-0000-0000E2520000}"/>
    <cellStyle name="Heading 2 2 2 3" xfId="20320" xr:uid="{00000000-0005-0000-0000-0000E3520000}"/>
    <cellStyle name="Heading 2 2 2 4" xfId="20317" xr:uid="{00000000-0005-0000-0000-0000E4520000}"/>
    <cellStyle name="Heading 2 2 3" xfId="20321" xr:uid="{00000000-0005-0000-0000-0000E5520000}"/>
    <cellStyle name="Heading 2 2 3 2" xfId="20322" xr:uid="{00000000-0005-0000-0000-0000E6520000}"/>
    <cellStyle name="Heading 2 2 3 2 2" xfId="20323" xr:uid="{00000000-0005-0000-0000-0000E7520000}"/>
    <cellStyle name="Heading 2 2 3 3" xfId="20324" xr:uid="{00000000-0005-0000-0000-0000E8520000}"/>
    <cellStyle name="Heading 2 2 4" xfId="20325" xr:uid="{00000000-0005-0000-0000-0000E9520000}"/>
    <cellStyle name="Heading 2 2 4 2" xfId="20326" xr:uid="{00000000-0005-0000-0000-0000EA520000}"/>
    <cellStyle name="Heading 2 2 4 3" xfId="20327" xr:uid="{00000000-0005-0000-0000-0000EB520000}"/>
    <cellStyle name="Heading 2 2 5" xfId="20328" xr:uid="{00000000-0005-0000-0000-0000EC520000}"/>
    <cellStyle name="Heading 2 2 6" xfId="20316" xr:uid="{00000000-0005-0000-0000-0000ED520000}"/>
    <cellStyle name="Heading 2 2_Perd det activo" xfId="20329" xr:uid="{00000000-0005-0000-0000-0000EE520000}"/>
    <cellStyle name="Heading 2 3" xfId="20330" xr:uid="{00000000-0005-0000-0000-0000EF520000}"/>
    <cellStyle name="Heading 2 3 2" xfId="20331" xr:uid="{00000000-0005-0000-0000-0000F0520000}"/>
    <cellStyle name="Heading 2 3 2 2" xfId="20332" xr:uid="{00000000-0005-0000-0000-0000F1520000}"/>
    <cellStyle name="Heading 2 3 2 2 2" xfId="20333" xr:uid="{00000000-0005-0000-0000-0000F2520000}"/>
    <cellStyle name="Heading 2 3 2 3" xfId="20334" xr:uid="{00000000-0005-0000-0000-0000F3520000}"/>
    <cellStyle name="Heading 2 3 3" xfId="20335" xr:uid="{00000000-0005-0000-0000-0000F4520000}"/>
    <cellStyle name="Heading 2 3 3 2" xfId="20336" xr:uid="{00000000-0005-0000-0000-0000F5520000}"/>
    <cellStyle name="Heading 2 3 4" xfId="20337" xr:uid="{00000000-0005-0000-0000-0000F6520000}"/>
    <cellStyle name="Heading 2 4" xfId="20338" xr:uid="{00000000-0005-0000-0000-0000F7520000}"/>
    <cellStyle name="Heading 2 4 2" xfId="20339" xr:uid="{00000000-0005-0000-0000-0000F8520000}"/>
    <cellStyle name="Heading 2 4 2 2" xfId="20340" xr:uid="{00000000-0005-0000-0000-0000F9520000}"/>
    <cellStyle name="Heading 2 4 3" xfId="20341" xr:uid="{00000000-0005-0000-0000-0000FA520000}"/>
    <cellStyle name="Heading 2 5" xfId="20342" xr:uid="{00000000-0005-0000-0000-0000FB520000}"/>
    <cellStyle name="Heading 2 5 2" xfId="20343" xr:uid="{00000000-0005-0000-0000-0000FC520000}"/>
    <cellStyle name="Heading 2 5 2 2" xfId="20344" xr:uid="{00000000-0005-0000-0000-0000FD520000}"/>
    <cellStyle name="Heading 2 5 3" xfId="20345" xr:uid="{00000000-0005-0000-0000-0000FE520000}"/>
    <cellStyle name="Heading 2 6" xfId="20346" xr:uid="{00000000-0005-0000-0000-0000FF520000}"/>
    <cellStyle name="Heading 2 6 2" xfId="20347" xr:uid="{00000000-0005-0000-0000-000000530000}"/>
    <cellStyle name="Heading 2 7" xfId="20348" xr:uid="{00000000-0005-0000-0000-000001530000}"/>
    <cellStyle name="Heading 2 7 2" xfId="20349" xr:uid="{00000000-0005-0000-0000-000002530000}"/>
    <cellStyle name="Heading 2 8" xfId="20350" xr:uid="{00000000-0005-0000-0000-000003530000}"/>
    <cellStyle name="Heading 2 9" xfId="20351" xr:uid="{00000000-0005-0000-0000-000004530000}"/>
    <cellStyle name="Heading 3 2" xfId="220" xr:uid="{00000000-0005-0000-0000-000005530000}"/>
    <cellStyle name="Heading 3 2 2" xfId="20354" xr:uid="{00000000-0005-0000-0000-000006530000}"/>
    <cellStyle name="Heading 3 2 3" xfId="20353" xr:uid="{00000000-0005-0000-0000-000007530000}"/>
    <cellStyle name="Heading 3 3" xfId="20355" xr:uid="{00000000-0005-0000-0000-000008530000}"/>
    <cellStyle name="Heading 3 4" xfId="20356" xr:uid="{00000000-0005-0000-0000-000009530000}"/>
    <cellStyle name="Heading 3 5" xfId="20352" xr:uid="{00000000-0005-0000-0000-00000A530000}"/>
    <cellStyle name="Heading 4 2" xfId="221" xr:uid="{00000000-0005-0000-0000-00000B530000}"/>
    <cellStyle name="Heading 4 2 2" xfId="20359" xr:uid="{00000000-0005-0000-0000-00000C530000}"/>
    <cellStyle name="Heading 4 2 3" xfId="20358" xr:uid="{00000000-0005-0000-0000-00000D530000}"/>
    <cellStyle name="Heading 4 3" xfId="20360" xr:uid="{00000000-0005-0000-0000-00000E530000}"/>
    <cellStyle name="Heading 4 4" xfId="20361" xr:uid="{00000000-0005-0000-0000-00000F530000}"/>
    <cellStyle name="Heading 4 5" xfId="20357" xr:uid="{00000000-0005-0000-0000-000010530000}"/>
    <cellStyle name="Heading1" xfId="222" xr:uid="{00000000-0005-0000-0000-000011530000}"/>
    <cellStyle name="Heading2" xfId="223" xr:uid="{00000000-0005-0000-0000-000012530000}"/>
    <cellStyle name="HeadingTable" xfId="10" xr:uid="{00000000-0005-0000-0000-000013530000}"/>
    <cellStyle name="HeadingTable 10" xfId="20363" xr:uid="{00000000-0005-0000-0000-000014530000}"/>
    <cellStyle name="HeadingTable 10 2" xfId="20364" xr:uid="{00000000-0005-0000-0000-000015530000}"/>
    <cellStyle name="HeadingTable 10 3" xfId="20365" xr:uid="{00000000-0005-0000-0000-000016530000}"/>
    <cellStyle name="HeadingTable 10 4" xfId="20366" xr:uid="{00000000-0005-0000-0000-000017530000}"/>
    <cellStyle name="HeadingTable 11" xfId="20367" xr:uid="{00000000-0005-0000-0000-000018530000}"/>
    <cellStyle name="HeadingTable 11 2" xfId="20368" xr:uid="{00000000-0005-0000-0000-000019530000}"/>
    <cellStyle name="HeadingTable 11 3" xfId="20369" xr:uid="{00000000-0005-0000-0000-00001A530000}"/>
    <cellStyle name="HeadingTable 11 4" xfId="20370" xr:uid="{00000000-0005-0000-0000-00001B530000}"/>
    <cellStyle name="HeadingTable 12" xfId="20371" xr:uid="{00000000-0005-0000-0000-00001C530000}"/>
    <cellStyle name="HeadingTable 12 2" xfId="20372" xr:uid="{00000000-0005-0000-0000-00001D530000}"/>
    <cellStyle name="HeadingTable 12 3" xfId="20373" xr:uid="{00000000-0005-0000-0000-00001E530000}"/>
    <cellStyle name="HeadingTable 12 4" xfId="20374" xr:uid="{00000000-0005-0000-0000-00001F530000}"/>
    <cellStyle name="HeadingTable 13" xfId="20375" xr:uid="{00000000-0005-0000-0000-000020530000}"/>
    <cellStyle name="HeadingTable 13 2" xfId="20376" xr:uid="{00000000-0005-0000-0000-000021530000}"/>
    <cellStyle name="HeadingTable 13 3" xfId="20377" xr:uid="{00000000-0005-0000-0000-000022530000}"/>
    <cellStyle name="HeadingTable 13 4" xfId="20378" xr:uid="{00000000-0005-0000-0000-000023530000}"/>
    <cellStyle name="HeadingTable 14" xfId="20379" xr:uid="{00000000-0005-0000-0000-000024530000}"/>
    <cellStyle name="HeadingTable 14 2" xfId="20380" xr:uid="{00000000-0005-0000-0000-000025530000}"/>
    <cellStyle name="HeadingTable 14 3" xfId="20381" xr:uid="{00000000-0005-0000-0000-000026530000}"/>
    <cellStyle name="HeadingTable 15" xfId="20382" xr:uid="{00000000-0005-0000-0000-000027530000}"/>
    <cellStyle name="HeadingTable 16" xfId="20383" xr:uid="{00000000-0005-0000-0000-000028530000}"/>
    <cellStyle name="HeadingTable 17" xfId="20362" xr:uid="{00000000-0005-0000-0000-000029530000}"/>
    <cellStyle name="HeadingTable 2" xfId="20384" xr:uid="{00000000-0005-0000-0000-00002A530000}"/>
    <cellStyle name="HeadingTable 2 10" xfId="20385" xr:uid="{00000000-0005-0000-0000-00002B530000}"/>
    <cellStyle name="HeadingTable 2 10 2" xfId="20386" xr:uid="{00000000-0005-0000-0000-00002C530000}"/>
    <cellStyle name="HeadingTable 2 10 3" xfId="20387" xr:uid="{00000000-0005-0000-0000-00002D530000}"/>
    <cellStyle name="HeadingTable 2 10 4" xfId="20388" xr:uid="{00000000-0005-0000-0000-00002E530000}"/>
    <cellStyle name="HeadingTable 2 11" xfId="20389" xr:uid="{00000000-0005-0000-0000-00002F530000}"/>
    <cellStyle name="HeadingTable 2 11 2" xfId="20390" xr:uid="{00000000-0005-0000-0000-000030530000}"/>
    <cellStyle name="HeadingTable 2 11 3" xfId="20391" xr:uid="{00000000-0005-0000-0000-000031530000}"/>
    <cellStyle name="HeadingTable 2 11 4" xfId="20392" xr:uid="{00000000-0005-0000-0000-000032530000}"/>
    <cellStyle name="HeadingTable 2 12" xfId="20393" xr:uid="{00000000-0005-0000-0000-000033530000}"/>
    <cellStyle name="HeadingTable 2 13" xfId="20394" xr:uid="{00000000-0005-0000-0000-000034530000}"/>
    <cellStyle name="HeadingTable 2 2" xfId="20395" xr:uid="{00000000-0005-0000-0000-000035530000}"/>
    <cellStyle name="HeadingTable 2 2 2" xfId="20396" xr:uid="{00000000-0005-0000-0000-000036530000}"/>
    <cellStyle name="HeadingTable 2 2 3" xfId="20397" xr:uid="{00000000-0005-0000-0000-000037530000}"/>
    <cellStyle name="HeadingTable 2 3" xfId="20398" xr:uid="{00000000-0005-0000-0000-000038530000}"/>
    <cellStyle name="HeadingTable 2 3 2" xfId="20399" xr:uid="{00000000-0005-0000-0000-000039530000}"/>
    <cellStyle name="HeadingTable 2 3 3" xfId="20400" xr:uid="{00000000-0005-0000-0000-00003A530000}"/>
    <cellStyle name="HeadingTable 2 4" xfId="20401" xr:uid="{00000000-0005-0000-0000-00003B530000}"/>
    <cellStyle name="HeadingTable 2 4 2" xfId="20402" xr:uid="{00000000-0005-0000-0000-00003C530000}"/>
    <cellStyle name="HeadingTable 2 4 3" xfId="20403" xr:uid="{00000000-0005-0000-0000-00003D530000}"/>
    <cellStyle name="HeadingTable 2 4 4" xfId="20404" xr:uid="{00000000-0005-0000-0000-00003E530000}"/>
    <cellStyle name="HeadingTable 2 5" xfId="20405" xr:uid="{00000000-0005-0000-0000-00003F530000}"/>
    <cellStyle name="HeadingTable 2 5 2" xfId="20406" xr:uid="{00000000-0005-0000-0000-000040530000}"/>
    <cellStyle name="HeadingTable 2 5 3" xfId="20407" xr:uid="{00000000-0005-0000-0000-000041530000}"/>
    <cellStyle name="HeadingTable 2 5 4" xfId="20408" xr:uid="{00000000-0005-0000-0000-000042530000}"/>
    <cellStyle name="HeadingTable 2 6" xfId="20409" xr:uid="{00000000-0005-0000-0000-000043530000}"/>
    <cellStyle name="HeadingTable 2 6 2" xfId="20410" xr:uid="{00000000-0005-0000-0000-000044530000}"/>
    <cellStyle name="HeadingTable 2 6 3" xfId="20411" xr:uid="{00000000-0005-0000-0000-000045530000}"/>
    <cellStyle name="HeadingTable 2 6 4" xfId="20412" xr:uid="{00000000-0005-0000-0000-000046530000}"/>
    <cellStyle name="HeadingTable 2 7" xfId="20413" xr:uid="{00000000-0005-0000-0000-000047530000}"/>
    <cellStyle name="HeadingTable 2 7 2" xfId="20414" xr:uid="{00000000-0005-0000-0000-000048530000}"/>
    <cellStyle name="HeadingTable 2 7 3" xfId="20415" xr:uid="{00000000-0005-0000-0000-000049530000}"/>
    <cellStyle name="HeadingTable 2 7 4" xfId="20416" xr:uid="{00000000-0005-0000-0000-00004A530000}"/>
    <cellStyle name="HeadingTable 2 8" xfId="20417" xr:uid="{00000000-0005-0000-0000-00004B530000}"/>
    <cellStyle name="HeadingTable 2 8 2" xfId="20418" xr:uid="{00000000-0005-0000-0000-00004C530000}"/>
    <cellStyle name="HeadingTable 2 8 3" xfId="20419" xr:uid="{00000000-0005-0000-0000-00004D530000}"/>
    <cellStyle name="HeadingTable 2 8 4" xfId="20420" xr:uid="{00000000-0005-0000-0000-00004E530000}"/>
    <cellStyle name="HeadingTable 2 9" xfId="20421" xr:uid="{00000000-0005-0000-0000-00004F530000}"/>
    <cellStyle name="HeadingTable 2 9 2" xfId="20422" xr:uid="{00000000-0005-0000-0000-000050530000}"/>
    <cellStyle name="HeadingTable 2 9 3" xfId="20423" xr:uid="{00000000-0005-0000-0000-000051530000}"/>
    <cellStyle name="HeadingTable 2 9 4" xfId="20424" xr:uid="{00000000-0005-0000-0000-000052530000}"/>
    <cellStyle name="HeadingTable 3" xfId="20425" xr:uid="{00000000-0005-0000-0000-000053530000}"/>
    <cellStyle name="HeadingTable 3 2" xfId="20426" xr:uid="{00000000-0005-0000-0000-000054530000}"/>
    <cellStyle name="HeadingTable 3 3" xfId="20427" xr:uid="{00000000-0005-0000-0000-000055530000}"/>
    <cellStyle name="HeadingTable 4" xfId="20428" xr:uid="{00000000-0005-0000-0000-000056530000}"/>
    <cellStyle name="HeadingTable 4 2" xfId="20429" xr:uid="{00000000-0005-0000-0000-000057530000}"/>
    <cellStyle name="HeadingTable 4 3" xfId="20430" xr:uid="{00000000-0005-0000-0000-000058530000}"/>
    <cellStyle name="HeadingTable 5" xfId="20431" xr:uid="{00000000-0005-0000-0000-000059530000}"/>
    <cellStyle name="HeadingTable 5 2" xfId="20432" xr:uid="{00000000-0005-0000-0000-00005A530000}"/>
    <cellStyle name="HeadingTable 5 3" xfId="20433" xr:uid="{00000000-0005-0000-0000-00005B530000}"/>
    <cellStyle name="HeadingTable 5 4" xfId="20434" xr:uid="{00000000-0005-0000-0000-00005C530000}"/>
    <cellStyle name="HeadingTable 6" xfId="20435" xr:uid="{00000000-0005-0000-0000-00005D530000}"/>
    <cellStyle name="HeadingTable 6 2" xfId="20436" xr:uid="{00000000-0005-0000-0000-00005E530000}"/>
    <cellStyle name="HeadingTable 6 3" xfId="20437" xr:uid="{00000000-0005-0000-0000-00005F530000}"/>
    <cellStyle name="HeadingTable 6 4" xfId="20438" xr:uid="{00000000-0005-0000-0000-000060530000}"/>
    <cellStyle name="HeadingTable 7" xfId="20439" xr:uid="{00000000-0005-0000-0000-000061530000}"/>
    <cellStyle name="HeadingTable 7 2" xfId="20440" xr:uid="{00000000-0005-0000-0000-000062530000}"/>
    <cellStyle name="HeadingTable 7 3" xfId="20441" xr:uid="{00000000-0005-0000-0000-000063530000}"/>
    <cellStyle name="HeadingTable 7 4" xfId="20442" xr:uid="{00000000-0005-0000-0000-000064530000}"/>
    <cellStyle name="HeadingTable 8" xfId="20443" xr:uid="{00000000-0005-0000-0000-000065530000}"/>
    <cellStyle name="HeadingTable 8 2" xfId="20444" xr:uid="{00000000-0005-0000-0000-000066530000}"/>
    <cellStyle name="HeadingTable 8 3" xfId="20445" xr:uid="{00000000-0005-0000-0000-000067530000}"/>
    <cellStyle name="HeadingTable 8 4" xfId="20446" xr:uid="{00000000-0005-0000-0000-000068530000}"/>
    <cellStyle name="HeadingTable 9" xfId="20447" xr:uid="{00000000-0005-0000-0000-000069530000}"/>
    <cellStyle name="HeadingTable 9 2" xfId="20448" xr:uid="{00000000-0005-0000-0000-00006A530000}"/>
    <cellStyle name="HeadingTable 9 3" xfId="20449" xr:uid="{00000000-0005-0000-0000-00006B530000}"/>
    <cellStyle name="HeadingTable 9 4" xfId="20450" xr:uid="{00000000-0005-0000-0000-00006C530000}"/>
    <cellStyle name="highlightExposure" xfId="20451" xr:uid="{00000000-0005-0000-0000-00006D530000}"/>
    <cellStyle name="highlightExposure 2" xfId="20452" xr:uid="{00000000-0005-0000-0000-00006E530000}"/>
    <cellStyle name="highlightExposure 2 2" xfId="20453" xr:uid="{00000000-0005-0000-0000-00006F530000}"/>
    <cellStyle name="highlightExposure 2 2 2" xfId="20454" xr:uid="{00000000-0005-0000-0000-000070530000}"/>
    <cellStyle name="highlightExposure 2 3" xfId="20455" xr:uid="{00000000-0005-0000-0000-000071530000}"/>
    <cellStyle name="highlightExposure 2 3 2" xfId="20456" xr:uid="{00000000-0005-0000-0000-000072530000}"/>
    <cellStyle name="highlightExposure 2 4" xfId="20457" xr:uid="{00000000-0005-0000-0000-000073530000}"/>
    <cellStyle name="highlightExposure 2 4 2" xfId="20458" xr:uid="{00000000-0005-0000-0000-000074530000}"/>
    <cellStyle name="highlightExposure 2 4 3" xfId="20459" xr:uid="{00000000-0005-0000-0000-000075530000}"/>
    <cellStyle name="highlightExposure 2 4 4" xfId="20460" xr:uid="{00000000-0005-0000-0000-000076530000}"/>
    <cellStyle name="highlightExposure 2 5" xfId="20461" xr:uid="{00000000-0005-0000-0000-000077530000}"/>
    <cellStyle name="highlightExposure 2 5 2" xfId="20462" xr:uid="{00000000-0005-0000-0000-000078530000}"/>
    <cellStyle name="highlightExposure 2 5 3" xfId="20463" xr:uid="{00000000-0005-0000-0000-000079530000}"/>
    <cellStyle name="highlightExposure 2 5 4" xfId="20464" xr:uid="{00000000-0005-0000-0000-00007A530000}"/>
    <cellStyle name="highlightExposure 2 6" xfId="20465" xr:uid="{00000000-0005-0000-0000-00007B530000}"/>
    <cellStyle name="highlightExposure 2 6 2" xfId="20466" xr:uid="{00000000-0005-0000-0000-00007C530000}"/>
    <cellStyle name="highlightExposure 2 7" xfId="20467" xr:uid="{00000000-0005-0000-0000-00007D530000}"/>
    <cellStyle name="highlightExposure 2 7 2" xfId="20468" xr:uid="{00000000-0005-0000-0000-00007E530000}"/>
    <cellStyle name="highlightExposure 2 8" xfId="20469" xr:uid="{00000000-0005-0000-0000-00007F530000}"/>
    <cellStyle name="highlightExposure 2 9" xfId="20470" xr:uid="{00000000-0005-0000-0000-000080530000}"/>
    <cellStyle name="highlightExposure 3" xfId="20471" xr:uid="{00000000-0005-0000-0000-000081530000}"/>
    <cellStyle name="highlightExposure 3 2" xfId="20472" xr:uid="{00000000-0005-0000-0000-000082530000}"/>
    <cellStyle name="highlightExposure 3 3" xfId="20473" xr:uid="{00000000-0005-0000-0000-000083530000}"/>
    <cellStyle name="highlightExposure 4" xfId="20474" xr:uid="{00000000-0005-0000-0000-000084530000}"/>
    <cellStyle name="highlightExposure 4 2" xfId="20475" xr:uid="{00000000-0005-0000-0000-000085530000}"/>
    <cellStyle name="highlightExposure 4 3" xfId="20476" xr:uid="{00000000-0005-0000-0000-000086530000}"/>
    <cellStyle name="highlightExposure 4 4" xfId="20477" xr:uid="{00000000-0005-0000-0000-000087530000}"/>
    <cellStyle name="highlightExposure 5" xfId="20478" xr:uid="{00000000-0005-0000-0000-000088530000}"/>
    <cellStyle name="highlightExposure 6" xfId="20479" xr:uid="{00000000-0005-0000-0000-000089530000}"/>
    <cellStyle name="highlightExposure 7" xfId="20480" xr:uid="{00000000-0005-0000-0000-00008A530000}"/>
    <cellStyle name="highlightPD" xfId="20481" xr:uid="{00000000-0005-0000-0000-00008B530000}"/>
    <cellStyle name="highlightPD 2" xfId="20482" xr:uid="{00000000-0005-0000-0000-00008C530000}"/>
    <cellStyle name="highlightPD 2 2" xfId="20483" xr:uid="{00000000-0005-0000-0000-00008D530000}"/>
    <cellStyle name="highlightPD 2 2 2" xfId="20484" xr:uid="{00000000-0005-0000-0000-00008E530000}"/>
    <cellStyle name="highlightPD 2 3" xfId="20485" xr:uid="{00000000-0005-0000-0000-00008F530000}"/>
    <cellStyle name="highlightPD 2 3 2" xfId="20486" xr:uid="{00000000-0005-0000-0000-000090530000}"/>
    <cellStyle name="highlightPD 2 4" xfId="20487" xr:uid="{00000000-0005-0000-0000-000091530000}"/>
    <cellStyle name="highlightPD 2 4 2" xfId="20488" xr:uid="{00000000-0005-0000-0000-000092530000}"/>
    <cellStyle name="highlightPD 2 4 3" xfId="20489" xr:uid="{00000000-0005-0000-0000-000093530000}"/>
    <cellStyle name="highlightPD 2 4 4" xfId="20490" xr:uid="{00000000-0005-0000-0000-000094530000}"/>
    <cellStyle name="highlightPD 2 5" xfId="20491" xr:uid="{00000000-0005-0000-0000-000095530000}"/>
    <cellStyle name="highlightPD 2 5 2" xfId="20492" xr:uid="{00000000-0005-0000-0000-000096530000}"/>
    <cellStyle name="highlightPD 2 5 3" xfId="20493" xr:uid="{00000000-0005-0000-0000-000097530000}"/>
    <cellStyle name="highlightPD 2 5 4" xfId="20494" xr:uid="{00000000-0005-0000-0000-000098530000}"/>
    <cellStyle name="highlightPD 2 6" xfId="20495" xr:uid="{00000000-0005-0000-0000-000099530000}"/>
    <cellStyle name="highlightPD 2 6 2" xfId="20496" xr:uid="{00000000-0005-0000-0000-00009A530000}"/>
    <cellStyle name="highlightPD 2 7" xfId="20497" xr:uid="{00000000-0005-0000-0000-00009B530000}"/>
    <cellStyle name="highlightPD 2 7 2" xfId="20498" xr:uid="{00000000-0005-0000-0000-00009C530000}"/>
    <cellStyle name="highlightPD 2 8" xfId="20499" xr:uid="{00000000-0005-0000-0000-00009D530000}"/>
    <cellStyle name="highlightPD 2 9" xfId="20500" xr:uid="{00000000-0005-0000-0000-00009E530000}"/>
    <cellStyle name="highlightPD 3" xfId="20501" xr:uid="{00000000-0005-0000-0000-00009F530000}"/>
    <cellStyle name="highlightPD 3 2" xfId="20502" xr:uid="{00000000-0005-0000-0000-0000A0530000}"/>
    <cellStyle name="highlightPD 3 3" xfId="20503" xr:uid="{00000000-0005-0000-0000-0000A1530000}"/>
    <cellStyle name="highlightPD 4" xfId="20504" xr:uid="{00000000-0005-0000-0000-0000A2530000}"/>
    <cellStyle name="highlightPD 4 2" xfId="20505" xr:uid="{00000000-0005-0000-0000-0000A3530000}"/>
    <cellStyle name="highlightPD 4 3" xfId="20506" xr:uid="{00000000-0005-0000-0000-0000A4530000}"/>
    <cellStyle name="highlightPD 4 4" xfId="20507" xr:uid="{00000000-0005-0000-0000-0000A5530000}"/>
    <cellStyle name="highlightPD 5" xfId="20508" xr:uid="{00000000-0005-0000-0000-0000A6530000}"/>
    <cellStyle name="highlightPD 6" xfId="20509" xr:uid="{00000000-0005-0000-0000-0000A7530000}"/>
    <cellStyle name="highlightPD 7" xfId="20510" xr:uid="{00000000-0005-0000-0000-0000A8530000}"/>
    <cellStyle name="highlightPercentage" xfId="20511" xr:uid="{00000000-0005-0000-0000-0000A9530000}"/>
    <cellStyle name="highlightPercentage 2" xfId="20512" xr:uid="{00000000-0005-0000-0000-0000AA530000}"/>
    <cellStyle name="highlightPercentage 2 2" xfId="20513" xr:uid="{00000000-0005-0000-0000-0000AB530000}"/>
    <cellStyle name="highlightPercentage 2 2 2" xfId="20514" xr:uid="{00000000-0005-0000-0000-0000AC530000}"/>
    <cellStyle name="highlightPercentage 2 3" xfId="20515" xr:uid="{00000000-0005-0000-0000-0000AD530000}"/>
    <cellStyle name="highlightPercentage 2 3 2" xfId="20516" xr:uid="{00000000-0005-0000-0000-0000AE530000}"/>
    <cellStyle name="highlightPercentage 2 4" xfId="20517" xr:uid="{00000000-0005-0000-0000-0000AF530000}"/>
    <cellStyle name="highlightPercentage 2 4 2" xfId="20518" xr:uid="{00000000-0005-0000-0000-0000B0530000}"/>
    <cellStyle name="highlightPercentage 2 4 3" xfId="20519" xr:uid="{00000000-0005-0000-0000-0000B1530000}"/>
    <cellStyle name="highlightPercentage 2 4 4" xfId="20520" xr:uid="{00000000-0005-0000-0000-0000B2530000}"/>
    <cellStyle name="highlightPercentage 2 5" xfId="20521" xr:uid="{00000000-0005-0000-0000-0000B3530000}"/>
    <cellStyle name="highlightPercentage 2 5 2" xfId="20522" xr:uid="{00000000-0005-0000-0000-0000B4530000}"/>
    <cellStyle name="highlightPercentage 2 5 3" xfId="20523" xr:uid="{00000000-0005-0000-0000-0000B5530000}"/>
    <cellStyle name="highlightPercentage 2 5 4" xfId="20524" xr:uid="{00000000-0005-0000-0000-0000B6530000}"/>
    <cellStyle name="highlightPercentage 2 6" xfId="20525" xr:uid="{00000000-0005-0000-0000-0000B7530000}"/>
    <cellStyle name="highlightPercentage 2 6 2" xfId="20526" xr:uid="{00000000-0005-0000-0000-0000B8530000}"/>
    <cellStyle name="highlightPercentage 2 7" xfId="20527" xr:uid="{00000000-0005-0000-0000-0000B9530000}"/>
    <cellStyle name="highlightPercentage 2 7 2" xfId="20528" xr:uid="{00000000-0005-0000-0000-0000BA530000}"/>
    <cellStyle name="highlightPercentage 2 8" xfId="20529" xr:uid="{00000000-0005-0000-0000-0000BB530000}"/>
    <cellStyle name="highlightPercentage 2 9" xfId="20530" xr:uid="{00000000-0005-0000-0000-0000BC530000}"/>
    <cellStyle name="highlightPercentage 3" xfId="20531" xr:uid="{00000000-0005-0000-0000-0000BD530000}"/>
    <cellStyle name="highlightPercentage 3 2" xfId="20532" xr:uid="{00000000-0005-0000-0000-0000BE530000}"/>
    <cellStyle name="highlightPercentage 3 3" xfId="20533" xr:uid="{00000000-0005-0000-0000-0000BF530000}"/>
    <cellStyle name="highlightPercentage 4" xfId="20534" xr:uid="{00000000-0005-0000-0000-0000C0530000}"/>
    <cellStyle name="highlightPercentage 4 2" xfId="20535" xr:uid="{00000000-0005-0000-0000-0000C1530000}"/>
    <cellStyle name="highlightPercentage 4 3" xfId="20536" xr:uid="{00000000-0005-0000-0000-0000C2530000}"/>
    <cellStyle name="highlightPercentage 4 4" xfId="20537" xr:uid="{00000000-0005-0000-0000-0000C3530000}"/>
    <cellStyle name="highlightPercentage 5" xfId="20538" xr:uid="{00000000-0005-0000-0000-0000C4530000}"/>
    <cellStyle name="highlightPercentage 6" xfId="20539" xr:uid="{00000000-0005-0000-0000-0000C5530000}"/>
    <cellStyle name="highlightPercentage 7" xfId="20540" xr:uid="{00000000-0005-0000-0000-0000C6530000}"/>
    <cellStyle name="highlightText" xfId="20541" xr:uid="{00000000-0005-0000-0000-0000C7530000}"/>
    <cellStyle name="highlightText 10" xfId="20542" xr:uid="{00000000-0005-0000-0000-0000C8530000}"/>
    <cellStyle name="highlightText 10 2" xfId="20543" xr:uid="{00000000-0005-0000-0000-0000C9530000}"/>
    <cellStyle name="highlightText 10 3" xfId="20544" xr:uid="{00000000-0005-0000-0000-0000CA530000}"/>
    <cellStyle name="highlightText 10 4" xfId="20545" xr:uid="{00000000-0005-0000-0000-0000CB530000}"/>
    <cellStyle name="highlightText 11" xfId="20546" xr:uid="{00000000-0005-0000-0000-0000CC530000}"/>
    <cellStyle name="highlightText 11 2" xfId="20547" xr:uid="{00000000-0005-0000-0000-0000CD530000}"/>
    <cellStyle name="highlightText 11 3" xfId="20548" xr:uid="{00000000-0005-0000-0000-0000CE530000}"/>
    <cellStyle name="highlightText 11 4" xfId="20549" xr:uid="{00000000-0005-0000-0000-0000CF530000}"/>
    <cellStyle name="highlightText 12" xfId="20550" xr:uid="{00000000-0005-0000-0000-0000D0530000}"/>
    <cellStyle name="highlightText 12 2" xfId="20551" xr:uid="{00000000-0005-0000-0000-0000D1530000}"/>
    <cellStyle name="highlightText 12 3" xfId="20552" xr:uid="{00000000-0005-0000-0000-0000D2530000}"/>
    <cellStyle name="highlightText 12 4" xfId="20553" xr:uid="{00000000-0005-0000-0000-0000D3530000}"/>
    <cellStyle name="highlightText 13" xfId="20554" xr:uid="{00000000-0005-0000-0000-0000D4530000}"/>
    <cellStyle name="highlightText 13 2" xfId="20555" xr:uid="{00000000-0005-0000-0000-0000D5530000}"/>
    <cellStyle name="highlightText 13 3" xfId="20556" xr:uid="{00000000-0005-0000-0000-0000D6530000}"/>
    <cellStyle name="highlightText 13 4" xfId="20557" xr:uid="{00000000-0005-0000-0000-0000D7530000}"/>
    <cellStyle name="highlightText 14" xfId="20558" xr:uid="{00000000-0005-0000-0000-0000D8530000}"/>
    <cellStyle name="highlightText 14 2" xfId="20559" xr:uid="{00000000-0005-0000-0000-0000D9530000}"/>
    <cellStyle name="highlightText 14 3" xfId="20560" xr:uid="{00000000-0005-0000-0000-0000DA530000}"/>
    <cellStyle name="highlightText 15" xfId="20561" xr:uid="{00000000-0005-0000-0000-0000DB530000}"/>
    <cellStyle name="highlightText 16" xfId="20562" xr:uid="{00000000-0005-0000-0000-0000DC530000}"/>
    <cellStyle name="highlightText 17" xfId="20563" xr:uid="{00000000-0005-0000-0000-0000DD530000}"/>
    <cellStyle name="highlightText 2" xfId="20564" xr:uid="{00000000-0005-0000-0000-0000DE530000}"/>
    <cellStyle name="highlightText 2 10" xfId="20565" xr:uid="{00000000-0005-0000-0000-0000DF530000}"/>
    <cellStyle name="highlightText 2 10 2" xfId="20566" xr:uid="{00000000-0005-0000-0000-0000E0530000}"/>
    <cellStyle name="highlightText 2 10 3" xfId="20567" xr:uid="{00000000-0005-0000-0000-0000E1530000}"/>
    <cellStyle name="highlightText 2 10 4" xfId="20568" xr:uid="{00000000-0005-0000-0000-0000E2530000}"/>
    <cellStyle name="highlightText 2 11" xfId="20569" xr:uid="{00000000-0005-0000-0000-0000E3530000}"/>
    <cellStyle name="highlightText 2 11 2" xfId="20570" xr:uid="{00000000-0005-0000-0000-0000E4530000}"/>
    <cellStyle name="highlightText 2 11 3" xfId="20571" xr:uid="{00000000-0005-0000-0000-0000E5530000}"/>
    <cellStyle name="highlightText 2 11 4" xfId="20572" xr:uid="{00000000-0005-0000-0000-0000E6530000}"/>
    <cellStyle name="highlightText 2 12" xfId="20573" xr:uid="{00000000-0005-0000-0000-0000E7530000}"/>
    <cellStyle name="highlightText 2 13" xfId="20574" xr:uid="{00000000-0005-0000-0000-0000E8530000}"/>
    <cellStyle name="highlightText 2 14" xfId="20575" xr:uid="{00000000-0005-0000-0000-0000E9530000}"/>
    <cellStyle name="highlightText 2 2" xfId="20576" xr:uid="{00000000-0005-0000-0000-0000EA530000}"/>
    <cellStyle name="highlightText 2 2 2" xfId="20577" xr:uid="{00000000-0005-0000-0000-0000EB530000}"/>
    <cellStyle name="highlightText 2 2 3" xfId="20578" xr:uid="{00000000-0005-0000-0000-0000EC530000}"/>
    <cellStyle name="highlightText 2 3" xfId="20579" xr:uid="{00000000-0005-0000-0000-0000ED530000}"/>
    <cellStyle name="highlightText 2 3 2" xfId="20580" xr:uid="{00000000-0005-0000-0000-0000EE530000}"/>
    <cellStyle name="highlightText 2 3 3" xfId="20581" xr:uid="{00000000-0005-0000-0000-0000EF530000}"/>
    <cellStyle name="highlightText 2 4" xfId="20582" xr:uid="{00000000-0005-0000-0000-0000F0530000}"/>
    <cellStyle name="highlightText 2 4 2" xfId="20583" xr:uid="{00000000-0005-0000-0000-0000F1530000}"/>
    <cellStyle name="highlightText 2 4 3" xfId="20584" xr:uid="{00000000-0005-0000-0000-0000F2530000}"/>
    <cellStyle name="highlightText 2 4 4" xfId="20585" xr:uid="{00000000-0005-0000-0000-0000F3530000}"/>
    <cellStyle name="highlightText 2 5" xfId="20586" xr:uid="{00000000-0005-0000-0000-0000F4530000}"/>
    <cellStyle name="highlightText 2 5 2" xfId="20587" xr:uid="{00000000-0005-0000-0000-0000F5530000}"/>
    <cellStyle name="highlightText 2 5 3" xfId="20588" xr:uid="{00000000-0005-0000-0000-0000F6530000}"/>
    <cellStyle name="highlightText 2 5 4" xfId="20589" xr:uid="{00000000-0005-0000-0000-0000F7530000}"/>
    <cellStyle name="highlightText 2 6" xfId="20590" xr:uid="{00000000-0005-0000-0000-0000F8530000}"/>
    <cellStyle name="highlightText 2 6 2" xfId="20591" xr:uid="{00000000-0005-0000-0000-0000F9530000}"/>
    <cellStyle name="highlightText 2 6 3" xfId="20592" xr:uid="{00000000-0005-0000-0000-0000FA530000}"/>
    <cellStyle name="highlightText 2 6 4" xfId="20593" xr:uid="{00000000-0005-0000-0000-0000FB530000}"/>
    <cellStyle name="highlightText 2 7" xfId="20594" xr:uid="{00000000-0005-0000-0000-0000FC530000}"/>
    <cellStyle name="highlightText 2 7 2" xfId="20595" xr:uid="{00000000-0005-0000-0000-0000FD530000}"/>
    <cellStyle name="highlightText 2 7 3" xfId="20596" xr:uid="{00000000-0005-0000-0000-0000FE530000}"/>
    <cellStyle name="highlightText 2 7 4" xfId="20597" xr:uid="{00000000-0005-0000-0000-0000FF530000}"/>
    <cellStyle name="highlightText 2 8" xfId="20598" xr:uid="{00000000-0005-0000-0000-000000540000}"/>
    <cellStyle name="highlightText 2 8 2" xfId="20599" xr:uid="{00000000-0005-0000-0000-000001540000}"/>
    <cellStyle name="highlightText 2 8 3" xfId="20600" xr:uid="{00000000-0005-0000-0000-000002540000}"/>
    <cellStyle name="highlightText 2 8 4" xfId="20601" xr:uid="{00000000-0005-0000-0000-000003540000}"/>
    <cellStyle name="highlightText 2 9" xfId="20602" xr:uid="{00000000-0005-0000-0000-000004540000}"/>
    <cellStyle name="highlightText 2 9 2" xfId="20603" xr:uid="{00000000-0005-0000-0000-000005540000}"/>
    <cellStyle name="highlightText 2 9 3" xfId="20604" xr:uid="{00000000-0005-0000-0000-000006540000}"/>
    <cellStyle name="highlightText 2 9 4" xfId="20605" xr:uid="{00000000-0005-0000-0000-000007540000}"/>
    <cellStyle name="highlightText 3" xfId="20606" xr:uid="{00000000-0005-0000-0000-000008540000}"/>
    <cellStyle name="highlightText 3 2" xfId="20607" xr:uid="{00000000-0005-0000-0000-000009540000}"/>
    <cellStyle name="highlightText 3 3" xfId="20608" xr:uid="{00000000-0005-0000-0000-00000A540000}"/>
    <cellStyle name="highlightText 3 4" xfId="20609" xr:uid="{00000000-0005-0000-0000-00000B540000}"/>
    <cellStyle name="highlightText 4" xfId="20610" xr:uid="{00000000-0005-0000-0000-00000C540000}"/>
    <cellStyle name="highlightText 4 2" xfId="20611" xr:uid="{00000000-0005-0000-0000-00000D540000}"/>
    <cellStyle name="highlightText 4 3" xfId="20612" xr:uid="{00000000-0005-0000-0000-00000E540000}"/>
    <cellStyle name="highlightText 5" xfId="20613" xr:uid="{00000000-0005-0000-0000-00000F540000}"/>
    <cellStyle name="highlightText 5 2" xfId="20614" xr:uid="{00000000-0005-0000-0000-000010540000}"/>
    <cellStyle name="highlightText 5 3" xfId="20615" xr:uid="{00000000-0005-0000-0000-000011540000}"/>
    <cellStyle name="highlightText 5 4" xfId="20616" xr:uid="{00000000-0005-0000-0000-000012540000}"/>
    <cellStyle name="highlightText 6" xfId="20617" xr:uid="{00000000-0005-0000-0000-000013540000}"/>
    <cellStyle name="highlightText 6 2" xfId="20618" xr:uid="{00000000-0005-0000-0000-000014540000}"/>
    <cellStyle name="highlightText 6 3" xfId="20619" xr:uid="{00000000-0005-0000-0000-000015540000}"/>
    <cellStyle name="highlightText 6 4" xfId="20620" xr:uid="{00000000-0005-0000-0000-000016540000}"/>
    <cellStyle name="highlightText 7" xfId="20621" xr:uid="{00000000-0005-0000-0000-000017540000}"/>
    <cellStyle name="highlightText 7 2" xfId="20622" xr:uid="{00000000-0005-0000-0000-000018540000}"/>
    <cellStyle name="highlightText 7 3" xfId="20623" xr:uid="{00000000-0005-0000-0000-000019540000}"/>
    <cellStyle name="highlightText 7 4" xfId="20624" xr:uid="{00000000-0005-0000-0000-00001A540000}"/>
    <cellStyle name="highlightText 8" xfId="20625" xr:uid="{00000000-0005-0000-0000-00001B540000}"/>
    <cellStyle name="highlightText 8 2" xfId="20626" xr:uid="{00000000-0005-0000-0000-00001C540000}"/>
    <cellStyle name="highlightText 8 3" xfId="20627" xr:uid="{00000000-0005-0000-0000-00001D540000}"/>
    <cellStyle name="highlightText 8 4" xfId="20628" xr:uid="{00000000-0005-0000-0000-00001E540000}"/>
    <cellStyle name="highlightText 9" xfId="20629" xr:uid="{00000000-0005-0000-0000-00001F540000}"/>
    <cellStyle name="highlightText 9 2" xfId="20630" xr:uid="{00000000-0005-0000-0000-000020540000}"/>
    <cellStyle name="highlightText 9 3" xfId="20631" xr:uid="{00000000-0005-0000-0000-000021540000}"/>
    <cellStyle name="highlightText 9 4" xfId="20632" xr:uid="{00000000-0005-0000-0000-000022540000}"/>
    <cellStyle name="Hipervínculo" xfId="379" xr:uid="{00000000-0005-0000-0000-000023540000}"/>
    <cellStyle name="Hipervínculo 2" xfId="20633" xr:uid="{00000000-0005-0000-0000-000024540000}"/>
    <cellStyle name="Hipervínculo 2 2" xfId="20634" xr:uid="{00000000-0005-0000-0000-000025540000}"/>
    <cellStyle name="Hipervínculo 3" xfId="20635" xr:uid="{00000000-0005-0000-0000-000026540000}"/>
    <cellStyle name="Hipervínculo 4" xfId="20636" xr:uid="{00000000-0005-0000-0000-000027540000}"/>
    <cellStyle name="Hyperlink" xfId="5" builtinId="8"/>
    <cellStyle name="Hyperlink 2" xfId="45" xr:uid="{00000000-0005-0000-0000-000029540000}"/>
    <cellStyle name="Incorrecte" xfId="20637" xr:uid="{00000000-0005-0000-0000-00002A540000}"/>
    <cellStyle name="Incorrecte 2" xfId="20638" xr:uid="{00000000-0005-0000-0000-00002B540000}"/>
    <cellStyle name="Incorrecte 2 2" xfId="20639" xr:uid="{00000000-0005-0000-0000-00002C540000}"/>
    <cellStyle name="Incorrecte 2 3" xfId="20640" xr:uid="{00000000-0005-0000-0000-00002D540000}"/>
    <cellStyle name="Incorrecte 3" xfId="20641" xr:uid="{00000000-0005-0000-0000-00002E540000}"/>
    <cellStyle name="Incorrecte 3 2" xfId="20642" xr:uid="{00000000-0005-0000-0000-00002F540000}"/>
    <cellStyle name="Incorrecte 3 3" xfId="20643" xr:uid="{00000000-0005-0000-0000-000030540000}"/>
    <cellStyle name="Incorrecte 4" xfId="20644" xr:uid="{00000000-0005-0000-0000-000031540000}"/>
    <cellStyle name="Incorrecte 4 2" xfId="20645" xr:uid="{00000000-0005-0000-0000-000032540000}"/>
    <cellStyle name="Incorrecte 4 3" xfId="20646" xr:uid="{00000000-0005-0000-0000-000033540000}"/>
    <cellStyle name="Incorrecte 5" xfId="20647" xr:uid="{00000000-0005-0000-0000-000034540000}"/>
    <cellStyle name="Incorrecte 6" xfId="20648" xr:uid="{00000000-0005-0000-0000-000035540000}"/>
    <cellStyle name="Incorrecte 7" xfId="20649" xr:uid="{00000000-0005-0000-0000-000036540000}"/>
    <cellStyle name="Incorrecte_37. RESULTADO NEGOCIOS YOY" xfId="20650" xr:uid="{00000000-0005-0000-0000-000037540000}"/>
    <cellStyle name="Incorrecto 2" xfId="20651" xr:uid="{00000000-0005-0000-0000-000038540000}"/>
    <cellStyle name="Incorrecto 2 2" xfId="20652" xr:uid="{00000000-0005-0000-0000-000039540000}"/>
    <cellStyle name="Incorrecto 2 2 2" xfId="20653" xr:uid="{00000000-0005-0000-0000-00003A540000}"/>
    <cellStyle name="Incorrecto 2 2 3" xfId="20654" xr:uid="{00000000-0005-0000-0000-00003B540000}"/>
    <cellStyle name="Incorrecto 2 3" xfId="20655" xr:uid="{00000000-0005-0000-0000-00003C540000}"/>
    <cellStyle name="Incorrecto 2 3 2" xfId="20656" xr:uid="{00000000-0005-0000-0000-00003D540000}"/>
    <cellStyle name="Incorrecto 2 4" xfId="20657" xr:uid="{00000000-0005-0000-0000-00003E540000}"/>
    <cellStyle name="Incorrecto 2_37. RESULTADO NEGOCIOS YOY" xfId="20658" xr:uid="{00000000-0005-0000-0000-00003F540000}"/>
    <cellStyle name="Incorrecto 3" xfId="20659" xr:uid="{00000000-0005-0000-0000-000040540000}"/>
    <cellStyle name="Incorrecto 3 2" xfId="20660" xr:uid="{00000000-0005-0000-0000-000041540000}"/>
    <cellStyle name="Incorrecto 3 3" xfId="20661" xr:uid="{00000000-0005-0000-0000-000042540000}"/>
    <cellStyle name="Incorrecto 4" xfId="20662" xr:uid="{00000000-0005-0000-0000-000043540000}"/>
    <cellStyle name="Incorrecto 4 2" xfId="20663" xr:uid="{00000000-0005-0000-0000-000044540000}"/>
    <cellStyle name="Incorreto 2" xfId="224" xr:uid="{00000000-0005-0000-0000-000045540000}"/>
    <cellStyle name="Input 2" xfId="225" xr:uid="{00000000-0005-0000-0000-000046540000}"/>
    <cellStyle name="Input 2 2" xfId="20666" xr:uid="{00000000-0005-0000-0000-000047540000}"/>
    <cellStyle name="Input 2 3" xfId="20667" xr:uid="{00000000-0005-0000-0000-000048540000}"/>
    <cellStyle name="Input 2 4" xfId="20665" xr:uid="{00000000-0005-0000-0000-000049540000}"/>
    <cellStyle name="Input 3" xfId="20668" xr:uid="{00000000-0005-0000-0000-00004A540000}"/>
    <cellStyle name="Input 3 2" xfId="20669" xr:uid="{00000000-0005-0000-0000-00004B540000}"/>
    <cellStyle name="Input 3 3" xfId="20670" xr:uid="{00000000-0005-0000-0000-00004C540000}"/>
    <cellStyle name="Input 4" xfId="20671" xr:uid="{00000000-0005-0000-0000-00004D540000}"/>
    <cellStyle name="Input 4 2" xfId="20672" xr:uid="{00000000-0005-0000-0000-00004E540000}"/>
    <cellStyle name="Input 5" xfId="20673" xr:uid="{00000000-0005-0000-0000-00004F540000}"/>
    <cellStyle name="Input 6" xfId="20664" xr:uid="{00000000-0005-0000-0000-000050540000}"/>
    <cellStyle name="inputDate" xfId="20674" xr:uid="{00000000-0005-0000-0000-000051540000}"/>
    <cellStyle name="inputDate 2" xfId="20675" xr:uid="{00000000-0005-0000-0000-000052540000}"/>
    <cellStyle name="inputDate 2 2" xfId="20676" xr:uid="{00000000-0005-0000-0000-000053540000}"/>
    <cellStyle name="inputDate 2 2 2" xfId="20677" xr:uid="{00000000-0005-0000-0000-000054540000}"/>
    <cellStyle name="inputDate 2 3" xfId="20678" xr:uid="{00000000-0005-0000-0000-000055540000}"/>
    <cellStyle name="inputDate 2 3 2" xfId="20679" xr:uid="{00000000-0005-0000-0000-000056540000}"/>
    <cellStyle name="inputDate 2 4" xfId="20680" xr:uid="{00000000-0005-0000-0000-000057540000}"/>
    <cellStyle name="inputDate 2 4 2" xfId="20681" xr:uid="{00000000-0005-0000-0000-000058540000}"/>
    <cellStyle name="inputDate 2 4 3" xfId="20682" xr:uid="{00000000-0005-0000-0000-000059540000}"/>
    <cellStyle name="inputDate 2 4 4" xfId="20683" xr:uid="{00000000-0005-0000-0000-00005A540000}"/>
    <cellStyle name="inputDate 2 5" xfId="20684" xr:uid="{00000000-0005-0000-0000-00005B540000}"/>
    <cellStyle name="inputDate 2 5 2" xfId="20685" xr:uid="{00000000-0005-0000-0000-00005C540000}"/>
    <cellStyle name="inputDate 2 5 3" xfId="20686" xr:uid="{00000000-0005-0000-0000-00005D540000}"/>
    <cellStyle name="inputDate 2 5 4" xfId="20687" xr:uid="{00000000-0005-0000-0000-00005E540000}"/>
    <cellStyle name="inputDate 2 6" xfId="20688" xr:uid="{00000000-0005-0000-0000-00005F540000}"/>
    <cellStyle name="inputDate 2 6 2" xfId="20689" xr:uid="{00000000-0005-0000-0000-000060540000}"/>
    <cellStyle name="inputDate 2 7" xfId="20690" xr:uid="{00000000-0005-0000-0000-000061540000}"/>
    <cellStyle name="inputDate 2 7 2" xfId="20691" xr:uid="{00000000-0005-0000-0000-000062540000}"/>
    <cellStyle name="inputDate 2 8" xfId="20692" xr:uid="{00000000-0005-0000-0000-000063540000}"/>
    <cellStyle name="inputDate 2 9" xfId="20693" xr:uid="{00000000-0005-0000-0000-000064540000}"/>
    <cellStyle name="inputDate 3" xfId="20694" xr:uid="{00000000-0005-0000-0000-000065540000}"/>
    <cellStyle name="inputDate 3 2" xfId="20695" xr:uid="{00000000-0005-0000-0000-000066540000}"/>
    <cellStyle name="inputDate 3 3" xfId="20696" xr:uid="{00000000-0005-0000-0000-000067540000}"/>
    <cellStyle name="inputDate 4" xfId="20697" xr:uid="{00000000-0005-0000-0000-000068540000}"/>
    <cellStyle name="inputDate 4 2" xfId="20698" xr:uid="{00000000-0005-0000-0000-000069540000}"/>
    <cellStyle name="inputDate 4 3" xfId="20699" xr:uid="{00000000-0005-0000-0000-00006A540000}"/>
    <cellStyle name="inputDate 4 4" xfId="20700" xr:uid="{00000000-0005-0000-0000-00006B540000}"/>
    <cellStyle name="inputDate 5" xfId="20701" xr:uid="{00000000-0005-0000-0000-00006C540000}"/>
    <cellStyle name="inputDate 6" xfId="20702" xr:uid="{00000000-0005-0000-0000-00006D540000}"/>
    <cellStyle name="inputDate 7" xfId="20703" xr:uid="{00000000-0005-0000-0000-00006E540000}"/>
    <cellStyle name="inputExposure" xfId="20704" xr:uid="{00000000-0005-0000-0000-00006F540000}"/>
    <cellStyle name="inputExposure 2" xfId="20705" xr:uid="{00000000-0005-0000-0000-000070540000}"/>
    <cellStyle name="inputExposure 2 2" xfId="20706" xr:uid="{00000000-0005-0000-0000-000071540000}"/>
    <cellStyle name="inputExposure 2 2 2" xfId="20707" xr:uid="{00000000-0005-0000-0000-000072540000}"/>
    <cellStyle name="inputExposure 2 2 2 2" xfId="20708" xr:uid="{00000000-0005-0000-0000-000073540000}"/>
    <cellStyle name="inputExposure 2 2 3" xfId="20709" xr:uid="{00000000-0005-0000-0000-000074540000}"/>
    <cellStyle name="inputExposure 2 2 3 2" xfId="20710" xr:uid="{00000000-0005-0000-0000-000075540000}"/>
    <cellStyle name="inputExposure 2 2 4" xfId="20711" xr:uid="{00000000-0005-0000-0000-000076540000}"/>
    <cellStyle name="inputExposure 2 2 4 2" xfId="20712" xr:uid="{00000000-0005-0000-0000-000077540000}"/>
    <cellStyle name="inputExposure 2 2 4 3" xfId="20713" xr:uid="{00000000-0005-0000-0000-000078540000}"/>
    <cellStyle name="inputExposure 2 2 4 4" xfId="20714" xr:uid="{00000000-0005-0000-0000-000079540000}"/>
    <cellStyle name="inputExposure 2 2 5" xfId="20715" xr:uid="{00000000-0005-0000-0000-00007A540000}"/>
    <cellStyle name="inputExposure 2 2 5 2" xfId="20716" xr:uid="{00000000-0005-0000-0000-00007B540000}"/>
    <cellStyle name="inputExposure 2 2 5 3" xfId="20717" xr:uid="{00000000-0005-0000-0000-00007C540000}"/>
    <cellStyle name="inputExposure 2 2 5 4" xfId="20718" xr:uid="{00000000-0005-0000-0000-00007D540000}"/>
    <cellStyle name="inputExposure 2 2 6" xfId="20719" xr:uid="{00000000-0005-0000-0000-00007E540000}"/>
    <cellStyle name="inputExposure 2 2 6 2" xfId="20720" xr:uid="{00000000-0005-0000-0000-00007F540000}"/>
    <cellStyle name="inputExposure 2 2 7" xfId="20721" xr:uid="{00000000-0005-0000-0000-000080540000}"/>
    <cellStyle name="inputExposure 2 2 7 2" xfId="20722" xr:uid="{00000000-0005-0000-0000-000081540000}"/>
    <cellStyle name="inputExposure 2 2 8" xfId="20723" xr:uid="{00000000-0005-0000-0000-000082540000}"/>
    <cellStyle name="inputExposure 2 3" xfId="20724" xr:uid="{00000000-0005-0000-0000-000083540000}"/>
    <cellStyle name="inputExposure 2 3 2" xfId="20725" xr:uid="{00000000-0005-0000-0000-000084540000}"/>
    <cellStyle name="inputExposure 2 3 3" xfId="20726" xr:uid="{00000000-0005-0000-0000-000085540000}"/>
    <cellStyle name="inputExposure 2 4" xfId="20727" xr:uid="{00000000-0005-0000-0000-000086540000}"/>
    <cellStyle name="inputExposure 2 4 2" xfId="20728" xr:uid="{00000000-0005-0000-0000-000087540000}"/>
    <cellStyle name="inputExposure 2 4 3" xfId="20729" xr:uid="{00000000-0005-0000-0000-000088540000}"/>
    <cellStyle name="inputExposure 2 4 4" xfId="20730" xr:uid="{00000000-0005-0000-0000-000089540000}"/>
    <cellStyle name="inputExposure 2 5" xfId="20731" xr:uid="{00000000-0005-0000-0000-00008A540000}"/>
    <cellStyle name="inputExposure 2 6" xfId="20732" xr:uid="{00000000-0005-0000-0000-00008B540000}"/>
    <cellStyle name="inputExposure 2 7" xfId="20733" xr:uid="{00000000-0005-0000-0000-00008C540000}"/>
    <cellStyle name="inputExposure 2 8" xfId="20734" xr:uid="{00000000-0005-0000-0000-00008D540000}"/>
    <cellStyle name="inputExposure 3" xfId="20735" xr:uid="{00000000-0005-0000-0000-00008E540000}"/>
    <cellStyle name="inputExposure 3 2" xfId="20736" xr:uid="{00000000-0005-0000-0000-00008F540000}"/>
    <cellStyle name="inputExposure 3 2 2" xfId="20737" xr:uid="{00000000-0005-0000-0000-000090540000}"/>
    <cellStyle name="inputExposure 3 3" xfId="20738" xr:uid="{00000000-0005-0000-0000-000091540000}"/>
    <cellStyle name="inputExposure 3 3 2" xfId="20739" xr:uid="{00000000-0005-0000-0000-000092540000}"/>
    <cellStyle name="inputExposure 3 4" xfId="20740" xr:uid="{00000000-0005-0000-0000-000093540000}"/>
    <cellStyle name="inputExposure 3 4 2" xfId="20741" xr:uid="{00000000-0005-0000-0000-000094540000}"/>
    <cellStyle name="inputExposure 3 4 3" xfId="20742" xr:uid="{00000000-0005-0000-0000-000095540000}"/>
    <cellStyle name="inputExposure 3 4 4" xfId="20743" xr:uid="{00000000-0005-0000-0000-000096540000}"/>
    <cellStyle name="inputExposure 3 5" xfId="20744" xr:uid="{00000000-0005-0000-0000-000097540000}"/>
    <cellStyle name="inputExposure 3 5 2" xfId="20745" xr:uid="{00000000-0005-0000-0000-000098540000}"/>
    <cellStyle name="inputExposure 3 5 3" xfId="20746" xr:uid="{00000000-0005-0000-0000-000099540000}"/>
    <cellStyle name="inputExposure 3 5 4" xfId="20747" xr:uid="{00000000-0005-0000-0000-00009A540000}"/>
    <cellStyle name="inputExposure 3 6" xfId="20748" xr:uid="{00000000-0005-0000-0000-00009B540000}"/>
    <cellStyle name="inputExposure 3 6 2" xfId="20749" xr:uid="{00000000-0005-0000-0000-00009C540000}"/>
    <cellStyle name="inputExposure 3 7" xfId="20750" xr:uid="{00000000-0005-0000-0000-00009D540000}"/>
    <cellStyle name="inputExposure 3 7 2" xfId="20751" xr:uid="{00000000-0005-0000-0000-00009E540000}"/>
    <cellStyle name="inputExposure 3 8" xfId="20752" xr:uid="{00000000-0005-0000-0000-00009F540000}"/>
    <cellStyle name="inputExposure 3 9" xfId="20753" xr:uid="{00000000-0005-0000-0000-0000A0540000}"/>
    <cellStyle name="inputExposure 4" xfId="20754" xr:uid="{00000000-0005-0000-0000-0000A1540000}"/>
    <cellStyle name="inputExposure 4 2" xfId="20755" xr:uid="{00000000-0005-0000-0000-0000A2540000}"/>
    <cellStyle name="inputExposure 4 3" xfId="20756" xr:uid="{00000000-0005-0000-0000-0000A3540000}"/>
    <cellStyle name="inputExposure 5" xfId="20757" xr:uid="{00000000-0005-0000-0000-0000A4540000}"/>
    <cellStyle name="inputExposure 5 2" xfId="20758" xr:uid="{00000000-0005-0000-0000-0000A5540000}"/>
    <cellStyle name="inputExposure 5 3" xfId="20759" xr:uid="{00000000-0005-0000-0000-0000A6540000}"/>
    <cellStyle name="inputExposure 5 4" xfId="20760" xr:uid="{00000000-0005-0000-0000-0000A7540000}"/>
    <cellStyle name="inputExposure 6" xfId="20761" xr:uid="{00000000-0005-0000-0000-0000A8540000}"/>
    <cellStyle name="inputExposure 7" xfId="20762" xr:uid="{00000000-0005-0000-0000-0000A9540000}"/>
    <cellStyle name="inputExposure 8" xfId="20763" xr:uid="{00000000-0005-0000-0000-0000AA540000}"/>
    <cellStyle name="inputMaturity" xfId="20764" xr:uid="{00000000-0005-0000-0000-0000AB540000}"/>
    <cellStyle name="inputMaturity 2" xfId="20765" xr:uid="{00000000-0005-0000-0000-0000AC540000}"/>
    <cellStyle name="inputMaturity 2 2" xfId="20766" xr:uid="{00000000-0005-0000-0000-0000AD540000}"/>
    <cellStyle name="inputMaturity 2 2 2" xfId="20767" xr:uid="{00000000-0005-0000-0000-0000AE540000}"/>
    <cellStyle name="inputMaturity 2 3" xfId="20768" xr:uid="{00000000-0005-0000-0000-0000AF540000}"/>
    <cellStyle name="inputMaturity 2 3 2" xfId="20769" xr:uid="{00000000-0005-0000-0000-0000B0540000}"/>
    <cellStyle name="inputMaturity 2 4" xfId="20770" xr:uid="{00000000-0005-0000-0000-0000B1540000}"/>
    <cellStyle name="inputMaturity 2 4 2" xfId="20771" xr:uid="{00000000-0005-0000-0000-0000B2540000}"/>
    <cellStyle name="inputMaturity 2 4 3" xfId="20772" xr:uid="{00000000-0005-0000-0000-0000B3540000}"/>
    <cellStyle name="inputMaturity 2 4 4" xfId="20773" xr:uid="{00000000-0005-0000-0000-0000B4540000}"/>
    <cellStyle name="inputMaturity 2 5" xfId="20774" xr:uid="{00000000-0005-0000-0000-0000B5540000}"/>
    <cellStyle name="inputMaturity 2 5 2" xfId="20775" xr:uid="{00000000-0005-0000-0000-0000B6540000}"/>
    <cellStyle name="inputMaturity 2 5 3" xfId="20776" xr:uid="{00000000-0005-0000-0000-0000B7540000}"/>
    <cellStyle name="inputMaturity 2 5 4" xfId="20777" xr:uid="{00000000-0005-0000-0000-0000B8540000}"/>
    <cellStyle name="inputMaturity 2 6" xfId="20778" xr:uid="{00000000-0005-0000-0000-0000B9540000}"/>
    <cellStyle name="inputMaturity 2 6 2" xfId="20779" xr:uid="{00000000-0005-0000-0000-0000BA540000}"/>
    <cellStyle name="inputMaturity 2 7" xfId="20780" xr:uid="{00000000-0005-0000-0000-0000BB540000}"/>
    <cellStyle name="inputMaturity 2 7 2" xfId="20781" xr:uid="{00000000-0005-0000-0000-0000BC540000}"/>
    <cellStyle name="inputMaturity 2 8" xfId="20782" xr:uid="{00000000-0005-0000-0000-0000BD540000}"/>
    <cellStyle name="inputMaturity 2 9" xfId="20783" xr:uid="{00000000-0005-0000-0000-0000BE540000}"/>
    <cellStyle name="inputMaturity 3" xfId="20784" xr:uid="{00000000-0005-0000-0000-0000BF540000}"/>
    <cellStyle name="inputMaturity 3 2" xfId="20785" xr:uid="{00000000-0005-0000-0000-0000C0540000}"/>
    <cellStyle name="inputMaturity 3 3" xfId="20786" xr:uid="{00000000-0005-0000-0000-0000C1540000}"/>
    <cellStyle name="inputMaturity 4" xfId="20787" xr:uid="{00000000-0005-0000-0000-0000C2540000}"/>
    <cellStyle name="inputMaturity 4 2" xfId="20788" xr:uid="{00000000-0005-0000-0000-0000C3540000}"/>
    <cellStyle name="inputMaturity 4 3" xfId="20789" xr:uid="{00000000-0005-0000-0000-0000C4540000}"/>
    <cellStyle name="inputMaturity 4 4" xfId="20790" xr:uid="{00000000-0005-0000-0000-0000C5540000}"/>
    <cellStyle name="inputMaturity 5" xfId="20791" xr:uid="{00000000-0005-0000-0000-0000C6540000}"/>
    <cellStyle name="inputMaturity 6" xfId="20792" xr:uid="{00000000-0005-0000-0000-0000C7540000}"/>
    <cellStyle name="inputMaturity 7" xfId="20793" xr:uid="{00000000-0005-0000-0000-0000C8540000}"/>
    <cellStyle name="inputParameterE" xfId="20794" xr:uid="{00000000-0005-0000-0000-0000C9540000}"/>
    <cellStyle name="inputParameterE 2" xfId="20795" xr:uid="{00000000-0005-0000-0000-0000CA540000}"/>
    <cellStyle name="inputParameterE 2 2" xfId="20796" xr:uid="{00000000-0005-0000-0000-0000CB540000}"/>
    <cellStyle name="inputParameterE 2 2 2" xfId="20797" xr:uid="{00000000-0005-0000-0000-0000CC540000}"/>
    <cellStyle name="inputParameterE 2 3" xfId="20798" xr:uid="{00000000-0005-0000-0000-0000CD540000}"/>
    <cellStyle name="inputParameterE 2 3 2" xfId="20799" xr:uid="{00000000-0005-0000-0000-0000CE540000}"/>
    <cellStyle name="inputParameterE 2 4" xfId="20800" xr:uid="{00000000-0005-0000-0000-0000CF540000}"/>
    <cellStyle name="inputParameterE 2 4 2" xfId="20801" xr:uid="{00000000-0005-0000-0000-0000D0540000}"/>
    <cellStyle name="inputParameterE 2 4 3" xfId="20802" xr:uid="{00000000-0005-0000-0000-0000D1540000}"/>
    <cellStyle name="inputParameterE 2 4 4" xfId="20803" xr:uid="{00000000-0005-0000-0000-0000D2540000}"/>
    <cellStyle name="inputParameterE 2 5" xfId="20804" xr:uid="{00000000-0005-0000-0000-0000D3540000}"/>
    <cellStyle name="inputParameterE 2 5 2" xfId="20805" xr:uid="{00000000-0005-0000-0000-0000D4540000}"/>
    <cellStyle name="inputParameterE 2 5 3" xfId="20806" xr:uid="{00000000-0005-0000-0000-0000D5540000}"/>
    <cellStyle name="inputParameterE 2 5 4" xfId="20807" xr:uid="{00000000-0005-0000-0000-0000D6540000}"/>
    <cellStyle name="inputParameterE 2 6" xfId="20808" xr:uid="{00000000-0005-0000-0000-0000D7540000}"/>
    <cellStyle name="inputParameterE 2 6 2" xfId="20809" xr:uid="{00000000-0005-0000-0000-0000D8540000}"/>
    <cellStyle name="inputParameterE 2 7" xfId="20810" xr:uid="{00000000-0005-0000-0000-0000D9540000}"/>
    <cellStyle name="inputParameterE 2 7 2" xfId="20811" xr:uid="{00000000-0005-0000-0000-0000DA540000}"/>
    <cellStyle name="inputParameterE 2 8" xfId="20812" xr:uid="{00000000-0005-0000-0000-0000DB540000}"/>
    <cellStyle name="inputParameterE 2 9" xfId="20813" xr:uid="{00000000-0005-0000-0000-0000DC540000}"/>
    <cellStyle name="inputParameterE 3" xfId="20814" xr:uid="{00000000-0005-0000-0000-0000DD540000}"/>
    <cellStyle name="inputParameterE 3 2" xfId="20815" xr:uid="{00000000-0005-0000-0000-0000DE540000}"/>
    <cellStyle name="inputParameterE 3 3" xfId="20816" xr:uid="{00000000-0005-0000-0000-0000DF540000}"/>
    <cellStyle name="inputParameterE 3 4" xfId="20817" xr:uid="{00000000-0005-0000-0000-0000E0540000}"/>
    <cellStyle name="inputParameterE 4" xfId="20818" xr:uid="{00000000-0005-0000-0000-0000E1540000}"/>
    <cellStyle name="inputParameterE 4 2" xfId="20819" xr:uid="{00000000-0005-0000-0000-0000E2540000}"/>
    <cellStyle name="inputParameterE 4 3" xfId="20820" xr:uid="{00000000-0005-0000-0000-0000E3540000}"/>
    <cellStyle name="inputParameterE 4 4" xfId="20821" xr:uid="{00000000-0005-0000-0000-0000E4540000}"/>
    <cellStyle name="inputParameterE 5" xfId="20822" xr:uid="{00000000-0005-0000-0000-0000E5540000}"/>
    <cellStyle name="inputParameterE 6" xfId="20823" xr:uid="{00000000-0005-0000-0000-0000E6540000}"/>
    <cellStyle name="inputParameterE 7" xfId="20824" xr:uid="{00000000-0005-0000-0000-0000E7540000}"/>
    <cellStyle name="inputParameterE 8" xfId="20825" xr:uid="{00000000-0005-0000-0000-0000E8540000}"/>
    <cellStyle name="inputPD" xfId="20826" xr:uid="{00000000-0005-0000-0000-0000E9540000}"/>
    <cellStyle name="inputPD 2" xfId="20827" xr:uid="{00000000-0005-0000-0000-0000EA540000}"/>
    <cellStyle name="inputPD 2 2" xfId="20828" xr:uid="{00000000-0005-0000-0000-0000EB540000}"/>
    <cellStyle name="inputPD 2 2 2" xfId="20829" xr:uid="{00000000-0005-0000-0000-0000EC540000}"/>
    <cellStyle name="inputPD 2 3" xfId="20830" xr:uid="{00000000-0005-0000-0000-0000ED540000}"/>
    <cellStyle name="inputPD 2 3 2" xfId="20831" xr:uid="{00000000-0005-0000-0000-0000EE540000}"/>
    <cellStyle name="inputPD 2 4" xfId="20832" xr:uid="{00000000-0005-0000-0000-0000EF540000}"/>
    <cellStyle name="inputPD 2 4 2" xfId="20833" xr:uid="{00000000-0005-0000-0000-0000F0540000}"/>
    <cellStyle name="inputPD 2 4 3" xfId="20834" xr:uid="{00000000-0005-0000-0000-0000F1540000}"/>
    <cellStyle name="inputPD 2 4 4" xfId="20835" xr:uid="{00000000-0005-0000-0000-0000F2540000}"/>
    <cellStyle name="inputPD 2 5" xfId="20836" xr:uid="{00000000-0005-0000-0000-0000F3540000}"/>
    <cellStyle name="inputPD 2 5 2" xfId="20837" xr:uid="{00000000-0005-0000-0000-0000F4540000}"/>
    <cellStyle name="inputPD 2 5 3" xfId="20838" xr:uid="{00000000-0005-0000-0000-0000F5540000}"/>
    <cellStyle name="inputPD 2 5 4" xfId="20839" xr:uid="{00000000-0005-0000-0000-0000F6540000}"/>
    <cellStyle name="inputPD 2 6" xfId="20840" xr:uid="{00000000-0005-0000-0000-0000F7540000}"/>
    <cellStyle name="inputPD 2 6 2" xfId="20841" xr:uid="{00000000-0005-0000-0000-0000F8540000}"/>
    <cellStyle name="inputPD 2 7" xfId="20842" xr:uid="{00000000-0005-0000-0000-0000F9540000}"/>
    <cellStyle name="inputPD 2 7 2" xfId="20843" xr:uid="{00000000-0005-0000-0000-0000FA540000}"/>
    <cellStyle name="inputPD 2 8" xfId="20844" xr:uid="{00000000-0005-0000-0000-0000FB540000}"/>
    <cellStyle name="inputPD 2 9" xfId="20845" xr:uid="{00000000-0005-0000-0000-0000FC540000}"/>
    <cellStyle name="inputPD 3" xfId="20846" xr:uid="{00000000-0005-0000-0000-0000FD540000}"/>
    <cellStyle name="inputPD 3 2" xfId="20847" xr:uid="{00000000-0005-0000-0000-0000FE540000}"/>
    <cellStyle name="inputPD 3 3" xfId="20848" xr:uid="{00000000-0005-0000-0000-0000FF540000}"/>
    <cellStyle name="inputPD 4" xfId="20849" xr:uid="{00000000-0005-0000-0000-000000550000}"/>
    <cellStyle name="inputPD 4 2" xfId="20850" xr:uid="{00000000-0005-0000-0000-000001550000}"/>
    <cellStyle name="inputPD 4 3" xfId="20851" xr:uid="{00000000-0005-0000-0000-000002550000}"/>
    <cellStyle name="inputPD 4 4" xfId="20852" xr:uid="{00000000-0005-0000-0000-000003550000}"/>
    <cellStyle name="inputPD 5" xfId="20853" xr:uid="{00000000-0005-0000-0000-000004550000}"/>
    <cellStyle name="inputPD 6" xfId="20854" xr:uid="{00000000-0005-0000-0000-000005550000}"/>
    <cellStyle name="inputPD 7" xfId="20855" xr:uid="{00000000-0005-0000-0000-000006550000}"/>
    <cellStyle name="inputPercentage" xfId="20856" xr:uid="{00000000-0005-0000-0000-000007550000}"/>
    <cellStyle name="inputPercentage 10" xfId="20857" xr:uid="{00000000-0005-0000-0000-000008550000}"/>
    <cellStyle name="inputPercentage 10 2" xfId="20858" xr:uid="{00000000-0005-0000-0000-000009550000}"/>
    <cellStyle name="inputPercentage 10 3" xfId="20859" xr:uid="{00000000-0005-0000-0000-00000A550000}"/>
    <cellStyle name="inputPercentage 10 4" xfId="20860" xr:uid="{00000000-0005-0000-0000-00000B550000}"/>
    <cellStyle name="inputPercentage 11" xfId="20861" xr:uid="{00000000-0005-0000-0000-00000C550000}"/>
    <cellStyle name="inputPercentage 11 2" xfId="20862" xr:uid="{00000000-0005-0000-0000-00000D550000}"/>
    <cellStyle name="inputPercentage 11 3" xfId="20863" xr:uid="{00000000-0005-0000-0000-00000E550000}"/>
    <cellStyle name="inputPercentage 11 4" xfId="20864" xr:uid="{00000000-0005-0000-0000-00000F550000}"/>
    <cellStyle name="inputPercentage 12" xfId="20865" xr:uid="{00000000-0005-0000-0000-000010550000}"/>
    <cellStyle name="inputPercentage 13" xfId="20866" xr:uid="{00000000-0005-0000-0000-000011550000}"/>
    <cellStyle name="inputPercentage 14" xfId="20867" xr:uid="{00000000-0005-0000-0000-000012550000}"/>
    <cellStyle name="inputPercentage 2" xfId="20868" xr:uid="{00000000-0005-0000-0000-000013550000}"/>
    <cellStyle name="inputPercentage 2 10" xfId="20869" xr:uid="{00000000-0005-0000-0000-000014550000}"/>
    <cellStyle name="inputPercentage 2 10 2" xfId="20870" xr:uid="{00000000-0005-0000-0000-000015550000}"/>
    <cellStyle name="inputPercentage 2 10 3" xfId="20871" xr:uid="{00000000-0005-0000-0000-000016550000}"/>
    <cellStyle name="inputPercentage 2 10 4" xfId="20872" xr:uid="{00000000-0005-0000-0000-000017550000}"/>
    <cellStyle name="inputPercentage 2 11" xfId="20873" xr:uid="{00000000-0005-0000-0000-000018550000}"/>
    <cellStyle name="inputPercentage 2 11 2" xfId="20874" xr:uid="{00000000-0005-0000-0000-000019550000}"/>
    <cellStyle name="inputPercentage 2 11 3" xfId="20875" xr:uid="{00000000-0005-0000-0000-00001A550000}"/>
    <cellStyle name="inputPercentage 2 11 4" xfId="20876" xr:uid="{00000000-0005-0000-0000-00001B550000}"/>
    <cellStyle name="inputPercentage 2 12" xfId="20877" xr:uid="{00000000-0005-0000-0000-00001C550000}"/>
    <cellStyle name="inputPercentage 2 13" xfId="20878" xr:uid="{00000000-0005-0000-0000-00001D550000}"/>
    <cellStyle name="inputPercentage 2 2" xfId="20879" xr:uid="{00000000-0005-0000-0000-00001E550000}"/>
    <cellStyle name="inputPercentage 2 2 2" xfId="20880" xr:uid="{00000000-0005-0000-0000-00001F550000}"/>
    <cellStyle name="inputPercentage 2 2 3" xfId="20881" xr:uid="{00000000-0005-0000-0000-000020550000}"/>
    <cellStyle name="inputPercentage 2 2 4" xfId="20882" xr:uid="{00000000-0005-0000-0000-000021550000}"/>
    <cellStyle name="inputPercentage 2 3" xfId="20883" xr:uid="{00000000-0005-0000-0000-000022550000}"/>
    <cellStyle name="inputPercentage 2 3 2" xfId="20884" xr:uid="{00000000-0005-0000-0000-000023550000}"/>
    <cellStyle name="inputPercentage 2 3 3" xfId="20885" xr:uid="{00000000-0005-0000-0000-000024550000}"/>
    <cellStyle name="inputPercentage 2 3 4" xfId="20886" xr:uid="{00000000-0005-0000-0000-000025550000}"/>
    <cellStyle name="inputPercentage 2 4" xfId="20887" xr:uid="{00000000-0005-0000-0000-000026550000}"/>
    <cellStyle name="inputPercentage 2 4 2" xfId="20888" xr:uid="{00000000-0005-0000-0000-000027550000}"/>
    <cellStyle name="inputPercentage 2 4 3" xfId="20889" xr:uid="{00000000-0005-0000-0000-000028550000}"/>
    <cellStyle name="inputPercentage 2 4 4" xfId="20890" xr:uid="{00000000-0005-0000-0000-000029550000}"/>
    <cellStyle name="inputPercentage 2 5" xfId="20891" xr:uid="{00000000-0005-0000-0000-00002A550000}"/>
    <cellStyle name="inputPercentage 2 5 2" xfId="20892" xr:uid="{00000000-0005-0000-0000-00002B550000}"/>
    <cellStyle name="inputPercentage 2 5 3" xfId="20893" xr:uid="{00000000-0005-0000-0000-00002C550000}"/>
    <cellStyle name="inputPercentage 2 5 4" xfId="20894" xr:uid="{00000000-0005-0000-0000-00002D550000}"/>
    <cellStyle name="inputPercentage 2 6" xfId="20895" xr:uid="{00000000-0005-0000-0000-00002E550000}"/>
    <cellStyle name="inputPercentage 2 6 2" xfId="20896" xr:uid="{00000000-0005-0000-0000-00002F550000}"/>
    <cellStyle name="inputPercentage 2 6 3" xfId="20897" xr:uid="{00000000-0005-0000-0000-000030550000}"/>
    <cellStyle name="inputPercentage 2 6 4" xfId="20898" xr:uid="{00000000-0005-0000-0000-000031550000}"/>
    <cellStyle name="inputPercentage 2 7" xfId="20899" xr:uid="{00000000-0005-0000-0000-000032550000}"/>
    <cellStyle name="inputPercentage 2 7 2" xfId="20900" xr:uid="{00000000-0005-0000-0000-000033550000}"/>
    <cellStyle name="inputPercentage 2 7 3" xfId="20901" xr:uid="{00000000-0005-0000-0000-000034550000}"/>
    <cellStyle name="inputPercentage 2 7 4" xfId="20902" xr:uid="{00000000-0005-0000-0000-000035550000}"/>
    <cellStyle name="inputPercentage 2 8" xfId="20903" xr:uid="{00000000-0005-0000-0000-000036550000}"/>
    <cellStyle name="inputPercentage 2 8 2" xfId="20904" xr:uid="{00000000-0005-0000-0000-000037550000}"/>
    <cellStyle name="inputPercentage 2 8 3" xfId="20905" xr:uid="{00000000-0005-0000-0000-000038550000}"/>
    <cellStyle name="inputPercentage 2 8 4" xfId="20906" xr:uid="{00000000-0005-0000-0000-000039550000}"/>
    <cellStyle name="inputPercentage 2 9" xfId="20907" xr:uid="{00000000-0005-0000-0000-00003A550000}"/>
    <cellStyle name="inputPercentage 2 9 2" xfId="20908" xr:uid="{00000000-0005-0000-0000-00003B550000}"/>
    <cellStyle name="inputPercentage 2 9 3" xfId="20909" xr:uid="{00000000-0005-0000-0000-00003C550000}"/>
    <cellStyle name="inputPercentage 2 9 4" xfId="20910" xr:uid="{00000000-0005-0000-0000-00003D550000}"/>
    <cellStyle name="inputPercentage 3" xfId="20911" xr:uid="{00000000-0005-0000-0000-00003E550000}"/>
    <cellStyle name="inputPercentage 3 2" xfId="20912" xr:uid="{00000000-0005-0000-0000-00003F550000}"/>
    <cellStyle name="inputPercentage 3 3" xfId="20913" xr:uid="{00000000-0005-0000-0000-000040550000}"/>
    <cellStyle name="inputPercentage 3 4" xfId="20914" xr:uid="{00000000-0005-0000-0000-000041550000}"/>
    <cellStyle name="inputPercentage 4" xfId="20915" xr:uid="{00000000-0005-0000-0000-000042550000}"/>
    <cellStyle name="inputPercentage 4 2" xfId="20916" xr:uid="{00000000-0005-0000-0000-000043550000}"/>
    <cellStyle name="inputPercentage 4 3" xfId="20917" xr:uid="{00000000-0005-0000-0000-000044550000}"/>
    <cellStyle name="inputPercentage 4 4" xfId="20918" xr:uid="{00000000-0005-0000-0000-000045550000}"/>
    <cellStyle name="inputPercentage 5" xfId="20919" xr:uid="{00000000-0005-0000-0000-000046550000}"/>
    <cellStyle name="inputPercentage 5 2" xfId="20920" xr:uid="{00000000-0005-0000-0000-000047550000}"/>
    <cellStyle name="inputPercentage 5 3" xfId="20921" xr:uid="{00000000-0005-0000-0000-000048550000}"/>
    <cellStyle name="inputPercentage 5 4" xfId="20922" xr:uid="{00000000-0005-0000-0000-000049550000}"/>
    <cellStyle name="inputPercentage 6" xfId="20923" xr:uid="{00000000-0005-0000-0000-00004A550000}"/>
    <cellStyle name="inputPercentage 6 2" xfId="20924" xr:uid="{00000000-0005-0000-0000-00004B550000}"/>
    <cellStyle name="inputPercentage 6 3" xfId="20925" xr:uid="{00000000-0005-0000-0000-00004C550000}"/>
    <cellStyle name="inputPercentage 6 4" xfId="20926" xr:uid="{00000000-0005-0000-0000-00004D550000}"/>
    <cellStyle name="inputPercentage 7" xfId="20927" xr:uid="{00000000-0005-0000-0000-00004E550000}"/>
    <cellStyle name="inputPercentage 7 2" xfId="20928" xr:uid="{00000000-0005-0000-0000-00004F550000}"/>
    <cellStyle name="inputPercentage 7 3" xfId="20929" xr:uid="{00000000-0005-0000-0000-000050550000}"/>
    <cellStyle name="inputPercentage 7 4" xfId="20930" xr:uid="{00000000-0005-0000-0000-000051550000}"/>
    <cellStyle name="inputPercentage 8" xfId="20931" xr:uid="{00000000-0005-0000-0000-000052550000}"/>
    <cellStyle name="inputPercentage 8 2" xfId="20932" xr:uid="{00000000-0005-0000-0000-000053550000}"/>
    <cellStyle name="inputPercentage 8 3" xfId="20933" xr:uid="{00000000-0005-0000-0000-000054550000}"/>
    <cellStyle name="inputPercentage 8 4" xfId="20934" xr:uid="{00000000-0005-0000-0000-000055550000}"/>
    <cellStyle name="inputPercentage 9" xfId="20935" xr:uid="{00000000-0005-0000-0000-000056550000}"/>
    <cellStyle name="inputPercentage 9 2" xfId="20936" xr:uid="{00000000-0005-0000-0000-000057550000}"/>
    <cellStyle name="inputPercentage 9 3" xfId="20937" xr:uid="{00000000-0005-0000-0000-000058550000}"/>
    <cellStyle name="inputPercentage 9 4" xfId="20938" xr:uid="{00000000-0005-0000-0000-000059550000}"/>
    <cellStyle name="inputPercentageL" xfId="20939" xr:uid="{00000000-0005-0000-0000-00005A550000}"/>
    <cellStyle name="inputPercentageL 2" xfId="20940" xr:uid="{00000000-0005-0000-0000-00005B550000}"/>
    <cellStyle name="inputPercentageL 2 2" xfId="20941" xr:uid="{00000000-0005-0000-0000-00005C550000}"/>
    <cellStyle name="inputPercentageL 2 2 2" xfId="20942" xr:uid="{00000000-0005-0000-0000-00005D550000}"/>
    <cellStyle name="inputPercentageL 2 3" xfId="20943" xr:uid="{00000000-0005-0000-0000-00005E550000}"/>
    <cellStyle name="inputPercentageL 2 3 2" xfId="20944" xr:uid="{00000000-0005-0000-0000-00005F550000}"/>
    <cellStyle name="inputPercentageL 2 4" xfId="20945" xr:uid="{00000000-0005-0000-0000-000060550000}"/>
    <cellStyle name="inputPercentageL 2 4 2" xfId="20946" xr:uid="{00000000-0005-0000-0000-000061550000}"/>
    <cellStyle name="inputPercentageL 2 4 3" xfId="20947" xr:uid="{00000000-0005-0000-0000-000062550000}"/>
    <cellStyle name="inputPercentageL 2 4 4" xfId="20948" xr:uid="{00000000-0005-0000-0000-000063550000}"/>
    <cellStyle name="inputPercentageL 2 5" xfId="20949" xr:uid="{00000000-0005-0000-0000-000064550000}"/>
    <cellStyle name="inputPercentageL 2 5 2" xfId="20950" xr:uid="{00000000-0005-0000-0000-000065550000}"/>
    <cellStyle name="inputPercentageL 2 5 3" xfId="20951" xr:uid="{00000000-0005-0000-0000-000066550000}"/>
    <cellStyle name="inputPercentageL 2 5 4" xfId="20952" xr:uid="{00000000-0005-0000-0000-000067550000}"/>
    <cellStyle name="inputPercentageL 2 6" xfId="20953" xr:uid="{00000000-0005-0000-0000-000068550000}"/>
    <cellStyle name="inputPercentageL 2 6 2" xfId="20954" xr:uid="{00000000-0005-0000-0000-000069550000}"/>
    <cellStyle name="inputPercentageL 2 7" xfId="20955" xr:uid="{00000000-0005-0000-0000-00006A550000}"/>
    <cellStyle name="inputPercentageL 2 7 2" xfId="20956" xr:uid="{00000000-0005-0000-0000-00006B550000}"/>
    <cellStyle name="inputPercentageL 2 8" xfId="20957" xr:uid="{00000000-0005-0000-0000-00006C550000}"/>
    <cellStyle name="inputPercentageL 2 9" xfId="20958" xr:uid="{00000000-0005-0000-0000-00006D550000}"/>
    <cellStyle name="inputPercentageL 3" xfId="20959" xr:uid="{00000000-0005-0000-0000-00006E550000}"/>
    <cellStyle name="inputPercentageL 3 2" xfId="20960" xr:uid="{00000000-0005-0000-0000-00006F550000}"/>
    <cellStyle name="inputPercentageL 3 3" xfId="20961" xr:uid="{00000000-0005-0000-0000-000070550000}"/>
    <cellStyle name="inputPercentageL 4" xfId="20962" xr:uid="{00000000-0005-0000-0000-000071550000}"/>
    <cellStyle name="inputPercentageL 4 2" xfId="20963" xr:uid="{00000000-0005-0000-0000-000072550000}"/>
    <cellStyle name="inputPercentageL 4 3" xfId="20964" xr:uid="{00000000-0005-0000-0000-000073550000}"/>
    <cellStyle name="inputPercentageL 4 4" xfId="20965" xr:uid="{00000000-0005-0000-0000-000074550000}"/>
    <cellStyle name="inputPercentageL 5" xfId="20966" xr:uid="{00000000-0005-0000-0000-000075550000}"/>
    <cellStyle name="inputPercentageL 6" xfId="20967" xr:uid="{00000000-0005-0000-0000-000076550000}"/>
    <cellStyle name="inputPercentageL 7" xfId="20968" xr:uid="{00000000-0005-0000-0000-000077550000}"/>
    <cellStyle name="inputPercentageS" xfId="20969" xr:uid="{00000000-0005-0000-0000-000078550000}"/>
    <cellStyle name="inputPercentageS 10" xfId="20970" xr:uid="{00000000-0005-0000-0000-000079550000}"/>
    <cellStyle name="inputPercentageS 10 2" xfId="20971" xr:uid="{00000000-0005-0000-0000-00007A550000}"/>
    <cellStyle name="inputPercentageS 10 3" xfId="20972" xr:uid="{00000000-0005-0000-0000-00007B550000}"/>
    <cellStyle name="inputPercentageS 10 4" xfId="20973" xr:uid="{00000000-0005-0000-0000-00007C550000}"/>
    <cellStyle name="inputPercentageS 11" xfId="20974" xr:uid="{00000000-0005-0000-0000-00007D550000}"/>
    <cellStyle name="inputPercentageS 11 2" xfId="20975" xr:uid="{00000000-0005-0000-0000-00007E550000}"/>
    <cellStyle name="inputPercentageS 11 3" xfId="20976" xr:uid="{00000000-0005-0000-0000-00007F550000}"/>
    <cellStyle name="inputPercentageS 11 4" xfId="20977" xr:uid="{00000000-0005-0000-0000-000080550000}"/>
    <cellStyle name="inputPercentageS 12" xfId="20978" xr:uid="{00000000-0005-0000-0000-000081550000}"/>
    <cellStyle name="inputPercentageS 13" xfId="20979" xr:uid="{00000000-0005-0000-0000-000082550000}"/>
    <cellStyle name="inputPercentageS 14" xfId="20980" xr:uid="{00000000-0005-0000-0000-000083550000}"/>
    <cellStyle name="inputPercentageS 2" xfId="20981" xr:uid="{00000000-0005-0000-0000-000084550000}"/>
    <cellStyle name="inputPercentageS 2 10" xfId="20982" xr:uid="{00000000-0005-0000-0000-000085550000}"/>
    <cellStyle name="inputPercentageS 2 10 2" xfId="20983" xr:uid="{00000000-0005-0000-0000-000086550000}"/>
    <cellStyle name="inputPercentageS 2 10 3" xfId="20984" xr:uid="{00000000-0005-0000-0000-000087550000}"/>
    <cellStyle name="inputPercentageS 2 10 4" xfId="20985" xr:uid="{00000000-0005-0000-0000-000088550000}"/>
    <cellStyle name="inputPercentageS 2 11" xfId="20986" xr:uid="{00000000-0005-0000-0000-000089550000}"/>
    <cellStyle name="inputPercentageS 2 11 2" xfId="20987" xr:uid="{00000000-0005-0000-0000-00008A550000}"/>
    <cellStyle name="inputPercentageS 2 11 3" xfId="20988" xr:uid="{00000000-0005-0000-0000-00008B550000}"/>
    <cellStyle name="inputPercentageS 2 11 4" xfId="20989" xr:uid="{00000000-0005-0000-0000-00008C550000}"/>
    <cellStyle name="inputPercentageS 2 12" xfId="20990" xr:uid="{00000000-0005-0000-0000-00008D550000}"/>
    <cellStyle name="inputPercentageS 2 13" xfId="20991" xr:uid="{00000000-0005-0000-0000-00008E550000}"/>
    <cellStyle name="inputPercentageS 2 2" xfId="20992" xr:uid="{00000000-0005-0000-0000-00008F550000}"/>
    <cellStyle name="inputPercentageS 2 2 2" xfId="20993" xr:uid="{00000000-0005-0000-0000-000090550000}"/>
    <cellStyle name="inputPercentageS 2 2 3" xfId="20994" xr:uid="{00000000-0005-0000-0000-000091550000}"/>
    <cellStyle name="inputPercentageS 2 2 4" xfId="20995" xr:uid="{00000000-0005-0000-0000-000092550000}"/>
    <cellStyle name="inputPercentageS 2 3" xfId="20996" xr:uid="{00000000-0005-0000-0000-000093550000}"/>
    <cellStyle name="inputPercentageS 2 3 2" xfId="20997" xr:uid="{00000000-0005-0000-0000-000094550000}"/>
    <cellStyle name="inputPercentageS 2 3 3" xfId="20998" xr:uid="{00000000-0005-0000-0000-000095550000}"/>
    <cellStyle name="inputPercentageS 2 3 4" xfId="20999" xr:uid="{00000000-0005-0000-0000-000096550000}"/>
    <cellStyle name="inputPercentageS 2 4" xfId="21000" xr:uid="{00000000-0005-0000-0000-000097550000}"/>
    <cellStyle name="inputPercentageS 2 4 2" xfId="21001" xr:uid="{00000000-0005-0000-0000-000098550000}"/>
    <cellStyle name="inputPercentageS 2 4 3" xfId="21002" xr:uid="{00000000-0005-0000-0000-000099550000}"/>
    <cellStyle name="inputPercentageS 2 4 4" xfId="21003" xr:uid="{00000000-0005-0000-0000-00009A550000}"/>
    <cellStyle name="inputPercentageS 2 5" xfId="21004" xr:uid="{00000000-0005-0000-0000-00009B550000}"/>
    <cellStyle name="inputPercentageS 2 5 2" xfId="21005" xr:uid="{00000000-0005-0000-0000-00009C550000}"/>
    <cellStyle name="inputPercentageS 2 5 3" xfId="21006" xr:uid="{00000000-0005-0000-0000-00009D550000}"/>
    <cellStyle name="inputPercentageS 2 5 4" xfId="21007" xr:uid="{00000000-0005-0000-0000-00009E550000}"/>
    <cellStyle name="inputPercentageS 2 6" xfId="21008" xr:uid="{00000000-0005-0000-0000-00009F550000}"/>
    <cellStyle name="inputPercentageS 2 6 2" xfId="21009" xr:uid="{00000000-0005-0000-0000-0000A0550000}"/>
    <cellStyle name="inputPercentageS 2 6 3" xfId="21010" xr:uid="{00000000-0005-0000-0000-0000A1550000}"/>
    <cellStyle name="inputPercentageS 2 6 4" xfId="21011" xr:uid="{00000000-0005-0000-0000-0000A2550000}"/>
    <cellStyle name="inputPercentageS 2 7" xfId="21012" xr:uid="{00000000-0005-0000-0000-0000A3550000}"/>
    <cellStyle name="inputPercentageS 2 7 2" xfId="21013" xr:uid="{00000000-0005-0000-0000-0000A4550000}"/>
    <cellStyle name="inputPercentageS 2 7 3" xfId="21014" xr:uid="{00000000-0005-0000-0000-0000A5550000}"/>
    <cellStyle name="inputPercentageS 2 7 4" xfId="21015" xr:uid="{00000000-0005-0000-0000-0000A6550000}"/>
    <cellStyle name="inputPercentageS 2 8" xfId="21016" xr:uid="{00000000-0005-0000-0000-0000A7550000}"/>
    <cellStyle name="inputPercentageS 2 8 2" xfId="21017" xr:uid="{00000000-0005-0000-0000-0000A8550000}"/>
    <cellStyle name="inputPercentageS 2 8 3" xfId="21018" xr:uid="{00000000-0005-0000-0000-0000A9550000}"/>
    <cellStyle name="inputPercentageS 2 8 4" xfId="21019" xr:uid="{00000000-0005-0000-0000-0000AA550000}"/>
    <cellStyle name="inputPercentageS 2 9" xfId="21020" xr:uid="{00000000-0005-0000-0000-0000AB550000}"/>
    <cellStyle name="inputPercentageS 2 9 2" xfId="21021" xr:uid="{00000000-0005-0000-0000-0000AC550000}"/>
    <cellStyle name="inputPercentageS 2 9 3" xfId="21022" xr:uid="{00000000-0005-0000-0000-0000AD550000}"/>
    <cellStyle name="inputPercentageS 2 9 4" xfId="21023" xr:uid="{00000000-0005-0000-0000-0000AE550000}"/>
    <cellStyle name="inputPercentageS 3" xfId="21024" xr:uid="{00000000-0005-0000-0000-0000AF550000}"/>
    <cellStyle name="inputPercentageS 3 2" xfId="21025" xr:uid="{00000000-0005-0000-0000-0000B0550000}"/>
    <cellStyle name="inputPercentageS 3 3" xfId="21026" xr:uid="{00000000-0005-0000-0000-0000B1550000}"/>
    <cellStyle name="inputPercentageS 3 4" xfId="21027" xr:uid="{00000000-0005-0000-0000-0000B2550000}"/>
    <cellStyle name="inputPercentageS 4" xfId="21028" xr:uid="{00000000-0005-0000-0000-0000B3550000}"/>
    <cellStyle name="inputPercentageS 4 2" xfId="21029" xr:uid="{00000000-0005-0000-0000-0000B4550000}"/>
    <cellStyle name="inputPercentageS 4 3" xfId="21030" xr:uid="{00000000-0005-0000-0000-0000B5550000}"/>
    <cellStyle name="inputPercentageS 4 4" xfId="21031" xr:uid="{00000000-0005-0000-0000-0000B6550000}"/>
    <cellStyle name="inputPercentageS 5" xfId="21032" xr:uid="{00000000-0005-0000-0000-0000B7550000}"/>
    <cellStyle name="inputPercentageS 5 2" xfId="21033" xr:uid="{00000000-0005-0000-0000-0000B8550000}"/>
    <cellStyle name="inputPercentageS 5 3" xfId="21034" xr:uid="{00000000-0005-0000-0000-0000B9550000}"/>
    <cellStyle name="inputPercentageS 5 4" xfId="21035" xr:uid="{00000000-0005-0000-0000-0000BA550000}"/>
    <cellStyle name="inputPercentageS 6" xfId="21036" xr:uid="{00000000-0005-0000-0000-0000BB550000}"/>
    <cellStyle name="inputPercentageS 6 2" xfId="21037" xr:uid="{00000000-0005-0000-0000-0000BC550000}"/>
    <cellStyle name="inputPercentageS 6 3" xfId="21038" xr:uid="{00000000-0005-0000-0000-0000BD550000}"/>
    <cellStyle name="inputPercentageS 6 4" xfId="21039" xr:uid="{00000000-0005-0000-0000-0000BE550000}"/>
    <cellStyle name="inputPercentageS 7" xfId="21040" xr:uid="{00000000-0005-0000-0000-0000BF550000}"/>
    <cellStyle name="inputPercentageS 7 2" xfId="21041" xr:uid="{00000000-0005-0000-0000-0000C0550000}"/>
    <cellStyle name="inputPercentageS 7 3" xfId="21042" xr:uid="{00000000-0005-0000-0000-0000C1550000}"/>
    <cellStyle name="inputPercentageS 7 4" xfId="21043" xr:uid="{00000000-0005-0000-0000-0000C2550000}"/>
    <cellStyle name="inputPercentageS 8" xfId="21044" xr:uid="{00000000-0005-0000-0000-0000C3550000}"/>
    <cellStyle name="inputPercentageS 8 2" xfId="21045" xr:uid="{00000000-0005-0000-0000-0000C4550000}"/>
    <cellStyle name="inputPercentageS 8 3" xfId="21046" xr:uid="{00000000-0005-0000-0000-0000C5550000}"/>
    <cellStyle name="inputPercentageS 8 4" xfId="21047" xr:uid="{00000000-0005-0000-0000-0000C6550000}"/>
    <cellStyle name="inputPercentageS 9" xfId="21048" xr:uid="{00000000-0005-0000-0000-0000C7550000}"/>
    <cellStyle name="inputPercentageS 9 2" xfId="21049" xr:uid="{00000000-0005-0000-0000-0000C8550000}"/>
    <cellStyle name="inputPercentageS 9 3" xfId="21050" xr:uid="{00000000-0005-0000-0000-0000C9550000}"/>
    <cellStyle name="inputPercentageS 9 4" xfId="21051" xr:uid="{00000000-0005-0000-0000-0000CA550000}"/>
    <cellStyle name="inputSelection" xfId="21052" xr:uid="{00000000-0005-0000-0000-0000CB550000}"/>
    <cellStyle name="inputSelection 2" xfId="21053" xr:uid="{00000000-0005-0000-0000-0000CC550000}"/>
    <cellStyle name="inputSelection 2 2" xfId="21054" xr:uid="{00000000-0005-0000-0000-0000CD550000}"/>
    <cellStyle name="inputSelection 2 2 2" xfId="21055" xr:uid="{00000000-0005-0000-0000-0000CE550000}"/>
    <cellStyle name="inputSelection 2 3" xfId="21056" xr:uid="{00000000-0005-0000-0000-0000CF550000}"/>
    <cellStyle name="inputSelection 2 3 2" xfId="21057" xr:uid="{00000000-0005-0000-0000-0000D0550000}"/>
    <cellStyle name="inputSelection 2 4" xfId="21058" xr:uid="{00000000-0005-0000-0000-0000D1550000}"/>
    <cellStyle name="inputSelection 2 4 2" xfId="21059" xr:uid="{00000000-0005-0000-0000-0000D2550000}"/>
    <cellStyle name="inputSelection 2 4 3" xfId="21060" xr:uid="{00000000-0005-0000-0000-0000D3550000}"/>
    <cellStyle name="inputSelection 2 4 4" xfId="21061" xr:uid="{00000000-0005-0000-0000-0000D4550000}"/>
    <cellStyle name="inputSelection 2 5" xfId="21062" xr:uid="{00000000-0005-0000-0000-0000D5550000}"/>
    <cellStyle name="inputSelection 2 5 2" xfId="21063" xr:uid="{00000000-0005-0000-0000-0000D6550000}"/>
    <cellStyle name="inputSelection 2 5 3" xfId="21064" xr:uid="{00000000-0005-0000-0000-0000D7550000}"/>
    <cellStyle name="inputSelection 2 5 4" xfId="21065" xr:uid="{00000000-0005-0000-0000-0000D8550000}"/>
    <cellStyle name="inputSelection 2 6" xfId="21066" xr:uid="{00000000-0005-0000-0000-0000D9550000}"/>
    <cellStyle name="inputSelection 2 6 2" xfId="21067" xr:uid="{00000000-0005-0000-0000-0000DA550000}"/>
    <cellStyle name="inputSelection 2 7" xfId="21068" xr:uid="{00000000-0005-0000-0000-0000DB550000}"/>
    <cellStyle name="inputSelection 2 7 2" xfId="21069" xr:uid="{00000000-0005-0000-0000-0000DC550000}"/>
    <cellStyle name="inputSelection 2 8" xfId="21070" xr:uid="{00000000-0005-0000-0000-0000DD550000}"/>
    <cellStyle name="inputSelection 2 9" xfId="21071" xr:uid="{00000000-0005-0000-0000-0000DE550000}"/>
    <cellStyle name="inputSelection 3" xfId="21072" xr:uid="{00000000-0005-0000-0000-0000DF550000}"/>
    <cellStyle name="inputSelection 3 2" xfId="21073" xr:uid="{00000000-0005-0000-0000-0000E0550000}"/>
    <cellStyle name="inputSelection 3 3" xfId="21074" xr:uid="{00000000-0005-0000-0000-0000E1550000}"/>
    <cellStyle name="inputSelection 4" xfId="21075" xr:uid="{00000000-0005-0000-0000-0000E2550000}"/>
    <cellStyle name="inputSelection 4 2" xfId="21076" xr:uid="{00000000-0005-0000-0000-0000E3550000}"/>
    <cellStyle name="inputSelection 4 3" xfId="21077" xr:uid="{00000000-0005-0000-0000-0000E4550000}"/>
    <cellStyle name="inputSelection 4 4" xfId="21078" xr:uid="{00000000-0005-0000-0000-0000E5550000}"/>
    <cellStyle name="inputSelection 5" xfId="21079" xr:uid="{00000000-0005-0000-0000-0000E6550000}"/>
    <cellStyle name="inputSelection 6" xfId="21080" xr:uid="{00000000-0005-0000-0000-0000E7550000}"/>
    <cellStyle name="inputSelection 7" xfId="21081" xr:uid="{00000000-0005-0000-0000-0000E8550000}"/>
    <cellStyle name="inputText" xfId="21082" xr:uid="{00000000-0005-0000-0000-0000E9550000}"/>
    <cellStyle name="inputText 2" xfId="21083" xr:uid="{00000000-0005-0000-0000-0000EA550000}"/>
    <cellStyle name="inputText 2 2" xfId="21084" xr:uid="{00000000-0005-0000-0000-0000EB550000}"/>
    <cellStyle name="inputText 2 2 2" xfId="21085" xr:uid="{00000000-0005-0000-0000-0000EC550000}"/>
    <cellStyle name="inputText 2 3" xfId="21086" xr:uid="{00000000-0005-0000-0000-0000ED550000}"/>
    <cellStyle name="inputText 2 3 2" xfId="21087" xr:uid="{00000000-0005-0000-0000-0000EE550000}"/>
    <cellStyle name="inputText 2 4" xfId="21088" xr:uid="{00000000-0005-0000-0000-0000EF550000}"/>
    <cellStyle name="inputText 2 4 2" xfId="21089" xr:uid="{00000000-0005-0000-0000-0000F0550000}"/>
    <cellStyle name="inputText 2 4 3" xfId="21090" xr:uid="{00000000-0005-0000-0000-0000F1550000}"/>
    <cellStyle name="inputText 2 4 4" xfId="21091" xr:uid="{00000000-0005-0000-0000-0000F2550000}"/>
    <cellStyle name="inputText 2 5" xfId="21092" xr:uid="{00000000-0005-0000-0000-0000F3550000}"/>
    <cellStyle name="inputText 2 5 2" xfId="21093" xr:uid="{00000000-0005-0000-0000-0000F4550000}"/>
    <cellStyle name="inputText 2 5 3" xfId="21094" xr:uid="{00000000-0005-0000-0000-0000F5550000}"/>
    <cellStyle name="inputText 2 5 4" xfId="21095" xr:uid="{00000000-0005-0000-0000-0000F6550000}"/>
    <cellStyle name="inputText 2 6" xfId="21096" xr:uid="{00000000-0005-0000-0000-0000F7550000}"/>
    <cellStyle name="inputText 2 6 2" xfId="21097" xr:uid="{00000000-0005-0000-0000-0000F8550000}"/>
    <cellStyle name="inputText 2 7" xfId="21098" xr:uid="{00000000-0005-0000-0000-0000F9550000}"/>
    <cellStyle name="inputText 2 7 2" xfId="21099" xr:uid="{00000000-0005-0000-0000-0000FA550000}"/>
    <cellStyle name="inputText 2 8" xfId="21100" xr:uid="{00000000-0005-0000-0000-0000FB550000}"/>
    <cellStyle name="inputText 2 9" xfId="21101" xr:uid="{00000000-0005-0000-0000-0000FC550000}"/>
    <cellStyle name="inputText 3" xfId="21102" xr:uid="{00000000-0005-0000-0000-0000FD550000}"/>
    <cellStyle name="inputText 3 2" xfId="21103" xr:uid="{00000000-0005-0000-0000-0000FE550000}"/>
    <cellStyle name="inputText 3 3" xfId="21104" xr:uid="{00000000-0005-0000-0000-0000FF550000}"/>
    <cellStyle name="inputText 4" xfId="21105" xr:uid="{00000000-0005-0000-0000-000000560000}"/>
    <cellStyle name="inputText 4 2" xfId="21106" xr:uid="{00000000-0005-0000-0000-000001560000}"/>
    <cellStyle name="inputText 4 3" xfId="21107" xr:uid="{00000000-0005-0000-0000-000002560000}"/>
    <cellStyle name="inputText 4 4" xfId="21108" xr:uid="{00000000-0005-0000-0000-000003560000}"/>
    <cellStyle name="inputText 5" xfId="21109" xr:uid="{00000000-0005-0000-0000-000004560000}"/>
    <cellStyle name="inputText 6" xfId="21110" xr:uid="{00000000-0005-0000-0000-000005560000}"/>
    <cellStyle name="inputText 7" xfId="21111" xr:uid="{00000000-0005-0000-0000-000006560000}"/>
    <cellStyle name="l]_x000d__x000a_Path=M:\RIOCEN01_x000d__x000a_Name=Carlos Emilio Brousse_x000d__x000a_DDEApps=nsf,nsg,nsh,ntf,ns2,ors,org_x000d__x000a_SmartIcons=Todos_x000d__x000a_" xfId="21112" xr:uid="{00000000-0005-0000-0000-000007560000}"/>
    <cellStyle name="Linked Cell 2" xfId="226" xr:uid="{00000000-0005-0000-0000-000008560000}"/>
    <cellStyle name="Linked Cell 2 2" xfId="21115" xr:uid="{00000000-0005-0000-0000-000009560000}"/>
    <cellStyle name="Linked Cell 2 3" xfId="21114" xr:uid="{00000000-0005-0000-0000-00000A560000}"/>
    <cellStyle name="Linked Cell 3" xfId="21113" xr:uid="{00000000-0005-0000-0000-00000B560000}"/>
    <cellStyle name="Milakoak [0]_Modelo distribución del riesgo crediticio" xfId="21116" xr:uid="{00000000-0005-0000-0000-00000C560000}"/>
    <cellStyle name="Milers 2" xfId="21117" xr:uid="{00000000-0005-0000-0000-00000D560000}"/>
    <cellStyle name="Milers 2 2" xfId="21118" xr:uid="{00000000-0005-0000-0000-00000E560000}"/>
    <cellStyle name="Milers 2 2 2" xfId="21119" xr:uid="{00000000-0005-0000-0000-00000F560000}"/>
    <cellStyle name="Milers 2 2 2 2" xfId="21120" xr:uid="{00000000-0005-0000-0000-000010560000}"/>
    <cellStyle name="Milers 2 2 2 3" xfId="21121" xr:uid="{00000000-0005-0000-0000-000011560000}"/>
    <cellStyle name="Milers 2 2 3" xfId="21122" xr:uid="{00000000-0005-0000-0000-000012560000}"/>
    <cellStyle name="Milers 2 2 4" xfId="21123" xr:uid="{00000000-0005-0000-0000-000013560000}"/>
    <cellStyle name="Milers 2 3" xfId="21124" xr:uid="{00000000-0005-0000-0000-000014560000}"/>
    <cellStyle name="Milers 2 3 2" xfId="21125" xr:uid="{00000000-0005-0000-0000-000015560000}"/>
    <cellStyle name="Milers 2 3 3" xfId="21126" xr:uid="{00000000-0005-0000-0000-000016560000}"/>
    <cellStyle name="Milers 2 3 4" xfId="21127" xr:uid="{00000000-0005-0000-0000-000017560000}"/>
    <cellStyle name="Milers 2 4" xfId="21128" xr:uid="{00000000-0005-0000-0000-000018560000}"/>
    <cellStyle name="Milers 2 5" xfId="21129" xr:uid="{00000000-0005-0000-0000-000019560000}"/>
    <cellStyle name="Milers 3" xfId="21130" xr:uid="{00000000-0005-0000-0000-00001A560000}"/>
    <cellStyle name="Milers 3 2" xfId="21131" xr:uid="{00000000-0005-0000-0000-00001B560000}"/>
    <cellStyle name="Milers 3 2 2" xfId="21132" xr:uid="{00000000-0005-0000-0000-00001C560000}"/>
    <cellStyle name="Milers 3 2 2 2" xfId="21133" xr:uid="{00000000-0005-0000-0000-00001D560000}"/>
    <cellStyle name="Milers 3 2 2 3" xfId="21134" xr:uid="{00000000-0005-0000-0000-00001E560000}"/>
    <cellStyle name="Milers 3 2 3" xfId="21135" xr:uid="{00000000-0005-0000-0000-00001F560000}"/>
    <cellStyle name="Milers 3 2 4" xfId="21136" xr:uid="{00000000-0005-0000-0000-000020560000}"/>
    <cellStyle name="Milers 3 3" xfId="21137" xr:uid="{00000000-0005-0000-0000-000021560000}"/>
    <cellStyle name="Milers 3 3 2" xfId="21138" xr:uid="{00000000-0005-0000-0000-000022560000}"/>
    <cellStyle name="Milers 3 3 3" xfId="21139" xr:uid="{00000000-0005-0000-0000-000023560000}"/>
    <cellStyle name="Milers 3 3 4" xfId="21140" xr:uid="{00000000-0005-0000-0000-000024560000}"/>
    <cellStyle name="Milers 3 4" xfId="21141" xr:uid="{00000000-0005-0000-0000-000025560000}"/>
    <cellStyle name="Milers 3 5" xfId="21142" xr:uid="{00000000-0005-0000-0000-000026560000}"/>
    <cellStyle name="Milers 4" xfId="21143" xr:uid="{00000000-0005-0000-0000-000027560000}"/>
    <cellStyle name="Milers 4 2" xfId="21144" xr:uid="{00000000-0005-0000-0000-000028560000}"/>
    <cellStyle name="Milers 4 2 2" xfId="21145" xr:uid="{00000000-0005-0000-0000-000029560000}"/>
    <cellStyle name="Milers 4 2 2 2" xfId="21146" xr:uid="{00000000-0005-0000-0000-00002A560000}"/>
    <cellStyle name="Milers 4 2 3" xfId="21147" xr:uid="{00000000-0005-0000-0000-00002B560000}"/>
    <cellStyle name="Milers 4 2 3 2" xfId="21148" xr:uid="{00000000-0005-0000-0000-00002C560000}"/>
    <cellStyle name="Milers 4 2 4" xfId="21149" xr:uid="{00000000-0005-0000-0000-00002D560000}"/>
    <cellStyle name="Milers 4 2 5" xfId="21150" xr:uid="{00000000-0005-0000-0000-00002E560000}"/>
    <cellStyle name="Milers 4 2 6" xfId="21151" xr:uid="{00000000-0005-0000-0000-00002F560000}"/>
    <cellStyle name="Milers 4 2 7" xfId="21152" xr:uid="{00000000-0005-0000-0000-000030560000}"/>
    <cellStyle name="Milers 4 3" xfId="21153" xr:uid="{00000000-0005-0000-0000-000031560000}"/>
    <cellStyle name="Milers 4 3 2" xfId="21154" xr:uid="{00000000-0005-0000-0000-000032560000}"/>
    <cellStyle name="Milers 4 4" xfId="21155" xr:uid="{00000000-0005-0000-0000-000033560000}"/>
    <cellStyle name="Milers 4 4 2" xfId="21156" xr:uid="{00000000-0005-0000-0000-000034560000}"/>
    <cellStyle name="Milers 4 5" xfId="21157" xr:uid="{00000000-0005-0000-0000-000035560000}"/>
    <cellStyle name="Milers 4 6" xfId="21158" xr:uid="{00000000-0005-0000-0000-000036560000}"/>
    <cellStyle name="Milers 4 7" xfId="21159" xr:uid="{00000000-0005-0000-0000-000037560000}"/>
    <cellStyle name="Milers 4 8" xfId="21160" xr:uid="{00000000-0005-0000-0000-000038560000}"/>
    <cellStyle name="Milers 5" xfId="21161" xr:uid="{00000000-0005-0000-0000-000039560000}"/>
    <cellStyle name="Milers 5 2" xfId="21162" xr:uid="{00000000-0005-0000-0000-00003A560000}"/>
    <cellStyle name="Milers 5 3" xfId="21163" xr:uid="{00000000-0005-0000-0000-00003B560000}"/>
    <cellStyle name="Milers 5 3 2" xfId="21164" xr:uid="{00000000-0005-0000-0000-00003C560000}"/>
    <cellStyle name="Milers 5 4" xfId="21165" xr:uid="{00000000-0005-0000-0000-00003D560000}"/>
    <cellStyle name="Milers 5 5" xfId="21166" xr:uid="{00000000-0005-0000-0000-00003E560000}"/>
    <cellStyle name="Milers 5 6" xfId="21167" xr:uid="{00000000-0005-0000-0000-00003F560000}"/>
    <cellStyle name="Milers 5 7" xfId="21168" xr:uid="{00000000-0005-0000-0000-000040560000}"/>
    <cellStyle name="Milers 6" xfId="21169" xr:uid="{00000000-0005-0000-0000-000041560000}"/>
    <cellStyle name="Milers 6 2" xfId="21170" xr:uid="{00000000-0005-0000-0000-000042560000}"/>
    <cellStyle name="Milers 6 3" xfId="21171" xr:uid="{00000000-0005-0000-0000-000043560000}"/>
    <cellStyle name="Milers 6 3 2" xfId="21172" xr:uid="{00000000-0005-0000-0000-000044560000}"/>
    <cellStyle name="Milers 6 4" xfId="21173" xr:uid="{00000000-0005-0000-0000-000045560000}"/>
    <cellStyle name="Milers 6 5" xfId="21174" xr:uid="{00000000-0005-0000-0000-000046560000}"/>
    <cellStyle name="Milers 6 6" xfId="21175" xr:uid="{00000000-0005-0000-0000-000047560000}"/>
    <cellStyle name="Milers 6 7" xfId="21176" xr:uid="{00000000-0005-0000-0000-000048560000}"/>
    <cellStyle name="Milers_VB_Convertible Santander" xfId="21177" xr:uid="{00000000-0005-0000-0000-000049560000}"/>
    <cellStyle name="Millares" xfId="337" xr:uid="{00000000-0005-0000-0000-00004A560000}"/>
    <cellStyle name="Millares [0] 2" xfId="21178" xr:uid="{00000000-0005-0000-0000-00004B560000}"/>
    <cellStyle name="Millares [0] 2 10" xfId="21179" xr:uid="{00000000-0005-0000-0000-00004C560000}"/>
    <cellStyle name="Millares [0] 2 11" xfId="21180" xr:uid="{00000000-0005-0000-0000-00004D560000}"/>
    <cellStyle name="Millares [0] 2 12" xfId="21181" xr:uid="{00000000-0005-0000-0000-00004E560000}"/>
    <cellStyle name="Millares [0] 2 13" xfId="21182" xr:uid="{00000000-0005-0000-0000-00004F560000}"/>
    <cellStyle name="Millares [0] 2 14" xfId="21183" xr:uid="{00000000-0005-0000-0000-000050560000}"/>
    <cellStyle name="Millares [0] 2 2" xfId="21184" xr:uid="{00000000-0005-0000-0000-000051560000}"/>
    <cellStyle name="Millares [0] 2 2 2" xfId="21185" xr:uid="{00000000-0005-0000-0000-000052560000}"/>
    <cellStyle name="Millares [0] 2 2 2 2" xfId="21186" xr:uid="{00000000-0005-0000-0000-000053560000}"/>
    <cellStyle name="Millares [0] 2 2 2 3" xfId="21187" xr:uid="{00000000-0005-0000-0000-000054560000}"/>
    <cellStyle name="Millares [0] 2 2 2 4" xfId="21188" xr:uid="{00000000-0005-0000-0000-000055560000}"/>
    <cellStyle name="Millares [0] 2 2 3" xfId="21189" xr:uid="{00000000-0005-0000-0000-000056560000}"/>
    <cellStyle name="Millares [0] 2 2 3 2" xfId="21190" xr:uid="{00000000-0005-0000-0000-000057560000}"/>
    <cellStyle name="Millares [0] 2 2 3 3" xfId="21191" xr:uid="{00000000-0005-0000-0000-000058560000}"/>
    <cellStyle name="Millares [0] 2 2 4" xfId="21192" xr:uid="{00000000-0005-0000-0000-000059560000}"/>
    <cellStyle name="Millares [0] 2 2 5" xfId="21193" xr:uid="{00000000-0005-0000-0000-00005A560000}"/>
    <cellStyle name="Millares [0] 2 3" xfId="21194" xr:uid="{00000000-0005-0000-0000-00005B560000}"/>
    <cellStyle name="Millares [0] 2 3 2" xfId="21195" xr:uid="{00000000-0005-0000-0000-00005C560000}"/>
    <cellStyle name="Millares [0] 2 3 3" xfId="21196" xr:uid="{00000000-0005-0000-0000-00005D560000}"/>
    <cellStyle name="Millares [0] 2 3 4" xfId="21197" xr:uid="{00000000-0005-0000-0000-00005E560000}"/>
    <cellStyle name="Millares [0] 2 4" xfId="21198" xr:uid="{00000000-0005-0000-0000-00005F560000}"/>
    <cellStyle name="Millares [0] 2 4 2" xfId="21199" xr:uid="{00000000-0005-0000-0000-000060560000}"/>
    <cellStyle name="Millares [0] 2 4 3" xfId="21200" xr:uid="{00000000-0005-0000-0000-000061560000}"/>
    <cellStyle name="Millares [0] 2 4 4" xfId="21201" xr:uid="{00000000-0005-0000-0000-000062560000}"/>
    <cellStyle name="Millares [0] 2 5" xfId="21202" xr:uid="{00000000-0005-0000-0000-000063560000}"/>
    <cellStyle name="Millares [0] 2 5 2" xfId="21203" xr:uid="{00000000-0005-0000-0000-000064560000}"/>
    <cellStyle name="Millares [0] 2 5 3" xfId="21204" xr:uid="{00000000-0005-0000-0000-000065560000}"/>
    <cellStyle name="Millares [0] 2 5 4" xfId="21205" xr:uid="{00000000-0005-0000-0000-000066560000}"/>
    <cellStyle name="Millares [0] 2 6" xfId="21206" xr:uid="{00000000-0005-0000-0000-000067560000}"/>
    <cellStyle name="Millares [0] 2 6 2" xfId="21207" xr:uid="{00000000-0005-0000-0000-000068560000}"/>
    <cellStyle name="Millares [0] 2 6 3" xfId="21208" xr:uid="{00000000-0005-0000-0000-000069560000}"/>
    <cellStyle name="Millares [0] 2 7" xfId="21209" xr:uid="{00000000-0005-0000-0000-00006A560000}"/>
    <cellStyle name="Millares [0] 2 7 2" xfId="21210" xr:uid="{00000000-0005-0000-0000-00006B560000}"/>
    <cellStyle name="Millares [0] 2 7 3" xfId="21211" xr:uid="{00000000-0005-0000-0000-00006C560000}"/>
    <cellStyle name="Millares [0] 2 8" xfId="21212" xr:uid="{00000000-0005-0000-0000-00006D560000}"/>
    <cellStyle name="Millares [0] 2 8 2" xfId="21213" xr:uid="{00000000-0005-0000-0000-00006E560000}"/>
    <cellStyle name="Millares [0] 2 9" xfId="21214" xr:uid="{00000000-0005-0000-0000-00006F560000}"/>
    <cellStyle name="Millares [0] 2 9 2" xfId="21215" xr:uid="{00000000-0005-0000-0000-000070560000}"/>
    <cellStyle name="Millares [0] 3" xfId="21216" xr:uid="{00000000-0005-0000-0000-000071560000}"/>
    <cellStyle name="Millares [0] 3 10" xfId="21217" xr:uid="{00000000-0005-0000-0000-000072560000}"/>
    <cellStyle name="Millares [0] 3 11" xfId="21218" xr:uid="{00000000-0005-0000-0000-000073560000}"/>
    <cellStyle name="Millares [0] 3 12" xfId="21219" xr:uid="{00000000-0005-0000-0000-000074560000}"/>
    <cellStyle name="Millares [0] 3 13" xfId="21220" xr:uid="{00000000-0005-0000-0000-000075560000}"/>
    <cellStyle name="Millares [0] 3 14" xfId="21221" xr:uid="{00000000-0005-0000-0000-000076560000}"/>
    <cellStyle name="Millares [0] 3 2" xfId="21222" xr:uid="{00000000-0005-0000-0000-000077560000}"/>
    <cellStyle name="Millares [0] 3 2 2" xfId="21223" xr:uid="{00000000-0005-0000-0000-000078560000}"/>
    <cellStyle name="Millares [0] 3 2 3" xfId="21224" xr:uid="{00000000-0005-0000-0000-000079560000}"/>
    <cellStyle name="Millares [0] 3 3" xfId="21225" xr:uid="{00000000-0005-0000-0000-00007A560000}"/>
    <cellStyle name="Millares [0] 3 3 2" xfId="21226" xr:uid="{00000000-0005-0000-0000-00007B560000}"/>
    <cellStyle name="Millares [0] 3 3 3" xfId="21227" xr:uid="{00000000-0005-0000-0000-00007C560000}"/>
    <cellStyle name="Millares [0] 3 4" xfId="21228" xr:uid="{00000000-0005-0000-0000-00007D560000}"/>
    <cellStyle name="Millares [0] 3 4 2" xfId="21229" xr:uid="{00000000-0005-0000-0000-00007E560000}"/>
    <cellStyle name="Millares [0] 3 4 3" xfId="21230" xr:uid="{00000000-0005-0000-0000-00007F560000}"/>
    <cellStyle name="Millares [0] 3 5" xfId="21231" xr:uid="{00000000-0005-0000-0000-000080560000}"/>
    <cellStyle name="Millares [0] 3 5 2" xfId="21232" xr:uid="{00000000-0005-0000-0000-000081560000}"/>
    <cellStyle name="Millares [0] 3 5 3" xfId="21233" xr:uid="{00000000-0005-0000-0000-000082560000}"/>
    <cellStyle name="Millares [0] 3 6" xfId="21234" xr:uid="{00000000-0005-0000-0000-000083560000}"/>
    <cellStyle name="Millares [0] 3 6 2" xfId="21235" xr:uid="{00000000-0005-0000-0000-000084560000}"/>
    <cellStyle name="Millares [0] 3 6 3" xfId="21236" xr:uid="{00000000-0005-0000-0000-000085560000}"/>
    <cellStyle name="Millares [0] 3 7" xfId="21237" xr:uid="{00000000-0005-0000-0000-000086560000}"/>
    <cellStyle name="Millares [0] 3 7 2" xfId="21238" xr:uid="{00000000-0005-0000-0000-000087560000}"/>
    <cellStyle name="Millares [0] 3 8" xfId="21239" xr:uid="{00000000-0005-0000-0000-000088560000}"/>
    <cellStyle name="Millares [0] 3 9" xfId="21240" xr:uid="{00000000-0005-0000-0000-000089560000}"/>
    <cellStyle name="Millares [0] 4" xfId="21241" xr:uid="{00000000-0005-0000-0000-00008A560000}"/>
    <cellStyle name="Millares [0] 4 2" xfId="21242" xr:uid="{00000000-0005-0000-0000-00008B560000}"/>
    <cellStyle name="Millares [0] 5" xfId="21243" xr:uid="{00000000-0005-0000-0000-00008C560000}"/>
    <cellStyle name="Millares [0] 5 2" xfId="21244" xr:uid="{00000000-0005-0000-0000-00008D560000}"/>
    <cellStyle name="Millares [0] 6" xfId="21245" xr:uid="{00000000-0005-0000-0000-00008E560000}"/>
    <cellStyle name="Millares [0] 7" xfId="38612" xr:uid="{00000000-0005-0000-0000-00008F560000}"/>
    <cellStyle name="Millares 10" xfId="21246" xr:uid="{00000000-0005-0000-0000-000090560000}"/>
    <cellStyle name="Millares 10 10" xfId="374" xr:uid="{00000000-0005-0000-0000-000091560000}"/>
    <cellStyle name="Millares 10 10 2" xfId="38652" xr:uid="{00000000-0005-0000-0000-000092560000}"/>
    <cellStyle name="Millares 10 2" xfId="21247" xr:uid="{00000000-0005-0000-0000-000093560000}"/>
    <cellStyle name="Millares 10 2 2" xfId="21248" xr:uid="{00000000-0005-0000-0000-000094560000}"/>
    <cellStyle name="Millares 10 2 2 2" xfId="21249" xr:uid="{00000000-0005-0000-0000-000095560000}"/>
    <cellStyle name="Millares 10 2 2 3" xfId="21250" xr:uid="{00000000-0005-0000-0000-000096560000}"/>
    <cellStyle name="Millares 10 2 2 4" xfId="21251" xr:uid="{00000000-0005-0000-0000-000097560000}"/>
    <cellStyle name="Millares 10 2 3" xfId="21252" xr:uid="{00000000-0005-0000-0000-000098560000}"/>
    <cellStyle name="Millares 10 2 4" xfId="21253" xr:uid="{00000000-0005-0000-0000-000099560000}"/>
    <cellStyle name="Millares 10 2 5" xfId="21254" xr:uid="{00000000-0005-0000-0000-00009A560000}"/>
    <cellStyle name="Millares 10 3" xfId="21255" xr:uid="{00000000-0005-0000-0000-00009B560000}"/>
    <cellStyle name="Millares 10 3 2" xfId="21256" xr:uid="{00000000-0005-0000-0000-00009C560000}"/>
    <cellStyle name="Millares 10 3 2 2" xfId="21257" xr:uid="{00000000-0005-0000-0000-00009D560000}"/>
    <cellStyle name="Millares 10 3 2 4" xfId="21258" xr:uid="{00000000-0005-0000-0000-00009E560000}"/>
    <cellStyle name="Millares 10 3 3" xfId="21259" xr:uid="{00000000-0005-0000-0000-00009F560000}"/>
    <cellStyle name="Millares 10 3 4" xfId="21260" xr:uid="{00000000-0005-0000-0000-0000A0560000}"/>
    <cellStyle name="Millares 10 3 5" xfId="21261" xr:uid="{00000000-0005-0000-0000-0000A1560000}"/>
    <cellStyle name="Millares 10 4" xfId="21262" xr:uid="{00000000-0005-0000-0000-0000A2560000}"/>
    <cellStyle name="Millares 10 4 2" xfId="21263" xr:uid="{00000000-0005-0000-0000-0000A3560000}"/>
    <cellStyle name="Millares 10 4 2 2" xfId="21264" xr:uid="{00000000-0005-0000-0000-0000A4560000}"/>
    <cellStyle name="Millares 10 4 3" xfId="21265" xr:uid="{00000000-0005-0000-0000-0000A5560000}"/>
    <cellStyle name="Millares 10 4 4" xfId="21266" xr:uid="{00000000-0005-0000-0000-0000A6560000}"/>
    <cellStyle name="Millares 10 5" xfId="21267" xr:uid="{00000000-0005-0000-0000-0000A7560000}"/>
    <cellStyle name="Millares 10 5 2" xfId="21268" xr:uid="{00000000-0005-0000-0000-0000A8560000}"/>
    <cellStyle name="Millares 10 6" xfId="21269" xr:uid="{00000000-0005-0000-0000-0000A9560000}"/>
    <cellStyle name="Millares 10 7" xfId="21270" xr:uid="{00000000-0005-0000-0000-0000AA560000}"/>
    <cellStyle name="Millares 10 8" xfId="21271" xr:uid="{00000000-0005-0000-0000-0000AB560000}"/>
    <cellStyle name="Millares 10 9" xfId="21272" xr:uid="{00000000-0005-0000-0000-0000AC560000}"/>
    <cellStyle name="Millares 11" xfId="21273" xr:uid="{00000000-0005-0000-0000-0000AD560000}"/>
    <cellStyle name="Millares 11 2" xfId="21274" xr:uid="{00000000-0005-0000-0000-0000AE560000}"/>
    <cellStyle name="Millares 11 2 2" xfId="21275" xr:uid="{00000000-0005-0000-0000-0000AF560000}"/>
    <cellStyle name="Millares 11 2 2 2" xfId="21276" xr:uid="{00000000-0005-0000-0000-0000B0560000}"/>
    <cellStyle name="Millares 11 2 2 4" xfId="21277" xr:uid="{00000000-0005-0000-0000-0000B1560000}"/>
    <cellStyle name="Millares 11 2 3" xfId="21278" xr:uid="{00000000-0005-0000-0000-0000B2560000}"/>
    <cellStyle name="Millares 11 2 4" xfId="21279" xr:uid="{00000000-0005-0000-0000-0000B3560000}"/>
    <cellStyle name="Millares 11 2 5" xfId="21280" xr:uid="{00000000-0005-0000-0000-0000B4560000}"/>
    <cellStyle name="Millares 11 3" xfId="21281" xr:uid="{00000000-0005-0000-0000-0000B5560000}"/>
    <cellStyle name="Millares 11 3 2" xfId="21282" xr:uid="{00000000-0005-0000-0000-0000B6560000}"/>
    <cellStyle name="Millares 11 3 3" xfId="21283" xr:uid="{00000000-0005-0000-0000-0000B7560000}"/>
    <cellStyle name="Millares 11 3 4" xfId="21284" xr:uid="{00000000-0005-0000-0000-0000B8560000}"/>
    <cellStyle name="Millares 11 4" xfId="21285" xr:uid="{00000000-0005-0000-0000-0000B9560000}"/>
    <cellStyle name="Millares 11 5" xfId="21286" xr:uid="{00000000-0005-0000-0000-0000BA560000}"/>
    <cellStyle name="Millares 11 6" xfId="21287" xr:uid="{00000000-0005-0000-0000-0000BB560000}"/>
    <cellStyle name="Millares 11 7" xfId="21288" xr:uid="{00000000-0005-0000-0000-0000BC560000}"/>
    <cellStyle name="Millares 12" xfId="21289" xr:uid="{00000000-0005-0000-0000-0000BD560000}"/>
    <cellStyle name="Millares 12 2" xfId="21290" xr:uid="{00000000-0005-0000-0000-0000BE560000}"/>
    <cellStyle name="Millares 12 2 2" xfId="21291" xr:uid="{00000000-0005-0000-0000-0000BF560000}"/>
    <cellStyle name="Millares 12 2 2 2" xfId="21292" xr:uid="{00000000-0005-0000-0000-0000C0560000}"/>
    <cellStyle name="Millares 12 2 2 3" xfId="21293" xr:uid="{00000000-0005-0000-0000-0000C1560000}"/>
    <cellStyle name="Millares 12 2 2 4" xfId="21294" xr:uid="{00000000-0005-0000-0000-0000C2560000}"/>
    <cellStyle name="Millares 12 2 3" xfId="21295" xr:uid="{00000000-0005-0000-0000-0000C3560000}"/>
    <cellStyle name="Millares 12 2 3 2" xfId="21296" xr:uid="{00000000-0005-0000-0000-0000C4560000}"/>
    <cellStyle name="Millares 12 2 3 3" xfId="21297" xr:uid="{00000000-0005-0000-0000-0000C5560000}"/>
    <cellStyle name="Millares 12 2 3 4" xfId="21298" xr:uid="{00000000-0005-0000-0000-0000C6560000}"/>
    <cellStyle name="Millares 12 2 4" xfId="21299" xr:uid="{00000000-0005-0000-0000-0000C7560000}"/>
    <cellStyle name="Millares 12 2 5" xfId="21300" xr:uid="{00000000-0005-0000-0000-0000C8560000}"/>
    <cellStyle name="Millares 12 2 6" xfId="21301" xr:uid="{00000000-0005-0000-0000-0000C9560000}"/>
    <cellStyle name="Millares 12 3" xfId="21302" xr:uid="{00000000-0005-0000-0000-0000CA560000}"/>
    <cellStyle name="Millares 12 3 2" xfId="21303" xr:uid="{00000000-0005-0000-0000-0000CB560000}"/>
    <cellStyle name="Millares 12 4" xfId="21304" xr:uid="{00000000-0005-0000-0000-0000CC560000}"/>
    <cellStyle name="Millares 12 5" xfId="21305" xr:uid="{00000000-0005-0000-0000-0000CD560000}"/>
    <cellStyle name="Millares 12 6" xfId="21306" xr:uid="{00000000-0005-0000-0000-0000CE560000}"/>
    <cellStyle name="Millares 13" xfId="376" xr:uid="{00000000-0005-0000-0000-0000CF560000}"/>
    <cellStyle name="Millares 13 2" xfId="21307" xr:uid="{00000000-0005-0000-0000-0000D0560000}"/>
    <cellStyle name="Millares 13 2 2" xfId="21308" xr:uid="{00000000-0005-0000-0000-0000D1560000}"/>
    <cellStyle name="Millares 13 2 3" xfId="21309" xr:uid="{00000000-0005-0000-0000-0000D2560000}"/>
    <cellStyle name="Millares 13 3" xfId="21310" xr:uid="{00000000-0005-0000-0000-0000D3560000}"/>
    <cellStyle name="Millares 13 4" xfId="21311" xr:uid="{00000000-0005-0000-0000-0000D4560000}"/>
    <cellStyle name="Millares 13 5" xfId="21312" xr:uid="{00000000-0005-0000-0000-0000D5560000}"/>
    <cellStyle name="Millares 14" xfId="21313" xr:uid="{00000000-0005-0000-0000-0000D6560000}"/>
    <cellStyle name="Millares 14 2" xfId="21314" xr:uid="{00000000-0005-0000-0000-0000D7560000}"/>
    <cellStyle name="Millares 14 2 2" xfId="21315" xr:uid="{00000000-0005-0000-0000-0000D8560000}"/>
    <cellStyle name="Millares 14 2 3" xfId="21316" xr:uid="{00000000-0005-0000-0000-0000D9560000}"/>
    <cellStyle name="Millares 14 3" xfId="21317" xr:uid="{00000000-0005-0000-0000-0000DA560000}"/>
    <cellStyle name="Millares 14 4" xfId="21318" xr:uid="{00000000-0005-0000-0000-0000DB560000}"/>
    <cellStyle name="Millares 14 5" xfId="21319" xr:uid="{00000000-0005-0000-0000-0000DC560000}"/>
    <cellStyle name="Millares 15" xfId="21320" xr:uid="{00000000-0005-0000-0000-0000DD560000}"/>
    <cellStyle name="Millares 15 2" xfId="21321" xr:uid="{00000000-0005-0000-0000-0000DE560000}"/>
    <cellStyle name="Millares 15 2 2" xfId="21322" xr:uid="{00000000-0005-0000-0000-0000DF560000}"/>
    <cellStyle name="Millares 15 2 3" xfId="21323" xr:uid="{00000000-0005-0000-0000-0000E0560000}"/>
    <cellStyle name="Millares 15 3" xfId="21324" xr:uid="{00000000-0005-0000-0000-0000E1560000}"/>
    <cellStyle name="Millares 15 4" xfId="21325" xr:uid="{00000000-0005-0000-0000-0000E2560000}"/>
    <cellStyle name="Millares 15 5" xfId="21326" xr:uid="{00000000-0005-0000-0000-0000E3560000}"/>
    <cellStyle name="Millares 16" xfId="21327" xr:uid="{00000000-0005-0000-0000-0000E4560000}"/>
    <cellStyle name="Millares 16 2" xfId="21328" xr:uid="{00000000-0005-0000-0000-0000E5560000}"/>
    <cellStyle name="Millares 16 2 2" xfId="21329" xr:uid="{00000000-0005-0000-0000-0000E6560000}"/>
    <cellStyle name="Millares 16 3" xfId="21330" xr:uid="{00000000-0005-0000-0000-0000E7560000}"/>
    <cellStyle name="Millares 16 4" xfId="21331" xr:uid="{00000000-0005-0000-0000-0000E8560000}"/>
    <cellStyle name="Millares 16 5" xfId="21332" xr:uid="{00000000-0005-0000-0000-0000E9560000}"/>
    <cellStyle name="Millares 17" xfId="21333" xr:uid="{00000000-0005-0000-0000-0000EA560000}"/>
    <cellStyle name="Millares 17 2" xfId="21334" xr:uid="{00000000-0005-0000-0000-0000EB560000}"/>
    <cellStyle name="Millares 17 2 2" xfId="21335" xr:uid="{00000000-0005-0000-0000-0000EC560000}"/>
    <cellStyle name="Millares 17 3" xfId="21336" xr:uid="{00000000-0005-0000-0000-0000ED560000}"/>
    <cellStyle name="Millares 17 4" xfId="21337" xr:uid="{00000000-0005-0000-0000-0000EE560000}"/>
    <cellStyle name="Millares 17 5" xfId="21338" xr:uid="{00000000-0005-0000-0000-0000EF560000}"/>
    <cellStyle name="Millares 18" xfId="21339" xr:uid="{00000000-0005-0000-0000-0000F0560000}"/>
    <cellStyle name="Millares 18 2" xfId="21340" xr:uid="{00000000-0005-0000-0000-0000F1560000}"/>
    <cellStyle name="Millares 18 2 2" xfId="21341" xr:uid="{00000000-0005-0000-0000-0000F2560000}"/>
    <cellStyle name="Millares 18 3" xfId="21342" xr:uid="{00000000-0005-0000-0000-0000F3560000}"/>
    <cellStyle name="Millares 18 4" xfId="21343" xr:uid="{00000000-0005-0000-0000-0000F4560000}"/>
    <cellStyle name="Millares 19" xfId="21344" xr:uid="{00000000-0005-0000-0000-0000F5560000}"/>
    <cellStyle name="Millares 19 2" xfId="21345" xr:uid="{00000000-0005-0000-0000-0000F6560000}"/>
    <cellStyle name="Millares 19 2 2" xfId="21346" xr:uid="{00000000-0005-0000-0000-0000F7560000}"/>
    <cellStyle name="Millares 19 3" xfId="21347" xr:uid="{00000000-0005-0000-0000-0000F8560000}"/>
    <cellStyle name="Millares 19 4" xfId="21348" xr:uid="{00000000-0005-0000-0000-0000F9560000}"/>
    <cellStyle name="Millares 2" xfId="363" xr:uid="{00000000-0005-0000-0000-0000FA560000}"/>
    <cellStyle name="Millares 2 10" xfId="21349" xr:uid="{00000000-0005-0000-0000-0000FB560000}"/>
    <cellStyle name="Millares 2 10 2" xfId="21350" xr:uid="{00000000-0005-0000-0000-0000FC560000}"/>
    <cellStyle name="Millares 2 10 2 2" xfId="21351" xr:uid="{00000000-0005-0000-0000-0000FD560000}"/>
    <cellStyle name="Millares 2 10 2 2 2" xfId="21352" xr:uid="{00000000-0005-0000-0000-0000FE560000}"/>
    <cellStyle name="Millares 2 10 2 2 4" xfId="21353" xr:uid="{00000000-0005-0000-0000-0000FF560000}"/>
    <cellStyle name="Millares 2 10 2 3" xfId="21354" xr:uid="{00000000-0005-0000-0000-000000570000}"/>
    <cellStyle name="Millares 2 10 2 4" xfId="21355" xr:uid="{00000000-0005-0000-0000-000001570000}"/>
    <cellStyle name="Millares 2 10 2 5" xfId="21356" xr:uid="{00000000-0005-0000-0000-000002570000}"/>
    <cellStyle name="Millares 2 10 3" xfId="21357" xr:uid="{00000000-0005-0000-0000-000003570000}"/>
    <cellStyle name="Millares 2 10 3 2" xfId="21358" xr:uid="{00000000-0005-0000-0000-000004570000}"/>
    <cellStyle name="Millares 2 10 3 4" xfId="21359" xr:uid="{00000000-0005-0000-0000-000005570000}"/>
    <cellStyle name="Millares 2 10 4" xfId="21360" xr:uid="{00000000-0005-0000-0000-000006570000}"/>
    <cellStyle name="Millares 2 10 5" xfId="21361" xr:uid="{00000000-0005-0000-0000-000007570000}"/>
    <cellStyle name="Millares 2 10 6" xfId="21362" xr:uid="{00000000-0005-0000-0000-000008570000}"/>
    <cellStyle name="Millares 2 10 7" xfId="21363" xr:uid="{00000000-0005-0000-0000-000009570000}"/>
    <cellStyle name="Millares 2 11" xfId="21364" xr:uid="{00000000-0005-0000-0000-00000A570000}"/>
    <cellStyle name="Millares 2 11 2" xfId="21365" xr:uid="{00000000-0005-0000-0000-00000B570000}"/>
    <cellStyle name="Millares 2 11 2 2" xfId="21366" xr:uid="{00000000-0005-0000-0000-00000C570000}"/>
    <cellStyle name="Millares 2 11 2 4" xfId="21367" xr:uid="{00000000-0005-0000-0000-00000D570000}"/>
    <cellStyle name="Millares 2 11 3" xfId="21368" xr:uid="{00000000-0005-0000-0000-00000E570000}"/>
    <cellStyle name="Millares 2 11 4" xfId="21369" xr:uid="{00000000-0005-0000-0000-00000F570000}"/>
    <cellStyle name="Millares 2 11 5" xfId="21370" xr:uid="{00000000-0005-0000-0000-000010570000}"/>
    <cellStyle name="Millares 2 12" xfId="21371" xr:uid="{00000000-0005-0000-0000-000011570000}"/>
    <cellStyle name="Millares 2 12 2" xfId="21372" xr:uid="{00000000-0005-0000-0000-000012570000}"/>
    <cellStyle name="Millares 2 12 2 2" xfId="21373" xr:uid="{00000000-0005-0000-0000-000013570000}"/>
    <cellStyle name="Millares 2 12 2 4" xfId="21374" xr:uid="{00000000-0005-0000-0000-000014570000}"/>
    <cellStyle name="Millares 2 12 3" xfId="21375" xr:uid="{00000000-0005-0000-0000-000015570000}"/>
    <cellStyle name="Millares 2 12 5" xfId="21376" xr:uid="{00000000-0005-0000-0000-000016570000}"/>
    <cellStyle name="Millares 2 13" xfId="21377" xr:uid="{00000000-0005-0000-0000-000017570000}"/>
    <cellStyle name="Millares 2 13 2" xfId="21378" xr:uid="{00000000-0005-0000-0000-000018570000}"/>
    <cellStyle name="Millares 2 13 4" xfId="21379" xr:uid="{00000000-0005-0000-0000-000019570000}"/>
    <cellStyle name="Millares 2 14" xfId="21380" xr:uid="{00000000-0005-0000-0000-00001A570000}"/>
    <cellStyle name="Millares 2 14 2" xfId="21381" xr:uid="{00000000-0005-0000-0000-00001B570000}"/>
    <cellStyle name="Millares 2 14 4" xfId="21382" xr:uid="{00000000-0005-0000-0000-00001C570000}"/>
    <cellStyle name="Millares 2 15" xfId="21383" xr:uid="{00000000-0005-0000-0000-00001D570000}"/>
    <cellStyle name="Millares 2 15 2" xfId="21384" xr:uid="{00000000-0005-0000-0000-00001E570000}"/>
    <cellStyle name="Millares 2 15 3" xfId="21385" xr:uid="{00000000-0005-0000-0000-00001F570000}"/>
    <cellStyle name="Millares 2 15 4" xfId="21386" xr:uid="{00000000-0005-0000-0000-000020570000}"/>
    <cellStyle name="Millares 2 16" xfId="21387" xr:uid="{00000000-0005-0000-0000-000021570000}"/>
    <cellStyle name="Millares 2 16 2" xfId="21388" xr:uid="{00000000-0005-0000-0000-000022570000}"/>
    <cellStyle name="Millares 2 16 3" xfId="21389" xr:uid="{00000000-0005-0000-0000-000023570000}"/>
    <cellStyle name="Millares 2 16 4" xfId="21390" xr:uid="{00000000-0005-0000-0000-000024570000}"/>
    <cellStyle name="Millares 2 17" xfId="21391" xr:uid="{00000000-0005-0000-0000-000025570000}"/>
    <cellStyle name="Millares 2 17 2" xfId="21392" xr:uid="{00000000-0005-0000-0000-000026570000}"/>
    <cellStyle name="Millares 2 17 3" xfId="21393" xr:uid="{00000000-0005-0000-0000-000027570000}"/>
    <cellStyle name="Millares 2 18" xfId="21394" xr:uid="{00000000-0005-0000-0000-000028570000}"/>
    <cellStyle name="Millares 2 19" xfId="21395" xr:uid="{00000000-0005-0000-0000-000029570000}"/>
    <cellStyle name="Millares 2 19 2" xfId="21396" xr:uid="{00000000-0005-0000-0000-00002A570000}"/>
    <cellStyle name="Millares 2 2" xfId="21397" xr:uid="{00000000-0005-0000-0000-00002B570000}"/>
    <cellStyle name="Millares 2 2 10" xfId="21398" xr:uid="{00000000-0005-0000-0000-00002C570000}"/>
    <cellStyle name="Millares 2 2 10 2" xfId="21399" xr:uid="{00000000-0005-0000-0000-00002D570000}"/>
    <cellStyle name="Millares 2 2 10 2 2" xfId="21400" xr:uid="{00000000-0005-0000-0000-00002E570000}"/>
    <cellStyle name="Millares 2 2 10 2 2 2 2" xfId="368" xr:uid="{00000000-0005-0000-0000-00002F570000}"/>
    <cellStyle name="Millares 2 2 10 2 2 2 2 2" xfId="34135" xr:uid="{00000000-0005-0000-0000-000030570000}"/>
    <cellStyle name="Millares 2 2 10 3" xfId="21401" xr:uid="{00000000-0005-0000-0000-000031570000}"/>
    <cellStyle name="Millares 2 2 10 4" xfId="21402" xr:uid="{00000000-0005-0000-0000-000032570000}"/>
    <cellStyle name="Millares 2 2 11" xfId="21403" xr:uid="{00000000-0005-0000-0000-000033570000}"/>
    <cellStyle name="Millares 2 2 11 2" xfId="21404" xr:uid="{00000000-0005-0000-0000-000034570000}"/>
    <cellStyle name="Millares 2 2 11 3" xfId="21405" xr:uid="{00000000-0005-0000-0000-000035570000}"/>
    <cellStyle name="Millares 2 2 11 5" xfId="21406" xr:uid="{00000000-0005-0000-0000-000036570000}"/>
    <cellStyle name="Millares 2 2 11 6" xfId="21407" xr:uid="{00000000-0005-0000-0000-000037570000}"/>
    <cellStyle name="Millares 2 2 12" xfId="21408" xr:uid="{00000000-0005-0000-0000-000038570000}"/>
    <cellStyle name="Millares 2 2 13" xfId="21409" xr:uid="{00000000-0005-0000-0000-000039570000}"/>
    <cellStyle name="Millares 2 2 13 2" xfId="21410" xr:uid="{00000000-0005-0000-0000-00003A570000}"/>
    <cellStyle name="Millares 2 2 13 2 2" xfId="21411" xr:uid="{00000000-0005-0000-0000-00003B570000}"/>
    <cellStyle name="Millares 2 2 13 4" xfId="21412" xr:uid="{00000000-0005-0000-0000-00003C570000}"/>
    <cellStyle name="Millares 2 2 14" xfId="21413" xr:uid="{00000000-0005-0000-0000-00003D570000}"/>
    <cellStyle name="Millares 2 2 15" xfId="21414" xr:uid="{00000000-0005-0000-0000-00003E570000}"/>
    <cellStyle name="Millares 2 2 16" xfId="38645" xr:uid="{00000000-0005-0000-0000-00003F570000}"/>
    <cellStyle name="Millares 2 2 2" xfId="21415" xr:uid="{00000000-0005-0000-0000-000040570000}"/>
    <cellStyle name="Millares 2 2 2 10" xfId="21416" xr:uid="{00000000-0005-0000-0000-000041570000}"/>
    <cellStyle name="Millares 2 2 2 2" xfId="21417" xr:uid="{00000000-0005-0000-0000-000042570000}"/>
    <cellStyle name="Millares 2 2 2 2 2" xfId="21418" xr:uid="{00000000-0005-0000-0000-000043570000}"/>
    <cellStyle name="Millares 2 2 2 2 2 2" xfId="21419" xr:uid="{00000000-0005-0000-0000-000044570000}"/>
    <cellStyle name="Millares 2 2 2 2 2 4" xfId="21420" xr:uid="{00000000-0005-0000-0000-000045570000}"/>
    <cellStyle name="Millares 2 2 2 2 3" xfId="21421" xr:uid="{00000000-0005-0000-0000-000046570000}"/>
    <cellStyle name="Millares 2 2 2 2 3 2" xfId="21422" xr:uid="{00000000-0005-0000-0000-000047570000}"/>
    <cellStyle name="Millares 2 2 2 2 4" xfId="21423" xr:uid="{00000000-0005-0000-0000-000048570000}"/>
    <cellStyle name="Millares 2 2 2 2 5" xfId="21424" xr:uid="{00000000-0005-0000-0000-000049570000}"/>
    <cellStyle name="Millares 2 2 2 2 6" xfId="21425" xr:uid="{00000000-0005-0000-0000-00004A570000}"/>
    <cellStyle name="Millares 2 2 2 3" xfId="21426" xr:uid="{00000000-0005-0000-0000-00004B570000}"/>
    <cellStyle name="Millares 2 2 2 3 2" xfId="21427" xr:uid="{00000000-0005-0000-0000-00004C570000}"/>
    <cellStyle name="Millares 2 2 2 3 2 2" xfId="21428" xr:uid="{00000000-0005-0000-0000-00004D570000}"/>
    <cellStyle name="Millares 2 2 2 3 2 4" xfId="21429" xr:uid="{00000000-0005-0000-0000-00004E570000}"/>
    <cellStyle name="Millares 2 2 2 3 3" xfId="21430" xr:uid="{00000000-0005-0000-0000-00004F570000}"/>
    <cellStyle name="Millares 2 2 2 3 4" xfId="21431" xr:uid="{00000000-0005-0000-0000-000050570000}"/>
    <cellStyle name="Millares 2 2 2 3 5" xfId="21432" xr:uid="{00000000-0005-0000-0000-000051570000}"/>
    <cellStyle name="Millares 2 2 2 4" xfId="21433" xr:uid="{00000000-0005-0000-0000-000052570000}"/>
    <cellStyle name="Millares 2 2 2 4 2" xfId="21434" xr:uid="{00000000-0005-0000-0000-000053570000}"/>
    <cellStyle name="Millares 2 2 2 4 2 2" xfId="21435" xr:uid="{00000000-0005-0000-0000-000054570000}"/>
    <cellStyle name="Millares 2 2 2 4 2 3" xfId="21436" xr:uid="{00000000-0005-0000-0000-000055570000}"/>
    <cellStyle name="Millares 2 2 2 4 2 4" xfId="21437" xr:uid="{00000000-0005-0000-0000-000056570000}"/>
    <cellStyle name="Millares 2 2 2 4 3" xfId="21438" xr:uid="{00000000-0005-0000-0000-000057570000}"/>
    <cellStyle name="Millares 2 2 2 4 4" xfId="21439" xr:uid="{00000000-0005-0000-0000-000058570000}"/>
    <cellStyle name="Millares 2 2 2 4 5" xfId="21440" xr:uid="{00000000-0005-0000-0000-000059570000}"/>
    <cellStyle name="Millares 2 2 2 5" xfId="21441" xr:uid="{00000000-0005-0000-0000-00005A570000}"/>
    <cellStyle name="Millares 2 2 2 5 2" xfId="21442" xr:uid="{00000000-0005-0000-0000-00005B570000}"/>
    <cellStyle name="Millares 2 2 2 5 3" xfId="21443" xr:uid="{00000000-0005-0000-0000-00005C570000}"/>
    <cellStyle name="Millares 2 2 2 5 4" xfId="21444" xr:uid="{00000000-0005-0000-0000-00005D570000}"/>
    <cellStyle name="Millares 2 2 2 6" xfId="21445" xr:uid="{00000000-0005-0000-0000-00005E570000}"/>
    <cellStyle name="Millares 2 2 2 6 2" xfId="21446" xr:uid="{00000000-0005-0000-0000-00005F570000}"/>
    <cellStyle name="Millares 2 2 2 6 3" xfId="21447" xr:uid="{00000000-0005-0000-0000-000060570000}"/>
    <cellStyle name="Millares 2 2 2 7" xfId="21448" xr:uid="{00000000-0005-0000-0000-000061570000}"/>
    <cellStyle name="Millares 2 2 2 8" xfId="21449" xr:uid="{00000000-0005-0000-0000-000062570000}"/>
    <cellStyle name="Millares 2 2 2 9" xfId="21450" xr:uid="{00000000-0005-0000-0000-000063570000}"/>
    <cellStyle name="Millares 2 2 3" xfId="21451" xr:uid="{00000000-0005-0000-0000-000064570000}"/>
    <cellStyle name="Millares 2 2 3 2" xfId="21452" xr:uid="{00000000-0005-0000-0000-000065570000}"/>
    <cellStyle name="Millares 2 2 3 2 2" xfId="21453" xr:uid="{00000000-0005-0000-0000-000066570000}"/>
    <cellStyle name="Millares 2 2 3 2 2 2" xfId="21454" xr:uid="{00000000-0005-0000-0000-000067570000}"/>
    <cellStyle name="Millares 2 2 3 2 2 3" xfId="21455" xr:uid="{00000000-0005-0000-0000-000068570000}"/>
    <cellStyle name="Millares 2 2 3 2 2 4" xfId="21456" xr:uid="{00000000-0005-0000-0000-000069570000}"/>
    <cellStyle name="Millares 2 2 3 2 3" xfId="21457" xr:uid="{00000000-0005-0000-0000-00006A570000}"/>
    <cellStyle name="Millares 2 2 3 2 3 2" xfId="21458" xr:uid="{00000000-0005-0000-0000-00006B570000}"/>
    <cellStyle name="Millares 2 2 3 2 3 3" xfId="21459" xr:uid="{00000000-0005-0000-0000-00006C570000}"/>
    <cellStyle name="Millares 2 2 3 2 4" xfId="21460" xr:uid="{00000000-0005-0000-0000-00006D570000}"/>
    <cellStyle name="Millares 2 2 3 2 5" xfId="21461" xr:uid="{00000000-0005-0000-0000-00006E570000}"/>
    <cellStyle name="Millares 2 2 3 2 6" xfId="21462" xr:uid="{00000000-0005-0000-0000-00006F570000}"/>
    <cellStyle name="Millares 2 2 3 2 7" xfId="21463" xr:uid="{00000000-0005-0000-0000-000070570000}"/>
    <cellStyle name="Millares 2 2 3 2 8" xfId="21464" xr:uid="{00000000-0005-0000-0000-000071570000}"/>
    <cellStyle name="Millares 2 2 3 3" xfId="21465" xr:uid="{00000000-0005-0000-0000-000072570000}"/>
    <cellStyle name="Millares 2 2 3 3 2" xfId="21466" xr:uid="{00000000-0005-0000-0000-000073570000}"/>
    <cellStyle name="Millares 2 2 3 3 2 2" xfId="21467" xr:uid="{00000000-0005-0000-0000-000074570000}"/>
    <cellStyle name="Millares 2 2 3 3 2 4" xfId="21468" xr:uid="{00000000-0005-0000-0000-000075570000}"/>
    <cellStyle name="Millares 2 2 3 3 3" xfId="21469" xr:uid="{00000000-0005-0000-0000-000076570000}"/>
    <cellStyle name="Millares 2 2 3 3 4" xfId="21470" xr:uid="{00000000-0005-0000-0000-000077570000}"/>
    <cellStyle name="Millares 2 2 3 3 5" xfId="21471" xr:uid="{00000000-0005-0000-0000-000078570000}"/>
    <cellStyle name="Millares 2 2 3 4" xfId="21472" xr:uid="{00000000-0005-0000-0000-000079570000}"/>
    <cellStyle name="Millares 2 2 3 4 2" xfId="21473" xr:uid="{00000000-0005-0000-0000-00007A570000}"/>
    <cellStyle name="Millares 2 2 3 4 4" xfId="21474" xr:uid="{00000000-0005-0000-0000-00007B570000}"/>
    <cellStyle name="Millares 2 2 3 5" xfId="21475" xr:uid="{00000000-0005-0000-0000-00007C570000}"/>
    <cellStyle name="Millares 2 2 3 5 2" xfId="21476" xr:uid="{00000000-0005-0000-0000-00007D570000}"/>
    <cellStyle name="Millares 2 2 3 6" xfId="21477" xr:uid="{00000000-0005-0000-0000-00007E570000}"/>
    <cellStyle name="Millares 2 2 3 7" xfId="21478" xr:uid="{00000000-0005-0000-0000-00007F570000}"/>
    <cellStyle name="Millares 2 2 3 8" xfId="21479" xr:uid="{00000000-0005-0000-0000-000080570000}"/>
    <cellStyle name="Millares 2 2 3 9" xfId="21480" xr:uid="{00000000-0005-0000-0000-000081570000}"/>
    <cellStyle name="Millares 2 2 4" xfId="21481" xr:uid="{00000000-0005-0000-0000-000082570000}"/>
    <cellStyle name="Millares 2 2 4 10" xfId="21482" xr:uid="{00000000-0005-0000-0000-000083570000}"/>
    <cellStyle name="Millares 2 2 4 2" xfId="21483" xr:uid="{00000000-0005-0000-0000-000084570000}"/>
    <cellStyle name="Millares 2 2 4 2 2" xfId="21484" xr:uid="{00000000-0005-0000-0000-000085570000}"/>
    <cellStyle name="Millares 2 2 4 2 2 2" xfId="21485" xr:uid="{00000000-0005-0000-0000-000086570000}"/>
    <cellStyle name="Millares 2 2 4 2 2 4" xfId="21486" xr:uid="{00000000-0005-0000-0000-000087570000}"/>
    <cellStyle name="Millares 2 2 4 2 3" xfId="21487" xr:uid="{00000000-0005-0000-0000-000088570000}"/>
    <cellStyle name="Millares 2 2 4 2 4" xfId="21488" xr:uid="{00000000-0005-0000-0000-000089570000}"/>
    <cellStyle name="Millares 2 2 4 2 5" xfId="21489" xr:uid="{00000000-0005-0000-0000-00008A570000}"/>
    <cellStyle name="Millares 2 2 4 3" xfId="21490" xr:uid="{00000000-0005-0000-0000-00008B570000}"/>
    <cellStyle name="Millares 2 2 4 3 2" xfId="21491" xr:uid="{00000000-0005-0000-0000-00008C570000}"/>
    <cellStyle name="Millares 2 2 4 3 2 2" xfId="21492" xr:uid="{00000000-0005-0000-0000-00008D570000}"/>
    <cellStyle name="Millares 2 2 4 3 2 3" xfId="21493" xr:uid="{00000000-0005-0000-0000-00008E570000}"/>
    <cellStyle name="Millares 2 2 4 3 2 4" xfId="21494" xr:uid="{00000000-0005-0000-0000-00008F570000}"/>
    <cellStyle name="Millares 2 2 4 3 3" xfId="21495" xr:uid="{00000000-0005-0000-0000-000090570000}"/>
    <cellStyle name="Millares 2 2 4 3 4" xfId="21496" xr:uid="{00000000-0005-0000-0000-000091570000}"/>
    <cellStyle name="Millares 2 2 4 3 5" xfId="21497" xr:uid="{00000000-0005-0000-0000-000092570000}"/>
    <cellStyle name="Millares 2 2 4 4" xfId="21498" xr:uid="{00000000-0005-0000-0000-000093570000}"/>
    <cellStyle name="Millares 2 2 4 4 2" xfId="21499" xr:uid="{00000000-0005-0000-0000-000094570000}"/>
    <cellStyle name="Millares 2 2 4 4 3" xfId="21500" xr:uid="{00000000-0005-0000-0000-000095570000}"/>
    <cellStyle name="Millares 2 2 4 4 4" xfId="21501" xr:uid="{00000000-0005-0000-0000-000096570000}"/>
    <cellStyle name="Millares 2 2 4 5" xfId="21502" xr:uid="{00000000-0005-0000-0000-000097570000}"/>
    <cellStyle name="Millares 2 2 4 5 2" xfId="21503" xr:uid="{00000000-0005-0000-0000-000098570000}"/>
    <cellStyle name="Millares 2 2 4 6" xfId="21504" xr:uid="{00000000-0005-0000-0000-000099570000}"/>
    <cellStyle name="Millares 2 2 4 7" xfId="21505" xr:uid="{00000000-0005-0000-0000-00009A570000}"/>
    <cellStyle name="Millares 2 2 4 8" xfId="21506" xr:uid="{00000000-0005-0000-0000-00009B570000}"/>
    <cellStyle name="Millares 2 2 4 9" xfId="21507" xr:uid="{00000000-0005-0000-0000-00009C570000}"/>
    <cellStyle name="Millares 2 2 5" xfId="21508" xr:uid="{00000000-0005-0000-0000-00009D570000}"/>
    <cellStyle name="Millares 2 2 5 2" xfId="21509" xr:uid="{00000000-0005-0000-0000-00009E570000}"/>
    <cellStyle name="Millares 2 2 5 2 2" xfId="21510" xr:uid="{00000000-0005-0000-0000-00009F570000}"/>
    <cellStyle name="Millares 2 2 5 2 2 2" xfId="21511" xr:uid="{00000000-0005-0000-0000-0000A0570000}"/>
    <cellStyle name="Millares 2 2 5 2 2 4" xfId="21512" xr:uid="{00000000-0005-0000-0000-0000A1570000}"/>
    <cellStyle name="Millares 2 2 5 2 3" xfId="21513" xr:uid="{00000000-0005-0000-0000-0000A2570000}"/>
    <cellStyle name="Millares 2 2 5 2 4" xfId="21514" xr:uid="{00000000-0005-0000-0000-0000A3570000}"/>
    <cellStyle name="Millares 2 2 5 2 5" xfId="21515" xr:uid="{00000000-0005-0000-0000-0000A4570000}"/>
    <cellStyle name="Millares 2 2 5 3" xfId="21516" xr:uid="{00000000-0005-0000-0000-0000A5570000}"/>
    <cellStyle name="Millares 2 2 5 3 2" xfId="21517" xr:uid="{00000000-0005-0000-0000-0000A6570000}"/>
    <cellStyle name="Millares 2 2 5 3 2 2" xfId="21518" xr:uid="{00000000-0005-0000-0000-0000A7570000}"/>
    <cellStyle name="Millares 2 2 5 3 2 4" xfId="21519" xr:uid="{00000000-0005-0000-0000-0000A8570000}"/>
    <cellStyle name="Millares 2 2 5 3 3" xfId="21520" xr:uid="{00000000-0005-0000-0000-0000A9570000}"/>
    <cellStyle name="Millares 2 2 5 3 5" xfId="21521" xr:uid="{00000000-0005-0000-0000-0000AA570000}"/>
    <cellStyle name="Millares 2 2 5 4" xfId="21522" xr:uid="{00000000-0005-0000-0000-0000AB570000}"/>
    <cellStyle name="Millares 2 2 5 4 2" xfId="21523" xr:uid="{00000000-0005-0000-0000-0000AC570000}"/>
    <cellStyle name="Millares 2 2 5 4 4" xfId="21524" xr:uid="{00000000-0005-0000-0000-0000AD570000}"/>
    <cellStyle name="Millares 2 2 5 5" xfId="21525" xr:uid="{00000000-0005-0000-0000-0000AE570000}"/>
    <cellStyle name="Millares 2 2 5 6" xfId="21526" xr:uid="{00000000-0005-0000-0000-0000AF570000}"/>
    <cellStyle name="Millares 2 2 5 7" xfId="21527" xr:uid="{00000000-0005-0000-0000-0000B0570000}"/>
    <cellStyle name="Millares 2 2 6" xfId="21528" xr:uid="{00000000-0005-0000-0000-0000B1570000}"/>
    <cellStyle name="Millares 2 2 6 2" xfId="21529" xr:uid="{00000000-0005-0000-0000-0000B2570000}"/>
    <cellStyle name="Millares 2 2 6 2 2" xfId="21530" xr:uid="{00000000-0005-0000-0000-0000B3570000}"/>
    <cellStyle name="Millares 2 2 6 2 2 2" xfId="21531" xr:uid="{00000000-0005-0000-0000-0000B4570000}"/>
    <cellStyle name="Millares 2 2 6 2 2 4" xfId="21532" xr:uid="{00000000-0005-0000-0000-0000B5570000}"/>
    <cellStyle name="Millares 2 2 6 2 3" xfId="21533" xr:uid="{00000000-0005-0000-0000-0000B6570000}"/>
    <cellStyle name="Millares 2 2 6 2 4" xfId="21534" xr:uid="{00000000-0005-0000-0000-0000B7570000}"/>
    <cellStyle name="Millares 2 2 6 2 5" xfId="21535" xr:uid="{00000000-0005-0000-0000-0000B8570000}"/>
    <cellStyle name="Millares 2 2 6 3" xfId="21536" xr:uid="{00000000-0005-0000-0000-0000B9570000}"/>
    <cellStyle name="Millares 2 2 6 3 2" xfId="21537" xr:uid="{00000000-0005-0000-0000-0000BA570000}"/>
    <cellStyle name="Millares 2 2 6 3 2 2" xfId="21538" xr:uid="{00000000-0005-0000-0000-0000BB570000}"/>
    <cellStyle name="Millares 2 2 6 3 2 4" xfId="21539" xr:uid="{00000000-0005-0000-0000-0000BC570000}"/>
    <cellStyle name="Millares 2 2 6 3 3" xfId="21540" xr:uid="{00000000-0005-0000-0000-0000BD570000}"/>
    <cellStyle name="Millares 2 2 6 3 5" xfId="21541" xr:uid="{00000000-0005-0000-0000-0000BE570000}"/>
    <cellStyle name="Millares 2 2 6 4" xfId="21542" xr:uid="{00000000-0005-0000-0000-0000BF570000}"/>
    <cellStyle name="Millares 2 2 6 4 2" xfId="21543" xr:uid="{00000000-0005-0000-0000-0000C0570000}"/>
    <cellStyle name="Millares 2 2 6 4 4" xfId="21544" xr:uid="{00000000-0005-0000-0000-0000C1570000}"/>
    <cellStyle name="Millares 2 2 6 5" xfId="21545" xr:uid="{00000000-0005-0000-0000-0000C2570000}"/>
    <cellStyle name="Millares 2 2 6 6" xfId="21546" xr:uid="{00000000-0005-0000-0000-0000C3570000}"/>
    <cellStyle name="Millares 2 2 6 7" xfId="21547" xr:uid="{00000000-0005-0000-0000-0000C4570000}"/>
    <cellStyle name="Millares 2 2 7" xfId="21548" xr:uid="{00000000-0005-0000-0000-0000C5570000}"/>
    <cellStyle name="Millares 2 2 7 2" xfId="21549" xr:uid="{00000000-0005-0000-0000-0000C6570000}"/>
    <cellStyle name="Millares 2 2 7 2 2" xfId="21550" xr:uid="{00000000-0005-0000-0000-0000C7570000}"/>
    <cellStyle name="Millares 2 2 7 2 2 2" xfId="21551" xr:uid="{00000000-0005-0000-0000-0000C8570000}"/>
    <cellStyle name="Millares 2 2 7 2 2 4" xfId="21552" xr:uid="{00000000-0005-0000-0000-0000C9570000}"/>
    <cellStyle name="Millares 2 2 7 2 3" xfId="21553" xr:uid="{00000000-0005-0000-0000-0000CA570000}"/>
    <cellStyle name="Millares 2 2 7 2 4" xfId="21554" xr:uid="{00000000-0005-0000-0000-0000CB570000}"/>
    <cellStyle name="Millares 2 2 7 2 5" xfId="21555" xr:uid="{00000000-0005-0000-0000-0000CC570000}"/>
    <cellStyle name="Millares 2 2 7 3" xfId="21556" xr:uid="{00000000-0005-0000-0000-0000CD570000}"/>
    <cellStyle name="Millares 2 2 7 3 2" xfId="21557" xr:uid="{00000000-0005-0000-0000-0000CE570000}"/>
    <cellStyle name="Millares 2 2 7 3 4" xfId="21558" xr:uid="{00000000-0005-0000-0000-0000CF570000}"/>
    <cellStyle name="Millares 2 2 7 4" xfId="21559" xr:uid="{00000000-0005-0000-0000-0000D0570000}"/>
    <cellStyle name="Millares 2 2 7 5" xfId="21560" xr:uid="{00000000-0005-0000-0000-0000D1570000}"/>
    <cellStyle name="Millares 2 2 7 6" xfId="21561" xr:uid="{00000000-0005-0000-0000-0000D2570000}"/>
    <cellStyle name="Millares 2 2 8" xfId="21562" xr:uid="{00000000-0005-0000-0000-0000D3570000}"/>
    <cellStyle name="Millares 2 2 8 2" xfId="21563" xr:uid="{00000000-0005-0000-0000-0000D4570000}"/>
    <cellStyle name="Millares 2 2 8 2 2" xfId="21564" xr:uid="{00000000-0005-0000-0000-0000D5570000}"/>
    <cellStyle name="Millares 2 2 8 2 4" xfId="21565" xr:uid="{00000000-0005-0000-0000-0000D6570000}"/>
    <cellStyle name="Millares 2 2 8 3" xfId="21566" xr:uid="{00000000-0005-0000-0000-0000D7570000}"/>
    <cellStyle name="Millares 2 2 8 4" xfId="21567" xr:uid="{00000000-0005-0000-0000-0000D8570000}"/>
    <cellStyle name="Millares 2 2 8 5" xfId="21568" xr:uid="{00000000-0005-0000-0000-0000D9570000}"/>
    <cellStyle name="Millares 2 2 9" xfId="21569" xr:uid="{00000000-0005-0000-0000-0000DA570000}"/>
    <cellStyle name="Millares 2 2 9 2" xfId="21570" xr:uid="{00000000-0005-0000-0000-0000DB570000}"/>
    <cellStyle name="Millares 2 2 9 2 2" xfId="21571" xr:uid="{00000000-0005-0000-0000-0000DC570000}"/>
    <cellStyle name="Millares 2 2 9 3" xfId="21572" xr:uid="{00000000-0005-0000-0000-0000DD570000}"/>
    <cellStyle name="Millares 2 2 9 4" xfId="21573" xr:uid="{00000000-0005-0000-0000-0000DE570000}"/>
    <cellStyle name="Millares 2 2_41. REMUNERACIÓN ACCIONISTA" xfId="21574" xr:uid="{00000000-0005-0000-0000-0000DF570000}"/>
    <cellStyle name="Millares 2 20" xfId="21575" xr:uid="{00000000-0005-0000-0000-0000E0570000}"/>
    <cellStyle name="Millares 2 21" xfId="21576" xr:uid="{00000000-0005-0000-0000-0000E1570000}"/>
    <cellStyle name="Millares 2 22" xfId="21577" xr:uid="{00000000-0005-0000-0000-0000E2570000}"/>
    <cellStyle name="Millares 2 23" xfId="21578" xr:uid="{00000000-0005-0000-0000-0000E3570000}"/>
    <cellStyle name="Millares 2 3" xfId="21579" xr:uid="{00000000-0005-0000-0000-0000E4570000}"/>
    <cellStyle name="Millares 2 3 10" xfId="21580" xr:uid="{00000000-0005-0000-0000-0000E5570000}"/>
    <cellStyle name="Millares 2 3 11" xfId="21581" xr:uid="{00000000-0005-0000-0000-0000E6570000}"/>
    <cellStyle name="Millares 2 3 11 2" xfId="21582" xr:uid="{00000000-0005-0000-0000-0000E7570000}"/>
    <cellStyle name="Millares 2 3 12" xfId="21583" xr:uid="{00000000-0005-0000-0000-0000E8570000}"/>
    <cellStyle name="Millares 2 3 2" xfId="21584" xr:uid="{00000000-0005-0000-0000-0000E9570000}"/>
    <cellStyle name="Millares 2 3 2 2" xfId="21585" xr:uid="{00000000-0005-0000-0000-0000EA570000}"/>
    <cellStyle name="Millares 2 3 2 2 2" xfId="21586" xr:uid="{00000000-0005-0000-0000-0000EB570000}"/>
    <cellStyle name="Millares 2 3 2 2 2 2" xfId="21587" xr:uid="{00000000-0005-0000-0000-0000EC570000}"/>
    <cellStyle name="Millares 2 3 2 2 2 3" xfId="21588" xr:uid="{00000000-0005-0000-0000-0000ED570000}"/>
    <cellStyle name="Millares 2 3 2 2 2 4" xfId="21589" xr:uid="{00000000-0005-0000-0000-0000EE570000}"/>
    <cellStyle name="Millares 2 3 2 2 3" xfId="21590" xr:uid="{00000000-0005-0000-0000-0000EF570000}"/>
    <cellStyle name="Millares 2 3 2 2 3 2" xfId="21591" xr:uid="{00000000-0005-0000-0000-0000F0570000}"/>
    <cellStyle name="Millares 2 3 2 2 3 3" xfId="21592" xr:uid="{00000000-0005-0000-0000-0000F1570000}"/>
    <cellStyle name="Millares 2 3 2 2 4" xfId="21593" xr:uid="{00000000-0005-0000-0000-0000F2570000}"/>
    <cellStyle name="Millares 2 3 2 2 5" xfId="21594" xr:uid="{00000000-0005-0000-0000-0000F3570000}"/>
    <cellStyle name="Millares 2 3 2 2 6" xfId="21595" xr:uid="{00000000-0005-0000-0000-0000F4570000}"/>
    <cellStyle name="Millares 2 3 2 3" xfId="21596" xr:uid="{00000000-0005-0000-0000-0000F5570000}"/>
    <cellStyle name="Millares 2 3 2 3 2" xfId="21597" xr:uid="{00000000-0005-0000-0000-0000F6570000}"/>
    <cellStyle name="Millares 2 3 2 3 2 2" xfId="21598" xr:uid="{00000000-0005-0000-0000-0000F7570000}"/>
    <cellStyle name="Millares 2 3 2 3 2 3" xfId="21599" xr:uid="{00000000-0005-0000-0000-0000F8570000}"/>
    <cellStyle name="Millares 2 3 2 3 2 4" xfId="21600" xr:uid="{00000000-0005-0000-0000-0000F9570000}"/>
    <cellStyle name="Millares 2 3 2 3 3" xfId="21601" xr:uid="{00000000-0005-0000-0000-0000FA570000}"/>
    <cellStyle name="Millares 2 3 2 3 4" xfId="21602" xr:uid="{00000000-0005-0000-0000-0000FB570000}"/>
    <cellStyle name="Millares 2 3 2 3 5" xfId="21603" xr:uid="{00000000-0005-0000-0000-0000FC570000}"/>
    <cellStyle name="Millares 2 3 2 4" xfId="21604" xr:uid="{00000000-0005-0000-0000-0000FD570000}"/>
    <cellStyle name="Millares 2 3 2 4 2" xfId="21605" xr:uid="{00000000-0005-0000-0000-0000FE570000}"/>
    <cellStyle name="Millares 2 3 2 4 3" xfId="21606" xr:uid="{00000000-0005-0000-0000-0000FF570000}"/>
    <cellStyle name="Millares 2 3 2 4 4" xfId="21607" xr:uid="{00000000-0005-0000-0000-000000580000}"/>
    <cellStyle name="Millares 2 3 2 5" xfId="21608" xr:uid="{00000000-0005-0000-0000-000001580000}"/>
    <cellStyle name="Millares 2 3 2 5 2" xfId="21609" xr:uid="{00000000-0005-0000-0000-000002580000}"/>
    <cellStyle name="Millares 2 3 2 6" xfId="21610" xr:uid="{00000000-0005-0000-0000-000003580000}"/>
    <cellStyle name="Millares 2 3 2 7" xfId="21611" xr:uid="{00000000-0005-0000-0000-000004580000}"/>
    <cellStyle name="Millares 2 3 2 8" xfId="21612" xr:uid="{00000000-0005-0000-0000-000005580000}"/>
    <cellStyle name="Millares 2 3 3" xfId="21613" xr:uid="{00000000-0005-0000-0000-000006580000}"/>
    <cellStyle name="Millares 2 3 3 2" xfId="21614" xr:uid="{00000000-0005-0000-0000-000007580000}"/>
    <cellStyle name="Millares 2 3 3 2 2" xfId="21615" xr:uid="{00000000-0005-0000-0000-000008580000}"/>
    <cellStyle name="Millares 2 3 3 2 2 2" xfId="21616" xr:uid="{00000000-0005-0000-0000-000009580000}"/>
    <cellStyle name="Millares 2 3 3 2 2 4" xfId="21617" xr:uid="{00000000-0005-0000-0000-00000A580000}"/>
    <cellStyle name="Millares 2 3 3 2 3" xfId="21618" xr:uid="{00000000-0005-0000-0000-00000B580000}"/>
    <cellStyle name="Millares 2 3 3 2 4" xfId="21619" xr:uid="{00000000-0005-0000-0000-00000C580000}"/>
    <cellStyle name="Millares 2 3 3 2 5" xfId="21620" xr:uid="{00000000-0005-0000-0000-00000D580000}"/>
    <cellStyle name="Millares 2 3 3 3" xfId="21621" xr:uid="{00000000-0005-0000-0000-00000E580000}"/>
    <cellStyle name="Millares 2 3 3 3 2" xfId="21622" xr:uid="{00000000-0005-0000-0000-00000F580000}"/>
    <cellStyle name="Millares 2 3 3 3 2 2" xfId="21623" xr:uid="{00000000-0005-0000-0000-000010580000}"/>
    <cellStyle name="Millares 2 3 3 3 2 4" xfId="21624" xr:uid="{00000000-0005-0000-0000-000011580000}"/>
    <cellStyle name="Millares 2 3 3 3 3" xfId="21625" xr:uid="{00000000-0005-0000-0000-000012580000}"/>
    <cellStyle name="Millares 2 3 3 3 4" xfId="21626" xr:uid="{00000000-0005-0000-0000-000013580000}"/>
    <cellStyle name="Millares 2 3 3 3 5" xfId="21627" xr:uid="{00000000-0005-0000-0000-000014580000}"/>
    <cellStyle name="Millares 2 3 3 4" xfId="21628" xr:uid="{00000000-0005-0000-0000-000015580000}"/>
    <cellStyle name="Millares 2 3 3 4 2" xfId="21629" xr:uid="{00000000-0005-0000-0000-000016580000}"/>
    <cellStyle name="Millares 2 3 3 4 4" xfId="21630" xr:uid="{00000000-0005-0000-0000-000017580000}"/>
    <cellStyle name="Millares 2 3 3 5" xfId="21631" xr:uid="{00000000-0005-0000-0000-000018580000}"/>
    <cellStyle name="Millares 2 3 3 5 2" xfId="21632" xr:uid="{00000000-0005-0000-0000-000019580000}"/>
    <cellStyle name="Millares 2 3 3 6" xfId="21633" xr:uid="{00000000-0005-0000-0000-00001A580000}"/>
    <cellStyle name="Millares 2 3 3 7" xfId="21634" xr:uid="{00000000-0005-0000-0000-00001B580000}"/>
    <cellStyle name="Millares 2 3 3 8" xfId="21635" xr:uid="{00000000-0005-0000-0000-00001C580000}"/>
    <cellStyle name="Millares 2 3 4" xfId="21636" xr:uid="{00000000-0005-0000-0000-00001D580000}"/>
    <cellStyle name="Millares 2 3 4 10" xfId="21637" xr:uid="{00000000-0005-0000-0000-00001E580000}"/>
    <cellStyle name="Millares 2 3 4 2" xfId="21638" xr:uid="{00000000-0005-0000-0000-00001F580000}"/>
    <cellStyle name="Millares 2 3 4 2 2" xfId="21639" xr:uid="{00000000-0005-0000-0000-000020580000}"/>
    <cellStyle name="Millares 2 3 4 2 2 2" xfId="21640" xr:uid="{00000000-0005-0000-0000-000021580000}"/>
    <cellStyle name="Millares 2 3 4 2 2 4" xfId="21641" xr:uid="{00000000-0005-0000-0000-000022580000}"/>
    <cellStyle name="Millares 2 3 4 2 3" xfId="21642" xr:uid="{00000000-0005-0000-0000-000023580000}"/>
    <cellStyle name="Millares 2 3 4 2 4" xfId="21643" xr:uid="{00000000-0005-0000-0000-000024580000}"/>
    <cellStyle name="Millares 2 3 4 2 5" xfId="21644" xr:uid="{00000000-0005-0000-0000-000025580000}"/>
    <cellStyle name="Millares 2 3 4 3" xfId="21645" xr:uid="{00000000-0005-0000-0000-000026580000}"/>
    <cellStyle name="Millares 2 3 4 3 2" xfId="21646" xr:uid="{00000000-0005-0000-0000-000027580000}"/>
    <cellStyle name="Millares 2 3 4 3 2 2" xfId="21647" xr:uid="{00000000-0005-0000-0000-000028580000}"/>
    <cellStyle name="Millares 2 3 4 3 2 3" xfId="21648" xr:uid="{00000000-0005-0000-0000-000029580000}"/>
    <cellStyle name="Millares 2 3 4 3 2 4" xfId="21649" xr:uid="{00000000-0005-0000-0000-00002A580000}"/>
    <cellStyle name="Millares 2 3 4 3 3" xfId="21650" xr:uid="{00000000-0005-0000-0000-00002B580000}"/>
    <cellStyle name="Millares 2 3 4 3 4" xfId="21651" xr:uid="{00000000-0005-0000-0000-00002C580000}"/>
    <cellStyle name="Millares 2 3 4 3 5" xfId="21652" xr:uid="{00000000-0005-0000-0000-00002D580000}"/>
    <cellStyle name="Millares 2 3 4 4" xfId="21653" xr:uid="{00000000-0005-0000-0000-00002E580000}"/>
    <cellStyle name="Millares 2 3 4 4 2" xfId="21654" xr:uid="{00000000-0005-0000-0000-00002F580000}"/>
    <cellStyle name="Millares 2 3 4 4 3" xfId="21655" xr:uid="{00000000-0005-0000-0000-000030580000}"/>
    <cellStyle name="Millares 2 3 4 4 4" xfId="21656" xr:uid="{00000000-0005-0000-0000-000031580000}"/>
    <cellStyle name="Millares 2 3 4 5" xfId="21657" xr:uid="{00000000-0005-0000-0000-000032580000}"/>
    <cellStyle name="Millares 2 3 4 5 2" xfId="21658" xr:uid="{00000000-0005-0000-0000-000033580000}"/>
    <cellStyle name="Millares 2 3 4 6" xfId="21659" xr:uid="{00000000-0005-0000-0000-000034580000}"/>
    <cellStyle name="Millares 2 3 4 7" xfId="21660" xr:uid="{00000000-0005-0000-0000-000035580000}"/>
    <cellStyle name="Millares 2 3 4 8" xfId="21661" xr:uid="{00000000-0005-0000-0000-000036580000}"/>
    <cellStyle name="Millares 2 3 4 9" xfId="21662" xr:uid="{00000000-0005-0000-0000-000037580000}"/>
    <cellStyle name="Millares 2 3 5" xfId="21663" xr:uid="{00000000-0005-0000-0000-000038580000}"/>
    <cellStyle name="Millares 2 3 5 2" xfId="21664" xr:uid="{00000000-0005-0000-0000-000039580000}"/>
    <cellStyle name="Millares 2 3 5 2 2" xfId="21665" xr:uid="{00000000-0005-0000-0000-00003A580000}"/>
    <cellStyle name="Millares 2 3 5 2 2 2" xfId="21666" xr:uid="{00000000-0005-0000-0000-00003B580000}"/>
    <cellStyle name="Millares 2 3 5 2 2 4" xfId="21667" xr:uid="{00000000-0005-0000-0000-00003C580000}"/>
    <cellStyle name="Millares 2 3 5 2 3" xfId="21668" xr:uid="{00000000-0005-0000-0000-00003D580000}"/>
    <cellStyle name="Millares 2 3 5 2 5" xfId="21669" xr:uid="{00000000-0005-0000-0000-00003E580000}"/>
    <cellStyle name="Millares 2 3 5 3" xfId="21670" xr:uid="{00000000-0005-0000-0000-00003F580000}"/>
    <cellStyle name="Millares 2 3 5 3 2" xfId="21671" xr:uid="{00000000-0005-0000-0000-000040580000}"/>
    <cellStyle name="Millares 2 3 5 3 4" xfId="21672" xr:uid="{00000000-0005-0000-0000-000041580000}"/>
    <cellStyle name="Millares 2 3 5 4" xfId="21673" xr:uid="{00000000-0005-0000-0000-000042580000}"/>
    <cellStyle name="Millares 2 3 5 5" xfId="21674" xr:uid="{00000000-0005-0000-0000-000043580000}"/>
    <cellStyle name="Millares 2 3 5 6" xfId="21675" xr:uid="{00000000-0005-0000-0000-000044580000}"/>
    <cellStyle name="Millares 2 3 6" xfId="21676" xr:uid="{00000000-0005-0000-0000-000045580000}"/>
    <cellStyle name="Millares 2 3 6 2" xfId="21677" xr:uid="{00000000-0005-0000-0000-000046580000}"/>
    <cellStyle name="Millares 2 3 6 2 2" xfId="21678" xr:uid="{00000000-0005-0000-0000-000047580000}"/>
    <cellStyle name="Millares 2 3 6 2 4" xfId="21679" xr:uid="{00000000-0005-0000-0000-000048580000}"/>
    <cellStyle name="Millares 2 3 6 3" xfId="21680" xr:uid="{00000000-0005-0000-0000-000049580000}"/>
    <cellStyle name="Millares 2 3 6 4" xfId="21681" xr:uid="{00000000-0005-0000-0000-00004A580000}"/>
    <cellStyle name="Millares 2 3 6 5" xfId="21682" xr:uid="{00000000-0005-0000-0000-00004B580000}"/>
    <cellStyle name="Millares 2 3 7" xfId="21683" xr:uid="{00000000-0005-0000-0000-00004C580000}"/>
    <cellStyle name="Millares 2 3 7 2" xfId="21684" xr:uid="{00000000-0005-0000-0000-00004D580000}"/>
    <cellStyle name="Millares 2 3 7 4" xfId="21685" xr:uid="{00000000-0005-0000-0000-00004E580000}"/>
    <cellStyle name="Millares 2 3 8" xfId="21686" xr:uid="{00000000-0005-0000-0000-00004F580000}"/>
    <cellStyle name="Millares 2 3 8 2" xfId="21687" xr:uid="{00000000-0005-0000-0000-000050580000}"/>
    <cellStyle name="Millares 2 3 8 3" xfId="21688" xr:uid="{00000000-0005-0000-0000-000051580000}"/>
    <cellStyle name="Millares 2 3 8 4" xfId="21689" xr:uid="{00000000-0005-0000-0000-000052580000}"/>
    <cellStyle name="Millares 2 3 9" xfId="21690" xr:uid="{00000000-0005-0000-0000-000053580000}"/>
    <cellStyle name="Millares 2 3 9 2" xfId="21691" xr:uid="{00000000-0005-0000-0000-000054580000}"/>
    <cellStyle name="Millares 2 3 9 3" xfId="21692" xr:uid="{00000000-0005-0000-0000-000055580000}"/>
    <cellStyle name="Millares 2 3_Perd det activo" xfId="21693" xr:uid="{00000000-0005-0000-0000-000056580000}"/>
    <cellStyle name="Millares 2 4" xfId="21694" xr:uid="{00000000-0005-0000-0000-000057580000}"/>
    <cellStyle name="Millares 2 4 2" xfId="21695" xr:uid="{00000000-0005-0000-0000-000058580000}"/>
    <cellStyle name="Millares 2 4 2 2" xfId="21696" xr:uid="{00000000-0005-0000-0000-000059580000}"/>
    <cellStyle name="Millares 2 4 2 2 2" xfId="21697" xr:uid="{00000000-0005-0000-0000-00005A580000}"/>
    <cellStyle name="Millares 2 4 2 2 2 2" xfId="21698" xr:uid="{00000000-0005-0000-0000-00005B580000}"/>
    <cellStyle name="Millares 2 4 2 2 3" xfId="21699" xr:uid="{00000000-0005-0000-0000-00005C580000}"/>
    <cellStyle name="Millares 2 4 2 2 4" xfId="21700" xr:uid="{00000000-0005-0000-0000-00005D580000}"/>
    <cellStyle name="Millares 2 4 2 3" xfId="21701" xr:uid="{00000000-0005-0000-0000-00005E580000}"/>
    <cellStyle name="Millares 2 4 2 3 2" xfId="21702" xr:uid="{00000000-0005-0000-0000-00005F580000}"/>
    <cellStyle name="Millares 2 4 2 3 2 2" xfId="21703" xr:uid="{00000000-0005-0000-0000-000060580000}"/>
    <cellStyle name="Millares 2 4 2 3 3" xfId="21704" xr:uid="{00000000-0005-0000-0000-000061580000}"/>
    <cellStyle name="Millares 2 4 2 4" xfId="21705" xr:uid="{00000000-0005-0000-0000-000062580000}"/>
    <cellStyle name="Millares 2 4 2 4 2" xfId="21706" xr:uid="{00000000-0005-0000-0000-000063580000}"/>
    <cellStyle name="Millares 2 4 2 5" xfId="21707" xr:uid="{00000000-0005-0000-0000-000064580000}"/>
    <cellStyle name="Millares 2 4 2 5 2" xfId="21708" xr:uid="{00000000-0005-0000-0000-000065580000}"/>
    <cellStyle name="Millares 2 4 2 5 3" xfId="21709" xr:uid="{00000000-0005-0000-0000-000066580000}"/>
    <cellStyle name="Millares 2 4 2 6" xfId="21710" xr:uid="{00000000-0005-0000-0000-000067580000}"/>
    <cellStyle name="Millares 2 4 2 7" xfId="21711" xr:uid="{00000000-0005-0000-0000-000068580000}"/>
    <cellStyle name="Millares 2 4 2 8" xfId="21712" xr:uid="{00000000-0005-0000-0000-000069580000}"/>
    <cellStyle name="Millares 2 4 2 9" xfId="21713" xr:uid="{00000000-0005-0000-0000-00006A580000}"/>
    <cellStyle name="Millares 2 4 3" xfId="21714" xr:uid="{00000000-0005-0000-0000-00006B580000}"/>
    <cellStyle name="Millares 2 4 3 2" xfId="21715" xr:uid="{00000000-0005-0000-0000-00006C580000}"/>
    <cellStyle name="Millares 2 4 3 2 2" xfId="21716" xr:uid="{00000000-0005-0000-0000-00006D580000}"/>
    <cellStyle name="Millares 2 4 3 2 3" xfId="21717" xr:uid="{00000000-0005-0000-0000-00006E580000}"/>
    <cellStyle name="Millares 2 4 3 2 4" xfId="21718" xr:uid="{00000000-0005-0000-0000-00006F580000}"/>
    <cellStyle name="Millares 2 4 3 3" xfId="21719" xr:uid="{00000000-0005-0000-0000-000070580000}"/>
    <cellStyle name="Millares 2 4 3 4" xfId="21720" xr:uid="{00000000-0005-0000-0000-000071580000}"/>
    <cellStyle name="Millares 2 4 3 5" xfId="21721" xr:uid="{00000000-0005-0000-0000-000072580000}"/>
    <cellStyle name="Millares 2 4 4" xfId="21722" xr:uid="{00000000-0005-0000-0000-000073580000}"/>
    <cellStyle name="Millares 2 4 4 2" xfId="21723" xr:uid="{00000000-0005-0000-0000-000074580000}"/>
    <cellStyle name="Millares 2 4 4 2 2" xfId="21724" xr:uid="{00000000-0005-0000-0000-000075580000}"/>
    <cellStyle name="Millares 2 4 4 2 4" xfId="21725" xr:uid="{00000000-0005-0000-0000-000076580000}"/>
    <cellStyle name="Millares 2 4 4 3" xfId="21726" xr:uid="{00000000-0005-0000-0000-000077580000}"/>
    <cellStyle name="Millares 2 4 4 4" xfId="21727" xr:uid="{00000000-0005-0000-0000-000078580000}"/>
    <cellStyle name="Millares 2 4 4 5" xfId="21728" xr:uid="{00000000-0005-0000-0000-000079580000}"/>
    <cellStyle name="Millares 2 4 5" xfId="21729" xr:uid="{00000000-0005-0000-0000-00007A580000}"/>
    <cellStyle name="Millares 2 4 5 2" xfId="21730" xr:uid="{00000000-0005-0000-0000-00007B580000}"/>
    <cellStyle name="Millares 2 4 5 2 2" xfId="21731" xr:uid="{00000000-0005-0000-0000-00007C580000}"/>
    <cellStyle name="Millares 2 4 5 3" xfId="21732" xr:uid="{00000000-0005-0000-0000-00007D580000}"/>
    <cellStyle name="Millares 2 4 5 4" xfId="21733" xr:uid="{00000000-0005-0000-0000-00007E580000}"/>
    <cellStyle name="Millares 2 4 5 4 2" xfId="21734" xr:uid="{00000000-0005-0000-0000-00007F580000}"/>
    <cellStyle name="Millares 2 4 5 5" xfId="21735" xr:uid="{00000000-0005-0000-0000-000080580000}"/>
    <cellStyle name="Millares 2 4 6" xfId="21736" xr:uid="{00000000-0005-0000-0000-000081580000}"/>
    <cellStyle name="Millares 2 4 6 2" xfId="21737" xr:uid="{00000000-0005-0000-0000-000082580000}"/>
    <cellStyle name="Millares 2 4 6 3" xfId="21738" xr:uid="{00000000-0005-0000-0000-000083580000}"/>
    <cellStyle name="Millares 2 4 6 3 2" xfId="21739" xr:uid="{00000000-0005-0000-0000-000084580000}"/>
    <cellStyle name="Millares 2 4 6 4" xfId="21740" xr:uid="{00000000-0005-0000-0000-000085580000}"/>
    <cellStyle name="Millares 2 4 7" xfId="21741" xr:uid="{00000000-0005-0000-0000-000086580000}"/>
    <cellStyle name="Millares 2 4 8" xfId="21742" xr:uid="{00000000-0005-0000-0000-000087580000}"/>
    <cellStyle name="Millares 2 4 8 2" xfId="21743" xr:uid="{00000000-0005-0000-0000-000088580000}"/>
    <cellStyle name="Millares 2 4 9" xfId="21744" xr:uid="{00000000-0005-0000-0000-000089580000}"/>
    <cellStyle name="Millares 2 5" xfId="21745" xr:uid="{00000000-0005-0000-0000-00008A580000}"/>
    <cellStyle name="Millares 2 5 2" xfId="21746" xr:uid="{00000000-0005-0000-0000-00008B580000}"/>
    <cellStyle name="Millares 2 5 2 2" xfId="21747" xr:uid="{00000000-0005-0000-0000-00008C580000}"/>
    <cellStyle name="Millares 2 5 2 2 2" xfId="21748" xr:uid="{00000000-0005-0000-0000-00008D580000}"/>
    <cellStyle name="Millares 2 5 2 2 3" xfId="21749" xr:uid="{00000000-0005-0000-0000-00008E580000}"/>
    <cellStyle name="Millares 2 5 2 2 4" xfId="21750" xr:uid="{00000000-0005-0000-0000-00008F580000}"/>
    <cellStyle name="Millares 2 5 2 3" xfId="21751" xr:uid="{00000000-0005-0000-0000-000090580000}"/>
    <cellStyle name="Millares 2 5 2 3 2" xfId="21752" xr:uid="{00000000-0005-0000-0000-000091580000}"/>
    <cellStyle name="Millares 2 5 2 3 3" xfId="21753" xr:uid="{00000000-0005-0000-0000-000092580000}"/>
    <cellStyle name="Millares 2 5 2 4" xfId="21754" xr:uid="{00000000-0005-0000-0000-000093580000}"/>
    <cellStyle name="Millares 2 5 2 5" xfId="21755" xr:uid="{00000000-0005-0000-0000-000094580000}"/>
    <cellStyle name="Millares 2 5 2 6" xfId="21756" xr:uid="{00000000-0005-0000-0000-000095580000}"/>
    <cellStyle name="Millares 2 5 3" xfId="21757" xr:uid="{00000000-0005-0000-0000-000096580000}"/>
    <cellStyle name="Millares 2 5 3 2" xfId="21758" xr:uid="{00000000-0005-0000-0000-000097580000}"/>
    <cellStyle name="Millares 2 5 3 2 2" xfId="21759" xr:uid="{00000000-0005-0000-0000-000098580000}"/>
    <cellStyle name="Millares 2 5 3 2 3" xfId="21760" xr:uid="{00000000-0005-0000-0000-000099580000}"/>
    <cellStyle name="Millares 2 5 3 2 4" xfId="21761" xr:uid="{00000000-0005-0000-0000-00009A580000}"/>
    <cellStyle name="Millares 2 5 3 3" xfId="21762" xr:uid="{00000000-0005-0000-0000-00009B580000}"/>
    <cellStyle name="Millares 2 5 3 4" xfId="21763" xr:uid="{00000000-0005-0000-0000-00009C580000}"/>
    <cellStyle name="Millares 2 5 3 5" xfId="21764" xr:uid="{00000000-0005-0000-0000-00009D580000}"/>
    <cellStyle name="Millares 2 5 4" xfId="21765" xr:uid="{00000000-0005-0000-0000-00009E580000}"/>
    <cellStyle name="Millares 2 5 4 2" xfId="21766" xr:uid="{00000000-0005-0000-0000-00009F580000}"/>
    <cellStyle name="Millares 2 5 4 2 2" xfId="21767" xr:uid="{00000000-0005-0000-0000-0000A0580000}"/>
    <cellStyle name="Millares 2 5 4 2 4" xfId="21768" xr:uid="{00000000-0005-0000-0000-0000A1580000}"/>
    <cellStyle name="Millares 2 5 4 3" xfId="21769" xr:uid="{00000000-0005-0000-0000-0000A2580000}"/>
    <cellStyle name="Millares 2 5 4 4" xfId="21770" xr:uid="{00000000-0005-0000-0000-0000A3580000}"/>
    <cellStyle name="Millares 2 5 4 5" xfId="21771" xr:uid="{00000000-0005-0000-0000-0000A4580000}"/>
    <cellStyle name="Millares 2 5 5" xfId="21772" xr:uid="{00000000-0005-0000-0000-0000A5580000}"/>
    <cellStyle name="Millares 2 5 5 2" xfId="21773" xr:uid="{00000000-0005-0000-0000-0000A6580000}"/>
    <cellStyle name="Millares 2 5 5 3" xfId="21774" xr:uid="{00000000-0005-0000-0000-0000A7580000}"/>
    <cellStyle name="Millares 2 5 5 4" xfId="21775" xr:uid="{00000000-0005-0000-0000-0000A8580000}"/>
    <cellStyle name="Millares 2 5 6" xfId="21776" xr:uid="{00000000-0005-0000-0000-0000A9580000}"/>
    <cellStyle name="Millares 2 5 6 2" xfId="21777" xr:uid="{00000000-0005-0000-0000-0000AA580000}"/>
    <cellStyle name="Millares 2 5 7" xfId="21778" xr:uid="{00000000-0005-0000-0000-0000AB580000}"/>
    <cellStyle name="Millares 2 5 8" xfId="21779" xr:uid="{00000000-0005-0000-0000-0000AC580000}"/>
    <cellStyle name="Millares 2 5 9" xfId="21780" xr:uid="{00000000-0005-0000-0000-0000AD580000}"/>
    <cellStyle name="Millares 2 6" xfId="21781" xr:uid="{00000000-0005-0000-0000-0000AE580000}"/>
    <cellStyle name="Millares 2 6 2" xfId="21782" xr:uid="{00000000-0005-0000-0000-0000AF580000}"/>
    <cellStyle name="Millares 2 6 2 2" xfId="21783" xr:uid="{00000000-0005-0000-0000-0000B0580000}"/>
    <cellStyle name="Millares 2 6 2 2 2" xfId="21784" xr:uid="{00000000-0005-0000-0000-0000B1580000}"/>
    <cellStyle name="Millares 2 6 2 2 4" xfId="21785" xr:uid="{00000000-0005-0000-0000-0000B2580000}"/>
    <cellStyle name="Millares 2 6 2 3" xfId="21786" xr:uid="{00000000-0005-0000-0000-0000B3580000}"/>
    <cellStyle name="Millares 2 6 2 4" xfId="21787" xr:uid="{00000000-0005-0000-0000-0000B4580000}"/>
    <cellStyle name="Millares 2 6 2 5" xfId="21788" xr:uid="{00000000-0005-0000-0000-0000B5580000}"/>
    <cellStyle name="Millares 2 6 3" xfId="21789" xr:uid="{00000000-0005-0000-0000-0000B6580000}"/>
    <cellStyle name="Millares 2 6 3 2" xfId="21790" xr:uid="{00000000-0005-0000-0000-0000B7580000}"/>
    <cellStyle name="Millares 2 6 3 2 2" xfId="21791" xr:uid="{00000000-0005-0000-0000-0000B8580000}"/>
    <cellStyle name="Millares 2 6 3 2 4" xfId="21792" xr:uid="{00000000-0005-0000-0000-0000B9580000}"/>
    <cellStyle name="Millares 2 6 3 3" xfId="21793" xr:uid="{00000000-0005-0000-0000-0000BA580000}"/>
    <cellStyle name="Millares 2 6 3 4" xfId="21794" xr:uid="{00000000-0005-0000-0000-0000BB580000}"/>
    <cellStyle name="Millares 2 6 3 5" xfId="21795" xr:uid="{00000000-0005-0000-0000-0000BC580000}"/>
    <cellStyle name="Millares 2 6 4" xfId="21796" xr:uid="{00000000-0005-0000-0000-0000BD580000}"/>
    <cellStyle name="Millares 2 6 4 2" xfId="21797" xr:uid="{00000000-0005-0000-0000-0000BE580000}"/>
    <cellStyle name="Millares 2 6 4 2 2" xfId="21798" xr:uid="{00000000-0005-0000-0000-0000BF580000}"/>
    <cellStyle name="Millares 2 6 4 2 4" xfId="21799" xr:uid="{00000000-0005-0000-0000-0000C0580000}"/>
    <cellStyle name="Millares 2 6 4 3" xfId="21800" xr:uid="{00000000-0005-0000-0000-0000C1580000}"/>
    <cellStyle name="Millares 2 6 4 4" xfId="21801" xr:uid="{00000000-0005-0000-0000-0000C2580000}"/>
    <cellStyle name="Millares 2 6 4 5" xfId="21802" xr:uid="{00000000-0005-0000-0000-0000C3580000}"/>
    <cellStyle name="Millares 2 6 5" xfId="21803" xr:uid="{00000000-0005-0000-0000-0000C4580000}"/>
    <cellStyle name="Millares 2 6 5 2" xfId="21804" xr:uid="{00000000-0005-0000-0000-0000C5580000}"/>
    <cellStyle name="Millares 2 6 5 4" xfId="21805" xr:uid="{00000000-0005-0000-0000-0000C6580000}"/>
    <cellStyle name="Millares 2 6 6" xfId="21806" xr:uid="{00000000-0005-0000-0000-0000C7580000}"/>
    <cellStyle name="Millares 2 6 6 2" xfId="21807" xr:uid="{00000000-0005-0000-0000-0000C8580000}"/>
    <cellStyle name="Millares 2 6 7" xfId="21808" xr:uid="{00000000-0005-0000-0000-0000C9580000}"/>
    <cellStyle name="Millares 2 6 8" xfId="21809" xr:uid="{00000000-0005-0000-0000-0000CA580000}"/>
    <cellStyle name="Millares 2 6 9" xfId="21810" xr:uid="{00000000-0005-0000-0000-0000CB580000}"/>
    <cellStyle name="Millares 2 7" xfId="21811" xr:uid="{00000000-0005-0000-0000-0000CC580000}"/>
    <cellStyle name="Millares 2 7 10" xfId="21812" xr:uid="{00000000-0005-0000-0000-0000CD580000}"/>
    <cellStyle name="Millares 2 7 2" xfId="21813" xr:uid="{00000000-0005-0000-0000-0000CE580000}"/>
    <cellStyle name="Millares 2 7 2 2" xfId="21814" xr:uid="{00000000-0005-0000-0000-0000CF580000}"/>
    <cellStyle name="Millares 2 7 2 2 2" xfId="21815" xr:uid="{00000000-0005-0000-0000-0000D0580000}"/>
    <cellStyle name="Millares 2 7 2 2 3" xfId="21816" xr:uid="{00000000-0005-0000-0000-0000D1580000}"/>
    <cellStyle name="Millares 2 7 2 2 4" xfId="21817" xr:uid="{00000000-0005-0000-0000-0000D2580000}"/>
    <cellStyle name="Millares 2 7 2 3" xfId="21818" xr:uid="{00000000-0005-0000-0000-0000D3580000}"/>
    <cellStyle name="Millares 2 7 2 4" xfId="21819" xr:uid="{00000000-0005-0000-0000-0000D4580000}"/>
    <cellStyle name="Millares 2 7 2 5" xfId="21820" xr:uid="{00000000-0005-0000-0000-0000D5580000}"/>
    <cellStyle name="Millares 2 7 3" xfId="21821" xr:uid="{00000000-0005-0000-0000-0000D6580000}"/>
    <cellStyle name="Millares 2 7 3 2" xfId="21822" xr:uid="{00000000-0005-0000-0000-0000D7580000}"/>
    <cellStyle name="Millares 2 7 3 2 2" xfId="21823" xr:uid="{00000000-0005-0000-0000-0000D8580000}"/>
    <cellStyle name="Millares 2 7 3 2 4" xfId="21824" xr:uid="{00000000-0005-0000-0000-0000D9580000}"/>
    <cellStyle name="Millares 2 7 3 3" xfId="21825" xr:uid="{00000000-0005-0000-0000-0000DA580000}"/>
    <cellStyle name="Millares 2 7 3 4" xfId="21826" xr:uid="{00000000-0005-0000-0000-0000DB580000}"/>
    <cellStyle name="Millares 2 7 3 5" xfId="21827" xr:uid="{00000000-0005-0000-0000-0000DC580000}"/>
    <cellStyle name="Millares 2 7 4" xfId="21828" xr:uid="{00000000-0005-0000-0000-0000DD580000}"/>
    <cellStyle name="Millares 2 7 4 2" xfId="21829" xr:uid="{00000000-0005-0000-0000-0000DE580000}"/>
    <cellStyle name="Millares 2 7 4 2 2" xfId="21830" xr:uid="{00000000-0005-0000-0000-0000DF580000}"/>
    <cellStyle name="Millares 2 7 4 3" xfId="21831" xr:uid="{00000000-0005-0000-0000-0000E0580000}"/>
    <cellStyle name="Millares 2 7 4 4" xfId="21832" xr:uid="{00000000-0005-0000-0000-0000E1580000}"/>
    <cellStyle name="Millares 2 7 5" xfId="21833" xr:uid="{00000000-0005-0000-0000-0000E2580000}"/>
    <cellStyle name="Millares 2 7 5 2" xfId="21834" xr:uid="{00000000-0005-0000-0000-0000E3580000}"/>
    <cellStyle name="Millares 2 7 5 3" xfId="21835" xr:uid="{00000000-0005-0000-0000-0000E4580000}"/>
    <cellStyle name="Millares 2 7 6" xfId="21836" xr:uid="{00000000-0005-0000-0000-0000E5580000}"/>
    <cellStyle name="Millares 2 7 7" xfId="21837" xr:uid="{00000000-0005-0000-0000-0000E6580000}"/>
    <cellStyle name="Millares 2 7 8" xfId="21838" xr:uid="{00000000-0005-0000-0000-0000E7580000}"/>
    <cellStyle name="Millares 2 7 9" xfId="21839" xr:uid="{00000000-0005-0000-0000-0000E8580000}"/>
    <cellStyle name="Millares 2 8" xfId="21840" xr:uid="{00000000-0005-0000-0000-0000E9580000}"/>
    <cellStyle name="Millares 2 8 2" xfId="21841" xr:uid="{00000000-0005-0000-0000-0000EA580000}"/>
    <cellStyle name="Millares 2 8 2 2" xfId="21842" xr:uid="{00000000-0005-0000-0000-0000EB580000}"/>
    <cellStyle name="Millares 2 8 2 2 2" xfId="21843" xr:uid="{00000000-0005-0000-0000-0000EC580000}"/>
    <cellStyle name="Millares 2 8 2 2 3" xfId="21844" xr:uid="{00000000-0005-0000-0000-0000ED580000}"/>
    <cellStyle name="Millares 2 8 2 2 4" xfId="21845" xr:uid="{00000000-0005-0000-0000-0000EE580000}"/>
    <cellStyle name="Millares 2 8 2 3" xfId="21846" xr:uid="{00000000-0005-0000-0000-0000EF580000}"/>
    <cellStyle name="Millares 2 8 2 4" xfId="21847" xr:uid="{00000000-0005-0000-0000-0000F0580000}"/>
    <cellStyle name="Millares 2 8 2 5" xfId="21848" xr:uid="{00000000-0005-0000-0000-0000F1580000}"/>
    <cellStyle name="Millares 2 8 3" xfId="21849" xr:uid="{00000000-0005-0000-0000-0000F2580000}"/>
    <cellStyle name="Millares 2 8 3 2" xfId="21850" xr:uid="{00000000-0005-0000-0000-0000F3580000}"/>
    <cellStyle name="Millares 2 8 3 2 2" xfId="21851" xr:uid="{00000000-0005-0000-0000-0000F4580000}"/>
    <cellStyle name="Millares 2 8 3 2 3" xfId="21852" xr:uid="{00000000-0005-0000-0000-0000F5580000}"/>
    <cellStyle name="Millares 2 8 3 2 4" xfId="21853" xr:uid="{00000000-0005-0000-0000-0000F6580000}"/>
    <cellStyle name="Millares 2 8 3 3" xfId="21854" xr:uid="{00000000-0005-0000-0000-0000F7580000}"/>
    <cellStyle name="Millares 2 8 3 4" xfId="21855" xr:uid="{00000000-0005-0000-0000-0000F8580000}"/>
    <cellStyle name="Millares 2 8 3 5" xfId="21856" xr:uid="{00000000-0005-0000-0000-0000F9580000}"/>
    <cellStyle name="Millares 2 8 4" xfId="21857" xr:uid="{00000000-0005-0000-0000-0000FA580000}"/>
    <cellStyle name="Millares 2 8 4 2" xfId="21858" xr:uid="{00000000-0005-0000-0000-0000FB580000}"/>
    <cellStyle name="Millares 2 8 4 3" xfId="21859" xr:uid="{00000000-0005-0000-0000-0000FC580000}"/>
    <cellStyle name="Millares 2 8 4 4" xfId="21860" xr:uid="{00000000-0005-0000-0000-0000FD580000}"/>
    <cellStyle name="Millares 2 8 5" xfId="21861" xr:uid="{00000000-0005-0000-0000-0000FE580000}"/>
    <cellStyle name="Millares 2 8 5 2" xfId="21862" xr:uid="{00000000-0005-0000-0000-0000FF580000}"/>
    <cellStyle name="Millares 2 8 6" xfId="21863" xr:uid="{00000000-0005-0000-0000-000000590000}"/>
    <cellStyle name="Millares 2 8 7" xfId="21864" xr:uid="{00000000-0005-0000-0000-000001590000}"/>
    <cellStyle name="Millares 2 8 8" xfId="21865" xr:uid="{00000000-0005-0000-0000-000002590000}"/>
    <cellStyle name="Millares 2 9" xfId="21866" xr:uid="{00000000-0005-0000-0000-000003590000}"/>
    <cellStyle name="Millares 2 9 2" xfId="21867" xr:uid="{00000000-0005-0000-0000-000004590000}"/>
    <cellStyle name="Millares 2 9 2 2" xfId="21868" xr:uid="{00000000-0005-0000-0000-000005590000}"/>
    <cellStyle name="Millares 2 9 2 2 2" xfId="21869" xr:uid="{00000000-0005-0000-0000-000006590000}"/>
    <cellStyle name="Millares 2 9 2 2 4" xfId="21870" xr:uid="{00000000-0005-0000-0000-000007590000}"/>
    <cellStyle name="Millares 2 9 2 3" xfId="21871" xr:uid="{00000000-0005-0000-0000-000008590000}"/>
    <cellStyle name="Millares 2 9 2 4" xfId="21872" xr:uid="{00000000-0005-0000-0000-000009590000}"/>
    <cellStyle name="Millares 2 9 2 5" xfId="21873" xr:uid="{00000000-0005-0000-0000-00000A590000}"/>
    <cellStyle name="Millares 2 9 3" xfId="21874" xr:uid="{00000000-0005-0000-0000-00000B590000}"/>
    <cellStyle name="Millares 2 9 3 2" xfId="21875" xr:uid="{00000000-0005-0000-0000-00000C590000}"/>
    <cellStyle name="Millares 2 9 3 2 2" xfId="21876" xr:uid="{00000000-0005-0000-0000-00000D590000}"/>
    <cellStyle name="Millares 2 9 3 2 3" xfId="21877" xr:uid="{00000000-0005-0000-0000-00000E590000}"/>
    <cellStyle name="Millares 2 9 3 2 4" xfId="21878" xr:uid="{00000000-0005-0000-0000-00000F590000}"/>
    <cellStyle name="Millares 2 9 3 3" xfId="21879" xr:uid="{00000000-0005-0000-0000-000010590000}"/>
    <cellStyle name="Millares 2 9 3 4" xfId="21880" xr:uid="{00000000-0005-0000-0000-000011590000}"/>
    <cellStyle name="Millares 2 9 3 5" xfId="21881" xr:uid="{00000000-0005-0000-0000-000012590000}"/>
    <cellStyle name="Millares 2 9 4" xfId="21882" xr:uid="{00000000-0005-0000-0000-000013590000}"/>
    <cellStyle name="Millares 2 9 4 2" xfId="21883" xr:uid="{00000000-0005-0000-0000-000014590000}"/>
    <cellStyle name="Millares 2 9 4 3" xfId="21884" xr:uid="{00000000-0005-0000-0000-000015590000}"/>
    <cellStyle name="Millares 2 9 4 4" xfId="21885" xr:uid="{00000000-0005-0000-0000-000016590000}"/>
    <cellStyle name="Millares 2 9 5" xfId="21886" xr:uid="{00000000-0005-0000-0000-000017590000}"/>
    <cellStyle name="Millares 2 9 6" xfId="21887" xr:uid="{00000000-0005-0000-0000-000018590000}"/>
    <cellStyle name="Millares 2 9 7" xfId="21888" xr:uid="{00000000-0005-0000-0000-000019590000}"/>
    <cellStyle name="Millares 2 9 8" xfId="21889" xr:uid="{00000000-0005-0000-0000-00001A590000}"/>
    <cellStyle name="Millares 2_37. RESULTADO NEGOCIOS YOY" xfId="21890" xr:uid="{00000000-0005-0000-0000-00001B590000}"/>
    <cellStyle name="Millares 20" xfId="21891" xr:uid="{00000000-0005-0000-0000-00001C590000}"/>
    <cellStyle name="Millares 20 2" xfId="21892" xr:uid="{00000000-0005-0000-0000-00001D590000}"/>
    <cellStyle name="Millares 20 2 2" xfId="21893" xr:uid="{00000000-0005-0000-0000-00001E590000}"/>
    <cellStyle name="Millares 20 3" xfId="21894" xr:uid="{00000000-0005-0000-0000-00001F590000}"/>
    <cellStyle name="Millares 20 4" xfId="21895" xr:uid="{00000000-0005-0000-0000-000020590000}"/>
    <cellStyle name="Millares 21" xfId="21896" xr:uid="{00000000-0005-0000-0000-000021590000}"/>
    <cellStyle name="Millares 21 2" xfId="21897" xr:uid="{00000000-0005-0000-0000-000022590000}"/>
    <cellStyle name="Millares 21 2 2" xfId="21898" xr:uid="{00000000-0005-0000-0000-000023590000}"/>
    <cellStyle name="Millares 21 3" xfId="21899" xr:uid="{00000000-0005-0000-0000-000024590000}"/>
    <cellStyle name="Millares 21 3 2" xfId="21900" xr:uid="{00000000-0005-0000-0000-000025590000}"/>
    <cellStyle name="Millares 21 4" xfId="21901" xr:uid="{00000000-0005-0000-0000-000026590000}"/>
    <cellStyle name="Millares 22" xfId="21902" xr:uid="{00000000-0005-0000-0000-000027590000}"/>
    <cellStyle name="Millares 22 2" xfId="21903" xr:uid="{00000000-0005-0000-0000-000028590000}"/>
    <cellStyle name="Millares 22 2 2" xfId="21904" xr:uid="{00000000-0005-0000-0000-000029590000}"/>
    <cellStyle name="Millares 22 3" xfId="21905" xr:uid="{00000000-0005-0000-0000-00002A590000}"/>
    <cellStyle name="Millares 22 3 2" xfId="21906" xr:uid="{00000000-0005-0000-0000-00002B590000}"/>
    <cellStyle name="Millares 22 4" xfId="21907" xr:uid="{00000000-0005-0000-0000-00002C590000}"/>
    <cellStyle name="Millares 23" xfId="21908" xr:uid="{00000000-0005-0000-0000-00002D590000}"/>
    <cellStyle name="Millares 23 2" xfId="21909" xr:uid="{00000000-0005-0000-0000-00002E590000}"/>
    <cellStyle name="Millares 23 2 2" xfId="21910" xr:uid="{00000000-0005-0000-0000-00002F590000}"/>
    <cellStyle name="Millares 23 3" xfId="21911" xr:uid="{00000000-0005-0000-0000-000030590000}"/>
    <cellStyle name="Millares 23 4" xfId="21912" xr:uid="{00000000-0005-0000-0000-000031590000}"/>
    <cellStyle name="Millares 24" xfId="21913" xr:uid="{00000000-0005-0000-0000-000032590000}"/>
    <cellStyle name="Millares 24 2" xfId="21914" xr:uid="{00000000-0005-0000-0000-000033590000}"/>
    <cellStyle name="Millares 24 2 2" xfId="21915" xr:uid="{00000000-0005-0000-0000-000034590000}"/>
    <cellStyle name="Millares 24 3" xfId="21916" xr:uid="{00000000-0005-0000-0000-000035590000}"/>
    <cellStyle name="Millares 24 4" xfId="21917" xr:uid="{00000000-0005-0000-0000-000036590000}"/>
    <cellStyle name="Millares 25" xfId="21918" xr:uid="{00000000-0005-0000-0000-000037590000}"/>
    <cellStyle name="Millares 25 2" xfId="21919" xr:uid="{00000000-0005-0000-0000-000038590000}"/>
    <cellStyle name="Millares 25 2 2" xfId="21920" xr:uid="{00000000-0005-0000-0000-000039590000}"/>
    <cellStyle name="Millares 25 3" xfId="21921" xr:uid="{00000000-0005-0000-0000-00003A590000}"/>
    <cellStyle name="Millares 25 4" xfId="21922" xr:uid="{00000000-0005-0000-0000-00003B590000}"/>
    <cellStyle name="Millares 26" xfId="21923" xr:uid="{00000000-0005-0000-0000-00003C590000}"/>
    <cellStyle name="Millares 26 2" xfId="21924" xr:uid="{00000000-0005-0000-0000-00003D590000}"/>
    <cellStyle name="Millares 26 2 2" xfId="21925" xr:uid="{00000000-0005-0000-0000-00003E590000}"/>
    <cellStyle name="Millares 26 3" xfId="21926" xr:uid="{00000000-0005-0000-0000-00003F590000}"/>
    <cellStyle name="Millares 26 3 2" xfId="21927" xr:uid="{00000000-0005-0000-0000-000040590000}"/>
    <cellStyle name="Millares 26 4" xfId="21928" xr:uid="{00000000-0005-0000-0000-000041590000}"/>
    <cellStyle name="Millares 27" xfId="21929" xr:uid="{00000000-0005-0000-0000-000042590000}"/>
    <cellStyle name="Millares 27 2" xfId="21930" xr:uid="{00000000-0005-0000-0000-000043590000}"/>
    <cellStyle name="Millares 27 2 2" xfId="21931" xr:uid="{00000000-0005-0000-0000-000044590000}"/>
    <cellStyle name="Millares 27 3" xfId="21932" xr:uid="{00000000-0005-0000-0000-000045590000}"/>
    <cellStyle name="Millares 27 3 2" xfId="21933" xr:uid="{00000000-0005-0000-0000-000046590000}"/>
    <cellStyle name="Millares 27 4" xfId="21934" xr:uid="{00000000-0005-0000-0000-000047590000}"/>
    <cellStyle name="Millares 28" xfId="21935" xr:uid="{00000000-0005-0000-0000-000048590000}"/>
    <cellStyle name="Millares 28 2" xfId="21936" xr:uid="{00000000-0005-0000-0000-000049590000}"/>
    <cellStyle name="Millares 28 2 2" xfId="21937" xr:uid="{00000000-0005-0000-0000-00004A590000}"/>
    <cellStyle name="Millares 28 3" xfId="21938" xr:uid="{00000000-0005-0000-0000-00004B590000}"/>
    <cellStyle name="Millares 28 4" xfId="21939" xr:uid="{00000000-0005-0000-0000-00004C590000}"/>
    <cellStyle name="Millares 29" xfId="21940" xr:uid="{00000000-0005-0000-0000-00004D590000}"/>
    <cellStyle name="Millares 29 2" xfId="21941" xr:uid="{00000000-0005-0000-0000-00004E590000}"/>
    <cellStyle name="Millares 29 2 2" xfId="21942" xr:uid="{00000000-0005-0000-0000-00004F590000}"/>
    <cellStyle name="Millares 29 3" xfId="21943" xr:uid="{00000000-0005-0000-0000-000050590000}"/>
    <cellStyle name="Millares 3" xfId="21944" xr:uid="{00000000-0005-0000-0000-000051590000}"/>
    <cellStyle name="Millares 3 10" xfId="21945" xr:uid="{00000000-0005-0000-0000-000052590000}"/>
    <cellStyle name="Millares 3 10 2" xfId="21946" xr:uid="{00000000-0005-0000-0000-000053590000}"/>
    <cellStyle name="Millares 3 10 3" xfId="21947" xr:uid="{00000000-0005-0000-0000-000054590000}"/>
    <cellStyle name="Millares 3 10 4" xfId="21948" xr:uid="{00000000-0005-0000-0000-000055590000}"/>
    <cellStyle name="Millares 3 11" xfId="21949" xr:uid="{00000000-0005-0000-0000-000056590000}"/>
    <cellStyle name="Millares 3 11 2" xfId="21950" xr:uid="{00000000-0005-0000-0000-000057590000}"/>
    <cellStyle name="Millares 3 12" xfId="21951" xr:uid="{00000000-0005-0000-0000-000058590000}"/>
    <cellStyle name="Millares 3 13" xfId="21952" xr:uid="{00000000-0005-0000-0000-000059590000}"/>
    <cellStyle name="Millares 3 14" xfId="21953" xr:uid="{00000000-0005-0000-0000-00005A590000}"/>
    <cellStyle name="Millares 3 15" xfId="21954" xr:uid="{00000000-0005-0000-0000-00005B590000}"/>
    <cellStyle name="Millares 3 16" xfId="21955" xr:uid="{00000000-0005-0000-0000-00005C590000}"/>
    <cellStyle name="Millares 3 17" xfId="21956" xr:uid="{00000000-0005-0000-0000-00005D590000}"/>
    <cellStyle name="Millares 3 18" xfId="21957" xr:uid="{00000000-0005-0000-0000-00005E590000}"/>
    <cellStyle name="Millares 3 2" xfId="21958" xr:uid="{00000000-0005-0000-0000-00005F590000}"/>
    <cellStyle name="Millares 3 2 10" xfId="21959" xr:uid="{00000000-0005-0000-0000-000060590000}"/>
    <cellStyle name="Millares 3 2 2" xfId="21960" xr:uid="{00000000-0005-0000-0000-000061590000}"/>
    <cellStyle name="Millares 3 2 2 2" xfId="21961" xr:uid="{00000000-0005-0000-0000-000062590000}"/>
    <cellStyle name="Millares 3 2 2 2 2" xfId="21962" xr:uid="{00000000-0005-0000-0000-000063590000}"/>
    <cellStyle name="Millares 3 2 2 2 2 2" xfId="21963" xr:uid="{00000000-0005-0000-0000-000064590000}"/>
    <cellStyle name="Millares 3 2 2 2 3" xfId="21964" xr:uid="{00000000-0005-0000-0000-000065590000}"/>
    <cellStyle name="Millares 3 2 2 2 4" xfId="21965" xr:uid="{00000000-0005-0000-0000-000066590000}"/>
    <cellStyle name="Millares 3 2 2 3" xfId="21966" xr:uid="{00000000-0005-0000-0000-000067590000}"/>
    <cellStyle name="Millares 3 2 2 3 2" xfId="21967" xr:uid="{00000000-0005-0000-0000-000068590000}"/>
    <cellStyle name="Millares 3 2 2 4" xfId="21968" xr:uid="{00000000-0005-0000-0000-000069590000}"/>
    <cellStyle name="Millares 3 2 2 5" xfId="21969" xr:uid="{00000000-0005-0000-0000-00006A590000}"/>
    <cellStyle name="Millares 3 2 2 6" xfId="21970" xr:uid="{00000000-0005-0000-0000-00006B590000}"/>
    <cellStyle name="Millares 3 2 3" xfId="21971" xr:uid="{00000000-0005-0000-0000-00006C590000}"/>
    <cellStyle name="Millares 3 2 3 2" xfId="21972" xr:uid="{00000000-0005-0000-0000-00006D590000}"/>
    <cellStyle name="Millares 3 2 3 2 2" xfId="21973" xr:uid="{00000000-0005-0000-0000-00006E590000}"/>
    <cellStyle name="Millares 3 2 3 2 4" xfId="21974" xr:uid="{00000000-0005-0000-0000-00006F590000}"/>
    <cellStyle name="Millares 3 2 3 3" xfId="21975" xr:uid="{00000000-0005-0000-0000-000070590000}"/>
    <cellStyle name="Millares 3 2 3 4" xfId="21976" xr:uid="{00000000-0005-0000-0000-000071590000}"/>
    <cellStyle name="Millares 3 2 3 5" xfId="21977" xr:uid="{00000000-0005-0000-0000-000072590000}"/>
    <cellStyle name="Millares 3 2 3 6" xfId="21978" xr:uid="{00000000-0005-0000-0000-000073590000}"/>
    <cellStyle name="Millares 3 2 4" xfId="21979" xr:uid="{00000000-0005-0000-0000-000074590000}"/>
    <cellStyle name="Millares 3 2 4 2" xfId="21980" xr:uid="{00000000-0005-0000-0000-000075590000}"/>
    <cellStyle name="Millares 3 2 4 2 2" xfId="21981" xr:uid="{00000000-0005-0000-0000-000076590000}"/>
    <cellStyle name="Millares 3 2 4 3" xfId="21982" xr:uid="{00000000-0005-0000-0000-000077590000}"/>
    <cellStyle name="Millares 3 2 4 4" xfId="21983" xr:uid="{00000000-0005-0000-0000-000078590000}"/>
    <cellStyle name="Millares 3 2 5" xfId="21984" xr:uid="{00000000-0005-0000-0000-000079590000}"/>
    <cellStyle name="Millares 3 2 5 2" xfId="21985" xr:uid="{00000000-0005-0000-0000-00007A590000}"/>
    <cellStyle name="Millares 3 2 5 2 2" xfId="21986" xr:uid="{00000000-0005-0000-0000-00007B590000}"/>
    <cellStyle name="Millares 3 2 5 3" xfId="21987" xr:uid="{00000000-0005-0000-0000-00007C590000}"/>
    <cellStyle name="Millares 3 2 6" xfId="21988" xr:uid="{00000000-0005-0000-0000-00007D590000}"/>
    <cellStyle name="Millares 3 2 6 2" xfId="21989" xr:uid="{00000000-0005-0000-0000-00007E590000}"/>
    <cellStyle name="Millares 3 2 7" xfId="21990" xr:uid="{00000000-0005-0000-0000-00007F590000}"/>
    <cellStyle name="Millares 3 2 8" xfId="21991" xr:uid="{00000000-0005-0000-0000-000080590000}"/>
    <cellStyle name="Millares 3 2 9" xfId="21992" xr:uid="{00000000-0005-0000-0000-000081590000}"/>
    <cellStyle name="Millares 3 3" xfId="21993" xr:uid="{00000000-0005-0000-0000-000082590000}"/>
    <cellStyle name="Millares 3 3 10" xfId="21994" xr:uid="{00000000-0005-0000-0000-000083590000}"/>
    <cellStyle name="Millares 3 3 2" xfId="21995" xr:uid="{00000000-0005-0000-0000-000084590000}"/>
    <cellStyle name="Millares 3 3 2 2" xfId="21996" xr:uid="{00000000-0005-0000-0000-000085590000}"/>
    <cellStyle name="Millares 3 3 2 2 2" xfId="21997" xr:uid="{00000000-0005-0000-0000-000086590000}"/>
    <cellStyle name="Millares 3 3 2 2 2 2" xfId="21998" xr:uid="{00000000-0005-0000-0000-000087590000}"/>
    <cellStyle name="Millares 3 3 2 2 3" xfId="21999" xr:uid="{00000000-0005-0000-0000-000088590000}"/>
    <cellStyle name="Millares 3 3 2 2 4" xfId="22000" xr:uid="{00000000-0005-0000-0000-000089590000}"/>
    <cellStyle name="Millares 3 3 2 3" xfId="22001" xr:uid="{00000000-0005-0000-0000-00008A590000}"/>
    <cellStyle name="Millares 3 3 2 3 2" xfId="22002" xr:uid="{00000000-0005-0000-0000-00008B590000}"/>
    <cellStyle name="Millares 3 3 2 4" xfId="22003" xr:uid="{00000000-0005-0000-0000-00008C590000}"/>
    <cellStyle name="Millares 3 3 2 5" xfId="22004" xr:uid="{00000000-0005-0000-0000-00008D590000}"/>
    <cellStyle name="Millares 3 3 2 6" xfId="22005" xr:uid="{00000000-0005-0000-0000-00008E590000}"/>
    <cellStyle name="Millares 3 3 2 7" xfId="22006" xr:uid="{00000000-0005-0000-0000-00008F590000}"/>
    <cellStyle name="Millares 3 3 3" xfId="22007" xr:uid="{00000000-0005-0000-0000-000090590000}"/>
    <cellStyle name="Millares 3 3 3 2" xfId="22008" xr:uid="{00000000-0005-0000-0000-000091590000}"/>
    <cellStyle name="Millares 3 3 3 2 2" xfId="22009" xr:uid="{00000000-0005-0000-0000-000092590000}"/>
    <cellStyle name="Millares 3 3 3 2 3" xfId="22010" xr:uid="{00000000-0005-0000-0000-000093590000}"/>
    <cellStyle name="Millares 3 3 3 2 4" xfId="22011" xr:uid="{00000000-0005-0000-0000-000094590000}"/>
    <cellStyle name="Millares 3 3 3 3" xfId="22012" xr:uid="{00000000-0005-0000-0000-000095590000}"/>
    <cellStyle name="Millares 3 3 3 3 2" xfId="22013" xr:uid="{00000000-0005-0000-0000-000096590000}"/>
    <cellStyle name="Millares 3 3 3 4" xfId="22014" xr:uid="{00000000-0005-0000-0000-000097590000}"/>
    <cellStyle name="Millares 3 3 3 5" xfId="22015" xr:uid="{00000000-0005-0000-0000-000098590000}"/>
    <cellStyle name="Millares 3 3 4" xfId="22016" xr:uid="{00000000-0005-0000-0000-000099590000}"/>
    <cellStyle name="Millares 3 3 4 2" xfId="22017" xr:uid="{00000000-0005-0000-0000-00009A590000}"/>
    <cellStyle name="Millares 3 3 4 2 2" xfId="22018" xr:uid="{00000000-0005-0000-0000-00009B590000}"/>
    <cellStyle name="Millares 3 3 4 3" xfId="22019" xr:uid="{00000000-0005-0000-0000-00009C590000}"/>
    <cellStyle name="Millares 3 3 4 4" xfId="22020" xr:uid="{00000000-0005-0000-0000-00009D590000}"/>
    <cellStyle name="Millares 3 3 5" xfId="22021" xr:uid="{00000000-0005-0000-0000-00009E590000}"/>
    <cellStyle name="Millares 3 3 5 2" xfId="22022" xr:uid="{00000000-0005-0000-0000-00009F590000}"/>
    <cellStyle name="Millares 3 3 5 3" xfId="22023" xr:uid="{00000000-0005-0000-0000-0000A0590000}"/>
    <cellStyle name="Millares 3 3 6" xfId="22024" xr:uid="{00000000-0005-0000-0000-0000A1590000}"/>
    <cellStyle name="Millares 3 3 6 2" xfId="22025" xr:uid="{00000000-0005-0000-0000-0000A2590000}"/>
    <cellStyle name="Millares 3 3 6 3" xfId="22026" xr:uid="{00000000-0005-0000-0000-0000A3590000}"/>
    <cellStyle name="Millares 3 3 7" xfId="22027" xr:uid="{00000000-0005-0000-0000-0000A4590000}"/>
    <cellStyle name="Millares 3 3 7 2" xfId="22028" xr:uid="{00000000-0005-0000-0000-0000A5590000}"/>
    <cellStyle name="Millares 3 3 8" xfId="22029" xr:uid="{00000000-0005-0000-0000-0000A6590000}"/>
    <cellStyle name="Millares 3 3 9" xfId="22030" xr:uid="{00000000-0005-0000-0000-0000A7590000}"/>
    <cellStyle name="Millares 3 4" xfId="22031" xr:uid="{00000000-0005-0000-0000-0000A8590000}"/>
    <cellStyle name="Millares 3 4 2" xfId="22032" xr:uid="{00000000-0005-0000-0000-0000A9590000}"/>
    <cellStyle name="Millares 3 4 2 2" xfId="22033" xr:uid="{00000000-0005-0000-0000-0000AA590000}"/>
    <cellStyle name="Millares 3 4 2 2 2" xfId="22034" xr:uid="{00000000-0005-0000-0000-0000AB590000}"/>
    <cellStyle name="Millares 3 4 2 2 3" xfId="22035" xr:uid="{00000000-0005-0000-0000-0000AC590000}"/>
    <cellStyle name="Millares 3 4 2 2 4" xfId="22036" xr:uid="{00000000-0005-0000-0000-0000AD590000}"/>
    <cellStyle name="Millares 3 4 2 3" xfId="22037" xr:uid="{00000000-0005-0000-0000-0000AE590000}"/>
    <cellStyle name="Millares 3 4 2 4" xfId="22038" xr:uid="{00000000-0005-0000-0000-0000AF590000}"/>
    <cellStyle name="Millares 3 4 2 5" xfId="22039" xr:uid="{00000000-0005-0000-0000-0000B0590000}"/>
    <cellStyle name="Millares 3 4 3" xfId="22040" xr:uid="{00000000-0005-0000-0000-0000B1590000}"/>
    <cellStyle name="Millares 3 4 3 2" xfId="22041" xr:uid="{00000000-0005-0000-0000-0000B2590000}"/>
    <cellStyle name="Millares 3 4 3 2 2" xfId="22042" xr:uid="{00000000-0005-0000-0000-0000B3590000}"/>
    <cellStyle name="Millares 3 4 3 2 4" xfId="22043" xr:uid="{00000000-0005-0000-0000-0000B4590000}"/>
    <cellStyle name="Millares 3 4 3 3" xfId="22044" xr:uid="{00000000-0005-0000-0000-0000B5590000}"/>
    <cellStyle name="Millares 3 4 3 4" xfId="22045" xr:uid="{00000000-0005-0000-0000-0000B6590000}"/>
    <cellStyle name="Millares 3 4 3 5" xfId="22046" xr:uid="{00000000-0005-0000-0000-0000B7590000}"/>
    <cellStyle name="Millares 3 4 4" xfId="22047" xr:uid="{00000000-0005-0000-0000-0000B8590000}"/>
    <cellStyle name="Millares 3 4 4 2" xfId="22048" xr:uid="{00000000-0005-0000-0000-0000B9590000}"/>
    <cellStyle name="Millares 3 4 4 3" xfId="22049" xr:uid="{00000000-0005-0000-0000-0000BA590000}"/>
    <cellStyle name="Millares 3 4 4 4" xfId="22050" xr:uid="{00000000-0005-0000-0000-0000BB590000}"/>
    <cellStyle name="Millares 3 4 5" xfId="22051" xr:uid="{00000000-0005-0000-0000-0000BC590000}"/>
    <cellStyle name="Millares 3 4 5 2" xfId="22052" xr:uid="{00000000-0005-0000-0000-0000BD590000}"/>
    <cellStyle name="Millares 3 4 6" xfId="22053" xr:uid="{00000000-0005-0000-0000-0000BE590000}"/>
    <cellStyle name="Millares 3 4 7" xfId="22054" xr:uid="{00000000-0005-0000-0000-0000BF590000}"/>
    <cellStyle name="Millares 3 4 8" xfId="22055" xr:uid="{00000000-0005-0000-0000-0000C0590000}"/>
    <cellStyle name="Millares 3 5" xfId="22056" xr:uid="{00000000-0005-0000-0000-0000C1590000}"/>
    <cellStyle name="Millares 3 5 2" xfId="22057" xr:uid="{00000000-0005-0000-0000-0000C2590000}"/>
    <cellStyle name="Millares 3 5 2 2" xfId="22058" xr:uid="{00000000-0005-0000-0000-0000C3590000}"/>
    <cellStyle name="Millares 3 5 2 2 2" xfId="22059" xr:uid="{00000000-0005-0000-0000-0000C4590000}"/>
    <cellStyle name="Millares 3 5 2 2 3" xfId="22060" xr:uid="{00000000-0005-0000-0000-0000C5590000}"/>
    <cellStyle name="Millares 3 5 2 2 4" xfId="22061" xr:uid="{00000000-0005-0000-0000-0000C6590000}"/>
    <cellStyle name="Millares 3 5 2 3" xfId="22062" xr:uid="{00000000-0005-0000-0000-0000C7590000}"/>
    <cellStyle name="Millares 3 5 2 4" xfId="22063" xr:uid="{00000000-0005-0000-0000-0000C8590000}"/>
    <cellStyle name="Millares 3 5 2 5" xfId="22064" xr:uid="{00000000-0005-0000-0000-0000C9590000}"/>
    <cellStyle name="Millares 3 5 3" xfId="22065" xr:uid="{00000000-0005-0000-0000-0000CA590000}"/>
    <cellStyle name="Millares 3 5 3 2" xfId="22066" xr:uid="{00000000-0005-0000-0000-0000CB590000}"/>
    <cellStyle name="Millares 3 5 3 2 2" xfId="22067" xr:uid="{00000000-0005-0000-0000-0000CC590000}"/>
    <cellStyle name="Millares 3 5 3 2 4" xfId="22068" xr:uid="{00000000-0005-0000-0000-0000CD590000}"/>
    <cellStyle name="Millares 3 5 3 3" xfId="22069" xr:uid="{00000000-0005-0000-0000-0000CE590000}"/>
    <cellStyle name="Millares 3 5 3 4" xfId="22070" xr:uid="{00000000-0005-0000-0000-0000CF590000}"/>
    <cellStyle name="Millares 3 5 3 5" xfId="22071" xr:uid="{00000000-0005-0000-0000-0000D0590000}"/>
    <cellStyle name="Millares 3 5 4" xfId="22072" xr:uid="{00000000-0005-0000-0000-0000D1590000}"/>
    <cellStyle name="Millares 3 5 4 2" xfId="22073" xr:uid="{00000000-0005-0000-0000-0000D2590000}"/>
    <cellStyle name="Millares 3 5 4 4" xfId="22074" xr:uid="{00000000-0005-0000-0000-0000D3590000}"/>
    <cellStyle name="Millares 3 5 5" xfId="22075" xr:uid="{00000000-0005-0000-0000-0000D4590000}"/>
    <cellStyle name="Millares 3 5 6" xfId="22076" xr:uid="{00000000-0005-0000-0000-0000D5590000}"/>
    <cellStyle name="Millares 3 5 7" xfId="22077" xr:uid="{00000000-0005-0000-0000-0000D6590000}"/>
    <cellStyle name="Millares 3 5 8" xfId="22078" xr:uid="{00000000-0005-0000-0000-0000D7590000}"/>
    <cellStyle name="Millares 3 5 9" xfId="22079" xr:uid="{00000000-0005-0000-0000-0000D8590000}"/>
    <cellStyle name="Millares 3 6" xfId="22080" xr:uid="{00000000-0005-0000-0000-0000D9590000}"/>
    <cellStyle name="Millares 3 6 2" xfId="22081" xr:uid="{00000000-0005-0000-0000-0000DA590000}"/>
    <cellStyle name="Millares 3 6 2 2" xfId="22082" xr:uid="{00000000-0005-0000-0000-0000DB590000}"/>
    <cellStyle name="Millares 3 6 2 2 2" xfId="22083" xr:uid="{00000000-0005-0000-0000-0000DC590000}"/>
    <cellStyle name="Millares 3 6 2 2 4" xfId="22084" xr:uid="{00000000-0005-0000-0000-0000DD590000}"/>
    <cellStyle name="Millares 3 6 2 3" xfId="22085" xr:uid="{00000000-0005-0000-0000-0000DE590000}"/>
    <cellStyle name="Millares 3 6 2 4" xfId="22086" xr:uid="{00000000-0005-0000-0000-0000DF590000}"/>
    <cellStyle name="Millares 3 6 2 5" xfId="22087" xr:uid="{00000000-0005-0000-0000-0000E0590000}"/>
    <cellStyle name="Millares 3 6 3" xfId="22088" xr:uid="{00000000-0005-0000-0000-0000E1590000}"/>
    <cellStyle name="Millares 3 6 3 2" xfId="22089" xr:uid="{00000000-0005-0000-0000-0000E2590000}"/>
    <cellStyle name="Millares 3 6 3 2 2" xfId="22090" xr:uid="{00000000-0005-0000-0000-0000E3590000}"/>
    <cellStyle name="Millares 3 6 3 2 4" xfId="22091" xr:uid="{00000000-0005-0000-0000-0000E4590000}"/>
    <cellStyle name="Millares 3 6 3 3" xfId="22092" xr:uid="{00000000-0005-0000-0000-0000E5590000}"/>
    <cellStyle name="Millares 3 6 3 4" xfId="22093" xr:uid="{00000000-0005-0000-0000-0000E6590000}"/>
    <cellStyle name="Millares 3 6 3 5" xfId="22094" xr:uid="{00000000-0005-0000-0000-0000E7590000}"/>
    <cellStyle name="Millares 3 6 4" xfId="22095" xr:uid="{00000000-0005-0000-0000-0000E8590000}"/>
    <cellStyle name="Millares 3 6 4 2" xfId="22096" xr:uid="{00000000-0005-0000-0000-0000E9590000}"/>
    <cellStyle name="Millares 3 6 4 4" xfId="22097" xr:uid="{00000000-0005-0000-0000-0000EA590000}"/>
    <cellStyle name="Millares 3 6 5" xfId="22098" xr:uid="{00000000-0005-0000-0000-0000EB590000}"/>
    <cellStyle name="Millares 3 6 6" xfId="22099" xr:uid="{00000000-0005-0000-0000-0000EC590000}"/>
    <cellStyle name="Millares 3 6 7" xfId="22100" xr:uid="{00000000-0005-0000-0000-0000ED590000}"/>
    <cellStyle name="Millares 3 7" xfId="22101" xr:uid="{00000000-0005-0000-0000-0000EE590000}"/>
    <cellStyle name="Millares 3 7 2" xfId="22102" xr:uid="{00000000-0005-0000-0000-0000EF590000}"/>
    <cellStyle name="Millares 3 7 2 2" xfId="22103" xr:uid="{00000000-0005-0000-0000-0000F0590000}"/>
    <cellStyle name="Millares 3 7 2 2 2" xfId="22104" xr:uid="{00000000-0005-0000-0000-0000F1590000}"/>
    <cellStyle name="Millares 3 7 2 2 4" xfId="22105" xr:uid="{00000000-0005-0000-0000-0000F2590000}"/>
    <cellStyle name="Millares 3 7 2 3" xfId="22106" xr:uid="{00000000-0005-0000-0000-0000F3590000}"/>
    <cellStyle name="Millares 3 7 2 4" xfId="22107" xr:uid="{00000000-0005-0000-0000-0000F4590000}"/>
    <cellStyle name="Millares 3 7 2 5" xfId="22108" xr:uid="{00000000-0005-0000-0000-0000F5590000}"/>
    <cellStyle name="Millares 3 7 3" xfId="22109" xr:uid="{00000000-0005-0000-0000-0000F6590000}"/>
    <cellStyle name="Millares 3 7 3 2" xfId="22110" xr:uid="{00000000-0005-0000-0000-0000F7590000}"/>
    <cellStyle name="Millares 3 7 3 4" xfId="22111" xr:uid="{00000000-0005-0000-0000-0000F8590000}"/>
    <cellStyle name="Millares 3 7 4" xfId="22112" xr:uid="{00000000-0005-0000-0000-0000F9590000}"/>
    <cellStyle name="Millares 3 7 5" xfId="22113" xr:uid="{00000000-0005-0000-0000-0000FA590000}"/>
    <cellStyle name="Millares 3 7 6" xfId="22114" xr:uid="{00000000-0005-0000-0000-0000FB590000}"/>
    <cellStyle name="Millares 3 8" xfId="22115" xr:uid="{00000000-0005-0000-0000-0000FC590000}"/>
    <cellStyle name="Millares 3 8 2" xfId="22116" xr:uid="{00000000-0005-0000-0000-0000FD590000}"/>
    <cellStyle name="Millares 3 8 2 2" xfId="22117" xr:uid="{00000000-0005-0000-0000-0000FE590000}"/>
    <cellStyle name="Millares 3 8 2 4" xfId="22118" xr:uid="{00000000-0005-0000-0000-0000FF590000}"/>
    <cellStyle name="Millares 3 8 3" xfId="22119" xr:uid="{00000000-0005-0000-0000-0000005A0000}"/>
    <cellStyle name="Millares 3 8 4" xfId="22120" xr:uid="{00000000-0005-0000-0000-0000015A0000}"/>
    <cellStyle name="Millares 3 8 5" xfId="22121" xr:uid="{00000000-0005-0000-0000-0000025A0000}"/>
    <cellStyle name="Millares 3 9" xfId="22122" xr:uid="{00000000-0005-0000-0000-0000035A0000}"/>
    <cellStyle name="Millares 3 9 2" xfId="22123" xr:uid="{00000000-0005-0000-0000-0000045A0000}"/>
    <cellStyle name="Millares 3 9 3" xfId="22124" xr:uid="{00000000-0005-0000-0000-0000055A0000}"/>
    <cellStyle name="Millares 3 9 4" xfId="22125" xr:uid="{00000000-0005-0000-0000-0000065A0000}"/>
    <cellStyle name="Millares 3_37. RESULTADO NEGOCIOS YOY" xfId="22126" xr:uid="{00000000-0005-0000-0000-0000075A0000}"/>
    <cellStyle name="Millares 30" xfId="22127" xr:uid="{00000000-0005-0000-0000-0000085A0000}"/>
    <cellStyle name="Millares 30 2" xfId="22128" xr:uid="{00000000-0005-0000-0000-0000095A0000}"/>
    <cellStyle name="Millares 30 2 2" xfId="22129" xr:uid="{00000000-0005-0000-0000-00000A5A0000}"/>
    <cellStyle name="Millares 30 3" xfId="22130" xr:uid="{00000000-0005-0000-0000-00000B5A0000}"/>
    <cellStyle name="Millares 30 4" xfId="22131" xr:uid="{00000000-0005-0000-0000-00000C5A0000}"/>
    <cellStyle name="Millares 31" xfId="22132" xr:uid="{00000000-0005-0000-0000-00000D5A0000}"/>
    <cellStyle name="Millares 31 2" xfId="22133" xr:uid="{00000000-0005-0000-0000-00000E5A0000}"/>
    <cellStyle name="Millares 31 2 2" xfId="22134" xr:uid="{00000000-0005-0000-0000-00000F5A0000}"/>
    <cellStyle name="Millares 31 2 3" xfId="22135" xr:uid="{00000000-0005-0000-0000-0000105A0000}"/>
    <cellStyle name="Millares 31 2 4" xfId="22136" xr:uid="{00000000-0005-0000-0000-0000115A0000}"/>
    <cellStyle name="Millares 31 3" xfId="22137" xr:uid="{00000000-0005-0000-0000-0000125A0000}"/>
    <cellStyle name="Millares 31 4" xfId="22138" xr:uid="{00000000-0005-0000-0000-0000135A0000}"/>
    <cellStyle name="Millares 32" xfId="22139" xr:uid="{00000000-0005-0000-0000-0000145A0000}"/>
    <cellStyle name="Millares 32 2" xfId="22140" xr:uid="{00000000-0005-0000-0000-0000155A0000}"/>
    <cellStyle name="Millares 32 2 2" xfId="22141" xr:uid="{00000000-0005-0000-0000-0000165A0000}"/>
    <cellStyle name="Millares 32 2 3" xfId="22142" xr:uid="{00000000-0005-0000-0000-0000175A0000}"/>
    <cellStyle name="Millares 32 2 4" xfId="22143" xr:uid="{00000000-0005-0000-0000-0000185A0000}"/>
    <cellStyle name="Millares 32 3" xfId="22144" xr:uid="{00000000-0005-0000-0000-0000195A0000}"/>
    <cellStyle name="Millares 32 4" xfId="22145" xr:uid="{00000000-0005-0000-0000-00001A5A0000}"/>
    <cellStyle name="Millares 33" xfId="22146" xr:uid="{00000000-0005-0000-0000-00001B5A0000}"/>
    <cellStyle name="Millares 33 2" xfId="22147" xr:uid="{00000000-0005-0000-0000-00001C5A0000}"/>
    <cellStyle name="Millares 33 2 2" xfId="22148" xr:uid="{00000000-0005-0000-0000-00001D5A0000}"/>
    <cellStyle name="Millares 33 2 3" xfId="22149" xr:uid="{00000000-0005-0000-0000-00001E5A0000}"/>
    <cellStyle name="Millares 33 2 4" xfId="22150" xr:uid="{00000000-0005-0000-0000-00001F5A0000}"/>
    <cellStyle name="Millares 33 3" xfId="22151" xr:uid="{00000000-0005-0000-0000-0000205A0000}"/>
    <cellStyle name="Millares 33 4" xfId="22152" xr:uid="{00000000-0005-0000-0000-0000215A0000}"/>
    <cellStyle name="Millares 34" xfId="22153" xr:uid="{00000000-0005-0000-0000-0000225A0000}"/>
    <cellStyle name="Millares 34 2" xfId="22154" xr:uid="{00000000-0005-0000-0000-0000235A0000}"/>
    <cellStyle name="Millares 34 2 2" xfId="22155" xr:uid="{00000000-0005-0000-0000-0000245A0000}"/>
    <cellStyle name="Millares 34 3" xfId="22156" xr:uid="{00000000-0005-0000-0000-0000255A0000}"/>
    <cellStyle name="Millares 35" xfId="22157" xr:uid="{00000000-0005-0000-0000-0000265A0000}"/>
    <cellStyle name="Millares 35 2" xfId="22158" xr:uid="{00000000-0005-0000-0000-0000275A0000}"/>
    <cellStyle name="Millares 35 2 2" xfId="22159" xr:uid="{00000000-0005-0000-0000-0000285A0000}"/>
    <cellStyle name="Millares 35 3" xfId="22160" xr:uid="{00000000-0005-0000-0000-0000295A0000}"/>
    <cellStyle name="Millares 36" xfId="22161" xr:uid="{00000000-0005-0000-0000-00002A5A0000}"/>
    <cellStyle name="Millares 36 2" xfId="22162" xr:uid="{00000000-0005-0000-0000-00002B5A0000}"/>
    <cellStyle name="Millares 36 2 2" xfId="22163" xr:uid="{00000000-0005-0000-0000-00002C5A0000}"/>
    <cellStyle name="Millares 36 3" xfId="22164" xr:uid="{00000000-0005-0000-0000-00002D5A0000}"/>
    <cellStyle name="Millares 36 4" xfId="22165" xr:uid="{00000000-0005-0000-0000-00002E5A0000}"/>
    <cellStyle name="Millares 37" xfId="22166" xr:uid="{00000000-0005-0000-0000-00002F5A0000}"/>
    <cellStyle name="Millares 37 2" xfId="22167" xr:uid="{00000000-0005-0000-0000-0000305A0000}"/>
    <cellStyle name="Millares 37 2 2" xfId="22168" xr:uid="{00000000-0005-0000-0000-0000315A0000}"/>
    <cellStyle name="Millares 37 3" xfId="22169" xr:uid="{00000000-0005-0000-0000-0000325A0000}"/>
    <cellStyle name="Millares 38" xfId="22170" xr:uid="{00000000-0005-0000-0000-0000335A0000}"/>
    <cellStyle name="Millares 38 2" xfId="22171" xr:uid="{00000000-0005-0000-0000-0000345A0000}"/>
    <cellStyle name="Millares 38 2 2" xfId="22172" xr:uid="{00000000-0005-0000-0000-0000355A0000}"/>
    <cellStyle name="Millares 38 3" xfId="22173" xr:uid="{00000000-0005-0000-0000-0000365A0000}"/>
    <cellStyle name="Millares 39" xfId="22174" xr:uid="{00000000-0005-0000-0000-0000375A0000}"/>
    <cellStyle name="Millares 39 2" xfId="22175" xr:uid="{00000000-0005-0000-0000-0000385A0000}"/>
    <cellStyle name="Millares 39 2 2" xfId="22176" xr:uid="{00000000-0005-0000-0000-0000395A0000}"/>
    <cellStyle name="Millares 39 3" xfId="22177" xr:uid="{00000000-0005-0000-0000-00003A5A0000}"/>
    <cellStyle name="Millares 4" xfId="22178" xr:uid="{00000000-0005-0000-0000-00003B5A0000}"/>
    <cellStyle name="Millares 4 10" xfId="22179" xr:uid="{00000000-0005-0000-0000-00003C5A0000}"/>
    <cellStyle name="Millares 4 10 2" xfId="22180" xr:uid="{00000000-0005-0000-0000-00003D5A0000}"/>
    <cellStyle name="Millares 4 11" xfId="22181" xr:uid="{00000000-0005-0000-0000-00003E5A0000}"/>
    <cellStyle name="Millares 4 12" xfId="22182" xr:uid="{00000000-0005-0000-0000-00003F5A0000}"/>
    <cellStyle name="Millares 4 13" xfId="22183" xr:uid="{00000000-0005-0000-0000-0000405A0000}"/>
    <cellStyle name="Millares 4 2" xfId="22184" xr:uid="{00000000-0005-0000-0000-0000415A0000}"/>
    <cellStyle name="Millares 4 2 2" xfId="22185" xr:uid="{00000000-0005-0000-0000-0000425A0000}"/>
    <cellStyle name="Millares 4 2 2 2" xfId="22186" xr:uid="{00000000-0005-0000-0000-0000435A0000}"/>
    <cellStyle name="Millares 4 2 2 2 2" xfId="22187" xr:uid="{00000000-0005-0000-0000-0000445A0000}"/>
    <cellStyle name="Millares 4 2 2 2 2 2" xfId="22188" xr:uid="{00000000-0005-0000-0000-0000455A0000}"/>
    <cellStyle name="Millares 4 2 2 2 3" xfId="22189" xr:uid="{00000000-0005-0000-0000-0000465A0000}"/>
    <cellStyle name="Millares 4 2 2 2 4" xfId="22190" xr:uid="{00000000-0005-0000-0000-0000475A0000}"/>
    <cellStyle name="Millares 4 2 2 3" xfId="22191" xr:uid="{00000000-0005-0000-0000-0000485A0000}"/>
    <cellStyle name="Millares 4 2 2 3 2" xfId="22192" xr:uid="{00000000-0005-0000-0000-0000495A0000}"/>
    <cellStyle name="Millares 4 2 2 4" xfId="22193" xr:uid="{00000000-0005-0000-0000-00004A5A0000}"/>
    <cellStyle name="Millares 4 2 2 5" xfId="22194" xr:uid="{00000000-0005-0000-0000-00004B5A0000}"/>
    <cellStyle name="Millares 4 2 3" xfId="22195" xr:uid="{00000000-0005-0000-0000-00004C5A0000}"/>
    <cellStyle name="Millares 4 2 3 2" xfId="22196" xr:uid="{00000000-0005-0000-0000-00004D5A0000}"/>
    <cellStyle name="Millares 4 2 3 2 2" xfId="22197" xr:uid="{00000000-0005-0000-0000-00004E5A0000}"/>
    <cellStyle name="Millares 4 2 3 2 3" xfId="22198" xr:uid="{00000000-0005-0000-0000-00004F5A0000}"/>
    <cellStyle name="Millares 4 2 3 2 4" xfId="22199" xr:uid="{00000000-0005-0000-0000-0000505A0000}"/>
    <cellStyle name="Millares 4 2 3 3" xfId="22200" xr:uid="{00000000-0005-0000-0000-0000515A0000}"/>
    <cellStyle name="Millares 4 2 3 4" xfId="22201" xr:uid="{00000000-0005-0000-0000-0000525A0000}"/>
    <cellStyle name="Millares 4 2 3 5" xfId="22202" xr:uid="{00000000-0005-0000-0000-0000535A0000}"/>
    <cellStyle name="Millares 4 2 4" xfId="22203" xr:uid="{00000000-0005-0000-0000-0000545A0000}"/>
    <cellStyle name="Millares 4 2 4 2" xfId="22204" xr:uid="{00000000-0005-0000-0000-0000555A0000}"/>
    <cellStyle name="Millares 4 2 4 3" xfId="22205" xr:uid="{00000000-0005-0000-0000-0000565A0000}"/>
    <cellStyle name="Millares 4 2 4 4" xfId="22206" xr:uid="{00000000-0005-0000-0000-0000575A0000}"/>
    <cellStyle name="Millares 4 2 5" xfId="22207" xr:uid="{00000000-0005-0000-0000-0000585A0000}"/>
    <cellStyle name="Millares 4 2 5 2" xfId="22208" xr:uid="{00000000-0005-0000-0000-0000595A0000}"/>
    <cellStyle name="Millares 4 2 5 3" xfId="22209" xr:uid="{00000000-0005-0000-0000-00005A5A0000}"/>
    <cellStyle name="Millares 4 2 6" xfId="22210" xr:uid="{00000000-0005-0000-0000-00005B5A0000}"/>
    <cellStyle name="Millares 4 2 6 2" xfId="22211" xr:uid="{00000000-0005-0000-0000-00005C5A0000}"/>
    <cellStyle name="Millares 4 2 7" xfId="22212" xr:uid="{00000000-0005-0000-0000-00005D5A0000}"/>
    <cellStyle name="Millares 4 2 7 2" xfId="22213" xr:uid="{00000000-0005-0000-0000-00005E5A0000}"/>
    <cellStyle name="Millares 4 2 8" xfId="22214" xr:uid="{00000000-0005-0000-0000-00005F5A0000}"/>
    <cellStyle name="Millares 4 2 9" xfId="22215" xr:uid="{00000000-0005-0000-0000-0000605A0000}"/>
    <cellStyle name="Millares 4 3" xfId="22216" xr:uid="{00000000-0005-0000-0000-0000615A0000}"/>
    <cellStyle name="Millares 4 3 2" xfId="22217" xr:uid="{00000000-0005-0000-0000-0000625A0000}"/>
    <cellStyle name="Millares 4 3 2 2" xfId="22218" xr:uid="{00000000-0005-0000-0000-0000635A0000}"/>
    <cellStyle name="Millares 4 3 2 2 2" xfId="22219" xr:uid="{00000000-0005-0000-0000-0000645A0000}"/>
    <cellStyle name="Millares 4 3 2 2 3" xfId="22220" xr:uid="{00000000-0005-0000-0000-0000655A0000}"/>
    <cellStyle name="Millares 4 3 2 2 4" xfId="22221" xr:uid="{00000000-0005-0000-0000-0000665A0000}"/>
    <cellStyle name="Millares 4 3 2 3" xfId="22222" xr:uid="{00000000-0005-0000-0000-0000675A0000}"/>
    <cellStyle name="Millares 4 3 2 4" xfId="22223" xr:uid="{00000000-0005-0000-0000-0000685A0000}"/>
    <cellStyle name="Millares 4 3 2 5" xfId="22224" xr:uid="{00000000-0005-0000-0000-0000695A0000}"/>
    <cellStyle name="Millares 4 3 3" xfId="22225" xr:uid="{00000000-0005-0000-0000-00006A5A0000}"/>
    <cellStyle name="Millares 4 3 3 2" xfId="22226" xr:uid="{00000000-0005-0000-0000-00006B5A0000}"/>
    <cellStyle name="Millares 4 3 3 2 2" xfId="22227" xr:uid="{00000000-0005-0000-0000-00006C5A0000}"/>
    <cellStyle name="Millares 4 3 3 2 4" xfId="22228" xr:uid="{00000000-0005-0000-0000-00006D5A0000}"/>
    <cellStyle name="Millares 4 3 3 3" xfId="22229" xr:uid="{00000000-0005-0000-0000-00006E5A0000}"/>
    <cellStyle name="Millares 4 3 3 4" xfId="22230" xr:uid="{00000000-0005-0000-0000-00006F5A0000}"/>
    <cellStyle name="Millares 4 3 3 5" xfId="22231" xr:uid="{00000000-0005-0000-0000-0000705A0000}"/>
    <cellStyle name="Millares 4 3 4" xfId="22232" xr:uid="{00000000-0005-0000-0000-0000715A0000}"/>
    <cellStyle name="Millares 4 3 4 2" xfId="22233" xr:uid="{00000000-0005-0000-0000-0000725A0000}"/>
    <cellStyle name="Millares 4 3 4 3" xfId="22234" xr:uid="{00000000-0005-0000-0000-0000735A0000}"/>
    <cellStyle name="Millares 4 3 4 4" xfId="22235" xr:uid="{00000000-0005-0000-0000-0000745A0000}"/>
    <cellStyle name="Millares 4 3 5" xfId="22236" xr:uid="{00000000-0005-0000-0000-0000755A0000}"/>
    <cellStyle name="Millares 4 3 5 2" xfId="22237" xr:uid="{00000000-0005-0000-0000-0000765A0000}"/>
    <cellStyle name="Millares 4 3 5 3" xfId="22238" xr:uid="{00000000-0005-0000-0000-0000775A0000}"/>
    <cellStyle name="Millares 4 3 6" xfId="22239" xr:uid="{00000000-0005-0000-0000-0000785A0000}"/>
    <cellStyle name="Millares 4 3 6 2" xfId="22240" xr:uid="{00000000-0005-0000-0000-0000795A0000}"/>
    <cellStyle name="Millares 4 3 7" xfId="22241" xr:uid="{00000000-0005-0000-0000-00007A5A0000}"/>
    <cellStyle name="Millares 4 3 8" xfId="22242" xr:uid="{00000000-0005-0000-0000-00007B5A0000}"/>
    <cellStyle name="Millares 4 3 9" xfId="22243" xr:uid="{00000000-0005-0000-0000-00007C5A0000}"/>
    <cellStyle name="Millares 4 4" xfId="22244" xr:uid="{00000000-0005-0000-0000-00007D5A0000}"/>
    <cellStyle name="Millares 4 4 10" xfId="22245" xr:uid="{00000000-0005-0000-0000-00007E5A0000}"/>
    <cellStyle name="Millares 4 4 2" xfId="22246" xr:uid="{00000000-0005-0000-0000-00007F5A0000}"/>
    <cellStyle name="Millares 4 4 2 2" xfId="22247" xr:uid="{00000000-0005-0000-0000-0000805A0000}"/>
    <cellStyle name="Millares 4 4 2 2 2" xfId="22248" xr:uid="{00000000-0005-0000-0000-0000815A0000}"/>
    <cellStyle name="Millares 4 4 2 2 3" xfId="22249" xr:uid="{00000000-0005-0000-0000-0000825A0000}"/>
    <cellStyle name="Millares 4 4 2 2 4" xfId="22250" xr:uid="{00000000-0005-0000-0000-0000835A0000}"/>
    <cellStyle name="Millares 4 4 2 3" xfId="22251" xr:uid="{00000000-0005-0000-0000-0000845A0000}"/>
    <cellStyle name="Millares 4 4 2 4" xfId="22252" xr:uid="{00000000-0005-0000-0000-0000855A0000}"/>
    <cellStyle name="Millares 4 4 2 5" xfId="22253" xr:uid="{00000000-0005-0000-0000-0000865A0000}"/>
    <cellStyle name="Millares 4 4 3" xfId="22254" xr:uid="{00000000-0005-0000-0000-0000875A0000}"/>
    <cellStyle name="Millares 4 4 3 2" xfId="22255" xr:uid="{00000000-0005-0000-0000-0000885A0000}"/>
    <cellStyle name="Millares 4 4 3 2 2" xfId="22256" xr:uid="{00000000-0005-0000-0000-0000895A0000}"/>
    <cellStyle name="Millares 4 4 3 2 4" xfId="22257" xr:uid="{00000000-0005-0000-0000-00008A5A0000}"/>
    <cellStyle name="Millares 4 4 3 3" xfId="22258" xr:uid="{00000000-0005-0000-0000-00008B5A0000}"/>
    <cellStyle name="Millares 4 4 3 4" xfId="22259" xr:uid="{00000000-0005-0000-0000-00008C5A0000}"/>
    <cellStyle name="Millares 4 4 3 5" xfId="22260" xr:uid="{00000000-0005-0000-0000-00008D5A0000}"/>
    <cellStyle name="Millares 4 4 4" xfId="22261" xr:uid="{00000000-0005-0000-0000-00008E5A0000}"/>
    <cellStyle name="Millares 4 4 4 2" xfId="22262" xr:uid="{00000000-0005-0000-0000-00008F5A0000}"/>
    <cellStyle name="Millares 4 4 4 2 2" xfId="22263" xr:uid="{00000000-0005-0000-0000-0000905A0000}"/>
    <cellStyle name="Millares 4 4 4 3" xfId="22264" xr:uid="{00000000-0005-0000-0000-0000915A0000}"/>
    <cellStyle name="Millares 4 4 4 4" xfId="22265" xr:uid="{00000000-0005-0000-0000-0000925A0000}"/>
    <cellStyle name="Millares 4 4 5" xfId="22266" xr:uid="{00000000-0005-0000-0000-0000935A0000}"/>
    <cellStyle name="Millares 4 4 5 2" xfId="22267" xr:uid="{00000000-0005-0000-0000-0000945A0000}"/>
    <cellStyle name="Millares 4 4 6" xfId="22268" xr:uid="{00000000-0005-0000-0000-0000955A0000}"/>
    <cellStyle name="Millares 4 4 7" xfId="22269" xr:uid="{00000000-0005-0000-0000-0000965A0000}"/>
    <cellStyle name="Millares 4 4 8" xfId="22270" xr:uid="{00000000-0005-0000-0000-0000975A0000}"/>
    <cellStyle name="Millares 4 4 9" xfId="22271" xr:uid="{00000000-0005-0000-0000-0000985A0000}"/>
    <cellStyle name="Millares 4 5" xfId="22272" xr:uid="{00000000-0005-0000-0000-0000995A0000}"/>
    <cellStyle name="Millares 4 5 2" xfId="22273" xr:uid="{00000000-0005-0000-0000-00009A5A0000}"/>
    <cellStyle name="Millares 4 5 2 2" xfId="22274" xr:uid="{00000000-0005-0000-0000-00009B5A0000}"/>
    <cellStyle name="Millares 4 5 2 2 2" xfId="22275" xr:uid="{00000000-0005-0000-0000-00009C5A0000}"/>
    <cellStyle name="Millares 4 5 2 2 4" xfId="22276" xr:uid="{00000000-0005-0000-0000-00009D5A0000}"/>
    <cellStyle name="Millares 4 5 2 3" xfId="22277" xr:uid="{00000000-0005-0000-0000-00009E5A0000}"/>
    <cellStyle name="Millares 4 5 2 4" xfId="22278" xr:uid="{00000000-0005-0000-0000-00009F5A0000}"/>
    <cellStyle name="Millares 4 5 2 5" xfId="22279" xr:uid="{00000000-0005-0000-0000-0000A05A0000}"/>
    <cellStyle name="Millares 4 5 3" xfId="22280" xr:uid="{00000000-0005-0000-0000-0000A15A0000}"/>
    <cellStyle name="Millares 4 5 3 2" xfId="22281" xr:uid="{00000000-0005-0000-0000-0000A25A0000}"/>
    <cellStyle name="Millares 4 5 3 3" xfId="22282" xr:uid="{00000000-0005-0000-0000-0000A35A0000}"/>
    <cellStyle name="Millares 4 5 3 4" xfId="22283" xr:uid="{00000000-0005-0000-0000-0000A45A0000}"/>
    <cellStyle name="Millares 4 5 4" xfId="22284" xr:uid="{00000000-0005-0000-0000-0000A55A0000}"/>
    <cellStyle name="Millares 4 5 5" xfId="22285" xr:uid="{00000000-0005-0000-0000-0000A65A0000}"/>
    <cellStyle name="Millares 4 5 6" xfId="22286" xr:uid="{00000000-0005-0000-0000-0000A75A0000}"/>
    <cellStyle name="Millares 4 5 7" xfId="22287" xr:uid="{00000000-0005-0000-0000-0000A85A0000}"/>
    <cellStyle name="Millares 4 6" xfId="22288" xr:uid="{00000000-0005-0000-0000-0000A95A0000}"/>
    <cellStyle name="Millares 4 6 2" xfId="22289" xr:uid="{00000000-0005-0000-0000-0000AA5A0000}"/>
    <cellStyle name="Millares 4 6 2 2" xfId="22290" xr:uid="{00000000-0005-0000-0000-0000AB5A0000}"/>
    <cellStyle name="Millares 4 6 2 3" xfId="22291" xr:uid="{00000000-0005-0000-0000-0000AC5A0000}"/>
    <cellStyle name="Millares 4 6 2 4" xfId="22292" xr:uid="{00000000-0005-0000-0000-0000AD5A0000}"/>
    <cellStyle name="Millares 4 6 3" xfId="22293" xr:uid="{00000000-0005-0000-0000-0000AE5A0000}"/>
    <cellStyle name="Millares 4 6 4" xfId="22294" xr:uid="{00000000-0005-0000-0000-0000AF5A0000}"/>
    <cellStyle name="Millares 4 6 5" xfId="22295" xr:uid="{00000000-0005-0000-0000-0000B05A0000}"/>
    <cellStyle name="Millares 4 7" xfId="22296" xr:uid="{00000000-0005-0000-0000-0000B15A0000}"/>
    <cellStyle name="Millares 4 7 2" xfId="22297" xr:uid="{00000000-0005-0000-0000-0000B25A0000}"/>
    <cellStyle name="Millares 4 7 2 2" xfId="22298" xr:uid="{00000000-0005-0000-0000-0000B35A0000}"/>
    <cellStyle name="Millares 4 7 3" xfId="22299" xr:uid="{00000000-0005-0000-0000-0000B45A0000}"/>
    <cellStyle name="Millares 4 7 4" xfId="22300" xr:uid="{00000000-0005-0000-0000-0000B55A0000}"/>
    <cellStyle name="Millares 4 8" xfId="22301" xr:uid="{00000000-0005-0000-0000-0000B65A0000}"/>
    <cellStyle name="Millares 4 8 2" xfId="22302" xr:uid="{00000000-0005-0000-0000-0000B75A0000}"/>
    <cellStyle name="Millares 4 9" xfId="22303" xr:uid="{00000000-0005-0000-0000-0000B85A0000}"/>
    <cellStyle name="Millares 4 9 2" xfId="22304" xr:uid="{00000000-0005-0000-0000-0000B95A0000}"/>
    <cellStyle name="Millares 4 9 3" xfId="22305" xr:uid="{00000000-0005-0000-0000-0000BA5A0000}"/>
    <cellStyle name="Millares 4_37. RESULTADO NEGOCIOS YOY" xfId="22306" xr:uid="{00000000-0005-0000-0000-0000BB5A0000}"/>
    <cellStyle name="Millares 40" xfId="22307" xr:uid="{00000000-0005-0000-0000-0000BC5A0000}"/>
    <cellStyle name="Millares 40 2" xfId="22308" xr:uid="{00000000-0005-0000-0000-0000BD5A0000}"/>
    <cellStyle name="Millares 40 2 2" xfId="22309" xr:uid="{00000000-0005-0000-0000-0000BE5A0000}"/>
    <cellStyle name="Millares 40 3" xfId="22310" xr:uid="{00000000-0005-0000-0000-0000BF5A0000}"/>
    <cellStyle name="Millares 41" xfId="22311" xr:uid="{00000000-0005-0000-0000-0000C05A0000}"/>
    <cellStyle name="Millares 41 2" xfId="22312" xr:uid="{00000000-0005-0000-0000-0000C15A0000}"/>
    <cellStyle name="Millares 41 2 2" xfId="22313" xr:uid="{00000000-0005-0000-0000-0000C25A0000}"/>
    <cellStyle name="Millares 41 3" xfId="22314" xr:uid="{00000000-0005-0000-0000-0000C35A0000}"/>
    <cellStyle name="Millares 42" xfId="22315" xr:uid="{00000000-0005-0000-0000-0000C45A0000}"/>
    <cellStyle name="Millares 42 2" xfId="22316" xr:uid="{00000000-0005-0000-0000-0000C55A0000}"/>
    <cellStyle name="Millares 42 2 2" xfId="22317" xr:uid="{00000000-0005-0000-0000-0000C65A0000}"/>
    <cellStyle name="Millares 42 3" xfId="22318" xr:uid="{00000000-0005-0000-0000-0000C75A0000}"/>
    <cellStyle name="Millares 43" xfId="22319" xr:uid="{00000000-0005-0000-0000-0000C85A0000}"/>
    <cellStyle name="Millares 43 2" xfId="22320" xr:uid="{00000000-0005-0000-0000-0000C95A0000}"/>
    <cellStyle name="Millares 43 2 2" xfId="22321" xr:uid="{00000000-0005-0000-0000-0000CA5A0000}"/>
    <cellStyle name="Millares 43 3" xfId="22322" xr:uid="{00000000-0005-0000-0000-0000CB5A0000}"/>
    <cellStyle name="Millares 44" xfId="22323" xr:uid="{00000000-0005-0000-0000-0000CC5A0000}"/>
    <cellStyle name="Millares 44 2" xfId="22324" xr:uid="{00000000-0005-0000-0000-0000CD5A0000}"/>
    <cellStyle name="Millares 44 2 2" xfId="22325" xr:uid="{00000000-0005-0000-0000-0000CE5A0000}"/>
    <cellStyle name="Millares 44 3" xfId="22326" xr:uid="{00000000-0005-0000-0000-0000CF5A0000}"/>
    <cellStyle name="Millares 45" xfId="22327" xr:uid="{00000000-0005-0000-0000-0000D05A0000}"/>
    <cellStyle name="Millares 45 2" xfId="22328" xr:uid="{00000000-0005-0000-0000-0000D15A0000}"/>
    <cellStyle name="Millares 45 2 2" xfId="22329" xr:uid="{00000000-0005-0000-0000-0000D25A0000}"/>
    <cellStyle name="Millares 45 3" xfId="22330" xr:uid="{00000000-0005-0000-0000-0000D35A0000}"/>
    <cellStyle name="Millares 46" xfId="22331" xr:uid="{00000000-0005-0000-0000-0000D45A0000}"/>
    <cellStyle name="Millares 46 2" xfId="22332" xr:uid="{00000000-0005-0000-0000-0000D55A0000}"/>
    <cellStyle name="Millares 46 2 2" xfId="22333" xr:uid="{00000000-0005-0000-0000-0000D65A0000}"/>
    <cellStyle name="Millares 46 3" xfId="22334" xr:uid="{00000000-0005-0000-0000-0000D75A0000}"/>
    <cellStyle name="Millares 47" xfId="22335" xr:uid="{00000000-0005-0000-0000-0000D85A0000}"/>
    <cellStyle name="Millares 47 2" xfId="22336" xr:uid="{00000000-0005-0000-0000-0000D95A0000}"/>
    <cellStyle name="Millares 48" xfId="22337" xr:uid="{00000000-0005-0000-0000-0000DA5A0000}"/>
    <cellStyle name="Millares 48 2" xfId="22338" xr:uid="{00000000-0005-0000-0000-0000DB5A0000}"/>
    <cellStyle name="Millares 49" xfId="22339" xr:uid="{00000000-0005-0000-0000-0000DC5A0000}"/>
    <cellStyle name="Millares 49 2" xfId="22340" xr:uid="{00000000-0005-0000-0000-0000DD5A0000}"/>
    <cellStyle name="Millares 5" xfId="22341" xr:uid="{00000000-0005-0000-0000-0000DE5A0000}"/>
    <cellStyle name="Millares 5 10" xfId="22342" xr:uid="{00000000-0005-0000-0000-0000DF5A0000}"/>
    <cellStyle name="Millares 5 11" xfId="22343" xr:uid="{00000000-0005-0000-0000-0000E05A0000}"/>
    <cellStyle name="Millares 5 12" xfId="22344" xr:uid="{00000000-0005-0000-0000-0000E15A0000}"/>
    <cellStyle name="Millares 5 2" xfId="22345" xr:uid="{00000000-0005-0000-0000-0000E25A0000}"/>
    <cellStyle name="Millares 5 2 10" xfId="22346" xr:uid="{00000000-0005-0000-0000-0000E35A0000}"/>
    <cellStyle name="Millares 5 2 2" xfId="22347" xr:uid="{00000000-0005-0000-0000-0000E45A0000}"/>
    <cellStyle name="Millares 5 2 2 2" xfId="22348" xr:uid="{00000000-0005-0000-0000-0000E55A0000}"/>
    <cellStyle name="Millares 5 2 2 2 2" xfId="22349" xr:uid="{00000000-0005-0000-0000-0000E65A0000}"/>
    <cellStyle name="Millares 5 2 2 2 2 2" xfId="22350" xr:uid="{00000000-0005-0000-0000-0000E75A0000}"/>
    <cellStyle name="Millares 5 2 2 2 3" xfId="22351" xr:uid="{00000000-0005-0000-0000-0000E85A0000}"/>
    <cellStyle name="Millares 5 2 2 3" xfId="22352" xr:uid="{00000000-0005-0000-0000-0000E95A0000}"/>
    <cellStyle name="Millares 5 2 2 3 2" xfId="22353" xr:uid="{00000000-0005-0000-0000-0000EA5A0000}"/>
    <cellStyle name="Millares 5 2 2 3 3" xfId="22354" xr:uid="{00000000-0005-0000-0000-0000EB5A0000}"/>
    <cellStyle name="Millares 5 2 2 4" xfId="22355" xr:uid="{00000000-0005-0000-0000-0000EC5A0000}"/>
    <cellStyle name="Millares 5 2 3" xfId="22356" xr:uid="{00000000-0005-0000-0000-0000ED5A0000}"/>
    <cellStyle name="Millares 5 2 3 2" xfId="22357" xr:uid="{00000000-0005-0000-0000-0000EE5A0000}"/>
    <cellStyle name="Millares 5 2 3 2 2" xfId="22358" xr:uid="{00000000-0005-0000-0000-0000EF5A0000}"/>
    <cellStyle name="Millares 5 2 3 3" xfId="22359" xr:uid="{00000000-0005-0000-0000-0000F05A0000}"/>
    <cellStyle name="Millares 5 2 3 4" xfId="22360" xr:uid="{00000000-0005-0000-0000-0000F15A0000}"/>
    <cellStyle name="Millares 5 2 4" xfId="22361" xr:uid="{00000000-0005-0000-0000-0000F25A0000}"/>
    <cellStyle name="Millares 5 2 4 2" xfId="22362" xr:uid="{00000000-0005-0000-0000-0000F35A0000}"/>
    <cellStyle name="Millares 5 2 4 3" xfId="22363" xr:uid="{00000000-0005-0000-0000-0000F45A0000}"/>
    <cellStyle name="Millares 5 2 5" xfId="22364" xr:uid="{00000000-0005-0000-0000-0000F55A0000}"/>
    <cellStyle name="Millares 5 2 5 2" xfId="22365" xr:uid="{00000000-0005-0000-0000-0000F65A0000}"/>
    <cellStyle name="Millares 5 2 6" xfId="22366" xr:uid="{00000000-0005-0000-0000-0000F75A0000}"/>
    <cellStyle name="Millares 5 2 6 2" xfId="22367" xr:uid="{00000000-0005-0000-0000-0000F85A0000}"/>
    <cellStyle name="Millares 5 2 7" xfId="22368" xr:uid="{00000000-0005-0000-0000-0000F95A0000}"/>
    <cellStyle name="Millares 5 2 8" xfId="22369" xr:uid="{00000000-0005-0000-0000-0000FA5A0000}"/>
    <cellStyle name="Millares 5 2 9" xfId="22370" xr:uid="{00000000-0005-0000-0000-0000FB5A0000}"/>
    <cellStyle name="Millares 5 3" xfId="22371" xr:uid="{00000000-0005-0000-0000-0000FC5A0000}"/>
    <cellStyle name="Millares 5 3 2" xfId="22372" xr:uid="{00000000-0005-0000-0000-0000FD5A0000}"/>
    <cellStyle name="Millares 5 3 2 2" xfId="22373" xr:uid="{00000000-0005-0000-0000-0000FE5A0000}"/>
    <cellStyle name="Millares 5 3 2 2 2" xfId="22374" xr:uid="{00000000-0005-0000-0000-0000FF5A0000}"/>
    <cellStyle name="Millares 5 3 2 3" xfId="22375" xr:uid="{00000000-0005-0000-0000-0000005B0000}"/>
    <cellStyle name="Millares 5 3 2 4" xfId="22376" xr:uid="{00000000-0005-0000-0000-0000015B0000}"/>
    <cellStyle name="Millares 5 3 3" xfId="22377" xr:uid="{00000000-0005-0000-0000-0000025B0000}"/>
    <cellStyle name="Millares 5 3 3 2" xfId="22378" xr:uid="{00000000-0005-0000-0000-0000035B0000}"/>
    <cellStyle name="Millares 5 3 3 3" xfId="22379" xr:uid="{00000000-0005-0000-0000-0000045B0000}"/>
    <cellStyle name="Millares 5 3 4" xfId="22380" xr:uid="{00000000-0005-0000-0000-0000055B0000}"/>
    <cellStyle name="Millares 5 3 4 2" xfId="22381" xr:uid="{00000000-0005-0000-0000-0000065B0000}"/>
    <cellStyle name="Millares 5 3 5" xfId="22382" xr:uid="{00000000-0005-0000-0000-0000075B0000}"/>
    <cellStyle name="Millares 5 3 5 2" xfId="22383" xr:uid="{00000000-0005-0000-0000-0000085B0000}"/>
    <cellStyle name="Millares 5 3 5 3" xfId="22384" xr:uid="{00000000-0005-0000-0000-0000095B0000}"/>
    <cellStyle name="Millares 5 3 6" xfId="22385" xr:uid="{00000000-0005-0000-0000-00000A5B0000}"/>
    <cellStyle name="Millares 5 3 7" xfId="22386" xr:uid="{00000000-0005-0000-0000-00000B5B0000}"/>
    <cellStyle name="Millares 5 3 8" xfId="22387" xr:uid="{00000000-0005-0000-0000-00000C5B0000}"/>
    <cellStyle name="Millares 5 3 9" xfId="22388" xr:uid="{00000000-0005-0000-0000-00000D5B0000}"/>
    <cellStyle name="Millares 5 4" xfId="22389" xr:uid="{00000000-0005-0000-0000-00000E5B0000}"/>
    <cellStyle name="Millares 5 4 2" xfId="22390" xr:uid="{00000000-0005-0000-0000-00000F5B0000}"/>
    <cellStyle name="Millares 5 4 2 2" xfId="22391" xr:uid="{00000000-0005-0000-0000-0000105B0000}"/>
    <cellStyle name="Millares 5 4 3" xfId="22392" xr:uid="{00000000-0005-0000-0000-0000115B0000}"/>
    <cellStyle name="Millares 5 4 3 2" xfId="22393" xr:uid="{00000000-0005-0000-0000-0000125B0000}"/>
    <cellStyle name="Millares 5 4 4" xfId="22394" xr:uid="{00000000-0005-0000-0000-0000135B0000}"/>
    <cellStyle name="Millares 5 4 4 2" xfId="22395" xr:uid="{00000000-0005-0000-0000-0000145B0000}"/>
    <cellStyle name="Millares 5 4 5" xfId="22396" xr:uid="{00000000-0005-0000-0000-0000155B0000}"/>
    <cellStyle name="Millares 5 4 6" xfId="22397" xr:uid="{00000000-0005-0000-0000-0000165B0000}"/>
    <cellStyle name="Millares 5 4 7" xfId="22398" xr:uid="{00000000-0005-0000-0000-0000175B0000}"/>
    <cellStyle name="Millares 5 4 8" xfId="22399" xr:uid="{00000000-0005-0000-0000-0000185B0000}"/>
    <cellStyle name="Millares 5 5" xfId="22400" xr:uid="{00000000-0005-0000-0000-0000195B0000}"/>
    <cellStyle name="Millares 5 5 2" xfId="22401" xr:uid="{00000000-0005-0000-0000-00001A5B0000}"/>
    <cellStyle name="Millares 5 5 2 2" xfId="22402" xr:uid="{00000000-0005-0000-0000-00001B5B0000}"/>
    <cellStyle name="Millares 5 5 3" xfId="22403" xr:uid="{00000000-0005-0000-0000-00001C5B0000}"/>
    <cellStyle name="Millares 5 5 4" xfId="22404" xr:uid="{00000000-0005-0000-0000-00001D5B0000}"/>
    <cellStyle name="Millares 5 6" xfId="22405" xr:uid="{00000000-0005-0000-0000-00001E5B0000}"/>
    <cellStyle name="Millares 5 6 2" xfId="22406" xr:uid="{00000000-0005-0000-0000-00001F5B0000}"/>
    <cellStyle name="Millares 5 6 2 2" xfId="22407" xr:uid="{00000000-0005-0000-0000-0000205B0000}"/>
    <cellStyle name="Millares 5 6 3" xfId="22408" xr:uid="{00000000-0005-0000-0000-0000215B0000}"/>
    <cellStyle name="Millares 5 7" xfId="22409" xr:uid="{00000000-0005-0000-0000-0000225B0000}"/>
    <cellStyle name="Millares 5 7 2" xfId="22410" xr:uid="{00000000-0005-0000-0000-0000235B0000}"/>
    <cellStyle name="Millares 5 8" xfId="22411" xr:uid="{00000000-0005-0000-0000-0000245B0000}"/>
    <cellStyle name="Millares 5 8 2" xfId="22412" xr:uid="{00000000-0005-0000-0000-0000255B0000}"/>
    <cellStyle name="Millares 5 9" xfId="22413" xr:uid="{00000000-0005-0000-0000-0000265B0000}"/>
    <cellStyle name="Millares 5_41. REMUNERACIÓN ACCIONISTA" xfId="22414" xr:uid="{00000000-0005-0000-0000-0000275B0000}"/>
    <cellStyle name="Millares 50" xfId="22415" xr:uid="{00000000-0005-0000-0000-0000285B0000}"/>
    <cellStyle name="Millares 50 2" xfId="22416" xr:uid="{00000000-0005-0000-0000-0000295B0000}"/>
    <cellStyle name="Millares 51" xfId="22417" xr:uid="{00000000-0005-0000-0000-00002A5B0000}"/>
    <cellStyle name="Millares 51 2" xfId="22418" xr:uid="{00000000-0005-0000-0000-00002B5B0000}"/>
    <cellStyle name="Millares 52" xfId="22419" xr:uid="{00000000-0005-0000-0000-00002C5B0000}"/>
    <cellStyle name="Millares 52 2" xfId="22420" xr:uid="{00000000-0005-0000-0000-00002D5B0000}"/>
    <cellStyle name="Millares 53" xfId="22421" xr:uid="{00000000-0005-0000-0000-00002E5B0000}"/>
    <cellStyle name="Millares 54" xfId="22422" xr:uid="{00000000-0005-0000-0000-00002F5B0000}"/>
    <cellStyle name="Millares 55" xfId="22423" xr:uid="{00000000-0005-0000-0000-0000305B0000}"/>
    <cellStyle name="Millares 56" xfId="22424" xr:uid="{00000000-0005-0000-0000-0000315B0000}"/>
    <cellStyle name="Millares 57" xfId="22425" xr:uid="{00000000-0005-0000-0000-0000325B0000}"/>
    <cellStyle name="Millares 58" xfId="22426" xr:uid="{00000000-0005-0000-0000-0000335B0000}"/>
    <cellStyle name="Millares 59" xfId="22427" xr:uid="{00000000-0005-0000-0000-0000345B0000}"/>
    <cellStyle name="Millares 6" xfId="22428" xr:uid="{00000000-0005-0000-0000-0000355B0000}"/>
    <cellStyle name="Millares 6 2" xfId="22429" xr:uid="{00000000-0005-0000-0000-0000365B0000}"/>
    <cellStyle name="Millares 6 2 2" xfId="22430" xr:uid="{00000000-0005-0000-0000-0000375B0000}"/>
    <cellStyle name="Millares 6 2 2 2" xfId="22431" xr:uid="{00000000-0005-0000-0000-0000385B0000}"/>
    <cellStyle name="Millares 6 2 2 2 2" xfId="22432" xr:uid="{00000000-0005-0000-0000-0000395B0000}"/>
    <cellStyle name="Millares 6 2 2 3" xfId="22433" xr:uid="{00000000-0005-0000-0000-00003A5B0000}"/>
    <cellStyle name="Millares 6 2 2 4" xfId="22434" xr:uid="{00000000-0005-0000-0000-00003B5B0000}"/>
    <cellStyle name="Millares 6 2 2 5" xfId="22435" xr:uid="{00000000-0005-0000-0000-00003C5B0000}"/>
    <cellStyle name="Millares 6 2 3" xfId="22436" xr:uid="{00000000-0005-0000-0000-00003D5B0000}"/>
    <cellStyle name="Millares 6 2 3 2" xfId="22437" xr:uid="{00000000-0005-0000-0000-00003E5B0000}"/>
    <cellStyle name="Millares 6 2 3 3" xfId="22438" xr:uid="{00000000-0005-0000-0000-00003F5B0000}"/>
    <cellStyle name="Millares 6 2 4" xfId="22439" xr:uid="{00000000-0005-0000-0000-0000405B0000}"/>
    <cellStyle name="Millares 6 2 4 2" xfId="22440" xr:uid="{00000000-0005-0000-0000-0000415B0000}"/>
    <cellStyle name="Millares 6 2 4 3" xfId="22441" xr:uid="{00000000-0005-0000-0000-0000425B0000}"/>
    <cellStyle name="Millares 6 2 5" xfId="22442" xr:uid="{00000000-0005-0000-0000-0000435B0000}"/>
    <cellStyle name="Millares 6 2 6" xfId="22443" xr:uid="{00000000-0005-0000-0000-0000445B0000}"/>
    <cellStyle name="Millares 6 2 7" xfId="22444" xr:uid="{00000000-0005-0000-0000-0000455B0000}"/>
    <cellStyle name="Millares 6 2 8" xfId="22445" xr:uid="{00000000-0005-0000-0000-0000465B0000}"/>
    <cellStyle name="Millares 6 3" xfId="22446" xr:uid="{00000000-0005-0000-0000-0000475B0000}"/>
    <cellStyle name="Millares 6 3 2" xfId="22447" xr:uid="{00000000-0005-0000-0000-0000485B0000}"/>
    <cellStyle name="Millares 6 3 2 2" xfId="22448" xr:uid="{00000000-0005-0000-0000-0000495B0000}"/>
    <cellStyle name="Millares 6 3 2 3" xfId="22449" xr:uid="{00000000-0005-0000-0000-00004A5B0000}"/>
    <cellStyle name="Millares 6 3 2 4" xfId="22450" xr:uid="{00000000-0005-0000-0000-00004B5B0000}"/>
    <cellStyle name="Millares 6 3 3" xfId="22451" xr:uid="{00000000-0005-0000-0000-00004C5B0000}"/>
    <cellStyle name="Millares 6 3 3 2" xfId="22452" xr:uid="{00000000-0005-0000-0000-00004D5B0000}"/>
    <cellStyle name="Millares 6 3 3 3" xfId="22453" xr:uid="{00000000-0005-0000-0000-00004E5B0000}"/>
    <cellStyle name="Millares 6 3 4" xfId="22454" xr:uid="{00000000-0005-0000-0000-00004F5B0000}"/>
    <cellStyle name="Millares 6 3 5" xfId="22455" xr:uid="{00000000-0005-0000-0000-0000505B0000}"/>
    <cellStyle name="Millares 6 3 6" xfId="22456" xr:uid="{00000000-0005-0000-0000-0000515B0000}"/>
    <cellStyle name="Millares 6 4" xfId="22457" xr:uid="{00000000-0005-0000-0000-0000525B0000}"/>
    <cellStyle name="Millares 6 4 2" xfId="22458" xr:uid="{00000000-0005-0000-0000-0000535B0000}"/>
    <cellStyle name="Millares 6 4 2 2" xfId="22459" xr:uid="{00000000-0005-0000-0000-0000545B0000}"/>
    <cellStyle name="Millares 6 4 3" xfId="22460" xr:uid="{00000000-0005-0000-0000-0000555B0000}"/>
    <cellStyle name="Millares 6 4 3 2" xfId="22461" xr:uid="{00000000-0005-0000-0000-0000565B0000}"/>
    <cellStyle name="Millares 6 4 3 3" xfId="22462" xr:uid="{00000000-0005-0000-0000-0000575B0000}"/>
    <cellStyle name="Millares 6 4 4" xfId="22463" xr:uid="{00000000-0005-0000-0000-0000585B0000}"/>
    <cellStyle name="Millares 6 4 5" xfId="22464" xr:uid="{00000000-0005-0000-0000-0000595B0000}"/>
    <cellStyle name="Millares 6 4 6" xfId="22465" xr:uid="{00000000-0005-0000-0000-00005A5B0000}"/>
    <cellStyle name="Millares 6 4 7" xfId="22466" xr:uid="{00000000-0005-0000-0000-00005B5B0000}"/>
    <cellStyle name="Millares 6 5" xfId="22467" xr:uid="{00000000-0005-0000-0000-00005C5B0000}"/>
    <cellStyle name="Millares 6 5 2" xfId="22468" xr:uid="{00000000-0005-0000-0000-00005D5B0000}"/>
    <cellStyle name="Millares 6 6" xfId="22469" xr:uid="{00000000-0005-0000-0000-00005E5B0000}"/>
    <cellStyle name="Millares 6 6 2" xfId="22470" xr:uid="{00000000-0005-0000-0000-00005F5B0000}"/>
    <cellStyle name="Millares 6 6 3" xfId="22471" xr:uid="{00000000-0005-0000-0000-0000605B0000}"/>
    <cellStyle name="Millares 6 7" xfId="22472" xr:uid="{00000000-0005-0000-0000-0000615B0000}"/>
    <cellStyle name="Millares 6 8" xfId="22473" xr:uid="{00000000-0005-0000-0000-0000625B0000}"/>
    <cellStyle name="Millares 6 9" xfId="22474" xr:uid="{00000000-0005-0000-0000-0000635B0000}"/>
    <cellStyle name="Millares 60" xfId="22475" xr:uid="{00000000-0005-0000-0000-0000645B0000}"/>
    <cellStyle name="Millares 61" xfId="22476" xr:uid="{00000000-0005-0000-0000-0000655B0000}"/>
    <cellStyle name="Millares 61 2" xfId="22477" xr:uid="{00000000-0005-0000-0000-0000665B0000}"/>
    <cellStyle name="Millares 61 3" xfId="22478" xr:uid="{00000000-0005-0000-0000-0000675B0000}"/>
    <cellStyle name="Millares 62" xfId="22479" xr:uid="{00000000-0005-0000-0000-0000685B0000}"/>
    <cellStyle name="Millares 63" xfId="22480" xr:uid="{00000000-0005-0000-0000-0000695B0000}"/>
    <cellStyle name="Millares 64" xfId="22481" xr:uid="{00000000-0005-0000-0000-00006A5B0000}"/>
    <cellStyle name="Millares 65" xfId="22482" xr:uid="{00000000-0005-0000-0000-00006B5B0000}"/>
    <cellStyle name="Millares 66" xfId="22483" xr:uid="{00000000-0005-0000-0000-00006C5B0000}"/>
    <cellStyle name="Millares 67" xfId="359" xr:uid="{00000000-0005-0000-0000-00006D5B0000}"/>
    <cellStyle name="Millares 67 2" xfId="34136" xr:uid="{00000000-0005-0000-0000-00006E5B0000}"/>
    <cellStyle name="Millares 68" xfId="34137" xr:uid="{00000000-0005-0000-0000-00006F5B0000}"/>
    <cellStyle name="Millares 69" xfId="34138" xr:uid="{00000000-0005-0000-0000-0000705B0000}"/>
    <cellStyle name="Millares 7" xfId="22484" xr:uid="{00000000-0005-0000-0000-0000715B0000}"/>
    <cellStyle name="Millares 7 10" xfId="22485" xr:uid="{00000000-0005-0000-0000-0000725B0000}"/>
    <cellStyle name="Millares 7 2" xfId="22486" xr:uid="{00000000-0005-0000-0000-0000735B0000}"/>
    <cellStyle name="Millares 7 2 10" xfId="22487" xr:uid="{00000000-0005-0000-0000-0000745B0000}"/>
    <cellStyle name="Millares 7 2 2" xfId="22488" xr:uid="{00000000-0005-0000-0000-0000755B0000}"/>
    <cellStyle name="Millares 7 2 2 2" xfId="22489" xr:uid="{00000000-0005-0000-0000-0000765B0000}"/>
    <cellStyle name="Millares 7 2 2 2 2" xfId="22490" xr:uid="{00000000-0005-0000-0000-0000775B0000}"/>
    <cellStyle name="Millares 7 2 2 3" xfId="22491" xr:uid="{00000000-0005-0000-0000-0000785B0000}"/>
    <cellStyle name="Millares 7 2 2 4" xfId="22492" xr:uid="{00000000-0005-0000-0000-0000795B0000}"/>
    <cellStyle name="Millares 7 2 3" xfId="22493" xr:uid="{00000000-0005-0000-0000-00007A5B0000}"/>
    <cellStyle name="Millares 7 2 3 2" xfId="22494" xr:uid="{00000000-0005-0000-0000-00007B5B0000}"/>
    <cellStyle name="Millares 7 2 3 3" xfId="22495" xr:uid="{00000000-0005-0000-0000-00007C5B0000}"/>
    <cellStyle name="Millares 7 2 4" xfId="22496" xr:uid="{00000000-0005-0000-0000-00007D5B0000}"/>
    <cellStyle name="Millares 7 2 4 2" xfId="22497" xr:uid="{00000000-0005-0000-0000-00007E5B0000}"/>
    <cellStyle name="Millares 7 2 4 3" xfId="22498" xr:uid="{00000000-0005-0000-0000-00007F5B0000}"/>
    <cellStyle name="Millares 7 2 5" xfId="22499" xr:uid="{00000000-0005-0000-0000-0000805B0000}"/>
    <cellStyle name="Millares 7 2 6" xfId="22500" xr:uid="{00000000-0005-0000-0000-0000815B0000}"/>
    <cellStyle name="Millares 7 2 6 2" xfId="22501" xr:uid="{00000000-0005-0000-0000-0000825B0000}"/>
    <cellStyle name="Millares 7 2 7" xfId="22502" xr:uid="{00000000-0005-0000-0000-0000835B0000}"/>
    <cellStyle name="Millares 7 2 8" xfId="22503" xr:uid="{00000000-0005-0000-0000-0000845B0000}"/>
    <cellStyle name="Millares 7 2 9" xfId="22504" xr:uid="{00000000-0005-0000-0000-0000855B0000}"/>
    <cellStyle name="Millares 7 3" xfId="22505" xr:uid="{00000000-0005-0000-0000-0000865B0000}"/>
    <cellStyle name="Millares 7 3 2" xfId="22506" xr:uid="{00000000-0005-0000-0000-0000875B0000}"/>
    <cellStyle name="Millares 7 3 2 2" xfId="22507" xr:uid="{00000000-0005-0000-0000-0000885B0000}"/>
    <cellStyle name="Millares 7 3 2 2 2" xfId="22508" xr:uid="{00000000-0005-0000-0000-0000895B0000}"/>
    <cellStyle name="Millares 7 3 2 3" xfId="22509" xr:uid="{00000000-0005-0000-0000-00008A5B0000}"/>
    <cellStyle name="Millares 7 3 2 4" xfId="22510" xr:uid="{00000000-0005-0000-0000-00008B5B0000}"/>
    <cellStyle name="Millares 7 3 3" xfId="22511" xr:uid="{00000000-0005-0000-0000-00008C5B0000}"/>
    <cellStyle name="Millares 7 3 3 2" xfId="22512" xr:uid="{00000000-0005-0000-0000-00008D5B0000}"/>
    <cellStyle name="Millares 7 3 4" xfId="22513" xr:uid="{00000000-0005-0000-0000-00008E5B0000}"/>
    <cellStyle name="Millares 7 3 4 2" xfId="22514" xr:uid="{00000000-0005-0000-0000-00008F5B0000}"/>
    <cellStyle name="Millares 7 3 4 3" xfId="22515" xr:uid="{00000000-0005-0000-0000-0000905B0000}"/>
    <cellStyle name="Millares 7 3 5" xfId="22516" xr:uid="{00000000-0005-0000-0000-0000915B0000}"/>
    <cellStyle name="Millares 7 3 6" xfId="22517" xr:uid="{00000000-0005-0000-0000-0000925B0000}"/>
    <cellStyle name="Millares 7 3 7" xfId="22518" xr:uid="{00000000-0005-0000-0000-0000935B0000}"/>
    <cellStyle name="Millares 7 3 8" xfId="22519" xr:uid="{00000000-0005-0000-0000-0000945B0000}"/>
    <cellStyle name="Millares 7 4" xfId="22520" xr:uid="{00000000-0005-0000-0000-0000955B0000}"/>
    <cellStyle name="Millares 7 4 2" xfId="22521" xr:uid="{00000000-0005-0000-0000-0000965B0000}"/>
    <cellStyle name="Millares 7 4 2 2" xfId="22522" xr:uid="{00000000-0005-0000-0000-0000975B0000}"/>
    <cellStyle name="Millares 7 4 2 3" xfId="22523" xr:uid="{00000000-0005-0000-0000-0000985B0000}"/>
    <cellStyle name="Millares 7 4 3" xfId="22524" xr:uid="{00000000-0005-0000-0000-0000995B0000}"/>
    <cellStyle name="Millares 7 4 3 2" xfId="22525" xr:uid="{00000000-0005-0000-0000-00009A5B0000}"/>
    <cellStyle name="Millares 7 4 3 3" xfId="22526" xr:uid="{00000000-0005-0000-0000-00009B5B0000}"/>
    <cellStyle name="Millares 7 4 4" xfId="22527" xr:uid="{00000000-0005-0000-0000-00009C5B0000}"/>
    <cellStyle name="Millares 7 4 5" xfId="22528" xr:uid="{00000000-0005-0000-0000-00009D5B0000}"/>
    <cellStyle name="Millares 7 4 6" xfId="22529" xr:uid="{00000000-0005-0000-0000-00009E5B0000}"/>
    <cellStyle name="Millares 7 5" xfId="22530" xr:uid="{00000000-0005-0000-0000-00009F5B0000}"/>
    <cellStyle name="Millares 7 5 2" xfId="22531" xr:uid="{00000000-0005-0000-0000-0000A05B0000}"/>
    <cellStyle name="Millares 7 6" xfId="22532" xr:uid="{00000000-0005-0000-0000-0000A15B0000}"/>
    <cellStyle name="Millares 7 6 2" xfId="22533" xr:uid="{00000000-0005-0000-0000-0000A25B0000}"/>
    <cellStyle name="Millares 7 6 3" xfId="22534" xr:uid="{00000000-0005-0000-0000-0000A35B0000}"/>
    <cellStyle name="Millares 7 7" xfId="22535" xr:uid="{00000000-0005-0000-0000-0000A45B0000}"/>
    <cellStyle name="Millares 7 8" xfId="22536" xr:uid="{00000000-0005-0000-0000-0000A55B0000}"/>
    <cellStyle name="Millares 7 9" xfId="22537" xr:uid="{00000000-0005-0000-0000-0000A65B0000}"/>
    <cellStyle name="Millares 70" xfId="34139" xr:uid="{00000000-0005-0000-0000-0000A75B0000}"/>
    <cellStyle name="Millares 71" xfId="34140" xr:uid="{00000000-0005-0000-0000-0000A85B0000}"/>
    <cellStyle name="Millares 72" xfId="34141" xr:uid="{00000000-0005-0000-0000-0000A95B0000}"/>
    <cellStyle name="Millares 73" xfId="34142" xr:uid="{00000000-0005-0000-0000-0000AA5B0000}"/>
    <cellStyle name="Millares 74" xfId="34143" xr:uid="{00000000-0005-0000-0000-0000AB5B0000}"/>
    <cellStyle name="Millares 75" xfId="34144" xr:uid="{00000000-0005-0000-0000-0000AC5B0000}"/>
    <cellStyle name="Millares 76" xfId="34145" xr:uid="{00000000-0005-0000-0000-0000AD5B0000}"/>
    <cellStyle name="Millares 77" xfId="34146" xr:uid="{00000000-0005-0000-0000-0000AE5B0000}"/>
    <cellStyle name="Millares 78" xfId="34147" xr:uid="{00000000-0005-0000-0000-0000AF5B0000}"/>
    <cellStyle name="Millares 79" xfId="34148" xr:uid="{00000000-0005-0000-0000-0000B05B0000}"/>
    <cellStyle name="Millares 8" xfId="22538" xr:uid="{00000000-0005-0000-0000-0000B15B0000}"/>
    <cellStyle name="Millares 8 2" xfId="22539" xr:uid="{00000000-0005-0000-0000-0000B25B0000}"/>
    <cellStyle name="Millares 8 2 2" xfId="22540" xr:uid="{00000000-0005-0000-0000-0000B35B0000}"/>
    <cellStyle name="Millares 8 2 2 2" xfId="22541" xr:uid="{00000000-0005-0000-0000-0000B45B0000}"/>
    <cellStyle name="Millares 8 2 2 3" xfId="22542" xr:uid="{00000000-0005-0000-0000-0000B55B0000}"/>
    <cellStyle name="Millares 8 2 2 4" xfId="22543" xr:uid="{00000000-0005-0000-0000-0000B65B0000}"/>
    <cellStyle name="Millares 8 2 3" xfId="22544" xr:uid="{00000000-0005-0000-0000-0000B75B0000}"/>
    <cellStyle name="Millares 8 2 3 2" xfId="22545" xr:uid="{00000000-0005-0000-0000-0000B85B0000}"/>
    <cellStyle name="Millares 8 2 3 3" xfId="22546" xr:uid="{00000000-0005-0000-0000-0000B95B0000}"/>
    <cellStyle name="Millares 8 2 4" xfId="22547" xr:uid="{00000000-0005-0000-0000-0000BA5B0000}"/>
    <cellStyle name="Millares 8 2 4 2" xfId="22548" xr:uid="{00000000-0005-0000-0000-0000BB5B0000}"/>
    <cellStyle name="Millares 8 2 5" xfId="22549" xr:uid="{00000000-0005-0000-0000-0000BC5B0000}"/>
    <cellStyle name="Millares 8 2 6" xfId="22550" xr:uid="{00000000-0005-0000-0000-0000BD5B0000}"/>
    <cellStyle name="Millares 8 2 7" xfId="22551" xr:uid="{00000000-0005-0000-0000-0000BE5B0000}"/>
    <cellStyle name="Millares 8 3" xfId="22552" xr:uid="{00000000-0005-0000-0000-0000BF5B0000}"/>
    <cellStyle name="Millares 8 3 2" xfId="22553" xr:uid="{00000000-0005-0000-0000-0000C05B0000}"/>
    <cellStyle name="Millares 8 3 2 2" xfId="22554" xr:uid="{00000000-0005-0000-0000-0000C15B0000}"/>
    <cellStyle name="Millares 8 3 2 3" xfId="22555" xr:uid="{00000000-0005-0000-0000-0000C25B0000}"/>
    <cellStyle name="Millares 8 3 2 4" xfId="22556" xr:uid="{00000000-0005-0000-0000-0000C35B0000}"/>
    <cellStyle name="Millares 8 3 3" xfId="22557" xr:uid="{00000000-0005-0000-0000-0000C45B0000}"/>
    <cellStyle name="Millares 8 3 4" xfId="22558" xr:uid="{00000000-0005-0000-0000-0000C55B0000}"/>
    <cellStyle name="Millares 8 3 5" xfId="22559" xr:uid="{00000000-0005-0000-0000-0000C65B0000}"/>
    <cellStyle name="Millares 8 4" xfId="22560" xr:uid="{00000000-0005-0000-0000-0000C75B0000}"/>
    <cellStyle name="Millares 8 4 2" xfId="22561" xr:uid="{00000000-0005-0000-0000-0000C85B0000}"/>
    <cellStyle name="Millares 8 4 3" xfId="22562" xr:uid="{00000000-0005-0000-0000-0000C95B0000}"/>
    <cellStyle name="Millares 8 4 4" xfId="22563" xr:uid="{00000000-0005-0000-0000-0000CA5B0000}"/>
    <cellStyle name="Millares 8 5" xfId="22564" xr:uid="{00000000-0005-0000-0000-0000CB5B0000}"/>
    <cellStyle name="Millares 8 5 2" xfId="22565" xr:uid="{00000000-0005-0000-0000-0000CC5B0000}"/>
    <cellStyle name="Millares 8 5 3" xfId="22566" xr:uid="{00000000-0005-0000-0000-0000CD5B0000}"/>
    <cellStyle name="Millares 8 6" xfId="22567" xr:uid="{00000000-0005-0000-0000-0000CE5B0000}"/>
    <cellStyle name="Millares 8 6 2" xfId="22568" xr:uid="{00000000-0005-0000-0000-0000CF5B0000}"/>
    <cellStyle name="Millares 8 7" xfId="22569" xr:uid="{00000000-0005-0000-0000-0000D05B0000}"/>
    <cellStyle name="Millares 8 8" xfId="22570" xr:uid="{00000000-0005-0000-0000-0000D15B0000}"/>
    <cellStyle name="Millares 8 9" xfId="22571" xr:uid="{00000000-0005-0000-0000-0000D25B0000}"/>
    <cellStyle name="Millares 80" xfId="34149" xr:uid="{00000000-0005-0000-0000-0000D35B0000}"/>
    <cellStyle name="Millares 81" xfId="34150" xr:uid="{00000000-0005-0000-0000-0000D45B0000}"/>
    <cellStyle name="Millares 82" xfId="34151" xr:uid="{00000000-0005-0000-0000-0000D55B0000}"/>
    <cellStyle name="Millares 83" xfId="34152" xr:uid="{00000000-0005-0000-0000-0000D65B0000}"/>
    <cellStyle name="Millares 84" xfId="34153" xr:uid="{00000000-0005-0000-0000-0000D75B0000}"/>
    <cellStyle name="Millares 85" xfId="34154" xr:uid="{00000000-0005-0000-0000-0000D85B0000}"/>
    <cellStyle name="Millares 86" xfId="34155" xr:uid="{00000000-0005-0000-0000-0000D95B0000}"/>
    <cellStyle name="Millares 87" xfId="34156" xr:uid="{00000000-0005-0000-0000-0000DA5B0000}"/>
    <cellStyle name="Millares 88" xfId="34157" xr:uid="{00000000-0005-0000-0000-0000DB5B0000}"/>
    <cellStyle name="Millares 89" xfId="34158" xr:uid="{00000000-0005-0000-0000-0000DC5B0000}"/>
    <cellStyle name="Millares 9" xfId="22572" xr:uid="{00000000-0005-0000-0000-0000DD5B0000}"/>
    <cellStyle name="Millares 9 2" xfId="22573" xr:uid="{00000000-0005-0000-0000-0000DE5B0000}"/>
    <cellStyle name="Millares 9 2 2" xfId="22574" xr:uid="{00000000-0005-0000-0000-0000DF5B0000}"/>
    <cellStyle name="Millares 9 2 2 2" xfId="22575" xr:uid="{00000000-0005-0000-0000-0000E05B0000}"/>
    <cellStyle name="Millares 9 2 2 3" xfId="22576" xr:uid="{00000000-0005-0000-0000-0000E15B0000}"/>
    <cellStyle name="Millares 9 2 2 4" xfId="22577" xr:uid="{00000000-0005-0000-0000-0000E25B0000}"/>
    <cellStyle name="Millares 9 2 3" xfId="22578" xr:uid="{00000000-0005-0000-0000-0000E35B0000}"/>
    <cellStyle name="Millares 9 2 4" xfId="22579" xr:uid="{00000000-0005-0000-0000-0000E45B0000}"/>
    <cellStyle name="Millares 9 2 5" xfId="22580" xr:uid="{00000000-0005-0000-0000-0000E55B0000}"/>
    <cellStyle name="Millares 9 3" xfId="22581" xr:uid="{00000000-0005-0000-0000-0000E65B0000}"/>
    <cellStyle name="Millares 9 3 2" xfId="22582" xr:uid="{00000000-0005-0000-0000-0000E75B0000}"/>
    <cellStyle name="Millares 9 3 2 2" xfId="22583" xr:uid="{00000000-0005-0000-0000-0000E85B0000}"/>
    <cellStyle name="Millares 9 3 2 4" xfId="22584" xr:uid="{00000000-0005-0000-0000-0000E95B0000}"/>
    <cellStyle name="Millares 9 3 3" xfId="22585" xr:uid="{00000000-0005-0000-0000-0000EA5B0000}"/>
    <cellStyle name="Millares 9 3 4" xfId="22586" xr:uid="{00000000-0005-0000-0000-0000EB5B0000}"/>
    <cellStyle name="Millares 9 3 5" xfId="22587" xr:uid="{00000000-0005-0000-0000-0000EC5B0000}"/>
    <cellStyle name="Millares 9 4" xfId="22588" xr:uid="{00000000-0005-0000-0000-0000ED5B0000}"/>
    <cellStyle name="Millares 9 4 2" xfId="22589" xr:uid="{00000000-0005-0000-0000-0000EE5B0000}"/>
    <cellStyle name="Millares 9 4 2 2" xfId="22590" xr:uid="{00000000-0005-0000-0000-0000EF5B0000}"/>
    <cellStyle name="Millares 9 4 3" xfId="22591" xr:uid="{00000000-0005-0000-0000-0000F05B0000}"/>
    <cellStyle name="Millares 9 4 4" xfId="22592" xr:uid="{00000000-0005-0000-0000-0000F15B0000}"/>
    <cellStyle name="Millares 9 5" xfId="22593" xr:uid="{00000000-0005-0000-0000-0000F25B0000}"/>
    <cellStyle name="Millares 9 5 2" xfId="22594" xr:uid="{00000000-0005-0000-0000-0000F35B0000}"/>
    <cellStyle name="Millares 9 6" xfId="22595" xr:uid="{00000000-0005-0000-0000-0000F45B0000}"/>
    <cellStyle name="Millares 9 7" xfId="22596" xr:uid="{00000000-0005-0000-0000-0000F55B0000}"/>
    <cellStyle name="Millares 9 8" xfId="22597" xr:uid="{00000000-0005-0000-0000-0000F65B0000}"/>
    <cellStyle name="Millares 9 9" xfId="22598" xr:uid="{00000000-0005-0000-0000-0000F75B0000}"/>
    <cellStyle name="Milliers [0]_Provision impôt cant." xfId="22" xr:uid="{00000000-0005-0000-0000-0000F85B0000}"/>
    <cellStyle name="Milliers_Provision impôt cant." xfId="23" xr:uid="{00000000-0005-0000-0000-0000F95B0000}"/>
    <cellStyle name="Moneda 2" xfId="22599" xr:uid="{00000000-0005-0000-0000-0000FA5B0000}"/>
    <cellStyle name="Moneda 2 2" xfId="22600" xr:uid="{00000000-0005-0000-0000-0000FB5B0000}"/>
    <cellStyle name="Moneda 2 2 2" xfId="22601" xr:uid="{00000000-0005-0000-0000-0000FC5B0000}"/>
    <cellStyle name="Moneda 2 2 2 2" xfId="22602" xr:uid="{00000000-0005-0000-0000-0000FD5B0000}"/>
    <cellStyle name="Moneda 2 2 3" xfId="22603" xr:uid="{00000000-0005-0000-0000-0000FE5B0000}"/>
    <cellStyle name="Moneda 2 3" xfId="22604" xr:uid="{00000000-0005-0000-0000-0000FF5B0000}"/>
    <cellStyle name="Moneda 2 3 2" xfId="22605" xr:uid="{00000000-0005-0000-0000-0000005C0000}"/>
    <cellStyle name="Moneda 2 3 3" xfId="22606" xr:uid="{00000000-0005-0000-0000-0000015C0000}"/>
    <cellStyle name="Moneda 2 4" xfId="22607" xr:uid="{00000000-0005-0000-0000-0000025C0000}"/>
    <cellStyle name="Moneda 2 4 2" xfId="22608" xr:uid="{00000000-0005-0000-0000-0000035C0000}"/>
    <cellStyle name="Moneda 2 5" xfId="22609" xr:uid="{00000000-0005-0000-0000-0000045C0000}"/>
    <cellStyle name="Moneda 2 6" xfId="22610" xr:uid="{00000000-0005-0000-0000-0000055C0000}"/>
    <cellStyle name="Moneda 3" xfId="22611" xr:uid="{00000000-0005-0000-0000-0000065C0000}"/>
    <cellStyle name="Moneda 3 2" xfId="22612" xr:uid="{00000000-0005-0000-0000-0000075C0000}"/>
    <cellStyle name="Moneda 4" xfId="22613" xr:uid="{00000000-0005-0000-0000-0000085C0000}"/>
    <cellStyle name="Moneda 4 2" xfId="22614" xr:uid="{00000000-0005-0000-0000-0000095C0000}"/>
    <cellStyle name="Moneda 5" xfId="22615" xr:uid="{00000000-0005-0000-0000-00000A5C0000}"/>
    <cellStyle name="Moneda 6" xfId="22616" xr:uid="{00000000-0005-0000-0000-00000B5C0000}"/>
    <cellStyle name="Moneda 7" xfId="22617" xr:uid="{00000000-0005-0000-0000-00000C5C0000}"/>
    <cellStyle name="Monétaire [0]_Feuil1" xfId="24" xr:uid="{00000000-0005-0000-0000-00000D5C0000}"/>
    <cellStyle name="Monétaire_Feuil1" xfId="25" xr:uid="{00000000-0005-0000-0000-00000E5C0000}"/>
    <cellStyle name="Neutral 2" xfId="227" xr:uid="{00000000-0005-0000-0000-00000F5C0000}"/>
    <cellStyle name="Neutral 2 2" xfId="22619" xr:uid="{00000000-0005-0000-0000-0000105C0000}"/>
    <cellStyle name="Neutral 2 2 2" xfId="22620" xr:uid="{00000000-0005-0000-0000-0000115C0000}"/>
    <cellStyle name="Neutral 2 2 2 2" xfId="22621" xr:uid="{00000000-0005-0000-0000-0000125C0000}"/>
    <cellStyle name="Neutral 2 2 3" xfId="22622" xr:uid="{00000000-0005-0000-0000-0000135C0000}"/>
    <cellStyle name="Neutral 2 2 4" xfId="22623" xr:uid="{00000000-0005-0000-0000-0000145C0000}"/>
    <cellStyle name="Neutral 2 3" xfId="22624" xr:uid="{00000000-0005-0000-0000-0000155C0000}"/>
    <cellStyle name="Neutral 2 3 2" xfId="22625" xr:uid="{00000000-0005-0000-0000-0000165C0000}"/>
    <cellStyle name="Neutral 2 4" xfId="22626" xr:uid="{00000000-0005-0000-0000-0000175C0000}"/>
    <cellStyle name="Neutral 2 5" xfId="22627" xr:uid="{00000000-0005-0000-0000-0000185C0000}"/>
    <cellStyle name="Neutral 2 6" xfId="22628" xr:uid="{00000000-0005-0000-0000-0000195C0000}"/>
    <cellStyle name="Neutral 2 7" xfId="22618" xr:uid="{00000000-0005-0000-0000-00001A5C0000}"/>
    <cellStyle name="Neutral 2_37. RESULTADO NEGOCIOS YOY" xfId="22629" xr:uid="{00000000-0005-0000-0000-00001B5C0000}"/>
    <cellStyle name="Neutral 3" xfId="22630" xr:uid="{00000000-0005-0000-0000-00001C5C0000}"/>
    <cellStyle name="Neutral 3 2" xfId="22631" xr:uid="{00000000-0005-0000-0000-00001D5C0000}"/>
    <cellStyle name="Neutral 3 2 2" xfId="22632" xr:uid="{00000000-0005-0000-0000-00001E5C0000}"/>
    <cellStyle name="Neutral 3 3" xfId="22633" xr:uid="{00000000-0005-0000-0000-00001F5C0000}"/>
    <cellStyle name="Neutral 4" xfId="22634" xr:uid="{00000000-0005-0000-0000-0000205C0000}"/>
    <cellStyle name="Neutral 4 2" xfId="22635" xr:uid="{00000000-0005-0000-0000-0000215C0000}"/>
    <cellStyle name="Neutral 4 3" xfId="22636" xr:uid="{00000000-0005-0000-0000-0000225C0000}"/>
    <cellStyle name="Neutral 5" xfId="22637" xr:uid="{00000000-0005-0000-0000-0000235C0000}"/>
    <cellStyle name="Neutral 5 2" xfId="22638" xr:uid="{00000000-0005-0000-0000-0000245C0000}"/>
    <cellStyle name="Neutral 5 3" xfId="22639" xr:uid="{00000000-0005-0000-0000-0000255C0000}"/>
    <cellStyle name="Neutral 6" xfId="22640" xr:uid="{00000000-0005-0000-0000-0000265C0000}"/>
    <cellStyle name="Neutral 7" xfId="22641" xr:uid="{00000000-0005-0000-0000-0000275C0000}"/>
    <cellStyle name="Neutro 2" xfId="228" xr:uid="{00000000-0005-0000-0000-0000285C0000}"/>
    <cellStyle name="No-definido" xfId="22642" xr:uid="{00000000-0005-0000-0000-0000295C0000}"/>
    <cellStyle name="No-definido 2" xfId="22643" xr:uid="{00000000-0005-0000-0000-00002A5C0000}"/>
    <cellStyle name="No-definido 2 2" xfId="22644" xr:uid="{00000000-0005-0000-0000-00002B5C0000}"/>
    <cellStyle name="No-definido 3" xfId="22645" xr:uid="{00000000-0005-0000-0000-00002C5C0000}"/>
    <cellStyle name="No-definido 3 2" xfId="22646" xr:uid="{00000000-0005-0000-0000-00002D5C0000}"/>
    <cellStyle name="No-definido 4" xfId="22647" xr:uid="{00000000-0005-0000-0000-00002E5C0000}"/>
    <cellStyle name="No-definido_37. RESULTADO NEGOCIOS YOY" xfId="22648" xr:uid="{00000000-0005-0000-0000-00002F5C0000}"/>
    <cellStyle name="Non d‚fini" xfId="26" xr:uid="{00000000-0005-0000-0000-0000305C0000}"/>
    <cellStyle name="Normal" xfId="0" builtinId="0"/>
    <cellStyle name="Normal - Style1 4" xfId="377" xr:uid="{00000000-0005-0000-0000-0000325C0000}"/>
    <cellStyle name="Normal - Style1 4 2" xfId="22649" xr:uid="{00000000-0005-0000-0000-0000335C0000}"/>
    <cellStyle name="Normal (Eingabe)" xfId="27" xr:uid="{00000000-0005-0000-0000-0000345C0000}"/>
    <cellStyle name="Normal 10" xfId="229" xr:uid="{00000000-0005-0000-0000-0000355C0000}"/>
    <cellStyle name="Normal 10 10" xfId="22650" xr:uid="{00000000-0005-0000-0000-0000365C0000}"/>
    <cellStyle name="Normal 10 10 2" xfId="22651" xr:uid="{00000000-0005-0000-0000-0000375C0000}"/>
    <cellStyle name="Normal 10 10 3" xfId="22652" xr:uid="{00000000-0005-0000-0000-0000385C0000}"/>
    <cellStyle name="Normal 10 11" xfId="22653" xr:uid="{00000000-0005-0000-0000-0000395C0000}"/>
    <cellStyle name="Normal 10 12" xfId="22654" xr:uid="{00000000-0005-0000-0000-00003A5C0000}"/>
    <cellStyle name="Normal 10 13" xfId="22655" xr:uid="{00000000-0005-0000-0000-00003B5C0000}"/>
    <cellStyle name="Normal 10 13 2" xfId="22656" xr:uid="{00000000-0005-0000-0000-00003C5C0000}"/>
    <cellStyle name="Normal 10 13 2 2" xfId="22657" xr:uid="{00000000-0005-0000-0000-00003D5C0000}"/>
    <cellStyle name="Normal 10 13 2_37. RESULTADO NEGOCIOS YOY" xfId="22658" xr:uid="{00000000-0005-0000-0000-00003E5C0000}"/>
    <cellStyle name="Normal 10 13 3" xfId="22659" xr:uid="{00000000-0005-0000-0000-00003F5C0000}"/>
    <cellStyle name="Normal 10 13_37. RESULTADO NEGOCIOS YOY" xfId="22660" xr:uid="{00000000-0005-0000-0000-0000405C0000}"/>
    <cellStyle name="Normal 10 14" xfId="22661" xr:uid="{00000000-0005-0000-0000-0000415C0000}"/>
    <cellStyle name="Normal 10 15" xfId="22662" xr:uid="{00000000-0005-0000-0000-0000425C0000}"/>
    <cellStyle name="Normal 10 16" xfId="22663" xr:uid="{00000000-0005-0000-0000-0000435C0000}"/>
    <cellStyle name="Normal 10 17" xfId="38648" xr:uid="{00000000-0005-0000-0000-0000445C0000}"/>
    <cellStyle name="Normal 10 18" xfId="334" xr:uid="{00000000-0005-0000-0000-0000455C0000}"/>
    <cellStyle name="Normal 10 2" xfId="22664" xr:uid="{00000000-0005-0000-0000-0000465C0000}"/>
    <cellStyle name="Normal 10 2 10" xfId="22665" xr:uid="{00000000-0005-0000-0000-0000475C0000}"/>
    <cellStyle name="Normal 10 2 10 2" xfId="22666" xr:uid="{00000000-0005-0000-0000-0000485C0000}"/>
    <cellStyle name="Normal 10 2 10_37. RESULTADO NEGOCIOS YOY" xfId="22667" xr:uid="{00000000-0005-0000-0000-0000495C0000}"/>
    <cellStyle name="Normal 10 2 11" xfId="22668" xr:uid="{00000000-0005-0000-0000-00004A5C0000}"/>
    <cellStyle name="Normal 10 2 12" xfId="22669" xr:uid="{00000000-0005-0000-0000-00004B5C0000}"/>
    <cellStyle name="Normal 10 2 13" xfId="22670" xr:uid="{00000000-0005-0000-0000-00004C5C0000}"/>
    <cellStyle name="Normal 10 2 2" xfId="22671" xr:uid="{00000000-0005-0000-0000-00004D5C0000}"/>
    <cellStyle name="Normal 10 2 2 2" xfId="22672" xr:uid="{00000000-0005-0000-0000-00004E5C0000}"/>
    <cellStyle name="Normal 10 2 2 2 2" xfId="22673" xr:uid="{00000000-0005-0000-0000-00004F5C0000}"/>
    <cellStyle name="Normal 10 2 2 2 4" xfId="22674" xr:uid="{00000000-0005-0000-0000-0000505C0000}"/>
    <cellStyle name="Normal 10 2 2 2 5" xfId="22675" xr:uid="{00000000-0005-0000-0000-0000515C0000}"/>
    <cellStyle name="Normal 10 2 2 3" xfId="22676" xr:uid="{00000000-0005-0000-0000-0000525C0000}"/>
    <cellStyle name="Normal 10 2 2 3 4" xfId="22677" xr:uid="{00000000-0005-0000-0000-0000535C0000}"/>
    <cellStyle name="Normal 10 2 2 3 5" xfId="22678" xr:uid="{00000000-0005-0000-0000-0000545C0000}"/>
    <cellStyle name="Normal 10 2 2 4" xfId="22679" xr:uid="{00000000-0005-0000-0000-0000555C0000}"/>
    <cellStyle name="Normal 10 2 2 6" xfId="22680" xr:uid="{00000000-0005-0000-0000-0000565C0000}"/>
    <cellStyle name="Normal 10 2 2 7" xfId="22681" xr:uid="{00000000-0005-0000-0000-0000575C0000}"/>
    <cellStyle name="Normal 10 2 2_37. RESULTADO NEGOCIOS YOY" xfId="22682" xr:uid="{00000000-0005-0000-0000-0000585C0000}"/>
    <cellStyle name="Normal 10 2 3" xfId="22683" xr:uid="{00000000-0005-0000-0000-0000595C0000}"/>
    <cellStyle name="Normal 10 2 3 2" xfId="22684" xr:uid="{00000000-0005-0000-0000-00005A5C0000}"/>
    <cellStyle name="Normal 10 2 3 2 4" xfId="22685" xr:uid="{00000000-0005-0000-0000-00005B5C0000}"/>
    <cellStyle name="Normal 10 2 3 2 5" xfId="22686" xr:uid="{00000000-0005-0000-0000-00005C5C0000}"/>
    <cellStyle name="Normal 10 2 3 3" xfId="22687" xr:uid="{00000000-0005-0000-0000-00005D5C0000}"/>
    <cellStyle name="Normal 10 2 3 5" xfId="22688" xr:uid="{00000000-0005-0000-0000-00005E5C0000}"/>
    <cellStyle name="Normal 10 2 3 6" xfId="22689" xr:uid="{00000000-0005-0000-0000-00005F5C0000}"/>
    <cellStyle name="Normal 10 2 3_37. RESULTADO NEGOCIOS YOY" xfId="22690" xr:uid="{00000000-0005-0000-0000-0000605C0000}"/>
    <cellStyle name="Normal 10 2 4" xfId="22691" xr:uid="{00000000-0005-0000-0000-0000615C0000}"/>
    <cellStyle name="Normal 10 2 4 2" xfId="22692" xr:uid="{00000000-0005-0000-0000-0000625C0000}"/>
    <cellStyle name="Normal 10 2 4 3" xfId="22693" xr:uid="{00000000-0005-0000-0000-0000635C0000}"/>
    <cellStyle name="Normal 10 2 4 4" xfId="22694" xr:uid="{00000000-0005-0000-0000-0000645C0000}"/>
    <cellStyle name="Normal 10 2 4 5" xfId="22695" xr:uid="{00000000-0005-0000-0000-0000655C0000}"/>
    <cellStyle name="Normal 10 2 4_37. RESULTADO NEGOCIOS YOY" xfId="22696" xr:uid="{00000000-0005-0000-0000-0000665C0000}"/>
    <cellStyle name="Normal 10 2 5" xfId="22697" xr:uid="{00000000-0005-0000-0000-0000675C0000}"/>
    <cellStyle name="Normal 10 2 5 2" xfId="22698" xr:uid="{00000000-0005-0000-0000-0000685C0000}"/>
    <cellStyle name="Normal 10 2 5 4" xfId="22699" xr:uid="{00000000-0005-0000-0000-0000695C0000}"/>
    <cellStyle name="Normal 10 2 5 5" xfId="22700" xr:uid="{00000000-0005-0000-0000-00006A5C0000}"/>
    <cellStyle name="Normal 10 2 5_37. RESULTADO NEGOCIOS YOY" xfId="22701" xr:uid="{00000000-0005-0000-0000-00006B5C0000}"/>
    <cellStyle name="Normal 10 2 6" xfId="22702" xr:uid="{00000000-0005-0000-0000-00006C5C0000}"/>
    <cellStyle name="Normal 10 2 6 2" xfId="22703" xr:uid="{00000000-0005-0000-0000-00006D5C0000}"/>
    <cellStyle name="Normal 10 2 6_37. RESULTADO NEGOCIOS YOY" xfId="22704" xr:uid="{00000000-0005-0000-0000-00006E5C0000}"/>
    <cellStyle name="Normal 10 2 7" xfId="22705" xr:uid="{00000000-0005-0000-0000-00006F5C0000}"/>
    <cellStyle name="Normal 10 2 7 2" xfId="22706" xr:uid="{00000000-0005-0000-0000-0000705C0000}"/>
    <cellStyle name="Normal 10 2 7 2 2" xfId="22707" xr:uid="{00000000-0005-0000-0000-0000715C0000}"/>
    <cellStyle name="Normal 10 2 7 2_37. RESULTADO NEGOCIOS YOY" xfId="22708" xr:uid="{00000000-0005-0000-0000-0000725C0000}"/>
    <cellStyle name="Normal 10 2 7 3" xfId="22709" xr:uid="{00000000-0005-0000-0000-0000735C0000}"/>
    <cellStyle name="Normal 10 2 7_37. RESULTADO NEGOCIOS YOY" xfId="22710" xr:uid="{00000000-0005-0000-0000-0000745C0000}"/>
    <cellStyle name="Normal 10 2 8" xfId="22711" xr:uid="{00000000-0005-0000-0000-0000755C0000}"/>
    <cellStyle name="Normal 10 2 8 2" xfId="22712" xr:uid="{00000000-0005-0000-0000-0000765C0000}"/>
    <cellStyle name="Normal 10 2 8 2 2" xfId="22713" xr:uid="{00000000-0005-0000-0000-0000775C0000}"/>
    <cellStyle name="Normal 10 2 8 2_37. RESULTADO NEGOCIOS YOY" xfId="22714" xr:uid="{00000000-0005-0000-0000-0000785C0000}"/>
    <cellStyle name="Normal 10 2 8 3" xfId="22715" xr:uid="{00000000-0005-0000-0000-0000795C0000}"/>
    <cellStyle name="Normal 10 2 8_37. RESULTADO NEGOCIOS YOY" xfId="22716" xr:uid="{00000000-0005-0000-0000-00007A5C0000}"/>
    <cellStyle name="Normal 10 2 9" xfId="22717" xr:uid="{00000000-0005-0000-0000-00007B5C0000}"/>
    <cellStyle name="Normal 10 2 9 2" xfId="22718" xr:uid="{00000000-0005-0000-0000-00007C5C0000}"/>
    <cellStyle name="Normal 10 2 9 2 2" xfId="22719" xr:uid="{00000000-0005-0000-0000-00007D5C0000}"/>
    <cellStyle name="Normal 10 2 9 2_37. RESULTADO NEGOCIOS YOY" xfId="22720" xr:uid="{00000000-0005-0000-0000-00007E5C0000}"/>
    <cellStyle name="Normal 10 2 9 3" xfId="22721" xr:uid="{00000000-0005-0000-0000-00007F5C0000}"/>
    <cellStyle name="Normal 10 2 9_37. RESULTADO NEGOCIOS YOY" xfId="22722" xr:uid="{00000000-0005-0000-0000-0000805C0000}"/>
    <cellStyle name="Normal 10 2_37. RESULTADO NEGOCIOS YOY" xfId="22723" xr:uid="{00000000-0005-0000-0000-0000815C0000}"/>
    <cellStyle name="Normal 10 3" xfId="22724" xr:uid="{00000000-0005-0000-0000-0000825C0000}"/>
    <cellStyle name="Normal 10 3 10" xfId="22725" xr:uid="{00000000-0005-0000-0000-0000835C0000}"/>
    <cellStyle name="Normal 10 3 10 2" xfId="22726" xr:uid="{00000000-0005-0000-0000-0000845C0000}"/>
    <cellStyle name="Normal 10 3 10_37. RESULTADO NEGOCIOS YOY" xfId="22727" xr:uid="{00000000-0005-0000-0000-0000855C0000}"/>
    <cellStyle name="Normal 10 3 11" xfId="22728" xr:uid="{00000000-0005-0000-0000-0000865C0000}"/>
    <cellStyle name="Normal 10 3 12" xfId="22729" xr:uid="{00000000-0005-0000-0000-0000875C0000}"/>
    <cellStyle name="Normal 10 3 13" xfId="22730" xr:uid="{00000000-0005-0000-0000-0000885C0000}"/>
    <cellStyle name="Normal 10 3 14" xfId="22731" xr:uid="{00000000-0005-0000-0000-0000895C0000}"/>
    <cellStyle name="Normal 10 3 15" xfId="22732" xr:uid="{00000000-0005-0000-0000-00008A5C0000}"/>
    <cellStyle name="Normal 10 3 2" xfId="22733" xr:uid="{00000000-0005-0000-0000-00008B5C0000}"/>
    <cellStyle name="Normal 10 3 2 2" xfId="22734" xr:uid="{00000000-0005-0000-0000-00008C5C0000}"/>
    <cellStyle name="Normal 10 3 2 2 2" xfId="22735" xr:uid="{00000000-0005-0000-0000-00008D5C0000}"/>
    <cellStyle name="Normal 10 3 2 2 4" xfId="22736" xr:uid="{00000000-0005-0000-0000-00008E5C0000}"/>
    <cellStyle name="Normal 10 3 2 2 5" xfId="22737" xr:uid="{00000000-0005-0000-0000-00008F5C0000}"/>
    <cellStyle name="Normal 10 3 2 3" xfId="22738" xr:uid="{00000000-0005-0000-0000-0000905C0000}"/>
    <cellStyle name="Normal 10 3 2 3 4" xfId="22739" xr:uid="{00000000-0005-0000-0000-0000915C0000}"/>
    <cellStyle name="Normal 10 3 2 3 5" xfId="22740" xr:uid="{00000000-0005-0000-0000-0000925C0000}"/>
    <cellStyle name="Normal 10 3 2 4" xfId="22741" xr:uid="{00000000-0005-0000-0000-0000935C0000}"/>
    <cellStyle name="Normal 10 3 2 5" xfId="22742" xr:uid="{00000000-0005-0000-0000-0000945C0000}"/>
    <cellStyle name="Normal 10 3 2 6" xfId="22743" xr:uid="{00000000-0005-0000-0000-0000955C0000}"/>
    <cellStyle name="Normal 10 3 2 7" xfId="22744" xr:uid="{00000000-0005-0000-0000-0000965C0000}"/>
    <cellStyle name="Normal 10 3 2_37. RESULTADO NEGOCIOS YOY" xfId="22745" xr:uid="{00000000-0005-0000-0000-0000975C0000}"/>
    <cellStyle name="Normal 10 3 3" xfId="22746" xr:uid="{00000000-0005-0000-0000-0000985C0000}"/>
    <cellStyle name="Normal 10 3 3 2" xfId="22747" xr:uid="{00000000-0005-0000-0000-0000995C0000}"/>
    <cellStyle name="Normal 10 3 3 3" xfId="22748" xr:uid="{00000000-0005-0000-0000-00009A5C0000}"/>
    <cellStyle name="Normal 10 3 3 4" xfId="22749" xr:uid="{00000000-0005-0000-0000-00009B5C0000}"/>
    <cellStyle name="Normal 10 3 3 5" xfId="22750" xr:uid="{00000000-0005-0000-0000-00009C5C0000}"/>
    <cellStyle name="Normal 10 3 3_37. RESULTADO NEGOCIOS YOY" xfId="22751" xr:uid="{00000000-0005-0000-0000-00009D5C0000}"/>
    <cellStyle name="Normal 10 3 4" xfId="22752" xr:uid="{00000000-0005-0000-0000-00009E5C0000}"/>
    <cellStyle name="Normal 10 3 4 2" xfId="22753" xr:uid="{00000000-0005-0000-0000-00009F5C0000}"/>
    <cellStyle name="Normal 10 3 4 4" xfId="22754" xr:uid="{00000000-0005-0000-0000-0000A05C0000}"/>
    <cellStyle name="Normal 10 3 4 5" xfId="22755" xr:uid="{00000000-0005-0000-0000-0000A15C0000}"/>
    <cellStyle name="Normal 10 3 4_37. RESULTADO NEGOCIOS YOY" xfId="22756" xr:uid="{00000000-0005-0000-0000-0000A25C0000}"/>
    <cellStyle name="Normal 10 3 5" xfId="22757" xr:uid="{00000000-0005-0000-0000-0000A35C0000}"/>
    <cellStyle name="Normal 10 3 6" xfId="22758" xr:uid="{00000000-0005-0000-0000-0000A45C0000}"/>
    <cellStyle name="Normal 10 3 7" xfId="22759" xr:uid="{00000000-0005-0000-0000-0000A55C0000}"/>
    <cellStyle name="Normal 10 3 7 2" xfId="22760" xr:uid="{00000000-0005-0000-0000-0000A65C0000}"/>
    <cellStyle name="Normal 10 3 7 2 2" xfId="22761" xr:uid="{00000000-0005-0000-0000-0000A75C0000}"/>
    <cellStyle name="Normal 10 3 7 2_37. RESULTADO NEGOCIOS YOY" xfId="22762" xr:uid="{00000000-0005-0000-0000-0000A85C0000}"/>
    <cellStyle name="Normal 10 3 7 3" xfId="22763" xr:uid="{00000000-0005-0000-0000-0000A95C0000}"/>
    <cellStyle name="Normal 10 3 7_37. RESULTADO NEGOCIOS YOY" xfId="22764" xr:uid="{00000000-0005-0000-0000-0000AA5C0000}"/>
    <cellStyle name="Normal 10 3 8" xfId="22765" xr:uid="{00000000-0005-0000-0000-0000AB5C0000}"/>
    <cellStyle name="Normal 10 3 8 2" xfId="22766" xr:uid="{00000000-0005-0000-0000-0000AC5C0000}"/>
    <cellStyle name="Normal 10 3 8 2 2" xfId="22767" xr:uid="{00000000-0005-0000-0000-0000AD5C0000}"/>
    <cellStyle name="Normal 10 3 8 2_37. RESULTADO NEGOCIOS YOY" xfId="22768" xr:uid="{00000000-0005-0000-0000-0000AE5C0000}"/>
    <cellStyle name="Normal 10 3 8 3" xfId="22769" xr:uid="{00000000-0005-0000-0000-0000AF5C0000}"/>
    <cellStyle name="Normal 10 3 8_37. RESULTADO NEGOCIOS YOY" xfId="22770" xr:uid="{00000000-0005-0000-0000-0000B05C0000}"/>
    <cellStyle name="Normal 10 3 9" xfId="22771" xr:uid="{00000000-0005-0000-0000-0000B15C0000}"/>
    <cellStyle name="Normal 10 3 9 2" xfId="22772" xr:uid="{00000000-0005-0000-0000-0000B25C0000}"/>
    <cellStyle name="Normal 10 3 9 2 2" xfId="22773" xr:uid="{00000000-0005-0000-0000-0000B35C0000}"/>
    <cellStyle name="Normal 10 3 9 2_37. RESULTADO NEGOCIOS YOY" xfId="22774" xr:uid="{00000000-0005-0000-0000-0000B45C0000}"/>
    <cellStyle name="Normal 10 3 9 3" xfId="22775" xr:uid="{00000000-0005-0000-0000-0000B55C0000}"/>
    <cellStyle name="Normal 10 3 9_37. RESULTADO NEGOCIOS YOY" xfId="22776" xr:uid="{00000000-0005-0000-0000-0000B65C0000}"/>
    <cellStyle name="Normal 10 3_37. RESULTADO NEGOCIOS YOY" xfId="22777" xr:uid="{00000000-0005-0000-0000-0000B75C0000}"/>
    <cellStyle name="Normal 10 4" xfId="356" xr:uid="{00000000-0005-0000-0000-0000B85C0000}"/>
    <cellStyle name="Normal 10 4 2" xfId="22778" xr:uid="{00000000-0005-0000-0000-0000B95C0000}"/>
    <cellStyle name="Normal 10 4 2 2" xfId="22779" xr:uid="{00000000-0005-0000-0000-0000BA5C0000}"/>
    <cellStyle name="Normal 10 4 2 4" xfId="22780" xr:uid="{00000000-0005-0000-0000-0000BB5C0000}"/>
    <cellStyle name="Normal 10 4 2 5" xfId="22781" xr:uid="{00000000-0005-0000-0000-0000BC5C0000}"/>
    <cellStyle name="Normal 10 4 2_37. RESULTADO NEGOCIOS YOY" xfId="22782" xr:uid="{00000000-0005-0000-0000-0000BD5C0000}"/>
    <cellStyle name="Normal 10 4 3" xfId="22783" xr:uid="{00000000-0005-0000-0000-0000BE5C0000}"/>
    <cellStyle name="Normal 10 4 3 2" xfId="22784" xr:uid="{00000000-0005-0000-0000-0000BF5C0000}"/>
    <cellStyle name="Normal 10 4 3 4" xfId="22785" xr:uid="{00000000-0005-0000-0000-0000C05C0000}"/>
    <cellStyle name="Normal 10 4 3 5" xfId="22786" xr:uid="{00000000-0005-0000-0000-0000C15C0000}"/>
    <cellStyle name="Normal 10 4 3_37. RESULTADO NEGOCIOS YOY" xfId="22787" xr:uid="{00000000-0005-0000-0000-0000C25C0000}"/>
    <cellStyle name="Normal 10 4 4" xfId="22788" xr:uid="{00000000-0005-0000-0000-0000C35C0000}"/>
    <cellStyle name="Normal 10 4 5" xfId="22789" xr:uid="{00000000-0005-0000-0000-0000C45C0000}"/>
    <cellStyle name="Normal 10 4 6" xfId="22790" xr:uid="{00000000-0005-0000-0000-0000C55C0000}"/>
    <cellStyle name="Normal 10 4 7" xfId="22791" xr:uid="{00000000-0005-0000-0000-0000C65C0000}"/>
    <cellStyle name="Normal 10 4_37. RESULTADO NEGOCIOS YOY" xfId="22792" xr:uid="{00000000-0005-0000-0000-0000C75C0000}"/>
    <cellStyle name="Normal 10 5" xfId="22793" xr:uid="{00000000-0005-0000-0000-0000C85C0000}"/>
    <cellStyle name="Normal 10 5 2" xfId="22794" xr:uid="{00000000-0005-0000-0000-0000C95C0000}"/>
    <cellStyle name="Normal 10 5 2 2" xfId="22795" xr:uid="{00000000-0005-0000-0000-0000CA5C0000}"/>
    <cellStyle name="Normal 10 5 2 4" xfId="22796" xr:uid="{00000000-0005-0000-0000-0000CB5C0000}"/>
    <cellStyle name="Normal 10 5 2 5" xfId="22797" xr:uid="{00000000-0005-0000-0000-0000CC5C0000}"/>
    <cellStyle name="Normal 10 5 2_37. RESULTADO NEGOCIOS YOY" xfId="22798" xr:uid="{00000000-0005-0000-0000-0000CD5C0000}"/>
    <cellStyle name="Normal 10 5 3" xfId="22799" xr:uid="{00000000-0005-0000-0000-0000CE5C0000}"/>
    <cellStyle name="Normal 10 5 5" xfId="22800" xr:uid="{00000000-0005-0000-0000-0000CF5C0000}"/>
    <cellStyle name="Normal 10 5 6" xfId="22801" xr:uid="{00000000-0005-0000-0000-0000D05C0000}"/>
    <cellStyle name="Normal 10 5_37. RESULTADO NEGOCIOS YOY" xfId="22802" xr:uid="{00000000-0005-0000-0000-0000D15C0000}"/>
    <cellStyle name="Normal 10 6" xfId="22803" xr:uid="{00000000-0005-0000-0000-0000D25C0000}"/>
    <cellStyle name="Normal 10 6 2" xfId="22804" xr:uid="{00000000-0005-0000-0000-0000D35C0000}"/>
    <cellStyle name="Normal 10 6 2 2" xfId="22805" xr:uid="{00000000-0005-0000-0000-0000D45C0000}"/>
    <cellStyle name="Normal 10 6 2_37. RESULTADO NEGOCIOS YOY" xfId="22806" xr:uid="{00000000-0005-0000-0000-0000D55C0000}"/>
    <cellStyle name="Normal 10 6 3" xfId="22807" xr:uid="{00000000-0005-0000-0000-0000D65C0000}"/>
    <cellStyle name="Normal 10 6 4" xfId="22808" xr:uid="{00000000-0005-0000-0000-0000D75C0000}"/>
    <cellStyle name="Normal 10 6 5" xfId="22809" xr:uid="{00000000-0005-0000-0000-0000D85C0000}"/>
    <cellStyle name="Normal 10 6_37. RESULTADO NEGOCIOS YOY" xfId="22810" xr:uid="{00000000-0005-0000-0000-0000D95C0000}"/>
    <cellStyle name="Normal 10 7" xfId="22811" xr:uid="{00000000-0005-0000-0000-0000DA5C0000}"/>
    <cellStyle name="Normal 10 7 2" xfId="22812" xr:uid="{00000000-0005-0000-0000-0000DB5C0000}"/>
    <cellStyle name="Normal 10 7 4" xfId="22813" xr:uid="{00000000-0005-0000-0000-0000DC5C0000}"/>
    <cellStyle name="Normal 10 7 5" xfId="22814" xr:uid="{00000000-0005-0000-0000-0000DD5C0000}"/>
    <cellStyle name="Normal 10 7_37. RESULTADO NEGOCIOS YOY" xfId="22815" xr:uid="{00000000-0005-0000-0000-0000DE5C0000}"/>
    <cellStyle name="Normal 10 8" xfId="355" xr:uid="{00000000-0005-0000-0000-0000DF5C0000}"/>
    <cellStyle name="Normal 10 8 2" xfId="34159" xr:uid="{00000000-0005-0000-0000-0000E05C0000}"/>
    <cellStyle name="Normal 10 8 2 2" xfId="38658" xr:uid="{00000000-0005-0000-0000-0000E15C0000}"/>
    <cellStyle name="Normal 10 8 4" xfId="22816" xr:uid="{00000000-0005-0000-0000-0000E25C0000}"/>
    <cellStyle name="Normal 10 9" xfId="22817" xr:uid="{00000000-0005-0000-0000-0000E35C0000}"/>
    <cellStyle name="Normal 10_37. RESULTADO NEGOCIOS YOY" xfId="22818" xr:uid="{00000000-0005-0000-0000-0000E45C0000}"/>
    <cellStyle name="Normal 100" xfId="22819" xr:uid="{00000000-0005-0000-0000-0000E55C0000}"/>
    <cellStyle name="Normal 101" xfId="22820" xr:uid="{00000000-0005-0000-0000-0000E65C0000}"/>
    <cellStyle name="Normal 102" xfId="22821" xr:uid="{00000000-0005-0000-0000-0000E75C0000}"/>
    <cellStyle name="Normal 103" xfId="22822" xr:uid="{00000000-0005-0000-0000-0000E85C0000}"/>
    <cellStyle name="Normal 104" xfId="22823" xr:uid="{00000000-0005-0000-0000-0000E95C0000}"/>
    <cellStyle name="Normal 105" xfId="22824" xr:uid="{00000000-0005-0000-0000-0000EA5C0000}"/>
    <cellStyle name="Normal 106" xfId="22825" xr:uid="{00000000-0005-0000-0000-0000EB5C0000}"/>
    <cellStyle name="Normal 107" xfId="22826" xr:uid="{00000000-0005-0000-0000-0000EC5C0000}"/>
    <cellStyle name="Normal 108" xfId="22827" xr:uid="{00000000-0005-0000-0000-0000ED5C0000}"/>
    <cellStyle name="Normal 109" xfId="22828" xr:uid="{00000000-0005-0000-0000-0000EE5C0000}"/>
    <cellStyle name="Normal 11" xfId="230" xr:uid="{00000000-0005-0000-0000-0000EF5C0000}"/>
    <cellStyle name="Normal 11 10" xfId="22830" xr:uid="{00000000-0005-0000-0000-0000F05C0000}"/>
    <cellStyle name="Normal 11 10 2" xfId="22831" xr:uid="{00000000-0005-0000-0000-0000F15C0000}"/>
    <cellStyle name="Normal 11 10_37. RESULTADO NEGOCIOS YOY" xfId="22832" xr:uid="{00000000-0005-0000-0000-0000F25C0000}"/>
    <cellStyle name="Normal 11 11" xfId="22833" xr:uid="{00000000-0005-0000-0000-0000F35C0000}"/>
    <cellStyle name="Normal 11 11 2" xfId="22834" xr:uid="{00000000-0005-0000-0000-0000F45C0000}"/>
    <cellStyle name="Normal 11 11_37. RESULTADO NEGOCIOS YOY" xfId="22835" xr:uid="{00000000-0005-0000-0000-0000F55C0000}"/>
    <cellStyle name="Normal 11 12" xfId="22836" xr:uid="{00000000-0005-0000-0000-0000F65C0000}"/>
    <cellStyle name="Normal 11 13" xfId="22837" xr:uid="{00000000-0005-0000-0000-0000F75C0000}"/>
    <cellStyle name="Normal 11 13 2" xfId="22838" xr:uid="{00000000-0005-0000-0000-0000F85C0000}"/>
    <cellStyle name="Normal 11 13 2 2" xfId="22839" xr:uid="{00000000-0005-0000-0000-0000F95C0000}"/>
    <cellStyle name="Normal 11 13 2_37. RESULTADO NEGOCIOS YOY" xfId="22840" xr:uid="{00000000-0005-0000-0000-0000FA5C0000}"/>
    <cellStyle name="Normal 11 13 3" xfId="22841" xr:uid="{00000000-0005-0000-0000-0000FB5C0000}"/>
    <cellStyle name="Normal 11 13 3 2" xfId="22842" xr:uid="{00000000-0005-0000-0000-0000FC5C0000}"/>
    <cellStyle name="Normal 11 13 3_37. RESULTADO NEGOCIOS YOY" xfId="22843" xr:uid="{00000000-0005-0000-0000-0000FD5C0000}"/>
    <cellStyle name="Normal 11 13_37. RESULTADO NEGOCIOS YOY" xfId="22844" xr:uid="{00000000-0005-0000-0000-0000FE5C0000}"/>
    <cellStyle name="Normal 11 14" xfId="22845" xr:uid="{00000000-0005-0000-0000-0000FF5C0000}"/>
    <cellStyle name="Normal 11 15" xfId="22846" xr:uid="{00000000-0005-0000-0000-0000005D0000}"/>
    <cellStyle name="Normal 11 16" xfId="22829" xr:uid="{00000000-0005-0000-0000-0000015D0000}"/>
    <cellStyle name="Normal 11 2" xfId="231" xr:uid="{00000000-0005-0000-0000-0000025D0000}"/>
    <cellStyle name="Normal 11 2 10" xfId="22848" xr:uid="{00000000-0005-0000-0000-0000035D0000}"/>
    <cellStyle name="Normal 11 2 10 2" xfId="22849" xr:uid="{00000000-0005-0000-0000-0000045D0000}"/>
    <cellStyle name="Normal 11 2 10_37. RESULTADO NEGOCIOS YOY" xfId="22850" xr:uid="{00000000-0005-0000-0000-0000055D0000}"/>
    <cellStyle name="Normal 11 2 11" xfId="22851" xr:uid="{00000000-0005-0000-0000-0000065D0000}"/>
    <cellStyle name="Normal 11 2 11 2" xfId="22852" xr:uid="{00000000-0005-0000-0000-0000075D0000}"/>
    <cellStyle name="Normal 11 2 11 2 2" xfId="22853" xr:uid="{00000000-0005-0000-0000-0000085D0000}"/>
    <cellStyle name="Normal 11 2 11 2_37. RESULTADO NEGOCIOS YOY" xfId="22854" xr:uid="{00000000-0005-0000-0000-0000095D0000}"/>
    <cellStyle name="Normal 11 2 11 3" xfId="22855" xr:uid="{00000000-0005-0000-0000-00000A5D0000}"/>
    <cellStyle name="Normal 11 2 11_37. RESULTADO NEGOCIOS YOY" xfId="22856" xr:uid="{00000000-0005-0000-0000-00000B5D0000}"/>
    <cellStyle name="Normal 11 2 12" xfId="22857" xr:uid="{00000000-0005-0000-0000-00000C5D0000}"/>
    <cellStyle name="Normal 11 2 12 2" xfId="22858" xr:uid="{00000000-0005-0000-0000-00000D5D0000}"/>
    <cellStyle name="Normal 11 2 12_37. RESULTADO NEGOCIOS YOY" xfId="22859" xr:uid="{00000000-0005-0000-0000-00000E5D0000}"/>
    <cellStyle name="Normal 11 2 13" xfId="22860" xr:uid="{00000000-0005-0000-0000-00000F5D0000}"/>
    <cellStyle name="Normal 11 2 13 2" xfId="22861" xr:uid="{00000000-0005-0000-0000-0000105D0000}"/>
    <cellStyle name="Normal 11 2 13_37. RESULTADO NEGOCIOS YOY" xfId="22862" xr:uid="{00000000-0005-0000-0000-0000115D0000}"/>
    <cellStyle name="Normal 11 2 14" xfId="22863" xr:uid="{00000000-0005-0000-0000-0000125D0000}"/>
    <cellStyle name="Normal 11 2 15" xfId="22864" xr:uid="{00000000-0005-0000-0000-0000135D0000}"/>
    <cellStyle name="Normal 11 2 16" xfId="22865" xr:uid="{00000000-0005-0000-0000-0000145D0000}"/>
    <cellStyle name="Normal 11 2 17" xfId="22847" xr:uid="{00000000-0005-0000-0000-0000155D0000}"/>
    <cellStyle name="Normal 11 2 2" xfId="22866" xr:uid="{00000000-0005-0000-0000-0000165D0000}"/>
    <cellStyle name="Normal 11 2 2 2" xfId="22867" xr:uid="{00000000-0005-0000-0000-0000175D0000}"/>
    <cellStyle name="Normal 11 2 2 2 2" xfId="22868" xr:uid="{00000000-0005-0000-0000-0000185D0000}"/>
    <cellStyle name="Normal 11 2 2 2 2 2" xfId="22869" xr:uid="{00000000-0005-0000-0000-0000195D0000}"/>
    <cellStyle name="Normal 11 2 2 2 2_37. RESULTADO NEGOCIOS YOY" xfId="22870" xr:uid="{00000000-0005-0000-0000-00001A5D0000}"/>
    <cellStyle name="Normal 11 2 2 2 3" xfId="22871" xr:uid="{00000000-0005-0000-0000-00001B5D0000}"/>
    <cellStyle name="Normal 11 2 2 2 3 2" xfId="22872" xr:uid="{00000000-0005-0000-0000-00001C5D0000}"/>
    <cellStyle name="Normal 11 2 2 2 3_37. RESULTADO NEGOCIOS YOY" xfId="22873" xr:uid="{00000000-0005-0000-0000-00001D5D0000}"/>
    <cellStyle name="Normal 11 2 2 2 4" xfId="22874" xr:uid="{00000000-0005-0000-0000-00001E5D0000}"/>
    <cellStyle name="Normal 11 2 2 2 5" xfId="22875" xr:uid="{00000000-0005-0000-0000-00001F5D0000}"/>
    <cellStyle name="Normal 11 2 2 2 6 2" xfId="366" xr:uid="{00000000-0005-0000-0000-0000205D0000}"/>
    <cellStyle name="Normal 11 2 2 2 7" xfId="34160" xr:uid="{00000000-0005-0000-0000-0000215D0000}"/>
    <cellStyle name="Normal 11 2 2 2_37. RESULTADO NEGOCIOS YOY" xfId="22876" xr:uid="{00000000-0005-0000-0000-0000225D0000}"/>
    <cellStyle name="Normal 11 2 2 3" xfId="22877" xr:uid="{00000000-0005-0000-0000-0000235D0000}"/>
    <cellStyle name="Normal 11 2 2 3 2" xfId="22878" xr:uid="{00000000-0005-0000-0000-0000245D0000}"/>
    <cellStyle name="Normal 11 2 2 3 2 2" xfId="22879" xr:uid="{00000000-0005-0000-0000-0000255D0000}"/>
    <cellStyle name="Normal 11 2 2 3 3" xfId="22880" xr:uid="{00000000-0005-0000-0000-0000265D0000}"/>
    <cellStyle name="Normal 11 2 2 3 3 2" xfId="22881" xr:uid="{00000000-0005-0000-0000-0000275D0000}"/>
    <cellStyle name="Normal 11 2 2 3 4" xfId="22882" xr:uid="{00000000-0005-0000-0000-0000285D0000}"/>
    <cellStyle name="Normal 11 2 2 3_37. RESULTADO NEGOCIOS YOY" xfId="22883" xr:uid="{00000000-0005-0000-0000-0000295D0000}"/>
    <cellStyle name="Normal 11 2 2 4" xfId="22884" xr:uid="{00000000-0005-0000-0000-00002A5D0000}"/>
    <cellStyle name="Normal 11 2 2 4 2" xfId="22885" xr:uid="{00000000-0005-0000-0000-00002B5D0000}"/>
    <cellStyle name="Normal 11 2 2 4 2 2" xfId="22886" xr:uid="{00000000-0005-0000-0000-00002C5D0000}"/>
    <cellStyle name="Normal 11 2 2 4 3" xfId="22887" xr:uid="{00000000-0005-0000-0000-00002D5D0000}"/>
    <cellStyle name="Normal 11 2 2 4_37. RESULTADO NEGOCIOS YOY" xfId="22888" xr:uid="{00000000-0005-0000-0000-00002E5D0000}"/>
    <cellStyle name="Normal 11 2 2 5" xfId="22889" xr:uid="{00000000-0005-0000-0000-00002F5D0000}"/>
    <cellStyle name="Normal 11 2 2 5 2" xfId="22890" xr:uid="{00000000-0005-0000-0000-0000305D0000}"/>
    <cellStyle name="Normal 11 2 2 5_37. RESULTADO NEGOCIOS YOY" xfId="22891" xr:uid="{00000000-0005-0000-0000-0000315D0000}"/>
    <cellStyle name="Normal 11 2 2 6" xfId="22892" xr:uid="{00000000-0005-0000-0000-0000325D0000}"/>
    <cellStyle name="Normal 11 2 2 6 2" xfId="22893" xr:uid="{00000000-0005-0000-0000-0000335D0000}"/>
    <cellStyle name="Normal 11 2 2 7" xfId="22894" xr:uid="{00000000-0005-0000-0000-0000345D0000}"/>
    <cellStyle name="Normal 11 2 2 7 2" xfId="22895" xr:uid="{00000000-0005-0000-0000-0000355D0000}"/>
    <cellStyle name="Normal 11 2 2 7_37. RESULTADO NEGOCIOS YOY" xfId="22896" xr:uid="{00000000-0005-0000-0000-0000365D0000}"/>
    <cellStyle name="Normal 11 2 2 8" xfId="22897" xr:uid="{00000000-0005-0000-0000-0000375D0000}"/>
    <cellStyle name="Normal 11 2 2 9" xfId="22898" xr:uid="{00000000-0005-0000-0000-0000385D0000}"/>
    <cellStyle name="Normal 11 2 2_37. RESULTADO NEGOCIOS YOY" xfId="22899" xr:uid="{00000000-0005-0000-0000-0000395D0000}"/>
    <cellStyle name="Normal 11 2 3" xfId="22900" xr:uid="{00000000-0005-0000-0000-00003A5D0000}"/>
    <cellStyle name="Normal 11 2 3 2" xfId="22901" xr:uid="{00000000-0005-0000-0000-00003B5D0000}"/>
    <cellStyle name="Normal 11 2 3 2 2" xfId="22902" xr:uid="{00000000-0005-0000-0000-00003C5D0000}"/>
    <cellStyle name="Normal 11 2 3 2 2 2" xfId="22903" xr:uid="{00000000-0005-0000-0000-00003D5D0000}"/>
    <cellStyle name="Normal 11 2 3 2 3" xfId="22904" xr:uid="{00000000-0005-0000-0000-00003E5D0000}"/>
    <cellStyle name="Normal 11 2 3 2 3 2" xfId="22905" xr:uid="{00000000-0005-0000-0000-00003F5D0000}"/>
    <cellStyle name="Normal 11 2 3 2 4" xfId="22906" xr:uid="{00000000-0005-0000-0000-0000405D0000}"/>
    <cellStyle name="Normal 11 2 3 2_37. RESULTADO NEGOCIOS YOY" xfId="22907" xr:uid="{00000000-0005-0000-0000-0000415D0000}"/>
    <cellStyle name="Normal 11 2 3 3" xfId="22908" xr:uid="{00000000-0005-0000-0000-0000425D0000}"/>
    <cellStyle name="Normal 11 2 3 3 2" xfId="22909" xr:uid="{00000000-0005-0000-0000-0000435D0000}"/>
    <cellStyle name="Normal 11 2 3 3 2 2" xfId="22910" xr:uid="{00000000-0005-0000-0000-0000445D0000}"/>
    <cellStyle name="Normal 11 2 3 3 3" xfId="22911" xr:uid="{00000000-0005-0000-0000-0000455D0000}"/>
    <cellStyle name="Normal 11 2 3 3 3 2" xfId="22912" xr:uid="{00000000-0005-0000-0000-0000465D0000}"/>
    <cellStyle name="Normal 11 2 3 3 4" xfId="22913" xr:uid="{00000000-0005-0000-0000-0000475D0000}"/>
    <cellStyle name="Normal 11 2 3 3_37. RESULTADO NEGOCIOS YOY" xfId="22914" xr:uid="{00000000-0005-0000-0000-0000485D0000}"/>
    <cellStyle name="Normal 11 2 3 4" xfId="22915" xr:uid="{00000000-0005-0000-0000-0000495D0000}"/>
    <cellStyle name="Normal 11 2 3 4 2" xfId="22916" xr:uid="{00000000-0005-0000-0000-00004A5D0000}"/>
    <cellStyle name="Normal 11 2 3 4_37. RESULTADO NEGOCIOS YOY" xfId="22917" xr:uid="{00000000-0005-0000-0000-00004B5D0000}"/>
    <cellStyle name="Normal 11 2 3 5" xfId="22918" xr:uid="{00000000-0005-0000-0000-00004C5D0000}"/>
    <cellStyle name="Normal 11 2 3 5 2" xfId="22919" xr:uid="{00000000-0005-0000-0000-00004D5D0000}"/>
    <cellStyle name="Normal 11 2 3 5_37. RESULTADO NEGOCIOS YOY" xfId="22920" xr:uid="{00000000-0005-0000-0000-00004E5D0000}"/>
    <cellStyle name="Normal 11 2 3 6" xfId="22921" xr:uid="{00000000-0005-0000-0000-00004F5D0000}"/>
    <cellStyle name="Normal 11 2 3 6 2" xfId="22922" xr:uid="{00000000-0005-0000-0000-0000505D0000}"/>
    <cellStyle name="Normal 11 2 3 6_37. RESULTADO NEGOCIOS YOY" xfId="22923" xr:uid="{00000000-0005-0000-0000-0000515D0000}"/>
    <cellStyle name="Normal 11 2 3 7" xfId="22924" xr:uid="{00000000-0005-0000-0000-0000525D0000}"/>
    <cellStyle name="Normal 11 2 3 8" xfId="22925" xr:uid="{00000000-0005-0000-0000-0000535D0000}"/>
    <cellStyle name="Normal 11 2 3_37. RESULTADO NEGOCIOS YOY" xfId="22926" xr:uid="{00000000-0005-0000-0000-0000545D0000}"/>
    <cellStyle name="Normal 11 2 4" xfId="22927" xr:uid="{00000000-0005-0000-0000-0000555D0000}"/>
    <cellStyle name="Normal 11 2 4 2" xfId="22928" xr:uid="{00000000-0005-0000-0000-0000565D0000}"/>
    <cellStyle name="Normal 11 2 4 3" xfId="22929" xr:uid="{00000000-0005-0000-0000-0000575D0000}"/>
    <cellStyle name="Normal 11 2 4 4" xfId="22930" xr:uid="{00000000-0005-0000-0000-0000585D0000}"/>
    <cellStyle name="Normal 11 2 4 5" xfId="22931" xr:uid="{00000000-0005-0000-0000-0000595D0000}"/>
    <cellStyle name="Normal 11 2 4 6" xfId="22932" xr:uid="{00000000-0005-0000-0000-00005A5D0000}"/>
    <cellStyle name="Normal 11 2 4 6 2" xfId="22933" xr:uid="{00000000-0005-0000-0000-00005B5D0000}"/>
    <cellStyle name="Normal 11 2 4 6_37. RESULTADO NEGOCIOS YOY" xfId="22934" xr:uid="{00000000-0005-0000-0000-00005C5D0000}"/>
    <cellStyle name="Normal 11 2 4_37. RESULTADO NEGOCIOS YOY" xfId="22935" xr:uid="{00000000-0005-0000-0000-00005D5D0000}"/>
    <cellStyle name="Normal 11 2 5" xfId="22936" xr:uid="{00000000-0005-0000-0000-00005E5D0000}"/>
    <cellStyle name="Normal 11 2 5 2" xfId="22937" xr:uid="{00000000-0005-0000-0000-00005F5D0000}"/>
    <cellStyle name="Normal 11 2 5 2 2" xfId="22938" xr:uid="{00000000-0005-0000-0000-0000605D0000}"/>
    <cellStyle name="Normal 11 2 5 2_37. RESULTADO NEGOCIOS YOY" xfId="22939" xr:uid="{00000000-0005-0000-0000-0000615D0000}"/>
    <cellStyle name="Normal 11 2 5 3" xfId="22940" xr:uid="{00000000-0005-0000-0000-0000625D0000}"/>
    <cellStyle name="Normal 11 2 5 3 2" xfId="22941" xr:uid="{00000000-0005-0000-0000-0000635D0000}"/>
    <cellStyle name="Normal 11 2 5 4" xfId="22942" xr:uid="{00000000-0005-0000-0000-0000645D0000}"/>
    <cellStyle name="Normal 11 2 5_37. RESULTADO NEGOCIOS YOY" xfId="22943" xr:uid="{00000000-0005-0000-0000-0000655D0000}"/>
    <cellStyle name="Normal 11 2 6" xfId="22944" xr:uid="{00000000-0005-0000-0000-0000665D0000}"/>
    <cellStyle name="Normal 11 2 6 2" xfId="22945" xr:uid="{00000000-0005-0000-0000-0000675D0000}"/>
    <cellStyle name="Normal 11 2 6 2 2" xfId="22946" xr:uid="{00000000-0005-0000-0000-0000685D0000}"/>
    <cellStyle name="Normal 11 2 6 3" xfId="22947" xr:uid="{00000000-0005-0000-0000-0000695D0000}"/>
    <cellStyle name="Normal 11 2 6 3 2" xfId="22948" xr:uid="{00000000-0005-0000-0000-00006A5D0000}"/>
    <cellStyle name="Normal 11 2 6 4" xfId="22949" xr:uid="{00000000-0005-0000-0000-00006B5D0000}"/>
    <cellStyle name="Normal 11 2 6_37. RESULTADO NEGOCIOS YOY" xfId="22950" xr:uid="{00000000-0005-0000-0000-00006C5D0000}"/>
    <cellStyle name="Normal 11 2 7" xfId="22951" xr:uid="{00000000-0005-0000-0000-00006D5D0000}"/>
    <cellStyle name="Normal 11 2 7 2" xfId="22952" xr:uid="{00000000-0005-0000-0000-00006E5D0000}"/>
    <cellStyle name="Normal 11 2 7 2 2" xfId="22953" xr:uid="{00000000-0005-0000-0000-00006F5D0000}"/>
    <cellStyle name="Normal 11 2 7 3" xfId="22954" xr:uid="{00000000-0005-0000-0000-0000705D0000}"/>
    <cellStyle name="Normal 11 2 7_37. RESULTADO NEGOCIOS YOY" xfId="22955" xr:uid="{00000000-0005-0000-0000-0000715D0000}"/>
    <cellStyle name="Normal 11 2 8" xfId="22956" xr:uid="{00000000-0005-0000-0000-0000725D0000}"/>
    <cellStyle name="Normal 11 2 8 2" xfId="22957" xr:uid="{00000000-0005-0000-0000-0000735D0000}"/>
    <cellStyle name="Normal 11 2 9" xfId="22958" xr:uid="{00000000-0005-0000-0000-0000745D0000}"/>
    <cellStyle name="Normal 11 2 9 2" xfId="22959" xr:uid="{00000000-0005-0000-0000-0000755D0000}"/>
    <cellStyle name="Normal 11 2 9_37. RESULTADO NEGOCIOS YOY" xfId="22960" xr:uid="{00000000-0005-0000-0000-0000765D0000}"/>
    <cellStyle name="Normal 11 2_37. RESULTADO NEGOCIOS YOY" xfId="22961" xr:uid="{00000000-0005-0000-0000-0000775D0000}"/>
    <cellStyle name="Normal 11 3" xfId="22962" xr:uid="{00000000-0005-0000-0000-0000785D0000}"/>
    <cellStyle name="Normal 11 3 10" xfId="22963" xr:uid="{00000000-0005-0000-0000-0000795D0000}"/>
    <cellStyle name="Normal 11 3 10 2" xfId="22964" xr:uid="{00000000-0005-0000-0000-00007A5D0000}"/>
    <cellStyle name="Normal 11 3 10 2 2" xfId="22965" xr:uid="{00000000-0005-0000-0000-00007B5D0000}"/>
    <cellStyle name="Normal 11 3 10 2_37. RESULTADO NEGOCIOS YOY" xfId="22966" xr:uid="{00000000-0005-0000-0000-00007C5D0000}"/>
    <cellStyle name="Normal 11 3 10 3" xfId="22967" xr:uid="{00000000-0005-0000-0000-00007D5D0000}"/>
    <cellStyle name="Normal 11 3 10_37. RESULTADO NEGOCIOS YOY" xfId="22968" xr:uid="{00000000-0005-0000-0000-00007E5D0000}"/>
    <cellStyle name="Normal 11 3 11" xfId="22969" xr:uid="{00000000-0005-0000-0000-00007F5D0000}"/>
    <cellStyle name="Normal 11 3 11 2" xfId="22970" xr:uid="{00000000-0005-0000-0000-0000805D0000}"/>
    <cellStyle name="Normal 11 3 11 2 2" xfId="22971" xr:uid="{00000000-0005-0000-0000-0000815D0000}"/>
    <cellStyle name="Normal 11 3 11 2_37. RESULTADO NEGOCIOS YOY" xfId="22972" xr:uid="{00000000-0005-0000-0000-0000825D0000}"/>
    <cellStyle name="Normal 11 3 11 3" xfId="22973" xr:uid="{00000000-0005-0000-0000-0000835D0000}"/>
    <cellStyle name="Normal 11 3 11_37. RESULTADO NEGOCIOS YOY" xfId="22974" xr:uid="{00000000-0005-0000-0000-0000845D0000}"/>
    <cellStyle name="Normal 11 3 12" xfId="22975" xr:uid="{00000000-0005-0000-0000-0000855D0000}"/>
    <cellStyle name="Normal 11 3 12 2" xfId="22976" xr:uid="{00000000-0005-0000-0000-0000865D0000}"/>
    <cellStyle name="Normal 11 3 12 2 2" xfId="22977" xr:uid="{00000000-0005-0000-0000-0000875D0000}"/>
    <cellStyle name="Normal 11 3 12 2_37. RESULTADO NEGOCIOS YOY" xfId="22978" xr:uid="{00000000-0005-0000-0000-0000885D0000}"/>
    <cellStyle name="Normal 11 3 12 3" xfId="22979" xr:uid="{00000000-0005-0000-0000-0000895D0000}"/>
    <cellStyle name="Normal 11 3 12_37. RESULTADO NEGOCIOS YOY" xfId="22980" xr:uid="{00000000-0005-0000-0000-00008A5D0000}"/>
    <cellStyle name="Normal 11 3 13" xfId="22981" xr:uid="{00000000-0005-0000-0000-00008B5D0000}"/>
    <cellStyle name="Normal 11 3 13 2" xfId="22982" xr:uid="{00000000-0005-0000-0000-00008C5D0000}"/>
    <cellStyle name="Normal 11 3 13_37. RESULTADO NEGOCIOS YOY" xfId="22983" xr:uid="{00000000-0005-0000-0000-00008D5D0000}"/>
    <cellStyle name="Normal 11 3 14" xfId="22984" xr:uid="{00000000-0005-0000-0000-00008E5D0000}"/>
    <cellStyle name="Normal 11 3 15" xfId="22985" xr:uid="{00000000-0005-0000-0000-00008F5D0000}"/>
    <cellStyle name="Normal 11 3 2" xfId="22986" xr:uid="{00000000-0005-0000-0000-0000905D0000}"/>
    <cellStyle name="Normal 11 3 2 2" xfId="22987" xr:uid="{00000000-0005-0000-0000-0000915D0000}"/>
    <cellStyle name="Normal 11 3 2 2 2" xfId="22988" xr:uid="{00000000-0005-0000-0000-0000925D0000}"/>
    <cellStyle name="Normal 11 3 2 2 2 2" xfId="22989" xr:uid="{00000000-0005-0000-0000-0000935D0000}"/>
    <cellStyle name="Normal 11 3 2 2 2_37. RESULTADO NEGOCIOS YOY" xfId="22990" xr:uid="{00000000-0005-0000-0000-0000945D0000}"/>
    <cellStyle name="Normal 11 3 2 2 3" xfId="22991" xr:uid="{00000000-0005-0000-0000-0000955D0000}"/>
    <cellStyle name="Normal 11 3 2 2 3 2" xfId="22992" xr:uid="{00000000-0005-0000-0000-0000965D0000}"/>
    <cellStyle name="Normal 11 3 2 2 3_37. RESULTADO NEGOCIOS YOY" xfId="22993" xr:uid="{00000000-0005-0000-0000-0000975D0000}"/>
    <cellStyle name="Normal 11 3 2 2 4" xfId="22994" xr:uid="{00000000-0005-0000-0000-0000985D0000}"/>
    <cellStyle name="Normal 11 3 2 2 5" xfId="22995" xr:uid="{00000000-0005-0000-0000-0000995D0000}"/>
    <cellStyle name="Normal 11 3 2 2_37. RESULTADO NEGOCIOS YOY" xfId="22996" xr:uid="{00000000-0005-0000-0000-00009A5D0000}"/>
    <cellStyle name="Normal 11 3 2 3" xfId="22997" xr:uid="{00000000-0005-0000-0000-00009B5D0000}"/>
    <cellStyle name="Normal 11 3 2 3 2" xfId="22998" xr:uid="{00000000-0005-0000-0000-00009C5D0000}"/>
    <cellStyle name="Normal 11 3 2 3 2 2" xfId="22999" xr:uid="{00000000-0005-0000-0000-00009D5D0000}"/>
    <cellStyle name="Normal 11 3 2 3 3" xfId="23000" xr:uid="{00000000-0005-0000-0000-00009E5D0000}"/>
    <cellStyle name="Normal 11 3 2 3 3 2" xfId="23001" xr:uid="{00000000-0005-0000-0000-00009F5D0000}"/>
    <cellStyle name="Normal 11 3 2 3 4" xfId="23002" xr:uid="{00000000-0005-0000-0000-0000A05D0000}"/>
    <cellStyle name="Normal 11 3 2 3_37. RESULTADO NEGOCIOS YOY" xfId="23003" xr:uid="{00000000-0005-0000-0000-0000A15D0000}"/>
    <cellStyle name="Normal 11 3 2 4" xfId="23004" xr:uid="{00000000-0005-0000-0000-0000A25D0000}"/>
    <cellStyle name="Normal 11 3 2 4 2" xfId="23005" xr:uid="{00000000-0005-0000-0000-0000A35D0000}"/>
    <cellStyle name="Normal 11 3 2 4 2 2" xfId="23006" xr:uid="{00000000-0005-0000-0000-0000A45D0000}"/>
    <cellStyle name="Normal 11 3 2 4 3" xfId="23007" xr:uid="{00000000-0005-0000-0000-0000A55D0000}"/>
    <cellStyle name="Normal 11 3 2 4_37. RESULTADO NEGOCIOS YOY" xfId="23008" xr:uid="{00000000-0005-0000-0000-0000A65D0000}"/>
    <cellStyle name="Normal 11 3 2 5" xfId="23009" xr:uid="{00000000-0005-0000-0000-0000A75D0000}"/>
    <cellStyle name="Normal 11 3 2 5 2" xfId="23010" xr:uid="{00000000-0005-0000-0000-0000A85D0000}"/>
    <cellStyle name="Normal 11 3 2 5_37. RESULTADO NEGOCIOS YOY" xfId="23011" xr:uid="{00000000-0005-0000-0000-0000A95D0000}"/>
    <cellStyle name="Normal 11 3 2 6" xfId="23012" xr:uid="{00000000-0005-0000-0000-0000AA5D0000}"/>
    <cellStyle name="Normal 11 3 2 6 2" xfId="23013" xr:uid="{00000000-0005-0000-0000-0000AB5D0000}"/>
    <cellStyle name="Normal 11 3 2 6_37. RESULTADO NEGOCIOS YOY" xfId="23014" xr:uid="{00000000-0005-0000-0000-0000AC5D0000}"/>
    <cellStyle name="Normal 11 3 2 7" xfId="23015" xr:uid="{00000000-0005-0000-0000-0000AD5D0000}"/>
    <cellStyle name="Normal 11 3 2 8" xfId="23016" xr:uid="{00000000-0005-0000-0000-0000AE5D0000}"/>
    <cellStyle name="Normal 11 3 2_37. RESULTADO NEGOCIOS YOY" xfId="23017" xr:uid="{00000000-0005-0000-0000-0000AF5D0000}"/>
    <cellStyle name="Normal 11 3 3" xfId="23018" xr:uid="{00000000-0005-0000-0000-0000B05D0000}"/>
    <cellStyle name="Normal 11 3 3 2" xfId="23019" xr:uid="{00000000-0005-0000-0000-0000B15D0000}"/>
    <cellStyle name="Normal 11 3 3 2 2" xfId="23020" xr:uid="{00000000-0005-0000-0000-0000B25D0000}"/>
    <cellStyle name="Normal 11 3 3 2_37. RESULTADO NEGOCIOS YOY" xfId="23021" xr:uid="{00000000-0005-0000-0000-0000B35D0000}"/>
    <cellStyle name="Normal 11 3 3 3" xfId="23022" xr:uid="{00000000-0005-0000-0000-0000B45D0000}"/>
    <cellStyle name="Normal 11 3 3 3 2" xfId="23023" xr:uid="{00000000-0005-0000-0000-0000B55D0000}"/>
    <cellStyle name="Normal 11 3 3 3_37. RESULTADO NEGOCIOS YOY" xfId="23024" xr:uid="{00000000-0005-0000-0000-0000B65D0000}"/>
    <cellStyle name="Normal 11 3 3 4" xfId="23025" xr:uid="{00000000-0005-0000-0000-0000B75D0000}"/>
    <cellStyle name="Normal 11 3 3 5" xfId="23026" xr:uid="{00000000-0005-0000-0000-0000B85D0000}"/>
    <cellStyle name="Normal 11 3 3_37. RESULTADO NEGOCIOS YOY" xfId="23027" xr:uid="{00000000-0005-0000-0000-0000B95D0000}"/>
    <cellStyle name="Normal 11 3 4" xfId="23028" xr:uid="{00000000-0005-0000-0000-0000BA5D0000}"/>
    <cellStyle name="Normal 11 3 4 2" xfId="23029" xr:uid="{00000000-0005-0000-0000-0000BB5D0000}"/>
    <cellStyle name="Normal 11 3 4 2 2" xfId="23030" xr:uid="{00000000-0005-0000-0000-0000BC5D0000}"/>
    <cellStyle name="Normal 11 3 4 3" xfId="23031" xr:uid="{00000000-0005-0000-0000-0000BD5D0000}"/>
    <cellStyle name="Normal 11 3 4 3 2" xfId="23032" xr:uid="{00000000-0005-0000-0000-0000BE5D0000}"/>
    <cellStyle name="Normal 11 3 4 4" xfId="23033" xr:uid="{00000000-0005-0000-0000-0000BF5D0000}"/>
    <cellStyle name="Normal 11 3 4_37. RESULTADO NEGOCIOS YOY" xfId="23034" xr:uid="{00000000-0005-0000-0000-0000C05D0000}"/>
    <cellStyle name="Normal 11 3 5" xfId="23035" xr:uid="{00000000-0005-0000-0000-0000C15D0000}"/>
    <cellStyle name="Normal 11 3 5 2" xfId="23036" xr:uid="{00000000-0005-0000-0000-0000C25D0000}"/>
    <cellStyle name="Normal 11 3 5 2 2" xfId="23037" xr:uid="{00000000-0005-0000-0000-0000C35D0000}"/>
    <cellStyle name="Normal 11 3 5 3" xfId="23038" xr:uid="{00000000-0005-0000-0000-0000C45D0000}"/>
    <cellStyle name="Normal 11 3 5_37. RESULTADO NEGOCIOS YOY" xfId="23039" xr:uid="{00000000-0005-0000-0000-0000C55D0000}"/>
    <cellStyle name="Normal 11 3 6" xfId="23040" xr:uid="{00000000-0005-0000-0000-0000C65D0000}"/>
    <cellStyle name="Normal 11 3 6 2" xfId="23041" xr:uid="{00000000-0005-0000-0000-0000C75D0000}"/>
    <cellStyle name="Normal 11 3 6_37. RESULTADO NEGOCIOS YOY" xfId="23042" xr:uid="{00000000-0005-0000-0000-0000C85D0000}"/>
    <cellStyle name="Normal 11 3 7" xfId="23043" xr:uid="{00000000-0005-0000-0000-0000C95D0000}"/>
    <cellStyle name="Normal 11 3 7 2" xfId="23044" xr:uid="{00000000-0005-0000-0000-0000CA5D0000}"/>
    <cellStyle name="Normal 11 3 7_37. RESULTADO NEGOCIOS YOY" xfId="23045" xr:uid="{00000000-0005-0000-0000-0000CB5D0000}"/>
    <cellStyle name="Normal 11 3 8" xfId="23046" xr:uid="{00000000-0005-0000-0000-0000CC5D0000}"/>
    <cellStyle name="Normal 11 3 8 2" xfId="23047" xr:uid="{00000000-0005-0000-0000-0000CD5D0000}"/>
    <cellStyle name="Normal 11 3 8_37. RESULTADO NEGOCIOS YOY" xfId="23048" xr:uid="{00000000-0005-0000-0000-0000CE5D0000}"/>
    <cellStyle name="Normal 11 3 9" xfId="23049" xr:uid="{00000000-0005-0000-0000-0000CF5D0000}"/>
    <cellStyle name="Normal 11 3 9 2" xfId="23050" xr:uid="{00000000-0005-0000-0000-0000D05D0000}"/>
    <cellStyle name="Normal 11 3 9_37. RESULTADO NEGOCIOS YOY" xfId="23051" xr:uid="{00000000-0005-0000-0000-0000D15D0000}"/>
    <cellStyle name="Normal 11 3_37. RESULTADO NEGOCIOS YOY" xfId="23052" xr:uid="{00000000-0005-0000-0000-0000D25D0000}"/>
    <cellStyle name="Normal 11 4" xfId="23053" xr:uid="{00000000-0005-0000-0000-0000D35D0000}"/>
    <cellStyle name="Normal 11 4 2" xfId="23054" xr:uid="{00000000-0005-0000-0000-0000D45D0000}"/>
    <cellStyle name="Normal 11 4 2 2" xfId="23055" xr:uid="{00000000-0005-0000-0000-0000D55D0000}"/>
    <cellStyle name="Normal 11 4 2 2 2" xfId="23056" xr:uid="{00000000-0005-0000-0000-0000D65D0000}"/>
    <cellStyle name="Normal 11 4 2 2 2 2" xfId="23057" xr:uid="{00000000-0005-0000-0000-0000D75D0000}"/>
    <cellStyle name="Normal 11 4 2 2 3" xfId="23058" xr:uid="{00000000-0005-0000-0000-0000D85D0000}"/>
    <cellStyle name="Normal 11 4 2 2_37. RESULTADO NEGOCIOS YOY" xfId="23059" xr:uid="{00000000-0005-0000-0000-0000D95D0000}"/>
    <cellStyle name="Normal 11 4 2 3" xfId="23060" xr:uid="{00000000-0005-0000-0000-0000DA5D0000}"/>
    <cellStyle name="Normal 11 4 2 3 2" xfId="23061" xr:uid="{00000000-0005-0000-0000-0000DB5D0000}"/>
    <cellStyle name="Normal 11 4 2 3_37. RESULTADO NEGOCIOS YOY" xfId="23062" xr:uid="{00000000-0005-0000-0000-0000DC5D0000}"/>
    <cellStyle name="Normal 11 4 2 4" xfId="23063" xr:uid="{00000000-0005-0000-0000-0000DD5D0000}"/>
    <cellStyle name="Normal 11 4 2 4 2" xfId="23064" xr:uid="{00000000-0005-0000-0000-0000DE5D0000}"/>
    <cellStyle name="Normal 11 4 2 5" xfId="23065" xr:uid="{00000000-0005-0000-0000-0000DF5D0000}"/>
    <cellStyle name="Normal 11 4 2_37. RESULTADO NEGOCIOS YOY" xfId="23066" xr:uid="{00000000-0005-0000-0000-0000E05D0000}"/>
    <cellStyle name="Normal 11 4 3" xfId="23067" xr:uid="{00000000-0005-0000-0000-0000E15D0000}"/>
    <cellStyle name="Normal 11 4 3 2" xfId="23068" xr:uid="{00000000-0005-0000-0000-0000E25D0000}"/>
    <cellStyle name="Normal 11 4 3 2 2" xfId="23069" xr:uid="{00000000-0005-0000-0000-0000E35D0000}"/>
    <cellStyle name="Normal 11 4 3 3" xfId="23070" xr:uid="{00000000-0005-0000-0000-0000E45D0000}"/>
    <cellStyle name="Normal 11 4 3 3 2" xfId="23071" xr:uid="{00000000-0005-0000-0000-0000E55D0000}"/>
    <cellStyle name="Normal 11 4 3 4" xfId="23072" xr:uid="{00000000-0005-0000-0000-0000E65D0000}"/>
    <cellStyle name="Normal 11 4 3_37. RESULTADO NEGOCIOS YOY" xfId="23073" xr:uid="{00000000-0005-0000-0000-0000E75D0000}"/>
    <cellStyle name="Normal 11 4 4" xfId="23074" xr:uid="{00000000-0005-0000-0000-0000E85D0000}"/>
    <cellStyle name="Normal 11 4 4 2" xfId="23075" xr:uid="{00000000-0005-0000-0000-0000E95D0000}"/>
    <cellStyle name="Normal 11 4 4 2 2" xfId="23076" xr:uid="{00000000-0005-0000-0000-0000EA5D0000}"/>
    <cellStyle name="Normal 11 4 4 3" xfId="23077" xr:uid="{00000000-0005-0000-0000-0000EB5D0000}"/>
    <cellStyle name="Normal 11 4 4_37. RESULTADO NEGOCIOS YOY" xfId="23078" xr:uid="{00000000-0005-0000-0000-0000EC5D0000}"/>
    <cellStyle name="Normal 11 4 5" xfId="23079" xr:uid="{00000000-0005-0000-0000-0000ED5D0000}"/>
    <cellStyle name="Normal 11 4 5 2" xfId="23080" xr:uid="{00000000-0005-0000-0000-0000EE5D0000}"/>
    <cellStyle name="Normal 11 4 5_37. RESULTADO NEGOCIOS YOY" xfId="23081" xr:uid="{00000000-0005-0000-0000-0000EF5D0000}"/>
    <cellStyle name="Normal 11 4 6" xfId="23082" xr:uid="{00000000-0005-0000-0000-0000F05D0000}"/>
    <cellStyle name="Normal 11 4 6 2" xfId="23083" xr:uid="{00000000-0005-0000-0000-0000F15D0000}"/>
    <cellStyle name="Normal 11 4 6_37. RESULTADO NEGOCIOS YOY" xfId="23084" xr:uid="{00000000-0005-0000-0000-0000F25D0000}"/>
    <cellStyle name="Normal 11 4 7" xfId="23085" xr:uid="{00000000-0005-0000-0000-0000F35D0000}"/>
    <cellStyle name="Normal 11 4 7 2" xfId="23086" xr:uid="{00000000-0005-0000-0000-0000F45D0000}"/>
    <cellStyle name="Normal 11 4 7_37. RESULTADO NEGOCIOS YOY" xfId="23087" xr:uid="{00000000-0005-0000-0000-0000F55D0000}"/>
    <cellStyle name="Normal 11 4 8" xfId="23088" xr:uid="{00000000-0005-0000-0000-0000F65D0000}"/>
    <cellStyle name="Normal 11 4_37. RESULTADO NEGOCIOS YOY" xfId="23089" xr:uid="{00000000-0005-0000-0000-0000F75D0000}"/>
    <cellStyle name="Normal 11 5" xfId="23090" xr:uid="{00000000-0005-0000-0000-0000F85D0000}"/>
    <cellStyle name="Normal 11 5 2" xfId="23091" xr:uid="{00000000-0005-0000-0000-0000F95D0000}"/>
    <cellStyle name="Normal 11 5 2 2" xfId="23092" xr:uid="{00000000-0005-0000-0000-0000FA5D0000}"/>
    <cellStyle name="Normal 11 5 2 2 2" xfId="23093" xr:uid="{00000000-0005-0000-0000-0000FB5D0000}"/>
    <cellStyle name="Normal 11 5 2 3" xfId="23094" xr:uid="{00000000-0005-0000-0000-0000FC5D0000}"/>
    <cellStyle name="Normal 11 5 2 3 2" xfId="23095" xr:uid="{00000000-0005-0000-0000-0000FD5D0000}"/>
    <cellStyle name="Normal 11 5 2 4" xfId="23096" xr:uid="{00000000-0005-0000-0000-0000FE5D0000}"/>
    <cellStyle name="Normal 11 5 2_37. RESULTADO NEGOCIOS YOY" xfId="23097" xr:uid="{00000000-0005-0000-0000-0000FF5D0000}"/>
    <cellStyle name="Normal 11 5 3" xfId="23098" xr:uid="{00000000-0005-0000-0000-0000005E0000}"/>
    <cellStyle name="Normal 11 5 3 2" xfId="23099" xr:uid="{00000000-0005-0000-0000-0000015E0000}"/>
    <cellStyle name="Normal 11 5 3 2 2" xfId="23100" xr:uid="{00000000-0005-0000-0000-0000025E0000}"/>
    <cellStyle name="Normal 11 5 3 3" xfId="23101" xr:uid="{00000000-0005-0000-0000-0000035E0000}"/>
    <cellStyle name="Normal 11 5 3 3 2" xfId="23102" xr:uid="{00000000-0005-0000-0000-0000045E0000}"/>
    <cellStyle name="Normal 11 5 3 4" xfId="23103" xr:uid="{00000000-0005-0000-0000-0000055E0000}"/>
    <cellStyle name="Normal 11 5 3_37. RESULTADO NEGOCIOS YOY" xfId="23104" xr:uid="{00000000-0005-0000-0000-0000065E0000}"/>
    <cellStyle name="Normal 11 5 4" xfId="23105" xr:uid="{00000000-0005-0000-0000-0000075E0000}"/>
    <cellStyle name="Normal 11 5 4 2" xfId="23106" xr:uid="{00000000-0005-0000-0000-0000085E0000}"/>
    <cellStyle name="Normal 11 5 4 2 2" xfId="23107" xr:uid="{00000000-0005-0000-0000-0000095E0000}"/>
    <cellStyle name="Normal 11 5 4 3" xfId="23108" xr:uid="{00000000-0005-0000-0000-00000A5E0000}"/>
    <cellStyle name="Normal 11 5 4_37. RESULTADO NEGOCIOS YOY" xfId="23109" xr:uid="{00000000-0005-0000-0000-00000B5E0000}"/>
    <cellStyle name="Normal 11 5 5" xfId="23110" xr:uid="{00000000-0005-0000-0000-00000C5E0000}"/>
    <cellStyle name="Normal 11 5 5 2" xfId="23111" xr:uid="{00000000-0005-0000-0000-00000D5E0000}"/>
    <cellStyle name="Normal 11 5 5_37. RESULTADO NEGOCIOS YOY" xfId="23112" xr:uid="{00000000-0005-0000-0000-00000E5E0000}"/>
    <cellStyle name="Normal 11 5 6" xfId="23113" xr:uid="{00000000-0005-0000-0000-00000F5E0000}"/>
    <cellStyle name="Normal 11 5 6 2" xfId="23114" xr:uid="{00000000-0005-0000-0000-0000105E0000}"/>
    <cellStyle name="Normal 11 5 6_37. RESULTADO NEGOCIOS YOY" xfId="23115" xr:uid="{00000000-0005-0000-0000-0000115E0000}"/>
    <cellStyle name="Normal 11 5 7" xfId="23116" xr:uid="{00000000-0005-0000-0000-0000125E0000}"/>
    <cellStyle name="Normal 11 5 7 2" xfId="23117" xr:uid="{00000000-0005-0000-0000-0000135E0000}"/>
    <cellStyle name="Normal 11 5 7_37. RESULTADO NEGOCIOS YOY" xfId="23118" xr:uid="{00000000-0005-0000-0000-0000145E0000}"/>
    <cellStyle name="Normal 11 5 8" xfId="23119" xr:uid="{00000000-0005-0000-0000-0000155E0000}"/>
    <cellStyle name="Normal 11 5_37. RESULTADO NEGOCIOS YOY" xfId="23120" xr:uid="{00000000-0005-0000-0000-0000165E0000}"/>
    <cellStyle name="Normal 11 6" xfId="341" xr:uid="{00000000-0005-0000-0000-0000175E0000}"/>
    <cellStyle name="Normal 11 6 10" xfId="34161" xr:uid="{00000000-0005-0000-0000-0000185E0000}"/>
    <cellStyle name="Normal 11 6 11" xfId="38657" xr:uid="{00000000-0005-0000-0000-0000195E0000}"/>
    <cellStyle name="Normal 11 6 2" xfId="23121" xr:uid="{00000000-0005-0000-0000-00001A5E0000}"/>
    <cellStyle name="Normal 11 6 2 2" xfId="23122" xr:uid="{00000000-0005-0000-0000-00001B5E0000}"/>
    <cellStyle name="Normal 11 6 2 2 2" xfId="23123" xr:uid="{00000000-0005-0000-0000-00001C5E0000}"/>
    <cellStyle name="Normal 11 6 2 3" xfId="23124" xr:uid="{00000000-0005-0000-0000-00001D5E0000}"/>
    <cellStyle name="Normal 11 6 2 3 2" xfId="23125" xr:uid="{00000000-0005-0000-0000-00001E5E0000}"/>
    <cellStyle name="Normal 11 6 2 4" xfId="23126" xr:uid="{00000000-0005-0000-0000-00001F5E0000}"/>
    <cellStyle name="Normal 11 6 2 5" xfId="34162" xr:uid="{00000000-0005-0000-0000-0000205E0000}"/>
    <cellStyle name="Normal 11 6 2_37. RESULTADO NEGOCIOS YOY" xfId="23127" xr:uid="{00000000-0005-0000-0000-0000215E0000}"/>
    <cellStyle name="Normal 11 6 3" xfId="23128" xr:uid="{00000000-0005-0000-0000-0000225E0000}"/>
    <cellStyle name="Normal 11 6 3 2" xfId="23129" xr:uid="{00000000-0005-0000-0000-0000235E0000}"/>
    <cellStyle name="Normal 11 6 3 2 2" xfId="23130" xr:uid="{00000000-0005-0000-0000-0000245E0000}"/>
    <cellStyle name="Normal 11 6 3 3" xfId="23131" xr:uid="{00000000-0005-0000-0000-0000255E0000}"/>
    <cellStyle name="Normal 11 6 3 3 2" xfId="23132" xr:uid="{00000000-0005-0000-0000-0000265E0000}"/>
    <cellStyle name="Normal 11 6 3 4" xfId="23133" xr:uid="{00000000-0005-0000-0000-0000275E0000}"/>
    <cellStyle name="Normal 11 6 3_37. RESULTADO NEGOCIOS YOY" xfId="23134" xr:uid="{00000000-0005-0000-0000-0000285E0000}"/>
    <cellStyle name="Normal 11 6 4" xfId="23135" xr:uid="{00000000-0005-0000-0000-0000295E0000}"/>
    <cellStyle name="Normal 11 6 4 2" xfId="23136" xr:uid="{00000000-0005-0000-0000-00002A5E0000}"/>
    <cellStyle name="Normal 11 6 4_37. RESULTADO NEGOCIOS YOY" xfId="23137" xr:uid="{00000000-0005-0000-0000-00002B5E0000}"/>
    <cellStyle name="Normal 11 6 5" xfId="23138" xr:uid="{00000000-0005-0000-0000-00002C5E0000}"/>
    <cellStyle name="Normal 11 6 5 2" xfId="23139" xr:uid="{00000000-0005-0000-0000-00002D5E0000}"/>
    <cellStyle name="Normal 11 6 5_37. RESULTADO NEGOCIOS YOY" xfId="23140" xr:uid="{00000000-0005-0000-0000-00002E5E0000}"/>
    <cellStyle name="Normal 11 6 6" xfId="23141" xr:uid="{00000000-0005-0000-0000-00002F5E0000}"/>
    <cellStyle name="Normal 11 6 6 2" xfId="23142" xr:uid="{00000000-0005-0000-0000-0000305E0000}"/>
    <cellStyle name="Normal 11 6 6_37. RESULTADO NEGOCIOS YOY" xfId="23143" xr:uid="{00000000-0005-0000-0000-0000315E0000}"/>
    <cellStyle name="Normal 11 6 7" xfId="23144" xr:uid="{00000000-0005-0000-0000-0000325E0000}"/>
    <cellStyle name="Normal 11 6 8" xfId="353" xr:uid="{00000000-0005-0000-0000-0000335E0000}"/>
    <cellStyle name="Normal 11 6 8 2" xfId="357" xr:uid="{00000000-0005-0000-0000-0000345E0000}"/>
    <cellStyle name="Normal 11 6 8 2 2" xfId="360" xr:uid="{00000000-0005-0000-0000-0000355E0000}"/>
    <cellStyle name="Normal 11 6 8 2 2 2" xfId="34163" xr:uid="{00000000-0005-0000-0000-0000365E0000}"/>
    <cellStyle name="Normal 11 6 8 2 3" xfId="34164" xr:uid="{00000000-0005-0000-0000-0000375E0000}"/>
    <cellStyle name="Normal 11 6 8 3" xfId="34165" xr:uid="{00000000-0005-0000-0000-0000385E0000}"/>
    <cellStyle name="Normal 11 6 8 4" xfId="34166" xr:uid="{00000000-0005-0000-0000-0000395E0000}"/>
    <cellStyle name="Normal 11 6 9" xfId="34167" xr:uid="{00000000-0005-0000-0000-00003A5E0000}"/>
    <cellStyle name="Normal 11 6_37. RESULTADO NEGOCIOS YOY" xfId="23145" xr:uid="{00000000-0005-0000-0000-00003B5E0000}"/>
    <cellStyle name="Normal 11 7" xfId="23146" xr:uid="{00000000-0005-0000-0000-00003C5E0000}"/>
    <cellStyle name="Normal 11 7 2" xfId="23147" xr:uid="{00000000-0005-0000-0000-00003D5E0000}"/>
    <cellStyle name="Normal 11 7 2 2" xfId="23148" xr:uid="{00000000-0005-0000-0000-00003E5E0000}"/>
    <cellStyle name="Normal 11 7 2_37. RESULTADO NEGOCIOS YOY" xfId="23149" xr:uid="{00000000-0005-0000-0000-00003F5E0000}"/>
    <cellStyle name="Normal 11 7 3" xfId="23150" xr:uid="{00000000-0005-0000-0000-0000405E0000}"/>
    <cellStyle name="Normal 11 7 3 2" xfId="23151" xr:uid="{00000000-0005-0000-0000-0000415E0000}"/>
    <cellStyle name="Normal 11 7 3_37. RESULTADO NEGOCIOS YOY" xfId="23152" xr:uid="{00000000-0005-0000-0000-0000425E0000}"/>
    <cellStyle name="Normal 11 7 4" xfId="23153" xr:uid="{00000000-0005-0000-0000-0000435E0000}"/>
    <cellStyle name="Normal 11 7_37. RESULTADO NEGOCIOS YOY" xfId="23154" xr:uid="{00000000-0005-0000-0000-0000445E0000}"/>
    <cellStyle name="Normal 11 8" xfId="23155" xr:uid="{00000000-0005-0000-0000-0000455E0000}"/>
    <cellStyle name="Normal 11 8 2" xfId="23156" xr:uid="{00000000-0005-0000-0000-0000465E0000}"/>
    <cellStyle name="Normal 11 8 2 2" xfId="23157" xr:uid="{00000000-0005-0000-0000-0000475E0000}"/>
    <cellStyle name="Normal 11 8 3" xfId="23158" xr:uid="{00000000-0005-0000-0000-0000485E0000}"/>
    <cellStyle name="Normal 11 8 3 2" xfId="23159" xr:uid="{00000000-0005-0000-0000-0000495E0000}"/>
    <cellStyle name="Normal 11 8 4" xfId="23160" xr:uid="{00000000-0005-0000-0000-00004A5E0000}"/>
    <cellStyle name="Normal 11 8_37. RESULTADO NEGOCIOS YOY" xfId="23161" xr:uid="{00000000-0005-0000-0000-00004B5E0000}"/>
    <cellStyle name="Normal 11 9" xfId="23162" xr:uid="{00000000-0005-0000-0000-00004C5E0000}"/>
    <cellStyle name="Normal 11 9 2" xfId="23163" xr:uid="{00000000-0005-0000-0000-00004D5E0000}"/>
    <cellStyle name="Normal 11 9 2 2" xfId="23164" xr:uid="{00000000-0005-0000-0000-00004E5E0000}"/>
    <cellStyle name="Normal 11 9 3" xfId="23165" xr:uid="{00000000-0005-0000-0000-00004F5E0000}"/>
    <cellStyle name="Normal 11 9_37. RESULTADO NEGOCIOS YOY" xfId="23166" xr:uid="{00000000-0005-0000-0000-0000505E0000}"/>
    <cellStyle name="Normal 11_37. RESULTADO NEGOCIOS YOY" xfId="23167" xr:uid="{00000000-0005-0000-0000-0000515E0000}"/>
    <cellStyle name="Normal 110" xfId="23168" xr:uid="{00000000-0005-0000-0000-0000525E0000}"/>
    <cellStyle name="Normal 111" xfId="23169" xr:uid="{00000000-0005-0000-0000-0000535E0000}"/>
    <cellStyle name="Normal 112" xfId="23170" xr:uid="{00000000-0005-0000-0000-0000545E0000}"/>
    <cellStyle name="Normal 113" xfId="23171" xr:uid="{00000000-0005-0000-0000-0000555E0000}"/>
    <cellStyle name="Normal 114" xfId="23172" xr:uid="{00000000-0005-0000-0000-0000565E0000}"/>
    <cellStyle name="Normal 115" xfId="23173" xr:uid="{00000000-0005-0000-0000-0000575E0000}"/>
    <cellStyle name="Normal 116" xfId="23174" xr:uid="{00000000-0005-0000-0000-0000585E0000}"/>
    <cellStyle name="Normal 117" xfId="23175" xr:uid="{00000000-0005-0000-0000-0000595E0000}"/>
    <cellStyle name="Normal 118" xfId="23176" xr:uid="{00000000-0005-0000-0000-00005A5E0000}"/>
    <cellStyle name="Normal 119" xfId="23177" xr:uid="{00000000-0005-0000-0000-00005B5E0000}"/>
    <cellStyle name="Normal 12" xfId="232" xr:uid="{00000000-0005-0000-0000-00005C5E0000}"/>
    <cellStyle name="Normal 12 10" xfId="23179" xr:uid="{00000000-0005-0000-0000-00005D5E0000}"/>
    <cellStyle name="Normal 12 11" xfId="23180" xr:uid="{00000000-0005-0000-0000-00005E5E0000}"/>
    <cellStyle name="Normal 12 12" xfId="23181" xr:uid="{00000000-0005-0000-0000-00005F5E0000}"/>
    <cellStyle name="Normal 12 13" xfId="23182" xr:uid="{00000000-0005-0000-0000-0000605E0000}"/>
    <cellStyle name="Normal 12 13 2" xfId="23183" xr:uid="{00000000-0005-0000-0000-0000615E0000}"/>
    <cellStyle name="Normal 12 13 2 2" xfId="23184" xr:uid="{00000000-0005-0000-0000-0000625E0000}"/>
    <cellStyle name="Normal 12 13 2_37. RESULTADO NEGOCIOS YOY" xfId="23185" xr:uid="{00000000-0005-0000-0000-0000635E0000}"/>
    <cellStyle name="Normal 12 13 3" xfId="23186" xr:uid="{00000000-0005-0000-0000-0000645E0000}"/>
    <cellStyle name="Normal 12 13_37. RESULTADO NEGOCIOS YOY" xfId="23187" xr:uid="{00000000-0005-0000-0000-0000655E0000}"/>
    <cellStyle name="Normal 12 14" xfId="23188" xr:uid="{00000000-0005-0000-0000-0000665E0000}"/>
    <cellStyle name="Normal 12 15" xfId="23189" xr:uid="{00000000-0005-0000-0000-0000675E0000}"/>
    <cellStyle name="Normal 12 16" xfId="23190" xr:uid="{00000000-0005-0000-0000-0000685E0000}"/>
    <cellStyle name="Normal 12 17" xfId="23178" xr:uid="{00000000-0005-0000-0000-0000695E0000}"/>
    <cellStyle name="Normal 12 2" xfId="23191" xr:uid="{00000000-0005-0000-0000-00006A5E0000}"/>
    <cellStyle name="Normal 12 2 10" xfId="23192" xr:uid="{00000000-0005-0000-0000-00006B5E0000}"/>
    <cellStyle name="Normal 12 2 10 2" xfId="23193" xr:uid="{00000000-0005-0000-0000-00006C5E0000}"/>
    <cellStyle name="Normal 12 2 10_37. RESULTADO NEGOCIOS YOY" xfId="23194" xr:uid="{00000000-0005-0000-0000-00006D5E0000}"/>
    <cellStyle name="Normal 12 2 11" xfId="23195" xr:uid="{00000000-0005-0000-0000-00006E5E0000}"/>
    <cellStyle name="Normal 12 2 12" xfId="23196" xr:uid="{00000000-0005-0000-0000-00006F5E0000}"/>
    <cellStyle name="Normal 12 2 13" xfId="23197" xr:uid="{00000000-0005-0000-0000-0000705E0000}"/>
    <cellStyle name="Normal 12 2 2" xfId="23198" xr:uid="{00000000-0005-0000-0000-0000715E0000}"/>
    <cellStyle name="Normal 12 2 2 2" xfId="23199" xr:uid="{00000000-0005-0000-0000-0000725E0000}"/>
    <cellStyle name="Normal 12 2 2 2 2" xfId="23200" xr:uid="{00000000-0005-0000-0000-0000735E0000}"/>
    <cellStyle name="Normal 12 2 2_37. RESULTADO NEGOCIOS YOY" xfId="23201" xr:uid="{00000000-0005-0000-0000-0000745E0000}"/>
    <cellStyle name="Normal 12 2 3" xfId="23202" xr:uid="{00000000-0005-0000-0000-0000755E0000}"/>
    <cellStyle name="Normal 12 2 3 2" xfId="23203" xr:uid="{00000000-0005-0000-0000-0000765E0000}"/>
    <cellStyle name="Normal 12 2 3 3" xfId="23204" xr:uid="{00000000-0005-0000-0000-0000775E0000}"/>
    <cellStyle name="Normal 12 2 3 3 2" xfId="23205" xr:uid="{00000000-0005-0000-0000-0000785E0000}"/>
    <cellStyle name="Normal 12 2 3 4" xfId="23206" xr:uid="{00000000-0005-0000-0000-0000795E0000}"/>
    <cellStyle name="Normal 12 2 4" xfId="23207" xr:uid="{00000000-0005-0000-0000-00007A5E0000}"/>
    <cellStyle name="Normal 12 2 4 2" xfId="23208" xr:uid="{00000000-0005-0000-0000-00007B5E0000}"/>
    <cellStyle name="Normal 12 2 4 2 2" xfId="23209" xr:uid="{00000000-0005-0000-0000-00007C5E0000}"/>
    <cellStyle name="Normal 12 2 4 3" xfId="23210" xr:uid="{00000000-0005-0000-0000-00007D5E0000}"/>
    <cellStyle name="Normal 12 2 5" xfId="23211" xr:uid="{00000000-0005-0000-0000-00007E5E0000}"/>
    <cellStyle name="Normal 12 2 6" xfId="23212" xr:uid="{00000000-0005-0000-0000-00007F5E0000}"/>
    <cellStyle name="Normal 12 2 7" xfId="23213" xr:uid="{00000000-0005-0000-0000-0000805E0000}"/>
    <cellStyle name="Normal 12 2 7 2" xfId="23214" xr:uid="{00000000-0005-0000-0000-0000815E0000}"/>
    <cellStyle name="Normal 12 2 7 2 2" xfId="23215" xr:uid="{00000000-0005-0000-0000-0000825E0000}"/>
    <cellStyle name="Normal 12 2 7 2_37. RESULTADO NEGOCIOS YOY" xfId="23216" xr:uid="{00000000-0005-0000-0000-0000835E0000}"/>
    <cellStyle name="Normal 12 2 7 3" xfId="23217" xr:uid="{00000000-0005-0000-0000-0000845E0000}"/>
    <cellStyle name="Normal 12 2 7_37. RESULTADO NEGOCIOS YOY" xfId="23218" xr:uid="{00000000-0005-0000-0000-0000855E0000}"/>
    <cellStyle name="Normal 12 2 8" xfId="23219" xr:uid="{00000000-0005-0000-0000-0000865E0000}"/>
    <cellStyle name="Normal 12 2 8 2" xfId="23220" xr:uid="{00000000-0005-0000-0000-0000875E0000}"/>
    <cellStyle name="Normal 12 2 8 2 2" xfId="23221" xr:uid="{00000000-0005-0000-0000-0000885E0000}"/>
    <cellStyle name="Normal 12 2 8 2_37. RESULTADO NEGOCIOS YOY" xfId="23222" xr:uid="{00000000-0005-0000-0000-0000895E0000}"/>
    <cellStyle name="Normal 12 2 8 3" xfId="23223" xr:uid="{00000000-0005-0000-0000-00008A5E0000}"/>
    <cellStyle name="Normal 12 2 8_37. RESULTADO NEGOCIOS YOY" xfId="23224" xr:uid="{00000000-0005-0000-0000-00008B5E0000}"/>
    <cellStyle name="Normal 12 2 9" xfId="23225" xr:uid="{00000000-0005-0000-0000-00008C5E0000}"/>
    <cellStyle name="Normal 12 2 9 2" xfId="23226" xr:uid="{00000000-0005-0000-0000-00008D5E0000}"/>
    <cellStyle name="Normal 12 2 9 2 2" xfId="23227" xr:uid="{00000000-0005-0000-0000-00008E5E0000}"/>
    <cellStyle name="Normal 12 2 9 2_37. RESULTADO NEGOCIOS YOY" xfId="23228" xr:uid="{00000000-0005-0000-0000-00008F5E0000}"/>
    <cellStyle name="Normal 12 2 9 3" xfId="23229" xr:uid="{00000000-0005-0000-0000-0000905E0000}"/>
    <cellStyle name="Normal 12 2 9_37. RESULTADO NEGOCIOS YOY" xfId="23230" xr:uid="{00000000-0005-0000-0000-0000915E0000}"/>
    <cellStyle name="Normal 12 2_37. RESULTADO NEGOCIOS YOY" xfId="23231" xr:uid="{00000000-0005-0000-0000-0000925E0000}"/>
    <cellStyle name="Normal 12 3" xfId="23232" xr:uid="{00000000-0005-0000-0000-0000935E0000}"/>
    <cellStyle name="Normal 12 3 10" xfId="23233" xr:uid="{00000000-0005-0000-0000-0000945E0000}"/>
    <cellStyle name="Normal 12 3 10 2" xfId="23234" xr:uid="{00000000-0005-0000-0000-0000955E0000}"/>
    <cellStyle name="Normal 12 3 10_37. RESULTADO NEGOCIOS YOY" xfId="23235" xr:uid="{00000000-0005-0000-0000-0000965E0000}"/>
    <cellStyle name="Normal 12 3 11" xfId="23236" xr:uid="{00000000-0005-0000-0000-0000975E0000}"/>
    <cellStyle name="Normal 12 3 12" xfId="23237" xr:uid="{00000000-0005-0000-0000-0000985E0000}"/>
    <cellStyle name="Normal 12 3 2" xfId="23238" xr:uid="{00000000-0005-0000-0000-0000995E0000}"/>
    <cellStyle name="Normal 12 3 2 2" xfId="23239" xr:uid="{00000000-0005-0000-0000-00009A5E0000}"/>
    <cellStyle name="Normal 12 3 2 2 2" xfId="23240" xr:uid="{00000000-0005-0000-0000-00009B5E0000}"/>
    <cellStyle name="Normal 12 3 2_37. RESULTADO NEGOCIOS YOY" xfId="23241" xr:uid="{00000000-0005-0000-0000-00009C5E0000}"/>
    <cellStyle name="Normal 12 3 3" xfId="23242" xr:uid="{00000000-0005-0000-0000-00009D5E0000}"/>
    <cellStyle name="Normal 12 3 3 2" xfId="23243" xr:uid="{00000000-0005-0000-0000-00009E5E0000}"/>
    <cellStyle name="Normal 12 3 3 2 2" xfId="23244" xr:uid="{00000000-0005-0000-0000-00009F5E0000}"/>
    <cellStyle name="Normal 12 3 3 3" xfId="23245" xr:uid="{00000000-0005-0000-0000-0000A05E0000}"/>
    <cellStyle name="Normal 12 3 4" xfId="23246" xr:uid="{00000000-0005-0000-0000-0000A15E0000}"/>
    <cellStyle name="Normal 12 3 5" xfId="23247" xr:uid="{00000000-0005-0000-0000-0000A25E0000}"/>
    <cellStyle name="Normal 12 3 6" xfId="23248" xr:uid="{00000000-0005-0000-0000-0000A35E0000}"/>
    <cellStyle name="Normal 12 3 7" xfId="23249" xr:uid="{00000000-0005-0000-0000-0000A45E0000}"/>
    <cellStyle name="Normal 12 3 7 2" xfId="23250" xr:uid="{00000000-0005-0000-0000-0000A55E0000}"/>
    <cellStyle name="Normal 12 3 7 2 2" xfId="23251" xr:uid="{00000000-0005-0000-0000-0000A65E0000}"/>
    <cellStyle name="Normal 12 3 7 2_37. RESULTADO NEGOCIOS YOY" xfId="23252" xr:uid="{00000000-0005-0000-0000-0000A75E0000}"/>
    <cellStyle name="Normal 12 3 7 3" xfId="23253" xr:uid="{00000000-0005-0000-0000-0000A85E0000}"/>
    <cellStyle name="Normal 12 3 7_37. RESULTADO NEGOCIOS YOY" xfId="23254" xr:uid="{00000000-0005-0000-0000-0000A95E0000}"/>
    <cellStyle name="Normal 12 3 8" xfId="23255" xr:uid="{00000000-0005-0000-0000-0000AA5E0000}"/>
    <cellStyle name="Normal 12 3 8 2" xfId="23256" xr:uid="{00000000-0005-0000-0000-0000AB5E0000}"/>
    <cellStyle name="Normal 12 3 8 2 2" xfId="23257" xr:uid="{00000000-0005-0000-0000-0000AC5E0000}"/>
    <cellStyle name="Normal 12 3 8 2_37. RESULTADO NEGOCIOS YOY" xfId="23258" xr:uid="{00000000-0005-0000-0000-0000AD5E0000}"/>
    <cellStyle name="Normal 12 3 8 3" xfId="23259" xr:uid="{00000000-0005-0000-0000-0000AE5E0000}"/>
    <cellStyle name="Normal 12 3 8_37. RESULTADO NEGOCIOS YOY" xfId="23260" xr:uid="{00000000-0005-0000-0000-0000AF5E0000}"/>
    <cellStyle name="Normal 12 3 9" xfId="23261" xr:uid="{00000000-0005-0000-0000-0000B05E0000}"/>
    <cellStyle name="Normal 12 3 9 2" xfId="23262" xr:uid="{00000000-0005-0000-0000-0000B15E0000}"/>
    <cellStyle name="Normal 12 3 9 2 2" xfId="23263" xr:uid="{00000000-0005-0000-0000-0000B25E0000}"/>
    <cellStyle name="Normal 12 3 9 2_37. RESULTADO NEGOCIOS YOY" xfId="23264" xr:uid="{00000000-0005-0000-0000-0000B35E0000}"/>
    <cellStyle name="Normal 12 3 9 3" xfId="23265" xr:uid="{00000000-0005-0000-0000-0000B45E0000}"/>
    <cellStyle name="Normal 12 3 9_37. RESULTADO NEGOCIOS YOY" xfId="23266" xr:uid="{00000000-0005-0000-0000-0000B55E0000}"/>
    <cellStyle name="Normal 12 3_37. RESULTADO NEGOCIOS YOY" xfId="23267" xr:uid="{00000000-0005-0000-0000-0000B65E0000}"/>
    <cellStyle name="Normal 12 4" xfId="23268" xr:uid="{00000000-0005-0000-0000-0000B75E0000}"/>
    <cellStyle name="Normal 12 4 2" xfId="23269" xr:uid="{00000000-0005-0000-0000-0000B85E0000}"/>
    <cellStyle name="Normal 12 4 2 2" xfId="23270" xr:uid="{00000000-0005-0000-0000-0000B95E0000}"/>
    <cellStyle name="Normal 12 4 3" xfId="23271" xr:uid="{00000000-0005-0000-0000-0000BA5E0000}"/>
    <cellStyle name="Normal 12 4 3 2" xfId="23272" xr:uid="{00000000-0005-0000-0000-0000BB5E0000}"/>
    <cellStyle name="Normal 12 4 4" xfId="23273" xr:uid="{00000000-0005-0000-0000-0000BC5E0000}"/>
    <cellStyle name="Normal 12 4 5" xfId="23274" xr:uid="{00000000-0005-0000-0000-0000BD5E0000}"/>
    <cellStyle name="Normal 12 4 6" xfId="23275" xr:uid="{00000000-0005-0000-0000-0000BE5E0000}"/>
    <cellStyle name="Normal 12 4 7" xfId="23276" xr:uid="{00000000-0005-0000-0000-0000BF5E0000}"/>
    <cellStyle name="Normal 12 4_37. RESULTADO NEGOCIOS YOY" xfId="23277" xr:uid="{00000000-0005-0000-0000-0000C05E0000}"/>
    <cellStyle name="Normal 12 5" xfId="23278" xr:uid="{00000000-0005-0000-0000-0000C15E0000}"/>
    <cellStyle name="Normal 12 5 2" xfId="23279" xr:uid="{00000000-0005-0000-0000-0000C25E0000}"/>
    <cellStyle name="Normal 12 5 3" xfId="23280" xr:uid="{00000000-0005-0000-0000-0000C35E0000}"/>
    <cellStyle name="Normal 12 5_37. RESULTADO NEGOCIOS YOY" xfId="23281" xr:uid="{00000000-0005-0000-0000-0000C45E0000}"/>
    <cellStyle name="Normal 12 6" xfId="23282" xr:uid="{00000000-0005-0000-0000-0000C55E0000}"/>
    <cellStyle name="Normal 12 6 2" xfId="23283" xr:uid="{00000000-0005-0000-0000-0000C65E0000}"/>
    <cellStyle name="Normal 12 6_37. RESULTADO NEGOCIOS YOY" xfId="23284" xr:uid="{00000000-0005-0000-0000-0000C75E0000}"/>
    <cellStyle name="Normal 12 7" xfId="23285" xr:uid="{00000000-0005-0000-0000-0000C85E0000}"/>
    <cellStyle name="Normal 12 8" xfId="23286" xr:uid="{00000000-0005-0000-0000-0000C95E0000}"/>
    <cellStyle name="Normal 12 9" xfId="23287" xr:uid="{00000000-0005-0000-0000-0000CA5E0000}"/>
    <cellStyle name="Normal 12_37. RESULTADO NEGOCIOS YOY" xfId="23288" xr:uid="{00000000-0005-0000-0000-0000CB5E0000}"/>
    <cellStyle name="Normal 120" xfId="23289" xr:uid="{00000000-0005-0000-0000-0000CC5E0000}"/>
    <cellStyle name="Normal 121" xfId="23290" xr:uid="{00000000-0005-0000-0000-0000CD5E0000}"/>
    <cellStyle name="Normal 122" xfId="23291" xr:uid="{00000000-0005-0000-0000-0000CE5E0000}"/>
    <cellStyle name="Normal 123" xfId="23292" xr:uid="{00000000-0005-0000-0000-0000CF5E0000}"/>
    <cellStyle name="Normal 123 2" xfId="378" xr:uid="{00000000-0005-0000-0000-0000D05E0000}"/>
    <cellStyle name="Normal 123 2 2" xfId="34168" xr:uid="{00000000-0005-0000-0000-0000D15E0000}"/>
    <cellStyle name="Normal 123 3" xfId="34169" xr:uid="{00000000-0005-0000-0000-0000D25E0000}"/>
    <cellStyle name="Normal 124" xfId="23293" xr:uid="{00000000-0005-0000-0000-0000D35E0000}"/>
    <cellStyle name="Normal 125" xfId="23294" xr:uid="{00000000-0005-0000-0000-0000D45E0000}"/>
    <cellStyle name="Normal 126" xfId="23295" xr:uid="{00000000-0005-0000-0000-0000D55E0000}"/>
    <cellStyle name="Normal 127" xfId="23296" xr:uid="{00000000-0005-0000-0000-0000D65E0000}"/>
    <cellStyle name="Normal 127 2" xfId="34170" xr:uid="{00000000-0005-0000-0000-0000D75E0000}"/>
    <cellStyle name="Normal 128" xfId="23297" xr:uid="{00000000-0005-0000-0000-0000D85E0000}"/>
    <cellStyle name="Normal 128 2" xfId="23298" xr:uid="{00000000-0005-0000-0000-0000D95E0000}"/>
    <cellStyle name="Normal 128 3" xfId="23299" xr:uid="{00000000-0005-0000-0000-0000DA5E0000}"/>
    <cellStyle name="Normal 129" xfId="23300" xr:uid="{00000000-0005-0000-0000-0000DB5E0000}"/>
    <cellStyle name="Normal 129 2" xfId="369" xr:uid="{00000000-0005-0000-0000-0000DC5E0000}"/>
    <cellStyle name="Normal 129 2 2" xfId="34171" xr:uid="{00000000-0005-0000-0000-0000DD5E0000}"/>
    <cellStyle name="Normal 13" xfId="233" xr:uid="{00000000-0005-0000-0000-0000DE5E0000}"/>
    <cellStyle name="Normal 13 10" xfId="23302" xr:uid="{00000000-0005-0000-0000-0000DF5E0000}"/>
    <cellStyle name="Normal 13 10 2" xfId="23303" xr:uid="{00000000-0005-0000-0000-0000E05E0000}"/>
    <cellStyle name="Normal 13 10 2 2" xfId="23304" xr:uid="{00000000-0005-0000-0000-0000E15E0000}"/>
    <cellStyle name="Normal 13 10 3" xfId="23305" xr:uid="{00000000-0005-0000-0000-0000E25E0000}"/>
    <cellStyle name="Normal 13 10_37. RESULTADO NEGOCIOS YOY" xfId="23306" xr:uid="{00000000-0005-0000-0000-0000E35E0000}"/>
    <cellStyle name="Normal 13 11" xfId="23307" xr:uid="{00000000-0005-0000-0000-0000E45E0000}"/>
    <cellStyle name="Normal 13 11 2" xfId="23308" xr:uid="{00000000-0005-0000-0000-0000E55E0000}"/>
    <cellStyle name="Normal 13 11_37. RESULTADO NEGOCIOS YOY" xfId="23309" xr:uid="{00000000-0005-0000-0000-0000E65E0000}"/>
    <cellStyle name="Normal 13 12" xfId="23310" xr:uid="{00000000-0005-0000-0000-0000E75E0000}"/>
    <cellStyle name="Normal 13 12 2" xfId="23311" xr:uid="{00000000-0005-0000-0000-0000E85E0000}"/>
    <cellStyle name="Normal 13 12_37. RESULTADO NEGOCIOS YOY" xfId="23312" xr:uid="{00000000-0005-0000-0000-0000E95E0000}"/>
    <cellStyle name="Normal 13 13" xfId="23313" xr:uid="{00000000-0005-0000-0000-0000EA5E0000}"/>
    <cellStyle name="Normal 13 14" xfId="23314" xr:uid="{00000000-0005-0000-0000-0000EB5E0000}"/>
    <cellStyle name="Normal 13 14 2" xfId="23315" xr:uid="{00000000-0005-0000-0000-0000EC5E0000}"/>
    <cellStyle name="Normal 13 14 2 2" xfId="23316" xr:uid="{00000000-0005-0000-0000-0000ED5E0000}"/>
    <cellStyle name="Normal 13 14 2_37. RESULTADO NEGOCIOS YOY" xfId="23317" xr:uid="{00000000-0005-0000-0000-0000EE5E0000}"/>
    <cellStyle name="Normal 13 14 3" xfId="23318" xr:uid="{00000000-0005-0000-0000-0000EF5E0000}"/>
    <cellStyle name="Normal 13 14_37. RESULTADO NEGOCIOS YOY" xfId="23319" xr:uid="{00000000-0005-0000-0000-0000F05E0000}"/>
    <cellStyle name="Normal 13 15" xfId="23320" xr:uid="{00000000-0005-0000-0000-0000F15E0000}"/>
    <cellStyle name="Normal 13 16" xfId="23321" xr:uid="{00000000-0005-0000-0000-0000F25E0000}"/>
    <cellStyle name="Normal 13 17" xfId="23322" xr:uid="{00000000-0005-0000-0000-0000F35E0000}"/>
    <cellStyle name="Normal 13 18" xfId="23301" xr:uid="{00000000-0005-0000-0000-0000F45E0000}"/>
    <cellStyle name="Normal 13 2" xfId="23323" xr:uid="{00000000-0005-0000-0000-0000F55E0000}"/>
    <cellStyle name="Normal 13 2 10" xfId="23324" xr:uid="{00000000-0005-0000-0000-0000F65E0000}"/>
    <cellStyle name="Normal 13 2 10 2" xfId="23325" xr:uid="{00000000-0005-0000-0000-0000F75E0000}"/>
    <cellStyle name="Normal 13 2 10 2 2" xfId="23326" xr:uid="{00000000-0005-0000-0000-0000F85E0000}"/>
    <cellStyle name="Normal 13 2 10 2_37. RESULTADO NEGOCIOS YOY" xfId="23327" xr:uid="{00000000-0005-0000-0000-0000F95E0000}"/>
    <cellStyle name="Normal 13 2 10 3" xfId="23328" xr:uid="{00000000-0005-0000-0000-0000FA5E0000}"/>
    <cellStyle name="Normal 13 2 10_37. RESULTADO NEGOCIOS YOY" xfId="23329" xr:uid="{00000000-0005-0000-0000-0000FB5E0000}"/>
    <cellStyle name="Normal 13 2 11" xfId="23330" xr:uid="{00000000-0005-0000-0000-0000FC5E0000}"/>
    <cellStyle name="Normal 13 2 11 2" xfId="23331" xr:uid="{00000000-0005-0000-0000-0000FD5E0000}"/>
    <cellStyle name="Normal 13 2 11 2 2" xfId="23332" xr:uid="{00000000-0005-0000-0000-0000FE5E0000}"/>
    <cellStyle name="Normal 13 2 11 2_37. RESULTADO NEGOCIOS YOY" xfId="23333" xr:uid="{00000000-0005-0000-0000-0000FF5E0000}"/>
    <cellStyle name="Normal 13 2 11 3" xfId="23334" xr:uid="{00000000-0005-0000-0000-0000005F0000}"/>
    <cellStyle name="Normal 13 2 11_37. RESULTADO NEGOCIOS YOY" xfId="23335" xr:uid="{00000000-0005-0000-0000-0000015F0000}"/>
    <cellStyle name="Normal 13 2 12" xfId="23336" xr:uid="{00000000-0005-0000-0000-0000025F0000}"/>
    <cellStyle name="Normal 13 2 12 2" xfId="23337" xr:uid="{00000000-0005-0000-0000-0000035F0000}"/>
    <cellStyle name="Normal 13 2 12 2 2" xfId="23338" xr:uid="{00000000-0005-0000-0000-0000045F0000}"/>
    <cellStyle name="Normal 13 2 12 2_37. RESULTADO NEGOCIOS YOY" xfId="23339" xr:uid="{00000000-0005-0000-0000-0000055F0000}"/>
    <cellStyle name="Normal 13 2 12 3" xfId="23340" xr:uid="{00000000-0005-0000-0000-0000065F0000}"/>
    <cellStyle name="Normal 13 2 12_37. RESULTADO NEGOCIOS YOY" xfId="23341" xr:uid="{00000000-0005-0000-0000-0000075F0000}"/>
    <cellStyle name="Normal 13 2 13" xfId="23342" xr:uid="{00000000-0005-0000-0000-0000085F0000}"/>
    <cellStyle name="Normal 13 2 13 2" xfId="23343" xr:uid="{00000000-0005-0000-0000-0000095F0000}"/>
    <cellStyle name="Normal 13 2 13_37. RESULTADO NEGOCIOS YOY" xfId="23344" xr:uid="{00000000-0005-0000-0000-00000A5F0000}"/>
    <cellStyle name="Normal 13 2 14" xfId="23345" xr:uid="{00000000-0005-0000-0000-00000B5F0000}"/>
    <cellStyle name="Normal 13 2 15" xfId="23346" xr:uid="{00000000-0005-0000-0000-00000C5F0000}"/>
    <cellStyle name="Normal 13 2 16" xfId="23347" xr:uid="{00000000-0005-0000-0000-00000D5F0000}"/>
    <cellStyle name="Normal 13 2 2" xfId="23348" xr:uid="{00000000-0005-0000-0000-00000E5F0000}"/>
    <cellStyle name="Normal 13 2 2 2" xfId="23349" xr:uid="{00000000-0005-0000-0000-00000F5F0000}"/>
    <cellStyle name="Normal 13 2 2 2 2" xfId="23350" xr:uid="{00000000-0005-0000-0000-0000105F0000}"/>
    <cellStyle name="Normal 13 2 2 2 2 2" xfId="23351" xr:uid="{00000000-0005-0000-0000-0000115F0000}"/>
    <cellStyle name="Normal 13 2 2 2 2_37. RESULTADO NEGOCIOS YOY" xfId="23352" xr:uid="{00000000-0005-0000-0000-0000125F0000}"/>
    <cellStyle name="Normal 13 2 2 2 3" xfId="23353" xr:uid="{00000000-0005-0000-0000-0000135F0000}"/>
    <cellStyle name="Normal 13 2 2 2 3 2" xfId="23354" xr:uid="{00000000-0005-0000-0000-0000145F0000}"/>
    <cellStyle name="Normal 13 2 2 2 3_37. RESULTADO NEGOCIOS YOY" xfId="23355" xr:uid="{00000000-0005-0000-0000-0000155F0000}"/>
    <cellStyle name="Normal 13 2 2 2 4" xfId="23356" xr:uid="{00000000-0005-0000-0000-0000165F0000}"/>
    <cellStyle name="Normal 13 2 2 2 5" xfId="23357" xr:uid="{00000000-0005-0000-0000-0000175F0000}"/>
    <cellStyle name="Normal 13 2 2 2_37. RESULTADO NEGOCIOS YOY" xfId="23358" xr:uid="{00000000-0005-0000-0000-0000185F0000}"/>
    <cellStyle name="Normal 13 2 2 3" xfId="23359" xr:uid="{00000000-0005-0000-0000-0000195F0000}"/>
    <cellStyle name="Normal 13 2 2 3 2" xfId="23360" xr:uid="{00000000-0005-0000-0000-00001A5F0000}"/>
    <cellStyle name="Normal 13 2 2 3 2 2" xfId="23361" xr:uid="{00000000-0005-0000-0000-00001B5F0000}"/>
    <cellStyle name="Normal 13 2 2 3 3" xfId="23362" xr:uid="{00000000-0005-0000-0000-00001C5F0000}"/>
    <cellStyle name="Normal 13 2 2 3 3 2" xfId="23363" xr:uid="{00000000-0005-0000-0000-00001D5F0000}"/>
    <cellStyle name="Normal 13 2 2 3 4" xfId="23364" xr:uid="{00000000-0005-0000-0000-00001E5F0000}"/>
    <cellStyle name="Normal 13 2 2 3_37. RESULTADO NEGOCIOS YOY" xfId="23365" xr:uid="{00000000-0005-0000-0000-00001F5F0000}"/>
    <cellStyle name="Normal 13 2 2 4" xfId="23366" xr:uid="{00000000-0005-0000-0000-0000205F0000}"/>
    <cellStyle name="Normal 13 2 2 4 2" xfId="23367" xr:uid="{00000000-0005-0000-0000-0000215F0000}"/>
    <cellStyle name="Normal 13 2 2 4 2 2" xfId="23368" xr:uid="{00000000-0005-0000-0000-0000225F0000}"/>
    <cellStyle name="Normal 13 2 2 4 3" xfId="23369" xr:uid="{00000000-0005-0000-0000-0000235F0000}"/>
    <cellStyle name="Normal 13 2 2 4_37. RESULTADO NEGOCIOS YOY" xfId="23370" xr:uid="{00000000-0005-0000-0000-0000245F0000}"/>
    <cellStyle name="Normal 13 2 2 5" xfId="23371" xr:uid="{00000000-0005-0000-0000-0000255F0000}"/>
    <cellStyle name="Normal 13 2 2 5 2" xfId="23372" xr:uid="{00000000-0005-0000-0000-0000265F0000}"/>
    <cellStyle name="Normal 13 2 2 5_37. RESULTADO NEGOCIOS YOY" xfId="23373" xr:uid="{00000000-0005-0000-0000-0000275F0000}"/>
    <cellStyle name="Normal 13 2 2 6" xfId="23374" xr:uid="{00000000-0005-0000-0000-0000285F0000}"/>
    <cellStyle name="Normal 13 2 2 6 2" xfId="23375" xr:uid="{00000000-0005-0000-0000-0000295F0000}"/>
    <cellStyle name="Normal 13 2 2 6_37. RESULTADO NEGOCIOS YOY" xfId="23376" xr:uid="{00000000-0005-0000-0000-00002A5F0000}"/>
    <cellStyle name="Normal 13 2 2 7" xfId="23377" xr:uid="{00000000-0005-0000-0000-00002B5F0000}"/>
    <cellStyle name="Normal 13 2 2 8" xfId="23378" xr:uid="{00000000-0005-0000-0000-00002C5F0000}"/>
    <cellStyle name="Normal 13 2 2_37. RESULTADO NEGOCIOS YOY" xfId="23379" xr:uid="{00000000-0005-0000-0000-00002D5F0000}"/>
    <cellStyle name="Normal 13 2 3" xfId="23380" xr:uid="{00000000-0005-0000-0000-00002E5F0000}"/>
    <cellStyle name="Normal 13 2 3 2" xfId="23381" xr:uid="{00000000-0005-0000-0000-00002F5F0000}"/>
    <cellStyle name="Normal 13 2 3 2 2" xfId="23382" xr:uid="{00000000-0005-0000-0000-0000305F0000}"/>
    <cellStyle name="Normal 13 2 3 2_37. RESULTADO NEGOCIOS YOY" xfId="23383" xr:uid="{00000000-0005-0000-0000-0000315F0000}"/>
    <cellStyle name="Normal 13 2 3 3" xfId="23384" xr:uid="{00000000-0005-0000-0000-0000325F0000}"/>
    <cellStyle name="Normal 13 2 3 3 2" xfId="23385" xr:uid="{00000000-0005-0000-0000-0000335F0000}"/>
    <cellStyle name="Normal 13 2 3 3_37. RESULTADO NEGOCIOS YOY" xfId="23386" xr:uid="{00000000-0005-0000-0000-0000345F0000}"/>
    <cellStyle name="Normal 13 2 3 4" xfId="23387" xr:uid="{00000000-0005-0000-0000-0000355F0000}"/>
    <cellStyle name="Normal 13 2 3 5" xfId="23388" xr:uid="{00000000-0005-0000-0000-0000365F0000}"/>
    <cellStyle name="Normal 13 2 3_37. RESULTADO NEGOCIOS YOY" xfId="23389" xr:uid="{00000000-0005-0000-0000-0000375F0000}"/>
    <cellStyle name="Normal 13 2 4" xfId="23390" xr:uid="{00000000-0005-0000-0000-0000385F0000}"/>
    <cellStyle name="Normal 13 2 4 2" xfId="23391" xr:uid="{00000000-0005-0000-0000-0000395F0000}"/>
    <cellStyle name="Normal 13 2 4 2 2" xfId="23392" xr:uid="{00000000-0005-0000-0000-00003A5F0000}"/>
    <cellStyle name="Normal 13 2 4 3" xfId="23393" xr:uid="{00000000-0005-0000-0000-00003B5F0000}"/>
    <cellStyle name="Normal 13 2 4 3 2" xfId="23394" xr:uid="{00000000-0005-0000-0000-00003C5F0000}"/>
    <cellStyle name="Normal 13 2 4 4" xfId="23395" xr:uid="{00000000-0005-0000-0000-00003D5F0000}"/>
    <cellStyle name="Normal 13 2 4_37. RESULTADO NEGOCIOS YOY" xfId="23396" xr:uid="{00000000-0005-0000-0000-00003E5F0000}"/>
    <cellStyle name="Normal 13 2 5" xfId="23397" xr:uid="{00000000-0005-0000-0000-00003F5F0000}"/>
    <cellStyle name="Normal 13 2 5 2" xfId="23398" xr:uid="{00000000-0005-0000-0000-0000405F0000}"/>
    <cellStyle name="Normal 13 2 5 2 2" xfId="23399" xr:uid="{00000000-0005-0000-0000-0000415F0000}"/>
    <cellStyle name="Normal 13 2 5 3" xfId="23400" xr:uid="{00000000-0005-0000-0000-0000425F0000}"/>
    <cellStyle name="Normal 13 2 5_37. RESULTADO NEGOCIOS YOY" xfId="23401" xr:uid="{00000000-0005-0000-0000-0000435F0000}"/>
    <cellStyle name="Normal 13 2 6" xfId="23402" xr:uid="{00000000-0005-0000-0000-0000445F0000}"/>
    <cellStyle name="Normal 13 2 6 2" xfId="23403" xr:uid="{00000000-0005-0000-0000-0000455F0000}"/>
    <cellStyle name="Normal 13 2 6_37. RESULTADO NEGOCIOS YOY" xfId="23404" xr:uid="{00000000-0005-0000-0000-0000465F0000}"/>
    <cellStyle name="Normal 13 2 7" xfId="23405" xr:uid="{00000000-0005-0000-0000-0000475F0000}"/>
    <cellStyle name="Normal 13 2 7 2" xfId="23406" xr:uid="{00000000-0005-0000-0000-0000485F0000}"/>
    <cellStyle name="Normal 13 2 7_37. RESULTADO NEGOCIOS YOY" xfId="23407" xr:uid="{00000000-0005-0000-0000-0000495F0000}"/>
    <cellStyle name="Normal 13 2 8" xfId="23408" xr:uid="{00000000-0005-0000-0000-00004A5F0000}"/>
    <cellStyle name="Normal 13 2 8 2" xfId="23409" xr:uid="{00000000-0005-0000-0000-00004B5F0000}"/>
    <cellStyle name="Normal 13 2 8_37. RESULTADO NEGOCIOS YOY" xfId="23410" xr:uid="{00000000-0005-0000-0000-00004C5F0000}"/>
    <cellStyle name="Normal 13 2 9" xfId="23411" xr:uid="{00000000-0005-0000-0000-00004D5F0000}"/>
    <cellStyle name="Normal 13 2 9 2" xfId="23412" xr:uid="{00000000-0005-0000-0000-00004E5F0000}"/>
    <cellStyle name="Normal 13 2 9_37. RESULTADO NEGOCIOS YOY" xfId="23413" xr:uid="{00000000-0005-0000-0000-00004F5F0000}"/>
    <cellStyle name="Normal 13 2_37. RESULTADO NEGOCIOS YOY" xfId="23414" xr:uid="{00000000-0005-0000-0000-0000505F0000}"/>
    <cellStyle name="Normal 13 3" xfId="23415" xr:uid="{00000000-0005-0000-0000-0000515F0000}"/>
    <cellStyle name="Normal 13 3 10" xfId="23416" xr:uid="{00000000-0005-0000-0000-0000525F0000}"/>
    <cellStyle name="Normal 13 3 10 2" xfId="23417" xr:uid="{00000000-0005-0000-0000-0000535F0000}"/>
    <cellStyle name="Normal 13 3 10 2 2" xfId="23418" xr:uid="{00000000-0005-0000-0000-0000545F0000}"/>
    <cellStyle name="Normal 13 3 10 2_37. RESULTADO NEGOCIOS YOY" xfId="23419" xr:uid="{00000000-0005-0000-0000-0000555F0000}"/>
    <cellStyle name="Normal 13 3 10 3" xfId="23420" xr:uid="{00000000-0005-0000-0000-0000565F0000}"/>
    <cellStyle name="Normal 13 3 10_37. RESULTADO NEGOCIOS YOY" xfId="23421" xr:uid="{00000000-0005-0000-0000-0000575F0000}"/>
    <cellStyle name="Normal 13 3 11" xfId="23422" xr:uid="{00000000-0005-0000-0000-0000585F0000}"/>
    <cellStyle name="Normal 13 3 11 2" xfId="23423" xr:uid="{00000000-0005-0000-0000-0000595F0000}"/>
    <cellStyle name="Normal 13 3 11 2 2" xfId="23424" xr:uid="{00000000-0005-0000-0000-00005A5F0000}"/>
    <cellStyle name="Normal 13 3 11 2_37. RESULTADO NEGOCIOS YOY" xfId="23425" xr:uid="{00000000-0005-0000-0000-00005B5F0000}"/>
    <cellStyle name="Normal 13 3 11 3" xfId="23426" xr:uid="{00000000-0005-0000-0000-00005C5F0000}"/>
    <cellStyle name="Normal 13 3 11_37. RESULTADO NEGOCIOS YOY" xfId="23427" xr:uid="{00000000-0005-0000-0000-00005D5F0000}"/>
    <cellStyle name="Normal 13 3 12" xfId="23428" xr:uid="{00000000-0005-0000-0000-00005E5F0000}"/>
    <cellStyle name="Normal 13 3 12 2" xfId="23429" xr:uid="{00000000-0005-0000-0000-00005F5F0000}"/>
    <cellStyle name="Normal 13 3 12 2 2" xfId="23430" xr:uid="{00000000-0005-0000-0000-0000605F0000}"/>
    <cellStyle name="Normal 13 3 12 2_37. RESULTADO NEGOCIOS YOY" xfId="23431" xr:uid="{00000000-0005-0000-0000-0000615F0000}"/>
    <cellStyle name="Normal 13 3 12 3" xfId="23432" xr:uid="{00000000-0005-0000-0000-0000625F0000}"/>
    <cellStyle name="Normal 13 3 12_37. RESULTADO NEGOCIOS YOY" xfId="23433" xr:uid="{00000000-0005-0000-0000-0000635F0000}"/>
    <cellStyle name="Normal 13 3 13" xfId="23434" xr:uid="{00000000-0005-0000-0000-0000645F0000}"/>
    <cellStyle name="Normal 13 3 13 2" xfId="23435" xr:uid="{00000000-0005-0000-0000-0000655F0000}"/>
    <cellStyle name="Normal 13 3 13_37. RESULTADO NEGOCIOS YOY" xfId="23436" xr:uid="{00000000-0005-0000-0000-0000665F0000}"/>
    <cellStyle name="Normal 13 3 14" xfId="23437" xr:uid="{00000000-0005-0000-0000-0000675F0000}"/>
    <cellStyle name="Normal 13 3 15" xfId="23438" xr:uid="{00000000-0005-0000-0000-0000685F0000}"/>
    <cellStyle name="Normal 13 3 2" xfId="23439" xr:uid="{00000000-0005-0000-0000-0000695F0000}"/>
    <cellStyle name="Normal 13 3 2 2" xfId="23440" xr:uid="{00000000-0005-0000-0000-00006A5F0000}"/>
    <cellStyle name="Normal 13 3 2 2 2" xfId="23441" xr:uid="{00000000-0005-0000-0000-00006B5F0000}"/>
    <cellStyle name="Normal 13 3 2 2 2 2" xfId="23442" xr:uid="{00000000-0005-0000-0000-00006C5F0000}"/>
    <cellStyle name="Normal 13 3 2 2 2_37. RESULTADO NEGOCIOS YOY" xfId="23443" xr:uid="{00000000-0005-0000-0000-00006D5F0000}"/>
    <cellStyle name="Normal 13 3 2 2 3" xfId="23444" xr:uid="{00000000-0005-0000-0000-00006E5F0000}"/>
    <cellStyle name="Normal 13 3 2 2 3 2" xfId="23445" xr:uid="{00000000-0005-0000-0000-00006F5F0000}"/>
    <cellStyle name="Normal 13 3 2 2 3_37. RESULTADO NEGOCIOS YOY" xfId="23446" xr:uid="{00000000-0005-0000-0000-0000705F0000}"/>
    <cellStyle name="Normal 13 3 2 2 4" xfId="23447" xr:uid="{00000000-0005-0000-0000-0000715F0000}"/>
    <cellStyle name="Normal 13 3 2 2 5" xfId="23448" xr:uid="{00000000-0005-0000-0000-0000725F0000}"/>
    <cellStyle name="Normal 13 3 2 2_37. RESULTADO NEGOCIOS YOY" xfId="23449" xr:uid="{00000000-0005-0000-0000-0000735F0000}"/>
    <cellStyle name="Normal 13 3 2 3" xfId="23450" xr:uid="{00000000-0005-0000-0000-0000745F0000}"/>
    <cellStyle name="Normal 13 3 2 3 2" xfId="23451" xr:uid="{00000000-0005-0000-0000-0000755F0000}"/>
    <cellStyle name="Normal 13 3 2 3 2 2" xfId="23452" xr:uid="{00000000-0005-0000-0000-0000765F0000}"/>
    <cellStyle name="Normal 13 3 2 3 3" xfId="23453" xr:uid="{00000000-0005-0000-0000-0000775F0000}"/>
    <cellStyle name="Normal 13 3 2 3 3 2" xfId="23454" xr:uid="{00000000-0005-0000-0000-0000785F0000}"/>
    <cellStyle name="Normal 13 3 2 3 4" xfId="23455" xr:uid="{00000000-0005-0000-0000-0000795F0000}"/>
    <cellStyle name="Normal 13 3 2 3_37. RESULTADO NEGOCIOS YOY" xfId="23456" xr:uid="{00000000-0005-0000-0000-00007A5F0000}"/>
    <cellStyle name="Normal 13 3 2 4" xfId="23457" xr:uid="{00000000-0005-0000-0000-00007B5F0000}"/>
    <cellStyle name="Normal 13 3 2 4 2" xfId="23458" xr:uid="{00000000-0005-0000-0000-00007C5F0000}"/>
    <cellStyle name="Normal 13 3 2 4 2 2" xfId="23459" xr:uid="{00000000-0005-0000-0000-00007D5F0000}"/>
    <cellStyle name="Normal 13 3 2 4 3" xfId="23460" xr:uid="{00000000-0005-0000-0000-00007E5F0000}"/>
    <cellStyle name="Normal 13 3 2 4_37. RESULTADO NEGOCIOS YOY" xfId="23461" xr:uid="{00000000-0005-0000-0000-00007F5F0000}"/>
    <cellStyle name="Normal 13 3 2 5" xfId="23462" xr:uid="{00000000-0005-0000-0000-0000805F0000}"/>
    <cellStyle name="Normal 13 3 2 5 2" xfId="23463" xr:uid="{00000000-0005-0000-0000-0000815F0000}"/>
    <cellStyle name="Normal 13 3 2 5_37. RESULTADO NEGOCIOS YOY" xfId="23464" xr:uid="{00000000-0005-0000-0000-0000825F0000}"/>
    <cellStyle name="Normal 13 3 2 6" xfId="23465" xr:uid="{00000000-0005-0000-0000-0000835F0000}"/>
    <cellStyle name="Normal 13 3 2 6 2" xfId="23466" xr:uid="{00000000-0005-0000-0000-0000845F0000}"/>
    <cellStyle name="Normal 13 3 2 6_37. RESULTADO NEGOCIOS YOY" xfId="23467" xr:uid="{00000000-0005-0000-0000-0000855F0000}"/>
    <cellStyle name="Normal 13 3 2 7" xfId="23468" xr:uid="{00000000-0005-0000-0000-0000865F0000}"/>
    <cellStyle name="Normal 13 3 2 8" xfId="23469" xr:uid="{00000000-0005-0000-0000-0000875F0000}"/>
    <cellStyle name="Normal 13 3 2_37. RESULTADO NEGOCIOS YOY" xfId="23470" xr:uid="{00000000-0005-0000-0000-0000885F0000}"/>
    <cellStyle name="Normal 13 3 3" xfId="23471" xr:uid="{00000000-0005-0000-0000-0000895F0000}"/>
    <cellStyle name="Normal 13 3 3 2" xfId="23472" xr:uid="{00000000-0005-0000-0000-00008A5F0000}"/>
    <cellStyle name="Normal 13 3 3 2 2" xfId="23473" xr:uid="{00000000-0005-0000-0000-00008B5F0000}"/>
    <cellStyle name="Normal 13 3 3 2_37. RESULTADO NEGOCIOS YOY" xfId="23474" xr:uid="{00000000-0005-0000-0000-00008C5F0000}"/>
    <cellStyle name="Normal 13 3 3 3" xfId="23475" xr:uid="{00000000-0005-0000-0000-00008D5F0000}"/>
    <cellStyle name="Normal 13 3 3 3 2" xfId="23476" xr:uid="{00000000-0005-0000-0000-00008E5F0000}"/>
    <cellStyle name="Normal 13 3 3 3_37. RESULTADO NEGOCIOS YOY" xfId="23477" xr:uid="{00000000-0005-0000-0000-00008F5F0000}"/>
    <cellStyle name="Normal 13 3 3 4" xfId="23478" xr:uid="{00000000-0005-0000-0000-0000905F0000}"/>
    <cellStyle name="Normal 13 3 3 5" xfId="23479" xr:uid="{00000000-0005-0000-0000-0000915F0000}"/>
    <cellStyle name="Normal 13 3 3_37. RESULTADO NEGOCIOS YOY" xfId="23480" xr:uid="{00000000-0005-0000-0000-0000925F0000}"/>
    <cellStyle name="Normal 13 3 4" xfId="23481" xr:uid="{00000000-0005-0000-0000-0000935F0000}"/>
    <cellStyle name="Normal 13 3 4 2" xfId="23482" xr:uid="{00000000-0005-0000-0000-0000945F0000}"/>
    <cellStyle name="Normal 13 3 4 2 2" xfId="23483" xr:uid="{00000000-0005-0000-0000-0000955F0000}"/>
    <cellStyle name="Normal 13 3 4 3" xfId="23484" xr:uid="{00000000-0005-0000-0000-0000965F0000}"/>
    <cellStyle name="Normal 13 3 4 3 2" xfId="23485" xr:uid="{00000000-0005-0000-0000-0000975F0000}"/>
    <cellStyle name="Normal 13 3 4 4" xfId="23486" xr:uid="{00000000-0005-0000-0000-0000985F0000}"/>
    <cellStyle name="Normal 13 3 4_37. RESULTADO NEGOCIOS YOY" xfId="23487" xr:uid="{00000000-0005-0000-0000-0000995F0000}"/>
    <cellStyle name="Normal 13 3 5" xfId="23488" xr:uid="{00000000-0005-0000-0000-00009A5F0000}"/>
    <cellStyle name="Normal 13 3 5 2" xfId="23489" xr:uid="{00000000-0005-0000-0000-00009B5F0000}"/>
    <cellStyle name="Normal 13 3 5 2 2" xfId="23490" xr:uid="{00000000-0005-0000-0000-00009C5F0000}"/>
    <cellStyle name="Normal 13 3 5 3" xfId="23491" xr:uid="{00000000-0005-0000-0000-00009D5F0000}"/>
    <cellStyle name="Normal 13 3 5_37. RESULTADO NEGOCIOS YOY" xfId="23492" xr:uid="{00000000-0005-0000-0000-00009E5F0000}"/>
    <cellStyle name="Normal 13 3 6" xfId="23493" xr:uid="{00000000-0005-0000-0000-00009F5F0000}"/>
    <cellStyle name="Normal 13 3 6 2" xfId="23494" xr:uid="{00000000-0005-0000-0000-0000A05F0000}"/>
    <cellStyle name="Normal 13 3 6_37. RESULTADO NEGOCIOS YOY" xfId="23495" xr:uid="{00000000-0005-0000-0000-0000A15F0000}"/>
    <cellStyle name="Normal 13 3 7" xfId="23496" xr:uid="{00000000-0005-0000-0000-0000A25F0000}"/>
    <cellStyle name="Normal 13 3 7 2" xfId="23497" xr:uid="{00000000-0005-0000-0000-0000A35F0000}"/>
    <cellStyle name="Normal 13 3 7_37. RESULTADO NEGOCIOS YOY" xfId="23498" xr:uid="{00000000-0005-0000-0000-0000A45F0000}"/>
    <cellStyle name="Normal 13 3 8" xfId="23499" xr:uid="{00000000-0005-0000-0000-0000A55F0000}"/>
    <cellStyle name="Normal 13 3 8 2" xfId="23500" xr:uid="{00000000-0005-0000-0000-0000A65F0000}"/>
    <cellStyle name="Normal 13 3 8_37. RESULTADO NEGOCIOS YOY" xfId="23501" xr:uid="{00000000-0005-0000-0000-0000A75F0000}"/>
    <cellStyle name="Normal 13 3 9" xfId="23502" xr:uid="{00000000-0005-0000-0000-0000A85F0000}"/>
    <cellStyle name="Normal 13 3 9 2" xfId="23503" xr:uid="{00000000-0005-0000-0000-0000A95F0000}"/>
    <cellStyle name="Normal 13 3 9_37. RESULTADO NEGOCIOS YOY" xfId="23504" xr:uid="{00000000-0005-0000-0000-0000AA5F0000}"/>
    <cellStyle name="Normal 13 3_37. RESULTADO NEGOCIOS YOY" xfId="23505" xr:uid="{00000000-0005-0000-0000-0000AB5F0000}"/>
    <cellStyle name="Normal 13 4" xfId="23506" xr:uid="{00000000-0005-0000-0000-0000AC5F0000}"/>
    <cellStyle name="Normal 13 4 10" xfId="23507" xr:uid="{00000000-0005-0000-0000-0000AD5F0000}"/>
    <cellStyle name="Normal 13 4 2" xfId="23508" xr:uid="{00000000-0005-0000-0000-0000AE5F0000}"/>
    <cellStyle name="Normal 13 4 2 2" xfId="23509" xr:uid="{00000000-0005-0000-0000-0000AF5F0000}"/>
    <cellStyle name="Normal 13 4 2 3" xfId="23510" xr:uid="{00000000-0005-0000-0000-0000B05F0000}"/>
    <cellStyle name="Normal 13 4 2 4" xfId="23511" xr:uid="{00000000-0005-0000-0000-0000B15F0000}"/>
    <cellStyle name="Normal 13 4 2 5" xfId="23512" xr:uid="{00000000-0005-0000-0000-0000B25F0000}"/>
    <cellStyle name="Normal 13 4 2 6" xfId="23513" xr:uid="{00000000-0005-0000-0000-0000B35F0000}"/>
    <cellStyle name="Normal 13 4 2_37. RESULTADO NEGOCIOS YOY" xfId="23514" xr:uid="{00000000-0005-0000-0000-0000B45F0000}"/>
    <cellStyle name="Normal 13 4 3" xfId="23515" xr:uid="{00000000-0005-0000-0000-0000B55F0000}"/>
    <cellStyle name="Normal 13 4 3 2" xfId="23516" xr:uid="{00000000-0005-0000-0000-0000B65F0000}"/>
    <cellStyle name="Normal 13 4 3 3" xfId="23517" xr:uid="{00000000-0005-0000-0000-0000B75F0000}"/>
    <cellStyle name="Normal 13 4 3 4" xfId="23518" xr:uid="{00000000-0005-0000-0000-0000B85F0000}"/>
    <cellStyle name="Normal 13 4 3_37. RESULTADO NEGOCIOS YOY" xfId="23519" xr:uid="{00000000-0005-0000-0000-0000B95F0000}"/>
    <cellStyle name="Normal 13 4 4" xfId="23520" xr:uid="{00000000-0005-0000-0000-0000BA5F0000}"/>
    <cellStyle name="Normal 13 4 5" xfId="23521" xr:uid="{00000000-0005-0000-0000-0000BB5F0000}"/>
    <cellStyle name="Normal 13 4 6" xfId="23522" xr:uid="{00000000-0005-0000-0000-0000BC5F0000}"/>
    <cellStyle name="Normal 13 4 7" xfId="23523" xr:uid="{00000000-0005-0000-0000-0000BD5F0000}"/>
    <cellStyle name="Normal 13 4 7 2" xfId="23524" xr:uid="{00000000-0005-0000-0000-0000BE5F0000}"/>
    <cellStyle name="Normal 13 4 7_37. RESULTADO NEGOCIOS YOY" xfId="23525" xr:uid="{00000000-0005-0000-0000-0000BF5F0000}"/>
    <cellStyle name="Normal 13 4 8" xfId="23526" xr:uid="{00000000-0005-0000-0000-0000C05F0000}"/>
    <cellStyle name="Normal 13 4 9" xfId="23527" xr:uid="{00000000-0005-0000-0000-0000C15F0000}"/>
    <cellStyle name="Normal 13 4_37. RESULTADO NEGOCIOS YOY" xfId="23528" xr:uid="{00000000-0005-0000-0000-0000C25F0000}"/>
    <cellStyle name="Normal 13 5" xfId="23529" xr:uid="{00000000-0005-0000-0000-0000C35F0000}"/>
    <cellStyle name="Normal 13 5 2" xfId="23530" xr:uid="{00000000-0005-0000-0000-0000C45F0000}"/>
    <cellStyle name="Normal 13 5 2 2" xfId="23531" xr:uid="{00000000-0005-0000-0000-0000C55F0000}"/>
    <cellStyle name="Normal 13 5 2 2 2" xfId="23532" xr:uid="{00000000-0005-0000-0000-0000C65F0000}"/>
    <cellStyle name="Normal 13 5 2 2 2 2" xfId="23533" xr:uid="{00000000-0005-0000-0000-0000C75F0000}"/>
    <cellStyle name="Normal 13 5 2 2 3" xfId="23534" xr:uid="{00000000-0005-0000-0000-0000C85F0000}"/>
    <cellStyle name="Normal 13 5 2 2_37. RESULTADO NEGOCIOS YOY" xfId="23535" xr:uid="{00000000-0005-0000-0000-0000C95F0000}"/>
    <cellStyle name="Normal 13 5 2 3" xfId="23536" xr:uid="{00000000-0005-0000-0000-0000CA5F0000}"/>
    <cellStyle name="Normal 13 5 2 3 2" xfId="23537" xr:uid="{00000000-0005-0000-0000-0000CB5F0000}"/>
    <cellStyle name="Normal 13 5 2 3_37. RESULTADO NEGOCIOS YOY" xfId="23538" xr:uid="{00000000-0005-0000-0000-0000CC5F0000}"/>
    <cellStyle name="Normal 13 5 2 4" xfId="23539" xr:uid="{00000000-0005-0000-0000-0000CD5F0000}"/>
    <cellStyle name="Normal 13 5 2 4 2" xfId="23540" xr:uid="{00000000-0005-0000-0000-0000CE5F0000}"/>
    <cellStyle name="Normal 13 5 2 5" xfId="23541" xr:uid="{00000000-0005-0000-0000-0000CF5F0000}"/>
    <cellStyle name="Normal 13 5 2_37. RESULTADO NEGOCIOS YOY" xfId="23542" xr:uid="{00000000-0005-0000-0000-0000D05F0000}"/>
    <cellStyle name="Normal 13 5 3" xfId="23543" xr:uid="{00000000-0005-0000-0000-0000D15F0000}"/>
    <cellStyle name="Normal 13 5 3 2" xfId="23544" xr:uid="{00000000-0005-0000-0000-0000D25F0000}"/>
    <cellStyle name="Normal 13 5 3 2 2" xfId="23545" xr:uid="{00000000-0005-0000-0000-0000D35F0000}"/>
    <cellStyle name="Normal 13 5 3 3" xfId="23546" xr:uid="{00000000-0005-0000-0000-0000D45F0000}"/>
    <cellStyle name="Normal 13 5 3 3 2" xfId="23547" xr:uid="{00000000-0005-0000-0000-0000D55F0000}"/>
    <cellStyle name="Normal 13 5 3 4" xfId="23548" xr:uid="{00000000-0005-0000-0000-0000D65F0000}"/>
    <cellStyle name="Normal 13 5 3_37. RESULTADO NEGOCIOS YOY" xfId="23549" xr:uid="{00000000-0005-0000-0000-0000D75F0000}"/>
    <cellStyle name="Normal 13 5 4" xfId="23550" xr:uid="{00000000-0005-0000-0000-0000D85F0000}"/>
    <cellStyle name="Normal 13 5 4 2" xfId="23551" xr:uid="{00000000-0005-0000-0000-0000D95F0000}"/>
    <cellStyle name="Normal 13 5 4 2 2" xfId="23552" xr:uid="{00000000-0005-0000-0000-0000DA5F0000}"/>
    <cellStyle name="Normal 13 5 4 3" xfId="23553" xr:uid="{00000000-0005-0000-0000-0000DB5F0000}"/>
    <cellStyle name="Normal 13 5 4_37. RESULTADO NEGOCIOS YOY" xfId="23554" xr:uid="{00000000-0005-0000-0000-0000DC5F0000}"/>
    <cellStyle name="Normal 13 5 5" xfId="23555" xr:uid="{00000000-0005-0000-0000-0000DD5F0000}"/>
    <cellStyle name="Normal 13 5 5 2" xfId="23556" xr:uid="{00000000-0005-0000-0000-0000DE5F0000}"/>
    <cellStyle name="Normal 13 5 5_37. RESULTADO NEGOCIOS YOY" xfId="23557" xr:uid="{00000000-0005-0000-0000-0000DF5F0000}"/>
    <cellStyle name="Normal 13 5 6" xfId="23558" xr:uid="{00000000-0005-0000-0000-0000E05F0000}"/>
    <cellStyle name="Normal 13 5 6 2" xfId="23559" xr:uid="{00000000-0005-0000-0000-0000E15F0000}"/>
    <cellStyle name="Normal 13 5 6_37. RESULTADO NEGOCIOS YOY" xfId="23560" xr:uid="{00000000-0005-0000-0000-0000E25F0000}"/>
    <cellStyle name="Normal 13 5 7" xfId="23561" xr:uid="{00000000-0005-0000-0000-0000E35F0000}"/>
    <cellStyle name="Normal 13 5 7 2" xfId="23562" xr:uid="{00000000-0005-0000-0000-0000E45F0000}"/>
    <cellStyle name="Normal 13 5 7_37. RESULTADO NEGOCIOS YOY" xfId="23563" xr:uid="{00000000-0005-0000-0000-0000E55F0000}"/>
    <cellStyle name="Normal 13 5 8" xfId="23564" xr:uid="{00000000-0005-0000-0000-0000E65F0000}"/>
    <cellStyle name="Normal 13 5 9" xfId="23565" xr:uid="{00000000-0005-0000-0000-0000E75F0000}"/>
    <cellStyle name="Normal 13 5_37. RESULTADO NEGOCIOS YOY" xfId="23566" xr:uid="{00000000-0005-0000-0000-0000E85F0000}"/>
    <cellStyle name="Normal 13 6" xfId="23567" xr:uid="{00000000-0005-0000-0000-0000E95F0000}"/>
    <cellStyle name="Normal 13 6 2" xfId="23568" xr:uid="{00000000-0005-0000-0000-0000EA5F0000}"/>
    <cellStyle name="Normal 13 6 2 2" xfId="23569" xr:uid="{00000000-0005-0000-0000-0000EB5F0000}"/>
    <cellStyle name="Normal 13 6 2 2 2" xfId="23570" xr:uid="{00000000-0005-0000-0000-0000EC5F0000}"/>
    <cellStyle name="Normal 13 6 2 3" xfId="23571" xr:uid="{00000000-0005-0000-0000-0000ED5F0000}"/>
    <cellStyle name="Normal 13 6 2 3 2" xfId="23572" xr:uid="{00000000-0005-0000-0000-0000EE5F0000}"/>
    <cellStyle name="Normal 13 6 2 4" xfId="23573" xr:uid="{00000000-0005-0000-0000-0000EF5F0000}"/>
    <cellStyle name="Normal 13 6 2_37. RESULTADO NEGOCIOS YOY" xfId="23574" xr:uid="{00000000-0005-0000-0000-0000F05F0000}"/>
    <cellStyle name="Normal 13 6 3" xfId="23575" xr:uid="{00000000-0005-0000-0000-0000F15F0000}"/>
    <cellStyle name="Normal 13 6 3 2" xfId="23576" xr:uid="{00000000-0005-0000-0000-0000F25F0000}"/>
    <cellStyle name="Normal 13 6 3 2 2" xfId="23577" xr:uid="{00000000-0005-0000-0000-0000F35F0000}"/>
    <cellStyle name="Normal 13 6 3 3" xfId="23578" xr:uid="{00000000-0005-0000-0000-0000F45F0000}"/>
    <cellStyle name="Normal 13 6 3 3 2" xfId="23579" xr:uid="{00000000-0005-0000-0000-0000F55F0000}"/>
    <cellStyle name="Normal 13 6 3 4" xfId="23580" xr:uid="{00000000-0005-0000-0000-0000F65F0000}"/>
    <cellStyle name="Normal 13 6 3_37. RESULTADO NEGOCIOS YOY" xfId="23581" xr:uid="{00000000-0005-0000-0000-0000F75F0000}"/>
    <cellStyle name="Normal 13 6 4" xfId="23582" xr:uid="{00000000-0005-0000-0000-0000F85F0000}"/>
    <cellStyle name="Normal 13 6 4 2" xfId="23583" xr:uid="{00000000-0005-0000-0000-0000F95F0000}"/>
    <cellStyle name="Normal 13 6 4 2 2" xfId="23584" xr:uid="{00000000-0005-0000-0000-0000FA5F0000}"/>
    <cellStyle name="Normal 13 6 4 3" xfId="23585" xr:uid="{00000000-0005-0000-0000-0000FB5F0000}"/>
    <cellStyle name="Normal 13 6 4_37. RESULTADO NEGOCIOS YOY" xfId="23586" xr:uid="{00000000-0005-0000-0000-0000FC5F0000}"/>
    <cellStyle name="Normal 13 6 5" xfId="23587" xr:uid="{00000000-0005-0000-0000-0000FD5F0000}"/>
    <cellStyle name="Normal 13 6 5 2" xfId="23588" xr:uid="{00000000-0005-0000-0000-0000FE5F0000}"/>
    <cellStyle name="Normal 13 6 5_37. RESULTADO NEGOCIOS YOY" xfId="23589" xr:uid="{00000000-0005-0000-0000-0000FF5F0000}"/>
    <cellStyle name="Normal 13 6 6" xfId="23590" xr:uid="{00000000-0005-0000-0000-000000600000}"/>
    <cellStyle name="Normal 13 6 6 2" xfId="23591" xr:uid="{00000000-0005-0000-0000-000001600000}"/>
    <cellStyle name="Normal 13 6 6_37. RESULTADO NEGOCIOS YOY" xfId="23592" xr:uid="{00000000-0005-0000-0000-000002600000}"/>
    <cellStyle name="Normal 13 6 7" xfId="23593" xr:uid="{00000000-0005-0000-0000-000003600000}"/>
    <cellStyle name="Normal 13 6 8" xfId="23594" xr:uid="{00000000-0005-0000-0000-000004600000}"/>
    <cellStyle name="Normal 13 6_37. RESULTADO NEGOCIOS YOY" xfId="23595" xr:uid="{00000000-0005-0000-0000-000005600000}"/>
    <cellStyle name="Normal 13 7" xfId="23596" xr:uid="{00000000-0005-0000-0000-000006600000}"/>
    <cellStyle name="Normal 13 7 2" xfId="23597" xr:uid="{00000000-0005-0000-0000-000007600000}"/>
    <cellStyle name="Normal 13 7 2 2" xfId="23598" xr:uid="{00000000-0005-0000-0000-000008600000}"/>
    <cellStyle name="Normal 13 7 2 2 2" xfId="23599" xr:uid="{00000000-0005-0000-0000-000009600000}"/>
    <cellStyle name="Normal 13 7 2 3" xfId="23600" xr:uid="{00000000-0005-0000-0000-00000A600000}"/>
    <cellStyle name="Normal 13 7 2 3 2" xfId="23601" xr:uid="{00000000-0005-0000-0000-00000B600000}"/>
    <cellStyle name="Normal 13 7 2 4" xfId="23602" xr:uid="{00000000-0005-0000-0000-00000C600000}"/>
    <cellStyle name="Normal 13 7 2_37. RESULTADO NEGOCIOS YOY" xfId="23603" xr:uid="{00000000-0005-0000-0000-00000D600000}"/>
    <cellStyle name="Normal 13 7 3" xfId="23604" xr:uid="{00000000-0005-0000-0000-00000E600000}"/>
    <cellStyle name="Normal 13 7 3 2" xfId="23605" xr:uid="{00000000-0005-0000-0000-00000F600000}"/>
    <cellStyle name="Normal 13 7 3 2 2" xfId="23606" xr:uid="{00000000-0005-0000-0000-000010600000}"/>
    <cellStyle name="Normal 13 7 3 3" xfId="23607" xr:uid="{00000000-0005-0000-0000-000011600000}"/>
    <cellStyle name="Normal 13 7 3 3 2" xfId="23608" xr:uid="{00000000-0005-0000-0000-000012600000}"/>
    <cellStyle name="Normal 13 7 3 4" xfId="23609" xr:uid="{00000000-0005-0000-0000-000013600000}"/>
    <cellStyle name="Normal 13 7 3_37. RESULTADO NEGOCIOS YOY" xfId="23610" xr:uid="{00000000-0005-0000-0000-000014600000}"/>
    <cellStyle name="Normal 13 7 4" xfId="23611" xr:uid="{00000000-0005-0000-0000-000015600000}"/>
    <cellStyle name="Normal 13 7 4 2" xfId="23612" xr:uid="{00000000-0005-0000-0000-000016600000}"/>
    <cellStyle name="Normal 13 7 4_37. RESULTADO NEGOCIOS YOY" xfId="23613" xr:uid="{00000000-0005-0000-0000-000017600000}"/>
    <cellStyle name="Normal 13 7 5" xfId="23614" xr:uid="{00000000-0005-0000-0000-000018600000}"/>
    <cellStyle name="Normal 13 7 5 2" xfId="23615" xr:uid="{00000000-0005-0000-0000-000019600000}"/>
    <cellStyle name="Normal 13 7 5_37. RESULTADO NEGOCIOS YOY" xfId="23616" xr:uid="{00000000-0005-0000-0000-00001A600000}"/>
    <cellStyle name="Normal 13 7 6" xfId="23617" xr:uid="{00000000-0005-0000-0000-00001B600000}"/>
    <cellStyle name="Normal 13 7_37. RESULTADO NEGOCIOS YOY" xfId="23618" xr:uid="{00000000-0005-0000-0000-00001C600000}"/>
    <cellStyle name="Normal 13 8" xfId="23619" xr:uid="{00000000-0005-0000-0000-00001D600000}"/>
    <cellStyle name="Normal 13 8 2" xfId="23620" xr:uid="{00000000-0005-0000-0000-00001E600000}"/>
    <cellStyle name="Normal 13 8 2 2" xfId="23621" xr:uid="{00000000-0005-0000-0000-00001F600000}"/>
    <cellStyle name="Normal 13 8 2_37. RESULTADO NEGOCIOS YOY" xfId="23622" xr:uid="{00000000-0005-0000-0000-000020600000}"/>
    <cellStyle name="Normal 13 8 3" xfId="23623" xr:uid="{00000000-0005-0000-0000-000021600000}"/>
    <cellStyle name="Normal 13 8 3 2" xfId="23624" xr:uid="{00000000-0005-0000-0000-000022600000}"/>
    <cellStyle name="Normal 13 8 3_37. RESULTADO NEGOCIOS YOY" xfId="23625" xr:uid="{00000000-0005-0000-0000-000023600000}"/>
    <cellStyle name="Normal 13 8 4" xfId="23626" xr:uid="{00000000-0005-0000-0000-000024600000}"/>
    <cellStyle name="Normal 13 8_37. RESULTADO NEGOCIOS YOY" xfId="23627" xr:uid="{00000000-0005-0000-0000-000025600000}"/>
    <cellStyle name="Normal 13 9" xfId="23628" xr:uid="{00000000-0005-0000-0000-000026600000}"/>
    <cellStyle name="Normal 13 9 2" xfId="23629" xr:uid="{00000000-0005-0000-0000-000027600000}"/>
    <cellStyle name="Normal 13 9 2 2" xfId="23630" xr:uid="{00000000-0005-0000-0000-000028600000}"/>
    <cellStyle name="Normal 13 9 3" xfId="23631" xr:uid="{00000000-0005-0000-0000-000029600000}"/>
    <cellStyle name="Normal 13 9 3 2" xfId="23632" xr:uid="{00000000-0005-0000-0000-00002A600000}"/>
    <cellStyle name="Normal 13 9 4" xfId="23633" xr:uid="{00000000-0005-0000-0000-00002B600000}"/>
    <cellStyle name="Normal 13 9_37. RESULTADO NEGOCIOS YOY" xfId="23634" xr:uid="{00000000-0005-0000-0000-00002C600000}"/>
    <cellStyle name="Normal 13_37. RESULTADO NEGOCIOS YOY" xfId="23635" xr:uid="{00000000-0005-0000-0000-00002D600000}"/>
    <cellStyle name="Normal 130" xfId="38635" xr:uid="{00000000-0005-0000-0000-00002E600000}"/>
    <cellStyle name="Normal 131" xfId="324" xr:uid="{00000000-0005-0000-0000-00002F600000}"/>
    <cellStyle name="Normal 132" xfId="38649" xr:uid="{00000000-0005-0000-0000-000030600000}"/>
    <cellStyle name="Normal 14" xfId="234" xr:uid="{00000000-0005-0000-0000-000031600000}"/>
    <cellStyle name="Normal 14 10" xfId="23637" xr:uid="{00000000-0005-0000-0000-000032600000}"/>
    <cellStyle name="Normal 14 10 2" xfId="23638" xr:uid="{00000000-0005-0000-0000-000033600000}"/>
    <cellStyle name="Normal 14 10_37. RESULTADO NEGOCIOS YOY" xfId="23639" xr:uid="{00000000-0005-0000-0000-000034600000}"/>
    <cellStyle name="Normal 14 11" xfId="23640" xr:uid="{00000000-0005-0000-0000-000035600000}"/>
    <cellStyle name="Normal 14 12" xfId="23641" xr:uid="{00000000-0005-0000-0000-000036600000}"/>
    <cellStyle name="Normal 14 13" xfId="23642" xr:uid="{00000000-0005-0000-0000-000037600000}"/>
    <cellStyle name="Normal 14 14" xfId="23643" xr:uid="{00000000-0005-0000-0000-000038600000}"/>
    <cellStyle name="Normal 14 14 2" xfId="23644" xr:uid="{00000000-0005-0000-0000-000039600000}"/>
    <cellStyle name="Normal 14 14_37. RESULTADO NEGOCIOS YOY" xfId="23645" xr:uid="{00000000-0005-0000-0000-00003A600000}"/>
    <cellStyle name="Normal 14 15" xfId="23646" xr:uid="{00000000-0005-0000-0000-00003B600000}"/>
    <cellStyle name="Normal 14 15 2" xfId="23647" xr:uid="{00000000-0005-0000-0000-00003C600000}"/>
    <cellStyle name="Normal 14 15_37. RESULTADO NEGOCIOS YOY" xfId="23648" xr:uid="{00000000-0005-0000-0000-00003D600000}"/>
    <cellStyle name="Normal 14 16" xfId="23649" xr:uid="{00000000-0005-0000-0000-00003E600000}"/>
    <cellStyle name="Normal 14 17" xfId="23650" xr:uid="{00000000-0005-0000-0000-00003F600000}"/>
    <cellStyle name="Normal 14 18" xfId="23651" xr:uid="{00000000-0005-0000-0000-000040600000}"/>
    <cellStyle name="Normal 14 19" xfId="23636" xr:uid="{00000000-0005-0000-0000-000041600000}"/>
    <cellStyle name="Normal 14 2" xfId="23652" xr:uid="{00000000-0005-0000-0000-000042600000}"/>
    <cellStyle name="Normal 14 2 10" xfId="23653" xr:uid="{00000000-0005-0000-0000-000043600000}"/>
    <cellStyle name="Normal 14 2 11" xfId="23654" xr:uid="{00000000-0005-0000-0000-000044600000}"/>
    <cellStyle name="Normal 14 2 2" xfId="23655" xr:uid="{00000000-0005-0000-0000-000045600000}"/>
    <cellStyle name="Normal 14 2 2 2" xfId="23656" xr:uid="{00000000-0005-0000-0000-000046600000}"/>
    <cellStyle name="Normal 14 2 2 2 2" xfId="23657" xr:uid="{00000000-0005-0000-0000-000047600000}"/>
    <cellStyle name="Normal 14 2 2 3" xfId="23658" xr:uid="{00000000-0005-0000-0000-000048600000}"/>
    <cellStyle name="Normal 14 2 2 4" xfId="23659" xr:uid="{00000000-0005-0000-0000-000049600000}"/>
    <cellStyle name="Normal 14 2 2 5" xfId="23660" xr:uid="{00000000-0005-0000-0000-00004A600000}"/>
    <cellStyle name="Normal 14 2 2 6" xfId="23661" xr:uid="{00000000-0005-0000-0000-00004B600000}"/>
    <cellStyle name="Normal 14 2 2_37. RESULTADO NEGOCIOS YOY" xfId="23662" xr:uid="{00000000-0005-0000-0000-00004C600000}"/>
    <cellStyle name="Normal 14 2 3" xfId="23663" xr:uid="{00000000-0005-0000-0000-00004D600000}"/>
    <cellStyle name="Normal 14 2 3 2" xfId="23664" xr:uid="{00000000-0005-0000-0000-00004E600000}"/>
    <cellStyle name="Normal 14 2 3 3" xfId="23665" xr:uid="{00000000-0005-0000-0000-00004F600000}"/>
    <cellStyle name="Normal 14 2 3 4" xfId="23666" xr:uid="{00000000-0005-0000-0000-000050600000}"/>
    <cellStyle name="Normal 14 2 3 5" xfId="23667" xr:uid="{00000000-0005-0000-0000-000051600000}"/>
    <cellStyle name="Normal 14 2 3_37. RESULTADO NEGOCIOS YOY" xfId="23668" xr:uid="{00000000-0005-0000-0000-000052600000}"/>
    <cellStyle name="Normal 14 2 4" xfId="23669" xr:uid="{00000000-0005-0000-0000-000053600000}"/>
    <cellStyle name="Normal 14 2 5" xfId="23670" xr:uid="{00000000-0005-0000-0000-000054600000}"/>
    <cellStyle name="Normal 14 2 6" xfId="23671" xr:uid="{00000000-0005-0000-0000-000055600000}"/>
    <cellStyle name="Normal 14 2 7" xfId="23672" xr:uid="{00000000-0005-0000-0000-000056600000}"/>
    <cellStyle name="Normal 14 2 8" xfId="23673" xr:uid="{00000000-0005-0000-0000-000057600000}"/>
    <cellStyle name="Normal 14 2 9" xfId="23674" xr:uid="{00000000-0005-0000-0000-000058600000}"/>
    <cellStyle name="Normal 14 2_37. RESULTADO NEGOCIOS YOY" xfId="23675" xr:uid="{00000000-0005-0000-0000-000059600000}"/>
    <cellStyle name="Normal 14 3" xfId="23676" xr:uid="{00000000-0005-0000-0000-00005A600000}"/>
    <cellStyle name="Normal 14 3 10" xfId="23677" xr:uid="{00000000-0005-0000-0000-00005B600000}"/>
    <cellStyle name="Normal 14 3 2" xfId="23678" xr:uid="{00000000-0005-0000-0000-00005C600000}"/>
    <cellStyle name="Normal 14 3 2 2" xfId="23679" xr:uid="{00000000-0005-0000-0000-00005D600000}"/>
    <cellStyle name="Normal 14 3 2 2 2" xfId="23680" xr:uid="{00000000-0005-0000-0000-00005E600000}"/>
    <cellStyle name="Normal 14 3 2 2 2 2" xfId="23681" xr:uid="{00000000-0005-0000-0000-00005F600000}"/>
    <cellStyle name="Normal 14 3 2 2 2_37. RESULTADO NEGOCIOS YOY" xfId="23682" xr:uid="{00000000-0005-0000-0000-000060600000}"/>
    <cellStyle name="Normal 14 3 2 2 3" xfId="23683" xr:uid="{00000000-0005-0000-0000-000061600000}"/>
    <cellStyle name="Normal 14 3 2 2 3 2" xfId="23684" xr:uid="{00000000-0005-0000-0000-000062600000}"/>
    <cellStyle name="Normal 14 3 2 2 4" xfId="23685" xr:uid="{00000000-0005-0000-0000-000063600000}"/>
    <cellStyle name="Normal 14 3 2 2_37. RESULTADO NEGOCIOS YOY" xfId="23686" xr:uid="{00000000-0005-0000-0000-000064600000}"/>
    <cellStyle name="Normal 14 3 2 3" xfId="23687" xr:uid="{00000000-0005-0000-0000-000065600000}"/>
    <cellStyle name="Normal 14 3 2 3 2" xfId="23688" xr:uid="{00000000-0005-0000-0000-000066600000}"/>
    <cellStyle name="Normal 14 3 2 3 2 2" xfId="23689" xr:uid="{00000000-0005-0000-0000-000067600000}"/>
    <cellStyle name="Normal 14 3 2 3 3" xfId="23690" xr:uid="{00000000-0005-0000-0000-000068600000}"/>
    <cellStyle name="Normal 14 3 2 3 3 2" xfId="23691" xr:uid="{00000000-0005-0000-0000-000069600000}"/>
    <cellStyle name="Normal 14 3 2 3 4" xfId="23692" xr:uid="{00000000-0005-0000-0000-00006A600000}"/>
    <cellStyle name="Normal 14 3 2 3_37. RESULTADO NEGOCIOS YOY" xfId="23693" xr:uid="{00000000-0005-0000-0000-00006B600000}"/>
    <cellStyle name="Normal 14 3 2 4" xfId="23694" xr:uid="{00000000-0005-0000-0000-00006C600000}"/>
    <cellStyle name="Normal 14 3 2 4 2" xfId="23695" xr:uid="{00000000-0005-0000-0000-00006D600000}"/>
    <cellStyle name="Normal 14 3 2 4 2 2" xfId="23696" xr:uid="{00000000-0005-0000-0000-00006E600000}"/>
    <cellStyle name="Normal 14 3 2 4 3" xfId="23697" xr:uid="{00000000-0005-0000-0000-00006F600000}"/>
    <cellStyle name="Normal 14 3 2 4_37. RESULTADO NEGOCIOS YOY" xfId="23698" xr:uid="{00000000-0005-0000-0000-000070600000}"/>
    <cellStyle name="Normal 14 3 2 5" xfId="23699" xr:uid="{00000000-0005-0000-0000-000071600000}"/>
    <cellStyle name="Normal 14 3 2 5 2" xfId="23700" xr:uid="{00000000-0005-0000-0000-000072600000}"/>
    <cellStyle name="Normal 14 3 2 5_37. RESULTADO NEGOCIOS YOY" xfId="23701" xr:uid="{00000000-0005-0000-0000-000073600000}"/>
    <cellStyle name="Normal 14 3 2 6" xfId="23702" xr:uid="{00000000-0005-0000-0000-000074600000}"/>
    <cellStyle name="Normal 14 3 2 6 2" xfId="23703" xr:uid="{00000000-0005-0000-0000-000075600000}"/>
    <cellStyle name="Normal 14 3 2 6_37. RESULTADO NEGOCIOS YOY" xfId="23704" xr:uid="{00000000-0005-0000-0000-000076600000}"/>
    <cellStyle name="Normal 14 3 2 7" xfId="23705" xr:uid="{00000000-0005-0000-0000-000077600000}"/>
    <cellStyle name="Normal 14 3 2 8" xfId="23706" xr:uid="{00000000-0005-0000-0000-000078600000}"/>
    <cellStyle name="Normal 14 3 2_37. RESULTADO NEGOCIOS YOY" xfId="23707" xr:uid="{00000000-0005-0000-0000-000079600000}"/>
    <cellStyle name="Normal 14 3 3" xfId="23708" xr:uid="{00000000-0005-0000-0000-00007A600000}"/>
    <cellStyle name="Normal 14 3 3 2" xfId="23709" xr:uid="{00000000-0005-0000-0000-00007B600000}"/>
    <cellStyle name="Normal 14 3 3 2 2" xfId="23710" xr:uid="{00000000-0005-0000-0000-00007C600000}"/>
    <cellStyle name="Normal 14 3 3 2_37. RESULTADO NEGOCIOS YOY" xfId="23711" xr:uid="{00000000-0005-0000-0000-00007D600000}"/>
    <cellStyle name="Normal 14 3 3 3" xfId="23712" xr:uid="{00000000-0005-0000-0000-00007E600000}"/>
    <cellStyle name="Normal 14 3 3 3 2" xfId="23713" xr:uid="{00000000-0005-0000-0000-00007F600000}"/>
    <cellStyle name="Normal 14 3 3 3_37. RESULTADO NEGOCIOS YOY" xfId="23714" xr:uid="{00000000-0005-0000-0000-000080600000}"/>
    <cellStyle name="Normal 14 3 3 4" xfId="23715" xr:uid="{00000000-0005-0000-0000-000081600000}"/>
    <cellStyle name="Normal 14 3 3 5" xfId="23716" xr:uid="{00000000-0005-0000-0000-000082600000}"/>
    <cellStyle name="Normal 14 3 3_37. RESULTADO NEGOCIOS YOY" xfId="23717" xr:uid="{00000000-0005-0000-0000-000083600000}"/>
    <cellStyle name="Normal 14 3 4" xfId="23718" xr:uid="{00000000-0005-0000-0000-000084600000}"/>
    <cellStyle name="Normal 14 3 4 2" xfId="23719" xr:uid="{00000000-0005-0000-0000-000085600000}"/>
    <cellStyle name="Normal 14 3 4 2 2" xfId="23720" xr:uid="{00000000-0005-0000-0000-000086600000}"/>
    <cellStyle name="Normal 14 3 4 3" xfId="23721" xr:uid="{00000000-0005-0000-0000-000087600000}"/>
    <cellStyle name="Normal 14 3 4 3 2" xfId="23722" xr:uid="{00000000-0005-0000-0000-000088600000}"/>
    <cellStyle name="Normal 14 3 4 4" xfId="23723" xr:uid="{00000000-0005-0000-0000-000089600000}"/>
    <cellStyle name="Normal 14 3 4_37. RESULTADO NEGOCIOS YOY" xfId="23724" xr:uid="{00000000-0005-0000-0000-00008A600000}"/>
    <cellStyle name="Normal 14 3 5" xfId="23725" xr:uid="{00000000-0005-0000-0000-00008B600000}"/>
    <cellStyle name="Normal 14 3 5 2" xfId="23726" xr:uid="{00000000-0005-0000-0000-00008C600000}"/>
    <cellStyle name="Normal 14 3 5 2 2" xfId="23727" xr:uid="{00000000-0005-0000-0000-00008D600000}"/>
    <cellStyle name="Normal 14 3 5 3" xfId="23728" xr:uid="{00000000-0005-0000-0000-00008E600000}"/>
    <cellStyle name="Normal 14 3 5_37. RESULTADO NEGOCIOS YOY" xfId="23729" xr:uid="{00000000-0005-0000-0000-00008F600000}"/>
    <cellStyle name="Normal 14 3 6" xfId="23730" xr:uid="{00000000-0005-0000-0000-000090600000}"/>
    <cellStyle name="Normal 14 3 6 2" xfId="23731" xr:uid="{00000000-0005-0000-0000-000091600000}"/>
    <cellStyle name="Normal 14 3 6_37. RESULTADO NEGOCIOS YOY" xfId="23732" xr:uid="{00000000-0005-0000-0000-000092600000}"/>
    <cellStyle name="Normal 14 3 7" xfId="23733" xr:uid="{00000000-0005-0000-0000-000093600000}"/>
    <cellStyle name="Normal 14 3 7 2" xfId="23734" xr:uid="{00000000-0005-0000-0000-000094600000}"/>
    <cellStyle name="Normal 14 3 7_37. RESULTADO NEGOCIOS YOY" xfId="23735" xr:uid="{00000000-0005-0000-0000-000095600000}"/>
    <cellStyle name="Normal 14 3 8" xfId="23736" xr:uid="{00000000-0005-0000-0000-000096600000}"/>
    <cellStyle name="Normal 14 3 8 2" xfId="23737" xr:uid="{00000000-0005-0000-0000-000097600000}"/>
    <cellStyle name="Normal 14 3 8_37. RESULTADO NEGOCIOS YOY" xfId="23738" xr:uid="{00000000-0005-0000-0000-000098600000}"/>
    <cellStyle name="Normal 14 3 9" xfId="23739" xr:uid="{00000000-0005-0000-0000-000099600000}"/>
    <cellStyle name="Normal 14 3_37. RESULTADO NEGOCIOS YOY" xfId="23740" xr:uid="{00000000-0005-0000-0000-00009A600000}"/>
    <cellStyle name="Normal 14 4" xfId="23741" xr:uid="{00000000-0005-0000-0000-00009B600000}"/>
    <cellStyle name="Normal 14 4 2" xfId="23742" xr:uid="{00000000-0005-0000-0000-00009C600000}"/>
    <cellStyle name="Normal 14 4 2 2" xfId="23743" xr:uid="{00000000-0005-0000-0000-00009D600000}"/>
    <cellStyle name="Normal 14 4 3" xfId="23744" xr:uid="{00000000-0005-0000-0000-00009E600000}"/>
    <cellStyle name="Normal 14 4 4" xfId="23745" xr:uid="{00000000-0005-0000-0000-00009F600000}"/>
    <cellStyle name="Normal 14 4 5" xfId="23746" xr:uid="{00000000-0005-0000-0000-0000A0600000}"/>
    <cellStyle name="Normal 14 4 6" xfId="23747" xr:uid="{00000000-0005-0000-0000-0000A1600000}"/>
    <cellStyle name="Normal 14 4_37. RESULTADO NEGOCIOS YOY" xfId="23748" xr:uid="{00000000-0005-0000-0000-0000A2600000}"/>
    <cellStyle name="Normal 14 5" xfId="23749" xr:uid="{00000000-0005-0000-0000-0000A3600000}"/>
    <cellStyle name="Normal 14 5 2" xfId="23750" xr:uid="{00000000-0005-0000-0000-0000A4600000}"/>
    <cellStyle name="Normal 14 5 3" xfId="23751" xr:uid="{00000000-0005-0000-0000-0000A5600000}"/>
    <cellStyle name="Normal 14 5 4" xfId="23752" xr:uid="{00000000-0005-0000-0000-0000A6600000}"/>
    <cellStyle name="Normal 14 5 5" xfId="23753" xr:uid="{00000000-0005-0000-0000-0000A7600000}"/>
    <cellStyle name="Normal 14 5 6" xfId="23754" xr:uid="{00000000-0005-0000-0000-0000A8600000}"/>
    <cellStyle name="Normal 14 5_37. RESULTADO NEGOCIOS YOY" xfId="23755" xr:uid="{00000000-0005-0000-0000-0000A9600000}"/>
    <cellStyle name="Normal 14 6" xfId="23756" xr:uid="{00000000-0005-0000-0000-0000AA600000}"/>
    <cellStyle name="Normal 14 6 2" xfId="23757" xr:uid="{00000000-0005-0000-0000-0000AB600000}"/>
    <cellStyle name="Normal 14 6 3" xfId="23758" xr:uid="{00000000-0005-0000-0000-0000AC600000}"/>
    <cellStyle name="Normal 14 6 4" xfId="23759" xr:uid="{00000000-0005-0000-0000-0000AD600000}"/>
    <cellStyle name="Normal 14 6_37. RESULTADO NEGOCIOS YOY" xfId="23760" xr:uid="{00000000-0005-0000-0000-0000AE600000}"/>
    <cellStyle name="Normal 14 7" xfId="23761" xr:uid="{00000000-0005-0000-0000-0000AF600000}"/>
    <cellStyle name="Normal 14 8" xfId="23762" xr:uid="{00000000-0005-0000-0000-0000B0600000}"/>
    <cellStyle name="Normal 14 9" xfId="23763" xr:uid="{00000000-0005-0000-0000-0000B1600000}"/>
    <cellStyle name="Normal 14_37. RESULTADO NEGOCIOS YOY" xfId="23764" xr:uid="{00000000-0005-0000-0000-0000B2600000}"/>
    <cellStyle name="Normal 145" xfId="12" xr:uid="{00000000-0005-0000-0000-0000B3600000}"/>
    <cellStyle name="Normal 15" xfId="319" xr:uid="{00000000-0005-0000-0000-0000B4600000}"/>
    <cellStyle name="Normal 15 10" xfId="23766" xr:uid="{00000000-0005-0000-0000-0000B5600000}"/>
    <cellStyle name="Normal 15 10 2" xfId="23767" xr:uid="{00000000-0005-0000-0000-0000B6600000}"/>
    <cellStyle name="Normal 15 10 2 2" xfId="23768" xr:uid="{00000000-0005-0000-0000-0000B7600000}"/>
    <cellStyle name="Normal 15 10 3" xfId="23769" xr:uid="{00000000-0005-0000-0000-0000B8600000}"/>
    <cellStyle name="Normal 15 10_37. RESULTADO NEGOCIOS YOY" xfId="23770" xr:uid="{00000000-0005-0000-0000-0000B9600000}"/>
    <cellStyle name="Normal 15 11" xfId="23771" xr:uid="{00000000-0005-0000-0000-0000BA600000}"/>
    <cellStyle name="Normal 15 11 2" xfId="23772" xr:uid="{00000000-0005-0000-0000-0000BB600000}"/>
    <cellStyle name="Normal 15 11_37. RESULTADO NEGOCIOS YOY" xfId="23773" xr:uid="{00000000-0005-0000-0000-0000BC600000}"/>
    <cellStyle name="Normal 15 12" xfId="23774" xr:uid="{00000000-0005-0000-0000-0000BD600000}"/>
    <cellStyle name="Normal 15 12 2" xfId="23775" xr:uid="{00000000-0005-0000-0000-0000BE600000}"/>
    <cellStyle name="Normal 15 12 2 2" xfId="23776" xr:uid="{00000000-0005-0000-0000-0000BF600000}"/>
    <cellStyle name="Normal 15 12 2_37. RESULTADO NEGOCIOS YOY" xfId="23777" xr:uid="{00000000-0005-0000-0000-0000C0600000}"/>
    <cellStyle name="Normal 15 12 3" xfId="23778" xr:uid="{00000000-0005-0000-0000-0000C1600000}"/>
    <cellStyle name="Normal 15 12 3 2" xfId="23779" xr:uid="{00000000-0005-0000-0000-0000C2600000}"/>
    <cellStyle name="Normal 15 12 3_37. RESULTADO NEGOCIOS YOY" xfId="23780" xr:uid="{00000000-0005-0000-0000-0000C3600000}"/>
    <cellStyle name="Normal 15 12_37. RESULTADO NEGOCIOS YOY" xfId="23781" xr:uid="{00000000-0005-0000-0000-0000C4600000}"/>
    <cellStyle name="Normal 15 13" xfId="23782" xr:uid="{00000000-0005-0000-0000-0000C5600000}"/>
    <cellStyle name="Normal 15 13 2" xfId="23783" xr:uid="{00000000-0005-0000-0000-0000C6600000}"/>
    <cellStyle name="Normal 15 13_37. RESULTADO NEGOCIOS YOY" xfId="23784" xr:uid="{00000000-0005-0000-0000-0000C7600000}"/>
    <cellStyle name="Normal 15 14" xfId="23785" xr:uid="{00000000-0005-0000-0000-0000C8600000}"/>
    <cellStyle name="Normal 15 14 2" xfId="23786" xr:uid="{00000000-0005-0000-0000-0000C9600000}"/>
    <cellStyle name="Normal 15 14_37. RESULTADO NEGOCIOS YOY" xfId="23787" xr:uid="{00000000-0005-0000-0000-0000CA600000}"/>
    <cellStyle name="Normal 15 15" xfId="23788" xr:uid="{00000000-0005-0000-0000-0000CB600000}"/>
    <cellStyle name="Normal 15 16" xfId="23789" xr:uid="{00000000-0005-0000-0000-0000CC600000}"/>
    <cellStyle name="Normal 15 17" xfId="23790" xr:uid="{00000000-0005-0000-0000-0000CD600000}"/>
    <cellStyle name="Normal 15 18" xfId="38660" xr:uid="{00000000-0005-0000-0000-0000CE600000}"/>
    <cellStyle name="Normal 15 19" xfId="23765" xr:uid="{00000000-0005-0000-0000-0000CF600000}"/>
    <cellStyle name="Normal 15 2" xfId="23791" xr:uid="{00000000-0005-0000-0000-0000D0600000}"/>
    <cellStyle name="Normal 15 2 10" xfId="23792" xr:uid="{00000000-0005-0000-0000-0000D1600000}"/>
    <cellStyle name="Normal 15 2 10 2" xfId="23793" xr:uid="{00000000-0005-0000-0000-0000D2600000}"/>
    <cellStyle name="Normal 15 2 10 2 2" xfId="23794" xr:uid="{00000000-0005-0000-0000-0000D3600000}"/>
    <cellStyle name="Normal 15 2 10 2_37. RESULTADO NEGOCIOS YOY" xfId="23795" xr:uid="{00000000-0005-0000-0000-0000D4600000}"/>
    <cellStyle name="Normal 15 2 10 3" xfId="23796" xr:uid="{00000000-0005-0000-0000-0000D5600000}"/>
    <cellStyle name="Normal 15 2 10_37. RESULTADO NEGOCIOS YOY" xfId="23797" xr:uid="{00000000-0005-0000-0000-0000D6600000}"/>
    <cellStyle name="Normal 15 2 11" xfId="23798" xr:uid="{00000000-0005-0000-0000-0000D7600000}"/>
    <cellStyle name="Normal 15 2 11 2" xfId="23799" xr:uid="{00000000-0005-0000-0000-0000D8600000}"/>
    <cellStyle name="Normal 15 2 11_37. RESULTADO NEGOCIOS YOY" xfId="23800" xr:uid="{00000000-0005-0000-0000-0000D9600000}"/>
    <cellStyle name="Normal 15 2 12" xfId="23801" xr:uid="{00000000-0005-0000-0000-0000DA600000}"/>
    <cellStyle name="Normal 15 2 12 2" xfId="23802" xr:uid="{00000000-0005-0000-0000-0000DB600000}"/>
    <cellStyle name="Normal 15 2 12_37. RESULTADO NEGOCIOS YOY" xfId="23803" xr:uid="{00000000-0005-0000-0000-0000DC600000}"/>
    <cellStyle name="Normal 15 2 13" xfId="23804" xr:uid="{00000000-0005-0000-0000-0000DD600000}"/>
    <cellStyle name="Normal 15 2 14" xfId="23805" xr:uid="{00000000-0005-0000-0000-0000DE600000}"/>
    <cellStyle name="Normal 15 2 15" xfId="23806" xr:uid="{00000000-0005-0000-0000-0000DF600000}"/>
    <cellStyle name="Normal 15 2 2" xfId="23807" xr:uid="{00000000-0005-0000-0000-0000E0600000}"/>
    <cellStyle name="Normal 15 2 2 2" xfId="23808" xr:uid="{00000000-0005-0000-0000-0000E1600000}"/>
    <cellStyle name="Normal 15 2 2 2 2" xfId="23809" xr:uid="{00000000-0005-0000-0000-0000E2600000}"/>
    <cellStyle name="Normal 15 2 2 2 2 2" xfId="23810" xr:uid="{00000000-0005-0000-0000-0000E3600000}"/>
    <cellStyle name="Normal 15 2 2 2 2_37. RESULTADO NEGOCIOS YOY" xfId="23811" xr:uid="{00000000-0005-0000-0000-0000E4600000}"/>
    <cellStyle name="Normal 15 2 2 2 3" xfId="23812" xr:uid="{00000000-0005-0000-0000-0000E5600000}"/>
    <cellStyle name="Normal 15 2 2 2 3 2" xfId="23813" xr:uid="{00000000-0005-0000-0000-0000E6600000}"/>
    <cellStyle name="Normal 15 2 2 2 3_37. RESULTADO NEGOCIOS YOY" xfId="23814" xr:uid="{00000000-0005-0000-0000-0000E7600000}"/>
    <cellStyle name="Normal 15 2 2 2 4" xfId="23815" xr:uid="{00000000-0005-0000-0000-0000E8600000}"/>
    <cellStyle name="Normal 15 2 2 2 5" xfId="23816" xr:uid="{00000000-0005-0000-0000-0000E9600000}"/>
    <cellStyle name="Normal 15 2 2 2_37. RESULTADO NEGOCIOS YOY" xfId="23817" xr:uid="{00000000-0005-0000-0000-0000EA600000}"/>
    <cellStyle name="Normal 15 2 2 3" xfId="23818" xr:uid="{00000000-0005-0000-0000-0000EB600000}"/>
    <cellStyle name="Normal 15 2 2 3 2" xfId="23819" xr:uid="{00000000-0005-0000-0000-0000EC600000}"/>
    <cellStyle name="Normal 15 2 2 3 2 2" xfId="23820" xr:uid="{00000000-0005-0000-0000-0000ED600000}"/>
    <cellStyle name="Normal 15 2 2 3 3" xfId="23821" xr:uid="{00000000-0005-0000-0000-0000EE600000}"/>
    <cellStyle name="Normal 15 2 2 3 3 2" xfId="23822" xr:uid="{00000000-0005-0000-0000-0000EF600000}"/>
    <cellStyle name="Normal 15 2 2 3 4" xfId="23823" xr:uid="{00000000-0005-0000-0000-0000F0600000}"/>
    <cellStyle name="Normal 15 2 2 3_37. RESULTADO NEGOCIOS YOY" xfId="23824" xr:uid="{00000000-0005-0000-0000-0000F1600000}"/>
    <cellStyle name="Normal 15 2 2 4" xfId="23825" xr:uid="{00000000-0005-0000-0000-0000F2600000}"/>
    <cellStyle name="Normal 15 2 2 4 2" xfId="23826" xr:uid="{00000000-0005-0000-0000-0000F3600000}"/>
    <cellStyle name="Normal 15 2 2 4 2 2" xfId="23827" xr:uid="{00000000-0005-0000-0000-0000F4600000}"/>
    <cellStyle name="Normal 15 2 2 4 3" xfId="23828" xr:uid="{00000000-0005-0000-0000-0000F5600000}"/>
    <cellStyle name="Normal 15 2 2 4_37. RESULTADO NEGOCIOS YOY" xfId="23829" xr:uid="{00000000-0005-0000-0000-0000F6600000}"/>
    <cellStyle name="Normal 15 2 2 5" xfId="23830" xr:uid="{00000000-0005-0000-0000-0000F7600000}"/>
    <cellStyle name="Normal 15 2 2 5 2" xfId="23831" xr:uid="{00000000-0005-0000-0000-0000F8600000}"/>
    <cellStyle name="Normal 15 2 2 5_37. RESULTADO NEGOCIOS YOY" xfId="23832" xr:uid="{00000000-0005-0000-0000-0000F9600000}"/>
    <cellStyle name="Normal 15 2 2 6" xfId="23833" xr:uid="{00000000-0005-0000-0000-0000FA600000}"/>
    <cellStyle name="Normal 15 2 2 6 2" xfId="23834" xr:uid="{00000000-0005-0000-0000-0000FB600000}"/>
    <cellStyle name="Normal 15 2 2 6_37. RESULTADO NEGOCIOS YOY" xfId="23835" xr:uid="{00000000-0005-0000-0000-0000FC600000}"/>
    <cellStyle name="Normal 15 2 2 7" xfId="23836" xr:uid="{00000000-0005-0000-0000-0000FD600000}"/>
    <cellStyle name="Normal 15 2 2 8" xfId="23837" xr:uid="{00000000-0005-0000-0000-0000FE600000}"/>
    <cellStyle name="Normal 15 2 2_37. RESULTADO NEGOCIOS YOY" xfId="23838" xr:uid="{00000000-0005-0000-0000-0000FF600000}"/>
    <cellStyle name="Normal 15 2 3" xfId="23839" xr:uid="{00000000-0005-0000-0000-000000610000}"/>
    <cellStyle name="Normal 15 2 3 2" xfId="23840" xr:uid="{00000000-0005-0000-0000-000001610000}"/>
    <cellStyle name="Normal 15 2 3 2 2" xfId="23841" xr:uid="{00000000-0005-0000-0000-000002610000}"/>
    <cellStyle name="Normal 15 2 3 2_37. RESULTADO NEGOCIOS YOY" xfId="23842" xr:uid="{00000000-0005-0000-0000-000003610000}"/>
    <cellStyle name="Normal 15 2 3 3" xfId="23843" xr:uid="{00000000-0005-0000-0000-000004610000}"/>
    <cellStyle name="Normal 15 2 3 3 2" xfId="23844" xr:uid="{00000000-0005-0000-0000-000005610000}"/>
    <cellStyle name="Normal 15 2 3 3_37. RESULTADO NEGOCIOS YOY" xfId="23845" xr:uid="{00000000-0005-0000-0000-000006610000}"/>
    <cellStyle name="Normal 15 2 3 4" xfId="23846" xr:uid="{00000000-0005-0000-0000-000007610000}"/>
    <cellStyle name="Normal 15 2 3 5" xfId="23847" xr:uid="{00000000-0005-0000-0000-000008610000}"/>
    <cellStyle name="Normal 15 2 3_37. RESULTADO NEGOCIOS YOY" xfId="23848" xr:uid="{00000000-0005-0000-0000-000009610000}"/>
    <cellStyle name="Normal 15 2 4" xfId="23849" xr:uid="{00000000-0005-0000-0000-00000A610000}"/>
    <cellStyle name="Normal 15 2 4 2" xfId="23850" xr:uid="{00000000-0005-0000-0000-00000B610000}"/>
    <cellStyle name="Normal 15 2 4 2 2" xfId="23851" xr:uid="{00000000-0005-0000-0000-00000C610000}"/>
    <cellStyle name="Normal 15 2 4 3" xfId="23852" xr:uid="{00000000-0005-0000-0000-00000D610000}"/>
    <cellStyle name="Normal 15 2 4 3 2" xfId="23853" xr:uid="{00000000-0005-0000-0000-00000E610000}"/>
    <cellStyle name="Normal 15 2 4 4" xfId="23854" xr:uid="{00000000-0005-0000-0000-00000F610000}"/>
    <cellStyle name="Normal 15 2 4_37. RESULTADO NEGOCIOS YOY" xfId="23855" xr:uid="{00000000-0005-0000-0000-000010610000}"/>
    <cellStyle name="Normal 15 2 5" xfId="23856" xr:uid="{00000000-0005-0000-0000-000011610000}"/>
    <cellStyle name="Normal 15 2 5 2" xfId="23857" xr:uid="{00000000-0005-0000-0000-000012610000}"/>
    <cellStyle name="Normal 15 2 5 2 2" xfId="23858" xr:uid="{00000000-0005-0000-0000-000013610000}"/>
    <cellStyle name="Normal 15 2 5 3" xfId="23859" xr:uid="{00000000-0005-0000-0000-000014610000}"/>
    <cellStyle name="Normal 15 2 5_37. RESULTADO NEGOCIOS YOY" xfId="23860" xr:uid="{00000000-0005-0000-0000-000015610000}"/>
    <cellStyle name="Normal 15 2 6" xfId="23861" xr:uid="{00000000-0005-0000-0000-000016610000}"/>
    <cellStyle name="Normal 15 2 6 2" xfId="23862" xr:uid="{00000000-0005-0000-0000-000017610000}"/>
    <cellStyle name="Normal 15 2 6_37. RESULTADO NEGOCIOS YOY" xfId="23863" xr:uid="{00000000-0005-0000-0000-000018610000}"/>
    <cellStyle name="Normal 15 2 7" xfId="23864" xr:uid="{00000000-0005-0000-0000-000019610000}"/>
    <cellStyle name="Normal 15 2 7 2" xfId="23865" xr:uid="{00000000-0005-0000-0000-00001A610000}"/>
    <cellStyle name="Normal 15 2 7_37. RESULTADO NEGOCIOS YOY" xfId="23866" xr:uid="{00000000-0005-0000-0000-00001B610000}"/>
    <cellStyle name="Normal 15 2 8" xfId="23867" xr:uid="{00000000-0005-0000-0000-00001C610000}"/>
    <cellStyle name="Normal 15 2 8 2" xfId="23868" xr:uid="{00000000-0005-0000-0000-00001D610000}"/>
    <cellStyle name="Normal 15 2 8_37. RESULTADO NEGOCIOS YOY" xfId="23869" xr:uid="{00000000-0005-0000-0000-00001E610000}"/>
    <cellStyle name="Normal 15 2 9" xfId="23870" xr:uid="{00000000-0005-0000-0000-00001F610000}"/>
    <cellStyle name="Normal 15 2 9 2" xfId="23871" xr:uid="{00000000-0005-0000-0000-000020610000}"/>
    <cellStyle name="Normal 15 2 9_37. RESULTADO NEGOCIOS YOY" xfId="23872" xr:uid="{00000000-0005-0000-0000-000021610000}"/>
    <cellStyle name="Normal 15 2_37. RESULTADO NEGOCIOS YOY" xfId="23873" xr:uid="{00000000-0005-0000-0000-000022610000}"/>
    <cellStyle name="Normal 15 3" xfId="23874" xr:uid="{00000000-0005-0000-0000-000023610000}"/>
    <cellStyle name="Normal 15 3 10" xfId="23875" xr:uid="{00000000-0005-0000-0000-000024610000}"/>
    <cellStyle name="Normal 15 3 10 2" xfId="23876" xr:uid="{00000000-0005-0000-0000-000025610000}"/>
    <cellStyle name="Normal 15 3 10 2 2" xfId="23877" xr:uid="{00000000-0005-0000-0000-000026610000}"/>
    <cellStyle name="Normal 15 3 10 2_37. RESULTADO NEGOCIOS YOY" xfId="23878" xr:uid="{00000000-0005-0000-0000-000027610000}"/>
    <cellStyle name="Normal 15 3 10 3" xfId="23879" xr:uid="{00000000-0005-0000-0000-000028610000}"/>
    <cellStyle name="Normal 15 3 10_37. RESULTADO NEGOCIOS YOY" xfId="23880" xr:uid="{00000000-0005-0000-0000-000029610000}"/>
    <cellStyle name="Normal 15 3 11" xfId="23881" xr:uid="{00000000-0005-0000-0000-00002A610000}"/>
    <cellStyle name="Normal 15 3 11 2" xfId="23882" xr:uid="{00000000-0005-0000-0000-00002B610000}"/>
    <cellStyle name="Normal 15 3 11 2 2" xfId="23883" xr:uid="{00000000-0005-0000-0000-00002C610000}"/>
    <cellStyle name="Normal 15 3 11 2_37. RESULTADO NEGOCIOS YOY" xfId="23884" xr:uid="{00000000-0005-0000-0000-00002D610000}"/>
    <cellStyle name="Normal 15 3 11 3" xfId="23885" xr:uid="{00000000-0005-0000-0000-00002E610000}"/>
    <cellStyle name="Normal 15 3 11_37. RESULTADO NEGOCIOS YOY" xfId="23886" xr:uid="{00000000-0005-0000-0000-00002F610000}"/>
    <cellStyle name="Normal 15 3 12" xfId="23887" xr:uid="{00000000-0005-0000-0000-000030610000}"/>
    <cellStyle name="Normal 15 3 12 2" xfId="23888" xr:uid="{00000000-0005-0000-0000-000031610000}"/>
    <cellStyle name="Normal 15 3 12 2 2" xfId="23889" xr:uid="{00000000-0005-0000-0000-000032610000}"/>
    <cellStyle name="Normal 15 3 12 2_37. RESULTADO NEGOCIOS YOY" xfId="23890" xr:uid="{00000000-0005-0000-0000-000033610000}"/>
    <cellStyle name="Normal 15 3 12 3" xfId="23891" xr:uid="{00000000-0005-0000-0000-000034610000}"/>
    <cellStyle name="Normal 15 3 12_37. RESULTADO NEGOCIOS YOY" xfId="23892" xr:uid="{00000000-0005-0000-0000-000035610000}"/>
    <cellStyle name="Normal 15 3 13" xfId="23893" xr:uid="{00000000-0005-0000-0000-000036610000}"/>
    <cellStyle name="Normal 15 3 13 2" xfId="23894" xr:uid="{00000000-0005-0000-0000-000037610000}"/>
    <cellStyle name="Normal 15 3 13_37. RESULTADO NEGOCIOS YOY" xfId="23895" xr:uid="{00000000-0005-0000-0000-000038610000}"/>
    <cellStyle name="Normal 15 3 14" xfId="23896" xr:uid="{00000000-0005-0000-0000-000039610000}"/>
    <cellStyle name="Normal 15 3 15" xfId="23897" xr:uid="{00000000-0005-0000-0000-00003A610000}"/>
    <cellStyle name="Normal 15 3 2" xfId="23898" xr:uid="{00000000-0005-0000-0000-00003B610000}"/>
    <cellStyle name="Normal 15 3 2 2" xfId="23899" xr:uid="{00000000-0005-0000-0000-00003C610000}"/>
    <cellStyle name="Normal 15 3 2 2 2" xfId="23900" xr:uid="{00000000-0005-0000-0000-00003D610000}"/>
    <cellStyle name="Normal 15 3 2 2 2 2" xfId="23901" xr:uid="{00000000-0005-0000-0000-00003E610000}"/>
    <cellStyle name="Normal 15 3 2 2 2_37. RESULTADO NEGOCIOS YOY" xfId="23902" xr:uid="{00000000-0005-0000-0000-00003F610000}"/>
    <cellStyle name="Normal 15 3 2 2 3" xfId="23903" xr:uid="{00000000-0005-0000-0000-000040610000}"/>
    <cellStyle name="Normal 15 3 2 2 3 2" xfId="23904" xr:uid="{00000000-0005-0000-0000-000041610000}"/>
    <cellStyle name="Normal 15 3 2 2 3_37. RESULTADO NEGOCIOS YOY" xfId="23905" xr:uid="{00000000-0005-0000-0000-000042610000}"/>
    <cellStyle name="Normal 15 3 2 2 4" xfId="23906" xr:uid="{00000000-0005-0000-0000-000043610000}"/>
    <cellStyle name="Normal 15 3 2 2 5" xfId="23907" xr:uid="{00000000-0005-0000-0000-000044610000}"/>
    <cellStyle name="Normal 15 3 2 2_37. RESULTADO NEGOCIOS YOY" xfId="23908" xr:uid="{00000000-0005-0000-0000-000045610000}"/>
    <cellStyle name="Normal 15 3 2 3" xfId="23909" xr:uid="{00000000-0005-0000-0000-000046610000}"/>
    <cellStyle name="Normal 15 3 2 3 2" xfId="23910" xr:uid="{00000000-0005-0000-0000-000047610000}"/>
    <cellStyle name="Normal 15 3 2 3 2 2" xfId="23911" xr:uid="{00000000-0005-0000-0000-000048610000}"/>
    <cellStyle name="Normal 15 3 2 3 3" xfId="23912" xr:uid="{00000000-0005-0000-0000-000049610000}"/>
    <cellStyle name="Normal 15 3 2 3 3 2" xfId="23913" xr:uid="{00000000-0005-0000-0000-00004A610000}"/>
    <cellStyle name="Normal 15 3 2 3 4" xfId="23914" xr:uid="{00000000-0005-0000-0000-00004B610000}"/>
    <cellStyle name="Normal 15 3 2 3_37. RESULTADO NEGOCIOS YOY" xfId="23915" xr:uid="{00000000-0005-0000-0000-00004C610000}"/>
    <cellStyle name="Normal 15 3 2 4" xfId="23916" xr:uid="{00000000-0005-0000-0000-00004D610000}"/>
    <cellStyle name="Normal 15 3 2 4 2" xfId="23917" xr:uid="{00000000-0005-0000-0000-00004E610000}"/>
    <cellStyle name="Normal 15 3 2 4 2 2" xfId="23918" xr:uid="{00000000-0005-0000-0000-00004F610000}"/>
    <cellStyle name="Normal 15 3 2 4 3" xfId="23919" xr:uid="{00000000-0005-0000-0000-000050610000}"/>
    <cellStyle name="Normal 15 3 2 4_37. RESULTADO NEGOCIOS YOY" xfId="23920" xr:uid="{00000000-0005-0000-0000-000051610000}"/>
    <cellStyle name="Normal 15 3 2 5" xfId="23921" xr:uid="{00000000-0005-0000-0000-000052610000}"/>
    <cellStyle name="Normal 15 3 2 5 2" xfId="23922" xr:uid="{00000000-0005-0000-0000-000053610000}"/>
    <cellStyle name="Normal 15 3 2 5_37. RESULTADO NEGOCIOS YOY" xfId="23923" xr:uid="{00000000-0005-0000-0000-000054610000}"/>
    <cellStyle name="Normal 15 3 2 6" xfId="23924" xr:uid="{00000000-0005-0000-0000-000055610000}"/>
    <cellStyle name="Normal 15 3 2 6 2" xfId="23925" xr:uid="{00000000-0005-0000-0000-000056610000}"/>
    <cellStyle name="Normal 15 3 2 6_37. RESULTADO NEGOCIOS YOY" xfId="23926" xr:uid="{00000000-0005-0000-0000-000057610000}"/>
    <cellStyle name="Normal 15 3 2 7" xfId="23927" xr:uid="{00000000-0005-0000-0000-000058610000}"/>
    <cellStyle name="Normal 15 3 2 8" xfId="23928" xr:uid="{00000000-0005-0000-0000-000059610000}"/>
    <cellStyle name="Normal 15 3 2_37. RESULTADO NEGOCIOS YOY" xfId="23929" xr:uid="{00000000-0005-0000-0000-00005A610000}"/>
    <cellStyle name="Normal 15 3 3" xfId="23930" xr:uid="{00000000-0005-0000-0000-00005B610000}"/>
    <cellStyle name="Normal 15 3 3 2" xfId="23931" xr:uid="{00000000-0005-0000-0000-00005C610000}"/>
    <cellStyle name="Normal 15 3 3 2 2" xfId="23932" xr:uid="{00000000-0005-0000-0000-00005D610000}"/>
    <cellStyle name="Normal 15 3 3 2_37. RESULTADO NEGOCIOS YOY" xfId="23933" xr:uid="{00000000-0005-0000-0000-00005E610000}"/>
    <cellStyle name="Normal 15 3 3 3" xfId="23934" xr:uid="{00000000-0005-0000-0000-00005F610000}"/>
    <cellStyle name="Normal 15 3 3 3 2" xfId="23935" xr:uid="{00000000-0005-0000-0000-000060610000}"/>
    <cellStyle name="Normal 15 3 3 3_37. RESULTADO NEGOCIOS YOY" xfId="23936" xr:uid="{00000000-0005-0000-0000-000061610000}"/>
    <cellStyle name="Normal 15 3 3 4" xfId="23937" xr:uid="{00000000-0005-0000-0000-000062610000}"/>
    <cellStyle name="Normal 15 3 3 5" xfId="23938" xr:uid="{00000000-0005-0000-0000-000063610000}"/>
    <cellStyle name="Normal 15 3 3_37. RESULTADO NEGOCIOS YOY" xfId="23939" xr:uid="{00000000-0005-0000-0000-000064610000}"/>
    <cellStyle name="Normal 15 3 4" xfId="23940" xr:uid="{00000000-0005-0000-0000-000065610000}"/>
    <cellStyle name="Normal 15 3 4 2" xfId="23941" xr:uid="{00000000-0005-0000-0000-000066610000}"/>
    <cellStyle name="Normal 15 3 4 2 2" xfId="23942" xr:uid="{00000000-0005-0000-0000-000067610000}"/>
    <cellStyle name="Normal 15 3 4 3" xfId="23943" xr:uid="{00000000-0005-0000-0000-000068610000}"/>
    <cellStyle name="Normal 15 3 4 3 2" xfId="23944" xr:uid="{00000000-0005-0000-0000-000069610000}"/>
    <cellStyle name="Normal 15 3 4 4" xfId="23945" xr:uid="{00000000-0005-0000-0000-00006A610000}"/>
    <cellStyle name="Normal 15 3 4_37. RESULTADO NEGOCIOS YOY" xfId="23946" xr:uid="{00000000-0005-0000-0000-00006B610000}"/>
    <cellStyle name="Normal 15 3 5" xfId="23947" xr:uid="{00000000-0005-0000-0000-00006C610000}"/>
    <cellStyle name="Normal 15 3 5 2" xfId="23948" xr:uid="{00000000-0005-0000-0000-00006D610000}"/>
    <cellStyle name="Normal 15 3 5 2 2" xfId="23949" xr:uid="{00000000-0005-0000-0000-00006E610000}"/>
    <cellStyle name="Normal 15 3 5 3" xfId="23950" xr:uid="{00000000-0005-0000-0000-00006F610000}"/>
    <cellStyle name="Normal 15 3 5_37. RESULTADO NEGOCIOS YOY" xfId="23951" xr:uid="{00000000-0005-0000-0000-000070610000}"/>
    <cellStyle name="Normal 15 3 6" xfId="23952" xr:uid="{00000000-0005-0000-0000-000071610000}"/>
    <cellStyle name="Normal 15 3 6 2" xfId="23953" xr:uid="{00000000-0005-0000-0000-000072610000}"/>
    <cellStyle name="Normal 15 3 6_37. RESULTADO NEGOCIOS YOY" xfId="23954" xr:uid="{00000000-0005-0000-0000-000073610000}"/>
    <cellStyle name="Normal 15 3 7" xfId="23955" xr:uid="{00000000-0005-0000-0000-000074610000}"/>
    <cellStyle name="Normal 15 3 7 2" xfId="23956" xr:uid="{00000000-0005-0000-0000-000075610000}"/>
    <cellStyle name="Normal 15 3 7_37. RESULTADO NEGOCIOS YOY" xfId="23957" xr:uid="{00000000-0005-0000-0000-000076610000}"/>
    <cellStyle name="Normal 15 3 8" xfId="23958" xr:uid="{00000000-0005-0000-0000-000077610000}"/>
    <cellStyle name="Normal 15 3 8 2" xfId="23959" xr:uid="{00000000-0005-0000-0000-000078610000}"/>
    <cellStyle name="Normal 15 3 8_37. RESULTADO NEGOCIOS YOY" xfId="23960" xr:uid="{00000000-0005-0000-0000-000079610000}"/>
    <cellStyle name="Normal 15 3 9" xfId="23961" xr:uid="{00000000-0005-0000-0000-00007A610000}"/>
    <cellStyle name="Normal 15 3 9 2" xfId="23962" xr:uid="{00000000-0005-0000-0000-00007B610000}"/>
    <cellStyle name="Normal 15 3 9_37. RESULTADO NEGOCIOS YOY" xfId="23963" xr:uid="{00000000-0005-0000-0000-00007C610000}"/>
    <cellStyle name="Normal 15 3_37. RESULTADO NEGOCIOS YOY" xfId="23964" xr:uid="{00000000-0005-0000-0000-00007D610000}"/>
    <cellStyle name="Normal 15 4" xfId="23965" xr:uid="{00000000-0005-0000-0000-00007E610000}"/>
    <cellStyle name="Normal 15 4 10" xfId="23966" xr:uid="{00000000-0005-0000-0000-00007F610000}"/>
    <cellStyle name="Normal 15 4 11" xfId="23967" xr:uid="{00000000-0005-0000-0000-000080610000}"/>
    <cellStyle name="Normal 15 4 2" xfId="23968" xr:uid="{00000000-0005-0000-0000-000081610000}"/>
    <cellStyle name="Normal 15 4 2 2" xfId="23969" xr:uid="{00000000-0005-0000-0000-000082610000}"/>
    <cellStyle name="Normal 15 4 2 3" xfId="23970" xr:uid="{00000000-0005-0000-0000-000083610000}"/>
    <cellStyle name="Normal 15 4 2 4" xfId="23971" xr:uid="{00000000-0005-0000-0000-000084610000}"/>
    <cellStyle name="Normal 15 4 2 5" xfId="23972" xr:uid="{00000000-0005-0000-0000-000085610000}"/>
    <cellStyle name="Normal 15 4 2 6" xfId="23973" xr:uid="{00000000-0005-0000-0000-000086610000}"/>
    <cellStyle name="Normal 15 4 2_37. RESULTADO NEGOCIOS YOY" xfId="23974" xr:uid="{00000000-0005-0000-0000-000087610000}"/>
    <cellStyle name="Normal 15 4 3" xfId="23975" xr:uid="{00000000-0005-0000-0000-000088610000}"/>
    <cellStyle name="Normal 15 4 3 2" xfId="23976" xr:uid="{00000000-0005-0000-0000-000089610000}"/>
    <cellStyle name="Normal 15 4 3 3" xfId="23977" xr:uid="{00000000-0005-0000-0000-00008A610000}"/>
    <cellStyle name="Normal 15 4 3 4" xfId="23978" xr:uid="{00000000-0005-0000-0000-00008B610000}"/>
    <cellStyle name="Normal 15 4 3_37. RESULTADO NEGOCIOS YOY" xfId="23979" xr:uid="{00000000-0005-0000-0000-00008C610000}"/>
    <cellStyle name="Normal 15 4 4" xfId="23980" xr:uid="{00000000-0005-0000-0000-00008D610000}"/>
    <cellStyle name="Normal 15 4 5" xfId="23981" xr:uid="{00000000-0005-0000-0000-00008E610000}"/>
    <cellStyle name="Normal 15 4 6" xfId="23982" xr:uid="{00000000-0005-0000-0000-00008F610000}"/>
    <cellStyle name="Normal 15 4 7" xfId="23983" xr:uid="{00000000-0005-0000-0000-000090610000}"/>
    <cellStyle name="Normal 15 4 7 2" xfId="23984" xr:uid="{00000000-0005-0000-0000-000091610000}"/>
    <cellStyle name="Normal 15 4 7_37. RESULTADO NEGOCIOS YOY" xfId="23985" xr:uid="{00000000-0005-0000-0000-000092610000}"/>
    <cellStyle name="Normal 15 4 8" xfId="23986" xr:uid="{00000000-0005-0000-0000-000093610000}"/>
    <cellStyle name="Normal 15 4 9" xfId="23987" xr:uid="{00000000-0005-0000-0000-000094610000}"/>
    <cellStyle name="Normal 15 4_37. RESULTADO NEGOCIOS YOY" xfId="23988" xr:uid="{00000000-0005-0000-0000-000095610000}"/>
    <cellStyle name="Normal 15 5" xfId="23989" xr:uid="{00000000-0005-0000-0000-000096610000}"/>
    <cellStyle name="Normal 15 5 2" xfId="23990" xr:uid="{00000000-0005-0000-0000-000097610000}"/>
    <cellStyle name="Normal 15 5 2 2" xfId="23991" xr:uid="{00000000-0005-0000-0000-000098610000}"/>
    <cellStyle name="Normal 15 5 2 2 2" xfId="23992" xr:uid="{00000000-0005-0000-0000-000099610000}"/>
    <cellStyle name="Normal 15 5 2 2_37. RESULTADO NEGOCIOS YOY" xfId="23993" xr:uid="{00000000-0005-0000-0000-00009A610000}"/>
    <cellStyle name="Normal 15 5 2 3" xfId="23994" xr:uid="{00000000-0005-0000-0000-00009B610000}"/>
    <cellStyle name="Normal 15 5 2 3 2" xfId="23995" xr:uid="{00000000-0005-0000-0000-00009C610000}"/>
    <cellStyle name="Normal 15 5 2 3_37. RESULTADO NEGOCIOS YOY" xfId="23996" xr:uid="{00000000-0005-0000-0000-00009D610000}"/>
    <cellStyle name="Normal 15 5 2 4" xfId="23997" xr:uid="{00000000-0005-0000-0000-00009E610000}"/>
    <cellStyle name="Normal 15 5 2_37. RESULTADO NEGOCIOS YOY" xfId="23998" xr:uid="{00000000-0005-0000-0000-00009F610000}"/>
    <cellStyle name="Normal 15 5 3" xfId="23999" xr:uid="{00000000-0005-0000-0000-0000A0610000}"/>
    <cellStyle name="Normal 15 5 3 2" xfId="24000" xr:uid="{00000000-0005-0000-0000-0000A1610000}"/>
    <cellStyle name="Normal 15 5 3 2 2" xfId="24001" xr:uid="{00000000-0005-0000-0000-0000A2610000}"/>
    <cellStyle name="Normal 15 5 3 3" xfId="24002" xr:uid="{00000000-0005-0000-0000-0000A3610000}"/>
    <cellStyle name="Normal 15 5 3 3 2" xfId="24003" xr:uid="{00000000-0005-0000-0000-0000A4610000}"/>
    <cellStyle name="Normal 15 5 3 4" xfId="24004" xr:uid="{00000000-0005-0000-0000-0000A5610000}"/>
    <cellStyle name="Normal 15 5 3_37. RESULTADO NEGOCIOS YOY" xfId="24005" xr:uid="{00000000-0005-0000-0000-0000A6610000}"/>
    <cellStyle name="Normal 15 5 4" xfId="24006" xr:uid="{00000000-0005-0000-0000-0000A7610000}"/>
    <cellStyle name="Normal 15 5 4 2" xfId="24007" xr:uid="{00000000-0005-0000-0000-0000A8610000}"/>
    <cellStyle name="Normal 15 5 4 2 2" xfId="24008" xr:uid="{00000000-0005-0000-0000-0000A9610000}"/>
    <cellStyle name="Normal 15 5 4 3" xfId="24009" xr:uid="{00000000-0005-0000-0000-0000AA610000}"/>
    <cellStyle name="Normal 15 5 4_37. RESULTADO NEGOCIOS YOY" xfId="24010" xr:uid="{00000000-0005-0000-0000-0000AB610000}"/>
    <cellStyle name="Normal 15 5 5" xfId="24011" xr:uid="{00000000-0005-0000-0000-0000AC610000}"/>
    <cellStyle name="Normal 15 5 5 2" xfId="24012" xr:uid="{00000000-0005-0000-0000-0000AD610000}"/>
    <cellStyle name="Normal 15 5 5_37. RESULTADO NEGOCIOS YOY" xfId="24013" xr:uid="{00000000-0005-0000-0000-0000AE610000}"/>
    <cellStyle name="Normal 15 5 6" xfId="24014" xr:uid="{00000000-0005-0000-0000-0000AF610000}"/>
    <cellStyle name="Normal 15 5 6 2" xfId="24015" xr:uid="{00000000-0005-0000-0000-0000B0610000}"/>
    <cellStyle name="Normal 15 5 6_37. RESULTADO NEGOCIOS YOY" xfId="24016" xr:uid="{00000000-0005-0000-0000-0000B1610000}"/>
    <cellStyle name="Normal 15 5 7" xfId="24017" xr:uid="{00000000-0005-0000-0000-0000B2610000}"/>
    <cellStyle name="Normal 15 5 7 2" xfId="24018" xr:uid="{00000000-0005-0000-0000-0000B3610000}"/>
    <cellStyle name="Normal 15 5 7_37. RESULTADO NEGOCIOS YOY" xfId="24019" xr:uid="{00000000-0005-0000-0000-0000B4610000}"/>
    <cellStyle name="Normal 15 5 8" xfId="24020" xr:uid="{00000000-0005-0000-0000-0000B5610000}"/>
    <cellStyle name="Normal 15 5 9" xfId="24021" xr:uid="{00000000-0005-0000-0000-0000B6610000}"/>
    <cellStyle name="Normal 15 5_37. RESULTADO NEGOCIOS YOY" xfId="24022" xr:uid="{00000000-0005-0000-0000-0000B7610000}"/>
    <cellStyle name="Normal 15 6" xfId="24023" xr:uid="{00000000-0005-0000-0000-0000B8610000}"/>
    <cellStyle name="Normal 15 6 2" xfId="24024" xr:uid="{00000000-0005-0000-0000-0000B9610000}"/>
    <cellStyle name="Normal 15 6 2 2" xfId="24025" xr:uid="{00000000-0005-0000-0000-0000BA610000}"/>
    <cellStyle name="Normal 15 6 2 2 2" xfId="24026" xr:uid="{00000000-0005-0000-0000-0000BB610000}"/>
    <cellStyle name="Normal 15 6 2 3" xfId="24027" xr:uid="{00000000-0005-0000-0000-0000BC610000}"/>
    <cellStyle name="Normal 15 6 2 3 2" xfId="24028" xr:uid="{00000000-0005-0000-0000-0000BD610000}"/>
    <cellStyle name="Normal 15 6 2 4" xfId="24029" xr:uid="{00000000-0005-0000-0000-0000BE610000}"/>
    <cellStyle name="Normal 15 6 2_37. RESULTADO NEGOCIOS YOY" xfId="24030" xr:uid="{00000000-0005-0000-0000-0000BF610000}"/>
    <cellStyle name="Normal 15 6 3" xfId="24031" xr:uid="{00000000-0005-0000-0000-0000C0610000}"/>
    <cellStyle name="Normal 15 6 3 2" xfId="24032" xr:uid="{00000000-0005-0000-0000-0000C1610000}"/>
    <cellStyle name="Normal 15 6 3 2 2" xfId="24033" xr:uid="{00000000-0005-0000-0000-0000C2610000}"/>
    <cellStyle name="Normal 15 6 3 3" xfId="24034" xr:uid="{00000000-0005-0000-0000-0000C3610000}"/>
    <cellStyle name="Normal 15 6 3 3 2" xfId="24035" xr:uid="{00000000-0005-0000-0000-0000C4610000}"/>
    <cellStyle name="Normal 15 6 3 4" xfId="24036" xr:uid="{00000000-0005-0000-0000-0000C5610000}"/>
    <cellStyle name="Normal 15 6 3_37. RESULTADO NEGOCIOS YOY" xfId="24037" xr:uid="{00000000-0005-0000-0000-0000C6610000}"/>
    <cellStyle name="Normal 15 6 4" xfId="24038" xr:uid="{00000000-0005-0000-0000-0000C7610000}"/>
    <cellStyle name="Normal 15 6 4 2" xfId="24039" xr:uid="{00000000-0005-0000-0000-0000C8610000}"/>
    <cellStyle name="Normal 15 6 4_37. RESULTADO NEGOCIOS YOY" xfId="24040" xr:uid="{00000000-0005-0000-0000-0000C9610000}"/>
    <cellStyle name="Normal 15 6 5" xfId="24041" xr:uid="{00000000-0005-0000-0000-0000CA610000}"/>
    <cellStyle name="Normal 15 6 5 2" xfId="24042" xr:uid="{00000000-0005-0000-0000-0000CB610000}"/>
    <cellStyle name="Normal 15 6 5_37. RESULTADO NEGOCIOS YOY" xfId="24043" xr:uid="{00000000-0005-0000-0000-0000CC610000}"/>
    <cellStyle name="Normal 15 6 6" xfId="24044" xr:uid="{00000000-0005-0000-0000-0000CD610000}"/>
    <cellStyle name="Normal 15 6 6 2" xfId="24045" xr:uid="{00000000-0005-0000-0000-0000CE610000}"/>
    <cellStyle name="Normal 15 6 6_37. RESULTADO NEGOCIOS YOY" xfId="24046" xr:uid="{00000000-0005-0000-0000-0000CF610000}"/>
    <cellStyle name="Normal 15 6 7" xfId="24047" xr:uid="{00000000-0005-0000-0000-0000D0610000}"/>
    <cellStyle name="Normal 15 6_37. RESULTADO NEGOCIOS YOY" xfId="24048" xr:uid="{00000000-0005-0000-0000-0000D1610000}"/>
    <cellStyle name="Normal 15 7" xfId="24049" xr:uid="{00000000-0005-0000-0000-0000D2610000}"/>
    <cellStyle name="Normal 15 7 2" xfId="24050" xr:uid="{00000000-0005-0000-0000-0000D3610000}"/>
    <cellStyle name="Normal 15 7 2 2" xfId="24051" xr:uid="{00000000-0005-0000-0000-0000D4610000}"/>
    <cellStyle name="Normal 15 7 2 2 2" xfId="24052" xr:uid="{00000000-0005-0000-0000-0000D5610000}"/>
    <cellStyle name="Normal 15 7 2 3" xfId="24053" xr:uid="{00000000-0005-0000-0000-0000D6610000}"/>
    <cellStyle name="Normal 15 7 2 3 2" xfId="24054" xr:uid="{00000000-0005-0000-0000-0000D7610000}"/>
    <cellStyle name="Normal 15 7 2 4" xfId="24055" xr:uid="{00000000-0005-0000-0000-0000D8610000}"/>
    <cellStyle name="Normal 15 7 2_37. RESULTADO NEGOCIOS YOY" xfId="24056" xr:uid="{00000000-0005-0000-0000-0000D9610000}"/>
    <cellStyle name="Normal 15 7 3" xfId="24057" xr:uid="{00000000-0005-0000-0000-0000DA610000}"/>
    <cellStyle name="Normal 15 7 3 2" xfId="24058" xr:uid="{00000000-0005-0000-0000-0000DB610000}"/>
    <cellStyle name="Normal 15 7 3 2 2" xfId="24059" xr:uid="{00000000-0005-0000-0000-0000DC610000}"/>
    <cellStyle name="Normal 15 7 3 3" xfId="24060" xr:uid="{00000000-0005-0000-0000-0000DD610000}"/>
    <cellStyle name="Normal 15 7 3 3 2" xfId="24061" xr:uid="{00000000-0005-0000-0000-0000DE610000}"/>
    <cellStyle name="Normal 15 7 3 4" xfId="24062" xr:uid="{00000000-0005-0000-0000-0000DF610000}"/>
    <cellStyle name="Normal 15 7 3_37. RESULTADO NEGOCIOS YOY" xfId="24063" xr:uid="{00000000-0005-0000-0000-0000E0610000}"/>
    <cellStyle name="Normal 15 7 4" xfId="24064" xr:uid="{00000000-0005-0000-0000-0000E1610000}"/>
    <cellStyle name="Normal 15 7 4 2" xfId="24065" xr:uid="{00000000-0005-0000-0000-0000E2610000}"/>
    <cellStyle name="Normal 15 7 4_37. RESULTADO NEGOCIOS YOY" xfId="24066" xr:uid="{00000000-0005-0000-0000-0000E3610000}"/>
    <cellStyle name="Normal 15 7 5" xfId="24067" xr:uid="{00000000-0005-0000-0000-0000E4610000}"/>
    <cellStyle name="Normal 15 7 5 2" xfId="24068" xr:uid="{00000000-0005-0000-0000-0000E5610000}"/>
    <cellStyle name="Normal 15 7 5_37. RESULTADO NEGOCIOS YOY" xfId="24069" xr:uid="{00000000-0005-0000-0000-0000E6610000}"/>
    <cellStyle name="Normal 15 7 6" xfId="24070" xr:uid="{00000000-0005-0000-0000-0000E7610000}"/>
    <cellStyle name="Normal 15 7_37. RESULTADO NEGOCIOS YOY" xfId="24071" xr:uid="{00000000-0005-0000-0000-0000E8610000}"/>
    <cellStyle name="Normal 15 8" xfId="24072" xr:uid="{00000000-0005-0000-0000-0000E9610000}"/>
    <cellStyle name="Normal 15 8 2" xfId="24073" xr:uid="{00000000-0005-0000-0000-0000EA610000}"/>
    <cellStyle name="Normal 15 8 2 2" xfId="24074" xr:uid="{00000000-0005-0000-0000-0000EB610000}"/>
    <cellStyle name="Normal 15 8 2_37. RESULTADO NEGOCIOS YOY" xfId="24075" xr:uid="{00000000-0005-0000-0000-0000EC610000}"/>
    <cellStyle name="Normal 15 8 3" xfId="24076" xr:uid="{00000000-0005-0000-0000-0000ED610000}"/>
    <cellStyle name="Normal 15 8 3 2" xfId="24077" xr:uid="{00000000-0005-0000-0000-0000EE610000}"/>
    <cellStyle name="Normal 15 8 3_37. RESULTADO NEGOCIOS YOY" xfId="24078" xr:uid="{00000000-0005-0000-0000-0000EF610000}"/>
    <cellStyle name="Normal 15 8 4" xfId="24079" xr:uid="{00000000-0005-0000-0000-0000F0610000}"/>
    <cellStyle name="Normal 15 8_37. RESULTADO NEGOCIOS YOY" xfId="24080" xr:uid="{00000000-0005-0000-0000-0000F1610000}"/>
    <cellStyle name="Normal 15 9" xfId="24081" xr:uid="{00000000-0005-0000-0000-0000F2610000}"/>
    <cellStyle name="Normal 15 9 2" xfId="24082" xr:uid="{00000000-0005-0000-0000-0000F3610000}"/>
    <cellStyle name="Normal 15 9 2 2" xfId="24083" xr:uid="{00000000-0005-0000-0000-0000F4610000}"/>
    <cellStyle name="Normal 15 9 3" xfId="24084" xr:uid="{00000000-0005-0000-0000-0000F5610000}"/>
    <cellStyle name="Normal 15 9 3 2" xfId="24085" xr:uid="{00000000-0005-0000-0000-0000F6610000}"/>
    <cellStyle name="Normal 15 9 4" xfId="24086" xr:uid="{00000000-0005-0000-0000-0000F7610000}"/>
    <cellStyle name="Normal 15 9_37. RESULTADO NEGOCIOS YOY" xfId="24087" xr:uid="{00000000-0005-0000-0000-0000F8610000}"/>
    <cellStyle name="Normal 15_37. RESULTADO NEGOCIOS YOY" xfId="24088" xr:uid="{00000000-0005-0000-0000-0000F9610000}"/>
    <cellStyle name="Normal 16" xfId="15" xr:uid="{00000000-0005-0000-0000-0000FA610000}"/>
    <cellStyle name="Normal 16 10" xfId="24090" xr:uid="{00000000-0005-0000-0000-0000FB610000}"/>
    <cellStyle name="Normal 16 10 2" xfId="24091" xr:uid="{00000000-0005-0000-0000-0000FC610000}"/>
    <cellStyle name="Normal 16 10_37. RESULTADO NEGOCIOS YOY" xfId="24092" xr:uid="{00000000-0005-0000-0000-0000FD610000}"/>
    <cellStyle name="Normal 16 11" xfId="24093" xr:uid="{00000000-0005-0000-0000-0000FE610000}"/>
    <cellStyle name="Normal 16 12" xfId="24094" xr:uid="{00000000-0005-0000-0000-0000FF610000}"/>
    <cellStyle name="Normal 16 13" xfId="24095" xr:uid="{00000000-0005-0000-0000-000000620000}"/>
    <cellStyle name="Normal 16 13 2" xfId="24096" xr:uid="{00000000-0005-0000-0000-000001620000}"/>
    <cellStyle name="Normal 16 13 2 2" xfId="24097" xr:uid="{00000000-0005-0000-0000-000002620000}"/>
    <cellStyle name="Normal 16 13 2_37. RESULTADO NEGOCIOS YOY" xfId="24098" xr:uid="{00000000-0005-0000-0000-000003620000}"/>
    <cellStyle name="Normal 16 13 3" xfId="24099" xr:uid="{00000000-0005-0000-0000-000004620000}"/>
    <cellStyle name="Normal 16 13 3 2" xfId="24100" xr:uid="{00000000-0005-0000-0000-000005620000}"/>
    <cellStyle name="Normal 16 13 3_37. RESULTADO NEGOCIOS YOY" xfId="24101" xr:uid="{00000000-0005-0000-0000-000006620000}"/>
    <cellStyle name="Normal 16 13_37. RESULTADO NEGOCIOS YOY" xfId="24102" xr:uid="{00000000-0005-0000-0000-000007620000}"/>
    <cellStyle name="Normal 16 14" xfId="24103" xr:uid="{00000000-0005-0000-0000-000008620000}"/>
    <cellStyle name="Normal 16 14 2" xfId="24104" xr:uid="{00000000-0005-0000-0000-000009620000}"/>
    <cellStyle name="Normal 16 14_37. RESULTADO NEGOCIOS YOY" xfId="24105" xr:uid="{00000000-0005-0000-0000-00000A620000}"/>
    <cellStyle name="Normal 16 15" xfId="24106" xr:uid="{00000000-0005-0000-0000-00000B620000}"/>
    <cellStyle name="Normal 16 15 2" xfId="24107" xr:uid="{00000000-0005-0000-0000-00000C620000}"/>
    <cellStyle name="Normal 16 15_37. RESULTADO NEGOCIOS YOY" xfId="24108" xr:uid="{00000000-0005-0000-0000-00000D620000}"/>
    <cellStyle name="Normal 16 16" xfId="24109" xr:uid="{00000000-0005-0000-0000-00000E620000}"/>
    <cellStyle name="Normal 16 17" xfId="24110" xr:uid="{00000000-0005-0000-0000-00000F620000}"/>
    <cellStyle name="Normal 16 18" xfId="24111" xr:uid="{00000000-0005-0000-0000-000010620000}"/>
    <cellStyle name="Normal 16 19" xfId="24089" xr:uid="{00000000-0005-0000-0000-000011620000}"/>
    <cellStyle name="Normal 16 2" xfId="24112" xr:uid="{00000000-0005-0000-0000-000012620000}"/>
    <cellStyle name="Normal 16 2 10" xfId="24113" xr:uid="{00000000-0005-0000-0000-000013620000}"/>
    <cellStyle name="Normal 16 2 11" xfId="24114" xr:uid="{00000000-0005-0000-0000-000014620000}"/>
    <cellStyle name="Normal 16 2 11 2" xfId="24115" xr:uid="{00000000-0005-0000-0000-000015620000}"/>
    <cellStyle name="Normal 16 2 11 2 2" xfId="24116" xr:uid="{00000000-0005-0000-0000-000016620000}"/>
    <cellStyle name="Normal 16 2 11 2_37. RESULTADO NEGOCIOS YOY" xfId="24117" xr:uid="{00000000-0005-0000-0000-000017620000}"/>
    <cellStyle name="Normal 16 2 11 3" xfId="24118" xr:uid="{00000000-0005-0000-0000-000018620000}"/>
    <cellStyle name="Normal 16 2 11_37. RESULTADO NEGOCIOS YOY" xfId="24119" xr:uid="{00000000-0005-0000-0000-000019620000}"/>
    <cellStyle name="Normal 16 2 12" xfId="24120" xr:uid="{00000000-0005-0000-0000-00001A620000}"/>
    <cellStyle name="Normal 16 2 12 2" xfId="24121" xr:uid="{00000000-0005-0000-0000-00001B620000}"/>
    <cellStyle name="Normal 16 2 12_37. RESULTADO NEGOCIOS YOY" xfId="24122" xr:uid="{00000000-0005-0000-0000-00001C620000}"/>
    <cellStyle name="Normal 16 2 13" xfId="24123" xr:uid="{00000000-0005-0000-0000-00001D620000}"/>
    <cellStyle name="Normal 16 2 13 2" xfId="24124" xr:uid="{00000000-0005-0000-0000-00001E620000}"/>
    <cellStyle name="Normal 16 2 13_37. RESULTADO NEGOCIOS YOY" xfId="24125" xr:uid="{00000000-0005-0000-0000-00001F620000}"/>
    <cellStyle name="Normal 16 2 14" xfId="24126" xr:uid="{00000000-0005-0000-0000-000020620000}"/>
    <cellStyle name="Normal 16 2 15" xfId="24127" xr:uid="{00000000-0005-0000-0000-000021620000}"/>
    <cellStyle name="Normal 16 2 16" xfId="24128" xr:uid="{00000000-0005-0000-0000-000022620000}"/>
    <cellStyle name="Normal 16 2 2" xfId="24129" xr:uid="{00000000-0005-0000-0000-000023620000}"/>
    <cellStyle name="Normal 16 2 2 10" xfId="24130" xr:uid="{00000000-0005-0000-0000-000024620000}"/>
    <cellStyle name="Normal 16 2 2 10 2" xfId="24131" xr:uid="{00000000-0005-0000-0000-000025620000}"/>
    <cellStyle name="Normal 16 2 2 10_37. RESULTADO NEGOCIOS YOY" xfId="24132" xr:uid="{00000000-0005-0000-0000-000026620000}"/>
    <cellStyle name="Normal 16 2 2 11" xfId="24133" xr:uid="{00000000-0005-0000-0000-000027620000}"/>
    <cellStyle name="Normal 16 2 2 12" xfId="24134" xr:uid="{00000000-0005-0000-0000-000028620000}"/>
    <cellStyle name="Normal 16 2 2 2" xfId="24135" xr:uid="{00000000-0005-0000-0000-000029620000}"/>
    <cellStyle name="Normal 16 2 2 2 2" xfId="24136" xr:uid="{00000000-0005-0000-0000-00002A620000}"/>
    <cellStyle name="Normal 16 2 2 3" xfId="24137" xr:uid="{00000000-0005-0000-0000-00002B620000}"/>
    <cellStyle name="Normal 16 2 2 4" xfId="24138" xr:uid="{00000000-0005-0000-0000-00002C620000}"/>
    <cellStyle name="Normal 16 2 2 5" xfId="24139" xr:uid="{00000000-0005-0000-0000-00002D620000}"/>
    <cellStyle name="Normal 16 2 2 6" xfId="24140" xr:uid="{00000000-0005-0000-0000-00002E620000}"/>
    <cellStyle name="Normal 16 2 2 7" xfId="24141" xr:uid="{00000000-0005-0000-0000-00002F620000}"/>
    <cellStyle name="Normal 16 2 2 7 2" xfId="24142" xr:uid="{00000000-0005-0000-0000-000030620000}"/>
    <cellStyle name="Normal 16 2 2 7 2 2" xfId="24143" xr:uid="{00000000-0005-0000-0000-000031620000}"/>
    <cellStyle name="Normal 16 2 2 7 2_37. RESULTADO NEGOCIOS YOY" xfId="24144" xr:uid="{00000000-0005-0000-0000-000032620000}"/>
    <cellStyle name="Normal 16 2 2 7 3" xfId="24145" xr:uid="{00000000-0005-0000-0000-000033620000}"/>
    <cellStyle name="Normal 16 2 2 7_37. RESULTADO NEGOCIOS YOY" xfId="24146" xr:uid="{00000000-0005-0000-0000-000034620000}"/>
    <cellStyle name="Normal 16 2 2 8" xfId="24147" xr:uid="{00000000-0005-0000-0000-000035620000}"/>
    <cellStyle name="Normal 16 2 2 8 2" xfId="24148" xr:uid="{00000000-0005-0000-0000-000036620000}"/>
    <cellStyle name="Normal 16 2 2 8 2 2" xfId="24149" xr:uid="{00000000-0005-0000-0000-000037620000}"/>
    <cellStyle name="Normal 16 2 2 8 2_37. RESULTADO NEGOCIOS YOY" xfId="24150" xr:uid="{00000000-0005-0000-0000-000038620000}"/>
    <cellStyle name="Normal 16 2 2 8 3" xfId="24151" xr:uid="{00000000-0005-0000-0000-000039620000}"/>
    <cellStyle name="Normal 16 2 2 8_37. RESULTADO NEGOCIOS YOY" xfId="24152" xr:uid="{00000000-0005-0000-0000-00003A620000}"/>
    <cellStyle name="Normal 16 2 2 9" xfId="24153" xr:uid="{00000000-0005-0000-0000-00003B620000}"/>
    <cellStyle name="Normal 16 2 2 9 2" xfId="24154" xr:uid="{00000000-0005-0000-0000-00003C620000}"/>
    <cellStyle name="Normal 16 2 2 9 2 2" xfId="24155" xr:uid="{00000000-0005-0000-0000-00003D620000}"/>
    <cellStyle name="Normal 16 2 2 9 2_37. RESULTADO NEGOCIOS YOY" xfId="24156" xr:uid="{00000000-0005-0000-0000-00003E620000}"/>
    <cellStyle name="Normal 16 2 2 9 3" xfId="24157" xr:uid="{00000000-0005-0000-0000-00003F620000}"/>
    <cellStyle name="Normal 16 2 2 9_37. RESULTADO NEGOCIOS YOY" xfId="24158" xr:uid="{00000000-0005-0000-0000-000040620000}"/>
    <cellStyle name="Normal 16 2 2_37. RESULTADO NEGOCIOS YOY" xfId="24159" xr:uid="{00000000-0005-0000-0000-000041620000}"/>
    <cellStyle name="Normal 16 2 3" xfId="24160" xr:uid="{00000000-0005-0000-0000-000042620000}"/>
    <cellStyle name="Normal 16 2 3 10" xfId="24161" xr:uid="{00000000-0005-0000-0000-000043620000}"/>
    <cellStyle name="Normal 16 2 3 11" xfId="24162" xr:uid="{00000000-0005-0000-0000-000044620000}"/>
    <cellStyle name="Normal 16 2 3 2" xfId="24163" xr:uid="{00000000-0005-0000-0000-000045620000}"/>
    <cellStyle name="Normal 16 2 3 3" xfId="24164" xr:uid="{00000000-0005-0000-0000-000046620000}"/>
    <cellStyle name="Normal 16 2 3 4" xfId="24165" xr:uid="{00000000-0005-0000-0000-000047620000}"/>
    <cellStyle name="Normal 16 2 3 5" xfId="24166" xr:uid="{00000000-0005-0000-0000-000048620000}"/>
    <cellStyle name="Normal 16 2 3 6" xfId="24167" xr:uid="{00000000-0005-0000-0000-000049620000}"/>
    <cellStyle name="Normal 16 2 3 6 2" xfId="24168" xr:uid="{00000000-0005-0000-0000-00004A620000}"/>
    <cellStyle name="Normal 16 2 3 6 2 2" xfId="24169" xr:uid="{00000000-0005-0000-0000-00004B620000}"/>
    <cellStyle name="Normal 16 2 3 6 2_37. RESULTADO NEGOCIOS YOY" xfId="24170" xr:uid="{00000000-0005-0000-0000-00004C620000}"/>
    <cellStyle name="Normal 16 2 3 6 3" xfId="24171" xr:uid="{00000000-0005-0000-0000-00004D620000}"/>
    <cellStyle name="Normal 16 2 3 6_37. RESULTADO NEGOCIOS YOY" xfId="24172" xr:uid="{00000000-0005-0000-0000-00004E620000}"/>
    <cellStyle name="Normal 16 2 3 7" xfId="24173" xr:uid="{00000000-0005-0000-0000-00004F620000}"/>
    <cellStyle name="Normal 16 2 3 7 2" xfId="24174" xr:uid="{00000000-0005-0000-0000-000050620000}"/>
    <cellStyle name="Normal 16 2 3 7 2 2" xfId="24175" xr:uid="{00000000-0005-0000-0000-000051620000}"/>
    <cellStyle name="Normal 16 2 3 7 2_37. RESULTADO NEGOCIOS YOY" xfId="24176" xr:uid="{00000000-0005-0000-0000-000052620000}"/>
    <cellStyle name="Normal 16 2 3 7 3" xfId="24177" xr:uid="{00000000-0005-0000-0000-000053620000}"/>
    <cellStyle name="Normal 16 2 3 7_37. RESULTADO NEGOCIOS YOY" xfId="24178" xr:uid="{00000000-0005-0000-0000-000054620000}"/>
    <cellStyle name="Normal 16 2 3 8" xfId="24179" xr:uid="{00000000-0005-0000-0000-000055620000}"/>
    <cellStyle name="Normal 16 2 3 8 2" xfId="24180" xr:uid="{00000000-0005-0000-0000-000056620000}"/>
    <cellStyle name="Normal 16 2 3 8 2 2" xfId="24181" xr:uid="{00000000-0005-0000-0000-000057620000}"/>
    <cellStyle name="Normal 16 2 3 8 2_37. RESULTADO NEGOCIOS YOY" xfId="24182" xr:uid="{00000000-0005-0000-0000-000058620000}"/>
    <cellStyle name="Normal 16 2 3 8 3" xfId="24183" xr:uid="{00000000-0005-0000-0000-000059620000}"/>
    <cellStyle name="Normal 16 2 3 8_37. RESULTADO NEGOCIOS YOY" xfId="24184" xr:uid="{00000000-0005-0000-0000-00005A620000}"/>
    <cellStyle name="Normal 16 2 3 9" xfId="24185" xr:uid="{00000000-0005-0000-0000-00005B620000}"/>
    <cellStyle name="Normal 16 2 3 9 2" xfId="24186" xr:uid="{00000000-0005-0000-0000-00005C620000}"/>
    <cellStyle name="Normal 16 2 3 9_37. RESULTADO NEGOCIOS YOY" xfId="24187" xr:uid="{00000000-0005-0000-0000-00005D620000}"/>
    <cellStyle name="Normal 16 2 3_37. RESULTADO NEGOCIOS YOY" xfId="24188" xr:uid="{00000000-0005-0000-0000-00005E620000}"/>
    <cellStyle name="Normal 16 2 4" xfId="24189" xr:uid="{00000000-0005-0000-0000-00005F620000}"/>
    <cellStyle name="Normal 16 2 5" xfId="24190" xr:uid="{00000000-0005-0000-0000-000060620000}"/>
    <cellStyle name="Normal 16 2 6" xfId="24191" xr:uid="{00000000-0005-0000-0000-000061620000}"/>
    <cellStyle name="Normal 16 2 7" xfId="24192" xr:uid="{00000000-0005-0000-0000-000062620000}"/>
    <cellStyle name="Normal 16 2 8" xfId="24193" xr:uid="{00000000-0005-0000-0000-000063620000}"/>
    <cellStyle name="Normal 16 2 9" xfId="24194" xr:uid="{00000000-0005-0000-0000-000064620000}"/>
    <cellStyle name="Normal 16 2_37. RESULTADO NEGOCIOS YOY" xfId="24195" xr:uid="{00000000-0005-0000-0000-000065620000}"/>
    <cellStyle name="Normal 16 3" xfId="24196" xr:uid="{00000000-0005-0000-0000-000066620000}"/>
    <cellStyle name="Normal 16 3 10" xfId="24197" xr:uid="{00000000-0005-0000-0000-000067620000}"/>
    <cellStyle name="Normal 16 3 10 2" xfId="24198" xr:uid="{00000000-0005-0000-0000-000068620000}"/>
    <cellStyle name="Normal 16 3 10 2 2" xfId="24199" xr:uid="{00000000-0005-0000-0000-000069620000}"/>
    <cellStyle name="Normal 16 3 10 2_37. RESULTADO NEGOCIOS YOY" xfId="24200" xr:uid="{00000000-0005-0000-0000-00006A620000}"/>
    <cellStyle name="Normal 16 3 10 3" xfId="24201" xr:uid="{00000000-0005-0000-0000-00006B620000}"/>
    <cellStyle name="Normal 16 3 10_37. RESULTADO NEGOCIOS YOY" xfId="24202" xr:uid="{00000000-0005-0000-0000-00006C620000}"/>
    <cellStyle name="Normal 16 3 11" xfId="24203" xr:uid="{00000000-0005-0000-0000-00006D620000}"/>
    <cellStyle name="Normal 16 3 11 2" xfId="24204" xr:uid="{00000000-0005-0000-0000-00006E620000}"/>
    <cellStyle name="Normal 16 3 11 2 2" xfId="24205" xr:uid="{00000000-0005-0000-0000-00006F620000}"/>
    <cellStyle name="Normal 16 3 11 2_37. RESULTADO NEGOCIOS YOY" xfId="24206" xr:uid="{00000000-0005-0000-0000-000070620000}"/>
    <cellStyle name="Normal 16 3 11 3" xfId="24207" xr:uid="{00000000-0005-0000-0000-000071620000}"/>
    <cellStyle name="Normal 16 3 11_37. RESULTADO NEGOCIOS YOY" xfId="24208" xr:uid="{00000000-0005-0000-0000-000072620000}"/>
    <cellStyle name="Normal 16 3 12" xfId="24209" xr:uid="{00000000-0005-0000-0000-000073620000}"/>
    <cellStyle name="Normal 16 3 12 2" xfId="24210" xr:uid="{00000000-0005-0000-0000-000074620000}"/>
    <cellStyle name="Normal 16 3 12 2 2" xfId="24211" xr:uid="{00000000-0005-0000-0000-000075620000}"/>
    <cellStyle name="Normal 16 3 12 2_37. RESULTADO NEGOCIOS YOY" xfId="24212" xr:uid="{00000000-0005-0000-0000-000076620000}"/>
    <cellStyle name="Normal 16 3 12 3" xfId="24213" xr:uid="{00000000-0005-0000-0000-000077620000}"/>
    <cellStyle name="Normal 16 3 12_37. RESULTADO NEGOCIOS YOY" xfId="24214" xr:uid="{00000000-0005-0000-0000-000078620000}"/>
    <cellStyle name="Normal 16 3 13" xfId="24215" xr:uid="{00000000-0005-0000-0000-000079620000}"/>
    <cellStyle name="Normal 16 3 13 2" xfId="24216" xr:uid="{00000000-0005-0000-0000-00007A620000}"/>
    <cellStyle name="Normal 16 3 13_37. RESULTADO NEGOCIOS YOY" xfId="24217" xr:uid="{00000000-0005-0000-0000-00007B620000}"/>
    <cellStyle name="Normal 16 3 14" xfId="24218" xr:uid="{00000000-0005-0000-0000-00007C620000}"/>
    <cellStyle name="Normal 16 3 15" xfId="24219" xr:uid="{00000000-0005-0000-0000-00007D620000}"/>
    <cellStyle name="Normal 16 3 2" xfId="24220" xr:uid="{00000000-0005-0000-0000-00007E620000}"/>
    <cellStyle name="Normal 16 3 2 2" xfId="24221" xr:uid="{00000000-0005-0000-0000-00007F620000}"/>
    <cellStyle name="Normal 16 3 2 2 2" xfId="24222" xr:uid="{00000000-0005-0000-0000-000080620000}"/>
    <cellStyle name="Normal 16 3 2 2 2 2" xfId="24223" xr:uid="{00000000-0005-0000-0000-000081620000}"/>
    <cellStyle name="Normal 16 3 2 2 2_37. RESULTADO NEGOCIOS YOY" xfId="24224" xr:uid="{00000000-0005-0000-0000-000082620000}"/>
    <cellStyle name="Normal 16 3 2 2 3" xfId="24225" xr:uid="{00000000-0005-0000-0000-000083620000}"/>
    <cellStyle name="Normal 16 3 2 2 3 2" xfId="24226" xr:uid="{00000000-0005-0000-0000-000084620000}"/>
    <cellStyle name="Normal 16 3 2 2 4" xfId="24227" xr:uid="{00000000-0005-0000-0000-000085620000}"/>
    <cellStyle name="Normal 16 3 2 2_37. RESULTADO NEGOCIOS YOY" xfId="24228" xr:uid="{00000000-0005-0000-0000-000086620000}"/>
    <cellStyle name="Normal 16 3 2 3" xfId="24229" xr:uid="{00000000-0005-0000-0000-000087620000}"/>
    <cellStyle name="Normal 16 3 2 3 2" xfId="24230" xr:uid="{00000000-0005-0000-0000-000088620000}"/>
    <cellStyle name="Normal 16 3 2 3 2 2" xfId="24231" xr:uid="{00000000-0005-0000-0000-000089620000}"/>
    <cellStyle name="Normal 16 3 2 3 3" xfId="24232" xr:uid="{00000000-0005-0000-0000-00008A620000}"/>
    <cellStyle name="Normal 16 3 2 3 3 2" xfId="24233" xr:uid="{00000000-0005-0000-0000-00008B620000}"/>
    <cellStyle name="Normal 16 3 2 3 4" xfId="24234" xr:uid="{00000000-0005-0000-0000-00008C620000}"/>
    <cellStyle name="Normal 16 3 2 3_37. RESULTADO NEGOCIOS YOY" xfId="24235" xr:uid="{00000000-0005-0000-0000-00008D620000}"/>
    <cellStyle name="Normal 16 3 2 4" xfId="24236" xr:uid="{00000000-0005-0000-0000-00008E620000}"/>
    <cellStyle name="Normal 16 3 2 4 2" xfId="24237" xr:uid="{00000000-0005-0000-0000-00008F620000}"/>
    <cellStyle name="Normal 16 3 2 4 2 2" xfId="24238" xr:uid="{00000000-0005-0000-0000-000090620000}"/>
    <cellStyle name="Normal 16 3 2 4 3" xfId="24239" xr:uid="{00000000-0005-0000-0000-000091620000}"/>
    <cellStyle name="Normal 16 3 2 4_37. RESULTADO NEGOCIOS YOY" xfId="24240" xr:uid="{00000000-0005-0000-0000-000092620000}"/>
    <cellStyle name="Normal 16 3 2 5" xfId="24241" xr:uid="{00000000-0005-0000-0000-000093620000}"/>
    <cellStyle name="Normal 16 3 2 5 2" xfId="24242" xr:uid="{00000000-0005-0000-0000-000094620000}"/>
    <cellStyle name="Normal 16 3 2 5_37. RESULTADO NEGOCIOS YOY" xfId="24243" xr:uid="{00000000-0005-0000-0000-000095620000}"/>
    <cellStyle name="Normal 16 3 2 6" xfId="24244" xr:uid="{00000000-0005-0000-0000-000096620000}"/>
    <cellStyle name="Normal 16 3 2 6 2" xfId="24245" xr:uid="{00000000-0005-0000-0000-000097620000}"/>
    <cellStyle name="Normal 16 3 2 6_37. RESULTADO NEGOCIOS YOY" xfId="24246" xr:uid="{00000000-0005-0000-0000-000098620000}"/>
    <cellStyle name="Normal 16 3 2 7" xfId="24247" xr:uid="{00000000-0005-0000-0000-000099620000}"/>
    <cellStyle name="Normal 16 3 2 8" xfId="24248" xr:uid="{00000000-0005-0000-0000-00009A620000}"/>
    <cellStyle name="Normal 16 3 2_37. RESULTADO NEGOCIOS YOY" xfId="24249" xr:uid="{00000000-0005-0000-0000-00009B620000}"/>
    <cellStyle name="Normal 16 3 3" xfId="24250" xr:uid="{00000000-0005-0000-0000-00009C620000}"/>
    <cellStyle name="Normal 16 3 3 2" xfId="24251" xr:uid="{00000000-0005-0000-0000-00009D620000}"/>
    <cellStyle name="Normal 16 3 3 2 2" xfId="24252" xr:uid="{00000000-0005-0000-0000-00009E620000}"/>
    <cellStyle name="Normal 16 3 3 2_37. RESULTADO NEGOCIOS YOY" xfId="24253" xr:uid="{00000000-0005-0000-0000-00009F620000}"/>
    <cellStyle name="Normal 16 3 3 3" xfId="24254" xr:uid="{00000000-0005-0000-0000-0000A0620000}"/>
    <cellStyle name="Normal 16 3 3 3 2" xfId="24255" xr:uid="{00000000-0005-0000-0000-0000A1620000}"/>
    <cellStyle name="Normal 16 3 3 3_37. RESULTADO NEGOCIOS YOY" xfId="24256" xr:uid="{00000000-0005-0000-0000-0000A2620000}"/>
    <cellStyle name="Normal 16 3 3 4" xfId="24257" xr:uid="{00000000-0005-0000-0000-0000A3620000}"/>
    <cellStyle name="Normal 16 3 3 5" xfId="24258" xr:uid="{00000000-0005-0000-0000-0000A4620000}"/>
    <cellStyle name="Normal 16 3 3_37. RESULTADO NEGOCIOS YOY" xfId="24259" xr:uid="{00000000-0005-0000-0000-0000A5620000}"/>
    <cellStyle name="Normal 16 3 4" xfId="24260" xr:uid="{00000000-0005-0000-0000-0000A6620000}"/>
    <cellStyle name="Normal 16 3 4 2" xfId="24261" xr:uid="{00000000-0005-0000-0000-0000A7620000}"/>
    <cellStyle name="Normal 16 3 4 2 2" xfId="24262" xr:uid="{00000000-0005-0000-0000-0000A8620000}"/>
    <cellStyle name="Normal 16 3 4 3" xfId="24263" xr:uid="{00000000-0005-0000-0000-0000A9620000}"/>
    <cellStyle name="Normal 16 3 4 3 2" xfId="24264" xr:uid="{00000000-0005-0000-0000-0000AA620000}"/>
    <cellStyle name="Normal 16 3 4 4" xfId="24265" xr:uid="{00000000-0005-0000-0000-0000AB620000}"/>
    <cellStyle name="Normal 16 3 4_37. RESULTADO NEGOCIOS YOY" xfId="24266" xr:uid="{00000000-0005-0000-0000-0000AC620000}"/>
    <cellStyle name="Normal 16 3 5" xfId="24267" xr:uid="{00000000-0005-0000-0000-0000AD620000}"/>
    <cellStyle name="Normal 16 3 5 2" xfId="24268" xr:uid="{00000000-0005-0000-0000-0000AE620000}"/>
    <cellStyle name="Normal 16 3 5 2 2" xfId="24269" xr:uid="{00000000-0005-0000-0000-0000AF620000}"/>
    <cellStyle name="Normal 16 3 5 3" xfId="24270" xr:uid="{00000000-0005-0000-0000-0000B0620000}"/>
    <cellStyle name="Normal 16 3 5_37. RESULTADO NEGOCIOS YOY" xfId="24271" xr:uid="{00000000-0005-0000-0000-0000B1620000}"/>
    <cellStyle name="Normal 16 3 6" xfId="24272" xr:uid="{00000000-0005-0000-0000-0000B2620000}"/>
    <cellStyle name="Normal 16 3 6 2" xfId="24273" xr:uid="{00000000-0005-0000-0000-0000B3620000}"/>
    <cellStyle name="Normal 16 3 6_37. RESULTADO NEGOCIOS YOY" xfId="24274" xr:uid="{00000000-0005-0000-0000-0000B4620000}"/>
    <cellStyle name="Normal 16 3 7" xfId="24275" xr:uid="{00000000-0005-0000-0000-0000B5620000}"/>
    <cellStyle name="Normal 16 3 7 2" xfId="24276" xr:uid="{00000000-0005-0000-0000-0000B6620000}"/>
    <cellStyle name="Normal 16 3 7_37. RESULTADO NEGOCIOS YOY" xfId="24277" xr:uid="{00000000-0005-0000-0000-0000B7620000}"/>
    <cellStyle name="Normal 16 3 8" xfId="24278" xr:uid="{00000000-0005-0000-0000-0000B8620000}"/>
    <cellStyle name="Normal 16 3 8 2" xfId="24279" xr:uid="{00000000-0005-0000-0000-0000B9620000}"/>
    <cellStyle name="Normal 16 3 8_37. RESULTADO NEGOCIOS YOY" xfId="24280" xr:uid="{00000000-0005-0000-0000-0000BA620000}"/>
    <cellStyle name="Normal 16 3 9" xfId="24281" xr:uid="{00000000-0005-0000-0000-0000BB620000}"/>
    <cellStyle name="Normal 16 3 9 2" xfId="24282" xr:uid="{00000000-0005-0000-0000-0000BC620000}"/>
    <cellStyle name="Normal 16 3 9_37. RESULTADO NEGOCIOS YOY" xfId="24283" xr:uid="{00000000-0005-0000-0000-0000BD620000}"/>
    <cellStyle name="Normal 16 3_37. RESULTADO NEGOCIOS YOY" xfId="24284" xr:uid="{00000000-0005-0000-0000-0000BE620000}"/>
    <cellStyle name="Normal 16 4" xfId="24285" xr:uid="{00000000-0005-0000-0000-0000BF620000}"/>
    <cellStyle name="Normal 16 4 10" xfId="24286" xr:uid="{00000000-0005-0000-0000-0000C0620000}"/>
    <cellStyle name="Normal 16 4 10 2" xfId="24287" xr:uid="{00000000-0005-0000-0000-0000C1620000}"/>
    <cellStyle name="Normal 16 4 10_37. RESULTADO NEGOCIOS YOY" xfId="24288" xr:uid="{00000000-0005-0000-0000-0000C2620000}"/>
    <cellStyle name="Normal 16 4 11" xfId="24289" xr:uid="{00000000-0005-0000-0000-0000C3620000}"/>
    <cellStyle name="Normal 16 4 12" xfId="24290" xr:uid="{00000000-0005-0000-0000-0000C4620000}"/>
    <cellStyle name="Normal 16 4 2" xfId="24291" xr:uid="{00000000-0005-0000-0000-0000C5620000}"/>
    <cellStyle name="Normal 16 4 2 2" xfId="24292" xr:uid="{00000000-0005-0000-0000-0000C6620000}"/>
    <cellStyle name="Normal 16 4 3" xfId="24293" xr:uid="{00000000-0005-0000-0000-0000C7620000}"/>
    <cellStyle name="Normal 16 4 4" xfId="24294" xr:uid="{00000000-0005-0000-0000-0000C8620000}"/>
    <cellStyle name="Normal 16 4 5" xfId="24295" xr:uid="{00000000-0005-0000-0000-0000C9620000}"/>
    <cellStyle name="Normal 16 4 6" xfId="24296" xr:uid="{00000000-0005-0000-0000-0000CA620000}"/>
    <cellStyle name="Normal 16 4 7" xfId="24297" xr:uid="{00000000-0005-0000-0000-0000CB620000}"/>
    <cellStyle name="Normal 16 4 7 2" xfId="24298" xr:uid="{00000000-0005-0000-0000-0000CC620000}"/>
    <cellStyle name="Normal 16 4 7 2 2" xfId="24299" xr:uid="{00000000-0005-0000-0000-0000CD620000}"/>
    <cellStyle name="Normal 16 4 7 2_37. RESULTADO NEGOCIOS YOY" xfId="24300" xr:uid="{00000000-0005-0000-0000-0000CE620000}"/>
    <cellStyle name="Normal 16 4 7 3" xfId="24301" xr:uid="{00000000-0005-0000-0000-0000CF620000}"/>
    <cellStyle name="Normal 16 4 7_37. RESULTADO NEGOCIOS YOY" xfId="24302" xr:uid="{00000000-0005-0000-0000-0000D0620000}"/>
    <cellStyle name="Normal 16 4 8" xfId="24303" xr:uid="{00000000-0005-0000-0000-0000D1620000}"/>
    <cellStyle name="Normal 16 4 8 2" xfId="24304" xr:uid="{00000000-0005-0000-0000-0000D2620000}"/>
    <cellStyle name="Normal 16 4 8 2 2" xfId="24305" xr:uid="{00000000-0005-0000-0000-0000D3620000}"/>
    <cellStyle name="Normal 16 4 8 2_37. RESULTADO NEGOCIOS YOY" xfId="24306" xr:uid="{00000000-0005-0000-0000-0000D4620000}"/>
    <cellStyle name="Normal 16 4 8 3" xfId="24307" xr:uid="{00000000-0005-0000-0000-0000D5620000}"/>
    <cellStyle name="Normal 16 4 8_37. RESULTADO NEGOCIOS YOY" xfId="24308" xr:uid="{00000000-0005-0000-0000-0000D6620000}"/>
    <cellStyle name="Normal 16 4 9" xfId="24309" xr:uid="{00000000-0005-0000-0000-0000D7620000}"/>
    <cellStyle name="Normal 16 4 9 2" xfId="24310" xr:uid="{00000000-0005-0000-0000-0000D8620000}"/>
    <cellStyle name="Normal 16 4 9 2 2" xfId="24311" xr:uid="{00000000-0005-0000-0000-0000D9620000}"/>
    <cellStyle name="Normal 16 4 9 2_37. RESULTADO NEGOCIOS YOY" xfId="24312" xr:uid="{00000000-0005-0000-0000-0000DA620000}"/>
    <cellStyle name="Normal 16 4 9 3" xfId="24313" xr:uid="{00000000-0005-0000-0000-0000DB620000}"/>
    <cellStyle name="Normal 16 4 9_37. RESULTADO NEGOCIOS YOY" xfId="24314" xr:uid="{00000000-0005-0000-0000-0000DC620000}"/>
    <cellStyle name="Normal 16 4_37. RESULTADO NEGOCIOS YOY" xfId="24315" xr:uid="{00000000-0005-0000-0000-0000DD620000}"/>
    <cellStyle name="Normal 16 5" xfId="24316" xr:uid="{00000000-0005-0000-0000-0000DE620000}"/>
    <cellStyle name="Normal 16 5 2" xfId="24317" xr:uid="{00000000-0005-0000-0000-0000DF620000}"/>
    <cellStyle name="Normal 16 5 3" xfId="24318" xr:uid="{00000000-0005-0000-0000-0000E0620000}"/>
    <cellStyle name="Normal 16 5 4" xfId="24319" xr:uid="{00000000-0005-0000-0000-0000E1620000}"/>
    <cellStyle name="Normal 16 5 5" xfId="24320" xr:uid="{00000000-0005-0000-0000-0000E2620000}"/>
    <cellStyle name="Normal 16 5 6" xfId="24321" xr:uid="{00000000-0005-0000-0000-0000E3620000}"/>
    <cellStyle name="Normal 16 5 7" xfId="24322" xr:uid="{00000000-0005-0000-0000-0000E4620000}"/>
    <cellStyle name="Normal 16 5 8" xfId="24323" xr:uid="{00000000-0005-0000-0000-0000E5620000}"/>
    <cellStyle name="Normal 16 5_37. RESULTADO NEGOCIOS YOY" xfId="24324" xr:uid="{00000000-0005-0000-0000-0000E6620000}"/>
    <cellStyle name="Normal 16 6" xfId="24325" xr:uid="{00000000-0005-0000-0000-0000E7620000}"/>
    <cellStyle name="Normal 16 6 2" xfId="24326" xr:uid="{00000000-0005-0000-0000-0000E8620000}"/>
    <cellStyle name="Normal 16 6 3" xfId="24327" xr:uid="{00000000-0005-0000-0000-0000E9620000}"/>
    <cellStyle name="Normal 16 6 4" xfId="24328" xr:uid="{00000000-0005-0000-0000-0000EA620000}"/>
    <cellStyle name="Normal 16 6_37. RESULTADO NEGOCIOS YOY" xfId="24329" xr:uid="{00000000-0005-0000-0000-0000EB620000}"/>
    <cellStyle name="Normal 16 7" xfId="24330" xr:uid="{00000000-0005-0000-0000-0000EC620000}"/>
    <cellStyle name="Normal 16 8" xfId="24331" xr:uid="{00000000-0005-0000-0000-0000ED620000}"/>
    <cellStyle name="Normal 16 9" xfId="24332" xr:uid="{00000000-0005-0000-0000-0000EE620000}"/>
    <cellStyle name="Normal 16_37. RESULTADO NEGOCIOS YOY" xfId="24333" xr:uid="{00000000-0005-0000-0000-0000EF620000}"/>
    <cellStyle name="Normal 17" xfId="323" xr:uid="{00000000-0005-0000-0000-0000F0620000}"/>
    <cellStyle name="Normal 17 10" xfId="24335" xr:uid="{00000000-0005-0000-0000-0000F1620000}"/>
    <cellStyle name="Normal 17 11" xfId="24336" xr:uid="{00000000-0005-0000-0000-0000F2620000}"/>
    <cellStyle name="Normal 17 11 2" xfId="24337" xr:uid="{00000000-0005-0000-0000-0000F3620000}"/>
    <cellStyle name="Normal 17 11 2 2" xfId="24338" xr:uid="{00000000-0005-0000-0000-0000F4620000}"/>
    <cellStyle name="Normal 17 11 2_37. RESULTADO NEGOCIOS YOY" xfId="24339" xr:uid="{00000000-0005-0000-0000-0000F5620000}"/>
    <cellStyle name="Normal 17 11 3" xfId="24340" xr:uid="{00000000-0005-0000-0000-0000F6620000}"/>
    <cellStyle name="Normal 17 11_37. RESULTADO NEGOCIOS YOY" xfId="24341" xr:uid="{00000000-0005-0000-0000-0000F7620000}"/>
    <cellStyle name="Normal 17 12" xfId="24342" xr:uid="{00000000-0005-0000-0000-0000F8620000}"/>
    <cellStyle name="Normal 17 12 2" xfId="24343" xr:uid="{00000000-0005-0000-0000-0000F9620000}"/>
    <cellStyle name="Normal 17 12_37. RESULTADO NEGOCIOS YOY" xfId="24344" xr:uid="{00000000-0005-0000-0000-0000FA620000}"/>
    <cellStyle name="Normal 17 13" xfId="24345" xr:uid="{00000000-0005-0000-0000-0000FB620000}"/>
    <cellStyle name="Normal 17 13 2" xfId="24346" xr:uid="{00000000-0005-0000-0000-0000FC620000}"/>
    <cellStyle name="Normal 17 13_37. RESULTADO NEGOCIOS YOY" xfId="24347" xr:uid="{00000000-0005-0000-0000-0000FD620000}"/>
    <cellStyle name="Normal 17 14" xfId="24348" xr:uid="{00000000-0005-0000-0000-0000FE620000}"/>
    <cellStyle name="Normal 17 15" xfId="24349" xr:uid="{00000000-0005-0000-0000-0000FF620000}"/>
    <cellStyle name="Normal 17 16" xfId="24350" xr:uid="{00000000-0005-0000-0000-000000630000}"/>
    <cellStyle name="Normal 17 17" xfId="24334" xr:uid="{00000000-0005-0000-0000-000001630000}"/>
    <cellStyle name="Normal 17 2" xfId="24351" xr:uid="{00000000-0005-0000-0000-000002630000}"/>
    <cellStyle name="Normal 17 2 10" xfId="24352" xr:uid="{00000000-0005-0000-0000-000003630000}"/>
    <cellStyle name="Normal 17 2 10 2" xfId="24353" xr:uid="{00000000-0005-0000-0000-000004630000}"/>
    <cellStyle name="Normal 17 2 10 2 2" xfId="24354" xr:uid="{00000000-0005-0000-0000-000005630000}"/>
    <cellStyle name="Normal 17 2 10 2_37. RESULTADO NEGOCIOS YOY" xfId="24355" xr:uid="{00000000-0005-0000-0000-000006630000}"/>
    <cellStyle name="Normal 17 2 10 3" xfId="24356" xr:uid="{00000000-0005-0000-0000-000007630000}"/>
    <cellStyle name="Normal 17 2 10_37. RESULTADO NEGOCIOS YOY" xfId="24357" xr:uid="{00000000-0005-0000-0000-000008630000}"/>
    <cellStyle name="Normal 17 2 11" xfId="24358" xr:uid="{00000000-0005-0000-0000-000009630000}"/>
    <cellStyle name="Normal 17 2 11 2" xfId="24359" xr:uid="{00000000-0005-0000-0000-00000A630000}"/>
    <cellStyle name="Normal 17 2 11_37. RESULTADO NEGOCIOS YOY" xfId="24360" xr:uid="{00000000-0005-0000-0000-00000B630000}"/>
    <cellStyle name="Normal 17 2 12" xfId="24361" xr:uid="{00000000-0005-0000-0000-00000C630000}"/>
    <cellStyle name="Normal 17 2 2" xfId="24362" xr:uid="{00000000-0005-0000-0000-00000D630000}"/>
    <cellStyle name="Normal 17 2 2 2" xfId="24363" xr:uid="{00000000-0005-0000-0000-00000E630000}"/>
    <cellStyle name="Normal 17 2 2 3" xfId="24364" xr:uid="{00000000-0005-0000-0000-00000F630000}"/>
    <cellStyle name="Normal 17 2 3" xfId="24365" xr:uid="{00000000-0005-0000-0000-000010630000}"/>
    <cellStyle name="Normal 17 2 3 2" xfId="24366" xr:uid="{00000000-0005-0000-0000-000011630000}"/>
    <cellStyle name="Normal 17 2 4" xfId="24367" xr:uid="{00000000-0005-0000-0000-000012630000}"/>
    <cellStyle name="Normal 17 2 5" xfId="24368" xr:uid="{00000000-0005-0000-0000-000013630000}"/>
    <cellStyle name="Normal 17 2 6" xfId="24369" xr:uid="{00000000-0005-0000-0000-000014630000}"/>
    <cellStyle name="Normal 17 2 7" xfId="24370" xr:uid="{00000000-0005-0000-0000-000015630000}"/>
    <cellStyle name="Normal 17 2 8" xfId="24371" xr:uid="{00000000-0005-0000-0000-000016630000}"/>
    <cellStyle name="Normal 17 2 8 2" xfId="24372" xr:uid="{00000000-0005-0000-0000-000017630000}"/>
    <cellStyle name="Normal 17 2 8 2 2" xfId="24373" xr:uid="{00000000-0005-0000-0000-000018630000}"/>
    <cellStyle name="Normal 17 2 8 2_37. RESULTADO NEGOCIOS YOY" xfId="24374" xr:uid="{00000000-0005-0000-0000-000019630000}"/>
    <cellStyle name="Normal 17 2 8 3" xfId="24375" xr:uid="{00000000-0005-0000-0000-00001A630000}"/>
    <cellStyle name="Normal 17 2 8_37. RESULTADO NEGOCIOS YOY" xfId="24376" xr:uid="{00000000-0005-0000-0000-00001B630000}"/>
    <cellStyle name="Normal 17 2 9" xfId="24377" xr:uid="{00000000-0005-0000-0000-00001C630000}"/>
    <cellStyle name="Normal 17 2 9 2" xfId="24378" xr:uid="{00000000-0005-0000-0000-00001D630000}"/>
    <cellStyle name="Normal 17 2 9 2 2" xfId="24379" xr:uid="{00000000-0005-0000-0000-00001E630000}"/>
    <cellStyle name="Normal 17 2 9 2_37. RESULTADO NEGOCIOS YOY" xfId="24380" xr:uid="{00000000-0005-0000-0000-00001F630000}"/>
    <cellStyle name="Normal 17 2 9 3" xfId="24381" xr:uid="{00000000-0005-0000-0000-000020630000}"/>
    <cellStyle name="Normal 17 2 9_37. RESULTADO NEGOCIOS YOY" xfId="24382" xr:uid="{00000000-0005-0000-0000-000021630000}"/>
    <cellStyle name="Normal 17 2_37. RESULTADO NEGOCIOS YOY" xfId="24383" xr:uid="{00000000-0005-0000-0000-000022630000}"/>
    <cellStyle name="Normal 17 3" xfId="24384" xr:uid="{00000000-0005-0000-0000-000023630000}"/>
    <cellStyle name="Normal 17 3 10" xfId="24385" xr:uid="{00000000-0005-0000-0000-000024630000}"/>
    <cellStyle name="Normal 17 3 10 2" xfId="24386" xr:uid="{00000000-0005-0000-0000-000025630000}"/>
    <cellStyle name="Normal 17 3 10_37. RESULTADO NEGOCIOS YOY" xfId="24387" xr:uid="{00000000-0005-0000-0000-000026630000}"/>
    <cellStyle name="Normal 17 3 11" xfId="24388" xr:uid="{00000000-0005-0000-0000-000027630000}"/>
    <cellStyle name="Normal 17 3 12" xfId="24389" xr:uid="{00000000-0005-0000-0000-000028630000}"/>
    <cellStyle name="Normal 17 3 2" xfId="24390" xr:uid="{00000000-0005-0000-0000-000029630000}"/>
    <cellStyle name="Normal 17 3 2 2" xfId="24391" xr:uid="{00000000-0005-0000-0000-00002A630000}"/>
    <cellStyle name="Normal 17 3 2 3" xfId="24392" xr:uid="{00000000-0005-0000-0000-00002B630000}"/>
    <cellStyle name="Normal 17 3 3" xfId="24393" xr:uid="{00000000-0005-0000-0000-00002C630000}"/>
    <cellStyle name="Normal 17 3 3 2" xfId="24394" xr:uid="{00000000-0005-0000-0000-00002D630000}"/>
    <cellStyle name="Normal 17 3 4" xfId="24395" xr:uid="{00000000-0005-0000-0000-00002E630000}"/>
    <cellStyle name="Normal 17 3 5" xfId="24396" xr:uid="{00000000-0005-0000-0000-00002F630000}"/>
    <cellStyle name="Normal 17 3 6" xfId="24397" xr:uid="{00000000-0005-0000-0000-000030630000}"/>
    <cellStyle name="Normal 17 3 7" xfId="24398" xr:uid="{00000000-0005-0000-0000-000031630000}"/>
    <cellStyle name="Normal 17 3 7 2" xfId="24399" xr:uid="{00000000-0005-0000-0000-000032630000}"/>
    <cellStyle name="Normal 17 3 7 2 2" xfId="24400" xr:uid="{00000000-0005-0000-0000-000033630000}"/>
    <cellStyle name="Normal 17 3 7 2_37. RESULTADO NEGOCIOS YOY" xfId="24401" xr:uid="{00000000-0005-0000-0000-000034630000}"/>
    <cellStyle name="Normal 17 3 7 3" xfId="24402" xr:uid="{00000000-0005-0000-0000-000035630000}"/>
    <cellStyle name="Normal 17 3 7_37. RESULTADO NEGOCIOS YOY" xfId="24403" xr:uid="{00000000-0005-0000-0000-000036630000}"/>
    <cellStyle name="Normal 17 3 8" xfId="24404" xr:uid="{00000000-0005-0000-0000-000037630000}"/>
    <cellStyle name="Normal 17 3 8 2" xfId="24405" xr:uid="{00000000-0005-0000-0000-000038630000}"/>
    <cellStyle name="Normal 17 3 8 2 2" xfId="24406" xr:uid="{00000000-0005-0000-0000-000039630000}"/>
    <cellStyle name="Normal 17 3 8 2_37. RESULTADO NEGOCIOS YOY" xfId="24407" xr:uid="{00000000-0005-0000-0000-00003A630000}"/>
    <cellStyle name="Normal 17 3 8 3" xfId="24408" xr:uid="{00000000-0005-0000-0000-00003B630000}"/>
    <cellStyle name="Normal 17 3 8_37. RESULTADO NEGOCIOS YOY" xfId="24409" xr:uid="{00000000-0005-0000-0000-00003C630000}"/>
    <cellStyle name="Normal 17 3 9" xfId="24410" xr:uid="{00000000-0005-0000-0000-00003D630000}"/>
    <cellStyle name="Normal 17 3 9 2" xfId="24411" xr:uid="{00000000-0005-0000-0000-00003E630000}"/>
    <cellStyle name="Normal 17 3 9 2 2" xfId="24412" xr:uid="{00000000-0005-0000-0000-00003F630000}"/>
    <cellStyle name="Normal 17 3 9 2_37. RESULTADO NEGOCIOS YOY" xfId="24413" xr:uid="{00000000-0005-0000-0000-000040630000}"/>
    <cellStyle name="Normal 17 3 9 3" xfId="24414" xr:uid="{00000000-0005-0000-0000-000041630000}"/>
    <cellStyle name="Normal 17 3 9_37. RESULTADO NEGOCIOS YOY" xfId="24415" xr:uid="{00000000-0005-0000-0000-000042630000}"/>
    <cellStyle name="Normal 17 3_37. RESULTADO NEGOCIOS YOY" xfId="24416" xr:uid="{00000000-0005-0000-0000-000043630000}"/>
    <cellStyle name="Normal 17 4" xfId="24417" xr:uid="{00000000-0005-0000-0000-000044630000}"/>
    <cellStyle name="Normal 17 4 2" xfId="24418" xr:uid="{00000000-0005-0000-0000-000045630000}"/>
    <cellStyle name="Normal 17 4 2 2" xfId="24419" xr:uid="{00000000-0005-0000-0000-000046630000}"/>
    <cellStyle name="Normal 17 4 3" xfId="24420" xr:uid="{00000000-0005-0000-0000-000047630000}"/>
    <cellStyle name="Normal 17 4 3 2" xfId="24421" xr:uid="{00000000-0005-0000-0000-000048630000}"/>
    <cellStyle name="Normal 17 4 4" xfId="24422" xr:uid="{00000000-0005-0000-0000-000049630000}"/>
    <cellStyle name="Normal 17 4_37. RESULTADO NEGOCIOS YOY" xfId="24423" xr:uid="{00000000-0005-0000-0000-00004A630000}"/>
    <cellStyle name="Normal 17 5" xfId="24424" xr:uid="{00000000-0005-0000-0000-00004B630000}"/>
    <cellStyle name="Normal 17 5 2" xfId="24425" xr:uid="{00000000-0005-0000-0000-00004C630000}"/>
    <cellStyle name="Normal 17 6" xfId="24426" xr:uid="{00000000-0005-0000-0000-00004D630000}"/>
    <cellStyle name="Normal 17 7" xfId="24427" xr:uid="{00000000-0005-0000-0000-00004E630000}"/>
    <cellStyle name="Normal 17 8" xfId="24428" xr:uid="{00000000-0005-0000-0000-00004F630000}"/>
    <cellStyle name="Normal 17 9" xfId="24429" xr:uid="{00000000-0005-0000-0000-000050630000}"/>
    <cellStyle name="Normal 17_37. RESULTADO NEGOCIOS YOY" xfId="24430" xr:uid="{00000000-0005-0000-0000-000051630000}"/>
    <cellStyle name="Normal 18" xfId="24431" xr:uid="{00000000-0005-0000-0000-000052630000}"/>
    <cellStyle name="Normal 18 10" xfId="24432" xr:uid="{00000000-0005-0000-0000-000053630000}"/>
    <cellStyle name="Normal 18 10 2" xfId="24433" xr:uid="{00000000-0005-0000-0000-000054630000}"/>
    <cellStyle name="Normal 18 10 2 2" xfId="24434" xr:uid="{00000000-0005-0000-0000-000055630000}"/>
    <cellStyle name="Normal 18 10 2_37. RESULTADO NEGOCIOS YOY" xfId="24435" xr:uid="{00000000-0005-0000-0000-000056630000}"/>
    <cellStyle name="Normal 18 10 3" xfId="24436" xr:uid="{00000000-0005-0000-0000-000057630000}"/>
    <cellStyle name="Normal 18 10_37. RESULTADO NEGOCIOS YOY" xfId="24437" xr:uid="{00000000-0005-0000-0000-000058630000}"/>
    <cellStyle name="Normal 18 11" xfId="24438" xr:uid="{00000000-0005-0000-0000-000059630000}"/>
    <cellStyle name="Normal 18 11 2" xfId="24439" xr:uid="{00000000-0005-0000-0000-00005A630000}"/>
    <cellStyle name="Normal 18 11_37. RESULTADO NEGOCIOS YOY" xfId="24440" xr:uid="{00000000-0005-0000-0000-00005B630000}"/>
    <cellStyle name="Normal 18 12" xfId="24441" xr:uid="{00000000-0005-0000-0000-00005C630000}"/>
    <cellStyle name="Normal 18 12 2" xfId="24442" xr:uid="{00000000-0005-0000-0000-00005D630000}"/>
    <cellStyle name="Normal 18 12_37. RESULTADO NEGOCIOS YOY" xfId="24443" xr:uid="{00000000-0005-0000-0000-00005E630000}"/>
    <cellStyle name="Normal 18 13" xfId="24444" xr:uid="{00000000-0005-0000-0000-00005F630000}"/>
    <cellStyle name="Normal 18 14" xfId="24445" xr:uid="{00000000-0005-0000-0000-000060630000}"/>
    <cellStyle name="Normal 18 2" xfId="24446" xr:uid="{00000000-0005-0000-0000-000061630000}"/>
    <cellStyle name="Normal 18 2 2" xfId="24447" xr:uid="{00000000-0005-0000-0000-000062630000}"/>
    <cellStyle name="Normal 18 2 2 2" xfId="24448" xr:uid="{00000000-0005-0000-0000-000063630000}"/>
    <cellStyle name="Normal 18 2 2 2 2" xfId="24449" xr:uid="{00000000-0005-0000-0000-000064630000}"/>
    <cellStyle name="Normal 18 2 2 2 3" xfId="24450" xr:uid="{00000000-0005-0000-0000-000065630000}"/>
    <cellStyle name="Normal 18 2 2 2_37. RESULTADO NEGOCIOS YOY" xfId="24451" xr:uid="{00000000-0005-0000-0000-000066630000}"/>
    <cellStyle name="Normal 18 2 2 3" xfId="24452" xr:uid="{00000000-0005-0000-0000-000067630000}"/>
    <cellStyle name="Normal 18 2 2 3 2" xfId="24453" xr:uid="{00000000-0005-0000-0000-000068630000}"/>
    <cellStyle name="Normal 18 2 2 3_37. RESULTADO NEGOCIOS YOY" xfId="24454" xr:uid="{00000000-0005-0000-0000-000069630000}"/>
    <cellStyle name="Normal 18 2 2 4" xfId="24455" xr:uid="{00000000-0005-0000-0000-00006A630000}"/>
    <cellStyle name="Normal 18 2 2 5" xfId="24456" xr:uid="{00000000-0005-0000-0000-00006B630000}"/>
    <cellStyle name="Normal 18 2 2_37. RESULTADO NEGOCIOS YOY" xfId="24457" xr:uid="{00000000-0005-0000-0000-00006C630000}"/>
    <cellStyle name="Normal 18 2 3" xfId="24458" xr:uid="{00000000-0005-0000-0000-00006D630000}"/>
    <cellStyle name="Normal 18 2 3 2" xfId="24459" xr:uid="{00000000-0005-0000-0000-00006E630000}"/>
    <cellStyle name="Normal 18 2 3 2 2" xfId="24460" xr:uid="{00000000-0005-0000-0000-00006F630000}"/>
    <cellStyle name="Normal 18 2 3 3" xfId="24461" xr:uid="{00000000-0005-0000-0000-000070630000}"/>
    <cellStyle name="Normal 18 2 3 3 2" xfId="24462" xr:uid="{00000000-0005-0000-0000-000071630000}"/>
    <cellStyle name="Normal 18 2 3 4" xfId="24463" xr:uid="{00000000-0005-0000-0000-000072630000}"/>
    <cellStyle name="Normal 18 2 3_37. RESULTADO NEGOCIOS YOY" xfId="24464" xr:uid="{00000000-0005-0000-0000-000073630000}"/>
    <cellStyle name="Normal 18 2 4" xfId="340" xr:uid="{00000000-0005-0000-0000-000074630000}"/>
    <cellStyle name="Normal 18 2 4 2" xfId="24465" xr:uid="{00000000-0005-0000-0000-000075630000}"/>
    <cellStyle name="Normal 18 2 4 2 2" xfId="24466" xr:uid="{00000000-0005-0000-0000-000076630000}"/>
    <cellStyle name="Normal 18 2 4 3" xfId="24467" xr:uid="{00000000-0005-0000-0000-000077630000}"/>
    <cellStyle name="Normal 18 2 4_37. RESULTADO NEGOCIOS YOY" xfId="24468" xr:uid="{00000000-0005-0000-0000-000078630000}"/>
    <cellStyle name="Normal 18 2 5" xfId="24469" xr:uid="{00000000-0005-0000-0000-000079630000}"/>
    <cellStyle name="Normal 18 2 5 2" xfId="24470" xr:uid="{00000000-0005-0000-0000-00007A630000}"/>
    <cellStyle name="Normal 18 2 5_37. RESULTADO NEGOCIOS YOY" xfId="24471" xr:uid="{00000000-0005-0000-0000-00007B630000}"/>
    <cellStyle name="Normal 18 2 6" xfId="24472" xr:uid="{00000000-0005-0000-0000-00007C630000}"/>
    <cellStyle name="Normal 18 2 6 2" xfId="24473" xr:uid="{00000000-0005-0000-0000-00007D630000}"/>
    <cellStyle name="Normal 18 2 6_37. RESULTADO NEGOCIOS YOY" xfId="24474" xr:uid="{00000000-0005-0000-0000-00007E630000}"/>
    <cellStyle name="Normal 18 2 7" xfId="24475" xr:uid="{00000000-0005-0000-0000-00007F630000}"/>
    <cellStyle name="Normal 18 2 7 2" xfId="24476" xr:uid="{00000000-0005-0000-0000-000080630000}"/>
    <cellStyle name="Normal 18 2 7_37. RESULTADO NEGOCIOS YOY" xfId="24477" xr:uid="{00000000-0005-0000-0000-000081630000}"/>
    <cellStyle name="Normal 18 2 8" xfId="24478" xr:uid="{00000000-0005-0000-0000-000082630000}"/>
    <cellStyle name="Normal 18 2 9" xfId="24479" xr:uid="{00000000-0005-0000-0000-000083630000}"/>
    <cellStyle name="Normal 18 2_37. RESULTADO NEGOCIOS YOY" xfId="24480" xr:uid="{00000000-0005-0000-0000-000084630000}"/>
    <cellStyle name="Normal 18 3" xfId="24481" xr:uid="{00000000-0005-0000-0000-000085630000}"/>
    <cellStyle name="Normal 18 3 10" xfId="24482" xr:uid="{00000000-0005-0000-0000-000086630000}"/>
    <cellStyle name="Normal 18 3 2" xfId="24483" xr:uid="{00000000-0005-0000-0000-000087630000}"/>
    <cellStyle name="Normal 18 3 2 2" xfId="24484" xr:uid="{00000000-0005-0000-0000-000088630000}"/>
    <cellStyle name="Normal 18 3 3" xfId="24485" xr:uid="{00000000-0005-0000-0000-000089630000}"/>
    <cellStyle name="Normal 18 3 3 2" xfId="24486" xr:uid="{00000000-0005-0000-0000-00008A630000}"/>
    <cellStyle name="Normal 18 3 3_37. RESULTADO NEGOCIOS YOY" xfId="24487" xr:uid="{00000000-0005-0000-0000-00008B630000}"/>
    <cellStyle name="Normal 18 3 4" xfId="24488" xr:uid="{00000000-0005-0000-0000-00008C630000}"/>
    <cellStyle name="Normal 18 3 5" xfId="24489" xr:uid="{00000000-0005-0000-0000-00008D630000}"/>
    <cellStyle name="Normal 18 3 5 2" xfId="24490" xr:uid="{00000000-0005-0000-0000-00008E630000}"/>
    <cellStyle name="Normal 18 3 5 2 2" xfId="24491" xr:uid="{00000000-0005-0000-0000-00008F630000}"/>
    <cellStyle name="Normal 18 3 5 2_37. RESULTADO NEGOCIOS YOY" xfId="24492" xr:uid="{00000000-0005-0000-0000-000090630000}"/>
    <cellStyle name="Normal 18 3 5 3" xfId="24493" xr:uid="{00000000-0005-0000-0000-000091630000}"/>
    <cellStyle name="Normal 18 3 5_37. RESULTADO NEGOCIOS YOY" xfId="24494" xr:uid="{00000000-0005-0000-0000-000092630000}"/>
    <cellStyle name="Normal 18 3 6" xfId="24495" xr:uid="{00000000-0005-0000-0000-000093630000}"/>
    <cellStyle name="Normal 18 3 6 2" xfId="24496" xr:uid="{00000000-0005-0000-0000-000094630000}"/>
    <cellStyle name="Normal 18 3 6 2 2" xfId="24497" xr:uid="{00000000-0005-0000-0000-000095630000}"/>
    <cellStyle name="Normal 18 3 6 2_37. RESULTADO NEGOCIOS YOY" xfId="24498" xr:uid="{00000000-0005-0000-0000-000096630000}"/>
    <cellStyle name="Normal 18 3 6 3" xfId="24499" xr:uid="{00000000-0005-0000-0000-000097630000}"/>
    <cellStyle name="Normal 18 3 6_37. RESULTADO NEGOCIOS YOY" xfId="24500" xr:uid="{00000000-0005-0000-0000-000098630000}"/>
    <cellStyle name="Normal 18 3 7" xfId="24501" xr:uid="{00000000-0005-0000-0000-000099630000}"/>
    <cellStyle name="Normal 18 3 7 2" xfId="24502" xr:uid="{00000000-0005-0000-0000-00009A630000}"/>
    <cellStyle name="Normal 18 3 7 2 2" xfId="24503" xr:uid="{00000000-0005-0000-0000-00009B630000}"/>
    <cellStyle name="Normal 18 3 7 2_37. RESULTADO NEGOCIOS YOY" xfId="24504" xr:uid="{00000000-0005-0000-0000-00009C630000}"/>
    <cellStyle name="Normal 18 3 7 3" xfId="24505" xr:uid="{00000000-0005-0000-0000-00009D630000}"/>
    <cellStyle name="Normal 18 3 7_37. RESULTADO NEGOCIOS YOY" xfId="24506" xr:uid="{00000000-0005-0000-0000-00009E630000}"/>
    <cellStyle name="Normal 18 3 8" xfId="24507" xr:uid="{00000000-0005-0000-0000-00009F630000}"/>
    <cellStyle name="Normal 18 3 8 2" xfId="24508" xr:uid="{00000000-0005-0000-0000-0000A0630000}"/>
    <cellStyle name="Normal 18 3 8_37. RESULTADO NEGOCIOS YOY" xfId="24509" xr:uid="{00000000-0005-0000-0000-0000A1630000}"/>
    <cellStyle name="Normal 18 3 9" xfId="24510" xr:uid="{00000000-0005-0000-0000-0000A2630000}"/>
    <cellStyle name="Normal 18 3_37. RESULTADO NEGOCIOS YOY" xfId="24511" xr:uid="{00000000-0005-0000-0000-0000A3630000}"/>
    <cellStyle name="Normal 18 4" xfId="24512" xr:uid="{00000000-0005-0000-0000-0000A4630000}"/>
    <cellStyle name="Normal 18 4 2" xfId="24513" xr:uid="{00000000-0005-0000-0000-0000A5630000}"/>
    <cellStyle name="Normal 18 4 2 2" xfId="24514" xr:uid="{00000000-0005-0000-0000-0000A6630000}"/>
    <cellStyle name="Normal 18 4 2 3" xfId="24515" xr:uid="{00000000-0005-0000-0000-0000A7630000}"/>
    <cellStyle name="Normal 18 4 2_37. RESULTADO NEGOCIOS YOY" xfId="24516" xr:uid="{00000000-0005-0000-0000-0000A8630000}"/>
    <cellStyle name="Normal 18 4 3" xfId="24517" xr:uid="{00000000-0005-0000-0000-0000A9630000}"/>
    <cellStyle name="Normal 18 4 3 2" xfId="24518" xr:uid="{00000000-0005-0000-0000-0000AA630000}"/>
    <cellStyle name="Normal 18 4 3_37. RESULTADO NEGOCIOS YOY" xfId="24519" xr:uid="{00000000-0005-0000-0000-0000AB630000}"/>
    <cellStyle name="Normal 18 4 4" xfId="24520" xr:uid="{00000000-0005-0000-0000-0000AC630000}"/>
    <cellStyle name="Normal 18 4 4 2" xfId="24521" xr:uid="{00000000-0005-0000-0000-0000AD630000}"/>
    <cellStyle name="Normal 18 4 4_37. RESULTADO NEGOCIOS YOY" xfId="24522" xr:uid="{00000000-0005-0000-0000-0000AE630000}"/>
    <cellStyle name="Normal 18 4 5" xfId="24523" xr:uid="{00000000-0005-0000-0000-0000AF630000}"/>
    <cellStyle name="Normal 18 4 5 2" xfId="24524" xr:uid="{00000000-0005-0000-0000-0000B0630000}"/>
    <cellStyle name="Normal 18 4 5 2 2" xfId="24525" xr:uid="{00000000-0005-0000-0000-0000B1630000}"/>
    <cellStyle name="Normal 18 4 5 2_37. RESULTADO NEGOCIOS YOY" xfId="24526" xr:uid="{00000000-0005-0000-0000-0000B2630000}"/>
    <cellStyle name="Normal 18 4 5 3" xfId="24527" xr:uid="{00000000-0005-0000-0000-0000B3630000}"/>
    <cellStyle name="Normal 18 4 5_37. RESULTADO NEGOCIOS YOY" xfId="24528" xr:uid="{00000000-0005-0000-0000-0000B4630000}"/>
    <cellStyle name="Normal 18 4 6" xfId="24529" xr:uid="{00000000-0005-0000-0000-0000B5630000}"/>
    <cellStyle name="Normal 18 4 6 2" xfId="24530" xr:uid="{00000000-0005-0000-0000-0000B6630000}"/>
    <cellStyle name="Normal 18 4 6 2 2" xfId="24531" xr:uid="{00000000-0005-0000-0000-0000B7630000}"/>
    <cellStyle name="Normal 18 4 6 2_37. RESULTADO NEGOCIOS YOY" xfId="24532" xr:uid="{00000000-0005-0000-0000-0000B8630000}"/>
    <cellStyle name="Normal 18 4 6 3" xfId="24533" xr:uid="{00000000-0005-0000-0000-0000B9630000}"/>
    <cellStyle name="Normal 18 4 6_37. RESULTADO NEGOCIOS YOY" xfId="24534" xr:uid="{00000000-0005-0000-0000-0000BA630000}"/>
    <cellStyle name="Normal 18 4 7" xfId="24535" xr:uid="{00000000-0005-0000-0000-0000BB630000}"/>
    <cellStyle name="Normal 18 4 7 2" xfId="24536" xr:uid="{00000000-0005-0000-0000-0000BC630000}"/>
    <cellStyle name="Normal 18 4 7 2 2" xfId="24537" xr:uid="{00000000-0005-0000-0000-0000BD630000}"/>
    <cellStyle name="Normal 18 4 7 2_37. RESULTADO NEGOCIOS YOY" xfId="24538" xr:uid="{00000000-0005-0000-0000-0000BE630000}"/>
    <cellStyle name="Normal 18 4 7 3" xfId="24539" xr:uid="{00000000-0005-0000-0000-0000BF630000}"/>
    <cellStyle name="Normal 18 4 7_37. RESULTADO NEGOCIOS YOY" xfId="24540" xr:uid="{00000000-0005-0000-0000-0000C0630000}"/>
    <cellStyle name="Normal 18 4 8" xfId="24541" xr:uid="{00000000-0005-0000-0000-0000C1630000}"/>
    <cellStyle name="Normal 18 4 8 2" xfId="24542" xr:uid="{00000000-0005-0000-0000-0000C2630000}"/>
    <cellStyle name="Normal 18 4 8_37. RESULTADO NEGOCIOS YOY" xfId="24543" xr:uid="{00000000-0005-0000-0000-0000C3630000}"/>
    <cellStyle name="Normal 18 4 9" xfId="24544" xr:uid="{00000000-0005-0000-0000-0000C4630000}"/>
    <cellStyle name="Normal 18 4_37. RESULTADO NEGOCIOS YOY" xfId="24545" xr:uid="{00000000-0005-0000-0000-0000C5630000}"/>
    <cellStyle name="Normal 18 5" xfId="24546" xr:uid="{00000000-0005-0000-0000-0000C6630000}"/>
    <cellStyle name="Normal 18 5 2" xfId="24547" xr:uid="{00000000-0005-0000-0000-0000C7630000}"/>
    <cellStyle name="Normal 18 5 2 2" xfId="24548" xr:uid="{00000000-0005-0000-0000-0000C8630000}"/>
    <cellStyle name="Normal 18 5 3" xfId="24549" xr:uid="{00000000-0005-0000-0000-0000C9630000}"/>
    <cellStyle name="Normal 18 5_37. RESULTADO NEGOCIOS YOY" xfId="24550" xr:uid="{00000000-0005-0000-0000-0000CA630000}"/>
    <cellStyle name="Normal 18 6" xfId="24551" xr:uid="{00000000-0005-0000-0000-0000CB630000}"/>
    <cellStyle name="Normal 18 6 2" xfId="24552" xr:uid="{00000000-0005-0000-0000-0000CC630000}"/>
    <cellStyle name="Normal 18 6_37. RESULTADO NEGOCIOS YOY" xfId="24553" xr:uid="{00000000-0005-0000-0000-0000CD630000}"/>
    <cellStyle name="Normal 18 7" xfId="24554" xr:uid="{00000000-0005-0000-0000-0000CE630000}"/>
    <cellStyle name="Normal 18 7 2" xfId="24555" xr:uid="{00000000-0005-0000-0000-0000CF630000}"/>
    <cellStyle name="Normal 18 8" xfId="24556" xr:uid="{00000000-0005-0000-0000-0000D0630000}"/>
    <cellStyle name="Normal 18 8 2" xfId="24557" xr:uid="{00000000-0005-0000-0000-0000D1630000}"/>
    <cellStyle name="Normal 18 8_37. RESULTADO NEGOCIOS YOY" xfId="24558" xr:uid="{00000000-0005-0000-0000-0000D2630000}"/>
    <cellStyle name="Normal 18 9" xfId="24559" xr:uid="{00000000-0005-0000-0000-0000D3630000}"/>
    <cellStyle name="Normal 18 9 2" xfId="24560" xr:uid="{00000000-0005-0000-0000-0000D4630000}"/>
    <cellStyle name="Normal 18 9_37. RESULTADO NEGOCIOS YOY" xfId="24561" xr:uid="{00000000-0005-0000-0000-0000D5630000}"/>
    <cellStyle name="Normal 18_18. MEDIOS" xfId="24562" xr:uid="{00000000-0005-0000-0000-0000D6630000}"/>
    <cellStyle name="Normal 19" xfId="24563" xr:uid="{00000000-0005-0000-0000-0000D7630000}"/>
    <cellStyle name="Normal 19 10" xfId="24564" xr:uid="{00000000-0005-0000-0000-0000D8630000}"/>
    <cellStyle name="Normal 19 11" xfId="24565" xr:uid="{00000000-0005-0000-0000-0000D9630000}"/>
    <cellStyle name="Normal 19 11 2" xfId="24566" xr:uid="{00000000-0005-0000-0000-0000DA630000}"/>
    <cellStyle name="Normal 19 11 2 2" xfId="24567" xr:uid="{00000000-0005-0000-0000-0000DB630000}"/>
    <cellStyle name="Normal 19 11 2_37. RESULTADO NEGOCIOS YOY" xfId="24568" xr:uid="{00000000-0005-0000-0000-0000DC630000}"/>
    <cellStyle name="Normal 19 11 3" xfId="24569" xr:uid="{00000000-0005-0000-0000-0000DD630000}"/>
    <cellStyle name="Normal 19 11_37. RESULTADO NEGOCIOS YOY" xfId="24570" xr:uid="{00000000-0005-0000-0000-0000DE630000}"/>
    <cellStyle name="Normal 19 12" xfId="24571" xr:uid="{00000000-0005-0000-0000-0000DF630000}"/>
    <cellStyle name="Normal 19 12 2" xfId="24572" xr:uid="{00000000-0005-0000-0000-0000E0630000}"/>
    <cellStyle name="Normal 19 12_37. RESULTADO NEGOCIOS YOY" xfId="24573" xr:uid="{00000000-0005-0000-0000-0000E1630000}"/>
    <cellStyle name="Normal 19 13" xfId="24574" xr:uid="{00000000-0005-0000-0000-0000E2630000}"/>
    <cellStyle name="Normal 19 13 2" xfId="24575" xr:uid="{00000000-0005-0000-0000-0000E3630000}"/>
    <cellStyle name="Normal 19 13_37. RESULTADO NEGOCIOS YOY" xfId="24576" xr:uid="{00000000-0005-0000-0000-0000E4630000}"/>
    <cellStyle name="Normal 19 14" xfId="24577" xr:uid="{00000000-0005-0000-0000-0000E5630000}"/>
    <cellStyle name="Normal 19 15" xfId="24578" xr:uid="{00000000-0005-0000-0000-0000E6630000}"/>
    <cellStyle name="Normal 19 16" xfId="24579" xr:uid="{00000000-0005-0000-0000-0000E7630000}"/>
    <cellStyle name="Normal 19 2" xfId="24580" xr:uid="{00000000-0005-0000-0000-0000E8630000}"/>
    <cellStyle name="Normal 19 2 10" xfId="24581" xr:uid="{00000000-0005-0000-0000-0000E9630000}"/>
    <cellStyle name="Normal 19 2 10 2" xfId="24582" xr:uid="{00000000-0005-0000-0000-0000EA630000}"/>
    <cellStyle name="Normal 19 2 10_37. RESULTADO NEGOCIOS YOY" xfId="24583" xr:uid="{00000000-0005-0000-0000-0000EB630000}"/>
    <cellStyle name="Normal 19 2 11" xfId="24584" xr:uid="{00000000-0005-0000-0000-0000EC630000}"/>
    <cellStyle name="Normal 19 2 12" xfId="24585" xr:uid="{00000000-0005-0000-0000-0000ED630000}"/>
    <cellStyle name="Normal 19 2 13" xfId="24586" xr:uid="{00000000-0005-0000-0000-0000EE630000}"/>
    <cellStyle name="Normal 19 2 14" xfId="24587" xr:uid="{00000000-0005-0000-0000-0000EF630000}"/>
    <cellStyle name="Normal 19 2 2" xfId="24588" xr:uid="{00000000-0005-0000-0000-0000F0630000}"/>
    <cellStyle name="Normal 19 2 2 2" xfId="24589" xr:uid="{00000000-0005-0000-0000-0000F1630000}"/>
    <cellStyle name="Normal 19 2 3" xfId="24590" xr:uid="{00000000-0005-0000-0000-0000F2630000}"/>
    <cellStyle name="Normal 19 2 4" xfId="24591" xr:uid="{00000000-0005-0000-0000-0000F3630000}"/>
    <cellStyle name="Normal 19 2 5" xfId="24592" xr:uid="{00000000-0005-0000-0000-0000F4630000}"/>
    <cellStyle name="Normal 19 2 6" xfId="24593" xr:uid="{00000000-0005-0000-0000-0000F5630000}"/>
    <cellStyle name="Normal 19 2 7" xfId="24594" xr:uid="{00000000-0005-0000-0000-0000F6630000}"/>
    <cellStyle name="Normal 19 2 7 2" xfId="24595" xr:uid="{00000000-0005-0000-0000-0000F7630000}"/>
    <cellStyle name="Normal 19 2 7 2 2" xfId="24596" xr:uid="{00000000-0005-0000-0000-0000F8630000}"/>
    <cellStyle name="Normal 19 2 7 2_37. RESULTADO NEGOCIOS YOY" xfId="24597" xr:uid="{00000000-0005-0000-0000-0000F9630000}"/>
    <cellStyle name="Normal 19 2 7 3" xfId="24598" xr:uid="{00000000-0005-0000-0000-0000FA630000}"/>
    <cellStyle name="Normal 19 2 7_37. RESULTADO NEGOCIOS YOY" xfId="24599" xr:uid="{00000000-0005-0000-0000-0000FB630000}"/>
    <cellStyle name="Normal 19 2 8" xfId="24600" xr:uid="{00000000-0005-0000-0000-0000FC630000}"/>
    <cellStyle name="Normal 19 2 8 2" xfId="24601" xr:uid="{00000000-0005-0000-0000-0000FD630000}"/>
    <cellStyle name="Normal 19 2 8 2 2" xfId="24602" xr:uid="{00000000-0005-0000-0000-0000FE630000}"/>
    <cellStyle name="Normal 19 2 8 2_37. RESULTADO NEGOCIOS YOY" xfId="24603" xr:uid="{00000000-0005-0000-0000-0000FF630000}"/>
    <cellStyle name="Normal 19 2 8 3" xfId="24604" xr:uid="{00000000-0005-0000-0000-000000640000}"/>
    <cellStyle name="Normal 19 2 8_37. RESULTADO NEGOCIOS YOY" xfId="24605" xr:uid="{00000000-0005-0000-0000-000001640000}"/>
    <cellStyle name="Normal 19 2 9" xfId="24606" xr:uid="{00000000-0005-0000-0000-000002640000}"/>
    <cellStyle name="Normal 19 2 9 2" xfId="24607" xr:uid="{00000000-0005-0000-0000-000003640000}"/>
    <cellStyle name="Normal 19 2 9 2 2" xfId="24608" xr:uid="{00000000-0005-0000-0000-000004640000}"/>
    <cellStyle name="Normal 19 2 9 2_37. RESULTADO NEGOCIOS YOY" xfId="24609" xr:uid="{00000000-0005-0000-0000-000005640000}"/>
    <cellStyle name="Normal 19 2 9 3" xfId="24610" xr:uid="{00000000-0005-0000-0000-000006640000}"/>
    <cellStyle name="Normal 19 2 9_37. RESULTADO NEGOCIOS YOY" xfId="24611" xr:uid="{00000000-0005-0000-0000-000007640000}"/>
    <cellStyle name="Normal 19 2_37. RESULTADO NEGOCIOS YOY" xfId="24612" xr:uid="{00000000-0005-0000-0000-000008640000}"/>
    <cellStyle name="Normal 19 3" xfId="24613" xr:uid="{00000000-0005-0000-0000-000009640000}"/>
    <cellStyle name="Normal 19 3 10" xfId="24614" xr:uid="{00000000-0005-0000-0000-00000A640000}"/>
    <cellStyle name="Normal 19 3 2" xfId="24615" xr:uid="{00000000-0005-0000-0000-00000B640000}"/>
    <cellStyle name="Normal 19 3 2 2" xfId="24616" xr:uid="{00000000-0005-0000-0000-00000C640000}"/>
    <cellStyle name="Normal 19 3 2_37. RESULTADO NEGOCIOS YOY" xfId="24617" xr:uid="{00000000-0005-0000-0000-00000D640000}"/>
    <cellStyle name="Normal 19 3 3" xfId="24618" xr:uid="{00000000-0005-0000-0000-00000E640000}"/>
    <cellStyle name="Normal 19 3 3 2" xfId="24619" xr:uid="{00000000-0005-0000-0000-00000F640000}"/>
    <cellStyle name="Normal 19 3 3_37. RESULTADO NEGOCIOS YOY" xfId="24620" xr:uid="{00000000-0005-0000-0000-000010640000}"/>
    <cellStyle name="Normal 19 3 4" xfId="24621" xr:uid="{00000000-0005-0000-0000-000011640000}"/>
    <cellStyle name="Normal 19 3 4 2" xfId="24622" xr:uid="{00000000-0005-0000-0000-000012640000}"/>
    <cellStyle name="Normal 19 3 4_37. RESULTADO NEGOCIOS YOY" xfId="24623" xr:uid="{00000000-0005-0000-0000-000013640000}"/>
    <cellStyle name="Normal 19 3 5" xfId="24624" xr:uid="{00000000-0005-0000-0000-000014640000}"/>
    <cellStyle name="Normal 19 3 5 2" xfId="24625" xr:uid="{00000000-0005-0000-0000-000015640000}"/>
    <cellStyle name="Normal 19 3 5 2 2" xfId="24626" xr:uid="{00000000-0005-0000-0000-000016640000}"/>
    <cellStyle name="Normal 19 3 5 2_37. RESULTADO NEGOCIOS YOY" xfId="24627" xr:uid="{00000000-0005-0000-0000-000017640000}"/>
    <cellStyle name="Normal 19 3 5 3" xfId="24628" xr:uid="{00000000-0005-0000-0000-000018640000}"/>
    <cellStyle name="Normal 19 3 5_37. RESULTADO NEGOCIOS YOY" xfId="24629" xr:uid="{00000000-0005-0000-0000-000019640000}"/>
    <cellStyle name="Normal 19 3 6" xfId="24630" xr:uid="{00000000-0005-0000-0000-00001A640000}"/>
    <cellStyle name="Normal 19 3 6 2" xfId="24631" xr:uid="{00000000-0005-0000-0000-00001B640000}"/>
    <cellStyle name="Normal 19 3 6 2 2" xfId="24632" xr:uid="{00000000-0005-0000-0000-00001C640000}"/>
    <cellStyle name="Normal 19 3 6 2_37. RESULTADO NEGOCIOS YOY" xfId="24633" xr:uid="{00000000-0005-0000-0000-00001D640000}"/>
    <cellStyle name="Normal 19 3 6 3" xfId="24634" xr:uid="{00000000-0005-0000-0000-00001E640000}"/>
    <cellStyle name="Normal 19 3 6_37. RESULTADO NEGOCIOS YOY" xfId="24635" xr:uid="{00000000-0005-0000-0000-00001F640000}"/>
    <cellStyle name="Normal 19 3 7" xfId="24636" xr:uid="{00000000-0005-0000-0000-000020640000}"/>
    <cellStyle name="Normal 19 3 7 2" xfId="24637" xr:uid="{00000000-0005-0000-0000-000021640000}"/>
    <cellStyle name="Normal 19 3 7 2 2" xfId="24638" xr:uid="{00000000-0005-0000-0000-000022640000}"/>
    <cellStyle name="Normal 19 3 7 2_37. RESULTADO NEGOCIOS YOY" xfId="24639" xr:uid="{00000000-0005-0000-0000-000023640000}"/>
    <cellStyle name="Normal 19 3 7 3" xfId="24640" xr:uid="{00000000-0005-0000-0000-000024640000}"/>
    <cellStyle name="Normal 19 3 7_37. RESULTADO NEGOCIOS YOY" xfId="24641" xr:uid="{00000000-0005-0000-0000-000025640000}"/>
    <cellStyle name="Normal 19 3 8" xfId="24642" xr:uid="{00000000-0005-0000-0000-000026640000}"/>
    <cellStyle name="Normal 19 3 8 2" xfId="24643" xr:uid="{00000000-0005-0000-0000-000027640000}"/>
    <cellStyle name="Normal 19 3 8_37. RESULTADO NEGOCIOS YOY" xfId="24644" xr:uid="{00000000-0005-0000-0000-000028640000}"/>
    <cellStyle name="Normal 19 3 9" xfId="24645" xr:uid="{00000000-0005-0000-0000-000029640000}"/>
    <cellStyle name="Normal 19 3_37. RESULTADO NEGOCIOS YOY" xfId="24646" xr:uid="{00000000-0005-0000-0000-00002A640000}"/>
    <cellStyle name="Normal 19 4" xfId="24647" xr:uid="{00000000-0005-0000-0000-00002B640000}"/>
    <cellStyle name="Normal 19 4 2" xfId="24648" xr:uid="{00000000-0005-0000-0000-00002C640000}"/>
    <cellStyle name="Normal 19 4 2 2" xfId="24649" xr:uid="{00000000-0005-0000-0000-00002D640000}"/>
    <cellStyle name="Normal 19 4 3" xfId="24650" xr:uid="{00000000-0005-0000-0000-00002E640000}"/>
    <cellStyle name="Normal 19 4 3 2" xfId="24651" xr:uid="{00000000-0005-0000-0000-00002F640000}"/>
    <cellStyle name="Normal 19 4 4" xfId="24652" xr:uid="{00000000-0005-0000-0000-000030640000}"/>
    <cellStyle name="Normal 19 4_37. RESULTADO NEGOCIOS YOY" xfId="24653" xr:uid="{00000000-0005-0000-0000-000031640000}"/>
    <cellStyle name="Normal 19 5" xfId="24654" xr:uid="{00000000-0005-0000-0000-000032640000}"/>
    <cellStyle name="Normal 19 5 2" xfId="24655" xr:uid="{00000000-0005-0000-0000-000033640000}"/>
    <cellStyle name="Normal 19 5 2 2" xfId="24656" xr:uid="{00000000-0005-0000-0000-000034640000}"/>
    <cellStyle name="Normal 19 5 3" xfId="24657" xr:uid="{00000000-0005-0000-0000-000035640000}"/>
    <cellStyle name="Normal 19 5_37. RESULTADO NEGOCIOS YOY" xfId="24658" xr:uid="{00000000-0005-0000-0000-000036640000}"/>
    <cellStyle name="Normal 19 6" xfId="24659" xr:uid="{00000000-0005-0000-0000-000037640000}"/>
    <cellStyle name="Normal 19 6 2" xfId="24660" xr:uid="{00000000-0005-0000-0000-000038640000}"/>
    <cellStyle name="Normal 19 6_37. RESULTADO NEGOCIOS YOY" xfId="24661" xr:uid="{00000000-0005-0000-0000-000039640000}"/>
    <cellStyle name="Normal 19 7" xfId="24662" xr:uid="{00000000-0005-0000-0000-00003A640000}"/>
    <cellStyle name="Normal 19 7 2" xfId="24663" xr:uid="{00000000-0005-0000-0000-00003B640000}"/>
    <cellStyle name="Normal 19 7_37. RESULTADO NEGOCIOS YOY" xfId="24664" xr:uid="{00000000-0005-0000-0000-00003C640000}"/>
    <cellStyle name="Normal 19 8" xfId="24665" xr:uid="{00000000-0005-0000-0000-00003D640000}"/>
    <cellStyle name="Normal 19 8 2" xfId="24666" xr:uid="{00000000-0005-0000-0000-00003E640000}"/>
    <cellStyle name="Normal 19 8_37. RESULTADO NEGOCIOS YOY" xfId="24667" xr:uid="{00000000-0005-0000-0000-00003F640000}"/>
    <cellStyle name="Normal 19 9" xfId="24668" xr:uid="{00000000-0005-0000-0000-000040640000}"/>
    <cellStyle name="Normal 19_37. RESULTADO NEGOCIOS YOY" xfId="24669" xr:uid="{00000000-0005-0000-0000-000041640000}"/>
    <cellStyle name="Normal 2" xfId="7" xr:uid="{00000000-0005-0000-0000-000042640000}"/>
    <cellStyle name="Normal 2 10" xfId="24670" xr:uid="{00000000-0005-0000-0000-000043640000}"/>
    <cellStyle name="Normal 2 10 2" xfId="24671" xr:uid="{00000000-0005-0000-0000-000044640000}"/>
    <cellStyle name="Normal 2 10 2 10" xfId="33037" xr:uid="{00000000-0005-0000-0000-000045640000}"/>
    <cellStyle name="Normal 2 10 2 2" xfId="24672" xr:uid="{00000000-0005-0000-0000-000046640000}"/>
    <cellStyle name="Normal 2 10 2 2 2" xfId="24673" xr:uid="{00000000-0005-0000-0000-000047640000}"/>
    <cellStyle name="Normal 2 10 2 2 2 2" xfId="24674" xr:uid="{00000000-0005-0000-0000-000048640000}"/>
    <cellStyle name="Normal 2 10 2 2 2 2 2" xfId="24675" xr:uid="{00000000-0005-0000-0000-000049640000}"/>
    <cellStyle name="Normal 2 10 2 2 2 3" xfId="350" xr:uid="{00000000-0005-0000-0000-00004A640000}"/>
    <cellStyle name="Normal 2 10 2 2 2 3 2" xfId="383" xr:uid="{00000000-0005-0000-0000-00004B640000}"/>
    <cellStyle name="Normal 2 10 2 2 2 3 3" xfId="24676" xr:uid="{00000000-0005-0000-0000-00004C640000}"/>
    <cellStyle name="Normal 2 10 2 2 2 3 3 2" xfId="34172" xr:uid="{00000000-0005-0000-0000-00004D640000}"/>
    <cellStyle name="Normal 2 10 2 2 2 3 3 2 2" xfId="34173" xr:uid="{00000000-0005-0000-0000-00004E640000}"/>
    <cellStyle name="Normal 2 10 2 2 2 3 3 2 3" xfId="33040" xr:uid="{00000000-0005-0000-0000-00004F640000}"/>
    <cellStyle name="Normal 2 10 2 2 2 3 3 3" xfId="34174" xr:uid="{00000000-0005-0000-0000-000050640000}"/>
    <cellStyle name="Normal 2 10 2 2 2 3 3 3 2" xfId="38655" xr:uid="{00000000-0005-0000-0000-000051640000}"/>
    <cellStyle name="Normal 2 10 2 2 2 3 4" xfId="34175" xr:uid="{00000000-0005-0000-0000-000052640000}"/>
    <cellStyle name="Normal 2 10 2 2 2 3 4 2" xfId="367" xr:uid="{00000000-0005-0000-0000-000053640000}"/>
    <cellStyle name="Normal 2 10 2 2 2 3 4 2 2" xfId="34176" xr:uid="{00000000-0005-0000-0000-000054640000}"/>
    <cellStyle name="Normal 2 10 2 2 2 3 5" xfId="38643" xr:uid="{00000000-0005-0000-0000-000055640000}"/>
    <cellStyle name="Normal 2 10 2 2 2 4" xfId="24677" xr:uid="{00000000-0005-0000-0000-000056640000}"/>
    <cellStyle name="Normal 2 10 2 2 3" xfId="24678" xr:uid="{00000000-0005-0000-0000-000057640000}"/>
    <cellStyle name="Normal 2 10 2 2 4" xfId="24679" xr:uid="{00000000-0005-0000-0000-000058640000}"/>
    <cellStyle name="Normal 2 10 2 2 4 2" xfId="24680" xr:uid="{00000000-0005-0000-0000-000059640000}"/>
    <cellStyle name="Normal 2 10 2 2 5" xfId="24681" xr:uid="{00000000-0005-0000-0000-00005A640000}"/>
    <cellStyle name="Normal 2 10 2 2 6" xfId="24682" xr:uid="{00000000-0005-0000-0000-00005B640000}"/>
    <cellStyle name="Normal 2 10 2 2 7" xfId="333" xr:uid="{00000000-0005-0000-0000-00005C640000}"/>
    <cellStyle name="Normal 2 10 2 2 7 2" xfId="362" xr:uid="{00000000-0005-0000-0000-00005D640000}"/>
    <cellStyle name="Normal 2 10 2 2 7 2 2" xfId="34177" xr:uid="{00000000-0005-0000-0000-00005E640000}"/>
    <cellStyle name="Normal 2 10 2 2 7 3" xfId="381" xr:uid="{00000000-0005-0000-0000-00005F640000}"/>
    <cellStyle name="Normal 2 10 2 2_37. RESULTADO NEGOCIOS YOY" xfId="24683" xr:uid="{00000000-0005-0000-0000-000060640000}"/>
    <cellStyle name="Normal 2 10 2 3" xfId="24684" xr:uid="{00000000-0005-0000-0000-000061640000}"/>
    <cellStyle name="Normal 2 10 2 3 2" xfId="24685" xr:uid="{00000000-0005-0000-0000-000062640000}"/>
    <cellStyle name="Normal 2 10 2 3 2 2" xfId="24686" xr:uid="{00000000-0005-0000-0000-000063640000}"/>
    <cellStyle name="Normal 2 10 2 3 2 2 2" xfId="24687" xr:uid="{00000000-0005-0000-0000-000064640000}"/>
    <cellStyle name="Normal 2 10 2 3 2 3" xfId="24688" xr:uid="{00000000-0005-0000-0000-000065640000}"/>
    <cellStyle name="Normal 2 10 2 3 3" xfId="24689" xr:uid="{00000000-0005-0000-0000-000066640000}"/>
    <cellStyle name="Normal 2 10 2 3 4" xfId="24690" xr:uid="{00000000-0005-0000-0000-000067640000}"/>
    <cellStyle name="Normal 2 10 2 3 4 2" xfId="24691" xr:uid="{00000000-0005-0000-0000-000068640000}"/>
    <cellStyle name="Normal 2 10 2 3 5" xfId="24692" xr:uid="{00000000-0005-0000-0000-000069640000}"/>
    <cellStyle name="Normal 2 10 2 3 6" xfId="24693" xr:uid="{00000000-0005-0000-0000-00006A640000}"/>
    <cellStyle name="Normal 2 10 2 3 7" xfId="24694" xr:uid="{00000000-0005-0000-0000-00006B640000}"/>
    <cellStyle name="Normal 2 10 2 4" xfId="24695" xr:uid="{00000000-0005-0000-0000-00006C640000}"/>
    <cellStyle name="Normal 2 10 2 4 2" xfId="24696" xr:uid="{00000000-0005-0000-0000-00006D640000}"/>
    <cellStyle name="Normal 2 10 2 4 3" xfId="24697" xr:uid="{00000000-0005-0000-0000-00006E640000}"/>
    <cellStyle name="Normal 2 10 2 4 3 2" xfId="24698" xr:uid="{00000000-0005-0000-0000-00006F640000}"/>
    <cellStyle name="Normal 2 10 2 4 4" xfId="24699" xr:uid="{00000000-0005-0000-0000-000070640000}"/>
    <cellStyle name="Normal 2 10 2 5" xfId="24700" xr:uid="{00000000-0005-0000-0000-000071640000}"/>
    <cellStyle name="Normal 2 10 2 6" xfId="24701" xr:uid="{00000000-0005-0000-0000-000072640000}"/>
    <cellStyle name="Normal 2 10 2 6 2" xfId="24702" xr:uid="{00000000-0005-0000-0000-000073640000}"/>
    <cellStyle name="Normal 2 10 2 7" xfId="332" xr:uid="{00000000-0005-0000-0000-000074640000}"/>
    <cellStyle name="Normal 2 10 2 7 2" xfId="24703" xr:uid="{00000000-0005-0000-0000-000075640000}"/>
    <cellStyle name="Normal 2 10 2 7 2 2" xfId="24704" xr:uid="{00000000-0005-0000-0000-000076640000}"/>
    <cellStyle name="Normal 2 10 2 7 2 3" xfId="38607" xr:uid="{00000000-0005-0000-0000-000077640000}"/>
    <cellStyle name="Normal 2 10 2 7 2 3 2" xfId="38659" xr:uid="{00000000-0005-0000-0000-000078640000}"/>
    <cellStyle name="Normal 2 10 2 8" xfId="24705" xr:uid="{00000000-0005-0000-0000-000079640000}"/>
    <cellStyle name="Normal 2 10 2 9" xfId="24706" xr:uid="{00000000-0005-0000-0000-00007A640000}"/>
    <cellStyle name="Normal 2 10 2_37. RESULTADO NEGOCIOS YOY" xfId="24707" xr:uid="{00000000-0005-0000-0000-00007B640000}"/>
    <cellStyle name="Normal 2 10 3" xfId="24708" xr:uid="{00000000-0005-0000-0000-00007C640000}"/>
    <cellStyle name="Normal 2 10 3 2" xfId="24709" xr:uid="{00000000-0005-0000-0000-00007D640000}"/>
    <cellStyle name="Normal 2 10 3 3" xfId="24710" xr:uid="{00000000-0005-0000-0000-00007E640000}"/>
    <cellStyle name="Normal 2 10 3_Perd det activo" xfId="24711" xr:uid="{00000000-0005-0000-0000-00007F640000}"/>
    <cellStyle name="Normal 2 10 4" xfId="24712" xr:uid="{00000000-0005-0000-0000-000080640000}"/>
    <cellStyle name="Normal 2 10 4 2" xfId="24713" xr:uid="{00000000-0005-0000-0000-000081640000}"/>
    <cellStyle name="Normal 2 10 4_37. RESULTADO NEGOCIOS YOY" xfId="24714" xr:uid="{00000000-0005-0000-0000-000082640000}"/>
    <cellStyle name="Normal 2 10 5" xfId="24715" xr:uid="{00000000-0005-0000-0000-000083640000}"/>
    <cellStyle name="Normal 2 10_37. RESULTADO NEGOCIOS YOY" xfId="24716" xr:uid="{00000000-0005-0000-0000-000084640000}"/>
    <cellStyle name="Normal 2 11" xfId="24717" xr:uid="{00000000-0005-0000-0000-000085640000}"/>
    <cellStyle name="Normal 2 11 2" xfId="24718" xr:uid="{00000000-0005-0000-0000-000086640000}"/>
    <cellStyle name="Normal 2 11 2 2" xfId="24719" xr:uid="{00000000-0005-0000-0000-000087640000}"/>
    <cellStyle name="Normal 2 11 2 2 2" xfId="24720" xr:uid="{00000000-0005-0000-0000-000088640000}"/>
    <cellStyle name="Normal 2 11 2 2 2 2" xfId="24721" xr:uid="{00000000-0005-0000-0000-000089640000}"/>
    <cellStyle name="Normal 2 11 2 2 2 2 2" xfId="24722" xr:uid="{00000000-0005-0000-0000-00008A640000}"/>
    <cellStyle name="Normal 2 11 2 2 2 3" xfId="24723" xr:uid="{00000000-0005-0000-0000-00008B640000}"/>
    <cellStyle name="Normal 2 11 2 2 2 4" xfId="24724" xr:uid="{00000000-0005-0000-0000-00008C640000}"/>
    <cellStyle name="Normal 2 11 2 2 3" xfId="24725" xr:uid="{00000000-0005-0000-0000-00008D640000}"/>
    <cellStyle name="Normal 2 11 2 2 4" xfId="24726" xr:uid="{00000000-0005-0000-0000-00008E640000}"/>
    <cellStyle name="Normal 2 11 2 2 4 2" xfId="24727" xr:uid="{00000000-0005-0000-0000-00008F640000}"/>
    <cellStyle name="Normal 2 11 2 2 5" xfId="24728" xr:uid="{00000000-0005-0000-0000-000090640000}"/>
    <cellStyle name="Normal 2 11 2 2 6" xfId="24729" xr:uid="{00000000-0005-0000-0000-000091640000}"/>
    <cellStyle name="Normal 2 11 2 3" xfId="24730" xr:uid="{00000000-0005-0000-0000-000092640000}"/>
    <cellStyle name="Normal 2 11 2 3 2" xfId="24731" xr:uid="{00000000-0005-0000-0000-000093640000}"/>
    <cellStyle name="Normal 2 11 2 3 2 2" xfId="24732" xr:uid="{00000000-0005-0000-0000-000094640000}"/>
    <cellStyle name="Normal 2 11 2 3 2 2 2" xfId="24733" xr:uid="{00000000-0005-0000-0000-000095640000}"/>
    <cellStyle name="Normal 2 11 2 3 2 3" xfId="24734" xr:uid="{00000000-0005-0000-0000-000096640000}"/>
    <cellStyle name="Normal 2 11 2 3 3" xfId="24735" xr:uid="{00000000-0005-0000-0000-000097640000}"/>
    <cellStyle name="Normal 2 11 2 3 4" xfId="24736" xr:uid="{00000000-0005-0000-0000-000098640000}"/>
    <cellStyle name="Normal 2 11 2 3 4 2" xfId="24737" xr:uid="{00000000-0005-0000-0000-000099640000}"/>
    <cellStyle name="Normal 2 11 2 3 5" xfId="24738" xr:uid="{00000000-0005-0000-0000-00009A640000}"/>
    <cellStyle name="Normal 2 11 2 3 6" xfId="24739" xr:uid="{00000000-0005-0000-0000-00009B640000}"/>
    <cellStyle name="Normal 2 11 2 4" xfId="24740" xr:uid="{00000000-0005-0000-0000-00009C640000}"/>
    <cellStyle name="Normal 2 11 2 4 2" xfId="24741" xr:uid="{00000000-0005-0000-0000-00009D640000}"/>
    <cellStyle name="Normal 2 11 2 4 2 2" xfId="24742" xr:uid="{00000000-0005-0000-0000-00009E640000}"/>
    <cellStyle name="Normal 2 11 2 4 3" xfId="24743" xr:uid="{00000000-0005-0000-0000-00009F640000}"/>
    <cellStyle name="Normal 2 11 2 5" xfId="24744" xr:uid="{00000000-0005-0000-0000-0000A0640000}"/>
    <cellStyle name="Normal 2 11 2 6" xfId="24745" xr:uid="{00000000-0005-0000-0000-0000A1640000}"/>
    <cellStyle name="Normal 2 11 2 6 2" xfId="24746" xr:uid="{00000000-0005-0000-0000-0000A2640000}"/>
    <cellStyle name="Normal 2 11 2 7" xfId="24747" xr:uid="{00000000-0005-0000-0000-0000A3640000}"/>
    <cellStyle name="Normal 2 11 2 8" xfId="24748" xr:uid="{00000000-0005-0000-0000-0000A4640000}"/>
    <cellStyle name="Normal 2 11 2_37. RESULTADO NEGOCIOS YOY" xfId="24749" xr:uid="{00000000-0005-0000-0000-0000A5640000}"/>
    <cellStyle name="Normal 2 11 3" xfId="24750" xr:uid="{00000000-0005-0000-0000-0000A6640000}"/>
    <cellStyle name="Normal 2 11 4" xfId="24751" xr:uid="{00000000-0005-0000-0000-0000A7640000}"/>
    <cellStyle name="Normal 2 11_37. RESULTADO NEGOCIOS YOY" xfId="24752" xr:uid="{00000000-0005-0000-0000-0000A8640000}"/>
    <cellStyle name="Normal 2 12" xfId="24753" xr:uid="{00000000-0005-0000-0000-0000A9640000}"/>
    <cellStyle name="Normal 2 12 2" xfId="24754" xr:uid="{00000000-0005-0000-0000-0000AA640000}"/>
    <cellStyle name="Normal 2 12 2 2" xfId="24755" xr:uid="{00000000-0005-0000-0000-0000AB640000}"/>
    <cellStyle name="Normal 2 12 2 2 2" xfId="24756" xr:uid="{00000000-0005-0000-0000-0000AC640000}"/>
    <cellStyle name="Normal 2 12 2 2 2 2" xfId="24757" xr:uid="{00000000-0005-0000-0000-0000AD640000}"/>
    <cellStyle name="Normal 2 12 2 2 2 2 2" xfId="24758" xr:uid="{00000000-0005-0000-0000-0000AE640000}"/>
    <cellStyle name="Normal 2 12 2 2 2 3" xfId="24759" xr:uid="{00000000-0005-0000-0000-0000AF640000}"/>
    <cellStyle name="Normal 2 12 2 2 2 4" xfId="24760" xr:uid="{00000000-0005-0000-0000-0000B0640000}"/>
    <cellStyle name="Normal 2 12 2 2 3" xfId="24761" xr:uid="{00000000-0005-0000-0000-0000B1640000}"/>
    <cellStyle name="Normal 2 12 2 2 4" xfId="24762" xr:uid="{00000000-0005-0000-0000-0000B2640000}"/>
    <cellStyle name="Normal 2 12 2 2 4 2" xfId="24763" xr:uid="{00000000-0005-0000-0000-0000B3640000}"/>
    <cellStyle name="Normal 2 12 2 2 5" xfId="24764" xr:uid="{00000000-0005-0000-0000-0000B4640000}"/>
    <cellStyle name="Normal 2 12 2 2 6" xfId="24765" xr:uid="{00000000-0005-0000-0000-0000B5640000}"/>
    <cellStyle name="Normal 2 12 2 3" xfId="24766" xr:uid="{00000000-0005-0000-0000-0000B6640000}"/>
    <cellStyle name="Normal 2 12 2 3 2" xfId="24767" xr:uid="{00000000-0005-0000-0000-0000B7640000}"/>
    <cellStyle name="Normal 2 12 2 3 2 2" xfId="24768" xr:uid="{00000000-0005-0000-0000-0000B8640000}"/>
    <cellStyle name="Normal 2 12 2 3 2 2 2" xfId="24769" xr:uid="{00000000-0005-0000-0000-0000B9640000}"/>
    <cellStyle name="Normal 2 12 2 3 2 3" xfId="24770" xr:uid="{00000000-0005-0000-0000-0000BA640000}"/>
    <cellStyle name="Normal 2 12 2 3 3" xfId="24771" xr:uid="{00000000-0005-0000-0000-0000BB640000}"/>
    <cellStyle name="Normal 2 12 2 3 4" xfId="24772" xr:uid="{00000000-0005-0000-0000-0000BC640000}"/>
    <cellStyle name="Normal 2 12 2 3 4 2" xfId="24773" xr:uid="{00000000-0005-0000-0000-0000BD640000}"/>
    <cellStyle name="Normal 2 12 2 3 5" xfId="24774" xr:uid="{00000000-0005-0000-0000-0000BE640000}"/>
    <cellStyle name="Normal 2 12 2 3 6" xfId="24775" xr:uid="{00000000-0005-0000-0000-0000BF640000}"/>
    <cellStyle name="Normal 2 12 2 4" xfId="24776" xr:uid="{00000000-0005-0000-0000-0000C0640000}"/>
    <cellStyle name="Normal 2 12 2 4 2" xfId="24777" xr:uid="{00000000-0005-0000-0000-0000C1640000}"/>
    <cellStyle name="Normal 2 12 2 4 2 2" xfId="24778" xr:uid="{00000000-0005-0000-0000-0000C2640000}"/>
    <cellStyle name="Normal 2 12 2 4 3" xfId="24779" xr:uid="{00000000-0005-0000-0000-0000C3640000}"/>
    <cellStyle name="Normal 2 12 2 5" xfId="24780" xr:uid="{00000000-0005-0000-0000-0000C4640000}"/>
    <cellStyle name="Normal 2 12 2 6" xfId="24781" xr:uid="{00000000-0005-0000-0000-0000C5640000}"/>
    <cellStyle name="Normal 2 12 2 6 2" xfId="24782" xr:uid="{00000000-0005-0000-0000-0000C6640000}"/>
    <cellStyle name="Normal 2 12 2 7" xfId="24783" xr:uid="{00000000-0005-0000-0000-0000C7640000}"/>
    <cellStyle name="Normal 2 12 2 8" xfId="24784" xr:uid="{00000000-0005-0000-0000-0000C8640000}"/>
    <cellStyle name="Normal 2 12 2_37. RESULTADO NEGOCIOS YOY" xfId="24785" xr:uid="{00000000-0005-0000-0000-0000C9640000}"/>
    <cellStyle name="Normal 2 12 3" xfId="24786" xr:uid="{00000000-0005-0000-0000-0000CA640000}"/>
    <cellStyle name="Normal 2 12 4" xfId="24787" xr:uid="{00000000-0005-0000-0000-0000CB640000}"/>
    <cellStyle name="Normal 2 12_37. RESULTADO NEGOCIOS YOY" xfId="24788" xr:uid="{00000000-0005-0000-0000-0000CC640000}"/>
    <cellStyle name="Normal 2 13" xfId="24789" xr:uid="{00000000-0005-0000-0000-0000CD640000}"/>
    <cellStyle name="Normal 2 13 2" xfId="24790" xr:uid="{00000000-0005-0000-0000-0000CE640000}"/>
    <cellStyle name="Normal 2 13 2 2" xfId="24791" xr:uid="{00000000-0005-0000-0000-0000CF640000}"/>
    <cellStyle name="Normal 2 13 2 2 2" xfId="24792" xr:uid="{00000000-0005-0000-0000-0000D0640000}"/>
    <cellStyle name="Normal 2 13 2 2 2 2" xfId="24793" xr:uid="{00000000-0005-0000-0000-0000D1640000}"/>
    <cellStyle name="Normal 2 13 2 2 2 2 2" xfId="24794" xr:uid="{00000000-0005-0000-0000-0000D2640000}"/>
    <cellStyle name="Normal 2 13 2 2 2 3" xfId="24795" xr:uid="{00000000-0005-0000-0000-0000D3640000}"/>
    <cellStyle name="Normal 2 13 2 2 2 4" xfId="24796" xr:uid="{00000000-0005-0000-0000-0000D4640000}"/>
    <cellStyle name="Normal 2 13 2 2 3" xfId="24797" xr:uid="{00000000-0005-0000-0000-0000D5640000}"/>
    <cellStyle name="Normal 2 13 2 2 4" xfId="24798" xr:uid="{00000000-0005-0000-0000-0000D6640000}"/>
    <cellStyle name="Normal 2 13 2 2 4 2" xfId="24799" xr:uid="{00000000-0005-0000-0000-0000D7640000}"/>
    <cellStyle name="Normal 2 13 2 2 5" xfId="24800" xr:uid="{00000000-0005-0000-0000-0000D8640000}"/>
    <cellStyle name="Normal 2 13 2 2 6" xfId="24801" xr:uid="{00000000-0005-0000-0000-0000D9640000}"/>
    <cellStyle name="Normal 2 13 2 2_37. RESULTADO NEGOCIOS YOY" xfId="24802" xr:uid="{00000000-0005-0000-0000-0000DA640000}"/>
    <cellStyle name="Normal 2 13 2 3" xfId="24803" xr:uid="{00000000-0005-0000-0000-0000DB640000}"/>
    <cellStyle name="Normal 2 13 2 3 2" xfId="24804" xr:uid="{00000000-0005-0000-0000-0000DC640000}"/>
    <cellStyle name="Normal 2 13 2 3 2 2" xfId="24805" xr:uid="{00000000-0005-0000-0000-0000DD640000}"/>
    <cellStyle name="Normal 2 13 2 3 2 2 2" xfId="24806" xr:uid="{00000000-0005-0000-0000-0000DE640000}"/>
    <cellStyle name="Normal 2 13 2 3 2 3" xfId="24807" xr:uid="{00000000-0005-0000-0000-0000DF640000}"/>
    <cellStyle name="Normal 2 13 2 3 3" xfId="24808" xr:uid="{00000000-0005-0000-0000-0000E0640000}"/>
    <cellStyle name="Normal 2 13 2 3 4" xfId="24809" xr:uid="{00000000-0005-0000-0000-0000E1640000}"/>
    <cellStyle name="Normal 2 13 2 3 4 2" xfId="24810" xr:uid="{00000000-0005-0000-0000-0000E2640000}"/>
    <cellStyle name="Normal 2 13 2 3 5" xfId="24811" xr:uid="{00000000-0005-0000-0000-0000E3640000}"/>
    <cellStyle name="Normal 2 13 2 3 6" xfId="24812" xr:uid="{00000000-0005-0000-0000-0000E4640000}"/>
    <cellStyle name="Normal 2 13 2 4" xfId="24813" xr:uid="{00000000-0005-0000-0000-0000E5640000}"/>
    <cellStyle name="Normal 2 13 2 4 2" xfId="24814" xr:uid="{00000000-0005-0000-0000-0000E6640000}"/>
    <cellStyle name="Normal 2 13 2 4 2 2" xfId="24815" xr:uid="{00000000-0005-0000-0000-0000E7640000}"/>
    <cellStyle name="Normal 2 13 2 4 2 3" xfId="24816" xr:uid="{00000000-0005-0000-0000-0000E8640000}"/>
    <cellStyle name="Normal 2 13 2 4 3" xfId="24817" xr:uid="{00000000-0005-0000-0000-0000E9640000}"/>
    <cellStyle name="Normal 2 13 2 4 4" xfId="24818" xr:uid="{00000000-0005-0000-0000-0000EA640000}"/>
    <cellStyle name="Normal 2 13 2 4 5" xfId="24819" xr:uid="{00000000-0005-0000-0000-0000EB640000}"/>
    <cellStyle name="Normal 2 13 2 5" xfId="24820" xr:uid="{00000000-0005-0000-0000-0000EC640000}"/>
    <cellStyle name="Normal 2 13 2 5 2" xfId="24821" xr:uid="{00000000-0005-0000-0000-0000ED640000}"/>
    <cellStyle name="Normal 2 13 2 6" xfId="24822" xr:uid="{00000000-0005-0000-0000-0000EE640000}"/>
    <cellStyle name="Normal 2 13 2 6 2" xfId="24823" xr:uid="{00000000-0005-0000-0000-0000EF640000}"/>
    <cellStyle name="Normal 2 13 2 7" xfId="24824" xr:uid="{00000000-0005-0000-0000-0000F0640000}"/>
    <cellStyle name="Normal 2 13 2 8" xfId="24825" xr:uid="{00000000-0005-0000-0000-0000F1640000}"/>
    <cellStyle name="Normal 2 13 2_37. RESULTADO NEGOCIOS YOY" xfId="24826" xr:uid="{00000000-0005-0000-0000-0000F2640000}"/>
    <cellStyle name="Normal 2 13 3" xfId="24827" xr:uid="{00000000-0005-0000-0000-0000F3640000}"/>
    <cellStyle name="Normal 2 13 4" xfId="24828" xr:uid="{00000000-0005-0000-0000-0000F4640000}"/>
    <cellStyle name="Normal 2 13_37. RESULTADO NEGOCIOS YOY" xfId="24829" xr:uid="{00000000-0005-0000-0000-0000F5640000}"/>
    <cellStyle name="Normal 2 14" xfId="24830" xr:uid="{00000000-0005-0000-0000-0000F6640000}"/>
    <cellStyle name="Normal 2 14 2" xfId="24831" xr:uid="{00000000-0005-0000-0000-0000F7640000}"/>
    <cellStyle name="Normal 2 14 2 2" xfId="24832" xr:uid="{00000000-0005-0000-0000-0000F8640000}"/>
    <cellStyle name="Normal 2 14 2 2 2" xfId="24833" xr:uid="{00000000-0005-0000-0000-0000F9640000}"/>
    <cellStyle name="Normal 2 14 2 2 2 2" xfId="24834" xr:uid="{00000000-0005-0000-0000-0000FA640000}"/>
    <cellStyle name="Normal 2 14 2 2 2 2 2" xfId="24835" xr:uid="{00000000-0005-0000-0000-0000FB640000}"/>
    <cellStyle name="Normal 2 14 2 2 2 3" xfId="24836" xr:uid="{00000000-0005-0000-0000-0000FC640000}"/>
    <cellStyle name="Normal 2 14 2 2 2 4" xfId="24837" xr:uid="{00000000-0005-0000-0000-0000FD640000}"/>
    <cellStyle name="Normal 2 14 2 2 3" xfId="24838" xr:uid="{00000000-0005-0000-0000-0000FE640000}"/>
    <cellStyle name="Normal 2 14 2 2 4" xfId="24839" xr:uid="{00000000-0005-0000-0000-0000FF640000}"/>
    <cellStyle name="Normal 2 14 2 2 4 2" xfId="24840" xr:uid="{00000000-0005-0000-0000-000000650000}"/>
    <cellStyle name="Normal 2 14 2 2 5" xfId="24841" xr:uid="{00000000-0005-0000-0000-000001650000}"/>
    <cellStyle name="Normal 2 14 2 2 6" xfId="24842" xr:uid="{00000000-0005-0000-0000-000002650000}"/>
    <cellStyle name="Normal 2 14 2 3" xfId="24843" xr:uid="{00000000-0005-0000-0000-000003650000}"/>
    <cellStyle name="Normal 2 14 2 3 2" xfId="24844" xr:uid="{00000000-0005-0000-0000-000004650000}"/>
    <cellStyle name="Normal 2 14 2 3 2 2" xfId="24845" xr:uid="{00000000-0005-0000-0000-000005650000}"/>
    <cellStyle name="Normal 2 14 2 3 2 2 2" xfId="24846" xr:uid="{00000000-0005-0000-0000-000006650000}"/>
    <cellStyle name="Normal 2 14 2 3 2 3" xfId="24847" xr:uid="{00000000-0005-0000-0000-000007650000}"/>
    <cellStyle name="Normal 2 14 2 3 3" xfId="24848" xr:uid="{00000000-0005-0000-0000-000008650000}"/>
    <cellStyle name="Normal 2 14 2 3 4" xfId="24849" xr:uid="{00000000-0005-0000-0000-000009650000}"/>
    <cellStyle name="Normal 2 14 2 3 4 2" xfId="24850" xr:uid="{00000000-0005-0000-0000-00000A650000}"/>
    <cellStyle name="Normal 2 14 2 3 5" xfId="24851" xr:uid="{00000000-0005-0000-0000-00000B650000}"/>
    <cellStyle name="Normal 2 14 2 3 6" xfId="24852" xr:uid="{00000000-0005-0000-0000-00000C650000}"/>
    <cellStyle name="Normal 2 14 2 4" xfId="24853" xr:uid="{00000000-0005-0000-0000-00000D650000}"/>
    <cellStyle name="Normal 2 14 2 4 2" xfId="24854" xr:uid="{00000000-0005-0000-0000-00000E650000}"/>
    <cellStyle name="Normal 2 14 2 4 2 2" xfId="24855" xr:uid="{00000000-0005-0000-0000-00000F650000}"/>
    <cellStyle name="Normal 2 14 2 4 3" xfId="24856" xr:uid="{00000000-0005-0000-0000-000010650000}"/>
    <cellStyle name="Normal 2 14 2 5" xfId="24857" xr:uid="{00000000-0005-0000-0000-000011650000}"/>
    <cellStyle name="Normal 2 14 2 6" xfId="24858" xr:uid="{00000000-0005-0000-0000-000012650000}"/>
    <cellStyle name="Normal 2 14 2 6 2" xfId="24859" xr:uid="{00000000-0005-0000-0000-000013650000}"/>
    <cellStyle name="Normal 2 14 2 7" xfId="24860" xr:uid="{00000000-0005-0000-0000-000014650000}"/>
    <cellStyle name="Normal 2 14 2 8" xfId="24861" xr:uid="{00000000-0005-0000-0000-000015650000}"/>
    <cellStyle name="Normal 2 14 2_37. RESULTADO NEGOCIOS YOY" xfId="24862" xr:uid="{00000000-0005-0000-0000-000016650000}"/>
    <cellStyle name="Normal 2 14 3" xfId="24863" xr:uid="{00000000-0005-0000-0000-000017650000}"/>
    <cellStyle name="Normal 2 14 4" xfId="24864" xr:uid="{00000000-0005-0000-0000-000018650000}"/>
    <cellStyle name="Normal 2 14_37. RESULTADO NEGOCIOS YOY" xfId="24865" xr:uid="{00000000-0005-0000-0000-000019650000}"/>
    <cellStyle name="Normal 2 15" xfId="331" xr:uid="{00000000-0005-0000-0000-00001A650000}"/>
    <cellStyle name="Normal 2 15 2" xfId="24866" xr:uid="{00000000-0005-0000-0000-00001B650000}"/>
    <cellStyle name="Normal 2 15 2 2" xfId="24867" xr:uid="{00000000-0005-0000-0000-00001C650000}"/>
    <cellStyle name="Normal 2 15 2 2 2" xfId="24868" xr:uid="{00000000-0005-0000-0000-00001D650000}"/>
    <cellStyle name="Normal 2 15 2 2 2 2" xfId="24869" xr:uid="{00000000-0005-0000-0000-00001E650000}"/>
    <cellStyle name="Normal 2 15 2 2 2 2 2" xfId="24870" xr:uid="{00000000-0005-0000-0000-00001F650000}"/>
    <cellStyle name="Normal 2 15 2 2 2 2 2 2" xfId="24871" xr:uid="{00000000-0005-0000-0000-000020650000}"/>
    <cellStyle name="Normal 2 15 2 2 2 2 3" xfId="24872" xr:uid="{00000000-0005-0000-0000-000021650000}"/>
    <cellStyle name="Normal 2 15 2 2 2 2 4" xfId="24873" xr:uid="{00000000-0005-0000-0000-000022650000}"/>
    <cellStyle name="Normal 2 15 2 2 2 3" xfId="352" xr:uid="{00000000-0005-0000-0000-000023650000}"/>
    <cellStyle name="Normal 2 15 2 2 2 3 2" xfId="358" xr:uid="{00000000-0005-0000-0000-000024650000}"/>
    <cellStyle name="Normal 2 15 2 2 2 3 2 2" xfId="34178" xr:uid="{00000000-0005-0000-0000-000025650000}"/>
    <cellStyle name="Normal 2 15 2 2 2 3 3" xfId="384" xr:uid="{00000000-0005-0000-0000-000026650000}"/>
    <cellStyle name="Normal 2 15 2 2 2 4" xfId="24874" xr:uid="{00000000-0005-0000-0000-000027650000}"/>
    <cellStyle name="Normal 2 15 2 2 2 4 2" xfId="24875" xr:uid="{00000000-0005-0000-0000-000028650000}"/>
    <cellStyle name="Normal 2 15 2 2 2 5" xfId="24876" xr:uid="{00000000-0005-0000-0000-000029650000}"/>
    <cellStyle name="Normal 2 15 2 2 2 6" xfId="24877" xr:uid="{00000000-0005-0000-0000-00002A650000}"/>
    <cellStyle name="Normal 2 15 2 2 3" xfId="24878" xr:uid="{00000000-0005-0000-0000-00002B650000}"/>
    <cellStyle name="Normal 2 15 2 2 3 2" xfId="24879" xr:uid="{00000000-0005-0000-0000-00002C650000}"/>
    <cellStyle name="Normal 2 15 2 2 3 2 2" xfId="24880" xr:uid="{00000000-0005-0000-0000-00002D650000}"/>
    <cellStyle name="Normal 2 15 2 2 3 2 2 2" xfId="24881" xr:uid="{00000000-0005-0000-0000-00002E650000}"/>
    <cellStyle name="Normal 2 15 2 2 3 2 3" xfId="24882" xr:uid="{00000000-0005-0000-0000-00002F650000}"/>
    <cellStyle name="Normal 2 15 2 2 3 3" xfId="24883" xr:uid="{00000000-0005-0000-0000-000030650000}"/>
    <cellStyle name="Normal 2 15 2 2 3 4" xfId="24884" xr:uid="{00000000-0005-0000-0000-000031650000}"/>
    <cellStyle name="Normal 2 15 2 2 3 4 2" xfId="24885" xr:uid="{00000000-0005-0000-0000-000032650000}"/>
    <cellStyle name="Normal 2 15 2 2 3 5" xfId="24886" xr:uid="{00000000-0005-0000-0000-000033650000}"/>
    <cellStyle name="Normal 2 15 2 2 3 6" xfId="24887" xr:uid="{00000000-0005-0000-0000-000034650000}"/>
    <cellStyle name="Normal 2 15 2 2 4" xfId="24888" xr:uid="{00000000-0005-0000-0000-000035650000}"/>
    <cellStyle name="Normal 2 15 2 2 4 2" xfId="24889" xr:uid="{00000000-0005-0000-0000-000036650000}"/>
    <cellStyle name="Normal 2 15 2 2 4 2 2" xfId="24890" xr:uid="{00000000-0005-0000-0000-000037650000}"/>
    <cellStyle name="Normal 2 15 2 2 4 3" xfId="24891" xr:uid="{00000000-0005-0000-0000-000038650000}"/>
    <cellStyle name="Normal 2 15 2 2 5" xfId="24892" xr:uid="{00000000-0005-0000-0000-000039650000}"/>
    <cellStyle name="Normal 2 15 2 2 6" xfId="24893" xr:uid="{00000000-0005-0000-0000-00003A650000}"/>
    <cellStyle name="Normal 2 15 2 2 6 2" xfId="24894" xr:uid="{00000000-0005-0000-0000-00003B650000}"/>
    <cellStyle name="Normal 2 15 2 2 7" xfId="24895" xr:uid="{00000000-0005-0000-0000-00003C650000}"/>
    <cellStyle name="Normal 2 15 2 2 8" xfId="24896" xr:uid="{00000000-0005-0000-0000-00003D650000}"/>
    <cellStyle name="Normal 2 15 2 2_37. RESULTADO NEGOCIOS YOY" xfId="24897" xr:uid="{00000000-0005-0000-0000-00003E650000}"/>
    <cellStyle name="Normal 2 15 2 3" xfId="24898" xr:uid="{00000000-0005-0000-0000-00003F650000}"/>
    <cellStyle name="Normal 2 15 2_37. RESULTADO NEGOCIOS YOY" xfId="24899" xr:uid="{00000000-0005-0000-0000-000040650000}"/>
    <cellStyle name="Normal 2 15 3" xfId="24900" xr:uid="{00000000-0005-0000-0000-000041650000}"/>
    <cellStyle name="Normal 2 15 3 2" xfId="24901" xr:uid="{00000000-0005-0000-0000-000042650000}"/>
    <cellStyle name="Normal 2 15 3 2 2" xfId="24902" xr:uid="{00000000-0005-0000-0000-000043650000}"/>
    <cellStyle name="Normal 2 15 3 2 2 2" xfId="24903" xr:uid="{00000000-0005-0000-0000-000044650000}"/>
    <cellStyle name="Normal 2 15 3 2 2 3" xfId="24904" xr:uid="{00000000-0005-0000-0000-000045650000}"/>
    <cellStyle name="Normal 2 15 3 2 2 3 2" xfId="24905" xr:uid="{00000000-0005-0000-0000-000046650000}"/>
    <cellStyle name="Normal 2 15 3 2 2 4" xfId="24906" xr:uid="{00000000-0005-0000-0000-000047650000}"/>
    <cellStyle name="Normal 2 15 3 2 3" xfId="24907" xr:uid="{00000000-0005-0000-0000-000048650000}"/>
    <cellStyle name="Normal 2 15 3 2 4" xfId="24908" xr:uid="{00000000-0005-0000-0000-000049650000}"/>
    <cellStyle name="Normal 2 15 3 2 4 2" xfId="24909" xr:uid="{00000000-0005-0000-0000-00004A650000}"/>
    <cellStyle name="Normal 2 15 3 2 5" xfId="24910" xr:uid="{00000000-0005-0000-0000-00004B650000}"/>
    <cellStyle name="Normal 2 15 3 2 6" xfId="24911" xr:uid="{00000000-0005-0000-0000-00004C650000}"/>
    <cellStyle name="Normal 2 15 3 3" xfId="24912" xr:uid="{00000000-0005-0000-0000-00004D650000}"/>
    <cellStyle name="Normal 2 15 3 3 2" xfId="24913" xr:uid="{00000000-0005-0000-0000-00004E650000}"/>
    <cellStyle name="Normal 2 15 3 3 2 2" xfId="24914" xr:uid="{00000000-0005-0000-0000-00004F650000}"/>
    <cellStyle name="Normal 2 15 3 3 2 2 2" xfId="24915" xr:uid="{00000000-0005-0000-0000-000050650000}"/>
    <cellStyle name="Normal 2 15 3 3 2 3" xfId="24916" xr:uid="{00000000-0005-0000-0000-000051650000}"/>
    <cellStyle name="Normal 2 15 3 3 3" xfId="24917" xr:uid="{00000000-0005-0000-0000-000052650000}"/>
    <cellStyle name="Normal 2 15 3 3 4" xfId="24918" xr:uid="{00000000-0005-0000-0000-000053650000}"/>
    <cellStyle name="Normal 2 15 3 3 4 2" xfId="24919" xr:uid="{00000000-0005-0000-0000-000054650000}"/>
    <cellStyle name="Normal 2 15 3 3 5" xfId="24920" xr:uid="{00000000-0005-0000-0000-000055650000}"/>
    <cellStyle name="Normal 2 15 3 4" xfId="24921" xr:uid="{00000000-0005-0000-0000-000056650000}"/>
    <cellStyle name="Normal 2 15 3 4 2" xfId="24922" xr:uid="{00000000-0005-0000-0000-000057650000}"/>
    <cellStyle name="Normal 2 15 3 4 3" xfId="24923" xr:uid="{00000000-0005-0000-0000-000058650000}"/>
    <cellStyle name="Normal 2 15 3 4 3 2" xfId="24924" xr:uid="{00000000-0005-0000-0000-000059650000}"/>
    <cellStyle name="Normal 2 15 3 4 4" xfId="24925" xr:uid="{00000000-0005-0000-0000-00005A650000}"/>
    <cellStyle name="Normal 2 15 3 5" xfId="24926" xr:uid="{00000000-0005-0000-0000-00005B650000}"/>
    <cellStyle name="Normal 2 15 3 6" xfId="24927" xr:uid="{00000000-0005-0000-0000-00005C650000}"/>
    <cellStyle name="Normal 2 15 3 6 2" xfId="24928" xr:uid="{00000000-0005-0000-0000-00005D650000}"/>
    <cellStyle name="Normal 2 15 3 7" xfId="24929" xr:uid="{00000000-0005-0000-0000-00005E650000}"/>
    <cellStyle name="Normal 2 15 3 8" xfId="24930" xr:uid="{00000000-0005-0000-0000-00005F650000}"/>
    <cellStyle name="Normal 2 15 3_37. RESULTADO NEGOCIOS YOY" xfId="24931" xr:uid="{00000000-0005-0000-0000-000060650000}"/>
    <cellStyle name="Normal 2 15 4" xfId="24932" xr:uid="{00000000-0005-0000-0000-000061650000}"/>
    <cellStyle name="Normal 2 15 4 2" xfId="24933" xr:uid="{00000000-0005-0000-0000-000062650000}"/>
    <cellStyle name="Normal 2 15 5" xfId="24934" xr:uid="{00000000-0005-0000-0000-000063650000}"/>
    <cellStyle name="Normal 2 15 6" xfId="24935" xr:uid="{00000000-0005-0000-0000-000064650000}"/>
    <cellStyle name="Normal 2 15 7" xfId="24936" xr:uid="{00000000-0005-0000-0000-000065650000}"/>
    <cellStyle name="Normal 2 15 7 2" xfId="24937" xr:uid="{00000000-0005-0000-0000-000066650000}"/>
    <cellStyle name="Normal 2 15_37. RESULTADO NEGOCIOS YOY" xfId="24938" xr:uid="{00000000-0005-0000-0000-000067650000}"/>
    <cellStyle name="Normal 2 16" xfId="24939" xr:uid="{00000000-0005-0000-0000-000068650000}"/>
    <cellStyle name="Normal 2 16 2" xfId="24940" xr:uid="{00000000-0005-0000-0000-000069650000}"/>
    <cellStyle name="Normal 2 16 2 2" xfId="24941" xr:uid="{00000000-0005-0000-0000-00006A650000}"/>
    <cellStyle name="Normal 2 16 2 2 2" xfId="24942" xr:uid="{00000000-0005-0000-0000-00006B650000}"/>
    <cellStyle name="Normal 2 16 2 2 2 2" xfId="24943" xr:uid="{00000000-0005-0000-0000-00006C650000}"/>
    <cellStyle name="Normal 2 16 2 2 2 2 2" xfId="24944" xr:uid="{00000000-0005-0000-0000-00006D650000}"/>
    <cellStyle name="Normal 2 16 2 2 2 3" xfId="24945" xr:uid="{00000000-0005-0000-0000-00006E650000}"/>
    <cellStyle name="Normal 2 16 2 2 2 4" xfId="24946" xr:uid="{00000000-0005-0000-0000-00006F650000}"/>
    <cellStyle name="Normal 2 16 2 2 3" xfId="24947" xr:uid="{00000000-0005-0000-0000-000070650000}"/>
    <cellStyle name="Normal 2 16 2 2 4" xfId="24948" xr:uid="{00000000-0005-0000-0000-000071650000}"/>
    <cellStyle name="Normal 2 16 2 2 4 2" xfId="24949" xr:uid="{00000000-0005-0000-0000-000072650000}"/>
    <cellStyle name="Normal 2 16 2 2 5" xfId="24950" xr:uid="{00000000-0005-0000-0000-000073650000}"/>
    <cellStyle name="Normal 2 16 2 2 6" xfId="24951" xr:uid="{00000000-0005-0000-0000-000074650000}"/>
    <cellStyle name="Normal 2 16 2 3" xfId="24952" xr:uid="{00000000-0005-0000-0000-000075650000}"/>
    <cellStyle name="Normal 2 16 2 3 2" xfId="24953" xr:uid="{00000000-0005-0000-0000-000076650000}"/>
    <cellStyle name="Normal 2 16 2 3 2 2" xfId="24954" xr:uid="{00000000-0005-0000-0000-000077650000}"/>
    <cellStyle name="Normal 2 16 2 3 2 2 2" xfId="24955" xr:uid="{00000000-0005-0000-0000-000078650000}"/>
    <cellStyle name="Normal 2 16 2 3 2 3" xfId="24956" xr:uid="{00000000-0005-0000-0000-000079650000}"/>
    <cellStyle name="Normal 2 16 2 3 3" xfId="24957" xr:uid="{00000000-0005-0000-0000-00007A650000}"/>
    <cellStyle name="Normal 2 16 2 3 4" xfId="24958" xr:uid="{00000000-0005-0000-0000-00007B650000}"/>
    <cellStyle name="Normal 2 16 2 3 4 2" xfId="24959" xr:uid="{00000000-0005-0000-0000-00007C650000}"/>
    <cellStyle name="Normal 2 16 2 3 5" xfId="24960" xr:uid="{00000000-0005-0000-0000-00007D650000}"/>
    <cellStyle name="Normal 2 16 2 3 6" xfId="24961" xr:uid="{00000000-0005-0000-0000-00007E650000}"/>
    <cellStyle name="Normal 2 16 2 4" xfId="24962" xr:uid="{00000000-0005-0000-0000-00007F650000}"/>
    <cellStyle name="Normal 2 16 2 4 2" xfId="24963" xr:uid="{00000000-0005-0000-0000-000080650000}"/>
    <cellStyle name="Normal 2 16 2 4 2 2" xfId="24964" xr:uid="{00000000-0005-0000-0000-000081650000}"/>
    <cellStyle name="Normal 2 16 2 4 3" xfId="24965" xr:uid="{00000000-0005-0000-0000-000082650000}"/>
    <cellStyle name="Normal 2 16 2 5" xfId="24966" xr:uid="{00000000-0005-0000-0000-000083650000}"/>
    <cellStyle name="Normal 2 16 2 6" xfId="24967" xr:uid="{00000000-0005-0000-0000-000084650000}"/>
    <cellStyle name="Normal 2 16 2 6 2" xfId="24968" xr:uid="{00000000-0005-0000-0000-000085650000}"/>
    <cellStyle name="Normal 2 16 2 7" xfId="24969" xr:uid="{00000000-0005-0000-0000-000086650000}"/>
    <cellStyle name="Normal 2 16 2 8" xfId="24970" xr:uid="{00000000-0005-0000-0000-000087650000}"/>
    <cellStyle name="Normal 2 16 2_37. RESULTADO NEGOCIOS YOY" xfId="24971" xr:uid="{00000000-0005-0000-0000-000088650000}"/>
    <cellStyle name="Normal 2 16 3" xfId="24972" xr:uid="{00000000-0005-0000-0000-000089650000}"/>
    <cellStyle name="Normal 2 16 3 2" xfId="24973" xr:uid="{00000000-0005-0000-0000-00008A650000}"/>
    <cellStyle name="Normal 2 16 3 3" xfId="24974" xr:uid="{00000000-0005-0000-0000-00008B650000}"/>
    <cellStyle name="Normal 2 16 3_37. RESULTADO NEGOCIOS YOY" xfId="24975" xr:uid="{00000000-0005-0000-0000-00008C650000}"/>
    <cellStyle name="Normal 2 16 4" xfId="24976" xr:uid="{00000000-0005-0000-0000-00008D650000}"/>
    <cellStyle name="Normal 2 16 4 2" xfId="24977" xr:uid="{00000000-0005-0000-0000-00008E650000}"/>
    <cellStyle name="Normal 2 16 4 2 2" xfId="24978" xr:uid="{00000000-0005-0000-0000-00008F650000}"/>
    <cellStyle name="Normal 2 16 4 2 2 2" xfId="24979" xr:uid="{00000000-0005-0000-0000-000090650000}"/>
    <cellStyle name="Normal 2 16 4 2 2 2 2" xfId="24980" xr:uid="{00000000-0005-0000-0000-000091650000}"/>
    <cellStyle name="Normal 2 16 4 2 2 3" xfId="24981" xr:uid="{00000000-0005-0000-0000-000092650000}"/>
    <cellStyle name="Normal 2 16 4 2 3" xfId="24982" xr:uid="{00000000-0005-0000-0000-000093650000}"/>
    <cellStyle name="Normal 2 16 4 2 4" xfId="24983" xr:uid="{00000000-0005-0000-0000-000094650000}"/>
    <cellStyle name="Normal 2 16 4 2 4 2" xfId="24984" xr:uid="{00000000-0005-0000-0000-000095650000}"/>
    <cellStyle name="Normal 2 16 4 2 5" xfId="24985" xr:uid="{00000000-0005-0000-0000-000096650000}"/>
    <cellStyle name="Normal 2 16 4 2 6" xfId="24986" xr:uid="{00000000-0005-0000-0000-000097650000}"/>
    <cellStyle name="Normal 2 16 4 3" xfId="24987" xr:uid="{00000000-0005-0000-0000-000098650000}"/>
    <cellStyle name="Normal 2 16 4 3 2" xfId="24988" xr:uid="{00000000-0005-0000-0000-000099650000}"/>
    <cellStyle name="Normal 2 16 4 3 2 2" xfId="24989" xr:uid="{00000000-0005-0000-0000-00009A650000}"/>
    <cellStyle name="Normal 2 16 4 3 2 2 2" xfId="24990" xr:uid="{00000000-0005-0000-0000-00009B650000}"/>
    <cellStyle name="Normal 2 16 4 3 2 3" xfId="24991" xr:uid="{00000000-0005-0000-0000-00009C650000}"/>
    <cellStyle name="Normal 2 16 4 3 3" xfId="24992" xr:uid="{00000000-0005-0000-0000-00009D650000}"/>
    <cellStyle name="Normal 2 16 4 3 4" xfId="24993" xr:uid="{00000000-0005-0000-0000-00009E650000}"/>
    <cellStyle name="Normal 2 16 4 3 4 2" xfId="24994" xr:uid="{00000000-0005-0000-0000-00009F650000}"/>
    <cellStyle name="Normal 2 16 4 3 5" xfId="24995" xr:uid="{00000000-0005-0000-0000-0000A0650000}"/>
    <cellStyle name="Normal 2 16 4 4" xfId="24996" xr:uid="{00000000-0005-0000-0000-0000A1650000}"/>
    <cellStyle name="Normal 2 16 4 4 2" xfId="24997" xr:uid="{00000000-0005-0000-0000-0000A2650000}"/>
    <cellStyle name="Normal 2 16 4 4 2 2" xfId="24998" xr:uid="{00000000-0005-0000-0000-0000A3650000}"/>
    <cellStyle name="Normal 2 16 4 4 3" xfId="24999" xr:uid="{00000000-0005-0000-0000-0000A4650000}"/>
    <cellStyle name="Normal 2 16 4 5" xfId="25000" xr:uid="{00000000-0005-0000-0000-0000A5650000}"/>
    <cellStyle name="Normal 2 16 4 6" xfId="25001" xr:uid="{00000000-0005-0000-0000-0000A6650000}"/>
    <cellStyle name="Normal 2 16 4 6 2" xfId="25002" xr:uid="{00000000-0005-0000-0000-0000A7650000}"/>
    <cellStyle name="Normal 2 16 4 7" xfId="25003" xr:uid="{00000000-0005-0000-0000-0000A8650000}"/>
    <cellStyle name="Normal 2 16 4 8" xfId="25004" xr:uid="{00000000-0005-0000-0000-0000A9650000}"/>
    <cellStyle name="Normal 2 16 4_37. RESULTADO NEGOCIOS YOY" xfId="25005" xr:uid="{00000000-0005-0000-0000-0000AA650000}"/>
    <cellStyle name="Normal 2 16 5" xfId="25006" xr:uid="{00000000-0005-0000-0000-0000AB650000}"/>
    <cellStyle name="Normal 2 16 5 2" xfId="25007" xr:uid="{00000000-0005-0000-0000-0000AC650000}"/>
    <cellStyle name="Normal 2 16 5 3" xfId="25008" xr:uid="{00000000-0005-0000-0000-0000AD650000}"/>
    <cellStyle name="Normal 2 16 6" xfId="25009" xr:uid="{00000000-0005-0000-0000-0000AE650000}"/>
    <cellStyle name="Normal 2 16 7" xfId="25010" xr:uid="{00000000-0005-0000-0000-0000AF650000}"/>
    <cellStyle name="Normal 2 16_37. RESULTADO NEGOCIOS YOY" xfId="25011" xr:uid="{00000000-0005-0000-0000-0000B0650000}"/>
    <cellStyle name="Normal 2 17" xfId="25012" xr:uid="{00000000-0005-0000-0000-0000B1650000}"/>
    <cellStyle name="Normal 2 17 2" xfId="25013" xr:uid="{00000000-0005-0000-0000-0000B2650000}"/>
    <cellStyle name="Normal 2 17 3" xfId="25014" xr:uid="{00000000-0005-0000-0000-0000B3650000}"/>
    <cellStyle name="Normal 2 17 3 2" xfId="25015" xr:uid="{00000000-0005-0000-0000-0000B4650000}"/>
    <cellStyle name="Normal 2 17 3 2 2" xfId="25016" xr:uid="{00000000-0005-0000-0000-0000B5650000}"/>
    <cellStyle name="Normal 2 17 3 2 2 2" xfId="25017" xr:uid="{00000000-0005-0000-0000-0000B6650000}"/>
    <cellStyle name="Normal 2 17 3 2 2 2 2" xfId="25018" xr:uid="{00000000-0005-0000-0000-0000B7650000}"/>
    <cellStyle name="Normal 2 17 3 2 2 3" xfId="25019" xr:uid="{00000000-0005-0000-0000-0000B8650000}"/>
    <cellStyle name="Normal 2 17 3 2 3" xfId="25020" xr:uid="{00000000-0005-0000-0000-0000B9650000}"/>
    <cellStyle name="Normal 2 17 3 2 4" xfId="25021" xr:uid="{00000000-0005-0000-0000-0000BA650000}"/>
    <cellStyle name="Normal 2 17 3 2 4 2" xfId="25022" xr:uid="{00000000-0005-0000-0000-0000BB650000}"/>
    <cellStyle name="Normal 2 17 3 2 5" xfId="25023" xr:uid="{00000000-0005-0000-0000-0000BC650000}"/>
    <cellStyle name="Normal 2 17 3 2 6" xfId="25024" xr:uid="{00000000-0005-0000-0000-0000BD650000}"/>
    <cellStyle name="Normal 2 17 3 3" xfId="25025" xr:uid="{00000000-0005-0000-0000-0000BE650000}"/>
    <cellStyle name="Normal 2 17 3 3 2" xfId="25026" xr:uid="{00000000-0005-0000-0000-0000BF650000}"/>
    <cellStyle name="Normal 2 17 3 3 2 2" xfId="25027" xr:uid="{00000000-0005-0000-0000-0000C0650000}"/>
    <cellStyle name="Normal 2 17 3 3 2 2 2" xfId="25028" xr:uid="{00000000-0005-0000-0000-0000C1650000}"/>
    <cellStyle name="Normal 2 17 3 3 2 3" xfId="25029" xr:uid="{00000000-0005-0000-0000-0000C2650000}"/>
    <cellStyle name="Normal 2 17 3 3 3" xfId="25030" xr:uid="{00000000-0005-0000-0000-0000C3650000}"/>
    <cellStyle name="Normal 2 17 3 3 4" xfId="25031" xr:uid="{00000000-0005-0000-0000-0000C4650000}"/>
    <cellStyle name="Normal 2 17 3 3 4 2" xfId="25032" xr:uid="{00000000-0005-0000-0000-0000C5650000}"/>
    <cellStyle name="Normal 2 17 3 3 5" xfId="25033" xr:uid="{00000000-0005-0000-0000-0000C6650000}"/>
    <cellStyle name="Normal 2 17 3 4" xfId="25034" xr:uid="{00000000-0005-0000-0000-0000C7650000}"/>
    <cellStyle name="Normal 2 17 3 4 2" xfId="25035" xr:uid="{00000000-0005-0000-0000-0000C8650000}"/>
    <cellStyle name="Normal 2 17 3 4 2 2" xfId="25036" xr:uid="{00000000-0005-0000-0000-0000C9650000}"/>
    <cellStyle name="Normal 2 17 3 4 3" xfId="25037" xr:uid="{00000000-0005-0000-0000-0000CA650000}"/>
    <cellStyle name="Normal 2 17 3 5" xfId="25038" xr:uid="{00000000-0005-0000-0000-0000CB650000}"/>
    <cellStyle name="Normal 2 17 3 6" xfId="25039" xr:uid="{00000000-0005-0000-0000-0000CC650000}"/>
    <cellStyle name="Normal 2 17 3 6 2" xfId="25040" xr:uid="{00000000-0005-0000-0000-0000CD650000}"/>
    <cellStyle name="Normal 2 17 3 7" xfId="25041" xr:uid="{00000000-0005-0000-0000-0000CE650000}"/>
    <cellStyle name="Normal 2 17 3 8" xfId="25042" xr:uid="{00000000-0005-0000-0000-0000CF650000}"/>
    <cellStyle name="Normal 2 17 3_37. RESULTADO NEGOCIOS YOY" xfId="25043" xr:uid="{00000000-0005-0000-0000-0000D0650000}"/>
    <cellStyle name="Normal 2 17 4" xfId="25044" xr:uid="{00000000-0005-0000-0000-0000D1650000}"/>
    <cellStyle name="Normal 2 17 4 2" xfId="25045" xr:uid="{00000000-0005-0000-0000-0000D2650000}"/>
    <cellStyle name="Normal 2 17 4 3" xfId="25046" xr:uid="{00000000-0005-0000-0000-0000D3650000}"/>
    <cellStyle name="Normal 2 17 5" xfId="25047" xr:uid="{00000000-0005-0000-0000-0000D4650000}"/>
    <cellStyle name="Normal 2 17 6" xfId="25048" xr:uid="{00000000-0005-0000-0000-0000D5650000}"/>
    <cellStyle name="Normal 2 17_37. RESULTADO NEGOCIOS YOY" xfId="25049" xr:uid="{00000000-0005-0000-0000-0000D6650000}"/>
    <cellStyle name="Normal 2 18" xfId="25050" xr:uid="{00000000-0005-0000-0000-0000D7650000}"/>
    <cellStyle name="Normal 2 19" xfId="25051" xr:uid="{00000000-0005-0000-0000-0000D8650000}"/>
    <cellStyle name="Normal 2 19 2" xfId="25052" xr:uid="{00000000-0005-0000-0000-0000D9650000}"/>
    <cellStyle name="Normal 2 19 2 2" xfId="25053" xr:uid="{00000000-0005-0000-0000-0000DA650000}"/>
    <cellStyle name="Normal 2 19 3" xfId="25054" xr:uid="{00000000-0005-0000-0000-0000DB650000}"/>
    <cellStyle name="Normal 2 19 4" xfId="25055" xr:uid="{00000000-0005-0000-0000-0000DC650000}"/>
    <cellStyle name="Normal 2 19_37. RESULTADO NEGOCIOS YOY" xfId="25056" xr:uid="{00000000-0005-0000-0000-0000DD650000}"/>
    <cellStyle name="Normal 2 2" xfId="46" xr:uid="{00000000-0005-0000-0000-0000DE650000}"/>
    <cellStyle name="Normal 2 2 10" xfId="25057" xr:uid="{00000000-0005-0000-0000-0000DF650000}"/>
    <cellStyle name="Normal 2 2 10 2" xfId="25058" xr:uid="{00000000-0005-0000-0000-0000E0650000}"/>
    <cellStyle name="Normal 2 2 10_37. RESULTADO NEGOCIOS YOY" xfId="25059" xr:uid="{00000000-0005-0000-0000-0000E1650000}"/>
    <cellStyle name="Normal 2 2 11" xfId="25060" xr:uid="{00000000-0005-0000-0000-0000E2650000}"/>
    <cellStyle name="Normal 2 2 12" xfId="25061" xr:uid="{00000000-0005-0000-0000-0000E3650000}"/>
    <cellStyle name="Normal 2 2 13" xfId="348" xr:uid="{00000000-0005-0000-0000-0000E4650000}"/>
    <cellStyle name="Normal 2 2 14" xfId="25062" xr:uid="{00000000-0005-0000-0000-0000E5650000}"/>
    <cellStyle name="Normal 2 2 2" xfId="3" xr:uid="{00000000-0005-0000-0000-0000E6650000}"/>
    <cellStyle name="Normal 2 2 2 10" xfId="25064" xr:uid="{00000000-0005-0000-0000-0000E7650000}"/>
    <cellStyle name="Normal 2 2 2 10 2" xfId="25065" xr:uid="{00000000-0005-0000-0000-0000E8650000}"/>
    <cellStyle name="Normal 2 2 2 10 2 2" xfId="25066" xr:uid="{00000000-0005-0000-0000-0000E9650000}"/>
    <cellStyle name="Normal 2 2 2 10 2_37. RESULTADO NEGOCIOS YOY" xfId="25067" xr:uid="{00000000-0005-0000-0000-0000EA650000}"/>
    <cellStyle name="Normal 2 2 2 10 3" xfId="25068" xr:uid="{00000000-0005-0000-0000-0000EB650000}"/>
    <cellStyle name="Normal 2 2 2 10 3 2" xfId="25069" xr:uid="{00000000-0005-0000-0000-0000EC650000}"/>
    <cellStyle name="Normal 2 2 2 10 3_37. RESULTADO NEGOCIOS YOY" xfId="25070" xr:uid="{00000000-0005-0000-0000-0000ED650000}"/>
    <cellStyle name="Normal 2 2 2 10 4" xfId="25071" xr:uid="{00000000-0005-0000-0000-0000EE650000}"/>
    <cellStyle name="Normal 2 2 2 10_37. RESULTADO NEGOCIOS YOY" xfId="25072" xr:uid="{00000000-0005-0000-0000-0000EF650000}"/>
    <cellStyle name="Normal 2 2 2 11" xfId="25073" xr:uid="{00000000-0005-0000-0000-0000F0650000}"/>
    <cellStyle name="Normal 2 2 2 12" xfId="25074" xr:uid="{00000000-0005-0000-0000-0000F1650000}"/>
    <cellStyle name="Normal 2 2 2 13" xfId="25063" xr:uid="{00000000-0005-0000-0000-0000F2650000}"/>
    <cellStyle name="Normal 2 2 2 13 3" xfId="25075" xr:uid="{00000000-0005-0000-0000-0000F3650000}"/>
    <cellStyle name="Normal 2 2 2 2" xfId="235" xr:uid="{00000000-0005-0000-0000-0000F4650000}"/>
    <cellStyle name="Normal 2 2 2 2 10" xfId="25077" xr:uid="{00000000-0005-0000-0000-0000F5650000}"/>
    <cellStyle name="Normal 2 2 2 2 10 2" xfId="25078" xr:uid="{00000000-0005-0000-0000-0000F6650000}"/>
    <cellStyle name="Normal 2 2 2 2 10 3" xfId="25079" xr:uid="{00000000-0005-0000-0000-0000F7650000}"/>
    <cellStyle name="Normal 2 2 2 2 10 4" xfId="25080" xr:uid="{00000000-0005-0000-0000-0000F8650000}"/>
    <cellStyle name="Normal 2 2 2 2 10_37. RESULTADO NEGOCIOS YOY" xfId="25081" xr:uid="{00000000-0005-0000-0000-0000F9650000}"/>
    <cellStyle name="Normal 2 2 2 2 11" xfId="25082" xr:uid="{00000000-0005-0000-0000-0000FA650000}"/>
    <cellStyle name="Normal 2 2 2 2 11 2" xfId="25083" xr:uid="{00000000-0005-0000-0000-0000FB650000}"/>
    <cellStyle name="Normal 2 2 2 2 12" xfId="25084" xr:uid="{00000000-0005-0000-0000-0000FC650000}"/>
    <cellStyle name="Normal 2 2 2 2 13" xfId="25085" xr:uid="{00000000-0005-0000-0000-0000FD650000}"/>
    <cellStyle name="Normal 2 2 2 2 14" xfId="25086" xr:uid="{00000000-0005-0000-0000-0000FE650000}"/>
    <cellStyle name="Normal 2 2 2 2 15" xfId="25087" xr:uid="{00000000-0005-0000-0000-0000FF650000}"/>
    <cellStyle name="Normal 2 2 2 2 16" xfId="25088" xr:uid="{00000000-0005-0000-0000-000000660000}"/>
    <cellStyle name="Normal 2 2 2 2 17" xfId="25076" xr:uid="{00000000-0005-0000-0000-000001660000}"/>
    <cellStyle name="Normal 2 2 2 2 2" xfId="25089" xr:uid="{00000000-0005-0000-0000-000002660000}"/>
    <cellStyle name="Normal 2 2 2 2 2 10" xfId="25090" xr:uid="{00000000-0005-0000-0000-000003660000}"/>
    <cellStyle name="Normal 2 2 2 2 2 11" xfId="25091" xr:uid="{00000000-0005-0000-0000-000004660000}"/>
    <cellStyle name="Normal 2 2 2 2 2 2" xfId="25092" xr:uid="{00000000-0005-0000-0000-000005660000}"/>
    <cellStyle name="Normal 2 2 2 2 2 2 2" xfId="25093" xr:uid="{00000000-0005-0000-0000-000006660000}"/>
    <cellStyle name="Normal 2 2 2 2 2 2 2 2" xfId="25094" xr:uid="{00000000-0005-0000-0000-000007660000}"/>
    <cellStyle name="Normal 2 2 2 2 2 2 2 2 2" xfId="25095" xr:uid="{00000000-0005-0000-0000-000008660000}"/>
    <cellStyle name="Normal 2 2 2 2 2 2 2 3" xfId="25096" xr:uid="{00000000-0005-0000-0000-000009660000}"/>
    <cellStyle name="Normal 2 2 2 2 2 2 2 4" xfId="25097" xr:uid="{00000000-0005-0000-0000-00000A660000}"/>
    <cellStyle name="Normal 2 2 2 2 2 2 2_37. RESULTADO NEGOCIOS YOY" xfId="25098" xr:uid="{00000000-0005-0000-0000-00000B660000}"/>
    <cellStyle name="Normal 2 2 2 2 2 2 3" xfId="25099" xr:uid="{00000000-0005-0000-0000-00000C660000}"/>
    <cellStyle name="Normal 2 2 2 2 2 2 3 2" xfId="25100" xr:uid="{00000000-0005-0000-0000-00000D660000}"/>
    <cellStyle name="Normal 2 2 2 2 2 2 3_37. RESULTADO NEGOCIOS YOY" xfId="25101" xr:uid="{00000000-0005-0000-0000-00000E660000}"/>
    <cellStyle name="Normal 2 2 2 2 2 2 4" xfId="25102" xr:uid="{00000000-0005-0000-0000-00000F660000}"/>
    <cellStyle name="Normal 2 2 2 2 2 2 4 2" xfId="25103" xr:uid="{00000000-0005-0000-0000-000010660000}"/>
    <cellStyle name="Normal 2 2 2 2 2 2 5" xfId="25104" xr:uid="{00000000-0005-0000-0000-000011660000}"/>
    <cellStyle name="Normal 2 2 2 2 2 2 6" xfId="25105" xr:uid="{00000000-0005-0000-0000-000012660000}"/>
    <cellStyle name="Normal 2 2 2 2 2 2_37. RESULTADO NEGOCIOS YOY" xfId="25106" xr:uid="{00000000-0005-0000-0000-000013660000}"/>
    <cellStyle name="Normal 2 2 2 2 2 3" xfId="25107" xr:uid="{00000000-0005-0000-0000-000014660000}"/>
    <cellStyle name="Normal 2 2 2 2 2 3 2" xfId="25108" xr:uid="{00000000-0005-0000-0000-000015660000}"/>
    <cellStyle name="Normal 2 2 2 2 2 3 2 2" xfId="25109" xr:uid="{00000000-0005-0000-0000-000016660000}"/>
    <cellStyle name="Normal 2 2 2 2 2 3 2 3" xfId="25110" xr:uid="{00000000-0005-0000-0000-000017660000}"/>
    <cellStyle name="Normal 2 2 2 2 2 3 3" xfId="25111" xr:uid="{00000000-0005-0000-0000-000018660000}"/>
    <cellStyle name="Normal 2 2 2 2 2 3 3 2" xfId="25112" xr:uid="{00000000-0005-0000-0000-000019660000}"/>
    <cellStyle name="Normal 2 2 2 2 2 3 4" xfId="25113" xr:uid="{00000000-0005-0000-0000-00001A660000}"/>
    <cellStyle name="Normal 2 2 2 2 2 3 5" xfId="25114" xr:uid="{00000000-0005-0000-0000-00001B660000}"/>
    <cellStyle name="Normal 2 2 2 2 2 3_37. RESULTADO NEGOCIOS YOY" xfId="25115" xr:uid="{00000000-0005-0000-0000-00001C660000}"/>
    <cellStyle name="Normal 2 2 2 2 2 4" xfId="25116" xr:uid="{00000000-0005-0000-0000-00001D660000}"/>
    <cellStyle name="Normal 2 2 2 2 2 4 2" xfId="25117" xr:uid="{00000000-0005-0000-0000-00001E660000}"/>
    <cellStyle name="Normal 2 2 2 2 2 4 2 2" xfId="25118" xr:uid="{00000000-0005-0000-0000-00001F660000}"/>
    <cellStyle name="Normal 2 2 2 2 2 4 2 3" xfId="25119" xr:uid="{00000000-0005-0000-0000-000020660000}"/>
    <cellStyle name="Normal 2 2 2 2 2 4 3" xfId="25120" xr:uid="{00000000-0005-0000-0000-000021660000}"/>
    <cellStyle name="Normal 2 2 2 2 2 4 4" xfId="25121" xr:uid="{00000000-0005-0000-0000-000022660000}"/>
    <cellStyle name="Normal 2 2 2 2 2 4_37. RESULTADO NEGOCIOS YOY" xfId="25122" xr:uid="{00000000-0005-0000-0000-000023660000}"/>
    <cellStyle name="Normal 2 2 2 2 2 5" xfId="25123" xr:uid="{00000000-0005-0000-0000-000024660000}"/>
    <cellStyle name="Normal 2 2 2 2 2 5 2" xfId="25124" xr:uid="{00000000-0005-0000-0000-000025660000}"/>
    <cellStyle name="Normal 2 2 2 2 2 5 3" xfId="25125" xr:uid="{00000000-0005-0000-0000-000026660000}"/>
    <cellStyle name="Normal 2 2 2 2 2 5 4" xfId="25126" xr:uid="{00000000-0005-0000-0000-000027660000}"/>
    <cellStyle name="Normal 2 2 2 2 2 5_37. RESULTADO NEGOCIOS YOY" xfId="25127" xr:uid="{00000000-0005-0000-0000-000028660000}"/>
    <cellStyle name="Normal 2 2 2 2 2 6" xfId="25128" xr:uid="{00000000-0005-0000-0000-000029660000}"/>
    <cellStyle name="Normal 2 2 2 2 2 6 2" xfId="25129" xr:uid="{00000000-0005-0000-0000-00002A660000}"/>
    <cellStyle name="Normal 2 2 2 2 2 6 3" xfId="25130" xr:uid="{00000000-0005-0000-0000-00002B660000}"/>
    <cellStyle name="Normal 2 2 2 2 2 6 4" xfId="25131" xr:uid="{00000000-0005-0000-0000-00002C660000}"/>
    <cellStyle name="Normal 2 2 2 2 2 6_37. RESULTADO NEGOCIOS YOY" xfId="25132" xr:uid="{00000000-0005-0000-0000-00002D660000}"/>
    <cellStyle name="Normal 2 2 2 2 2 7" xfId="25133" xr:uid="{00000000-0005-0000-0000-00002E660000}"/>
    <cellStyle name="Normal 2 2 2 2 2 7 2" xfId="25134" xr:uid="{00000000-0005-0000-0000-00002F660000}"/>
    <cellStyle name="Normal 2 2 2 2 2 7 3" xfId="25135" xr:uid="{00000000-0005-0000-0000-000030660000}"/>
    <cellStyle name="Normal 2 2 2 2 2 7 4" xfId="25136" xr:uid="{00000000-0005-0000-0000-000031660000}"/>
    <cellStyle name="Normal 2 2 2 2 2 7_37. RESULTADO NEGOCIOS YOY" xfId="25137" xr:uid="{00000000-0005-0000-0000-000032660000}"/>
    <cellStyle name="Normal 2 2 2 2 2 8" xfId="25138" xr:uid="{00000000-0005-0000-0000-000033660000}"/>
    <cellStyle name="Normal 2 2 2 2 2 8 2" xfId="25139" xr:uid="{00000000-0005-0000-0000-000034660000}"/>
    <cellStyle name="Normal 2 2 2 2 2 8 3" xfId="25140" xr:uid="{00000000-0005-0000-0000-000035660000}"/>
    <cellStyle name="Normal 2 2 2 2 2 8 4" xfId="25141" xr:uid="{00000000-0005-0000-0000-000036660000}"/>
    <cellStyle name="Normal 2 2 2 2 2 8_37. RESULTADO NEGOCIOS YOY" xfId="25142" xr:uid="{00000000-0005-0000-0000-000037660000}"/>
    <cellStyle name="Normal 2 2 2 2 2 9" xfId="25143" xr:uid="{00000000-0005-0000-0000-000038660000}"/>
    <cellStyle name="Normal 2 2 2 2 2_37. RESULTADO NEGOCIOS YOY" xfId="25144" xr:uid="{00000000-0005-0000-0000-000039660000}"/>
    <cellStyle name="Normal 2 2 2 2 3" xfId="25145" xr:uid="{00000000-0005-0000-0000-00003A660000}"/>
    <cellStyle name="Normal 2 2 2 2 3 2" xfId="25146" xr:uid="{00000000-0005-0000-0000-00003B660000}"/>
    <cellStyle name="Normal 2 2 2 2 3 2 2" xfId="25147" xr:uid="{00000000-0005-0000-0000-00003C660000}"/>
    <cellStyle name="Normal 2 2 2 2 3 2 2 2" xfId="25148" xr:uid="{00000000-0005-0000-0000-00003D660000}"/>
    <cellStyle name="Normal 2 2 2 2 3 2 2 2 2" xfId="25149" xr:uid="{00000000-0005-0000-0000-00003E660000}"/>
    <cellStyle name="Normal 2 2 2 2 3 2 2 3" xfId="25150" xr:uid="{00000000-0005-0000-0000-00003F660000}"/>
    <cellStyle name="Normal 2 2 2 2 3 2 2 4" xfId="25151" xr:uid="{00000000-0005-0000-0000-000040660000}"/>
    <cellStyle name="Normal 2 2 2 2 3 2 2_37. RESULTADO NEGOCIOS YOY" xfId="25152" xr:uid="{00000000-0005-0000-0000-000041660000}"/>
    <cellStyle name="Normal 2 2 2 2 3 2 3" xfId="25153" xr:uid="{00000000-0005-0000-0000-000042660000}"/>
    <cellStyle name="Normal 2 2 2 2 3 2 3 2" xfId="25154" xr:uid="{00000000-0005-0000-0000-000043660000}"/>
    <cellStyle name="Normal 2 2 2 2 3 2 3_37. RESULTADO NEGOCIOS YOY" xfId="25155" xr:uid="{00000000-0005-0000-0000-000044660000}"/>
    <cellStyle name="Normal 2 2 2 2 3 2 4" xfId="25156" xr:uid="{00000000-0005-0000-0000-000045660000}"/>
    <cellStyle name="Normal 2 2 2 2 3 2 4 2" xfId="25157" xr:uid="{00000000-0005-0000-0000-000046660000}"/>
    <cellStyle name="Normal 2 2 2 2 3 2 5" xfId="25158" xr:uid="{00000000-0005-0000-0000-000047660000}"/>
    <cellStyle name="Normal 2 2 2 2 3 2 6" xfId="25159" xr:uid="{00000000-0005-0000-0000-000048660000}"/>
    <cellStyle name="Normal 2 2 2 2 3 2_37. RESULTADO NEGOCIOS YOY" xfId="25160" xr:uid="{00000000-0005-0000-0000-000049660000}"/>
    <cellStyle name="Normal 2 2 2 2 3 3" xfId="25161" xr:uid="{00000000-0005-0000-0000-00004A660000}"/>
    <cellStyle name="Normal 2 2 2 2 3 3 2" xfId="25162" xr:uid="{00000000-0005-0000-0000-00004B660000}"/>
    <cellStyle name="Normal 2 2 2 2 3 3 2 2" xfId="25163" xr:uid="{00000000-0005-0000-0000-00004C660000}"/>
    <cellStyle name="Normal 2 2 2 2 3 3 2 3" xfId="25164" xr:uid="{00000000-0005-0000-0000-00004D660000}"/>
    <cellStyle name="Normal 2 2 2 2 3 3 3" xfId="25165" xr:uid="{00000000-0005-0000-0000-00004E660000}"/>
    <cellStyle name="Normal 2 2 2 2 3 3 3 2" xfId="25166" xr:uid="{00000000-0005-0000-0000-00004F660000}"/>
    <cellStyle name="Normal 2 2 2 2 3 3 4" xfId="25167" xr:uid="{00000000-0005-0000-0000-000050660000}"/>
    <cellStyle name="Normal 2 2 2 2 3 3 5" xfId="25168" xr:uid="{00000000-0005-0000-0000-000051660000}"/>
    <cellStyle name="Normal 2 2 2 2 3 3_37. RESULTADO NEGOCIOS YOY" xfId="25169" xr:uid="{00000000-0005-0000-0000-000052660000}"/>
    <cellStyle name="Normal 2 2 2 2 3 4" xfId="25170" xr:uid="{00000000-0005-0000-0000-000053660000}"/>
    <cellStyle name="Normal 2 2 2 2 3 4 2" xfId="25171" xr:uid="{00000000-0005-0000-0000-000054660000}"/>
    <cellStyle name="Normal 2 2 2 2 3 4 2 2" xfId="25172" xr:uid="{00000000-0005-0000-0000-000055660000}"/>
    <cellStyle name="Normal 2 2 2 2 3 4 2 3" xfId="25173" xr:uid="{00000000-0005-0000-0000-000056660000}"/>
    <cellStyle name="Normal 2 2 2 2 3 4 3" xfId="25174" xr:uid="{00000000-0005-0000-0000-000057660000}"/>
    <cellStyle name="Normal 2 2 2 2 3 4 4" xfId="25175" xr:uid="{00000000-0005-0000-0000-000058660000}"/>
    <cellStyle name="Normal 2 2 2 2 3 4_37. RESULTADO NEGOCIOS YOY" xfId="25176" xr:uid="{00000000-0005-0000-0000-000059660000}"/>
    <cellStyle name="Normal 2 2 2 2 3 5" xfId="25177" xr:uid="{00000000-0005-0000-0000-00005A660000}"/>
    <cellStyle name="Normal 2 2 2 2 3 5 2" xfId="25178" xr:uid="{00000000-0005-0000-0000-00005B660000}"/>
    <cellStyle name="Normal 2 2 2 2 3 5 3" xfId="25179" xr:uid="{00000000-0005-0000-0000-00005C660000}"/>
    <cellStyle name="Normal 2 2 2 2 3 5 4" xfId="25180" xr:uid="{00000000-0005-0000-0000-00005D660000}"/>
    <cellStyle name="Normal 2 2 2 2 3 5_37. RESULTADO NEGOCIOS YOY" xfId="25181" xr:uid="{00000000-0005-0000-0000-00005E660000}"/>
    <cellStyle name="Normal 2 2 2 2 3 6" xfId="25182" xr:uid="{00000000-0005-0000-0000-00005F660000}"/>
    <cellStyle name="Normal 2 2 2 2 3 6 2" xfId="25183" xr:uid="{00000000-0005-0000-0000-000060660000}"/>
    <cellStyle name="Normal 2 2 2 2 3 6 3" xfId="25184" xr:uid="{00000000-0005-0000-0000-000061660000}"/>
    <cellStyle name="Normal 2 2 2 2 3 6 4" xfId="25185" xr:uid="{00000000-0005-0000-0000-000062660000}"/>
    <cellStyle name="Normal 2 2 2 2 3 6_37. RESULTADO NEGOCIOS YOY" xfId="25186" xr:uid="{00000000-0005-0000-0000-000063660000}"/>
    <cellStyle name="Normal 2 2 2 2 3 7" xfId="25187" xr:uid="{00000000-0005-0000-0000-000064660000}"/>
    <cellStyle name="Normal 2 2 2 2 3 8" xfId="25188" xr:uid="{00000000-0005-0000-0000-000065660000}"/>
    <cellStyle name="Normal 2 2 2 2 3 9" xfId="25189" xr:uid="{00000000-0005-0000-0000-000066660000}"/>
    <cellStyle name="Normal 2 2 2 2 3_37. RESULTADO NEGOCIOS YOY" xfId="25190" xr:uid="{00000000-0005-0000-0000-000067660000}"/>
    <cellStyle name="Normal 2 2 2 2 4" xfId="25191" xr:uid="{00000000-0005-0000-0000-000068660000}"/>
    <cellStyle name="Normal 2 2 2 2 4 2" xfId="25192" xr:uid="{00000000-0005-0000-0000-000069660000}"/>
    <cellStyle name="Normal 2 2 2 2 4 2 2" xfId="25193" xr:uid="{00000000-0005-0000-0000-00006A660000}"/>
    <cellStyle name="Normal 2 2 2 2 4 2 2 2" xfId="25194" xr:uid="{00000000-0005-0000-0000-00006B660000}"/>
    <cellStyle name="Normal 2 2 2 2 4 2 2_37. RESULTADO NEGOCIOS YOY" xfId="25195" xr:uid="{00000000-0005-0000-0000-00006C660000}"/>
    <cellStyle name="Normal 2 2 2 2 4 2 3" xfId="25196" xr:uid="{00000000-0005-0000-0000-00006D660000}"/>
    <cellStyle name="Normal 2 2 2 2 4 2 3 2" xfId="25197" xr:uid="{00000000-0005-0000-0000-00006E660000}"/>
    <cellStyle name="Normal 2 2 2 2 4 2 4" xfId="25198" xr:uid="{00000000-0005-0000-0000-00006F660000}"/>
    <cellStyle name="Normal 2 2 2 2 4 2 5" xfId="25199" xr:uid="{00000000-0005-0000-0000-000070660000}"/>
    <cellStyle name="Normal 2 2 2 2 4 2_37. RESULTADO NEGOCIOS YOY" xfId="25200" xr:uid="{00000000-0005-0000-0000-000071660000}"/>
    <cellStyle name="Normal 2 2 2 2 4 3" xfId="25201" xr:uid="{00000000-0005-0000-0000-000072660000}"/>
    <cellStyle name="Normal 2 2 2 2 4 3 2" xfId="25202" xr:uid="{00000000-0005-0000-0000-000073660000}"/>
    <cellStyle name="Normal 2 2 2 2 4 3 2 2" xfId="25203" xr:uid="{00000000-0005-0000-0000-000074660000}"/>
    <cellStyle name="Normal 2 2 2 2 4 3 3" xfId="25204" xr:uid="{00000000-0005-0000-0000-000075660000}"/>
    <cellStyle name="Normal 2 2 2 2 4 3_37. RESULTADO NEGOCIOS YOY" xfId="25205" xr:uid="{00000000-0005-0000-0000-000076660000}"/>
    <cellStyle name="Normal 2 2 2 2 4 4" xfId="25206" xr:uid="{00000000-0005-0000-0000-000077660000}"/>
    <cellStyle name="Normal 2 2 2 2 4 4 2" xfId="25207" xr:uid="{00000000-0005-0000-0000-000078660000}"/>
    <cellStyle name="Normal 2 2 2 2 4 5" xfId="25208" xr:uid="{00000000-0005-0000-0000-000079660000}"/>
    <cellStyle name="Normal 2 2 2 2 4 5 2" xfId="25209" xr:uid="{00000000-0005-0000-0000-00007A660000}"/>
    <cellStyle name="Normal 2 2 2 2 4 6" xfId="25210" xr:uid="{00000000-0005-0000-0000-00007B660000}"/>
    <cellStyle name="Normal 2 2 2 2 4 7" xfId="25211" xr:uid="{00000000-0005-0000-0000-00007C660000}"/>
    <cellStyle name="Normal 2 2 2 2 4_37. RESULTADO NEGOCIOS YOY" xfId="25212" xr:uid="{00000000-0005-0000-0000-00007D660000}"/>
    <cellStyle name="Normal 2 2 2 2 5" xfId="25213" xr:uid="{00000000-0005-0000-0000-00007E660000}"/>
    <cellStyle name="Normal 2 2 2 2 5 2" xfId="25214" xr:uid="{00000000-0005-0000-0000-00007F660000}"/>
    <cellStyle name="Normal 2 2 2 2 5 2 2" xfId="25215" xr:uid="{00000000-0005-0000-0000-000080660000}"/>
    <cellStyle name="Normal 2 2 2 2 5 2 2 2" xfId="25216" xr:uid="{00000000-0005-0000-0000-000081660000}"/>
    <cellStyle name="Normal 2 2 2 2 5 2 3" xfId="25217" xr:uid="{00000000-0005-0000-0000-000082660000}"/>
    <cellStyle name="Normal 2 2 2 2 5 2 4" xfId="25218" xr:uid="{00000000-0005-0000-0000-000083660000}"/>
    <cellStyle name="Normal 2 2 2 2 5 2_37. RESULTADO NEGOCIOS YOY" xfId="25219" xr:uid="{00000000-0005-0000-0000-000084660000}"/>
    <cellStyle name="Normal 2 2 2 2 5 3" xfId="25220" xr:uid="{00000000-0005-0000-0000-000085660000}"/>
    <cellStyle name="Normal 2 2 2 2 5 3 2" xfId="25221" xr:uid="{00000000-0005-0000-0000-000086660000}"/>
    <cellStyle name="Normal 2 2 2 2 5 3 2 2" xfId="25222" xr:uid="{00000000-0005-0000-0000-000087660000}"/>
    <cellStyle name="Normal 2 2 2 2 5 3 3" xfId="25223" xr:uid="{00000000-0005-0000-0000-000088660000}"/>
    <cellStyle name="Normal 2 2 2 2 5 4" xfId="25224" xr:uid="{00000000-0005-0000-0000-000089660000}"/>
    <cellStyle name="Normal 2 2 2 2 5 4 2" xfId="25225" xr:uid="{00000000-0005-0000-0000-00008A660000}"/>
    <cellStyle name="Normal 2 2 2 2 5 5" xfId="25226" xr:uid="{00000000-0005-0000-0000-00008B660000}"/>
    <cellStyle name="Normal 2 2 2 2 5 5 2" xfId="25227" xr:uid="{00000000-0005-0000-0000-00008C660000}"/>
    <cellStyle name="Normal 2 2 2 2 5 6" xfId="25228" xr:uid="{00000000-0005-0000-0000-00008D660000}"/>
    <cellStyle name="Normal 2 2 2 2 5 7" xfId="25229" xr:uid="{00000000-0005-0000-0000-00008E660000}"/>
    <cellStyle name="Normal 2 2 2 2 5_37. RESULTADO NEGOCIOS YOY" xfId="25230" xr:uid="{00000000-0005-0000-0000-00008F660000}"/>
    <cellStyle name="Normal 2 2 2 2 6" xfId="25231" xr:uid="{00000000-0005-0000-0000-000090660000}"/>
    <cellStyle name="Normal 2 2 2 2 6 2" xfId="25232" xr:uid="{00000000-0005-0000-0000-000091660000}"/>
    <cellStyle name="Normal 2 2 2 2 6 2 2" xfId="25233" xr:uid="{00000000-0005-0000-0000-000092660000}"/>
    <cellStyle name="Normal 2 2 2 2 6 2 2 2" xfId="25234" xr:uid="{00000000-0005-0000-0000-000093660000}"/>
    <cellStyle name="Normal 2 2 2 2 6 2 3" xfId="25235" xr:uid="{00000000-0005-0000-0000-000094660000}"/>
    <cellStyle name="Normal 2 2 2 2 6 2 4" xfId="25236" xr:uid="{00000000-0005-0000-0000-000095660000}"/>
    <cellStyle name="Normal 2 2 2 2 6 3" xfId="25237" xr:uid="{00000000-0005-0000-0000-000096660000}"/>
    <cellStyle name="Normal 2 2 2 2 6 3 2" xfId="25238" xr:uid="{00000000-0005-0000-0000-000097660000}"/>
    <cellStyle name="Normal 2 2 2 2 6 4" xfId="25239" xr:uid="{00000000-0005-0000-0000-000098660000}"/>
    <cellStyle name="Normal 2 2 2 2 6 4 2" xfId="25240" xr:uid="{00000000-0005-0000-0000-000099660000}"/>
    <cellStyle name="Normal 2 2 2 2 6 5" xfId="25241" xr:uid="{00000000-0005-0000-0000-00009A660000}"/>
    <cellStyle name="Normal 2 2 2 2 6 6" xfId="25242" xr:uid="{00000000-0005-0000-0000-00009B660000}"/>
    <cellStyle name="Normal 2 2 2 2 6_37. RESULTADO NEGOCIOS YOY" xfId="25243" xr:uid="{00000000-0005-0000-0000-00009C660000}"/>
    <cellStyle name="Normal 2 2 2 2 7" xfId="25244" xr:uid="{00000000-0005-0000-0000-00009D660000}"/>
    <cellStyle name="Normal 2 2 2 2 7 2" xfId="25245" xr:uid="{00000000-0005-0000-0000-00009E660000}"/>
    <cellStyle name="Normal 2 2 2 2 7 2 2" xfId="25246" xr:uid="{00000000-0005-0000-0000-00009F660000}"/>
    <cellStyle name="Normal 2 2 2 2 7 2 3" xfId="25247" xr:uid="{00000000-0005-0000-0000-0000A0660000}"/>
    <cellStyle name="Normal 2 2 2 2 7 3" xfId="25248" xr:uid="{00000000-0005-0000-0000-0000A1660000}"/>
    <cellStyle name="Normal 2 2 2 2 7 4" xfId="25249" xr:uid="{00000000-0005-0000-0000-0000A2660000}"/>
    <cellStyle name="Normal 2 2 2 2 7_37. RESULTADO NEGOCIOS YOY" xfId="25250" xr:uid="{00000000-0005-0000-0000-0000A3660000}"/>
    <cellStyle name="Normal 2 2 2 2 8" xfId="25251" xr:uid="{00000000-0005-0000-0000-0000A4660000}"/>
    <cellStyle name="Normal 2 2 2 2 8 2" xfId="25252" xr:uid="{00000000-0005-0000-0000-0000A5660000}"/>
    <cellStyle name="Normal 2 2 2 2 8 3" xfId="25253" xr:uid="{00000000-0005-0000-0000-0000A6660000}"/>
    <cellStyle name="Normal 2 2 2 2 8 4" xfId="25254" xr:uid="{00000000-0005-0000-0000-0000A7660000}"/>
    <cellStyle name="Normal 2 2 2 2 8_37. RESULTADO NEGOCIOS YOY" xfId="25255" xr:uid="{00000000-0005-0000-0000-0000A8660000}"/>
    <cellStyle name="Normal 2 2 2 2 9" xfId="25256" xr:uid="{00000000-0005-0000-0000-0000A9660000}"/>
    <cellStyle name="Normal 2 2 2 2 9 2" xfId="25257" xr:uid="{00000000-0005-0000-0000-0000AA660000}"/>
    <cellStyle name="Normal 2 2 2 2 9 3" xfId="25258" xr:uid="{00000000-0005-0000-0000-0000AB660000}"/>
    <cellStyle name="Normal 2 2 2 2 9 4" xfId="25259" xr:uid="{00000000-0005-0000-0000-0000AC660000}"/>
    <cellStyle name="Normal 2 2 2 2 9_37. RESULTADO NEGOCIOS YOY" xfId="25260" xr:uid="{00000000-0005-0000-0000-0000AD660000}"/>
    <cellStyle name="Normal 2 2 2 2_37. RESULTADO NEGOCIOS YOY" xfId="25261" xr:uid="{00000000-0005-0000-0000-0000AE660000}"/>
    <cellStyle name="Normal 2 2 2 3" xfId="25262" xr:uid="{00000000-0005-0000-0000-0000AF660000}"/>
    <cellStyle name="Normal 2 2 2 3 2" xfId="25263" xr:uid="{00000000-0005-0000-0000-0000B0660000}"/>
    <cellStyle name="Normal 2 2 2 3 2 2" xfId="25264" xr:uid="{00000000-0005-0000-0000-0000B1660000}"/>
    <cellStyle name="Normal 2 2 2 3 2 3" xfId="25265" xr:uid="{00000000-0005-0000-0000-0000B2660000}"/>
    <cellStyle name="Normal 2 2 2 3 2 4" xfId="25266" xr:uid="{00000000-0005-0000-0000-0000B3660000}"/>
    <cellStyle name="Normal 2 2 2 3 2_37. RESULTADO NEGOCIOS YOY" xfId="25267" xr:uid="{00000000-0005-0000-0000-0000B4660000}"/>
    <cellStyle name="Normal 2 2 2 3 3" xfId="25268" xr:uid="{00000000-0005-0000-0000-0000B5660000}"/>
    <cellStyle name="Normal 2 2 2 3_37. RESULTADO NEGOCIOS YOY" xfId="25269" xr:uid="{00000000-0005-0000-0000-0000B6660000}"/>
    <cellStyle name="Normal 2 2 2 4" xfId="25270" xr:uid="{00000000-0005-0000-0000-0000B7660000}"/>
    <cellStyle name="Normal 2 2 2 4 2" xfId="25271" xr:uid="{00000000-0005-0000-0000-0000B8660000}"/>
    <cellStyle name="Normal 2 2 2 4 2 2" xfId="25272" xr:uid="{00000000-0005-0000-0000-0000B9660000}"/>
    <cellStyle name="Normal 2 2 2 4 3" xfId="25273" xr:uid="{00000000-0005-0000-0000-0000BA660000}"/>
    <cellStyle name="Normal 2 2 2 4 4" xfId="25274" xr:uid="{00000000-0005-0000-0000-0000BB660000}"/>
    <cellStyle name="Normal 2 2 2 4_37. RESULTADO NEGOCIOS YOY" xfId="25275" xr:uid="{00000000-0005-0000-0000-0000BC660000}"/>
    <cellStyle name="Normal 2 2 2 5" xfId="25276" xr:uid="{00000000-0005-0000-0000-0000BD660000}"/>
    <cellStyle name="Normal 2 2 2 5 2" xfId="25277" xr:uid="{00000000-0005-0000-0000-0000BE660000}"/>
    <cellStyle name="Normal 2 2 2 5 3" xfId="25278" xr:uid="{00000000-0005-0000-0000-0000BF660000}"/>
    <cellStyle name="Normal 2 2 2 5 4" xfId="25279" xr:uid="{00000000-0005-0000-0000-0000C0660000}"/>
    <cellStyle name="Normal 2 2 2 5_37. RESULTADO NEGOCIOS YOY" xfId="25280" xr:uid="{00000000-0005-0000-0000-0000C1660000}"/>
    <cellStyle name="Normal 2 2 2 6" xfId="25281" xr:uid="{00000000-0005-0000-0000-0000C2660000}"/>
    <cellStyle name="Normal 2 2 2 6 2" xfId="25282" xr:uid="{00000000-0005-0000-0000-0000C3660000}"/>
    <cellStyle name="Normal 2 2 2 6 3" xfId="25283" xr:uid="{00000000-0005-0000-0000-0000C4660000}"/>
    <cellStyle name="Normal 2 2 2 6 4" xfId="25284" xr:uid="{00000000-0005-0000-0000-0000C5660000}"/>
    <cellStyle name="Normal 2 2 2 6_37. RESULTADO NEGOCIOS YOY" xfId="25285" xr:uid="{00000000-0005-0000-0000-0000C6660000}"/>
    <cellStyle name="Normal 2 2 2 7" xfId="25286" xr:uid="{00000000-0005-0000-0000-0000C7660000}"/>
    <cellStyle name="Normal 2 2 2 8" xfId="25287" xr:uid="{00000000-0005-0000-0000-0000C8660000}"/>
    <cellStyle name="Normal 2 2 2 9" xfId="25288" xr:uid="{00000000-0005-0000-0000-0000C9660000}"/>
    <cellStyle name="Normal 2 2 2 9 2" xfId="25289" xr:uid="{00000000-0005-0000-0000-0000CA660000}"/>
    <cellStyle name="Normal 2 2 2 9 2 2" xfId="25290" xr:uid="{00000000-0005-0000-0000-0000CB660000}"/>
    <cellStyle name="Normal 2 2 2 9 2_37. RESULTADO NEGOCIOS YOY" xfId="25291" xr:uid="{00000000-0005-0000-0000-0000CC660000}"/>
    <cellStyle name="Normal 2 2 2 9 3" xfId="25292" xr:uid="{00000000-0005-0000-0000-0000CD660000}"/>
    <cellStyle name="Normal 2 2 2 9 3 2" xfId="25293" xr:uid="{00000000-0005-0000-0000-0000CE660000}"/>
    <cellStyle name="Normal 2 2 2 9 3_37. RESULTADO NEGOCIOS YOY" xfId="25294" xr:uid="{00000000-0005-0000-0000-0000CF660000}"/>
    <cellStyle name="Normal 2 2 2 9 4" xfId="25295" xr:uid="{00000000-0005-0000-0000-0000D0660000}"/>
    <cellStyle name="Normal 2 2 2 9_37. RESULTADO NEGOCIOS YOY" xfId="25296" xr:uid="{00000000-0005-0000-0000-0000D1660000}"/>
    <cellStyle name="Normal 2 2 2_37. RESULTADO NEGOCIOS YOY" xfId="25297" xr:uid="{00000000-0005-0000-0000-0000D2660000}"/>
    <cellStyle name="Normal 2 2 3" xfId="236" xr:uid="{00000000-0005-0000-0000-0000D3660000}"/>
    <cellStyle name="Normal 2 2 3 10" xfId="25299" xr:uid="{00000000-0005-0000-0000-0000D4660000}"/>
    <cellStyle name="Normal 2 2 3 11" xfId="25298" xr:uid="{00000000-0005-0000-0000-0000D5660000}"/>
    <cellStyle name="Normal 2 2 3 2" xfId="25300" xr:uid="{00000000-0005-0000-0000-0000D6660000}"/>
    <cellStyle name="Normal 2 2 3 2 2" xfId="25301" xr:uid="{00000000-0005-0000-0000-0000D7660000}"/>
    <cellStyle name="Normal 2 2 3 2 2 2" xfId="25302" xr:uid="{00000000-0005-0000-0000-0000D8660000}"/>
    <cellStyle name="Normal 2 2 3 2 3" xfId="25303" xr:uid="{00000000-0005-0000-0000-0000D9660000}"/>
    <cellStyle name="Normal 2 2 3 2 3 2" xfId="25304" xr:uid="{00000000-0005-0000-0000-0000DA660000}"/>
    <cellStyle name="Normal 2 2 3 2 3 3" xfId="25305" xr:uid="{00000000-0005-0000-0000-0000DB660000}"/>
    <cellStyle name="Normal 2 2 3 2 3 4" xfId="25306" xr:uid="{00000000-0005-0000-0000-0000DC660000}"/>
    <cellStyle name="Normal 2 2 3 2 3 5" xfId="25307" xr:uid="{00000000-0005-0000-0000-0000DD660000}"/>
    <cellStyle name="Normal 2 2 3 2 3_37. RESULTADO NEGOCIOS YOY" xfId="25308" xr:uid="{00000000-0005-0000-0000-0000DE660000}"/>
    <cellStyle name="Normal 2 2 3 2 4" xfId="25309" xr:uid="{00000000-0005-0000-0000-0000DF660000}"/>
    <cellStyle name="Normal 2 2 3 2 5" xfId="25310" xr:uid="{00000000-0005-0000-0000-0000E0660000}"/>
    <cellStyle name="Normal 2 2 3 2 6" xfId="25311" xr:uid="{00000000-0005-0000-0000-0000E1660000}"/>
    <cellStyle name="Normal 2 2 3 2_37. RESULTADO NEGOCIOS YOY" xfId="25312" xr:uid="{00000000-0005-0000-0000-0000E2660000}"/>
    <cellStyle name="Normal 2 2 3 3" xfId="25313" xr:uid="{00000000-0005-0000-0000-0000E3660000}"/>
    <cellStyle name="Normal 2 2 3 3 2" xfId="25314" xr:uid="{00000000-0005-0000-0000-0000E4660000}"/>
    <cellStyle name="Normal 2 2 3 3 2 2" xfId="25315" xr:uid="{00000000-0005-0000-0000-0000E5660000}"/>
    <cellStyle name="Normal 2 2 3 3 2 3" xfId="25316" xr:uid="{00000000-0005-0000-0000-0000E6660000}"/>
    <cellStyle name="Normal 2 2 3 3 2_37. RESULTADO NEGOCIOS YOY" xfId="25317" xr:uid="{00000000-0005-0000-0000-0000E7660000}"/>
    <cellStyle name="Normal 2 2 3 3 3" xfId="25318" xr:uid="{00000000-0005-0000-0000-0000E8660000}"/>
    <cellStyle name="Normal 2 2 3 3 3 2" xfId="25319" xr:uid="{00000000-0005-0000-0000-0000E9660000}"/>
    <cellStyle name="Normal 2 2 3 3 3 3" xfId="25320" xr:uid="{00000000-0005-0000-0000-0000EA660000}"/>
    <cellStyle name="Normal 2 2 3 3 3_37. RESULTADO NEGOCIOS YOY" xfId="25321" xr:uid="{00000000-0005-0000-0000-0000EB660000}"/>
    <cellStyle name="Normal 2 2 3 3 4" xfId="25322" xr:uid="{00000000-0005-0000-0000-0000EC660000}"/>
    <cellStyle name="Normal 2 2 3 3 5" xfId="25323" xr:uid="{00000000-0005-0000-0000-0000ED660000}"/>
    <cellStyle name="Normal 2 2 3 3 6" xfId="25324" xr:uid="{00000000-0005-0000-0000-0000EE660000}"/>
    <cellStyle name="Normal 2 2 3 3_37. RESULTADO NEGOCIOS YOY" xfId="25325" xr:uid="{00000000-0005-0000-0000-0000EF660000}"/>
    <cellStyle name="Normal 2 2 3 4" xfId="25326" xr:uid="{00000000-0005-0000-0000-0000F0660000}"/>
    <cellStyle name="Normal 2 2 3 4 2" xfId="25327" xr:uid="{00000000-0005-0000-0000-0000F1660000}"/>
    <cellStyle name="Normal 2 2 3 4 2 2" xfId="25328" xr:uid="{00000000-0005-0000-0000-0000F2660000}"/>
    <cellStyle name="Normal 2 2 3 4 2_37. RESULTADO NEGOCIOS YOY" xfId="25329" xr:uid="{00000000-0005-0000-0000-0000F3660000}"/>
    <cellStyle name="Normal 2 2 3 4 3" xfId="25330" xr:uid="{00000000-0005-0000-0000-0000F4660000}"/>
    <cellStyle name="Normal 2 2 3 4 3 2" xfId="25331" xr:uid="{00000000-0005-0000-0000-0000F5660000}"/>
    <cellStyle name="Normal 2 2 3 4 3_37. RESULTADO NEGOCIOS YOY" xfId="25332" xr:uid="{00000000-0005-0000-0000-0000F6660000}"/>
    <cellStyle name="Normal 2 2 3 4 4" xfId="25333" xr:uid="{00000000-0005-0000-0000-0000F7660000}"/>
    <cellStyle name="Normal 2 2 3 4 5" xfId="25334" xr:uid="{00000000-0005-0000-0000-0000F8660000}"/>
    <cellStyle name="Normal 2 2 3 4_37. RESULTADO NEGOCIOS YOY" xfId="25335" xr:uid="{00000000-0005-0000-0000-0000F9660000}"/>
    <cellStyle name="Normal 2 2 3 5" xfId="25336" xr:uid="{00000000-0005-0000-0000-0000FA660000}"/>
    <cellStyle name="Normal 2 2 3 6" xfId="25337" xr:uid="{00000000-0005-0000-0000-0000FB660000}"/>
    <cellStyle name="Normal 2 2 3 7" xfId="25338" xr:uid="{00000000-0005-0000-0000-0000FC660000}"/>
    <cellStyle name="Normal 2 2 3 8" xfId="25339" xr:uid="{00000000-0005-0000-0000-0000FD660000}"/>
    <cellStyle name="Normal 2 2 3 9" xfId="25340" xr:uid="{00000000-0005-0000-0000-0000FE660000}"/>
    <cellStyle name="Normal 2 2 3_37. RESULTADO NEGOCIOS YOY" xfId="25341" xr:uid="{00000000-0005-0000-0000-0000FF660000}"/>
    <cellStyle name="Normal 2 2 4" xfId="25342" xr:uid="{00000000-0005-0000-0000-000000670000}"/>
    <cellStyle name="Normal 2 2 4 2" xfId="25343" xr:uid="{00000000-0005-0000-0000-000001670000}"/>
    <cellStyle name="Normal 2 2 4 2 2" xfId="25344" xr:uid="{00000000-0005-0000-0000-000002670000}"/>
    <cellStyle name="Normal 2 2 4 2 2 2" xfId="25345" xr:uid="{00000000-0005-0000-0000-000003670000}"/>
    <cellStyle name="Normal 2 2 4 2 2 3" xfId="25346" xr:uid="{00000000-0005-0000-0000-000004670000}"/>
    <cellStyle name="Normal 2 2 4 2 2 4" xfId="25347" xr:uid="{00000000-0005-0000-0000-000005670000}"/>
    <cellStyle name="Normal 2 2 4 2 2_37. RESULTADO NEGOCIOS YOY" xfId="25348" xr:uid="{00000000-0005-0000-0000-000006670000}"/>
    <cellStyle name="Normal 2 2 4 2 3" xfId="25349" xr:uid="{00000000-0005-0000-0000-000007670000}"/>
    <cellStyle name="Normal 2 2 4 2 4" xfId="25350" xr:uid="{00000000-0005-0000-0000-000008670000}"/>
    <cellStyle name="Normal 2 2 4 2_37. RESULTADO NEGOCIOS YOY" xfId="25351" xr:uid="{00000000-0005-0000-0000-000009670000}"/>
    <cellStyle name="Normal 2 2 4 3" xfId="372" xr:uid="{00000000-0005-0000-0000-00000A670000}"/>
    <cellStyle name="Normal 2 2 4 3 2" xfId="25352" xr:uid="{00000000-0005-0000-0000-00000B670000}"/>
    <cellStyle name="Normal 2 2 4 3 3" xfId="25353" xr:uid="{00000000-0005-0000-0000-00000C670000}"/>
    <cellStyle name="Normal 2 2 4 3_37. RESULTADO NEGOCIOS YOY" xfId="25354" xr:uid="{00000000-0005-0000-0000-00000D670000}"/>
    <cellStyle name="Normal 2 2 4 4" xfId="25355" xr:uid="{00000000-0005-0000-0000-00000E670000}"/>
    <cellStyle name="Normal 2 2 4 4 2" xfId="25356" xr:uid="{00000000-0005-0000-0000-00000F670000}"/>
    <cellStyle name="Normal 2 2 4 4 2 2" xfId="25357" xr:uid="{00000000-0005-0000-0000-000010670000}"/>
    <cellStyle name="Normal 2 2 4 4 2_37. RESULTADO NEGOCIOS YOY" xfId="25358" xr:uid="{00000000-0005-0000-0000-000011670000}"/>
    <cellStyle name="Normal 2 2 4 4 3" xfId="25359" xr:uid="{00000000-0005-0000-0000-000012670000}"/>
    <cellStyle name="Normal 2 2 4 4 4" xfId="25360" xr:uid="{00000000-0005-0000-0000-000013670000}"/>
    <cellStyle name="Normal 2 2 4 4 5" xfId="25361" xr:uid="{00000000-0005-0000-0000-000014670000}"/>
    <cellStyle name="Normal 2 2 4 4_37. RESULTADO NEGOCIOS YOY" xfId="25362" xr:uid="{00000000-0005-0000-0000-000015670000}"/>
    <cellStyle name="Normal 2 2 4 5" xfId="25363" xr:uid="{00000000-0005-0000-0000-000016670000}"/>
    <cellStyle name="Normal 2 2 4 5 2" xfId="25364" xr:uid="{00000000-0005-0000-0000-000017670000}"/>
    <cellStyle name="Normal 2 2 4 5 3" xfId="25365" xr:uid="{00000000-0005-0000-0000-000018670000}"/>
    <cellStyle name="Normal 2 2 4 5_37. RESULTADO NEGOCIOS YOY" xfId="25366" xr:uid="{00000000-0005-0000-0000-000019670000}"/>
    <cellStyle name="Normal 2 2 4 6" xfId="25367" xr:uid="{00000000-0005-0000-0000-00001A670000}"/>
    <cellStyle name="Normal 2 2 4 7" xfId="25368" xr:uid="{00000000-0005-0000-0000-00001B670000}"/>
    <cellStyle name="Normal 2 2 4_37. RESULTADO NEGOCIOS YOY" xfId="25369" xr:uid="{00000000-0005-0000-0000-00001C670000}"/>
    <cellStyle name="Normal 2 2 5" xfId="25370" xr:uid="{00000000-0005-0000-0000-00001D670000}"/>
    <cellStyle name="Normal 2 2 5 10" xfId="25371" xr:uid="{00000000-0005-0000-0000-00001E670000}"/>
    <cellStyle name="Normal 2 2 5 10 2" xfId="25372" xr:uid="{00000000-0005-0000-0000-00001F670000}"/>
    <cellStyle name="Normal 2 2 5 10 3" xfId="25373" xr:uid="{00000000-0005-0000-0000-000020670000}"/>
    <cellStyle name="Normal 2 2 5 10 4" xfId="25374" xr:uid="{00000000-0005-0000-0000-000021670000}"/>
    <cellStyle name="Normal 2 2 5 10_37. RESULTADO NEGOCIOS YOY" xfId="25375" xr:uid="{00000000-0005-0000-0000-000022670000}"/>
    <cellStyle name="Normal 2 2 5 11" xfId="25376" xr:uid="{00000000-0005-0000-0000-000023670000}"/>
    <cellStyle name="Normal 2 2 5 11 2" xfId="25377" xr:uid="{00000000-0005-0000-0000-000024670000}"/>
    <cellStyle name="Normal 2 2 5 12" xfId="25378" xr:uid="{00000000-0005-0000-0000-000025670000}"/>
    <cellStyle name="Normal 2 2 5 13" xfId="25379" xr:uid="{00000000-0005-0000-0000-000026670000}"/>
    <cellStyle name="Normal 2 2 5 14" xfId="25380" xr:uid="{00000000-0005-0000-0000-000027670000}"/>
    <cellStyle name="Normal 2 2 5 15" xfId="25381" xr:uid="{00000000-0005-0000-0000-000028670000}"/>
    <cellStyle name="Normal 2 2 5 16" xfId="25382" xr:uid="{00000000-0005-0000-0000-000029670000}"/>
    <cellStyle name="Normal 2 2 5 2" xfId="25383" xr:uid="{00000000-0005-0000-0000-00002A670000}"/>
    <cellStyle name="Normal 2 2 5 2 10" xfId="25384" xr:uid="{00000000-0005-0000-0000-00002B670000}"/>
    <cellStyle name="Normal 2 2 5 2 11" xfId="25385" xr:uid="{00000000-0005-0000-0000-00002C670000}"/>
    <cellStyle name="Normal 2 2 5 2 12" xfId="25386" xr:uid="{00000000-0005-0000-0000-00002D670000}"/>
    <cellStyle name="Normal 2 2 5 2 2" xfId="25387" xr:uid="{00000000-0005-0000-0000-00002E670000}"/>
    <cellStyle name="Normal 2 2 5 2 2 2" xfId="25388" xr:uid="{00000000-0005-0000-0000-00002F670000}"/>
    <cellStyle name="Normal 2 2 5 2 2 2 2" xfId="25389" xr:uid="{00000000-0005-0000-0000-000030670000}"/>
    <cellStyle name="Normal 2 2 5 2 2 2 2 2" xfId="25390" xr:uid="{00000000-0005-0000-0000-000031670000}"/>
    <cellStyle name="Normal 2 2 5 2 2 2 3" xfId="25391" xr:uid="{00000000-0005-0000-0000-000032670000}"/>
    <cellStyle name="Normal 2 2 5 2 2 2 4" xfId="25392" xr:uid="{00000000-0005-0000-0000-000033670000}"/>
    <cellStyle name="Normal 2 2 5 2 2 2_37. RESULTADO NEGOCIOS YOY" xfId="25393" xr:uid="{00000000-0005-0000-0000-000034670000}"/>
    <cellStyle name="Normal 2 2 5 2 2 3" xfId="25394" xr:uid="{00000000-0005-0000-0000-000035670000}"/>
    <cellStyle name="Normal 2 2 5 2 2 3 2" xfId="25395" xr:uid="{00000000-0005-0000-0000-000036670000}"/>
    <cellStyle name="Normal 2 2 5 2 2 3_37. RESULTADO NEGOCIOS YOY" xfId="25396" xr:uid="{00000000-0005-0000-0000-000037670000}"/>
    <cellStyle name="Normal 2 2 5 2 2 4" xfId="25397" xr:uid="{00000000-0005-0000-0000-000038670000}"/>
    <cellStyle name="Normal 2 2 5 2 2 4 2" xfId="25398" xr:uid="{00000000-0005-0000-0000-000039670000}"/>
    <cellStyle name="Normal 2 2 5 2 2 5" xfId="25399" xr:uid="{00000000-0005-0000-0000-00003A670000}"/>
    <cellStyle name="Normal 2 2 5 2 2 6" xfId="25400" xr:uid="{00000000-0005-0000-0000-00003B670000}"/>
    <cellStyle name="Normal 2 2 5 2 2_37. RESULTADO NEGOCIOS YOY" xfId="25401" xr:uid="{00000000-0005-0000-0000-00003C670000}"/>
    <cellStyle name="Normal 2 2 5 2 3" xfId="25402" xr:uid="{00000000-0005-0000-0000-00003D670000}"/>
    <cellStyle name="Normal 2 2 5 2 3 2" xfId="25403" xr:uid="{00000000-0005-0000-0000-00003E670000}"/>
    <cellStyle name="Normal 2 2 5 2 3 2 2" xfId="25404" xr:uid="{00000000-0005-0000-0000-00003F670000}"/>
    <cellStyle name="Normal 2 2 5 2 3 2 3" xfId="25405" xr:uid="{00000000-0005-0000-0000-000040670000}"/>
    <cellStyle name="Normal 2 2 5 2 3 3" xfId="25406" xr:uid="{00000000-0005-0000-0000-000041670000}"/>
    <cellStyle name="Normal 2 2 5 2 3 3 2" xfId="25407" xr:uid="{00000000-0005-0000-0000-000042670000}"/>
    <cellStyle name="Normal 2 2 5 2 3 4" xfId="25408" xr:uid="{00000000-0005-0000-0000-000043670000}"/>
    <cellStyle name="Normal 2 2 5 2 3 5" xfId="25409" xr:uid="{00000000-0005-0000-0000-000044670000}"/>
    <cellStyle name="Normal 2 2 5 2 3_37. RESULTADO NEGOCIOS YOY" xfId="25410" xr:uid="{00000000-0005-0000-0000-000045670000}"/>
    <cellStyle name="Normal 2 2 5 2 4" xfId="25411" xr:uid="{00000000-0005-0000-0000-000046670000}"/>
    <cellStyle name="Normal 2 2 5 2 4 2" xfId="25412" xr:uid="{00000000-0005-0000-0000-000047670000}"/>
    <cellStyle name="Normal 2 2 5 2 4 2 2" xfId="25413" xr:uid="{00000000-0005-0000-0000-000048670000}"/>
    <cellStyle name="Normal 2 2 5 2 4 2 3" xfId="25414" xr:uid="{00000000-0005-0000-0000-000049670000}"/>
    <cellStyle name="Normal 2 2 5 2 4 3" xfId="25415" xr:uid="{00000000-0005-0000-0000-00004A670000}"/>
    <cellStyle name="Normal 2 2 5 2 4 4" xfId="25416" xr:uid="{00000000-0005-0000-0000-00004B670000}"/>
    <cellStyle name="Normal 2 2 5 2 4_37. RESULTADO NEGOCIOS YOY" xfId="25417" xr:uid="{00000000-0005-0000-0000-00004C670000}"/>
    <cellStyle name="Normal 2 2 5 2 5" xfId="25418" xr:uid="{00000000-0005-0000-0000-00004D670000}"/>
    <cellStyle name="Normal 2 2 5 2 5 2" xfId="25419" xr:uid="{00000000-0005-0000-0000-00004E670000}"/>
    <cellStyle name="Normal 2 2 5 2 5 3" xfId="25420" xr:uid="{00000000-0005-0000-0000-00004F670000}"/>
    <cellStyle name="Normal 2 2 5 2 5 4" xfId="25421" xr:uid="{00000000-0005-0000-0000-000050670000}"/>
    <cellStyle name="Normal 2 2 5 2 5_37. RESULTADO NEGOCIOS YOY" xfId="25422" xr:uid="{00000000-0005-0000-0000-000051670000}"/>
    <cellStyle name="Normal 2 2 5 2 6" xfId="25423" xr:uid="{00000000-0005-0000-0000-000052670000}"/>
    <cellStyle name="Normal 2 2 5 2 6 2" xfId="25424" xr:uid="{00000000-0005-0000-0000-000053670000}"/>
    <cellStyle name="Normal 2 2 5 2 6 3" xfId="25425" xr:uid="{00000000-0005-0000-0000-000054670000}"/>
    <cellStyle name="Normal 2 2 5 2 6 4" xfId="25426" xr:uid="{00000000-0005-0000-0000-000055670000}"/>
    <cellStyle name="Normal 2 2 5 2 6_37. RESULTADO NEGOCIOS YOY" xfId="25427" xr:uid="{00000000-0005-0000-0000-000056670000}"/>
    <cellStyle name="Normal 2 2 5 2 7" xfId="25428" xr:uid="{00000000-0005-0000-0000-000057670000}"/>
    <cellStyle name="Normal 2 2 5 2 7 2" xfId="25429" xr:uid="{00000000-0005-0000-0000-000058670000}"/>
    <cellStyle name="Normal 2 2 5 2 7 3" xfId="25430" xr:uid="{00000000-0005-0000-0000-000059670000}"/>
    <cellStyle name="Normal 2 2 5 2 7 4" xfId="25431" xr:uid="{00000000-0005-0000-0000-00005A670000}"/>
    <cellStyle name="Normal 2 2 5 2 7_37. RESULTADO NEGOCIOS YOY" xfId="25432" xr:uid="{00000000-0005-0000-0000-00005B670000}"/>
    <cellStyle name="Normal 2 2 5 2 8" xfId="25433" xr:uid="{00000000-0005-0000-0000-00005C670000}"/>
    <cellStyle name="Normal 2 2 5 2 8 2" xfId="25434" xr:uid="{00000000-0005-0000-0000-00005D670000}"/>
    <cellStyle name="Normal 2 2 5 2 8 3" xfId="25435" xr:uid="{00000000-0005-0000-0000-00005E670000}"/>
    <cellStyle name="Normal 2 2 5 2 8 4" xfId="25436" xr:uid="{00000000-0005-0000-0000-00005F670000}"/>
    <cellStyle name="Normal 2 2 5 2 8_37. RESULTADO NEGOCIOS YOY" xfId="25437" xr:uid="{00000000-0005-0000-0000-000060670000}"/>
    <cellStyle name="Normal 2 2 5 2 9" xfId="25438" xr:uid="{00000000-0005-0000-0000-000061670000}"/>
    <cellStyle name="Normal 2 2 5 2_37. RESULTADO NEGOCIOS YOY" xfId="25439" xr:uid="{00000000-0005-0000-0000-000062670000}"/>
    <cellStyle name="Normal 2 2 5 3" xfId="25440" xr:uid="{00000000-0005-0000-0000-000063670000}"/>
    <cellStyle name="Normal 2 2 5 3 2" xfId="25441" xr:uid="{00000000-0005-0000-0000-000064670000}"/>
    <cellStyle name="Normal 2 2 5 3 2 2" xfId="25442" xr:uid="{00000000-0005-0000-0000-000065670000}"/>
    <cellStyle name="Normal 2 2 5 3 2 2 2" xfId="25443" xr:uid="{00000000-0005-0000-0000-000066670000}"/>
    <cellStyle name="Normal 2 2 5 3 2 2 2 2" xfId="25444" xr:uid="{00000000-0005-0000-0000-000067670000}"/>
    <cellStyle name="Normal 2 2 5 3 2 2 3" xfId="25445" xr:uid="{00000000-0005-0000-0000-000068670000}"/>
    <cellStyle name="Normal 2 2 5 3 2 2 4" xfId="25446" xr:uid="{00000000-0005-0000-0000-000069670000}"/>
    <cellStyle name="Normal 2 2 5 3 2 2_37. RESULTADO NEGOCIOS YOY" xfId="25447" xr:uid="{00000000-0005-0000-0000-00006A670000}"/>
    <cellStyle name="Normal 2 2 5 3 2 3" xfId="25448" xr:uid="{00000000-0005-0000-0000-00006B670000}"/>
    <cellStyle name="Normal 2 2 5 3 2 3 2" xfId="25449" xr:uid="{00000000-0005-0000-0000-00006C670000}"/>
    <cellStyle name="Normal 2 2 5 3 2 3_37. RESULTADO NEGOCIOS YOY" xfId="25450" xr:uid="{00000000-0005-0000-0000-00006D670000}"/>
    <cellStyle name="Normal 2 2 5 3 2 4" xfId="25451" xr:uid="{00000000-0005-0000-0000-00006E670000}"/>
    <cellStyle name="Normal 2 2 5 3 2 4 2" xfId="25452" xr:uid="{00000000-0005-0000-0000-00006F670000}"/>
    <cellStyle name="Normal 2 2 5 3 2 5" xfId="25453" xr:uid="{00000000-0005-0000-0000-000070670000}"/>
    <cellStyle name="Normal 2 2 5 3 2 6" xfId="25454" xr:uid="{00000000-0005-0000-0000-000071670000}"/>
    <cellStyle name="Normal 2 2 5 3 2_37. RESULTADO NEGOCIOS YOY" xfId="25455" xr:uid="{00000000-0005-0000-0000-000072670000}"/>
    <cellStyle name="Normal 2 2 5 3 3" xfId="25456" xr:uid="{00000000-0005-0000-0000-000073670000}"/>
    <cellStyle name="Normal 2 2 5 3 3 2" xfId="25457" xr:uid="{00000000-0005-0000-0000-000074670000}"/>
    <cellStyle name="Normal 2 2 5 3 3 2 2" xfId="25458" xr:uid="{00000000-0005-0000-0000-000075670000}"/>
    <cellStyle name="Normal 2 2 5 3 3 2 3" xfId="25459" xr:uid="{00000000-0005-0000-0000-000076670000}"/>
    <cellStyle name="Normal 2 2 5 3 3 3" xfId="25460" xr:uid="{00000000-0005-0000-0000-000077670000}"/>
    <cellStyle name="Normal 2 2 5 3 3 3 2" xfId="25461" xr:uid="{00000000-0005-0000-0000-000078670000}"/>
    <cellStyle name="Normal 2 2 5 3 3 4" xfId="25462" xr:uid="{00000000-0005-0000-0000-000079670000}"/>
    <cellStyle name="Normal 2 2 5 3 3 5" xfId="25463" xr:uid="{00000000-0005-0000-0000-00007A670000}"/>
    <cellStyle name="Normal 2 2 5 3 3_37. RESULTADO NEGOCIOS YOY" xfId="25464" xr:uid="{00000000-0005-0000-0000-00007B670000}"/>
    <cellStyle name="Normal 2 2 5 3 4" xfId="25465" xr:uid="{00000000-0005-0000-0000-00007C670000}"/>
    <cellStyle name="Normal 2 2 5 3 4 2" xfId="25466" xr:uid="{00000000-0005-0000-0000-00007D670000}"/>
    <cellStyle name="Normal 2 2 5 3 4 2 2" xfId="25467" xr:uid="{00000000-0005-0000-0000-00007E670000}"/>
    <cellStyle name="Normal 2 2 5 3 4 2 3" xfId="25468" xr:uid="{00000000-0005-0000-0000-00007F670000}"/>
    <cellStyle name="Normal 2 2 5 3 4 3" xfId="25469" xr:uid="{00000000-0005-0000-0000-000080670000}"/>
    <cellStyle name="Normal 2 2 5 3 4 4" xfId="25470" xr:uid="{00000000-0005-0000-0000-000081670000}"/>
    <cellStyle name="Normal 2 2 5 3 4_37. RESULTADO NEGOCIOS YOY" xfId="25471" xr:uid="{00000000-0005-0000-0000-000082670000}"/>
    <cellStyle name="Normal 2 2 5 3 5" xfId="25472" xr:uid="{00000000-0005-0000-0000-000083670000}"/>
    <cellStyle name="Normal 2 2 5 3 5 2" xfId="25473" xr:uid="{00000000-0005-0000-0000-000084670000}"/>
    <cellStyle name="Normal 2 2 5 3 5 3" xfId="25474" xr:uid="{00000000-0005-0000-0000-000085670000}"/>
    <cellStyle name="Normal 2 2 5 3 5 4" xfId="25475" xr:uid="{00000000-0005-0000-0000-000086670000}"/>
    <cellStyle name="Normal 2 2 5 3 5_37. RESULTADO NEGOCIOS YOY" xfId="25476" xr:uid="{00000000-0005-0000-0000-000087670000}"/>
    <cellStyle name="Normal 2 2 5 3 6" xfId="25477" xr:uid="{00000000-0005-0000-0000-000088670000}"/>
    <cellStyle name="Normal 2 2 5 3 6 2" xfId="25478" xr:uid="{00000000-0005-0000-0000-000089670000}"/>
    <cellStyle name="Normal 2 2 5 3 6 3" xfId="25479" xr:uid="{00000000-0005-0000-0000-00008A670000}"/>
    <cellStyle name="Normal 2 2 5 3 6_37. RESULTADO NEGOCIOS YOY" xfId="25480" xr:uid="{00000000-0005-0000-0000-00008B670000}"/>
    <cellStyle name="Normal 2 2 5 3 7" xfId="25481" xr:uid="{00000000-0005-0000-0000-00008C670000}"/>
    <cellStyle name="Normal 2 2 5 3 8" xfId="25482" xr:uid="{00000000-0005-0000-0000-00008D670000}"/>
    <cellStyle name="Normal 2 2 5 3_37. RESULTADO NEGOCIOS YOY" xfId="25483" xr:uid="{00000000-0005-0000-0000-00008E670000}"/>
    <cellStyle name="Normal 2 2 5 4" xfId="25484" xr:uid="{00000000-0005-0000-0000-00008F670000}"/>
    <cellStyle name="Normal 2 2 5 4 2" xfId="25485" xr:uid="{00000000-0005-0000-0000-000090670000}"/>
    <cellStyle name="Normal 2 2 5 4 2 2" xfId="25486" xr:uid="{00000000-0005-0000-0000-000091670000}"/>
    <cellStyle name="Normal 2 2 5 4 2 2 2" xfId="25487" xr:uid="{00000000-0005-0000-0000-000092670000}"/>
    <cellStyle name="Normal 2 2 5 4 2 2_37. RESULTADO NEGOCIOS YOY" xfId="25488" xr:uid="{00000000-0005-0000-0000-000093670000}"/>
    <cellStyle name="Normal 2 2 5 4 2 3" xfId="25489" xr:uid="{00000000-0005-0000-0000-000094670000}"/>
    <cellStyle name="Normal 2 2 5 4 2 3 2" xfId="25490" xr:uid="{00000000-0005-0000-0000-000095670000}"/>
    <cellStyle name="Normal 2 2 5 4 2 4" xfId="25491" xr:uid="{00000000-0005-0000-0000-000096670000}"/>
    <cellStyle name="Normal 2 2 5 4 2 5" xfId="25492" xr:uid="{00000000-0005-0000-0000-000097670000}"/>
    <cellStyle name="Normal 2 2 5 4 2_37. RESULTADO NEGOCIOS YOY" xfId="25493" xr:uid="{00000000-0005-0000-0000-000098670000}"/>
    <cellStyle name="Normal 2 2 5 4 3" xfId="25494" xr:uid="{00000000-0005-0000-0000-000099670000}"/>
    <cellStyle name="Normal 2 2 5 4 3 2" xfId="25495" xr:uid="{00000000-0005-0000-0000-00009A670000}"/>
    <cellStyle name="Normal 2 2 5 4 3 2 2" xfId="25496" xr:uid="{00000000-0005-0000-0000-00009B670000}"/>
    <cellStyle name="Normal 2 2 5 4 3 3" xfId="25497" xr:uid="{00000000-0005-0000-0000-00009C670000}"/>
    <cellStyle name="Normal 2 2 5 4 3_37. RESULTADO NEGOCIOS YOY" xfId="25498" xr:uid="{00000000-0005-0000-0000-00009D670000}"/>
    <cellStyle name="Normal 2 2 5 4 4" xfId="25499" xr:uid="{00000000-0005-0000-0000-00009E670000}"/>
    <cellStyle name="Normal 2 2 5 4 4 2" xfId="25500" xr:uid="{00000000-0005-0000-0000-00009F670000}"/>
    <cellStyle name="Normal 2 2 5 4 5" xfId="25501" xr:uid="{00000000-0005-0000-0000-0000A0670000}"/>
    <cellStyle name="Normal 2 2 5 4 5 2" xfId="25502" xr:uid="{00000000-0005-0000-0000-0000A1670000}"/>
    <cellStyle name="Normal 2 2 5 4 6" xfId="25503" xr:uid="{00000000-0005-0000-0000-0000A2670000}"/>
    <cellStyle name="Normal 2 2 5 4 7" xfId="25504" xr:uid="{00000000-0005-0000-0000-0000A3670000}"/>
    <cellStyle name="Normal 2 2 5 4_37. RESULTADO NEGOCIOS YOY" xfId="25505" xr:uid="{00000000-0005-0000-0000-0000A4670000}"/>
    <cellStyle name="Normal 2 2 5 5" xfId="25506" xr:uid="{00000000-0005-0000-0000-0000A5670000}"/>
    <cellStyle name="Normal 2 2 5 5 2" xfId="25507" xr:uid="{00000000-0005-0000-0000-0000A6670000}"/>
    <cellStyle name="Normal 2 2 5 5 2 2" xfId="25508" xr:uid="{00000000-0005-0000-0000-0000A7670000}"/>
    <cellStyle name="Normal 2 2 5 5 2 2 2" xfId="25509" xr:uid="{00000000-0005-0000-0000-0000A8670000}"/>
    <cellStyle name="Normal 2 2 5 5 2 3" xfId="25510" xr:uid="{00000000-0005-0000-0000-0000A9670000}"/>
    <cellStyle name="Normal 2 2 5 5 2 4" xfId="25511" xr:uid="{00000000-0005-0000-0000-0000AA670000}"/>
    <cellStyle name="Normal 2 2 5 5 2_37. RESULTADO NEGOCIOS YOY" xfId="25512" xr:uid="{00000000-0005-0000-0000-0000AB670000}"/>
    <cellStyle name="Normal 2 2 5 5 3" xfId="25513" xr:uid="{00000000-0005-0000-0000-0000AC670000}"/>
    <cellStyle name="Normal 2 2 5 5 3 2" xfId="25514" xr:uid="{00000000-0005-0000-0000-0000AD670000}"/>
    <cellStyle name="Normal 2 2 5 5 3 2 2" xfId="25515" xr:uid="{00000000-0005-0000-0000-0000AE670000}"/>
    <cellStyle name="Normal 2 2 5 5 3 3" xfId="25516" xr:uid="{00000000-0005-0000-0000-0000AF670000}"/>
    <cellStyle name="Normal 2 2 5 5 4" xfId="25517" xr:uid="{00000000-0005-0000-0000-0000B0670000}"/>
    <cellStyle name="Normal 2 2 5 5 4 2" xfId="25518" xr:uid="{00000000-0005-0000-0000-0000B1670000}"/>
    <cellStyle name="Normal 2 2 5 5 5" xfId="25519" xr:uid="{00000000-0005-0000-0000-0000B2670000}"/>
    <cellStyle name="Normal 2 2 5 5 5 2" xfId="25520" xr:uid="{00000000-0005-0000-0000-0000B3670000}"/>
    <cellStyle name="Normal 2 2 5 5 6" xfId="25521" xr:uid="{00000000-0005-0000-0000-0000B4670000}"/>
    <cellStyle name="Normal 2 2 5 5 7" xfId="25522" xr:uid="{00000000-0005-0000-0000-0000B5670000}"/>
    <cellStyle name="Normal 2 2 5 5_37. RESULTADO NEGOCIOS YOY" xfId="25523" xr:uid="{00000000-0005-0000-0000-0000B6670000}"/>
    <cellStyle name="Normal 2 2 5 6" xfId="25524" xr:uid="{00000000-0005-0000-0000-0000B7670000}"/>
    <cellStyle name="Normal 2 2 5 6 2" xfId="25525" xr:uid="{00000000-0005-0000-0000-0000B8670000}"/>
    <cellStyle name="Normal 2 2 5 6 2 2" xfId="25526" xr:uid="{00000000-0005-0000-0000-0000B9670000}"/>
    <cellStyle name="Normal 2 2 5 6 2 2 2" xfId="25527" xr:uid="{00000000-0005-0000-0000-0000BA670000}"/>
    <cellStyle name="Normal 2 2 5 6 2 3" xfId="25528" xr:uid="{00000000-0005-0000-0000-0000BB670000}"/>
    <cellStyle name="Normal 2 2 5 6 2 4" xfId="25529" xr:uid="{00000000-0005-0000-0000-0000BC670000}"/>
    <cellStyle name="Normal 2 2 5 6 3" xfId="25530" xr:uid="{00000000-0005-0000-0000-0000BD670000}"/>
    <cellStyle name="Normal 2 2 5 6 3 2" xfId="25531" xr:uid="{00000000-0005-0000-0000-0000BE670000}"/>
    <cellStyle name="Normal 2 2 5 6 4" xfId="25532" xr:uid="{00000000-0005-0000-0000-0000BF670000}"/>
    <cellStyle name="Normal 2 2 5 6 4 2" xfId="25533" xr:uid="{00000000-0005-0000-0000-0000C0670000}"/>
    <cellStyle name="Normal 2 2 5 6 5" xfId="25534" xr:uid="{00000000-0005-0000-0000-0000C1670000}"/>
    <cellStyle name="Normal 2 2 5 6 6" xfId="25535" xr:uid="{00000000-0005-0000-0000-0000C2670000}"/>
    <cellStyle name="Normal 2 2 5 6_37. RESULTADO NEGOCIOS YOY" xfId="25536" xr:uid="{00000000-0005-0000-0000-0000C3670000}"/>
    <cellStyle name="Normal 2 2 5 7" xfId="25537" xr:uid="{00000000-0005-0000-0000-0000C4670000}"/>
    <cellStyle name="Normal 2 2 5 7 2" xfId="25538" xr:uid="{00000000-0005-0000-0000-0000C5670000}"/>
    <cellStyle name="Normal 2 2 5 7 2 2" xfId="25539" xr:uid="{00000000-0005-0000-0000-0000C6670000}"/>
    <cellStyle name="Normal 2 2 5 7 2 3" xfId="25540" xr:uid="{00000000-0005-0000-0000-0000C7670000}"/>
    <cellStyle name="Normal 2 2 5 7 3" xfId="25541" xr:uid="{00000000-0005-0000-0000-0000C8670000}"/>
    <cellStyle name="Normal 2 2 5 7 4" xfId="25542" xr:uid="{00000000-0005-0000-0000-0000C9670000}"/>
    <cellStyle name="Normal 2 2 5 7_37. RESULTADO NEGOCIOS YOY" xfId="25543" xr:uid="{00000000-0005-0000-0000-0000CA670000}"/>
    <cellStyle name="Normal 2 2 5 8" xfId="25544" xr:uid="{00000000-0005-0000-0000-0000CB670000}"/>
    <cellStyle name="Normal 2 2 5 8 2" xfId="25545" xr:uid="{00000000-0005-0000-0000-0000CC670000}"/>
    <cellStyle name="Normal 2 2 5 8 3" xfId="25546" xr:uid="{00000000-0005-0000-0000-0000CD670000}"/>
    <cellStyle name="Normal 2 2 5 8 4" xfId="25547" xr:uid="{00000000-0005-0000-0000-0000CE670000}"/>
    <cellStyle name="Normal 2 2 5 8_37. RESULTADO NEGOCIOS YOY" xfId="25548" xr:uid="{00000000-0005-0000-0000-0000CF670000}"/>
    <cellStyle name="Normal 2 2 5 9" xfId="25549" xr:uid="{00000000-0005-0000-0000-0000D0670000}"/>
    <cellStyle name="Normal 2 2 5 9 2" xfId="25550" xr:uid="{00000000-0005-0000-0000-0000D1670000}"/>
    <cellStyle name="Normal 2 2 5 9 3" xfId="25551" xr:uid="{00000000-0005-0000-0000-0000D2670000}"/>
    <cellStyle name="Normal 2 2 5 9 4" xfId="25552" xr:uid="{00000000-0005-0000-0000-0000D3670000}"/>
    <cellStyle name="Normal 2 2 5 9_37. RESULTADO NEGOCIOS YOY" xfId="25553" xr:uid="{00000000-0005-0000-0000-0000D4670000}"/>
    <cellStyle name="Normal 2 2 5_37. RESULTADO NEGOCIOS YOY" xfId="25554" xr:uid="{00000000-0005-0000-0000-0000D5670000}"/>
    <cellStyle name="Normal 2 2 6" xfId="25555" xr:uid="{00000000-0005-0000-0000-0000D6670000}"/>
    <cellStyle name="Normal 2 2 6 2" xfId="25556" xr:uid="{00000000-0005-0000-0000-0000D7670000}"/>
    <cellStyle name="Normal 2 2 6 2 2" xfId="25557" xr:uid="{00000000-0005-0000-0000-0000D8670000}"/>
    <cellStyle name="Normal 2 2 6 2 3" xfId="25558" xr:uid="{00000000-0005-0000-0000-0000D9670000}"/>
    <cellStyle name="Normal 2 2 6 2 4" xfId="25559" xr:uid="{00000000-0005-0000-0000-0000DA670000}"/>
    <cellStyle name="Normal 2 2 6 2_37. RESULTADO NEGOCIOS YOY" xfId="25560" xr:uid="{00000000-0005-0000-0000-0000DB670000}"/>
    <cellStyle name="Normal 2 2 6 3" xfId="25561" xr:uid="{00000000-0005-0000-0000-0000DC670000}"/>
    <cellStyle name="Normal 2 2 6 3 2" xfId="25562" xr:uid="{00000000-0005-0000-0000-0000DD670000}"/>
    <cellStyle name="Normal 2 2 6 3 2 2" xfId="25563" xr:uid="{00000000-0005-0000-0000-0000DE670000}"/>
    <cellStyle name="Normal 2 2 6 3 2_37. RESULTADO NEGOCIOS YOY" xfId="25564" xr:uid="{00000000-0005-0000-0000-0000DF670000}"/>
    <cellStyle name="Normal 2 2 6 3 3" xfId="25565" xr:uid="{00000000-0005-0000-0000-0000E0670000}"/>
    <cellStyle name="Normal 2 2 6 3 4" xfId="25566" xr:uid="{00000000-0005-0000-0000-0000E1670000}"/>
    <cellStyle name="Normal 2 2 6 3 5" xfId="25567" xr:uid="{00000000-0005-0000-0000-0000E2670000}"/>
    <cellStyle name="Normal 2 2 6 3_37. RESULTADO NEGOCIOS YOY" xfId="25568" xr:uid="{00000000-0005-0000-0000-0000E3670000}"/>
    <cellStyle name="Normal 2 2 6 4" xfId="25569" xr:uid="{00000000-0005-0000-0000-0000E4670000}"/>
    <cellStyle name="Normal 2 2 6 4 2" xfId="25570" xr:uid="{00000000-0005-0000-0000-0000E5670000}"/>
    <cellStyle name="Normal 2 2 6 4_37. RESULTADO NEGOCIOS YOY" xfId="25571" xr:uid="{00000000-0005-0000-0000-0000E6670000}"/>
    <cellStyle name="Normal 2 2 6 5" xfId="25572" xr:uid="{00000000-0005-0000-0000-0000E7670000}"/>
    <cellStyle name="Normal 2 2 6_37. RESULTADO NEGOCIOS YOY" xfId="25573" xr:uid="{00000000-0005-0000-0000-0000E8670000}"/>
    <cellStyle name="Normal 2 2 7" xfId="25574" xr:uid="{00000000-0005-0000-0000-0000E9670000}"/>
    <cellStyle name="Normal 2 2 7 2" xfId="25575" xr:uid="{00000000-0005-0000-0000-0000EA670000}"/>
    <cellStyle name="Normal 2 2 7 2 2" xfId="25576" xr:uid="{00000000-0005-0000-0000-0000EB670000}"/>
    <cellStyle name="Normal 2 2 7 2_37. RESULTADO NEGOCIOS YOY" xfId="25577" xr:uid="{00000000-0005-0000-0000-0000EC670000}"/>
    <cellStyle name="Normal 2 2 7 3" xfId="25578" xr:uid="{00000000-0005-0000-0000-0000ED670000}"/>
    <cellStyle name="Normal 2 2 7 3 2" xfId="25579" xr:uid="{00000000-0005-0000-0000-0000EE670000}"/>
    <cellStyle name="Normal 2 2 7 3_37. RESULTADO NEGOCIOS YOY" xfId="25580" xr:uid="{00000000-0005-0000-0000-0000EF670000}"/>
    <cellStyle name="Normal 2 2 7 4" xfId="25581" xr:uid="{00000000-0005-0000-0000-0000F0670000}"/>
    <cellStyle name="Normal 2 2 7 5" xfId="25582" xr:uid="{00000000-0005-0000-0000-0000F1670000}"/>
    <cellStyle name="Normal 2 2 7 6" xfId="25583" xr:uid="{00000000-0005-0000-0000-0000F2670000}"/>
    <cellStyle name="Normal 2 2 7_37. RESULTADO NEGOCIOS YOY" xfId="25584" xr:uid="{00000000-0005-0000-0000-0000F3670000}"/>
    <cellStyle name="Normal 2 2 8" xfId="25585" xr:uid="{00000000-0005-0000-0000-0000F4670000}"/>
    <cellStyle name="Normal 2 2 8 2" xfId="25586" xr:uid="{00000000-0005-0000-0000-0000F5670000}"/>
    <cellStyle name="Normal 2 2 8 3" xfId="25587" xr:uid="{00000000-0005-0000-0000-0000F6670000}"/>
    <cellStyle name="Normal 2 2 8 4" xfId="25588" xr:uid="{00000000-0005-0000-0000-0000F7670000}"/>
    <cellStyle name="Normal 2 2 8 5" xfId="25589" xr:uid="{00000000-0005-0000-0000-0000F8670000}"/>
    <cellStyle name="Normal 2 2 8_37. RESULTADO NEGOCIOS YOY" xfId="25590" xr:uid="{00000000-0005-0000-0000-0000F9670000}"/>
    <cellStyle name="Normal 2 2 9" xfId="25591" xr:uid="{00000000-0005-0000-0000-0000FA670000}"/>
    <cellStyle name="Normal 2 2 9 2" xfId="25592" xr:uid="{00000000-0005-0000-0000-0000FB670000}"/>
    <cellStyle name="Normal 2 2 9_37. RESULTADO NEGOCIOS YOY" xfId="25593" xr:uid="{00000000-0005-0000-0000-0000FC670000}"/>
    <cellStyle name="Normal 2 2_18. MEDIOS" xfId="25594" xr:uid="{00000000-0005-0000-0000-0000FD670000}"/>
    <cellStyle name="Normal 2 20" xfId="25595" xr:uid="{00000000-0005-0000-0000-0000FE670000}"/>
    <cellStyle name="Normal 2 20 2" xfId="25596" xr:uid="{00000000-0005-0000-0000-0000FF670000}"/>
    <cellStyle name="Normal 2 20 2 2" xfId="25597" xr:uid="{00000000-0005-0000-0000-000000680000}"/>
    <cellStyle name="Normal 2 20 2_37. RESULTADO NEGOCIOS YOY" xfId="25598" xr:uid="{00000000-0005-0000-0000-000001680000}"/>
    <cellStyle name="Normal 2 20 3" xfId="25599" xr:uid="{00000000-0005-0000-0000-000002680000}"/>
    <cellStyle name="Normal 2 20 3 2" xfId="25600" xr:uid="{00000000-0005-0000-0000-000003680000}"/>
    <cellStyle name="Normal 2 20 3_37. RESULTADO NEGOCIOS YOY" xfId="25601" xr:uid="{00000000-0005-0000-0000-000004680000}"/>
    <cellStyle name="Normal 2 20 4" xfId="25602" xr:uid="{00000000-0005-0000-0000-000005680000}"/>
    <cellStyle name="Normal 2 20_37. RESULTADO NEGOCIOS YOY" xfId="25603" xr:uid="{00000000-0005-0000-0000-000006680000}"/>
    <cellStyle name="Normal 2 21" xfId="25604" xr:uid="{00000000-0005-0000-0000-000007680000}"/>
    <cellStyle name="Normal 2 21 2" xfId="25605" xr:uid="{00000000-0005-0000-0000-000008680000}"/>
    <cellStyle name="Normal 2 22" xfId="25606" xr:uid="{00000000-0005-0000-0000-000009680000}"/>
    <cellStyle name="Normal 2 23" xfId="25607" xr:uid="{00000000-0005-0000-0000-00000A680000}"/>
    <cellStyle name="Normal 2 24" xfId="25608" xr:uid="{00000000-0005-0000-0000-00000B680000}"/>
    <cellStyle name="Normal 2 25" xfId="25609" xr:uid="{00000000-0005-0000-0000-00000C680000}"/>
    <cellStyle name="Normal 2 26" xfId="25610" xr:uid="{00000000-0005-0000-0000-00000D680000}"/>
    <cellStyle name="Normal 2 27" xfId="25611" xr:uid="{00000000-0005-0000-0000-00000E680000}"/>
    <cellStyle name="Normal 2 28" xfId="25612" xr:uid="{00000000-0005-0000-0000-00000F680000}"/>
    <cellStyle name="Normal 2 29" xfId="25613" xr:uid="{00000000-0005-0000-0000-000010680000}"/>
    <cellStyle name="Normal 2 3" xfId="237" xr:uid="{00000000-0005-0000-0000-000011680000}"/>
    <cellStyle name="Normal 2 3 10" xfId="25615" xr:uid="{00000000-0005-0000-0000-000012680000}"/>
    <cellStyle name="Normal 2 3 10 2" xfId="25616" xr:uid="{00000000-0005-0000-0000-000013680000}"/>
    <cellStyle name="Normal 2 3 10 2 2" xfId="25617" xr:uid="{00000000-0005-0000-0000-000014680000}"/>
    <cellStyle name="Normal 2 3 10 2 2 2" xfId="25618" xr:uid="{00000000-0005-0000-0000-000015680000}"/>
    <cellStyle name="Normal 2 3 10 2 2 2 2" xfId="25619" xr:uid="{00000000-0005-0000-0000-000016680000}"/>
    <cellStyle name="Normal 2 3 10 2 2 3" xfId="25620" xr:uid="{00000000-0005-0000-0000-000017680000}"/>
    <cellStyle name="Normal 2 3 10 2 2_37. RESULTADO NEGOCIOS YOY" xfId="25621" xr:uid="{00000000-0005-0000-0000-000018680000}"/>
    <cellStyle name="Normal 2 3 10 2 3" xfId="25622" xr:uid="{00000000-0005-0000-0000-000019680000}"/>
    <cellStyle name="Normal 2 3 10 2 3 2" xfId="25623" xr:uid="{00000000-0005-0000-0000-00001A680000}"/>
    <cellStyle name="Normal 2 3 10 2 3_37. RESULTADO NEGOCIOS YOY" xfId="25624" xr:uid="{00000000-0005-0000-0000-00001B680000}"/>
    <cellStyle name="Normal 2 3 10 2 4" xfId="25625" xr:uid="{00000000-0005-0000-0000-00001C680000}"/>
    <cellStyle name="Normal 2 3 10 2 4 2" xfId="25626" xr:uid="{00000000-0005-0000-0000-00001D680000}"/>
    <cellStyle name="Normal 2 3 10 2 5" xfId="25627" xr:uid="{00000000-0005-0000-0000-00001E680000}"/>
    <cellStyle name="Normal 2 3 10 2 6" xfId="25628" xr:uid="{00000000-0005-0000-0000-00001F680000}"/>
    <cellStyle name="Normal 2 3 10 2_37. RESULTADO NEGOCIOS YOY" xfId="25629" xr:uid="{00000000-0005-0000-0000-000020680000}"/>
    <cellStyle name="Normal 2 3 10 3" xfId="25630" xr:uid="{00000000-0005-0000-0000-000021680000}"/>
    <cellStyle name="Normal 2 3 10 3 2" xfId="25631" xr:uid="{00000000-0005-0000-0000-000022680000}"/>
    <cellStyle name="Normal 2 3 10 3 2 2" xfId="25632" xr:uid="{00000000-0005-0000-0000-000023680000}"/>
    <cellStyle name="Normal 2 3 10 3 3" xfId="25633" xr:uid="{00000000-0005-0000-0000-000024680000}"/>
    <cellStyle name="Normal 2 3 10 3 3 2" xfId="25634" xr:uid="{00000000-0005-0000-0000-000025680000}"/>
    <cellStyle name="Normal 2 3 10 3 4" xfId="25635" xr:uid="{00000000-0005-0000-0000-000026680000}"/>
    <cellStyle name="Normal 2 3 10 3_37. RESULTADO NEGOCIOS YOY" xfId="25636" xr:uid="{00000000-0005-0000-0000-000027680000}"/>
    <cellStyle name="Normal 2 3 10 4" xfId="25637" xr:uid="{00000000-0005-0000-0000-000028680000}"/>
    <cellStyle name="Normal 2 3 10 4 2" xfId="25638" xr:uid="{00000000-0005-0000-0000-000029680000}"/>
    <cellStyle name="Normal 2 3 10 4 2 2" xfId="25639" xr:uid="{00000000-0005-0000-0000-00002A680000}"/>
    <cellStyle name="Normal 2 3 10 4 3" xfId="25640" xr:uid="{00000000-0005-0000-0000-00002B680000}"/>
    <cellStyle name="Normal 2 3 10 4_37. RESULTADO NEGOCIOS YOY" xfId="25641" xr:uid="{00000000-0005-0000-0000-00002C680000}"/>
    <cellStyle name="Normal 2 3 10 5" xfId="25642" xr:uid="{00000000-0005-0000-0000-00002D680000}"/>
    <cellStyle name="Normal 2 3 10 5 2" xfId="25643" xr:uid="{00000000-0005-0000-0000-00002E680000}"/>
    <cellStyle name="Normal 2 3 10 5_37. RESULTADO NEGOCIOS YOY" xfId="25644" xr:uid="{00000000-0005-0000-0000-00002F680000}"/>
    <cellStyle name="Normal 2 3 10 6" xfId="25645" xr:uid="{00000000-0005-0000-0000-000030680000}"/>
    <cellStyle name="Normal 2 3 10 6 2" xfId="25646" xr:uid="{00000000-0005-0000-0000-000031680000}"/>
    <cellStyle name="Normal 2 3 10 6_37. RESULTADO NEGOCIOS YOY" xfId="25647" xr:uid="{00000000-0005-0000-0000-000032680000}"/>
    <cellStyle name="Normal 2 3 10 7" xfId="25648" xr:uid="{00000000-0005-0000-0000-000033680000}"/>
    <cellStyle name="Normal 2 3 10 7 2" xfId="25649" xr:uid="{00000000-0005-0000-0000-000034680000}"/>
    <cellStyle name="Normal 2 3 10 7_37. RESULTADO NEGOCIOS YOY" xfId="25650" xr:uid="{00000000-0005-0000-0000-000035680000}"/>
    <cellStyle name="Normal 2 3 10 8" xfId="25651" xr:uid="{00000000-0005-0000-0000-000036680000}"/>
    <cellStyle name="Normal 2 3 10_37. RESULTADO NEGOCIOS YOY" xfId="25652" xr:uid="{00000000-0005-0000-0000-000037680000}"/>
    <cellStyle name="Normal 2 3 11" xfId="351" xr:uid="{00000000-0005-0000-0000-000038680000}"/>
    <cellStyle name="Normal 2 3 11 2" xfId="382" xr:uid="{00000000-0005-0000-0000-000039680000}"/>
    <cellStyle name="Normal 2 3 11 2 2" xfId="25653" xr:uid="{00000000-0005-0000-0000-00003A680000}"/>
    <cellStyle name="Normal 2 3 11 2 2 2" xfId="25654" xr:uid="{00000000-0005-0000-0000-00003B680000}"/>
    <cellStyle name="Normal 2 3 11 2 2_37. RESULTADO NEGOCIOS YOY" xfId="25655" xr:uid="{00000000-0005-0000-0000-00003C680000}"/>
    <cellStyle name="Normal 2 3 11 2 3" xfId="25656" xr:uid="{00000000-0005-0000-0000-00003D680000}"/>
    <cellStyle name="Normal 2 3 11 2 3 2" xfId="25657" xr:uid="{00000000-0005-0000-0000-00003E680000}"/>
    <cellStyle name="Normal 2 3 11 2 3_37. RESULTADO NEGOCIOS YOY" xfId="25658" xr:uid="{00000000-0005-0000-0000-00003F680000}"/>
    <cellStyle name="Normal 2 3 11 2 4" xfId="25659" xr:uid="{00000000-0005-0000-0000-000040680000}"/>
    <cellStyle name="Normal 2 3 11 2 5" xfId="25660" xr:uid="{00000000-0005-0000-0000-000041680000}"/>
    <cellStyle name="Normal 2 3 11 2_37. RESULTADO NEGOCIOS YOY" xfId="25661" xr:uid="{00000000-0005-0000-0000-000042680000}"/>
    <cellStyle name="Normal 2 3 11 3" xfId="25662" xr:uid="{00000000-0005-0000-0000-000043680000}"/>
    <cellStyle name="Normal 2 3 11 3 2" xfId="25663" xr:uid="{00000000-0005-0000-0000-000044680000}"/>
    <cellStyle name="Normal 2 3 11 3 2 2" xfId="25664" xr:uid="{00000000-0005-0000-0000-000045680000}"/>
    <cellStyle name="Normal 2 3 11 3 3" xfId="25665" xr:uid="{00000000-0005-0000-0000-000046680000}"/>
    <cellStyle name="Normal 2 3 11 3 3 2" xfId="25666" xr:uid="{00000000-0005-0000-0000-000047680000}"/>
    <cellStyle name="Normal 2 3 11 3 4" xfId="25667" xr:uid="{00000000-0005-0000-0000-000048680000}"/>
    <cellStyle name="Normal 2 3 11 3_37. RESULTADO NEGOCIOS YOY" xfId="25668" xr:uid="{00000000-0005-0000-0000-000049680000}"/>
    <cellStyle name="Normal 2 3 11 4" xfId="25669" xr:uid="{00000000-0005-0000-0000-00004A680000}"/>
    <cellStyle name="Normal 2 3 11 4 2" xfId="25670" xr:uid="{00000000-0005-0000-0000-00004B680000}"/>
    <cellStyle name="Normal 2 3 11 4 2 2" xfId="25671" xr:uid="{00000000-0005-0000-0000-00004C680000}"/>
    <cellStyle name="Normal 2 3 11 4 3" xfId="25672" xr:uid="{00000000-0005-0000-0000-00004D680000}"/>
    <cellStyle name="Normal 2 3 11 4_37. RESULTADO NEGOCIOS YOY" xfId="25673" xr:uid="{00000000-0005-0000-0000-00004E680000}"/>
    <cellStyle name="Normal 2 3 11 5" xfId="25674" xr:uid="{00000000-0005-0000-0000-00004F680000}"/>
    <cellStyle name="Normal 2 3 11 5 2" xfId="25675" xr:uid="{00000000-0005-0000-0000-000050680000}"/>
    <cellStyle name="Normal 2 3 11 5_37. RESULTADO NEGOCIOS YOY" xfId="25676" xr:uid="{00000000-0005-0000-0000-000051680000}"/>
    <cellStyle name="Normal 2 3 11 6" xfId="25677" xr:uid="{00000000-0005-0000-0000-000052680000}"/>
    <cellStyle name="Normal 2 3 11 6 2" xfId="25678" xr:uid="{00000000-0005-0000-0000-000053680000}"/>
    <cellStyle name="Normal 2 3 11 6_37. RESULTADO NEGOCIOS YOY" xfId="25679" xr:uid="{00000000-0005-0000-0000-000054680000}"/>
    <cellStyle name="Normal 2 3 11 7" xfId="25680" xr:uid="{00000000-0005-0000-0000-000055680000}"/>
    <cellStyle name="Normal 2 3 11 8" xfId="25681" xr:uid="{00000000-0005-0000-0000-000056680000}"/>
    <cellStyle name="Normal 2 3 11 9" xfId="25682" xr:uid="{00000000-0005-0000-0000-000057680000}"/>
    <cellStyle name="Normal 2 3 11_37. RESULTADO NEGOCIOS YOY" xfId="25683" xr:uid="{00000000-0005-0000-0000-000058680000}"/>
    <cellStyle name="Normal 2 3 12" xfId="25684" xr:uid="{00000000-0005-0000-0000-000059680000}"/>
    <cellStyle name="Normal 2 3 12 2" xfId="25685" xr:uid="{00000000-0005-0000-0000-00005A680000}"/>
    <cellStyle name="Normal 2 3 12 2 2" xfId="25686" xr:uid="{00000000-0005-0000-0000-00005B680000}"/>
    <cellStyle name="Normal 2 3 12 2 2 2" xfId="25687" xr:uid="{00000000-0005-0000-0000-00005C680000}"/>
    <cellStyle name="Normal 2 3 12 2 2_37. RESULTADO NEGOCIOS YOY" xfId="25688" xr:uid="{00000000-0005-0000-0000-00005D680000}"/>
    <cellStyle name="Normal 2 3 12 2 3" xfId="25689" xr:uid="{00000000-0005-0000-0000-00005E680000}"/>
    <cellStyle name="Normal 2 3 12 2_37. RESULTADO NEGOCIOS YOY" xfId="25690" xr:uid="{00000000-0005-0000-0000-00005F680000}"/>
    <cellStyle name="Normal 2 3 12 3" xfId="25691" xr:uid="{00000000-0005-0000-0000-000060680000}"/>
    <cellStyle name="Normal 2 3 12 3 2" xfId="25692" xr:uid="{00000000-0005-0000-0000-000061680000}"/>
    <cellStyle name="Normal 2 3 12 3_37. RESULTADO NEGOCIOS YOY" xfId="25693" xr:uid="{00000000-0005-0000-0000-000062680000}"/>
    <cellStyle name="Normal 2 3 12 4" xfId="25694" xr:uid="{00000000-0005-0000-0000-000063680000}"/>
    <cellStyle name="Normal 2 3 12 5" xfId="25695" xr:uid="{00000000-0005-0000-0000-000064680000}"/>
    <cellStyle name="Normal 2 3 12_37. RESULTADO NEGOCIOS YOY" xfId="25696" xr:uid="{00000000-0005-0000-0000-000065680000}"/>
    <cellStyle name="Normal 2 3 13" xfId="25697" xr:uid="{00000000-0005-0000-0000-000066680000}"/>
    <cellStyle name="Normal 2 3 13 2" xfId="25698" xr:uid="{00000000-0005-0000-0000-000067680000}"/>
    <cellStyle name="Normal 2 3 13 2 2" xfId="25699" xr:uid="{00000000-0005-0000-0000-000068680000}"/>
    <cellStyle name="Normal 2 3 13 2 3" xfId="25700" xr:uid="{00000000-0005-0000-0000-000069680000}"/>
    <cellStyle name="Normal 2 3 13 2_37. RESULTADO NEGOCIOS YOY" xfId="25701" xr:uid="{00000000-0005-0000-0000-00006A680000}"/>
    <cellStyle name="Normal 2 3 13 3" xfId="25702" xr:uid="{00000000-0005-0000-0000-00006B680000}"/>
    <cellStyle name="Normal 2 3 13 3 2" xfId="25703" xr:uid="{00000000-0005-0000-0000-00006C680000}"/>
    <cellStyle name="Normal 2 3 13 3_37. RESULTADO NEGOCIOS YOY" xfId="25704" xr:uid="{00000000-0005-0000-0000-00006D680000}"/>
    <cellStyle name="Normal 2 3 13 4" xfId="25705" xr:uid="{00000000-0005-0000-0000-00006E680000}"/>
    <cellStyle name="Normal 2 3 13 5" xfId="25706" xr:uid="{00000000-0005-0000-0000-00006F680000}"/>
    <cellStyle name="Normal 2 3 13_37. RESULTADO NEGOCIOS YOY" xfId="25707" xr:uid="{00000000-0005-0000-0000-000070680000}"/>
    <cellStyle name="Normal 2 3 14" xfId="25708" xr:uid="{00000000-0005-0000-0000-000071680000}"/>
    <cellStyle name="Normal 2 3 14 2" xfId="25709" xr:uid="{00000000-0005-0000-0000-000072680000}"/>
    <cellStyle name="Normal 2 3 14 2 2" xfId="25710" xr:uid="{00000000-0005-0000-0000-000073680000}"/>
    <cellStyle name="Normal 2 3 14 2 3" xfId="25711" xr:uid="{00000000-0005-0000-0000-000074680000}"/>
    <cellStyle name="Normal 2 3 14 2_37. RESULTADO NEGOCIOS YOY" xfId="25712" xr:uid="{00000000-0005-0000-0000-000075680000}"/>
    <cellStyle name="Normal 2 3 14 3" xfId="25713" xr:uid="{00000000-0005-0000-0000-000076680000}"/>
    <cellStyle name="Normal 2 3 14 3 2" xfId="25714" xr:uid="{00000000-0005-0000-0000-000077680000}"/>
    <cellStyle name="Normal 2 3 14 4" xfId="25715" xr:uid="{00000000-0005-0000-0000-000078680000}"/>
    <cellStyle name="Normal 2 3 14 5" xfId="25716" xr:uid="{00000000-0005-0000-0000-000079680000}"/>
    <cellStyle name="Normal 2 3 14_37. RESULTADO NEGOCIOS YOY" xfId="25717" xr:uid="{00000000-0005-0000-0000-00007A680000}"/>
    <cellStyle name="Normal 2 3 15" xfId="25718" xr:uid="{00000000-0005-0000-0000-00007B680000}"/>
    <cellStyle name="Normal 2 3 15 2" xfId="25719" xr:uid="{00000000-0005-0000-0000-00007C680000}"/>
    <cellStyle name="Normal 2 3 15 2 2" xfId="25720" xr:uid="{00000000-0005-0000-0000-00007D680000}"/>
    <cellStyle name="Normal 2 3 15 2 3" xfId="25721" xr:uid="{00000000-0005-0000-0000-00007E680000}"/>
    <cellStyle name="Normal 2 3 15 2_37. RESULTADO NEGOCIOS YOY" xfId="25722" xr:uid="{00000000-0005-0000-0000-00007F680000}"/>
    <cellStyle name="Normal 2 3 15 3" xfId="25723" xr:uid="{00000000-0005-0000-0000-000080680000}"/>
    <cellStyle name="Normal 2 3 15 3 2" xfId="25724" xr:uid="{00000000-0005-0000-0000-000081680000}"/>
    <cellStyle name="Normal 2 3 15 4" xfId="25725" xr:uid="{00000000-0005-0000-0000-000082680000}"/>
    <cellStyle name="Normal 2 3 15 5" xfId="25726" xr:uid="{00000000-0005-0000-0000-000083680000}"/>
    <cellStyle name="Normal 2 3 15_37. RESULTADO NEGOCIOS YOY" xfId="25727" xr:uid="{00000000-0005-0000-0000-000084680000}"/>
    <cellStyle name="Normal 2 3 16" xfId="25728" xr:uid="{00000000-0005-0000-0000-000085680000}"/>
    <cellStyle name="Normal 2 3 16 2" xfId="25729" xr:uid="{00000000-0005-0000-0000-000086680000}"/>
    <cellStyle name="Normal 2 3 16 2 2" xfId="25730" xr:uid="{00000000-0005-0000-0000-000087680000}"/>
    <cellStyle name="Normal 2 3 16 2 3" xfId="25731" xr:uid="{00000000-0005-0000-0000-000088680000}"/>
    <cellStyle name="Normal 2 3 16 3" xfId="25732" xr:uid="{00000000-0005-0000-0000-000089680000}"/>
    <cellStyle name="Normal 2 3 16 4" xfId="25733" xr:uid="{00000000-0005-0000-0000-00008A680000}"/>
    <cellStyle name="Normal 2 3 16_37. RESULTADO NEGOCIOS YOY" xfId="25734" xr:uid="{00000000-0005-0000-0000-00008B680000}"/>
    <cellStyle name="Normal 2 3 17" xfId="25735" xr:uid="{00000000-0005-0000-0000-00008C680000}"/>
    <cellStyle name="Normal 2 3 17 2" xfId="25736" xr:uid="{00000000-0005-0000-0000-00008D680000}"/>
    <cellStyle name="Normal 2 3 17 3" xfId="25737" xr:uid="{00000000-0005-0000-0000-00008E680000}"/>
    <cellStyle name="Normal 2 3 17_37. RESULTADO NEGOCIOS YOY" xfId="25738" xr:uid="{00000000-0005-0000-0000-00008F680000}"/>
    <cellStyle name="Normal 2 3 18" xfId="25739" xr:uid="{00000000-0005-0000-0000-000090680000}"/>
    <cellStyle name="Normal 2 3 18 2" xfId="25740" xr:uid="{00000000-0005-0000-0000-000091680000}"/>
    <cellStyle name="Normal 2 3 18 3" xfId="25741" xr:uid="{00000000-0005-0000-0000-000092680000}"/>
    <cellStyle name="Normal 2 3 18_37. RESULTADO NEGOCIOS YOY" xfId="25742" xr:uid="{00000000-0005-0000-0000-000093680000}"/>
    <cellStyle name="Normal 2 3 19" xfId="25743" xr:uid="{00000000-0005-0000-0000-000094680000}"/>
    <cellStyle name="Normal 2 3 19 2" xfId="25744" xr:uid="{00000000-0005-0000-0000-000095680000}"/>
    <cellStyle name="Normal 2 3 19_37. RESULTADO NEGOCIOS YOY" xfId="25745" xr:uid="{00000000-0005-0000-0000-000096680000}"/>
    <cellStyle name="Normal 2 3 2" xfId="25746" xr:uid="{00000000-0005-0000-0000-000097680000}"/>
    <cellStyle name="Normal 2 3 2 10" xfId="25747" xr:uid="{00000000-0005-0000-0000-000098680000}"/>
    <cellStyle name="Normal 2 3 2 10 2" xfId="25748" xr:uid="{00000000-0005-0000-0000-000099680000}"/>
    <cellStyle name="Normal 2 3 2 10 2 2" xfId="25749" xr:uid="{00000000-0005-0000-0000-00009A680000}"/>
    <cellStyle name="Normal 2 3 2 10 2 3" xfId="25750" xr:uid="{00000000-0005-0000-0000-00009B680000}"/>
    <cellStyle name="Normal 2 3 2 10 3" xfId="25751" xr:uid="{00000000-0005-0000-0000-00009C680000}"/>
    <cellStyle name="Normal 2 3 2 10 3 2" xfId="25752" xr:uid="{00000000-0005-0000-0000-00009D680000}"/>
    <cellStyle name="Normal 2 3 2 10 4" xfId="25753" xr:uid="{00000000-0005-0000-0000-00009E680000}"/>
    <cellStyle name="Normal 2 3 2 10 5" xfId="25754" xr:uid="{00000000-0005-0000-0000-00009F680000}"/>
    <cellStyle name="Normal 2 3 2 10_37. RESULTADO NEGOCIOS YOY" xfId="25755" xr:uid="{00000000-0005-0000-0000-0000A0680000}"/>
    <cellStyle name="Normal 2 3 2 11" xfId="25756" xr:uid="{00000000-0005-0000-0000-0000A1680000}"/>
    <cellStyle name="Normal 2 3 2 11 2" xfId="25757" xr:uid="{00000000-0005-0000-0000-0000A2680000}"/>
    <cellStyle name="Normal 2 3 2 11 2 2" xfId="25758" xr:uid="{00000000-0005-0000-0000-0000A3680000}"/>
    <cellStyle name="Normal 2 3 2 11 2 3" xfId="25759" xr:uid="{00000000-0005-0000-0000-0000A4680000}"/>
    <cellStyle name="Normal 2 3 2 11 3" xfId="25760" xr:uid="{00000000-0005-0000-0000-0000A5680000}"/>
    <cellStyle name="Normal 2 3 2 11 4" xfId="25761" xr:uid="{00000000-0005-0000-0000-0000A6680000}"/>
    <cellStyle name="Normal 2 3 2 11_37. RESULTADO NEGOCIOS YOY" xfId="25762" xr:uid="{00000000-0005-0000-0000-0000A7680000}"/>
    <cellStyle name="Normal 2 3 2 12" xfId="25763" xr:uid="{00000000-0005-0000-0000-0000A8680000}"/>
    <cellStyle name="Normal 2 3 2 12 2" xfId="25764" xr:uid="{00000000-0005-0000-0000-0000A9680000}"/>
    <cellStyle name="Normal 2 3 2 12 3" xfId="25765" xr:uid="{00000000-0005-0000-0000-0000AA680000}"/>
    <cellStyle name="Normal 2 3 2 12 4" xfId="25766" xr:uid="{00000000-0005-0000-0000-0000AB680000}"/>
    <cellStyle name="Normal 2 3 2 12_37. RESULTADO NEGOCIOS YOY" xfId="25767" xr:uid="{00000000-0005-0000-0000-0000AC680000}"/>
    <cellStyle name="Normal 2 3 2 13" xfId="25768" xr:uid="{00000000-0005-0000-0000-0000AD680000}"/>
    <cellStyle name="Normal 2 3 2 13 2" xfId="25769" xr:uid="{00000000-0005-0000-0000-0000AE680000}"/>
    <cellStyle name="Normal 2 3 2 13 3" xfId="25770" xr:uid="{00000000-0005-0000-0000-0000AF680000}"/>
    <cellStyle name="Normal 2 3 2 13_37. RESULTADO NEGOCIOS YOY" xfId="25771" xr:uid="{00000000-0005-0000-0000-0000B0680000}"/>
    <cellStyle name="Normal 2 3 2 14" xfId="25772" xr:uid="{00000000-0005-0000-0000-0000B1680000}"/>
    <cellStyle name="Normal 2 3 2 14 2" xfId="25773" xr:uid="{00000000-0005-0000-0000-0000B2680000}"/>
    <cellStyle name="Normal 2 3 2 14_37. RESULTADO NEGOCIOS YOY" xfId="25774" xr:uid="{00000000-0005-0000-0000-0000B3680000}"/>
    <cellStyle name="Normal 2 3 2 15" xfId="25775" xr:uid="{00000000-0005-0000-0000-0000B4680000}"/>
    <cellStyle name="Normal 2 3 2 16" xfId="25776" xr:uid="{00000000-0005-0000-0000-0000B5680000}"/>
    <cellStyle name="Normal 2 3 2 17" xfId="25777" xr:uid="{00000000-0005-0000-0000-0000B6680000}"/>
    <cellStyle name="Normal 2 3 2 18" xfId="25778" xr:uid="{00000000-0005-0000-0000-0000B7680000}"/>
    <cellStyle name="Normal 2 3 2 19" xfId="25779" xr:uid="{00000000-0005-0000-0000-0000B8680000}"/>
    <cellStyle name="Normal 2 3 2 2" xfId="25780" xr:uid="{00000000-0005-0000-0000-0000B9680000}"/>
    <cellStyle name="Normal 2 3 2 2 10" xfId="25781" xr:uid="{00000000-0005-0000-0000-0000BA680000}"/>
    <cellStyle name="Normal 2 3 2 2 10 2" xfId="25782" xr:uid="{00000000-0005-0000-0000-0000BB680000}"/>
    <cellStyle name="Normal 2 3 2 2 10 3" xfId="25783" xr:uid="{00000000-0005-0000-0000-0000BC680000}"/>
    <cellStyle name="Normal 2 3 2 2 10 4" xfId="25784" xr:uid="{00000000-0005-0000-0000-0000BD680000}"/>
    <cellStyle name="Normal 2 3 2 2 10_37. RESULTADO NEGOCIOS YOY" xfId="25785" xr:uid="{00000000-0005-0000-0000-0000BE680000}"/>
    <cellStyle name="Normal 2 3 2 2 11" xfId="25786" xr:uid="{00000000-0005-0000-0000-0000BF680000}"/>
    <cellStyle name="Normal 2 3 2 2 11 2" xfId="25787" xr:uid="{00000000-0005-0000-0000-0000C0680000}"/>
    <cellStyle name="Normal 2 3 2 2 11_37. RESULTADO NEGOCIOS YOY" xfId="25788" xr:uid="{00000000-0005-0000-0000-0000C1680000}"/>
    <cellStyle name="Normal 2 3 2 2 12" xfId="25789" xr:uid="{00000000-0005-0000-0000-0000C2680000}"/>
    <cellStyle name="Normal 2 3 2 2 13" xfId="25790" xr:uid="{00000000-0005-0000-0000-0000C3680000}"/>
    <cellStyle name="Normal 2 3 2 2 14" xfId="25791" xr:uid="{00000000-0005-0000-0000-0000C4680000}"/>
    <cellStyle name="Normal 2 3 2 2 15" xfId="25792" xr:uid="{00000000-0005-0000-0000-0000C5680000}"/>
    <cellStyle name="Normal 2 3 2 2 2" xfId="25793" xr:uid="{00000000-0005-0000-0000-0000C6680000}"/>
    <cellStyle name="Normal 2 3 2 2 2 10" xfId="25794" xr:uid="{00000000-0005-0000-0000-0000C7680000}"/>
    <cellStyle name="Normal 2 3 2 2 2 11" xfId="25795" xr:uid="{00000000-0005-0000-0000-0000C8680000}"/>
    <cellStyle name="Normal 2 3 2 2 2 2" xfId="25796" xr:uid="{00000000-0005-0000-0000-0000C9680000}"/>
    <cellStyle name="Normal 2 3 2 2 2 2 2" xfId="25797" xr:uid="{00000000-0005-0000-0000-0000CA680000}"/>
    <cellStyle name="Normal 2 3 2 2 2 2 2 2" xfId="25798" xr:uid="{00000000-0005-0000-0000-0000CB680000}"/>
    <cellStyle name="Normal 2 3 2 2 2 2 2 2 2" xfId="25799" xr:uid="{00000000-0005-0000-0000-0000CC680000}"/>
    <cellStyle name="Normal 2 3 2 2 2 2 2 3" xfId="25800" xr:uid="{00000000-0005-0000-0000-0000CD680000}"/>
    <cellStyle name="Normal 2 3 2 2 2 2 2 4" xfId="25801" xr:uid="{00000000-0005-0000-0000-0000CE680000}"/>
    <cellStyle name="Normal 2 3 2 2 2 2 2_37. RESULTADO NEGOCIOS YOY" xfId="25802" xr:uid="{00000000-0005-0000-0000-0000CF680000}"/>
    <cellStyle name="Normal 2 3 2 2 2 2 3" xfId="25803" xr:uid="{00000000-0005-0000-0000-0000D0680000}"/>
    <cellStyle name="Normal 2 3 2 2 2 2 3 2" xfId="25804" xr:uid="{00000000-0005-0000-0000-0000D1680000}"/>
    <cellStyle name="Normal 2 3 2 2 2 2 3_37. RESULTADO NEGOCIOS YOY" xfId="25805" xr:uid="{00000000-0005-0000-0000-0000D2680000}"/>
    <cellStyle name="Normal 2 3 2 2 2 2 4" xfId="25806" xr:uid="{00000000-0005-0000-0000-0000D3680000}"/>
    <cellStyle name="Normal 2 3 2 2 2 2 4 2" xfId="25807" xr:uid="{00000000-0005-0000-0000-0000D4680000}"/>
    <cellStyle name="Normal 2 3 2 2 2 2 5" xfId="25808" xr:uid="{00000000-0005-0000-0000-0000D5680000}"/>
    <cellStyle name="Normal 2 3 2 2 2 2 6" xfId="25809" xr:uid="{00000000-0005-0000-0000-0000D6680000}"/>
    <cellStyle name="Normal 2 3 2 2 2 2_37. RESULTADO NEGOCIOS YOY" xfId="25810" xr:uid="{00000000-0005-0000-0000-0000D7680000}"/>
    <cellStyle name="Normal 2 3 2 2 2 3" xfId="25811" xr:uid="{00000000-0005-0000-0000-0000D8680000}"/>
    <cellStyle name="Normal 2 3 2 2 2 3 2" xfId="25812" xr:uid="{00000000-0005-0000-0000-0000D9680000}"/>
    <cellStyle name="Normal 2 3 2 2 2 3 2 2" xfId="25813" xr:uid="{00000000-0005-0000-0000-0000DA680000}"/>
    <cellStyle name="Normal 2 3 2 2 2 3 2 3" xfId="25814" xr:uid="{00000000-0005-0000-0000-0000DB680000}"/>
    <cellStyle name="Normal 2 3 2 2 2 3 3" xfId="25815" xr:uid="{00000000-0005-0000-0000-0000DC680000}"/>
    <cellStyle name="Normal 2 3 2 2 2 3 3 2" xfId="25816" xr:uid="{00000000-0005-0000-0000-0000DD680000}"/>
    <cellStyle name="Normal 2 3 2 2 2 3 4" xfId="25817" xr:uid="{00000000-0005-0000-0000-0000DE680000}"/>
    <cellStyle name="Normal 2 3 2 2 2 3 5" xfId="25818" xr:uid="{00000000-0005-0000-0000-0000DF680000}"/>
    <cellStyle name="Normal 2 3 2 2 2 3_37. RESULTADO NEGOCIOS YOY" xfId="25819" xr:uid="{00000000-0005-0000-0000-0000E0680000}"/>
    <cellStyle name="Normal 2 3 2 2 2 4" xfId="25820" xr:uid="{00000000-0005-0000-0000-0000E1680000}"/>
    <cellStyle name="Normal 2 3 2 2 2 4 2" xfId="25821" xr:uid="{00000000-0005-0000-0000-0000E2680000}"/>
    <cellStyle name="Normal 2 3 2 2 2 4 2 2" xfId="25822" xr:uid="{00000000-0005-0000-0000-0000E3680000}"/>
    <cellStyle name="Normal 2 3 2 2 2 4 2 3" xfId="25823" xr:uid="{00000000-0005-0000-0000-0000E4680000}"/>
    <cellStyle name="Normal 2 3 2 2 2 4 3" xfId="25824" xr:uid="{00000000-0005-0000-0000-0000E5680000}"/>
    <cellStyle name="Normal 2 3 2 2 2 4 4" xfId="25825" xr:uid="{00000000-0005-0000-0000-0000E6680000}"/>
    <cellStyle name="Normal 2 3 2 2 2 4_37. RESULTADO NEGOCIOS YOY" xfId="25826" xr:uid="{00000000-0005-0000-0000-0000E7680000}"/>
    <cellStyle name="Normal 2 3 2 2 2 5" xfId="25827" xr:uid="{00000000-0005-0000-0000-0000E8680000}"/>
    <cellStyle name="Normal 2 3 2 2 2 5 2" xfId="25828" xr:uid="{00000000-0005-0000-0000-0000E9680000}"/>
    <cellStyle name="Normal 2 3 2 2 2 5 3" xfId="25829" xr:uid="{00000000-0005-0000-0000-0000EA680000}"/>
    <cellStyle name="Normal 2 3 2 2 2 5 4" xfId="25830" xr:uid="{00000000-0005-0000-0000-0000EB680000}"/>
    <cellStyle name="Normal 2 3 2 2 2 5_37. RESULTADO NEGOCIOS YOY" xfId="25831" xr:uid="{00000000-0005-0000-0000-0000EC680000}"/>
    <cellStyle name="Normal 2 3 2 2 2 6" xfId="25832" xr:uid="{00000000-0005-0000-0000-0000ED680000}"/>
    <cellStyle name="Normal 2 3 2 2 2 6 2" xfId="25833" xr:uid="{00000000-0005-0000-0000-0000EE680000}"/>
    <cellStyle name="Normal 2 3 2 2 2 6 3" xfId="25834" xr:uid="{00000000-0005-0000-0000-0000EF680000}"/>
    <cellStyle name="Normal 2 3 2 2 2 6 4" xfId="25835" xr:uid="{00000000-0005-0000-0000-0000F0680000}"/>
    <cellStyle name="Normal 2 3 2 2 2 6_37. RESULTADO NEGOCIOS YOY" xfId="25836" xr:uid="{00000000-0005-0000-0000-0000F1680000}"/>
    <cellStyle name="Normal 2 3 2 2 2 7" xfId="25837" xr:uid="{00000000-0005-0000-0000-0000F2680000}"/>
    <cellStyle name="Normal 2 3 2 2 2 7 2" xfId="25838" xr:uid="{00000000-0005-0000-0000-0000F3680000}"/>
    <cellStyle name="Normal 2 3 2 2 2 7 3" xfId="25839" xr:uid="{00000000-0005-0000-0000-0000F4680000}"/>
    <cellStyle name="Normal 2 3 2 2 2 7 4" xfId="25840" xr:uid="{00000000-0005-0000-0000-0000F5680000}"/>
    <cellStyle name="Normal 2 3 2 2 2 7_37. RESULTADO NEGOCIOS YOY" xfId="25841" xr:uid="{00000000-0005-0000-0000-0000F6680000}"/>
    <cellStyle name="Normal 2 3 2 2 2 8" xfId="25842" xr:uid="{00000000-0005-0000-0000-0000F7680000}"/>
    <cellStyle name="Normal 2 3 2 2 2 8 2" xfId="25843" xr:uid="{00000000-0005-0000-0000-0000F8680000}"/>
    <cellStyle name="Normal 2 3 2 2 2 8 3" xfId="25844" xr:uid="{00000000-0005-0000-0000-0000F9680000}"/>
    <cellStyle name="Normal 2 3 2 2 2 8 4" xfId="25845" xr:uid="{00000000-0005-0000-0000-0000FA680000}"/>
    <cellStyle name="Normal 2 3 2 2 2 8_37. RESULTADO NEGOCIOS YOY" xfId="25846" xr:uid="{00000000-0005-0000-0000-0000FB680000}"/>
    <cellStyle name="Normal 2 3 2 2 2 9" xfId="25847" xr:uid="{00000000-0005-0000-0000-0000FC680000}"/>
    <cellStyle name="Normal 2 3 2 2 2_37. RESULTADO NEGOCIOS YOY" xfId="25848" xr:uid="{00000000-0005-0000-0000-0000FD680000}"/>
    <cellStyle name="Normal 2 3 2 2 3" xfId="25849" xr:uid="{00000000-0005-0000-0000-0000FE680000}"/>
    <cellStyle name="Normal 2 3 2 2 3 2" xfId="25850" xr:uid="{00000000-0005-0000-0000-0000FF680000}"/>
    <cellStyle name="Normal 2 3 2 2 3 2 2" xfId="25851" xr:uid="{00000000-0005-0000-0000-000000690000}"/>
    <cellStyle name="Normal 2 3 2 2 3 2 2 2" xfId="25852" xr:uid="{00000000-0005-0000-0000-000001690000}"/>
    <cellStyle name="Normal 2 3 2 2 3 2 2 3" xfId="25853" xr:uid="{00000000-0005-0000-0000-000002690000}"/>
    <cellStyle name="Normal 2 3 2 2 3 2 2_37. RESULTADO NEGOCIOS YOY" xfId="25854" xr:uid="{00000000-0005-0000-0000-000003690000}"/>
    <cellStyle name="Normal 2 3 2 2 3 2 3" xfId="25855" xr:uid="{00000000-0005-0000-0000-000004690000}"/>
    <cellStyle name="Normal 2 3 2 2 3 2 3 2" xfId="25856" xr:uid="{00000000-0005-0000-0000-000005690000}"/>
    <cellStyle name="Normal 2 3 2 2 3 2 3_37. RESULTADO NEGOCIOS YOY" xfId="25857" xr:uid="{00000000-0005-0000-0000-000006690000}"/>
    <cellStyle name="Normal 2 3 2 2 3 2 4" xfId="25858" xr:uid="{00000000-0005-0000-0000-000007690000}"/>
    <cellStyle name="Normal 2 3 2 2 3 2 5" xfId="25859" xr:uid="{00000000-0005-0000-0000-000008690000}"/>
    <cellStyle name="Normal 2 3 2 2 3 2_37. RESULTADO NEGOCIOS YOY" xfId="25860" xr:uid="{00000000-0005-0000-0000-000009690000}"/>
    <cellStyle name="Normal 2 3 2 2 3 3" xfId="25861" xr:uid="{00000000-0005-0000-0000-00000A690000}"/>
    <cellStyle name="Normal 2 3 2 2 3 3 2" xfId="25862" xr:uid="{00000000-0005-0000-0000-00000B690000}"/>
    <cellStyle name="Normal 2 3 2 2 3 3 2 2" xfId="25863" xr:uid="{00000000-0005-0000-0000-00000C690000}"/>
    <cellStyle name="Normal 2 3 2 2 3 3 2 3" xfId="25864" xr:uid="{00000000-0005-0000-0000-00000D690000}"/>
    <cellStyle name="Normal 2 3 2 2 3 3 3" xfId="25865" xr:uid="{00000000-0005-0000-0000-00000E690000}"/>
    <cellStyle name="Normal 2 3 2 2 3 3 3 2" xfId="25866" xr:uid="{00000000-0005-0000-0000-00000F690000}"/>
    <cellStyle name="Normal 2 3 2 2 3 3 4" xfId="25867" xr:uid="{00000000-0005-0000-0000-000010690000}"/>
    <cellStyle name="Normal 2 3 2 2 3 3 5" xfId="25868" xr:uid="{00000000-0005-0000-0000-000011690000}"/>
    <cellStyle name="Normal 2 3 2 2 3 3_37. RESULTADO NEGOCIOS YOY" xfId="25869" xr:uid="{00000000-0005-0000-0000-000012690000}"/>
    <cellStyle name="Normal 2 3 2 2 3 4" xfId="25870" xr:uid="{00000000-0005-0000-0000-000013690000}"/>
    <cellStyle name="Normal 2 3 2 2 3 4 2" xfId="25871" xr:uid="{00000000-0005-0000-0000-000014690000}"/>
    <cellStyle name="Normal 2 3 2 2 3 4 2 2" xfId="25872" xr:uid="{00000000-0005-0000-0000-000015690000}"/>
    <cellStyle name="Normal 2 3 2 2 3 4 2 3" xfId="25873" xr:uid="{00000000-0005-0000-0000-000016690000}"/>
    <cellStyle name="Normal 2 3 2 2 3 4 3" xfId="25874" xr:uid="{00000000-0005-0000-0000-000017690000}"/>
    <cellStyle name="Normal 2 3 2 2 3 4 4" xfId="25875" xr:uid="{00000000-0005-0000-0000-000018690000}"/>
    <cellStyle name="Normal 2 3 2 2 3 4_37. RESULTADO NEGOCIOS YOY" xfId="25876" xr:uid="{00000000-0005-0000-0000-000019690000}"/>
    <cellStyle name="Normal 2 3 2 2 3 5" xfId="25877" xr:uid="{00000000-0005-0000-0000-00001A690000}"/>
    <cellStyle name="Normal 2 3 2 2 3 5 2" xfId="25878" xr:uid="{00000000-0005-0000-0000-00001B690000}"/>
    <cellStyle name="Normal 2 3 2 2 3 5 3" xfId="25879" xr:uid="{00000000-0005-0000-0000-00001C690000}"/>
    <cellStyle name="Normal 2 3 2 2 3 5 4" xfId="25880" xr:uid="{00000000-0005-0000-0000-00001D690000}"/>
    <cellStyle name="Normal 2 3 2 2 3 5_37. RESULTADO NEGOCIOS YOY" xfId="25881" xr:uid="{00000000-0005-0000-0000-00001E690000}"/>
    <cellStyle name="Normal 2 3 2 2 3 6" xfId="25882" xr:uid="{00000000-0005-0000-0000-00001F690000}"/>
    <cellStyle name="Normal 2 3 2 2 3 6 2" xfId="25883" xr:uid="{00000000-0005-0000-0000-000020690000}"/>
    <cellStyle name="Normal 2 3 2 2 3 6 3" xfId="25884" xr:uid="{00000000-0005-0000-0000-000021690000}"/>
    <cellStyle name="Normal 2 3 2 2 3 6_37. RESULTADO NEGOCIOS YOY" xfId="25885" xr:uid="{00000000-0005-0000-0000-000022690000}"/>
    <cellStyle name="Normal 2 3 2 2 3 7" xfId="25886" xr:uid="{00000000-0005-0000-0000-000023690000}"/>
    <cellStyle name="Normal 2 3 2 2 3 8" xfId="25887" xr:uid="{00000000-0005-0000-0000-000024690000}"/>
    <cellStyle name="Normal 2 3 2 2 3_37. RESULTADO NEGOCIOS YOY" xfId="25888" xr:uid="{00000000-0005-0000-0000-000025690000}"/>
    <cellStyle name="Normal 2 3 2 2 4" xfId="25889" xr:uid="{00000000-0005-0000-0000-000026690000}"/>
    <cellStyle name="Normal 2 3 2 2 4 2" xfId="25890" xr:uid="{00000000-0005-0000-0000-000027690000}"/>
    <cellStyle name="Normal 2 3 2 2 4 2 2" xfId="25891" xr:uid="{00000000-0005-0000-0000-000028690000}"/>
    <cellStyle name="Normal 2 3 2 2 4 2 3" xfId="25892" xr:uid="{00000000-0005-0000-0000-000029690000}"/>
    <cellStyle name="Normal 2 3 2 2 4 2_37. RESULTADO NEGOCIOS YOY" xfId="25893" xr:uid="{00000000-0005-0000-0000-00002A690000}"/>
    <cellStyle name="Normal 2 3 2 2 4 3" xfId="25894" xr:uid="{00000000-0005-0000-0000-00002B690000}"/>
    <cellStyle name="Normal 2 3 2 2 4 3 2" xfId="25895" xr:uid="{00000000-0005-0000-0000-00002C690000}"/>
    <cellStyle name="Normal 2 3 2 2 4 3_37. RESULTADO NEGOCIOS YOY" xfId="25896" xr:uid="{00000000-0005-0000-0000-00002D690000}"/>
    <cellStyle name="Normal 2 3 2 2 4 4" xfId="25897" xr:uid="{00000000-0005-0000-0000-00002E690000}"/>
    <cellStyle name="Normal 2 3 2 2 4 5" xfId="25898" xr:uid="{00000000-0005-0000-0000-00002F690000}"/>
    <cellStyle name="Normal 2 3 2 2 4_37. RESULTADO NEGOCIOS YOY" xfId="25899" xr:uid="{00000000-0005-0000-0000-000030690000}"/>
    <cellStyle name="Normal 2 3 2 2 5" xfId="25900" xr:uid="{00000000-0005-0000-0000-000031690000}"/>
    <cellStyle name="Normal 2 3 2 2 5 2" xfId="25901" xr:uid="{00000000-0005-0000-0000-000032690000}"/>
    <cellStyle name="Normal 2 3 2 2 5 2 2" xfId="25902" xr:uid="{00000000-0005-0000-0000-000033690000}"/>
    <cellStyle name="Normal 2 3 2 2 5 2 3" xfId="25903" xr:uid="{00000000-0005-0000-0000-000034690000}"/>
    <cellStyle name="Normal 2 3 2 2 5 2_37. RESULTADO NEGOCIOS YOY" xfId="25904" xr:uid="{00000000-0005-0000-0000-000035690000}"/>
    <cellStyle name="Normal 2 3 2 2 5 3" xfId="25905" xr:uid="{00000000-0005-0000-0000-000036690000}"/>
    <cellStyle name="Normal 2 3 2 2 5 3 2" xfId="25906" xr:uid="{00000000-0005-0000-0000-000037690000}"/>
    <cellStyle name="Normal 2 3 2 2 5 4" xfId="25907" xr:uid="{00000000-0005-0000-0000-000038690000}"/>
    <cellStyle name="Normal 2 3 2 2 5 5" xfId="25908" xr:uid="{00000000-0005-0000-0000-000039690000}"/>
    <cellStyle name="Normal 2 3 2 2 5_37. RESULTADO NEGOCIOS YOY" xfId="25909" xr:uid="{00000000-0005-0000-0000-00003A690000}"/>
    <cellStyle name="Normal 2 3 2 2 6" xfId="25910" xr:uid="{00000000-0005-0000-0000-00003B690000}"/>
    <cellStyle name="Normal 2 3 2 2 6 2" xfId="25911" xr:uid="{00000000-0005-0000-0000-00003C690000}"/>
    <cellStyle name="Normal 2 3 2 2 6 2 2" xfId="25912" xr:uid="{00000000-0005-0000-0000-00003D690000}"/>
    <cellStyle name="Normal 2 3 2 2 6 2 3" xfId="25913" xr:uid="{00000000-0005-0000-0000-00003E690000}"/>
    <cellStyle name="Normal 2 3 2 2 6 2_37. RESULTADO NEGOCIOS YOY" xfId="25914" xr:uid="{00000000-0005-0000-0000-00003F690000}"/>
    <cellStyle name="Normal 2 3 2 2 6 3" xfId="25915" xr:uid="{00000000-0005-0000-0000-000040690000}"/>
    <cellStyle name="Normal 2 3 2 2 6 3 2" xfId="25916" xr:uid="{00000000-0005-0000-0000-000041690000}"/>
    <cellStyle name="Normal 2 3 2 2 6 4" xfId="25917" xr:uid="{00000000-0005-0000-0000-000042690000}"/>
    <cellStyle name="Normal 2 3 2 2 6 5" xfId="25918" xr:uid="{00000000-0005-0000-0000-000043690000}"/>
    <cellStyle name="Normal 2 3 2 2 6_37. RESULTADO NEGOCIOS YOY" xfId="25919" xr:uid="{00000000-0005-0000-0000-000044690000}"/>
    <cellStyle name="Normal 2 3 2 2 7" xfId="25920" xr:uid="{00000000-0005-0000-0000-000045690000}"/>
    <cellStyle name="Normal 2 3 2 2 7 2" xfId="25921" xr:uid="{00000000-0005-0000-0000-000046690000}"/>
    <cellStyle name="Normal 2 3 2 2 7 2 2" xfId="25922" xr:uid="{00000000-0005-0000-0000-000047690000}"/>
    <cellStyle name="Normal 2 3 2 2 7 2 3" xfId="25923" xr:uid="{00000000-0005-0000-0000-000048690000}"/>
    <cellStyle name="Normal 2 3 2 2 7 3" xfId="25924" xr:uid="{00000000-0005-0000-0000-000049690000}"/>
    <cellStyle name="Normal 2 3 2 2 7 4" xfId="25925" xr:uid="{00000000-0005-0000-0000-00004A690000}"/>
    <cellStyle name="Normal 2 3 2 2 7_37. RESULTADO NEGOCIOS YOY" xfId="25926" xr:uid="{00000000-0005-0000-0000-00004B690000}"/>
    <cellStyle name="Normal 2 3 2 2 8" xfId="25927" xr:uid="{00000000-0005-0000-0000-00004C690000}"/>
    <cellStyle name="Normal 2 3 2 2 8 2" xfId="25928" xr:uid="{00000000-0005-0000-0000-00004D690000}"/>
    <cellStyle name="Normal 2 3 2 2 8 3" xfId="25929" xr:uid="{00000000-0005-0000-0000-00004E690000}"/>
    <cellStyle name="Normal 2 3 2 2 8 4" xfId="25930" xr:uid="{00000000-0005-0000-0000-00004F690000}"/>
    <cellStyle name="Normal 2 3 2 2 8_37. RESULTADO NEGOCIOS YOY" xfId="25931" xr:uid="{00000000-0005-0000-0000-000050690000}"/>
    <cellStyle name="Normal 2 3 2 2 9" xfId="25932" xr:uid="{00000000-0005-0000-0000-000051690000}"/>
    <cellStyle name="Normal 2 3 2 2 9 2" xfId="25933" xr:uid="{00000000-0005-0000-0000-000052690000}"/>
    <cellStyle name="Normal 2 3 2 2 9 3" xfId="25934" xr:uid="{00000000-0005-0000-0000-000053690000}"/>
    <cellStyle name="Normal 2 3 2 2 9 4" xfId="25935" xr:uid="{00000000-0005-0000-0000-000054690000}"/>
    <cellStyle name="Normal 2 3 2 2 9_37. RESULTADO NEGOCIOS YOY" xfId="25936" xr:uid="{00000000-0005-0000-0000-000055690000}"/>
    <cellStyle name="Normal 2 3 2 2_37. RESULTADO NEGOCIOS YOY" xfId="25937" xr:uid="{00000000-0005-0000-0000-000056690000}"/>
    <cellStyle name="Normal 2 3 2 3" xfId="25938" xr:uid="{00000000-0005-0000-0000-000057690000}"/>
    <cellStyle name="Normal 2 3 2 3 10" xfId="25939" xr:uid="{00000000-0005-0000-0000-000058690000}"/>
    <cellStyle name="Normal 2 3 2 3 10 2" xfId="25940" xr:uid="{00000000-0005-0000-0000-000059690000}"/>
    <cellStyle name="Normal 2 3 2 3 10_37. RESULTADO NEGOCIOS YOY" xfId="25941" xr:uid="{00000000-0005-0000-0000-00005A690000}"/>
    <cellStyle name="Normal 2 3 2 3 11" xfId="25942" xr:uid="{00000000-0005-0000-0000-00005B690000}"/>
    <cellStyle name="Normal 2 3 2 3 12" xfId="25943" xr:uid="{00000000-0005-0000-0000-00005C690000}"/>
    <cellStyle name="Normal 2 3 2 3 2" xfId="25944" xr:uid="{00000000-0005-0000-0000-00005D690000}"/>
    <cellStyle name="Normal 2 3 2 3 2 2" xfId="25945" xr:uid="{00000000-0005-0000-0000-00005E690000}"/>
    <cellStyle name="Normal 2 3 2 3 2 2 2" xfId="25946" xr:uid="{00000000-0005-0000-0000-00005F690000}"/>
    <cellStyle name="Normal 2 3 2 3 2 2 2 2" xfId="25947" xr:uid="{00000000-0005-0000-0000-000060690000}"/>
    <cellStyle name="Normal 2 3 2 3 2 2 2 2 2" xfId="25948" xr:uid="{00000000-0005-0000-0000-000061690000}"/>
    <cellStyle name="Normal 2 3 2 3 2 2 2 3" xfId="25949" xr:uid="{00000000-0005-0000-0000-000062690000}"/>
    <cellStyle name="Normal 2 3 2 3 2 2 2_37. RESULTADO NEGOCIOS YOY" xfId="25950" xr:uid="{00000000-0005-0000-0000-000063690000}"/>
    <cellStyle name="Normal 2 3 2 3 2 2 3" xfId="25951" xr:uid="{00000000-0005-0000-0000-000064690000}"/>
    <cellStyle name="Normal 2 3 2 3 2 2 3 2" xfId="25952" xr:uid="{00000000-0005-0000-0000-000065690000}"/>
    <cellStyle name="Normal 2 3 2 3 2 2 3_37. RESULTADO NEGOCIOS YOY" xfId="25953" xr:uid="{00000000-0005-0000-0000-000066690000}"/>
    <cellStyle name="Normal 2 3 2 3 2 2 4" xfId="25954" xr:uid="{00000000-0005-0000-0000-000067690000}"/>
    <cellStyle name="Normal 2 3 2 3 2 2 4 2" xfId="25955" xr:uid="{00000000-0005-0000-0000-000068690000}"/>
    <cellStyle name="Normal 2 3 2 3 2 2 5" xfId="25956" xr:uid="{00000000-0005-0000-0000-000069690000}"/>
    <cellStyle name="Normal 2 3 2 3 2 2 6" xfId="25957" xr:uid="{00000000-0005-0000-0000-00006A690000}"/>
    <cellStyle name="Normal 2 3 2 3 2 2_37. RESULTADO NEGOCIOS YOY" xfId="25958" xr:uid="{00000000-0005-0000-0000-00006B690000}"/>
    <cellStyle name="Normal 2 3 2 3 2 3" xfId="25959" xr:uid="{00000000-0005-0000-0000-00006C690000}"/>
    <cellStyle name="Normal 2 3 2 3 2 3 2" xfId="25960" xr:uid="{00000000-0005-0000-0000-00006D690000}"/>
    <cellStyle name="Normal 2 3 2 3 2 3 2 2" xfId="25961" xr:uid="{00000000-0005-0000-0000-00006E690000}"/>
    <cellStyle name="Normal 2 3 2 3 2 3 3" xfId="25962" xr:uid="{00000000-0005-0000-0000-00006F690000}"/>
    <cellStyle name="Normal 2 3 2 3 2 3 3 2" xfId="25963" xr:uid="{00000000-0005-0000-0000-000070690000}"/>
    <cellStyle name="Normal 2 3 2 3 2 3 4" xfId="25964" xr:uid="{00000000-0005-0000-0000-000071690000}"/>
    <cellStyle name="Normal 2 3 2 3 2 3_37. RESULTADO NEGOCIOS YOY" xfId="25965" xr:uid="{00000000-0005-0000-0000-000072690000}"/>
    <cellStyle name="Normal 2 3 2 3 2 4" xfId="25966" xr:uid="{00000000-0005-0000-0000-000073690000}"/>
    <cellStyle name="Normal 2 3 2 3 2 4 2" xfId="25967" xr:uid="{00000000-0005-0000-0000-000074690000}"/>
    <cellStyle name="Normal 2 3 2 3 2 4 2 2" xfId="25968" xr:uid="{00000000-0005-0000-0000-000075690000}"/>
    <cellStyle name="Normal 2 3 2 3 2 4 3" xfId="25969" xr:uid="{00000000-0005-0000-0000-000076690000}"/>
    <cellStyle name="Normal 2 3 2 3 2 4_37. RESULTADO NEGOCIOS YOY" xfId="25970" xr:uid="{00000000-0005-0000-0000-000077690000}"/>
    <cellStyle name="Normal 2 3 2 3 2 5" xfId="25971" xr:uid="{00000000-0005-0000-0000-000078690000}"/>
    <cellStyle name="Normal 2 3 2 3 2 5 2" xfId="25972" xr:uid="{00000000-0005-0000-0000-000079690000}"/>
    <cellStyle name="Normal 2 3 2 3 2 5_37. RESULTADO NEGOCIOS YOY" xfId="25973" xr:uid="{00000000-0005-0000-0000-00007A690000}"/>
    <cellStyle name="Normal 2 3 2 3 2 6" xfId="25974" xr:uid="{00000000-0005-0000-0000-00007B690000}"/>
    <cellStyle name="Normal 2 3 2 3 2 6 2" xfId="25975" xr:uid="{00000000-0005-0000-0000-00007C690000}"/>
    <cellStyle name="Normal 2 3 2 3 2 6_37. RESULTADO NEGOCIOS YOY" xfId="25976" xr:uid="{00000000-0005-0000-0000-00007D690000}"/>
    <cellStyle name="Normal 2 3 2 3 2 7" xfId="25977" xr:uid="{00000000-0005-0000-0000-00007E690000}"/>
    <cellStyle name="Normal 2 3 2 3 2 7 2" xfId="25978" xr:uid="{00000000-0005-0000-0000-00007F690000}"/>
    <cellStyle name="Normal 2 3 2 3 2 7_37. RESULTADO NEGOCIOS YOY" xfId="25979" xr:uid="{00000000-0005-0000-0000-000080690000}"/>
    <cellStyle name="Normal 2 3 2 3 2 8" xfId="25980" xr:uid="{00000000-0005-0000-0000-000081690000}"/>
    <cellStyle name="Normal 2 3 2 3 2_37. RESULTADO NEGOCIOS YOY" xfId="25981" xr:uid="{00000000-0005-0000-0000-000082690000}"/>
    <cellStyle name="Normal 2 3 2 3 3" xfId="25982" xr:uid="{00000000-0005-0000-0000-000083690000}"/>
    <cellStyle name="Normal 2 3 2 3 3 2" xfId="25983" xr:uid="{00000000-0005-0000-0000-000084690000}"/>
    <cellStyle name="Normal 2 3 2 3 3 2 2" xfId="25984" xr:uid="{00000000-0005-0000-0000-000085690000}"/>
    <cellStyle name="Normal 2 3 2 3 3 2 2 2" xfId="25985" xr:uid="{00000000-0005-0000-0000-000086690000}"/>
    <cellStyle name="Normal 2 3 2 3 3 2 3" xfId="25986" xr:uid="{00000000-0005-0000-0000-000087690000}"/>
    <cellStyle name="Normal 2 3 2 3 3 2 4" xfId="25987" xr:uid="{00000000-0005-0000-0000-000088690000}"/>
    <cellStyle name="Normal 2 3 2 3 3 2_37. RESULTADO NEGOCIOS YOY" xfId="25988" xr:uid="{00000000-0005-0000-0000-000089690000}"/>
    <cellStyle name="Normal 2 3 2 3 3 3" xfId="25989" xr:uid="{00000000-0005-0000-0000-00008A690000}"/>
    <cellStyle name="Normal 2 3 2 3 3 3 2" xfId="25990" xr:uid="{00000000-0005-0000-0000-00008B690000}"/>
    <cellStyle name="Normal 2 3 2 3 3 3_37. RESULTADO NEGOCIOS YOY" xfId="25991" xr:uid="{00000000-0005-0000-0000-00008C690000}"/>
    <cellStyle name="Normal 2 3 2 3 3 4" xfId="25992" xr:uid="{00000000-0005-0000-0000-00008D690000}"/>
    <cellStyle name="Normal 2 3 2 3 3 4 2" xfId="25993" xr:uid="{00000000-0005-0000-0000-00008E690000}"/>
    <cellStyle name="Normal 2 3 2 3 3 5" xfId="25994" xr:uid="{00000000-0005-0000-0000-00008F690000}"/>
    <cellStyle name="Normal 2 3 2 3 3 6" xfId="25995" xr:uid="{00000000-0005-0000-0000-000090690000}"/>
    <cellStyle name="Normal 2 3 2 3 3_37. RESULTADO NEGOCIOS YOY" xfId="25996" xr:uid="{00000000-0005-0000-0000-000091690000}"/>
    <cellStyle name="Normal 2 3 2 3 4" xfId="25997" xr:uid="{00000000-0005-0000-0000-000092690000}"/>
    <cellStyle name="Normal 2 3 2 3 4 2" xfId="25998" xr:uid="{00000000-0005-0000-0000-000093690000}"/>
    <cellStyle name="Normal 2 3 2 3 4 2 2" xfId="25999" xr:uid="{00000000-0005-0000-0000-000094690000}"/>
    <cellStyle name="Normal 2 3 2 3 4 2 3" xfId="26000" xr:uid="{00000000-0005-0000-0000-000095690000}"/>
    <cellStyle name="Normal 2 3 2 3 4 3" xfId="26001" xr:uid="{00000000-0005-0000-0000-000096690000}"/>
    <cellStyle name="Normal 2 3 2 3 4 3 2" xfId="26002" xr:uid="{00000000-0005-0000-0000-000097690000}"/>
    <cellStyle name="Normal 2 3 2 3 4 4" xfId="26003" xr:uid="{00000000-0005-0000-0000-000098690000}"/>
    <cellStyle name="Normal 2 3 2 3 4 5" xfId="26004" xr:uid="{00000000-0005-0000-0000-000099690000}"/>
    <cellStyle name="Normal 2 3 2 3 4_37. RESULTADO NEGOCIOS YOY" xfId="26005" xr:uid="{00000000-0005-0000-0000-00009A690000}"/>
    <cellStyle name="Normal 2 3 2 3 5" xfId="26006" xr:uid="{00000000-0005-0000-0000-00009B690000}"/>
    <cellStyle name="Normal 2 3 2 3 5 2" xfId="26007" xr:uid="{00000000-0005-0000-0000-00009C690000}"/>
    <cellStyle name="Normal 2 3 2 3 5 2 2" xfId="26008" xr:uid="{00000000-0005-0000-0000-00009D690000}"/>
    <cellStyle name="Normal 2 3 2 3 5 2 3" xfId="26009" xr:uid="{00000000-0005-0000-0000-00009E690000}"/>
    <cellStyle name="Normal 2 3 2 3 5 3" xfId="26010" xr:uid="{00000000-0005-0000-0000-00009F690000}"/>
    <cellStyle name="Normal 2 3 2 3 5 4" xfId="26011" xr:uid="{00000000-0005-0000-0000-0000A0690000}"/>
    <cellStyle name="Normal 2 3 2 3 5_37. RESULTADO NEGOCIOS YOY" xfId="26012" xr:uid="{00000000-0005-0000-0000-0000A1690000}"/>
    <cellStyle name="Normal 2 3 2 3 6" xfId="26013" xr:uid="{00000000-0005-0000-0000-0000A2690000}"/>
    <cellStyle name="Normal 2 3 2 3 6 2" xfId="26014" xr:uid="{00000000-0005-0000-0000-0000A3690000}"/>
    <cellStyle name="Normal 2 3 2 3 6 3" xfId="26015" xr:uid="{00000000-0005-0000-0000-0000A4690000}"/>
    <cellStyle name="Normal 2 3 2 3 6 4" xfId="26016" xr:uid="{00000000-0005-0000-0000-0000A5690000}"/>
    <cellStyle name="Normal 2 3 2 3 6_37. RESULTADO NEGOCIOS YOY" xfId="26017" xr:uid="{00000000-0005-0000-0000-0000A6690000}"/>
    <cellStyle name="Normal 2 3 2 3 7" xfId="26018" xr:uid="{00000000-0005-0000-0000-0000A7690000}"/>
    <cellStyle name="Normal 2 3 2 3 7 2" xfId="26019" xr:uid="{00000000-0005-0000-0000-0000A8690000}"/>
    <cellStyle name="Normal 2 3 2 3 7 3" xfId="26020" xr:uid="{00000000-0005-0000-0000-0000A9690000}"/>
    <cellStyle name="Normal 2 3 2 3 7 4" xfId="26021" xr:uid="{00000000-0005-0000-0000-0000AA690000}"/>
    <cellStyle name="Normal 2 3 2 3 7_37. RESULTADO NEGOCIOS YOY" xfId="26022" xr:uid="{00000000-0005-0000-0000-0000AB690000}"/>
    <cellStyle name="Normal 2 3 2 3 8" xfId="26023" xr:uid="{00000000-0005-0000-0000-0000AC690000}"/>
    <cellStyle name="Normal 2 3 2 3 8 2" xfId="26024" xr:uid="{00000000-0005-0000-0000-0000AD690000}"/>
    <cellStyle name="Normal 2 3 2 3 8 3" xfId="26025" xr:uid="{00000000-0005-0000-0000-0000AE690000}"/>
    <cellStyle name="Normal 2 3 2 3 8 4" xfId="26026" xr:uid="{00000000-0005-0000-0000-0000AF690000}"/>
    <cellStyle name="Normal 2 3 2 3 8_37. RESULTADO NEGOCIOS YOY" xfId="26027" xr:uid="{00000000-0005-0000-0000-0000B0690000}"/>
    <cellStyle name="Normal 2 3 2 3 9" xfId="26028" xr:uid="{00000000-0005-0000-0000-0000B1690000}"/>
    <cellStyle name="Normal 2 3 2 3 9 2" xfId="26029" xr:uid="{00000000-0005-0000-0000-0000B2690000}"/>
    <cellStyle name="Normal 2 3 2 3 9_37. RESULTADO NEGOCIOS YOY" xfId="26030" xr:uid="{00000000-0005-0000-0000-0000B3690000}"/>
    <cellStyle name="Normal 2 3 2 3_37. RESULTADO NEGOCIOS YOY" xfId="26031" xr:uid="{00000000-0005-0000-0000-0000B4690000}"/>
    <cellStyle name="Normal 2 3 2 4" xfId="26032" xr:uid="{00000000-0005-0000-0000-0000B5690000}"/>
    <cellStyle name="Normal 2 3 2 4 2" xfId="26033" xr:uid="{00000000-0005-0000-0000-0000B6690000}"/>
    <cellStyle name="Normal 2 3 2 4 2 2" xfId="26034" xr:uid="{00000000-0005-0000-0000-0000B7690000}"/>
    <cellStyle name="Normal 2 3 2 4 2 2 2" xfId="26035" xr:uid="{00000000-0005-0000-0000-0000B8690000}"/>
    <cellStyle name="Normal 2 3 2 4 2 2 2 2" xfId="26036" xr:uid="{00000000-0005-0000-0000-0000B9690000}"/>
    <cellStyle name="Normal 2 3 2 4 2 2 3" xfId="26037" xr:uid="{00000000-0005-0000-0000-0000BA690000}"/>
    <cellStyle name="Normal 2 3 2 4 2 2 4" xfId="26038" xr:uid="{00000000-0005-0000-0000-0000BB690000}"/>
    <cellStyle name="Normal 2 3 2 4 2 2_37. RESULTADO NEGOCIOS YOY" xfId="26039" xr:uid="{00000000-0005-0000-0000-0000BC690000}"/>
    <cellStyle name="Normal 2 3 2 4 2 3" xfId="26040" xr:uid="{00000000-0005-0000-0000-0000BD690000}"/>
    <cellStyle name="Normal 2 3 2 4 2 3 2" xfId="26041" xr:uid="{00000000-0005-0000-0000-0000BE690000}"/>
    <cellStyle name="Normal 2 3 2 4 2 3_37. RESULTADO NEGOCIOS YOY" xfId="26042" xr:uid="{00000000-0005-0000-0000-0000BF690000}"/>
    <cellStyle name="Normal 2 3 2 4 2 4" xfId="26043" xr:uid="{00000000-0005-0000-0000-0000C0690000}"/>
    <cellStyle name="Normal 2 3 2 4 2 4 2" xfId="26044" xr:uid="{00000000-0005-0000-0000-0000C1690000}"/>
    <cellStyle name="Normal 2 3 2 4 2 5" xfId="26045" xr:uid="{00000000-0005-0000-0000-0000C2690000}"/>
    <cellStyle name="Normal 2 3 2 4 2 6" xfId="26046" xr:uid="{00000000-0005-0000-0000-0000C3690000}"/>
    <cellStyle name="Normal 2 3 2 4 2_37. RESULTADO NEGOCIOS YOY" xfId="26047" xr:uid="{00000000-0005-0000-0000-0000C4690000}"/>
    <cellStyle name="Normal 2 3 2 4 3" xfId="26048" xr:uid="{00000000-0005-0000-0000-0000C5690000}"/>
    <cellStyle name="Normal 2 3 2 4 3 2" xfId="26049" xr:uid="{00000000-0005-0000-0000-0000C6690000}"/>
    <cellStyle name="Normal 2 3 2 4 3 2 2" xfId="26050" xr:uid="{00000000-0005-0000-0000-0000C7690000}"/>
    <cellStyle name="Normal 2 3 2 4 3 2 3" xfId="26051" xr:uid="{00000000-0005-0000-0000-0000C8690000}"/>
    <cellStyle name="Normal 2 3 2 4 3 3" xfId="26052" xr:uid="{00000000-0005-0000-0000-0000C9690000}"/>
    <cellStyle name="Normal 2 3 2 4 3 3 2" xfId="26053" xr:uid="{00000000-0005-0000-0000-0000CA690000}"/>
    <cellStyle name="Normal 2 3 2 4 3 4" xfId="26054" xr:uid="{00000000-0005-0000-0000-0000CB690000}"/>
    <cellStyle name="Normal 2 3 2 4 3 5" xfId="26055" xr:uid="{00000000-0005-0000-0000-0000CC690000}"/>
    <cellStyle name="Normal 2 3 2 4 3_37. RESULTADO NEGOCIOS YOY" xfId="26056" xr:uid="{00000000-0005-0000-0000-0000CD690000}"/>
    <cellStyle name="Normal 2 3 2 4 4" xfId="26057" xr:uid="{00000000-0005-0000-0000-0000CE690000}"/>
    <cellStyle name="Normal 2 3 2 4 4 2" xfId="26058" xr:uid="{00000000-0005-0000-0000-0000CF690000}"/>
    <cellStyle name="Normal 2 3 2 4 4 2 2" xfId="26059" xr:uid="{00000000-0005-0000-0000-0000D0690000}"/>
    <cellStyle name="Normal 2 3 2 4 4 2 3" xfId="26060" xr:uid="{00000000-0005-0000-0000-0000D1690000}"/>
    <cellStyle name="Normal 2 3 2 4 4 3" xfId="26061" xr:uid="{00000000-0005-0000-0000-0000D2690000}"/>
    <cellStyle name="Normal 2 3 2 4 4 4" xfId="26062" xr:uid="{00000000-0005-0000-0000-0000D3690000}"/>
    <cellStyle name="Normal 2 3 2 4 4_37. RESULTADO NEGOCIOS YOY" xfId="26063" xr:uid="{00000000-0005-0000-0000-0000D4690000}"/>
    <cellStyle name="Normal 2 3 2 4 5" xfId="26064" xr:uid="{00000000-0005-0000-0000-0000D5690000}"/>
    <cellStyle name="Normal 2 3 2 4 5 2" xfId="26065" xr:uid="{00000000-0005-0000-0000-0000D6690000}"/>
    <cellStyle name="Normal 2 3 2 4 5 3" xfId="26066" xr:uid="{00000000-0005-0000-0000-0000D7690000}"/>
    <cellStyle name="Normal 2 3 2 4 5 4" xfId="26067" xr:uid="{00000000-0005-0000-0000-0000D8690000}"/>
    <cellStyle name="Normal 2 3 2 4 5_37. RESULTADO NEGOCIOS YOY" xfId="26068" xr:uid="{00000000-0005-0000-0000-0000D9690000}"/>
    <cellStyle name="Normal 2 3 2 4 6" xfId="26069" xr:uid="{00000000-0005-0000-0000-0000DA690000}"/>
    <cellStyle name="Normal 2 3 2 4 6 2" xfId="26070" xr:uid="{00000000-0005-0000-0000-0000DB690000}"/>
    <cellStyle name="Normal 2 3 2 4 6 3" xfId="26071" xr:uid="{00000000-0005-0000-0000-0000DC690000}"/>
    <cellStyle name="Normal 2 3 2 4 6 4" xfId="26072" xr:uid="{00000000-0005-0000-0000-0000DD690000}"/>
    <cellStyle name="Normal 2 3 2 4 6_37. RESULTADO NEGOCIOS YOY" xfId="26073" xr:uid="{00000000-0005-0000-0000-0000DE690000}"/>
    <cellStyle name="Normal 2 3 2 4 7" xfId="26074" xr:uid="{00000000-0005-0000-0000-0000DF690000}"/>
    <cellStyle name="Normal 2 3 2 4 7 2" xfId="26075" xr:uid="{00000000-0005-0000-0000-0000E0690000}"/>
    <cellStyle name="Normal 2 3 2 4 7_37. RESULTADO NEGOCIOS YOY" xfId="26076" xr:uid="{00000000-0005-0000-0000-0000E1690000}"/>
    <cellStyle name="Normal 2 3 2 4 8" xfId="26077" xr:uid="{00000000-0005-0000-0000-0000E2690000}"/>
    <cellStyle name="Normal 2 3 2 4 8 2" xfId="26078" xr:uid="{00000000-0005-0000-0000-0000E3690000}"/>
    <cellStyle name="Normal 2 3 2 4 8_37. RESULTADO NEGOCIOS YOY" xfId="26079" xr:uid="{00000000-0005-0000-0000-0000E4690000}"/>
    <cellStyle name="Normal 2 3 2 4 9" xfId="26080" xr:uid="{00000000-0005-0000-0000-0000E5690000}"/>
    <cellStyle name="Normal 2 3 2 4_37. RESULTADO NEGOCIOS YOY" xfId="26081" xr:uid="{00000000-0005-0000-0000-0000E6690000}"/>
    <cellStyle name="Normal 2 3 2 5" xfId="26082" xr:uid="{00000000-0005-0000-0000-0000E7690000}"/>
    <cellStyle name="Normal 2 3 2 5 2" xfId="26083" xr:uid="{00000000-0005-0000-0000-0000E8690000}"/>
    <cellStyle name="Normal 2 3 2 5 2 2" xfId="26084" xr:uid="{00000000-0005-0000-0000-0000E9690000}"/>
    <cellStyle name="Normal 2 3 2 5 2 2 2" xfId="26085" xr:uid="{00000000-0005-0000-0000-0000EA690000}"/>
    <cellStyle name="Normal 2 3 2 5 2 2 2 2" xfId="26086" xr:uid="{00000000-0005-0000-0000-0000EB690000}"/>
    <cellStyle name="Normal 2 3 2 5 2 2 3" xfId="26087" xr:uid="{00000000-0005-0000-0000-0000EC690000}"/>
    <cellStyle name="Normal 2 3 2 5 2 2_37. RESULTADO NEGOCIOS YOY" xfId="26088" xr:uid="{00000000-0005-0000-0000-0000ED690000}"/>
    <cellStyle name="Normal 2 3 2 5 2 3" xfId="26089" xr:uid="{00000000-0005-0000-0000-0000EE690000}"/>
    <cellStyle name="Normal 2 3 2 5 2 3 2" xfId="26090" xr:uid="{00000000-0005-0000-0000-0000EF690000}"/>
    <cellStyle name="Normal 2 3 2 5 2 3_37. RESULTADO NEGOCIOS YOY" xfId="26091" xr:uid="{00000000-0005-0000-0000-0000F0690000}"/>
    <cellStyle name="Normal 2 3 2 5 2 4" xfId="26092" xr:uid="{00000000-0005-0000-0000-0000F1690000}"/>
    <cellStyle name="Normal 2 3 2 5 2 4 2" xfId="26093" xr:uid="{00000000-0005-0000-0000-0000F2690000}"/>
    <cellStyle name="Normal 2 3 2 5 2 5" xfId="26094" xr:uid="{00000000-0005-0000-0000-0000F3690000}"/>
    <cellStyle name="Normal 2 3 2 5 2 6" xfId="26095" xr:uid="{00000000-0005-0000-0000-0000F4690000}"/>
    <cellStyle name="Normal 2 3 2 5 2_37. RESULTADO NEGOCIOS YOY" xfId="26096" xr:uid="{00000000-0005-0000-0000-0000F5690000}"/>
    <cellStyle name="Normal 2 3 2 5 3" xfId="26097" xr:uid="{00000000-0005-0000-0000-0000F6690000}"/>
    <cellStyle name="Normal 2 3 2 5 3 2" xfId="26098" xr:uid="{00000000-0005-0000-0000-0000F7690000}"/>
    <cellStyle name="Normal 2 3 2 5 3 2 2" xfId="26099" xr:uid="{00000000-0005-0000-0000-0000F8690000}"/>
    <cellStyle name="Normal 2 3 2 5 3 3" xfId="26100" xr:uid="{00000000-0005-0000-0000-0000F9690000}"/>
    <cellStyle name="Normal 2 3 2 5 3 3 2" xfId="26101" xr:uid="{00000000-0005-0000-0000-0000FA690000}"/>
    <cellStyle name="Normal 2 3 2 5 3 4" xfId="26102" xr:uid="{00000000-0005-0000-0000-0000FB690000}"/>
    <cellStyle name="Normal 2 3 2 5 3_37. RESULTADO NEGOCIOS YOY" xfId="26103" xr:uid="{00000000-0005-0000-0000-0000FC690000}"/>
    <cellStyle name="Normal 2 3 2 5 4" xfId="26104" xr:uid="{00000000-0005-0000-0000-0000FD690000}"/>
    <cellStyle name="Normal 2 3 2 5 4 2" xfId="26105" xr:uid="{00000000-0005-0000-0000-0000FE690000}"/>
    <cellStyle name="Normal 2 3 2 5 4 2 2" xfId="26106" xr:uid="{00000000-0005-0000-0000-0000FF690000}"/>
    <cellStyle name="Normal 2 3 2 5 4 3" xfId="26107" xr:uid="{00000000-0005-0000-0000-0000006A0000}"/>
    <cellStyle name="Normal 2 3 2 5 4_37. RESULTADO NEGOCIOS YOY" xfId="26108" xr:uid="{00000000-0005-0000-0000-0000016A0000}"/>
    <cellStyle name="Normal 2 3 2 5 5" xfId="26109" xr:uid="{00000000-0005-0000-0000-0000026A0000}"/>
    <cellStyle name="Normal 2 3 2 5 5 2" xfId="26110" xr:uid="{00000000-0005-0000-0000-0000036A0000}"/>
    <cellStyle name="Normal 2 3 2 5 5_37. RESULTADO NEGOCIOS YOY" xfId="26111" xr:uid="{00000000-0005-0000-0000-0000046A0000}"/>
    <cellStyle name="Normal 2 3 2 5 6" xfId="26112" xr:uid="{00000000-0005-0000-0000-0000056A0000}"/>
    <cellStyle name="Normal 2 3 2 5 6 2" xfId="26113" xr:uid="{00000000-0005-0000-0000-0000066A0000}"/>
    <cellStyle name="Normal 2 3 2 5 6_37. RESULTADO NEGOCIOS YOY" xfId="26114" xr:uid="{00000000-0005-0000-0000-0000076A0000}"/>
    <cellStyle name="Normal 2 3 2 5 7" xfId="26115" xr:uid="{00000000-0005-0000-0000-0000086A0000}"/>
    <cellStyle name="Normal 2 3 2 5 7 2" xfId="26116" xr:uid="{00000000-0005-0000-0000-0000096A0000}"/>
    <cellStyle name="Normal 2 3 2 5 7_37. RESULTADO NEGOCIOS YOY" xfId="26117" xr:uid="{00000000-0005-0000-0000-00000A6A0000}"/>
    <cellStyle name="Normal 2 3 2 5 8" xfId="26118" xr:uid="{00000000-0005-0000-0000-00000B6A0000}"/>
    <cellStyle name="Normal 2 3 2 5 9" xfId="26119" xr:uid="{00000000-0005-0000-0000-00000C6A0000}"/>
    <cellStyle name="Normal 2 3 2 5_37. RESULTADO NEGOCIOS YOY" xfId="26120" xr:uid="{00000000-0005-0000-0000-00000D6A0000}"/>
    <cellStyle name="Normal 2 3 2 6" xfId="26121" xr:uid="{00000000-0005-0000-0000-00000E6A0000}"/>
    <cellStyle name="Normal 2 3 2 6 2" xfId="26122" xr:uid="{00000000-0005-0000-0000-00000F6A0000}"/>
    <cellStyle name="Normal 2 3 2 6 2 2" xfId="26123" xr:uid="{00000000-0005-0000-0000-0000106A0000}"/>
    <cellStyle name="Normal 2 3 2 6 2 2 2" xfId="26124" xr:uid="{00000000-0005-0000-0000-0000116A0000}"/>
    <cellStyle name="Normal 2 3 2 6 2 2_37. RESULTADO NEGOCIOS YOY" xfId="26125" xr:uid="{00000000-0005-0000-0000-0000126A0000}"/>
    <cellStyle name="Normal 2 3 2 6 2 3" xfId="26126" xr:uid="{00000000-0005-0000-0000-0000136A0000}"/>
    <cellStyle name="Normal 2 3 2 6 2 3 2" xfId="26127" xr:uid="{00000000-0005-0000-0000-0000146A0000}"/>
    <cellStyle name="Normal 2 3 2 6 2 4" xfId="26128" xr:uid="{00000000-0005-0000-0000-0000156A0000}"/>
    <cellStyle name="Normal 2 3 2 6 2 5" xfId="26129" xr:uid="{00000000-0005-0000-0000-0000166A0000}"/>
    <cellStyle name="Normal 2 3 2 6 2_37. RESULTADO NEGOCIOS YOY" xfId="26130" xr:uid="{00000000-0005-0000-0000-0000176A0000}"/>
    <cellStyle name="Normal 2 3 2 6 3" xfId="26131" xr:uid="{00000000-0005-0000-0000-0000186A0000}"/>
    <cellStyle name="Normal 2 3 2 6 3 2" xfId="26132" xr:uid="{00000000-0005-0000-0000-0000196A0000}"/>
    <cellStyle name="Normal 2 3 2 6 3 2 2" xfId="26133" xr:uid="{00000000-0005-0000-0000-00001A6A0000}"/>
    <cellStyle name="Normal 2 3 2 6 3 3" xfId="26134" xr:uid="{00000000-0005-0000-0000-00001B6A0000}"/>
    <cellStyle name="Normal 2 3 2 6 3 3 2" xfId="26135" xr:uid="{00000000-0005-0000-0000-00001C6A0000}"/>
    <cellStyle name="Normal 2 3 2 6 3 4" xfId="26136" xr:uid="{00000000-0005-0000-0000-00001D6A0000}"/>
    <cellStyle name="Normal 2 3 2 6 3_37. RESULTADO NEGOCIOS YOY" xfId="26137" xr:uid="{00000000-0005-0000-0000-00001E6A0000}"/>
    <cellStyle name="Normal 2 3 2 6 4" xfId="26138" xr:uid="{00000000-0005-0000-0000-00001F6A0000}"/>
    <cellStyle name="Normal 2 3 2 6 4 2" xfId="26139" xr:uid="{00000000-0005-0000-0000-0000206A0000}"/>
    <cellStyle name="Normal 2 3 2 6 4 2 2" xfId="26140" xr:uid="{00000000-0005-0000-0000-0000216A0000}"/>
    <cellStyle name="Normal 2 3 2 6 4 3" xfId="26141" xr:uid="{00000000-0005-0000-0000-0000226A0000}"/>
    <cellStyle name="Normal 2 3 2 6 4_37. RESULTADO NEGOCIOS YOY" xfId="26142" xr:uid="{00000000-0005-0000-0000-0000236A0000}"/>
    <cellStyle name="Normal 2 3 2 6 5" xfId="26143" xr:uid="{00000000-0005-0000-0000-0000246A0000}"/>
    <cellStyle name="Normal 2 3 2 6 5 2" xfId="26144" xr:uid="{00000000-0005-0000-0000-0000256A0000}"/>
    <cellStyle name="Normal 2 3 2 6 5_37. RESULTADO NEGOCIOS YOY" xfId="26145" xr:uid="{00000000-0005-0000-0000-0000266A0000}"/>
    <cellStyle name="Normal 2 3 2 6 6" xfId="26146" xr:uid="{00000000-0005-0000-0000-0000276A0000}"/>
    <cellStyle name="Normal 2 3 2 6 6 2" xfId="26147" xr:uid="{00000000-0005-0000-0000-0000286A0000}"/>
    <cellStyle name="Normal 2 3 2 6 6_37. RESULTADO NEGOCIOS YOY" xfId="26148" xr:uid="{00000000-0005-0000-0000-0000296A0000}"/>
    <cellStyle name="Normal 2 3 2 6 7" xfId="26149" xr:uid="{00000000-0005-0000-0000-00002A6A0000}"/>
    <cellStyle name="Normal 2 3 2 6 8" xfId="26150" xr:uid="{00000000-0005-0000-0000-00002B6A0000}"/>
    <cellStyle name="Normal 2 3 2 6_37. RESULTADO NEGOCIOS YOY" xfId="26151" xr:uid="{00000000-0005-0000-0000-00002C6A0000}"/>
    <cellStyle name="Normal 2 3 2 7" xfId="26152" xr:uid="{00000000-0005-0000-0000-00002D6A0000}"/>
    <cellStyle name="Normal 2 3 2 7 2" xfId="26153" xr:uid="{00000000-0005-0000-0000-00002E6A0000}"/>
    <cellStyle name="Normal 2 3 2 7 2 2" xfId="26154" xr:uid="{00000000-0005-0000-0000-00002F6A0000}"/>
    <cellStyle name="Normal 2 3 2 7 2 3" xfId="26155" xr:uid="{00000000-0005-0000-0000-0000306A0000}"/>
    <cellStyle name="Normal 2 3 2 7 2_37. RESULTADO NEGOCIOS YOY" xfId="26156" xr:uid="{00000000-0005-0000-0000-0000316A0000}"/>
    <cellStyle name="Normal 2 3 2 7 3" xfId="26157" xr:uid="{00000000-0005-0000-0000-0000326A0000}"/>
    <cellStyle name="Normal 2 3 2 7 3 2" xfId="26158" xr:uid="{00000000-0005-0000-0000-0000336A0000}"/>
    <cellStyle name="Normal 2 3 2 7 3_37. RESULTADO NEGOCIOS YOY" xfId="26159" xr:uid="{00000000-0005-0000-0000-0000346A0000}"/>
    <cellStyle name="Normal 2 3 2 7 4" xfId="26160" xr:uid="{00000000-0005-0000-0000-0000356A0000}"/>
    <cellStyle name="Normal 2 3 2 7 5" xfId="26161" xr:uid="{00000000-0005-0000-0000-0000366A0000}"/>
    <cellStyle name="Normal 2 3 2 7_37. RESULTADO NEGOCIOS YOY" xfId="26162" xr:uid="{00000000-0005-0000-0000-0000376A0000}"/>
    <cellStyle name="Normal 2 3 2 8" xfId="26163" xr:uid="{00000000-0005-0000-0000-0000386A0000}"/>
    <cellStyle name="Normal 2 3 2 8 2" xfId="26164" xr:uid="{00000000-0005-0000-0000-0000396A0000}"/>
    <cellStyle name="Normal 2 3 2 8 2 2" xfId="26165" xr:uid="{00000000-0005-0000-0000-00003A6A0000}"/>
    <cellStyle name="Normal 2 3 2 8 2 3" xfId="26166" xr:uid="{00000000-0005-0000-0000-00003B6A0000}"/>
    <cellStyle name="Normal 2 3 2 8 2_37. RESULTADO NEGOCIOS YOY" xfId="26167" xr:uid="{00000000-0005-0000-0000-00003C6A0000}"/>
    <cellStyle name="Normal 2 3 2 8 3" xfId="26168" xr:uid="{00000000-0005-0000-0000-00003D6A0000}"/>
    <cellStyle name="Normal 2 3 2 8 3 2" xfId="26169" xr:uid="{00000000-0005-0000-0000-00003E6A0000}"/>
    <cellStyle name="Normal 2 3 2 8 4" xfId="26170" xr:uid="{00000000-0005-0000-0000-00003F6A0000}"/>
    <cellStyle name="Normal 2 3 2 8 5" xfId="26171" xr:uid="{00000000-0005-0000-0000-0000406A0000}"/>
    <cellStyle name="Normal 2 3 2 8_37. RESULTADO NEGOCIOS YOY" xfId="26172" xr:uid="{00000000-0005-0000-0000-0000416A0000}"/>
    <cellStyle name="Normal 2 3 2 9" xfId="26173" xr:uid="{00000000-0005-0000-0000-0000426A0000}"/>
    <cellStyle name="Normal 2 3 2 9 2" xfId="26174" xr:uid="{00000000-0005-0000-0000-0000436A0000}"/>
    <cellStyle name="Normal 2 3 2 9 2 2" xfId="26175" xr:uid="{00000000-0005-0000-0000-0000446A0000}"/>
    <cellStyle name="Normal 2 3 2 9 2 3" xfId="26176" xr:uid="{00000000-0005-0000-0000-0000456A0000}"/>
    <cellStyle name="Normal 2 3 2 9 2_37. RESULTADO NEGOCIOS YOY" xfId="26177" xr:uid="{00000000-0005-0000-0000-0000466A0000}"/>
    <cellStyle name="Normal 2 3 2 9 3" xfId="26178" xr:uid="{00000000-0005-0000-0000-0000476A0000}"/>
    <cellStyle name="Normal 2 3 2 9 3 2" xfId="26179" xr:uid="{00000000-0005-0000-0000-0000486A0000}"/>
    <cellStyle name="Normal 2 3 2 9 4" xfId="26180" xr:uid="{00000000-0005-0000-0000-0000496A0000}"/>
    <cellStyle name="Normal 2 3 2 9 5" xfId="26181" xr:uid="{00000000-0005-0000-0000-00004A6A0000}"/>
    <cellStyle name="Normal 2 3 2 9_37. RESULTADO NEGOCIOS YOY" xfId="26182" xr:uid="{00000000-0005-0000-0000-00004B6A0000}"/>
    <cellStyle name="Normal 2 3 2_37. RESULTADO NEGOCIOS YOY" xfId="26183" xr:uid="{00000000-0005-0000-0000-00004C6A0000}"/>
    <cellStyle name="Normal 2 3 20" xfId="26184" xr:uid="{00000000-0005-0000-0000-00004D6A0000}"/>
    <cellStyle name="Normal 2 3 21" xfId="26185" xr:uid="{00000000-0005-0000-0000-00004E6A0000}"/>
    <cellStyle name="Normal 2 3 22" xfId="26186" xr:uid="{00000000-0005-0000-0000-00004F6A0000}"/>
    <cellStyle name="Normal 2 3 23" xfId="26187" xr:uid="{00000000-0005-0000-0000-0000506A0000}"/>
    <cellStyle name="Normal 2 3 24" xfId="26188" xr:uid="{00000000-0005-0000-0000-0000516A0000}"/>
    <cellStyle name="Normal 2 3 25" xfId="26189" xr:uid="{00000000-0005-0000-0000-0000526A0000}"/>
    <cellStyle name="Normal 2 3 26" xfId="26190" xr:uid="{00000000-0005-0000-0000-0000536A0000}"/>
    <cellStyle name="Normal 2 3 27" xfId="25614" xr:uid="{00000000-0005-0000-0000-0000546A0000}"/>
    <cellStyle name="Normal 2 3 3" xfId="26191" xr:uid="{00000000-0005-0000-0000-0000556A0000}"/>
    <cellStyle name="Normal 2 3 3 10" xfId="26192" xr:uid="{00000000-0005-0000-0000-0000566A0000}"/>
    <cellStyle name="Normal 2 3 3 10 2" xfId="26193" xr:uid="{00000000-0005-0000-0000-0000576A0000}"/>
    <cellStyle name="Normal 2 3 3 10 2 2" xfId="26194" xr:uid="{00000000-0005-0000-0000-0000586A0000}"/>
    <cellStyle name="Normal 2 3 3 10 2 3" xfId="26195" xr:uid="{00000000-0005-0000-0000-0000596A0000}"/>
    <cellStyle name="Normal 2 3 3 10 3" xfId="26196" xr:uid="{00000000-0005-0000-0000-00005A6A0000}"/>
    <cellStyle name="Normal 2 3 3 10 4" xfId="26197" xr:uid="{00000000-0005-0000-0000-00005B6A0000}"/>
    <cellStyle name="Normal 2 3 3 10_37. RESULTADO NEGOCIOS YOY" xfId="26198" xr:uid="{00000000-0005-0000-0000-00005C6A0000}"/>
    <cellStyle name="Normal 2 3 3 11" xfId="26199" xr:uid="{00000000-0005-0000-0000-00005D6A0000}"/>
    <cellStyle name="Normal 2 3 3 11 2" xfId="26200" xr:uid="{00000000-0005-0000-0000-00005E6A0000}"/>
    <cellStyle name="Normal 2 3 3 11 3" xfId="26201" xr:uid="{00000000-0005-0000-0000-00005F6A0000}"/>
    <cellStyle name="Normal 2 3 3 11 4" xfId="26202" xr:uid="{00000000-0005-0000-0000-0000606A0000}"/>
    <cellStyle name="Normal 2 3 3 11_37. RESULTADO NEGOCIOS YOY" xfId="26203" xr:uid="{00000000-0005-0000-0000-0000616A0000}"/>
    <cellStyle name="Normal 2 3 3 12" xfId="26204" xr:uid="{00000000-0005-0000-0000-0000626A0000}"/>
    <cellStyle name="Normal 2 3 3 12 2" xfId="26205" xr:uid="{00000000-0005-0000-0000-0000636A0000}"/>
    <cellStyle name="Normal 2 3 3 12 3" xfId="26206" xr:uid="{00000000-0005-0000-0000-0000646A0000}"/>
    <cellStyle name="Normal 2 3 3 12 4" xfId="26207" xr:uid="{00000000-0005-0000-0000-0000656A0000}"/>
    <cellStyle name="Normal 2 3 3 12_37. RESULTADO NEGOCIOS YOY" xfId="26208" xr:uid="{00000000-0005-0000-0000-0000666A0000}"/>
    <cellStyle name="Normal 2 3 3 13" xfId="26209" xr:uid="{00000000-0005-0000-0000-0000676A0000}"/>
    <cellStyle name="Normal 2 3 3 13 2" xfId="26210" xr:uid="{00000000-0005-0000-0000-0000686A0000}"/>
    <cellStyle name="Normal 2 3 3 13_37. RESULTADO NEGOCIOS YOY" xfId="26211" xr:uid="{00000000-0005-0000-0000-0000696A0000}"/>
    <cellStyle name="Normal 2 3 3 14" xfId="26212" xr:uid="{00000000-0005-0000-0000-00006A6A0000}"/>
    <cellStyle name="Normal 2 3 3 15" xfId="26213" xr:uid="{00000000-0005-0000-0000-00006B6A0000}"/>
    <cellStyle name="Normal 2 3 3 16" xfId="26214" xr:uid="{00000000-0005-0000-0000-00006C6A0000}"/>
    <cellStyle name="Normal 2 3 3 17" xfId="26215" xr:uid="{00000000-0005-0000-0000-00006D6A0000}"/>
    <cellStyle name="Normal 2 3 3 2" xfId="26216" xr:uid="{00000000-0005-0000-0000-00006E6A0000}"/>
    <cellStyle name="Normal 2 3 3 2 10" xfId="26217" xr:uid="{00000000-0005-0000-0000-00006F6A0000}"/>
    <cellStyle name="Normal 2 3 3 2 10 2" xfId="26218" xr:uid="{00000000-0005-0000-0000-0000706A0000}"/>
    <cellStyle name="Normal 2 3 3 2 10_37. RESULTADO NEGOCIOS YOY" xfId="26219" xr:uid="{00000000-0005-0000-0000-0000716A0000}"/>
    <cellStyle name="Normal 2 3 3 2 11" xfId="26220" xr:uid="{00000000-0005-0000-0000-0000726A0000}"/>
    <cellStyle name="Normal 2 3 3 2 12" xfId="26221" xr:uid="{00000000-0005-0000-0000-0000736A0000}"/>
    <cellStyle name="Normal 2 3 3 2 2" xfId="26222" xr:uid="{00000000-0005-0000-0000-0000746A0000}"/>
    <cellStyle name="Normal 2 3 3 2 2 2" xfId="26223" xr:uid="{00000000-0005-0000-0000-0000756A0000}"/>
    <cellStyle name="Normal 2 3 3 2 2 2 2" xfId="26224" xr:uid="{00000000-0005-0000-0000-0000766A0000}"/>
    <cellStyle name="Normal 2 3 3 2 2 2 2 2" xfId="26225" xr:uid="{00000000-0005-0000-0000-0000776A0000}"/>
    <cellStyle name="Normal 2 3 3 2 2 2 2 2 2" xfId="26226" xr:uid="{00000000-0005-0000-0000-0000786A0000}"/>
    <cellStyle name="Normal 2 3 3 2 2 2 2 3" xfId="26227" xr:uid="{00000000-0005-0000-0000-0000796A0000}"/>
    <cellStyle name="Normal 2 3 3 2 2 2 2_37. RESULTADO NEGOCIOS YOY" xfId="26228" xr:uid="{00000000-0005-0000-0000-00007A6A0000}"/>
    <cellStyle name="Normal 2 3 3 2 2 2 3" xfId="26229" xr:uid="{00000000-0005-0000-0000-00007B6A0000}"/>
    <cellStyle name="Normal 2 3 3 2 2 2 3 2" xfId="26230" xr:uid="{00000000-0005-0000-0000-00007C6A0000}"/>
    <cellStyle name="Normal 2 3 3 2 2 2 3_37. RESULTADO NEGOCIOS YOY" xfId="26231" xr:uid="{00000000-0005-0000-0000-00007D6A0000}"/>
    <cellStyle name="Normal 2 3 3 2 2 2 4" xfId="26232" xr:uid="{00000000-0005-0000-0000-00007E6A0000}"/>
    <cellStyle name="Normal 2 3 3 2 2 2 4 2" xfId="26233" xr:uid="{00000000-0005-0000-0000-00007F6A0000}"/>
    <cellStyle name="Normal 2 3 3 2 2 2 5" xfId="26234" xr:uid="{00000000-0005-0000-0000-0000806A0000}"/>
    <cellStyle name="Normal 2 3 3 2 2 2 6" xfId="26235" xr:uid="{00000000-0005-0000-0000-0000816A0000}"/>
    <cellStyle name="Normal 2 3 3 2 2 2_37. RESULTADO NEGOCIOS YOY" xfId="26236" xr:uid="{00000000-0005-0000-0000-0000826A0000}"/>
    <cellStyle name="Normal 2 3 3 2 2 3" xfId="26237" xr:uid="{00000000-0005-0000-0000-0000836A0000}"/>
    <cellStyle name="Normal 2 3 3 2 2 3 2" xfId="26238" xr:uid="{00000000-0005-0000-0000-0000846A0000}"/>
    <cellStyle name="Normal 2 3 3 2 2 3 2 2" xfId="26239" xr:uid="{00000000-0005-0000-0000-0000856A0000}"/>
    <cellStyle name="Normal 2 3 3 2 2 3 3" xfId="26240" xr:uid="{00000000-0005-0000-0000-0000866A0000}"/>
    <cellStyle name="Normal 2 3 3 2 2 3 3 2" xfId="26241" xr:uid="{00000000-0005-0000-0000-0000876A0000}"/>
    <cellStyle name="Normal 2 3 3 2 2 3 4" xfId="26242" xr:uid="{00000000-0005-0000-0000-0000886A0000}"/>
    <cellStyle name="Normal 2 3 3 2 2 3_37. RESULTADO NEGOCIOS YOY" xfId="26243" xr:uid="{00000000-0005-0000-0000-0000896A0000}"/>
    <cellStyle name="Normal 2 3 3 2 2 4" xfId="26244" xr:uid="{00000000-0005-0000-0000-00008A6A0000}"/>
    <cellStyle name="Normal 2 3 3 2 2 4 2" xfId="26245" xr:uid="{00000000-0005-0000-0000-00008B6A0000}"/>
    <cellStyle name="Normal 2 3 3 2 2 4 2 2" xfId="26246" xr:uid="{00000000-0005-0000-0000-00008C6A0000}"/>
    <cellStyle name="Normal 2 3 3 2 2 4 3" xfId="26247" xr:uid="{00000000-0005-0000-0000-00008D6A0000}"/>
    <cellStyle name="Normal 2 3 3 2 2 4_37. RESULTADO NEGOCIOS YOY" xfId="26248" xr:uid="{00000000-0005-0000-0000-00008E6A0000}"/>
    <cellStyle name="Normal 2 3 3 2 2 5" xfId="26249" xr:uid="{00000000-0005-0000-0000-00008F6A0000}"/>
    <cellStyle name="Normal 2 3 3 2 2 5 2" xfId="26250" xr:uid="{00000000-0005-0000-0000-0000906A0000}"/>
    <cellStyle name="Normal 2 3 3 2 2 5_37. RESULTADO NEGOCIOS YOY" xfId="26251" xr:uid="{00000000-0005-0000-0000-0000916A0000}"/>
    <cellStyle name="Normal 2 3 3 2 2 6" xfId="26252" xr:uid="{00000000-0005-0000-0000-0000926A0000}"/>
    <cellStyle name="Normal 2 3 3 2 2 6 2" xfId="26253" xr:uid="{00000000-0005-0000-0000-0000936A0000}"/>
    <cellStyle name="Normal 2 3 3 2 2 6_37. RESULTADO NEGOCIOS YOY" xfId="26254" xr:uid="{00000000-0005-0000-0000-0000946A0000}"/>
    <cellStyle name="Normal 2 3 3 2 2 7" xfId="26255" xr:uid="{00000000-0005-0000-0000-0000956A0000}"/>
    <cellStyle name="Normal 2 3 3 2 2 7 2" xfId="26256" xr:uid="{00000000-0005-0000-0000-0000966A0000}"/>
    <cellStyle name="Normal 2 3 3 2 2 7_37. RESULTADO NEGOCIOS YOY" xfId="26257" xr:uid="{00000000-0005-0000-0000-0000976A0000}"/>
    <cellStyle name="Normal 2 3 3 2 2 8" xfId="26258" xr:uid="{00000000-0005-0000-0000-0000986A0000}"/>
    <cellStyle name="Normal 2 3 3 2 2_37. RESULTADO NEGOCIOS YOY" xfId="26259" xr:uid="{00000000-0005-0000-0000-0000996A0000}"/>
    <cellStyle name="Normal 2 3 3 2 3" xfId="26260" xr:uid="{00000000-0005-0000-0000-00009A6A0000}"/>
    <cellStyle name="Normal 2 3 3 2 3 2" xfId="26261" xr:uid="{00000000-0005-0000-0000-00009B6A0000}"/>
    <cellStyle name="Normal 2 3 3 2 3 2 2" xfId="26262" xr:uid="{00000000-0005-0000-0000-00009C6A0000}"/>
    <cellStyle name="Normal 2 3 3 2 3 2 2 2" xfId="26263" xr:uid="{00000000-0005-0000-0000-00009D6A0000}"/>
    <cellStyle name="Normal 2 3 3 2 3 2 2_37. RESULTADO NEGOCIOS YOY" xfId="26264" xr:uid="{00000000-0005-0000-0000-00009E6A0000}"/>
    <cellStyle name="Normal 2 3 3 2 3 2 3" xfId="26265" xr:uid="{00000000-0005-0000-0000-00009F6A0000}"/>
    <cellStyle name="Normal 2 3 3 2 3 2 3 2" xfId="26266" xr:uid="{00000000-0005-0000-0000-0000A06A0000}"/>
    <cellStyle name="Normal 2 3 3 2 3 2 3_37. RESULTADO NEGOCIOS YOY" xfId="26267" xr:uid="{00000000-0005-0000-0000-0000A16A0000}"/>
    <cellStyle name="Normal 2 3 3 2 3 2 4" xfId="26268" xr:uid="{00000000-0005-0000-0000-0000A26A0000}"/>
    <cellStyle name="Normal 2 3 3 2 3 2 5" xfId="26269" xr:uid="{00000000-0005-0000-0000-0000A36A0000}"/>
    <cellStyle name="Normal 2 3 3 2 3 2_37. RESULTADO NEGOCIOS YOY" xfId="26270" xr:uid="{00000000-0005-0000-0000-0000A46A0000}"/>
    <cellStyle name="Normal 2 3 3 2 3 3" xfId="26271" xr:uid="{00000000-0005-0000-0000-0000A56A0000}"/>
    <cellStyle name="Normal 2 3 3 2 3 3 2" xfId="26272" xr:uid="{00000000-0005-0000-0000-0000A66A0000}"/>
    <cellStyle name="Normal 2 3 3 2 3 3 2 2" xfId="26273" xr:uid="{00000000-0005-0000-0000-0000A76A0000}"/>
    <cellStyle name="Normal 2 3 3 2 3 3 3" xfId="26274" xr:uid="{00000000-0005-0000-0000-0000A86A0000}"/>
    <cellStyle name="Normal 2 3 3 2 3 3 3 2" xfId="26275" xr:uid="{00000000-0005-0000-0000-0000A96A0000}"/>
    <cellStyle name="Normal 2 3 3 2 3 3 4" xfId="26276" xr:uid="{00000000-0005-0000-0000-0000AA6A0000}"/>
    <cellStyle name="Normal 2 3 3 2 3 3_37. RESULTADO NEGOCIOS YOY" xfId="26277" xr:uid="{00000000-0005-0000-0000-0000AB6A0000}"/>
    <cellStyle name="Normal 2 3 3 2 3 4" xfId="26278" xr:uid="{00000000-0005-0000-0000-0000AC6A0000}"/>
    <cellStyle name="Normal 2 3 3 2 3 4 2" xfId="26279" xr:uid="{00000000-0005-0000-0000-0000AD6A0000}"/>
    <cellStyle name="Normal 2 3 3 2 3 4 2 2" xfId="26280" xr:uid="{00000000-0005-0000-0000-0000AE6A0000}"/>
    <cellStyle name="Normal 2 3 3 2 3 4 3" xfId="26281" xr:uid="{00000000-0005-0000-0000-0000AF6A0000}"/>
    <cellStyle name="Normal 2 3 3 2 3 4_37. RESULTADO NEGOCIOS YOY" xfId="26282" xr:uid="{00000000-0005-0000-0000-0000B06A0000}"/>
    <cellStyle name="Normal 2 3 3 2 3 5" xfId="26283" xr:uid="{00000000-0005-0000-0000-0000B16A0000}"/>
    <cellStyle name="Normal 2 3 3 2 3 5 2" xfId="26284" xr:uid="{00000000-0005-0000-0000-0000B26A0000}"/>
    <cellStyle name="Normal 2 3 3 2 3 5_37. RESULTADO NEGOCIOS YOY" xfId="26285" xr:uid="{00000000-0005-0000-0000-0000B36A0000}"/>
    <cellStyle name="Normal 2 3 3 2 3 6" xfId="26286" xr:uid="{00000000-0005-0000-0000-0000B46A0000}"/>
    <cellStyle name="Normal 2 3 3 2 3 6 2" xfId="26287" xr:uid="{00000000-0005-0000-0000-0000B56A0000}"/>
    <cellStyle name="Normal 2 3 3 2 3 6_37. RESULTADO NEGOCIOS YOY" xfId="26288" xr:uid="{00000000-0005-0000-0000-0000B66A0000}"/>
    <cellStyle name="Normal 2 3 3 2 3 7" xfId="26289" xr:uid="{00000000-0005-0000-0000-0000B76A0000}"/>
    <cellStyle name="Normal 2 3 3 2 3 8" xfId="26290" xr:uid="{00000000-0005-0000-0000-0000B86A0000}"/>
    <cellStyle name="Normal 2 3 3 2 3_37. RESULTADO NEGOCIOS YOY" xfId="26291" xr:uid="{00000000-0005-0000-0000-0000B96A0000}"/>
    <cellStyle name="Normal 2 3 3 2 4" xfId="26292" xr:uid="{00000000-0005-0000-0000-0000BA6A0000}"/>
    <cellStyle name="Normal 2 3 3 2 4 2" xfId="26293" xr:uid="{00000000-0005-0000-0000-0000BB6A0000}"/>
    <cellStyle name="Normal 2 3 3 2 4 2 2" xfId="26294" xr:uid="{00000000-0005-0000-0000-0000BC6A0000}"/>
    <cellStyle name="Normal 2 3 3 2 4 2 3" xfId="26295" xr:uid="{00000000-0005-0000-0000-0000BD6A0000}"/>
    <cellStyle name="Normal 2 3 3 2 4 2_37. RESULTADO NEGOCIOS YOY" xfId="26296" xr:uid="{00000000-0005-0000-0000-0000BE6A0000}"/>
    <cellStyle name="Normal 2 3 3 2 4 3" xfId="26297" xr:uid="{00000000-0005-0000-0000-0000BF6A0000}"/>
    <cellStyle name="Normal 2 3 3 2 4 3 2" xfId="26298" xr:uid="{00000000-0005-0000-0000-0000C06A0000}"/>
    <cellStyle name="Normal 2 3 3 2 4 3_37. RESULTADO NEGOCIOS YOY" xfId="26299" xr:uid="{00000000-0005-0000-0000-0000C16A0000}"/>
    <cellStyle name="Normal 2 3 3 2 4 4" xfId="26300" xr:uid="{00000000-0005-0000-0000-0000C26A0000}"/>
    <cellStyle name="Normal 2 3 3 2 4 5" xfId="26301" xr:uid="{00000000-0005-0000-0000-0000C36A0000}"/>
    <cellStyle name="Normal 2 3 3 2 4_37. RESULTADO NEGOCIOS YOY" xfId="26302" xr:uid="{00000000-0005-0000-0000-0000C46A0000}"/>
    <cellStyle name="Normal 2 3 3 2 5" xfId="26303" xr:uid="{00000000-0005-0000-0000-0000C56A0000}"/>
    <cellStyle name="Normal 2 3 3 2 5 2" xfId="26304" xr:uid="{00000000-0005-0000-0000-0000C66A0000}"/>
    <cellStyle name="Normal 2 3 3 2 5 2 2" xfId="26305" xr:uid="{00000000-0005-0000-0000-0000C76A0000}"/>
    <cellStyle name="Normal 2 3 3 2 5 2 3" xfId="26306" xr:uid="{00000000-0005-0000-0000-0000C86A0000}"/>
    <cellStyle name="Normal 2 3 3 2 5 3" xfId="26307" xr:uid="{00000000-0005-0000-0000-0000C96A0000}"/>
    <cellStyle name="Normal 2 3 3 2 5 3 2" xfId="26308" xr:uid="{00000000-0005-0000-0000-0000CA6A0000}"/>
    <cellStyle name="Normal 2 3 3 2 5 4" xfId="26309" xr:uid="{00000000-0005-0000-0000-0000CB6A0000}"/>
    <cellStyle name="Normal 2 3 3 2 5 5" xfId="26310" xr:uid="{00000000-0005-0000-0000-0000CC6A0000}"/>
    <cellStyle name="Normal 2 3 3 2 5_37. RESULTADO NEGOCIOS YOY" xfId="26311" xr:uid="{00000000-0005-0000-0000-0000CD6A0000}"/>
    <cellStyle name="Normal 2 3 3 2 6" xfId="26312" xr:uid="{00000000-0005-0000-0000-0000CE6A0000}"/>
    <cellStyle name="Normal 2 3 3 2 6 2" xfId="26313" xr:uid="{00000000-0005-0000-0000-0000CF6A0000}"/>
    <cellStyle name="Normal 2 3 3 2 6 2 2" xfId="26314" xr:uid="{00000000-0005-0000-0000-0000D06A0000}"/>
    <cellStyle name="Normal 2 3 3 2 6 2 3" xfId="26315" xr:uid="{00000000-0005-0000-0000-0000D16A0000}"/>
    <cellStyle name="Normal 2 3 3 2 6 3" xfId="26316" xr:uid="{00000000-0005-0000-0000-0000D26A0000}"/>
    <cellStyle name="Normal 2 3 3 2 6 4" xfId="26317" xr:uid="{00000000-0005-0000-0000-0000D36A0000}"/>
    <cellStyle name="Normal 2 3 3 2 6_37. RESULTADO NEGOCIOS YOY" xfId="26318" xr:uid="{00000000-0005-0000-0000-0000D46A0000}"/>
    <cellStyle name="Normal 2 3 3 2 7" xfId="26319" xr:uid="{00000000-0005-0000-0000-0000D56A0000}"/>
    <cellStyle name="Normal 2 3 3 2 7 2" xfId="26320" xr:uid="{00000000-0005-0000-0000-0000D66A0000}"/>
    <cellStyle name="Normal 2 3 3 2 7 3" xfId="26321" xr:uid="{00000000-0005-0000-0000-0000D76A0000}"/>
    <cellStyle name="Normal 2 3 3 2 7 4" xfId="26322" xr:uid="{00000000-0005-0000-0000-0000D86A0000}"/>
    <cellStyle name="Normal 2 3 3 2 7_37. RESULTADO NEGOCIOS YOY" xfId="26323" xr:uid="{00000000-0005-0000-0000-0000D96A0000}"/>
    <cellStyle name="Normal 2 3 3 2 8" xfId="26324" xr:uid="{00000000-0005-0000-0000-0000DA6A0000}"/>
    <cellStyle name="Normal 2 3 3 2 8 2" xfId="26325" xr:uid="{00000000-0005-0000-0000-0000DB6A0000}"/>
    <cellStyle name="Normal 2 3 3 2 8 3" xfId="26326" xr:uid="{00000000-0005-0000-0000-0000DC6A0000}"/>
    <cellStyle name="Normal 2 3 3 2 8 4" xfId="26327" xr:uid="{00000000-0005-0000-0000-0000DD6A0000}"/>
    <cellStyle name="Normal 2 3 3 2 8_37. RESULTADO NEGOCIOS YOY" xfId="26328" xr:uid="{00000000-0005-0000-0000-0000DE6A0000}"/>
    <cellStyle name="Normal 2 3 3 2 9" xfId="26329" xr:uid="{00000000-0005-0000-0000-0000DF6A0000}"/>
    <cellStyle name="Normal 2 3 3 2 9 2" xfId="26330" xr:uid="{00000000-0005-0000-0000-0000E06A0000}"/>
    <cellStyle name="Normal 2 3 3 2 9_37. RESULTADO NEGOCIOS YOY" xfId="26331" xr:uid="{00000000-0005-0000-0000-0000E16A0000}"/>
    <cellStyle name="Normal 2 3 3 2_37. RESULTADO NEGOCIOS YOY" xfId="26332" xr:uid="{00000000-0005-0000-0000-0000E26A0000}"/>
    <cellStyle name="Normal 2 3 3 3" xfId="26333" xr:uid="{00000000-0005-0000-0000-0000E36A0000}"/>
    <cellStyle name="Normal 2 3 3 3 10" xfId="26334" xr:uid="{00000000-0005-0000-0000-0000E46A0000}"/>
    <cellStyle name="Normal 2 3 3 3 10 2" xfId="26335" xr:uid="{00000000-0005-0000-0000-0000E56A0000}"/>
    <cellStyle name="Normal 2 3 3 3 10_37. RESULTADO NEGOCIOS YOY" xfId="26336" xr:uid="{00000000-0005-0000-0000-0000E66A0000}"/>
    <cellStyle name="Normal 2 3 3 3 11" xfId="26337" xr:uid="{00000000-0005-0000-0000-0000E76A0000}"/>
    <cellStyle name="Normal 2 3 3 3 2" xfId="26338" xr:uid="{00000000-0005-0000-0000-0000E86A0000}"/>
    <cellStyle name="Normal 2 3 3 3 2 2" xfId="26339" xr:uid="{00000000-0005-0000-0000-0000E96A0000}"/>
    <cellStyle name="Normal 2 3 3 3 2 2 2" xfId="26340" xr:uid="{00000000-0005-0000-0000-0000EA6A0000}"/>
    <cellStyle name="Normal 2 3 3 3 2 2 2 2" xfId="26341" xr:uid="{00000000-0005-0000-0000-0000EB6A0000}"/>
    <cellStyle name="Normal 2 3 3 3 2 2 2 2 2" xfId="26342" xr:uid="{00000000-0005-0000-0000-0000EC6A0000}"/>
    <cellStyle name="Normal 2 3 3 3 2 2 2 3" xfId="26343" xr:uid="{00000000-0005-0000-0000-0000ED6A0000}"/>
    <cellStyle name="Normal 2 3 3 3 2 2 2_37. RESULTADO NEGOCIOS YOY" xfId="26344" xr:uid="{00000000-0005-0000-0000-0000EE6A0000}"/>
    <cellStyle name="Normal 2 3 3 3 2 2 3" xfId="26345" xr:uid="{00000000-0005-0000-0000-0000EF6A0000}"/>
    <cellStyle name="Normal 2 3 3 3 2 2 3 2" xfId="26346" xr:uid="{00000000-0005-0000-0000-0000F06A0000}"/>
    <cellStyle name="Normal 2 3 3 3 2 2 3_37. RESULTADO NEGOCIOS YOY" xfId="26347" xr:uid="{00000000-0005-0000-0000-0000F16A0000}"/>
    <cellStyle name="Normal 2 3 3 3 2 2 4" xfId="26348" xr:uid="{00000000-0005-0000-0000-0000F26A0000}"/>
    <cellStyle name="Normal 2 3 3 3 2 2 4 2" xfId="26349" xr:uid="{00000000-0005-0000-0000-0000F36A0000}"/>
    <cellStyle name="Normal 2 3 3 3 2 2 5" xfId="26350" xr:uid="{00000000-0005-0000-0000-0000F46A0000}"/>
    <cellStyle name="Normal 2 3 3 3 2 2 6" xfId="26351" xr:uid="{00000000-0005-0000-0000-0000F56A0000}"/>
    <cellStyle name="Normal 2 3 3 3 2 2_37. RESULTADO NEGOCIOS YOY" xfId="26352" xr:uid="{00000000-0005-0000-0000-0000F66A0000}"/>
    <cellStyle name="Normal 2 3 3 3 2 3" xfId="26353" xr:uid="{00000000-0005-0000-0000-0000F76A0000}"/>
    <cellStyle name="Normal 2 3 3 3 2 3 2" xfId="26354" xr:uid="{00000000-0005-0000-0000-0000F86A0000}"/>
    <cellStyle name="Normal 2 3 3 3 2 3 2 2" xfId="26355" xr:uid="{00000000-0005-0000-0000-0000F96A0000}"/>
    <cellStyle name="Normal 2 3 3 3 2 3 3" xfId="26356" xr:uid="{00000000-0005-0000-0000-0000FA6A0000}"/>
    <cellStyle name="Normal 2 3 3 3 2 3 3 2" xfId="26357" xr:uid="{00000000-0005-0000-0000-0000FB6A0000}"/>
    <cellStyle name="Normal 2 3 3 3 2 3 4" xfId="26358" xr:uid="{00000000-0005-0000-0000-0000FC6A0000}"/>
    <cellStyle name="Normal 2 3 3 3 2 3_37. RESULTADO NEGOCIOS YOY" xfId="26359" xr:uid="{00000000-0005-0000-0000-0000FD6A0000}"/>
    <cellStyle name="Normal 2 3 3 3 2 4" xfId="26360" xr:uid="{00000000-0005-0000-0000-0000FE6A0000}"/>
    <cellStyle name="Normal 2 3 3 3 2 4 2" xfId="26361" xr:uid="{00000000-0005-0000-0000-0000FF6A0000}"/>
    <cellStyle name="Normal 2 3 3 3 2 4 2 2" xfId="26362" xr:uid="{00000000-0005-0000-0000-0000006B0000}"/>
    <cellStyle name="Normal 2 3 3 3 2 4 3" xfId="26363" xr:uid="{00000000-0005-0000-0000-0000016B0000}"/>
    <cellStyle name="Normal 2 3 3 3 2 4_37. RESULTADO NEGOCIOS YOY" xfId="26364" xr:uid="{00000000-0005-0000-0000-0000026B0000}"/>
    <cellStyle name="Normal 2 3 3 3 2 5" xfId="26365" xr:uid="{00000000-0005-0000-0000-0000036B0000}"/>
    <cellStyle name="Normal 2 3 3 3 2 5 2" xfId="26366" xr:uid="{00000000-0005-0000-0000-0000046B0000}"/>
    <cellStyle name="Normal 2 3 3 3 2 5_37. RESULTADO NEGOCIOS YOY" xfId="26367" xr:uid="{00000000-0005-0000-0000-0000056B0000}"/>
    <cellStyle name="Normal 2 3 3 3 2 6" xfId="26368" xr:uid="{00000000-0005-0000-0000-0000066B0000}"/>
    <cellStyle name="Normal 2 3 3 3 2 6 2" xfId="26369" xr:uid="{00000000-0005-0000-0000-0000076B0000}"/>
    <cellStyle name="Normal 2 3 3 3 2 6_37. RESULTADO NEGOCIOS YOY" xfId="26370" xr:uid="{00000000-0005-0000-0000-0000086B0000}"/>
    <cellStyle name="Normal 2 3 3 3 2 7" xfId="26371" xr:uid="{00000000-0005-0000-0000-0000096B0000}"/>
    <cellStyle name="Normal 2 3 3 3 2 7 2" xfId="26372" xr:uid="{00000000-0005-0000-0000-00000A6B0000}"/>
    <cellStyle name="Normal 2 3 3 3 2 7_37. RESULTADO NEGOCIOS YOY" xfId="26373" xr:uid="{00000000-0005-0000-0000-00000B6B0000}"/>
    <cellStyle name="Normal 2 3 3 3 2 8" xfId="26374" xr:uid="{00000000-0005-0000-0000-00000C6B0000}"/>
    <cellStyle name="Normal 2 3 3 3 2_37. RESULTADO NEGOCIOS YOY" xfId="26375" xr:uid="{00000000-0005-0000-0000-00000D6B0000}"/>
    <cellStyle name="Normal 2 3 3 3 3" xfId="26376" xr:uid="{00000000-0005-0000-0000-00000E6B0000}"/>
    <cellStyle name="Normal 2 3 3 3 3 2" xfId="26377" xr:uid="{00000000-0005-0000-0000-00000F6B0000}"/>
    <cellStyle name="Normal 2 3 3 3 3 2 2" xfId="26378" xr:uid="{00000000-0005-0000-0000-0000106B0000}"/>
    <cellStyle name="Normal 2 3 3 3 3 2 2 2" xfId="26379" xr:uid="{00000000-0005-0000-0000-0000116B0000}"/>
    <cellStyle name="Normal 2 3 3 3 3 2 3" xfId="26380" xr:uid="{00000000-0005-0000-0000-0000126B0000}"/>
    <cellStyle name="Normal 2 3 3 3 3 2 4" xfId="26381" xr:uid="{00000000-0005-0000-0000-0000136B0000}"/>
    <cellStyle name="Normal 2 3 3 3 3 2_37. RESULTADO NEGOCIOS YOY" xfId="26382" xr:uid="{00000000-0005-0000-0000-0000146B0000}"/>
    <cellStyle name="Normal 2 3 3 3 3 3" xfId="26383" xr:uid="{00000000-0005-0000-0000-0000156B0000}"/>
    <cellStyle name="Normal 2 3 3 3 3 3 2" xfId="26384" xr:uid="{00000000-0005-0000-0000-0000166B0000}"/>
    <cellStyle name="Normal 2 3 3 3 3 3_37. RESULTADO NEGOCIOS YOY" xfId="26385" xr:uid="{00000000-0005-0000-0000-0000176B0000}"/>
    <cellStyle name="Normal 2 3 3 3 3 4" xfId="26386" xr:uid="{00000000-0005-0000-0000-0000186B0000}"/>
    <cellStyle name="Normal 2 3 3 3 3 4 2" xfId="26387" xr:uid="{00000000-0005-0000-0000-0000196B0000}"/>
    <cellStyle name="Normal 2 3 3 3 3 5" xfId="26388" xr:uid="{00000000-0005-0000-0000-00001A6B0000}"/>
    <cellStyle name="Normal 2 3 3 3 3 6" xfId="26389" xr:uid="{00000000-0005-0000-0000-00001B6B0000}"/>
    <cellStyle name="Normal 2 3 3 3 3_37. RESULTADO NEGOCIOS YOY" xfId="26390" xr:uid="{00000000-0005-0000-0000-00001C6B0000}"/>
    <cellStyle name="Normal 2 3 3 3 4" xfId="26391" xr:uid="{00000000-0005-0000-0000-00001D6B0000}"/>
    <cellStyle name="Normal 2 3 3 3 4 2" xfId="26392" xr:uid="{00000000-0005-0000-0000-00001E6B0000}"/>
    <cellStyle name="Normal 2 3 3 3 4 2 2" xfId="26393" xr:uid="{00000000-0005-0000-0000-00001F6B0000}"/>
    <cellStyle name="Normal 2 3 3 3 4 2 3" xfId="26394" xr:uid="{00000000-0005-0000-0000-0000206B0000}"/>
    <cellStyle name="Normal 2 3 3 3 4 3" xfId="26395" xr:uid="{00000000-0005-0000-0000-0000216B0000}"/>
    <cellStyle name="Normal 2 3 3 3 4 3 2" xfId="26396" xr:uid="{00000000-0005-0000-0000-0000226B0000}"/>
    <cellStyle name="Normal 2 3 3 3 4 4" xfId="26397" xr:uid="{00000000-0005-0000-0000-0000236B0000}"/>
    <cellStyle name="Normal 2 3 3 3 4 5" xfId="26398" xr:uid="{00000000-0005-0000-0000-0000246B0000}"/>
    <cellStyle name="Normal 2 3 3 3 4_37. RESULTADO NEGOCIOS YOY" xfId="26399" xr:uid="{00000000-0005-0000-0000-0000256B0000}"/>
    <cellStyle name="Normal 2 3 3 3 5" xfId="26400" xr:uid="{00000000-0005-0000-0000-0000266B0000}"/>
    <cellStyle name="Normal 2 3 3 3 5 2" xfId="26401" xr:uid="{00000000-0005-0000-0000-0000276B0000}"/>
    <cellStyle name="Normal 2 3 3 3 5 2 2" xfId="26402" xr:uid="{00000000-0005-0000-0000-0000286B0000}"/>
    <cellStyle name="Normal 2 3 3 3 5 2 3" xfId="26403" xr:uid="{00000000-0005-0000-0000-0000296B0000}"/>
    <cellStyle name="Normal 2 3 3 3 5 3" xfId="26404" xr:uid="{00000000-0005-0000-0000-00002A6B0000}"/>
    <cellStyle name="Normal 2 3 3 3 5 4" xfId="26405" xr:uid="{00000000-0005-0000-0000-00002B6B0000}"/>
    <cellStyle name="Normal 2 3 3 3 5_37. RESULTADO NEGOCIOS YOY" xfId="26406" xr:uid="{00000000-0005-0000-0000-00002C6B0000}"/>
    <cellStyle name="Normal 2 3 3 3 6" xfId="26407" xr:uid="{00000000-0005-0000-0000-00002D6B0000}"/>
    <cellStyle name="Normal 2 3 3 3 6 2" xfId="26408" xr:uid="{00000000-0005-0000-0000-00002E6B0000}"/>
    <cellStyle name="Normal 2 3 3 3 6 3" xfId="26409" xr:uid="{00000000-0005-0000-0000-00002F6B0000}"/>
    <cellStyle name="Normal 2 3 3 3 6 4" xfId="26410" xr:uid="{00000000-0005-0000-0000-0000306B0000}"/>
    <cellStyle name="Normal 2 3 3 3 6_37. RESULTADO NEGOCIOS YOY" xfId="26411" xr:uid="{00000000-0005-0000-0000-0000316B0000}"/>
    <cellStyle name="Normal 2 3 3 3 7" xfId="26412" xr:uid="{00000000-0005-0000-0000-0000326B0000}"/>
    <cellStyle name="Normal 2 3 3 3 7 2" xfId="26413" xr:uid="{00000000-0005-0000-0000-0000336B0000}"/>
    <cellStyle name="Normal 2 3 3 3 7 3" xfId="26414" xr:uid="{00000000-0005-0000-0000-0000346B0000}"/>
    <cellStyle name="Normal 2 3 3 3 7 4" xfId="26415" xr:uid="{00000000-0005-0000-0000-0000356B0000}"/>
    <cellStyle name="Normal 2 3 3 3 7_37. RESULTADO NEGOCIOS YOY" xfId="26416" xr:uid="{00000000-0005-0000-0000-0000366B0000}"/>
    <cellStyle name="Normal 2 3 3 3 8" xfId="26417" xr:uid="{00000000-0005-0000-0000-0000376B0000}"/>
    <cellStyle name="Normal 2 3 3 3 8 2" xfId="26418" xr:uid="{00000000-0005-0000-0000-0000386B0000}"/>
    <cellStyle name="Normal 2 3 3 3 8 3" xfId="26419" xr:uid="{00000000-0005-0000-0000-0000396B0000}"/>
    <cellStyle name="Normal 2 3 3 3 8 4" xfId="26420" xr:uid="{00000000-0005-0000-0000-00003A6B0000}"/>
    <cellStyle name="Normal 2 3 3 3 8_37. RESULTADO NEGOCIOS YOY" xfId="26421" xr:uid="{00000000-0005-0000-0000-00003B6B0000}"/>
    <cellStyle name="Normal 2 3 3 3 9" xfId="26422" xr:uid="{00000000-0005-0000-0000-00003C6B0000}"/>
    <cellStyle name="Normal 2 3 3 3 9 2" xfId="26423" xr:uid="{00000000-0005-0000-0000-00003D6B0000}"/>
    <cellStyle name="Normal 2 3 3 3 9_37. RESULTADO NEGOCIOS YOY" xfId="26424" xr:uid="{00000000-0005-0000-0000-00003E6B0000}"/>
    <cellStyle name="Normal 2 3 3 3_37. RESULTADO NEGOCIOS YOY" xfId="26425" xr:uid="{00000000-0005-0000-0000-00003F6B0000}"/>
    <cellStyle name="Normal 2 3 3 4" xfId="26426" xr:uid="{00000000-0005-0000-0000-0000406B0000}"/>
    <cellStyle name="Normal 2 3 3 4 2" xfId="26427" xr:uid="{00000000-0005-0000-0000-0000416B0000}"/>
    <cellStyle name="Normal 2 3 3 4 2 2" xfId="26428" xr:uid="{00000000-0005-0000-0000-0000426B0000}"/>
    <cellStyle name="Normal 2 3 3 4 2 2 2" xfId="26429" xr:uid="{00000000-0005-0000-0000-0000436B0000}"/>
    <cellStyle name="Normal 2 3 3 4 2 2 2 2" xfId="26430" xr:uid="{00000000-0005-0000-0000-0000446B0000}"/>
    <cellStyle name="Normal 2 3 3 4 2 2 3" xfId="26431" xr:uid="{00000000-0005-0000-0000-0000456B0000}"/>
    <cellStyle name="Normal 2 3 3 4 2 2 4" xfId="26432" xr:uid="{00000000-0005-0000-0000-0000466B0000}"/>
    <cellStyle name="Normal 2 3 3 4 2 2_37. RESULTADO NEGOCIOS YOY" xfId="26433" xr:uid="{00000000-0005-0000-0000-0000476B0000}"/>
    <cellStyle name="Normal 2 3 3 4 2 3" xfId="26434" xr:uid="{00000000-0005-0000-0000-0000486B0000}"/>
    <cellStyle name="Normal 2 3 3 4 2 3 2" xfId="26435" xr:uid="{00000000-0005-0000-0000-0000496B0000}"/>
    <cellStyle name="Normal 2 3 3 4 2 3_37. RESULTADO NEGOCIOS YOY" xfId="26436" xr:uid="{00000000-0005-0000-0000-00004A6B0000}"/>
    <cellStyle name="Normal 2 3 3 4 2 4" xfId="26437" xr:uid="{00000000-0005-0000-0000-00004B6B0000}"/>
    <cellStyle name="Normal 2 3 3 4 2 4 2" xfId="26438" xr:uid="{00000000-0005-0000-0000-00004C6B0000}"/>
    <cellStyle name="Normal 2 3 3 4 2 5" xfId="26439" xr:uid="{00000000-0005-0000-0000-00004D6B0000}"/>
    <cellStyle name="Normal 2 3 3 4 2 6" xfId="26440" xr:uid="{00000000-0005-0000-0000-00004E6B0000}"/>
    <cellStyle name="Normal 2 3 3 4 2_37. RESULTADO NEGOCIOS YOY" xfId="26441" xr:uid="{00000000-0005-0000-0000-00004F6B0000}"/>
    <cellStyle name="Normal 2 3 3 4 3" xfId="26442" xr:uid="{00000000-0005-0000-0000-0000506B0000}"/>
    <cellStyle name="Normal 2 3 3 4 3 2" xfId="26443" xr:uid="{00000000-0005-0000-0000-0000516B0000}"/>
    <cellStyle name="Normal 2 3 3 4 3 2 2" xfId="26444" xr:uid="{00000000-0005-0000-0000-0000526B0000}"/>
    <cellStyle name="Normal 2 3 3 4 3 2 3" xfId="26445" xr:uid="{00000000-0005-0000-0000-0000536B0000}"/>
    <cellStyle name="Normal 2 3 3 4 3 3" xfId="26446" xr:uid="{00000000-0005-0000-0000-0000546B0000}"/>
    <cellStyle name="Normal 2 3 3 4 3 3 2" xfId="26447" xr:uid="{00000000-0005-0000-0000-0000556B0000}"/>
    <cellStyle name="Normal 2 3 3 4 3 4" xfId="26448" xr:uid="{00000000-0005-0000-0000-0000566B0000}"/>
    <cellStyle name="Normal 2 3 3 4 3 5" xfId="26449" xr:uid="{00000000-0005-0000-0000-0000576B0000}"/>
    <cellStyle name="Normal 2 3 3 4 3_37. RESULTADO NEGOCIOS YOY" xfId="26450" xr:uid="{00000000-0005-0000-0000-0000586B0000}"/>
    <cellStyle name="Normal 2 3 3 4 4" xfId="26451" xr:uid="{00000000-0005-0000-0000-0000596B0000}"/>
    <cellStyle name="Normal 2 3 3 4 4 2" xfId="26452" xr:uid="{00000000-0005-0000-0000-00005A6B0000}"/>
    <cellStyle name="Normal 2 3 3 4 4 2 2" xfId="26453" xr:uid="{00000000-0005-0000-0000-00005B6B0000}"/>
    <cellStyle name="Normal 2 3 3 4 4 2 3" xfId="26454" xr:uid="{00000000-0005-0000-0000-00005C6B0000}"/>
    <cellStyle name="Normal 2 3 3 4 4 3" xfId="26455" xr:uid="{00000000-0005-0000-0000-00005D6B0000}"/>
    <cellStyle name="Normal 2 3 3 4 4 4" xfId="26456" xr:uid="{00000000-0005-0000-0000-00005E6B0000}"/>
    <cellStyle name="Normal 2 3 3 4 4_37. RESULTADO NEGOCIOS YOY" xfId="26457" xr:uid="{00000000-0005-0000-0000-00005F6B0000}"/>
    <cellStyle name="Normal 2 3 3 4 5" xfId="26458" xr:uid="{00000000-0005-0000-0000-0000606B0000}"/>
    <cellStyle name="Normal 2 3 3 4 5 2" xfId="26459" xr:uid="{00000000-0005-0000-0000-0000616B0000}"/>
    <cellStyle name="Normal 2 3 3 4 5 3" xfId="26460" xr:uid="{00000000-0005-0000-0000-0000626B0000}"/>
    <cellStyle name="Normal 2 3 3 4 5 4" xfId="26461" xr:uid="{00000000-0005-0000-0000-0000636B0000}"/>
    <cellStyle name="Normal 2 3 3 4 5_37. RESULTADO NEGOCIOS YOY" xfId="26462" xr:uid="{00000000-0005-0000-0000-0000646B0000}"/>
    <cellStyle name="Normal 2 3 3 4 6" xfId="26463" xr:uid="{00000000-0005-0000-0000-0000656B0000}"/>
    <cellStyle name="Normal 2 3 3 4 6 2" xfId="26464" xr:uid="{00000000-0005-0000-0000-0000666B0000}"/>
    <cellStyle name="Normal 2 3 3 4 6 3" xfId="26465" xr:uid="{00000000-0005-0000-0000-0000676B0000}"/>
    <cellStyle name="Normal 2 3 3 4 6_37. RESULTADO NEGOCIOS YOY" xfId="26466" xr:uid="{00000000-0005-0000-0000-0000686B0000}"/>
    <cellStyle name="Normal 2 3 3 4 7" xfId="26467" xr:uid="{00000000-0005-0000-0000-0000696B0000}"/>
    <cellStyle name="Normal 2 3 3 4 7 2" xfId="26468" xr:uid="{00000000-0005-0000-0000-00006A6B0000}"/>
    <cellStyle name="Normal 2 3 3 4 7_37. RESULTADO NEGOCIOS YOY" xfId="26469" xr:uid="{00000000-0005-0000-0000-00006B6B0000}"/>
    <cellStyle name="Normal 2 3 3 4 8" xfId="26470" xr:uid="{00000000-0005-0000-0000-00006C6B0000}"/>
    <cellStyle name="Normal 2 3 3 4_37. RESULTADO NEGOCIOS YOY" xfId="26471" xr:uid="{00000000-0005-0000-0000-00006D6B0000}"/>
    <cellStyle name="Normal 2 3 3 5" xfId="26472" xr:uid="{00000000-0005-0000-0000-00006E6B0000}"/>
    <cellStyle name="Normal 2 3 3 5 2" xfId="26473" xr:uid="{00000000-0005-0000-0000-00006F6B0000}"/>
    <cellStyle name="Normal 2 3 3 5 2 2" xfId="26474" xr:uid="{00000000-0005-0000-0000-0000706B0000}"/>
    <cellStyle name="Normal 2 3 3 5 2 2 2" xfId="26475" xr:uid="{00000000-0005-0000-0000-0000716B0000}"/>
    <cellStyle name="Normal 2 3 3 5 2 2 2 2" xfId="26476" xr:uid="{00000000-0005-0000-0000-0000726B0000}"/>
    <cellStyle name="Normal 2 3 3 5 2 2 3" xfId="26477" xr:uid="{00000000-0005-0000-0000-0000736B0000}"/>
    <cellStyle name="Normal 2 3 3 5 2 2_37. RESULTADO NEGOCIOS YOY" xfId="26478" xr:uid="{00000000-0005-0000-0000-0000746B0000}"/>
    <cellStyle name="Normal 2 3 3 5 2 3" xfId="26479" xr:uid="{00000000-0005-0000-0000-0000756B0000}"/>
    <cellStyle name="Normal 2 3 3 5 2 3 2" xfId="26480" xr:uid="{00000000-0005-0000-0000-0000766B0000}"/>
    <cellStyle name="Normal 2 3 3 5 2 3_37. RESULTADO NEGOCIOS YOY" xfId="26481" xr:uid="{00000000-0005-0000-0000-0000776B0000}"/>
    <cellStyle name="Normal 2 3 3 5 2 4" xfId="26482" xr:uid="{00000000-0005-0000-0000-0000786B0000}"/>
    <cellStyle name="Normal 2 3 3 5 2 4 2" xfId="26483" xr:uid="{00000000-0005-0000-0000-0000796B0000}"/>
    <cellStyle name="Normal 2 3 3 5 2 5" xfId="26484" xr:uid="{00000000-0005-0000-0000-00007A6B0000}"/>
    <cellStyle name="Normal 2 3 3 5 2 6" xfId="26485" xr:uid="{00000000-0005-0000-0000-00007B6B0000}"/>
    <cellStyle name="Normal 2 3 3 5 2_37. RESULTADO NEGOCIOS YOY" xfId="26486" xr:uid="{00000000-0005-0000-0000-00007C6B0000}"/>
    <cellStyle name="Normal 2 3 3 5 3" xfId="26487" xr:uid="{00000000-0005-0000-0000-00007D6B0000}"/>
    <cellStyle name="Normal 2 3 3 5 3 2" xfId="26488" xr:uid="{00000000-0005-0000-0000-00007E6B0000}"/>
    <cellStyle name="Normal 2 3 3 5 3 2 2" xfId="26489" xr:uid="{00000000-0005-0000-0000-00007F6B0000}"/>
    <cellStyle name="Normal 2 3 3 5 3 3" xfId="26490" xr:uid="{00000000-0005-0000-0000-0000806B0000}"/>
    <cellStyle name="Normal 2 3 3 5 3 3 2" xfId="26491" xr:uid="{00000000-0005-0000-0000-0000816B0000}"/>
    <cellStyle name="Normal 2 3 3 5 3 4" xfId="26492" xr:uid="{00000000-0005-0000-0000-0000826B0000}"/>
    <cellStyle name="Normal 2 3 3 5 3_37. RESULTADO NEGOCIOS YOY" xfId="26493" xr:uid="{00000000-0005-0000-0000-0000836B0000}"/>
    <cellStyle name="Normal 2 3 3 5 4" xfId="26494" xr:uid="{00000000-0005-0000-0000-0000846B0000}"/>
    <cellStyle name="Normal 2 3 3 5 4 2" xfId="26495" xr:uid="{00000000-0005-0000-0000-0000856B0000}"/>
    <cellStyle name="Normal 2 3 3 5 4 2 2" xfId="26496" xr:uid="{00000000-0005-0000-0000-0000866B0000}"/>
    <cellStyle name="Normal 2 3 3 5 4 3" xfId="26497" xr:uid="{00000000-0005-0000-0000-0000876B0000}"/>
    <cellStyle name="Normal 2 3 3 5 4_37. RESULTADO NEGOCIOS YOY" xfId="26498" xr:uid="{00000000-0005-0000-0000-0000886B0000}"/>
    <cellStyle name="Normal 2 3 3 5 5" xfId="26499" xr:uid="{00000000-0005-0000-0000-0000896B0000}"/>
    <cellStyle name="Normal 2 3 3 5 5 2" xfId="26500" xr:uid="{00000000-0005-0000-0000-00008A6B0000}"/>
    <cellStyle name="Normal 2 3 3 5 5_37. RESULTADO NEGOCIOS YOY" xfId="26501" xr:uid="{00000000-0005-0000-0000-00008B6B0000}"/>
    <cellStyle name="Normal 2 3 3 5 6" xfId="26502" xr:uid="{00000000-0005-0000-0000-00008C6B0000}"/>
    <cellStyle name="Normal 2 3 3 5 6 2" xfId="26503" xr:uid="{00000000-0005-0000-0000-00008D6B0000}"/>
    <cellStyle name="Normal 2 3 3 5 6_37. RESULTADO NEGOCIOS YOY" xfId="26504" xr:uid="{00000000-0005-0000-0000-00008E6B0000}"/>
    <cellStyle name="Normal 2 3 3 5 7" xfId="26505" xr:uid="{00000000-0005-0000-0000-00008F6B0000}"/>
    <cellStyle name="Normal 2 3 3 5 8" xfId="26506" xr:uid="{00000000-0005-0000-0000-0000906B0000}"/>
    <cellStyle name="Normal 2 3 3 5_37. RESULTADO NEGOCIOS YOY" xfId="26507" xr:uid="{00000000-0005-0000-0000-0000916B0000}"/>
    <cellStyle name="Normal 2 3 3 6" xfId="26508" xr:uid="{00000000-0005-0000-0000-0000926B0000}"/>
    <cellStyle name="Normal 2 3 3 6 2" xfId="26509" xr:uid="{00000000-0005-0000-0000-0000936B0000}"/>
    <cellStyle name="Normal 2 3 3 6 2 2" xfId="26510" xr:uid="{00000000-0005-0000-0000-0000946B0000}"/>
    <cellStyle name="Normal 2 3 3 6 2 2 2" xfId="26511" xr:uid="{00000000-0005-0000-0000-0000956B0000}"/>
    <cellStyle name="Normal 2 3 3 6 2 2_37. RESULTADO NEGOCIOS YOY" xfId="26512" xr:uid="{00000000-0005-0000-0000-0000966B0000}"/>
    <cellStyle name="Normal 2 3 3 6 2 3" xfId="26513" xr:uid="{00000000-0005-0000-0000-0000976B0000}"/>
    <cellStyle name="Normal 2 3 3 6 2 4" xfId="26514" xr:uid="{00000000-0005-0000-0000-0000986B0000}"/>
    <cellStyle name="Normal 2 3 3 6 2_37. RESULTADO NEGOCIOS YOY" xfId="26515" xr:uid="{00000000-0005-0000-0000-0000996B0000}"/>
    <cellStyle name="Normal 2 3 3 6 3" xfId="26516" xr:uid="{00000000-0005-0000-0000-00009A6B0000}"/>
    <cellStyle name="Normal 2 3 3 6 3 2" xfId="26517" xr:uid="{00000000-0005-0000-0000-00009B6B0000}"/>
    <cellStyle name="Normal 2 3 3 6 3_37. RESULTADO NEGOCIOS YOY" xfId="26518" xr:uid="{00000000-0005-0000-0000-00009C6B0000}"/>
    <cellStyle name="Normal 2 3 3 6 4" xfId="26519" xr:uid="{00000000-0005-0000-0000-00009D6B0000}"/>
    <cellStyle name="Normal 2 3 3 6 4 2" xfId="26520" xr:uid="{00000000-0005-0000-0000-00009E6B0000}"/>
    <cellStyle name="Normal 2 3 3 6 5" xfId="26521" xr:uid="{00000000-0005-0000-0000-00009F6B0000}"/>
    <cellStyle name="Normal 2 3 3 6 6" xfId="26522" xr:uid="{00000000-0005-0000-0000-0000A06B0000}"/>
    <cellStyle name="Normal 2 3 3 6_37. RESULTADO NEGOCIOS YOY" xfId="26523" xr:uid="{00000000-0005-0000-0000-0000A16B0000}"/>
    <cellStyle name="Normal 2 3 3 7" xfId="26524" xr:uid="{00000000-0005-0000-0000-0000A26B0000}"/>
    <cellStyle name="Normal 2 3 3 7 2" xfId="26525" xr:uid="{00000000-0005-0000-0000-0000A36B0000}"/>
    <cellStyle name="Normal 2 3 3 7 2 2" xfId="26526" xr:uid="{00000000-0005-0000-0000-0000A46B0000}"/>
    <cellStyle name="Normal 2 3 3 7 2 3" xfId="26527" xr:uid="{00000000-0005-0000-0000-0000A56B0000}"/>
    <cellStyle name="Normal 2 3 3 7 2_37. RESULTADO NEGOCIOS YOY" xfId="26528" xr:uid="{00000000-0005-0000-0000-0000A66B0000}"/>
    <cellStyle name="Normal 2 3 3 7 3" xfId="26529" xr:uid="{00000000-0005-0000-0000-0000A76B0000}"/>
    <cellStyle name="Normal 2 3 3 7 3 2" xfId="26530" xr:uid="{00000000-0005-0000-0000-0000A86B0000}"/>
    <cellStyle name="Normal 2 3 3 7 4" xfId="26531" xr:uid="{00000000-0005-0000-0000-0000A96B0000}"/>
    <cellStyle name="Normal 2 3 3 7 5" xfId="26532" xr:uid="{00000000-0005-0000-0000-0000AA6B0000}"/>
    <cellStyle name="Normal 2 3 3 7_37. RESULTADO NEGOCIOS YOY" xfId="26533" xr:uid="{00000000-0005-0000-0000-0000AB6B0000}"/>
    <cellStyle name="Normal 2 3 3 8" xfId="26534" xr:uid="{00000000-0005-0000-0000-0000AC6B0000}"/>
    <cellStyle name="Normal 2 3 3 8 2" xfId="26535" xr:uid="{00000000-0005-0000-0000-0000AD6B0000}"/>
    <cellStyle name="Normal 2 3 3 8 2 2" xfId="26536" xr:uid="{00000000-0005-0000-0000-0000AE6B0000}"/>
    <cellStyle name="Normal 2 3 3 8 2 3" xfId="26537" xr:uid="{00000000-0005-0000-0000-0000AF6B0000}"/>
    <cellStyle name="Normal 2 3 3 8 2_37. RESULTADO NEGOCIOS YOY" xfId="26538" xr:uid="{00000000-0005-0000-0000-0000B06B0000}"/>
    <cellStyle name="Normal 2 3 3 8 3" xfId="26539" xr:uid="{00000000-0005-0000-0000-0000B16B0000}"/>
    <cellStyle name="Normal 2 3 3 8 3 2" xfId="26540" xr:uid="{00000000-0005-0000-0000-0000B26B0000}"/>
    <cellStyle name="Normal 2 3 3 8 4" xfId="26541" xr:uid="{00000000-0005-0000-0000-0000B36B0000}"/>
    <cellStyle name="Normal 2 3 3 8 5" xfId="26542" xr:uid="{00000000-0005-0000-0000-0000B46B0000}"/>
    <cellStyle name="Normal 2 3 3 8_37. RESULTADO NEGOCIOS YOY" xfId="26543" xr:uid="{00000000-0005-0000-0000-0000B56B0000}"/>
    <cellStyle name="Normal 2 3 3 9" xfId="26544" xr:uid="{00000000-0005-0000-0000-0000B66B0000}"/>
    <cellStyle name="Normal 2 3 3 9 2" xfId="26545" xr:uid="{00000000-0005-0000-0000-0000B76B0000}"/>
    <cellStyle name="Normal 2 3 3 9 2 2" xfId="26546" xr:uid="{00000000-0005-0000-0000-0000B86B0000}"/>
    <cellStyle name="Normal 2 3 3 9 2 3" xfId="26547" xr:uid="{00000000-0005-0000-0000-0000B96B0000}"/>
    <cellStyle name="Normal 2 3 3 9 3" xfId="26548" xr:uid="{00000000-0005-0000-0000-0000BA6B0000}"/>
    <cellStyle name="Normal 2 3 3 9 3 2" xfId="26549" xr:uid="{00000000-0005-0000-0000-0000BB6B0000}"/>
    <cellStyle name="Normal 2 3 3 9 4" xfId="26550" xr:uid="{00000000-0005-0000-0000-0000BC6B0000}"/>
    <cellStyle name="Normal 2 3 3 9 5" xfId="26551" xr:uid="{00000000-0005-0000-0000-0000BD6B0000}"/>
    <cellStyle name="Normal 2 3 3 9_37. RESULTADO NEGOCIOS YOY" xfId="26552" xr:uid="{00000000-0005-0000-0000-0000BE6B0000}"/>
    <cellStyle name="Normal 2 3 3_37. RESULTADO NEGOCIOS YOY" xfId="26553" xr:uid="{00000000-0005-0000-0000-0000BF6B0000}"/>
    <cellStyle name="Normal 2 3 4" xfId="26554" xr:uid="{00000000-0005-0000-0000-0000C06B0000}"/>
    <cellStyle name="Normal 2 3 4 10" xfId="26555" xr:uid="{00000000-0005-0000-0000-0000C16B0000}"/>
    <cellStyle name="Normal 2 3 4 11" xfId="26556" xr:uid="{00000000-0005-0000-0000-0000C26B0000}"/>
    <cellStyle name="Normal 2 3 4 12" xfId="26557" xr:uid="{00000000-0005-0000-0000-0000C36B0000}"/>
    <cellStyle name="Normal 2 3 4 2" xfId="26558" xr:uid="{00000000-0005-0000-0000-0000C46B0000}"/>
    <cellStyle name="Normal 2 3 4 2 10" xfId="26559" xr:uid="{00000000-0005-0000-0000-0000C56B0000}"/>
    <cellStyle name="Normal 2 3 4 2 10 2" xfId="26560" xr:uid="{00000000-0005-0000-0000-0000C66B0000}"/>
    <cellStyle name="Normal 2 3 4 2 10_37. RESULTADO NEGOCIOS YOY" xfId="26561" xr:uid="{00000000-0005-0000-0000-0000C76B0000}"/>
    <cellStyle name="Normal 2 3 4 2 11" xfId="26562" xr:uid="{00000000-0005-0000-0000-0000C86B0000}"/>
    <cellStyle name="Normal 2 3 4 2 12" xfId="26563" xr:uid="{00000000-0005-0000-0000-0000C96B0000}"/>
    <cellStyle name="Normal 2 3 4 2 13" xfId="26564" xr:uid="{00000000-0005-0000-0000-0000CA6B0000}"/>
    <cellStyle name="Normal 2 3 4 2 2" xfId="26565" xr:uid="{00000000-0005-0000-0000-0000CB6B0000}"/>
    <cellStyle name="Normal 2 3 4 2 2 2" xfId="26566" xr:uid="{00000000-0005-0000-0000-0000CC6B0000}"/>
    <cellStyle name="Normal 2 3 4 2 2 2 2" xfId="26567" xr:uid="{00000000-0005-0000-0000-0000CD6B0000}"/>
    <cellStyle name="Normal 2 3 4 2 2 2 2 2" xfId="26568" xr:uid="{00000000-0005-0000-0000-0000CE6B0000}"/>
    <cellStyle name="Normal 2 3 4 2 2 2 2_37. RESULTADO NEGOCIOS YOY" xfId="26569" xr:uid="{00000000-0005-0000-0000-0000CF6B0000}"/>
    <cellStyle name="Normal 2 3 4 2 2 2 3" xfId="26570" xr:uid="{00000000-0005-0000-0000-0000D06B0000}"/>
    <cellStyle name="Normal 2 3 4 2 2 2 3 2" xfId="26571" xr:uid="{00000000-0005-0000-0000-0000D16B0000}"/>
    <cellStyle name="Normal 2 3 4 2 2 2 3_37. RESULTADO NEGOCIOS YOY" xfId="26572" xr:uid="{00000000-0005-0000-0000-0000D26B0000}"/>
    <cellStyle name="Normal 2 3 4 2 2 2 4" xfId="26573" xr:uid="{00000000-0005-0000-0000-0000D36B0000}"/>
    <cellStyle name="Normal 2 3 4 2 2 2_37. RESULTADO NEGOCIOS YOY" xfId="26574" xr:uid="{00000000-0005-0000-0000-0000D46B0000}"/>
    <cellStyle name="Normal 2 3 4 2 2 3" xfId="26575" xr:uid="{00000000-0005-0000-0000-0000D56B0000}"/>
    <cellStyle name="Normal 2 3 4 2 2 3 2" xfId="26576" xr:uid="{00000000-0005-0000-0000-0000D66B0000}"/>
    <cellStyle name="Normal 2 3 4 2 2 3 2 2" xfId="26577" xr:uid="{00000000-0005-0000-0000-0000D76B0000}"/>
    <cellStyle name="Normal 2 3 4 2 2 3 3" xfId="26578" xr:uid="{00000000-0005-0000-0000-0000D86B0000}"/>
    <cellStyle name="Normal 2 3 4 2 2 3 3 2" xfId="26579" xr:uid="{00000000-0005-0000-0000-0000D96B0000}"/>
    <cellStyle name="Normal 2 3 4 2 2 3 4" xfId="26580" xr:uid="{00000000-0005-0000-0000-0000DA6B0000}"/>
    <cellStyle name="Normal 2 3 4 2 2 3_37. RESULTADO NEGOCIOS YOY" xfId="26581" xr:uid="{00000000-0005-0000-0000-0000DB6B0000}"/>
    <cellStyle name="Normal 2 3 4 2 2 4" xfId="26582" xr:uid="{00000000-0005-0000-0000-0000DC6B0000}"/>
    <cellStyle name="Normal 2 3 4 2 2 4 2" xfId="26583" xr:uid="{00000000-0005-0000-0000-0000DD6B0000}"/>
    <cellStyle name="Normal 2 3 4 2 2 4 2 2" xfId="26584" xr:uid="{00000000-0005-0000-0000-0000DE6B0000}"/>
    <cellStyle name="Normal 2 3 4 2 2 4 3" xfId="26585" xr:uid="{00000000-0005-0000-0000-0000DF6B0000}"/>
    <cellStyle name="Normal 2 3 4 2 2 4_37. RESULTADO NEGOCIOS YOY" xfId="26586" xr:uid="{00000000-0005-0000-0000-0000E06B0000}"/>
    <cellStyle name="Normal 2 3 4 2 2 5" xfId="26587" xr:uid="{00000000-0005-0000-0000-0000E16B0000}"/>
    <cellStyle name="Normal 2 3 4 2 2 5 2" xfId="26588" xr:uid="{00000000-0005-0000-0000-0000E26B0000}"/>
    <cellStyle name="Normal 2 3 4 2 2 5_37. RESULTADO NEGOCIOS YOY" xfId="26589" xr:uid="{00000000-0005-0000-0000-0000E36B0000}"/>
    <cellStyle name="Normal 2 3 4 2 2 6" xfId="26590" xr:uid="{00000000-0005-0000-0000-0000E46B0000}"/>
    <cellStyle name="Normal 2 3 4 2 2 6 2" xfId="26591" xr:uid="{00000000-0005-0000-0000-0000E56B0000}"/>
    <cellStyle name="Normal 2 3 4 2 2 6_37. RESULTADO NEGOCIOS YOY" xfId="26592" xr:uid="{00000000-0005-0000-0000-0000E66B0000}"/>
    <cellStyle name="Normal 2 3 4 2 2 7" xfId="26593" xr:uid="{00000000-0005-0000-0000-0000E76B0000}"/>
    <cellStyle name="Normal 2 3 4 2 2 7 2" xfId="26594" xr:uid="{00000000-0005-0000-0000-0000E86B0000}"/>
    <cellStyle name="Normal 2 3 4 2 2 7_37. RESULTADO NEGOCIOS YOY" xfId="26595" xr:uid="{00000000-0005-0000-0000-0000E96B0000}"/>
    <cellStyle name="Normal 2 3 4 2 2 8" xfId="26596" xr:uid="{00000000-0005-0000-0000-0000EA6B0000}"/>
    <cellStyle name="Normal 2 3 4 2 2_37. RESULTADO NEGOCIOS YOY" xfId="26597" xr:uid="{00000000-0005-0000-0000-0000EB6B0000}"/>
    <cellStyle name="Normal 2 3 4 2 3" xfId="26598" xr:uid="{00000000-0005-0000-0000-0000EC6B0000}"/>
    <cellStyle name="Normal 2 3 4 2 3 2" xfId="26599" xr:uid="{00000000-0005-0000-0000-0000ED6B0000}"/>
    <cellStyle name="Normal 2 3 4 2 3 3" xfId="26600" xr:uid="{00000000-0005-0000-0000-0000EE6B0000}"/>
    <cellStyle name="Normal 2 3 4 2 3 3 2" xfId="26601" xr:uid="{00000000-0005-0000-0000-0000EF6B0000}"/>
    <cellStyle name="Normal 2 3 4 2 3 3_37. RESULTADO NEGOCIOS YOY" xfId="26602" xr:uid="{00000000-0005-0000-0000-0000F06B0000}"/>
    <cellStyle name="Normal 2 3 4 2 3 4" xfId="26603" xr:uid="{00000000-0005-0000-0000-0000F16B0000}"/>
    <cellStyle name="Normal 2 3 4 2 3 4 2" xfId="26604" xr:uid="{00000000-0005-0000-0000-0000F26B0000}"/>
    <cellStyle name="Normal 2 3 4 2 3 4_37. RESULTADO NEGOCIOS YOY" xfId="26605" xr:uid="{00000000-0005-0000-0000-0000F36B0000}"/>
    <cellStyle name="Normal 2 3 4 2 3_37. RESULTADO NEGOCIOS YOY" xfId="26606" xr:uid="{00000000-0005-0000-0000-0000F46B0000}"/>
    <cellStyle name="Normal 2 3 4 2 4" xfId="26607" xr:uid="{00000000-0005-0000-0000-0000F56B0000}"/>
    <cellStyle name="Normal 2 3 4 2 4 2" xfId="26608" xr:uid="{00000000-0005-0000-0000-0000F66B0000}"/>
    <cellStyle name="Normal 2 3 4 2 4 2 2" xfId="26609" xr:uid="{00000000-0005-0000-0000-0000F76B0000}"/>
    <cellStyle name="Normal 2 3 4 2 4 2_37. RESULTADO NEGOCIOS YOY" xfId="26610" xr:uid="{00000000-0005-0000-0000-0000F86B0000}"/>
    <cellStyle name="Normal 2 3 4 2 4 3" xfId="26611" xr:uid="{00000000-0005-0000-0000-0000F96B0000}"/>
    <cellStyle name="Normal 2 3 4 2 4 3 2" xfId="26612" xr:uid="{00000000-0005-0000-0000-0000FA6B0000}"/>
    <cellStyle name="Normal 2 3 4 2 4 3_37. RESULTADO NEGOCIOS YOY" xfId="26613" xr:uid="{00000000-0005-0000-0000-0000FB6B0000}"/>
    <cellStyle name="Normal 2 3 4 2 4 4" xfId="26614" xr:uid="{00000000-0005-0000-0000-0000FC6B0000}"/>
    <cellStyle name="Normal 2 3 4 2 4_37. RESULTADO NEGOCIOS YOY" xfId="26615" xr:uid="{00000000-0005-0000-0000-0000FD6B0000}"/>
    <cellStyle name="Normal 2 3 4 2 5" xfId="26616" xr:uid="{00000000-0005-0000-0000-0000FE6B0000}"/>
    <cellStyle name="Normal 2 3 4 2 5 2" xfId="26617" xr:uid="{00000000-0005-0000-0000-0000FF6B0000}"/>
    <cellStyle name="Normal 2 3 4 2 5 2 2" xfId="26618" xr:uid="{00000000-0005-0000-0000-0000006C0000}"/>
    <cellStyle name="Normal 2 3 4 2 5 3" xfId="26619" xr:uid="{00000000-0005-0000-0000-0000016C0000}"/>
    <cellStyle name="Normal 2 3 4 2 5 3 2" xfId="26620" xr:uid="{00000000-0005-0000-0000-0000026C0000}"/>
    <cellStyle name="Normal 2 3 4 2 5 4" xfId="26621" xr:uid="{00000000-0005-0000-0000-0000036C0000}"/>
    <cellStyle name="Normal 2 3 4 2 6" xfId="26622" xr:uid="{00000000-0005-0000-0000-0000046C0000}"/>
    <cellStyle name="Normal 2 3 4 2 6 2" xfId="26623" xr:uid="{00000000-0005-0000-0000-0000056C0000}"/>
    <cellStyle name="Normal 2 3 4 2 6 2 2" xfId="26624" xr:uid="{00000000-0005-0000-0000-0000066C0000}"/>
    <cellStyle name="Normal 2 3 4 2 6 3" xfId="26625" xr:uid="{00000000-0005-0000-0000-0000076C0000}"/>
    <cellStyle name="Normal 2 3 4 2 6_37. RESULTADO NEGOCIOS YOY" xfId="26626" xr:uid="{00000000-0005-0000-0000-0000086C0000}"/>
    <cellStyle name="Normal 2 3 4 2 7" xfId="26627" xr:uid="{00000000-0005-0000-0000-0000096C0000}"/>
    <cellStyle name="Normal 2 3 4 2 7 2" xfId="26628" xr:uid="{00000000-0005-0000-0000-00000A6C0000}"/>
    <cellStyle name="Normal 2 3 4 2 7_37. RESULTADO NEGOCIOS YOY" xfId="26629" xr:uid="{00000000-0005-0000-0000-00000B6C0000}"/>
    <cellStyle name="Normal 2 3 4 2 8" xfId="26630" xr:uid="{00000000-0005-0000-0000-00000C6C0000}"/>
    <cellStyle name="Normal 2 3 4 2 8 2" xfId="26631" xr:uid="{00000000-0005-0000-0000-00000D6C0000}"/>
    <cellStyle name="Normal 2 3 4 2 8_37. RESULTADO NEGOCIOS YOY" xfId="26632" xr:uid="{00000000-0005-0000-0000-00000E6C0000}"/>
    <cellStyle name="Normal 2 3 4 2 9" xfId="26633" xr:uid="{00000000-0005-0000-0000-00000F6C0000}"/>
    <cellStyle name="Normal 2 3 4 2 9 2" xfId="26634" xr:uid="{00000000-0005-0000-0000-0000106C0000}"/>
    <cellStyle name="Normal 2 3 4 2 9_37. RESULTADO NEGOCIOS YOY" xfId="26635" xr:uid="{00000000-0005-0000-0000-0000116C0000}"/>
    <cellStyle name="Normal 2 3 4 2_37. RESULTADO NEGOCIOS YOY" xfId="26636" xr:uid="{00000000-0005-0000-0000-0000126C0000}"/>
    <cellStyle name="Normal 2 3 4 3" xfId="26637" xr:uid="{00000000-0005-0000-0000-0000136C0000}"/>
    <cellStyle name="Normal 2 3 4 3 10" xfId="26638" xr:uid="{00000000-0005-0000-0000-0000146C0000}"/>
    <cellStyle name="Normal 2 3 4 3 11" xfId="26639" xr:uid="{00000000-0005-0000-0000-0000156C0000}"/>
    <cellStyle name="Normal 2 3 4 3 2" xfId="26640" xr:uid="{00000000-0005-0000-0000-0000166C0000}"/>
    <cellStyle name="Normal 2 3 4 3 2 2" xfId="26641" xr:uid="{00000000-0005-0000-0000-0000176C0000}"/>
    <cellStyle name="Normal 2 3 4 3 2 2 2" xfId="26642" xr:uid="{00000000-0005-0000-0000-0000186C0000}"/>
    <cellStyle name="Normal 2 3 4 3 2 2 2 2" xfId="26643" xr:uid="{00000000-0005-0000-0000-0000196C0000}"/>
    <cellStyle name="Normal 2 3 4 3 2 2 2_37. RESULTADO NEGOCIOS YOY" xfId="26644" xr:uid="{00000000-0005-0000-0000-00001A6C0000}"/>
    <cellStyle name="Normal 2 3 4 3 2 2 3" xfId="26645" xr:uid="{00000000-0005-0000-0000-00001B6C0000}"/>
    <cellStyle name="Normal 2 3 4 3 2 2 3 2" xfId="26646" xr:uid="{00000000-0005-0000-0000-00001C6C0000}"/>
    <cellStyle name="Normal 2 3 4 3 2 2 3_37. RESULTADO NEGOCIOS YOY" xfId="26647" xr:uid="{00000000-0005-0000-0000-00001D6C0000}"/>
    <cellStyle name="Normal 2 3 4 3 2 2 4" xfId="26648" xr:uid="{00000000-0005-0000-0000-00001E6C0000}"/>
    <cellStyle name="Normal 2 3 4 3 2 2_37. RESULTADO NEGOCIOS YOY" xfId="26649" xr:uid="{00000000-0005-0000-0000-00001F6C0000}"/>
    <cellStyle name="Normal 2 3 4 3 2 3" xfId="26650" xr:uid="{00000000-0005-0000-0000-0000206C0000}"/>
    <cellStyle name="Normal 2 3 4 3 2 3 2" xfId="26651" xr:uid="{00000000-0005-0000-0000-0000216C0000}"/>
    <cellStyle name="Normal 2 3 4 3 2 3 2 2" xfId="26652" xr:uid="{00000000-0005-0000-0000-0000226C0000}"/>
    <cellStyle name="Normal 2 3 4 3 2 3 3" xfId="26653" xr:uid="{00000000-0005-0000-0000-0000236C0000}"/>
    <cellStyle name="Normal 2 3 4 3 2 3 3 2" xfId="26654" xr:uid="{00000000-0005-0000-0000-0000246C0000}"/>
    <cellStyle name="Normal 2 3 4 3 2 3 4" xfId="26655" xr:uid="{00000000-0005-0000-0000-0000256C0000}"/>
    <cellStyle name="Normal 2 3 4 3 2 3_37. RESULTADO NEGOCIOS YOY" xfId="26656" xr:uid="{00000000-0005-0000-0000-0000266C0000}"/>
    <cellStyle name="Normal 2 3 4 3 2 4" xfId="26657" xr:uid="{00000000-0005-0000-0000-0000276C0000}"/>
    <cellStyle name="Normal 2 3 4 3 2 4 2" xfId="26658" xr:uid="{00000000-0005-0000-0000-0000286C0000}"/>
    <cellStyle name="Normal 2 3 4 3 2 4 2 2" xfId="26659" xr:uid="{00000000-0005-0000-0000-0000296C0000}"/>
    <cellStyle name="Normal 2 3 4 3 2 4 3" xfId="26660" xr:uid="{00000000-0005-0000-0000-00002A6C0000}"/>
    <cellStyle name="Normal 2 3 4 3 2 4_37. RESULTADO NEGOCIOS YOY" xfId="26661" xr:uid="{00000000-0005-0000-0000-00002B6C0000}"/>
    <cellStyle name="Normal 2 3 4 3 2 5" xfId="26662" xr:uid="{00000000-0005-0000-0000-00002C6C0000}"/>
    <cellStyle name="Normal 2 3 4 3 2 5 2" xfId="26663" xr:uid="{00000000-0005-0000-0000-00002D6C0000}"/>
    <cellStyle name="Normal 2 3 4 3 2 5_37. RESULTADO NEGOCIOS YOY" xfId="26664" xr:uid="{00000000-0005-0000-0000-00002E6C0000}"/>
    <cellStyle name="Normal 2 3 4 3 2 6" xfId="26665" xr:uid="{00000000-0005-0000-0000-00002F6C0000}"/>
    <cellStyle name="Normal 2 3 4 3 2 6 2" xfId="26666" xr:uid="{00000000-0005-0000-0000-0000306C0000}"/>
    <cellStyle name="Normal 2 3 4 3 2 7" xfId="26667" xr:uid="{00000000-0005-0000-0000-0000316C0000}"/>
    <cellStyle name="Normal 2 3 4 3 2 7 2" xfId="26668" xr:uid="{00000000-0005-0000-0000-0000326C0000}"/>
    <cellStyle name="Normal 2 3 4 3 2 7_37. RESULTADO NEGOCIOS YOY" xfId="26669" xr:uid="{00000000-0005-0000-0000-0000336C0000}"/>
    <cellStyle name="Normal 2 3 4 3 2 8" xfId="26670" xr:uid="{00000000-0005-0000-0000-0000346C0000}"/>
    <cellStyle name="Normal 2 3 4 3 2_37. RESULTADO NEGOCIOS YOY" xfId="26671" xr:uid="{00000000-0005-0000-0000-0000356C0000}"/>
    <cellStyle name="Normal 2 3 4 3 3" xfId="26672" xr:uid="{00000000-0005-0000-0000-0000366C0000}"/>
    <cellStyle name="Normal 2 3 4 3 3 2" xfId="26673" xr:uid="{00000000-0005-0000-0000-0000376C0000}"/>
    <cellStyle name="Normal 2 3 4 3 3 2 2" xfId="26674" xr:uid="{00000000-0005-0000-0000-0000386C0000}"/>
    <cellStyle name="Normal 2 3 4 3 3 2 2 2" xfId="26675" xr:uid="{00000000-0005-0000-0000-0000396C0000}"/>
    <cellStyle name="Normal 2 3 4 3 3 2 3" xfId="26676" xr:uid="{00000000-0005-0000-0000-00003A6C0000}"/>
    <cellStyle name="Normal 2 3 4 3 3 2 3 2" xfId="26677" xr:uid="{00000000-0005-0000-0000-00003B6C0000}"/>
    <cellStyle name="Normal 2 3 4 3 3 2 4" xfId="26678" xr:uid="{00000000-0005-0000-0000-00003C6C0000}"/>
    <cellStyle name="Normal 2 3 4 3 3 2_37. RESULTADO NEGOCIOS YOY" xfId="26679" xr:uid="{00000000-0005-0000-0000-00003D6C0000}"/>
    <cellStyle name="Normal 2 3 4 3 3 3" xfId="26680" xr:uid="{00000000-0005-0000-0000-00003E6C0000}"/>
    <cellStyle name="Normal 2 3 4 3 3 3 2" xfId="26681" xr:uid="{00000000-0005-0000-0000-00003F6C0000}"/>
    <cellStyle name="Normal 2 3 4 3 3 3 2 2" xfId="26682" xr:uid="{00000000-0005-0000-0000-0000406C0000}"/>
    <cellStyle name="Normal 2 3 4 3 3 3 3" xfId="26683" xr:uid="{00000000-0005-0000-0000-0000416C0000}"/>
    <cellStyle name="Normal 2 3 4 3 3 3 3 2" xfId="26684" xr:uid="{00000000-0005-0000-0000-0000426C0000}"/>
    <cellStyle name="Normal 2 3 4 3 3 3 4" xfId="26685" xr:uid="{00000000-0005-0000-0000-0000436C0000}"/>
    <cellStyle name="Normal 2 3 4 3 3 3_37. RESULTADO NEGOCIOS YOY" xfId="26686" xr:uid="{00000000-0005-0000-0000-0000446C0000}"/>
    <cellStyle name="Normal 2 3 4 3 3 4" xfId="26687" xr:uid="{00000000-0005-0000-0000-0000456C0000}"/>
    <cellStyle name="Normal 2 3 4 3 3 4 2" xfId="26688" xr:uid="{00000000-0005-0000-0000-0000466C0000}"/>
    <cellStyle name="Normal 2 3 4 3 3 4_37. RESULTADO NEGOCIOS YOY" xfId="26689" xr:uid="{00000000-0005-0000-0000-0000476C0000}"/>
    <cellStyle name="Normal 2 3 4 3 3 5" xfId="26690" xr:uid="{00000000-0005-0000-0000-0000486C0000}"/>
    <cellStyle name="Normal 2 3 4 3 3 5 2" xfId="26691" xr:uid="{00000000-0005-0000-0000-0000496C0000}"/>
    <cellStyle name="Normal 2 3 4 3 3 5_37. RESULTADO NEGOCIOS YOY" xfId="26692" xr:uid="{00000000-0005-0000-0000-00004A6C0000}"/>
    <cellStyle name="Normal 2 3 4 3 3 6" xfId="26693" xr:uid="{00000000-0005-0000-0000-00004B6C0000}"/>
    <cellStyle name="Normal 2 3 4 3 3 6 2" xfId="26694" xr:uid="{00000000-0005-0000-0000-00004C6C0000}"/>
    <cellStyle name="Normal 2 3 4 3 3 6_37. RESULTADO NEGOCIOS YOY" xfId="26695" xr:uid="{00000000-0005-0000-0000-00004D6C0000}"/>
    <cellStyle name="Normal 2 3 4 3 3 7" xfId="26696" xr:uid="{00000000-0005-0000-0000-00004E6C0000}"/>
    <cellStyle name="Normal 2 3 4 3 3_37. RESULTADO NEGOCIOS YOY" xfId="26697" xr:uid="{00000000-0005-0000-0000-00004F6C0000}"/>
    <cellStyle name="Normal 2 3 4 3 4" xfId="26698" xr:uid="{00000000-0005-0000-0000-0000506C0000}"/>
    <cellStyle name="Normal 2 3 4 3 4 2" xfId="26699" xr:uid="{00000000-0005-0000-0000-0000516C0000}"/>
    <cellStyle name="Normal 2 3 4 3 4 3" xfId="26700" xr:uid="{00000000-0005-0000-0000-0000526C0000}"/>
    <cellStyle name="Normal 2 3 4 3 4 3 2" xfId="26701" xr:uid="{00000000-0005-0000-0000-0000536C0000}"/>
    <cellStyle name="Normal 2 3 4 3 4 3_37. RESULTADO NEGOCIOS YOY" xfId="26702" xr:uid="{00000000-0005-0000-0000-0000546C0000}"/>
    <cellStyle name="Normal 2 3 4 3 4 4" xfId="26703" xr:uid="{00000000-0005-0000-0000-0000556C0000}"/>
    <cellStyle name="Normal 2 3 4 3 4_37. RESULTADO NEGOCIOS YOY" xfId="26704" xr:uid="{00000000-0005-0000-0000-0000566C0000}"/>
    <cellStyle name="Normal 2 3 4 3 5" xfId="26705" xr:uid="{00000000-0005-0000-0000-0000576C0000}"/>
    <cellStyle name="Normal 2 3 4 3 5 2" xfId="26706" xr:uid="{00000000-0005-0000-0000-0000586C0000}"/>
    <cellStyle name="Normal 2 3 4 3 5 2 2" xfId="26707" xr:uid="{00000000-0005-0000-0000-0000596C0000}"/>
    <cellStyle name="Normal 2 3 4 3 5 2_37. RESULTADO NEGOCIOS YOY" xfId="26708" xr:uid="{00000000-0005-0000-0000-00005A6C0000}"/>
    <cellStyle name="Normal 2 3 4 3 5 3" xfId="26709" xr:uid="{00000000-0005-0000-0000-00005B6C0000}"/>
    <cellStyle name="Normal 2 3 4 3 5 3 2" xfId="26710" xr:uid="{00000000-0005-0000-0000-00005C6C0000}"/>
    <cellStyle name="Normal 2 3 4 3 5 4" xfId="26711" xr:uid="{00000000-0005-0000-0000-00005D6C0000}"/>
    <cellStyle name="Normal 2 3 4 3 5_37. RESULTADO NEGOCIOS YOY" xfId="26712" xr:uid="{00000000-0005-0000-0000-00005E6C0000}"/>
    <cellStyle name="Normal 2 3 4 3 6" xfId="26713" xr:uid="{00000000-0005-0000-0000-00005F6C0000}"/>
    <cellStyle name="Normal 2 3 4 3 6 2" xfId="26714" xr:uid="{00000000-0005-0000-0000-0000606C0000}"/>
    <cellStyle name="Normal 2 3 4 3 6 2 2" xfId="26715" xr:uid="{00000000-0005-0000-0000-0000616C0000}"/>
    <cellStyle name="Normal 2 3 4 3 6 3" xfId="26716" xr:uid="{00000000-0005-0000-0000-0000626C0000}"/>
    <cellStyle name="Normal 2 3 4 3 6 3 2" xfId="26717" xr:uid="{00000000-0005-0000-0000-0000636C0000}"/>
    <cellStyle name="Normal 2 3 4 3 6 4" xfId="26718" xr:uid="{00000000-0005-0000-0000-0000646C0000}"/>
    <cellStyle name="Normal 2 3 4 3 6_37. RESULTADO NEGOCIOS YOY" xfId="26719" xr:uid="{00000000-0005-0000-0000-0000656C0000}"/>
    <cellStyle name="Normal 2 3 4 3 7" xfId="26720" xr:uid="{00000000-0005-0000-0000-0000666C0000}"/>
    <cellStyle name="Normal 2 3 4 3 7 2" xfId="26721" xr:uid="{00000000-0005-0000-0000-0000676C0000}"/>
    <cellStyle name="Normal 2 3 4 3 7 2 2" xfId="26722" xr:uid="{00000000-0005-0000-0000-0000686C0000}"/>
    <cellStyle name="Normal 2 3 4 3 7 3" xfId="26723" xr:uid="{00000000-0005-0000-0000-0000696C0000}"/>
    <cellStyle name="Normal 2 3 4 3 7_37. RESULTADO NEGOCIOS YOY" xfId="26724" xr:uid="{00000000-0005-0000-0000-00006A6C0000}"/>
    <cellStyle name="Normal 2 3 4 3 8" xfId="26725" xr:uid="{00000000-0005-0000-0000-00006B6C0000}"/>
    <cellStyle name="Normal 2 3 4 3 8 2" xfId="26726" xr:uid="{00000000-0005-0000-0000-00006C6C0000}"/>
    <cellStyle name="Normal 2 3 4 3 8_37. RESULTADO NEGOCIOS YOY" xfId="26727" xr:uid="{00000000-0005-0000-0000-00006D6C0000}"/>
    <cellStyle name="Normal 2 3 4 3 9" xfId="26728" xr:uid="{00000000-0005-0000-0000-00006E6C0000}"/>
    <cellStyle name="Normal 2 3 4 3 9 2" xfId="26729" xr:uid="{00000000-0005-0000-0000-00006F6C0000}"/>
    <cellStyle name="Normal 2 3 4 3_37. RESULTADO NEGOCIOS YOY" xfId="26730" xr:uid="{00000000-0005-0000-0000-0000706C0000}"/>
    <cellStyle name="Normal 2 3 4 4" xfId="26731" xr:uid="{00000000-0005-0000-0000-0000716C0000}"/>
    <cellStyle name="Normal 2 3 4 4 2" xfId="26732" xr:uid="{00000000-0005-0000-0000-0000726C0000}"/>
    <cellStyle name="Normal 2 3 4 4 2 2" xfId="26733" xr:uid="{00000000-0005-0000-0000-0000736C0000}"/>
    <cellStyle name="Normal 2 3 4 4 2 2 2" xfId="26734" xr:uid="{00000000-0005-0000-0000-0000746C0000}"/>
    <cellStyle name="Normal 2 3 4 4 2 2_37. RESULTADO NEGOCIOS YOY" xfId="26735" xr:uid="{00000000-0005-0000-0000-0000756C0000}"/>
    <cellStyle name="Normal 2 3 4 4 2 3" xfId="26736" xr:uid="{00000000-0005-0000-0000-0000766C0000}"/>
    <cellStyle name="Normal 2 3 4 4 2 3 2" xfId="26737" xr:uid="{00000000-0005-0000-0000-0000776C0000}"/>
    <cellStyle name="Normal 2 3 4 4 2 3_37. RESULTADO NEGOCIOS YOY" xfId="26738" xr:uid="{00000000-0005-0000-0000-0000786C0000}"/>
    <cellStyle name="Normal 2 3 4 4 2 4" xfId="26739" xr:uid="{00000000-0005-0000-0000-0000796C0000}"/>
    <cellStyle name="Normal 2 3 4 4 2_37. RESULTADO NEGOCIOS YOY" xfId="26740" xr:uid="{00000000-0005-0000-0000-00007A6C0000}"/>
    <cellStyle name="Normal 2 3 4 4 3" xfId="26741" xr:uid="{00000000-0005-0000-0000-00007B6C0000}"/>
    <cellStyle name="Normal 2 3 4 4 3 2" xfId="26742" xr:uid="{00000000-0005-0000-0000-00007C6C0000}"/>
    <cellStyle name="Normal 2 3 4 4 3 2 2" xfId="26743" xr:uid="{00000000-0005-0000-0000-00007D6C0000}"/>
    <cellStyle name="Normal 2 3 4 4 3 3" xfId="26744" xr:uid="{00000000-0005-0000-0000-00007E6C0000}"/>
    <cellStyle name="Normal 2 3 4 4 3 3 2" xfId="26745" xr:uid="{00000000-0005-0000-0000-00007F6C0000}"/>
    <cellStyle name="Normal 2 3 4 4 3 4" xfId="26746" xr:uid="{00000000-0005-0000-0000-0000806C0000}"/>
    <cellStyle name="Normal 2 3 4 4 3_37. RESULTADO NEGOCIOS YOY" xfId="26747" xr:uid="{00000000-0005-0000-0000-0000816C0000}"/>
    <cellStyle name="Normal 2 3 4 4 4" xfId="26748" xr:uid="{00000000-0005-0000-0000-0000826C0000}"/>
    <cellStyle name="Normal 2 3 4 4 4 2" xfId="26749" xr:uid="{00000000-0005-0000-0000-0000836C0000}"/>
    <cellStyle name="Normal 2 3 4 4 4_37. RESULTADO NEGOCIOS YOY" xfId="26750" xr:uid="{00000000-0005-0000-0000-0000846C0000}"/>
    <cellStyle name="Normal 2 3 4 4 5" xfId="26751" xr:uid="{00000000-0005-0000-0000-0000856C0000}"/>
    <cellStyle name="Normal 2 3 4 4 5 2" xfId="26752" xr:uid="{00000000-0005-0000-0000-0000866C0000}"/>
    <cellStyle name="Normal 2 3 4 4 5_37. RESULTADO NEGOCIOS YOY" xfId="26753" xr:uid="{00000000-0005-0000-0000-0000876C0000}"/>
    <cellStyle name="Normal 2 3 4 4 6" xfId="26754" xr:uid="{00000000-0005-0000-0000-0000886C0000}"/>
    <cellStyle name="Normal 2 3 4 4 6 2" xfId="26755" xr:uid="{00000000-0005-0000-0000-0000896C0000}"/>
    <cellStyle name="Normal 2 3 4 4 6_37. RESULTADO NEGOCIOS YOY" xfId="26756" xr:uid="{00000000-0005-0000-0000-00008A6C0000}"/>
    <cellStyle name="Normal 2 3 4 4 7" xfId="26757" xr:uid="{00000000-0005-0000-0000-00008B6C0000}"/>
    <cellStyle name="Normal 2 3 4 4 8" xfId="26758" xr:uid="{00000000-0005-0000-0000-00008C6C0000}"/>
    <cellStyle name="Normal 2 3 4 4_37. RESULTADO NEGOCIOS YOY" xfId="26759" xr:uid="{00000000-0005-0000-0000-00008D6C0000}"/>
    <cellStyle name="Normal 2 3 4 5" xfId="26760" xr:uid="{00000000-0005-0000-0000-00008E6C0000}"/>
    <cellStyle name="Normal 2 3 4 5 2" xfId="26761" xr:uid="{00000000-0005-0000-0000-00008F6C0000}"/>
    <cellStyle name="Normal 2 3 4 5 2 2" xfId="26762" xr:uid="{00000000-0005-0000-0000-0000906C0000}"/>
    <cellStyle name="Normal 2 3 4 5 2_37. RESULTADO NEGOCIOS YOY" xfId="26763" xr:uid="{00000000-0005-0000-0000-0000916C0000}"/>
    <cellStyle name="Normal 2 3 4 5 3" xfId="26764" xr:uid="{00000000-0005-0000-0000-0000926C0000}"/>
    <cellStyle name="Normal 2 3 4 5 3 2" xfId="26765" xr:uid="{00000000-0005-0000-0000-0000936C0000}"/>
    <cellStyle name="Normal 2 3 4 5 3_37. RESULTADO NEGOCIOS YOY" xfId="26766" xr:uid="{00000000-0005-0000-0000-0000946C0000}"/>
    <cellStyle name="Normal 2 3 4 5 4" xfId="26767" xr:uid="{00000000-0005-0000-0000-0000956C0000}"/>
    <cellStyle name="Normal 2 3 4 5_37. RESULTADO NEGOCIOS YOY" xfId="26768" xr:uid="{00000000-0005-0000-0000-0000966C0000}"/>
    <cellStyle name="Normal 2 3 4 6" xfId="26769" xr:uid="{00000000-0005-0000-0000-0000976C0000}"/>
    <cellStyle name="Normal 2 3 4 6 2" xfId="26770" xr:uid="{00000000-0005-0000-0000-0000986C0000}"/>
    <cellStyle name="Normal 2 3 4 6 2 2" xfId="26771" xr:uid="{00000000-0005-0000-0000-0000996C0000}"/>
    <cellStyle name="Normal 2 3 4 6 2_37. RESULTADO NEGOCIOS YOY" xfId="26772" xr:uid="{00000000-0005-0000-0000-00009A6C0000}"/>
    <cellStyle name="Normal 2 3 4 6_37. RESULTADO NEGOCIOS YOY" xfId="26773" xr:uid="{00000000-0005-0000-0000-00009B6C0000}"/>
    <cellStyle name="Normal 2 3 4 7" xfId="26774" xr:uid="{00000000-0005-0000-0000-00009C6C0000}"/>
    <cellStyle name="Normal 2 3 4 7 2" xfId="26775" xr:uid="{00000000-0005-0000-0000-00009D6C0000}"/>
    <cellStyle name="Normal 2 3 4 7_37. RESULTADO NEGOCIOS YOY" xfId="26776" xr:uid="{00000000-0005-0000-0000-00009E6C0000}"/>
    <cellStyle name="Normal 2 3 4 8" xfId="26777" xr:uid="{00000000-0005-0000-0000-00009F6C0000}"/>
    <cellStyle name="Normal 2 3 4 8 2" xfId="26778" xr:uid="{00000000-0005-0000-0000-0000A06C0000}"/>
    <cellStyle name="Normal 2 3 4 8_37. RESULTADO NEGOCIOS YOY" xfId="26779" xr:uid="{00000000-0005-0000-0000-0000A16C0000}"/>
    <cellStyle name="Normal 2 3 4 9" xfId="26780" xr:uid="{00000000-0005-0000-0000-0000A26C0000}"/>
    <cellStyle name="Normal 2 3 4 9 2" xfId="26781" xr:uid="{00000000-0005-0000-0000-0000A36C0000}"/>
    <cellStyle name="Normal 2 3 4 9_37. RESULTADO NEGOCIOS YOY" xfId="26782" xr:uid="{00000000-0005-0000-0000-0000A46C0000}"/>
    <cellStyle name="Normal 2 3 4_37. RESULTADO NEGOCIOS YOY" xfId="26783" xr:uid="{00000000-0005-0000-0000-0000A56C0000}"/>
    <cellStyle name="Normal 2 3 5" xfId="26784" xr:uid="{00000000-0005-0000-0000-0000A66C0000}"/>
    <cellStyle name="Normal 2 3 5 10" xfId="26785" xr:uid="{00000000-0005-0000-0000-0000A76C0000}"/>
    <cellStyle name="Normal 2 3 5 10 2" xfId="26786" xr:uid="{00000000-0005-0000-0000-0000A86C0000}"/>
    <cellStyle name="Normal 2 3 5 10 3" xfId="26787" xr:uid="{00000000-0005-0000-0000-0000A96C0000}"/>
    <cellStyle name="Normal 2 3 5 10 4" xfId="26788" xr:uid="{00000000-0005-0000-0000-0000AA6C0000}"/>
    <cellStyle name="Normal 2 3 5 10_37. RESULTADO NEGOCIOS YOY" xfId="26789" xr:uid="{00000000-0005-0000-0000-0000AB6C0000}"/>
    <cellStyle name="Normal 2 3 5 11" xfId="26790" xr:uid="{00000000-0005-0000-0000-0000AC6C0000}"/>
    <cellStyle name="Normal 2 3 5 11 2" xfId="26791" xr:uid="{00000000-0005-0000-0000-0000AD6C0000}"/>
    <cellStyle name="Normal 2 3 5 11 3" xfId="26792" xr:uid="{00000000-0005-0000-0000-0000AE6C0000}"/>
    <cellStyle name="Normal 2 3 5 11_37. RESULTADO NEGOCIOS YOY" xfId="26793" xr:uid="{00000000-0005-0000-0000-0000AF6C0000}"/>
    <cellStyle name="Normal 2 3 5 12" xfId="26794" xr:uid="{00000000-0005-0000-0000-0000B06C0000}"/>
    <cellStyle name="Normal 2 3 5 12 2" xfId="26795" xr:uid="{00000000-0005-0000-0000-0000B16C0000}"/>
    <cellStyle name="Normal 2 3 5 12 3" xfId="26796" xr:uid="{00000000-0005-0000-0000-0000B26C0000}"/>
    <cellStyle name="Normal 2 3 5 12_37. RESULTADO NEGOCIOS YOY" xfId="26797" xr:uid="{00000000-0005-0000-0000-0000B36C0000}"/>
    <cellStyle name="Normal 2 3 5 13" xfId="26798" xr:uid="{00000000-0005-0000-0000-0000B46C0000}"/>
    <cellStyle name="Normal 2 3 5 14" xfId="26799" xr:uid="{00000000-0005-0000-0000-0000B56C0000}"/>
    <cellStyle name="Normal 2 3 5 15" xfId="26800" xr:uid="{00000000-0005-0000-0000-0000B66C0000}"/>
    <cellStyle name="Normal 2 3 5 2" xfId="26801" xr:uid="{00000000-0005-0000-0000-0000B76C0000}"/>
    <cellStyle name="Normal 2 3 5 2 10" xfId="26802" xr:uid="{00000000-0005-0000-0000-0000B86C0000}"/>
    <cellStyle name="Normal 2 3 5 2 10 2" xfId="26803" xr:uid="{00000000-0005-0000-0000-0000B96C0000}"/>
    <cellStyle name="Normal 2 3 5 2 10_37. RESULTADO NEGOCIOS YOY" xfId="26804" xr:uid="{00000000-0005-0000-0000-0000BA6C0000}"/>
    <cellStyle name="Normal 2 3 5 2 11" xfId="26805" xr:uid="{00000000-0005-0000-0000-0000BB6C0000}"/>
    <cellStyle name="Normal 2 3 5 2 2" xfId="26806" xr:uid="{00000000-0005-0000-0000-0000BC6C0000}"/>
    <cellStyle name="Normal 2 3 5 2 2 2" xfId="26807" xr:uid="{00000000-0005-0000-0000-0000BD6C0000}"/>
    <cellStyle name="Normal 2 3 5 2 2 2 2" xfId="26808" xr:uid="{00000000-0005-0000-0000-0000BE6C0000}"/>
    <cellStyle name="Normal 2 3 5 2 2 2 2 2" xfId="26809" xr:uid="{00000000-0005-0000-0000-0000BF6C0000}"/>
    <cellStyle name="Normal 2 3 5 2 2 2 2 2 2" xfId="26810" xr:uid="{00000000-0005-0000-0000-0000C06C0000}"/>
    <cellStyle name="Normal 2 3 5 2 2 2 2 3" xfId="26811" xr:uid="{00000000-0005-0000-0000-0000C16C0000}"/>
    <cellStyle name="Normal 2 3 5 2 2 2 2_37. RESULTADO NEGOCIOS YOY" xfId="26812" xr:uid="{00000000-0005-0000-0000-0000C26C0000}"/>
    <cellStyle name="Normal 2 3 5 2 2 2 3" xfId="26813" xr:uid="{00000000-0005-0000-0000-0000C36C0000}"/>
    <cellStyle name="Normal 2 3 5 2 2 2 3 2" xfId="26814" xr:uid="{00000000-0005-0000-0000-0000C46C0000}"/>
    <cellStyle name="Normal 2 3 5 2 2 2 3_37. RESULTADO NEGOCIOS YOY" xfId="26815" xr:uid="{00000000-0005-0000-0000-0000C56C0000}"/>
    <cellStyle name="Normal 2 3 5 2 2 2 4" xfId="26816" xr:uid="{00000000-0005-0000-0000-0000C66C0000}"/>
    <cellStyle name="Normal 2 3 5 2 2 2 4 2" xfId="26817" xr:uid="{00000000-0005-0000-0000-0000C76C0000}"/>
    <cellStyle name="Normal 2 3 5 2 2 2 5" xfId="26818" xr:uid="{00000000-0005-0000-0000-0000C86C0000}"/>
    <cellStyle name="Normal 2 3 5 2 2 2 6" xfId="26819" xr:uid="{00000000-0005-0000-0000-0000C96C0000}"/>
    <cellStyle name="Normal 2 3 5 2 2 2_37. RESULTADO NEGOCIOS YOY" xfId="26820" xr:uid="{00000000-0005-0000-0000-0000CA6C0000}"/>
    <cellStyle name="Normal 2 3 5 2 2 3" xfId="26821" xr:uid="{00000000-0005-0000-0000-0000CB6C0000}"/>
    <cellStyle name="Normal 2 3 5 2 2 3 2" xfId="26822" xr:uid="{00000000-0005-0000-0000-0000CC6C0000}"/>
    <cellStyle name="Normal 2 3 5 2 2 3 2 2" xfId="26823" xr:uid="{00000000-0005-0000-0000-0000CD6C0000}"/>
    <cellStyle name="Normal 2 3 5 2 2 3 3" xfId="26824" xr:uid="{00000000-0005-0000-0000-0000CE6C0000}"/>
    <cellStyle name="Normal 2 3 5 2 2 3 3 2" xfId="26825" xr:uid="{00000000-0005-0000-0000-0000CF6C0000}"/>
    <cellStyle name="Normal 2 3 5 2 2 3 4" xfId="26826" xr:uid="{00000000-0005-0000-0000-0000D06C0000}"/>
    <cellStyle name="Normal 2 3 5 2 2 3_37. RESULTADO NEGOCIOS YOY" xfId="26827" xr:uid="{00000000-0005-0000-0000-0000D16C0000}"/>
    <cellStyle name="Normal 2 3 5 2 2 4" xfId="26828" xr:uid="{00000000-0005-0000-0000-0000D26C0000}"/>
    <cellStyle name="Normal 2 3 5 2 2 4 2" xfId="26829" xr:uid="{00000000-0005-0000-0000-0000D36C0000}"/>
    <cellStyle name="Normal 2 3 5 2 2 4 2 2" xfId="26830" xr:uid="{00000000-0005-0000-0000-0000D46C0000}"/>
    <cellStyle name="Normal 2 3 5 2 2 4 3" xfId="26831" xr:uid="{00000000-0005-0000-0000-0000D56C0000}"/>
    <cellStyle name="Normal 2 3 5 2 2 4_37. RESULTADO NEGOCIOS YOY" xfId="26832" xr:uid="{00000000-0005-0000-0000-0000D66C0000}"/>
    <cellStyle name="Normal 2 3 5 2 2 5" xfId="26833" xr:uid="{00000000-0005-0000-0000-0000D76C0000}"/>
    <cellStyle name="Normal 2 3 5 2 2 5 2" xfId="26834" xr:uid="{00000000-0005-0000-0000-0000D86C0000}"/>
    <cellStyle name="Normal 2 3 5 2 2 5_37. RESULTADO NEGOCIOS YOY" xfId="26835" xr:uid="{00000000-0005-0000-0000-0000D96C0000}"/>
    <cellStyle name="Normal 2 3 5 2 2 6" xfId="26836" xr:uid="{00000000-0005-0000-0000-0000DA6C0000}"/>
    <cellStyle name="Normal 2 3 5 2 2 6 2" xfId="26837" xr:uid="{00000000-0005-0000-0000-0000DB6C0000}"/>
    <cellStyle name="Normal 2 3 5 2 2 6_37. RESULTADO NEGOCIOS YOY" xfId="26838" xr:uid="{00000000-0005-0000-0000-0000DC6C0000}"/>
    <cellStyle name="Normal 2 3 5 2 2 7" xfId="26839" xr:uid="{00000000-0005-0000-0000-0000DD6C0000}"/>
    <cellStyle name="Normal 2 3 5 2 2 7 2" xfId="26840" xr:uid="{00000000-0005-0000-0000-0000DE6C0000}"/>
    <cellStyle name="Normal 2 3 5 2 2 7_37. RESULTADO NEGOCIOS YOY" xfId="26841" xr:uid="{00000000-0005-0000-0000-0000DF6C0000}"/>
    <cellStyle name="Normal 2 3 5 2 2 8" xfId="26842" xr:uid="{00000000-0005-0000-0000-0000E06C0000}"/>
    <cellStyle name="Normal 2 3 5 2 2_37. RESULTADO NEGOCIOS YOY" xfId="26843" xr:uid="{00000000-0005-0000-0000-0000E16C0000}"/>
    <cellStyle name="Normal 2 3 5 2 3" xfId="26844" xr:uid="{00000000-0005-0000-0000-0000E26C0000}"/>
    <cellStyle name="Normal 2 3 5 2 3 2" xfId="26845" xr:uid="{00000000-0005-0000-0000-0000E36C0000}"/>
    <cellStyle name="Normal 2 3 5 2 3 2 2" xfId="26846" xr:uid="{00000000-0005-0000-0000-0000E46C0000}"/>
    <cellStyle name="Normal 2 3 5 2 3 2 2 2" xfId="26847" xr:uid="{00000000-0005-0000-0000-0000E56C0000}"/>
    <cellStyle name="Normal 2 3 5 2 3 2 2_37. RESULTADO NEGOCIOS YOY" xfId="26848" xr:uid="{00000000-0005-0000-0000-0000E66C0000}"/>
    <cellStyle name="Normal 2 3 5 2 3 2 3" xfId="26849" xr:uid="{00000000-0005-0000-0000-0000E76C0000}"/>
    <cellStyle name="Normal 2 3 5 2 3 2 3 2" xfId="26850" xr:uid="{00000000-0005-0000-0000-0000E86C0000}"/>
    <cellStyle name="Normal 2 3 5 2 3 2 3_37. RESULTADO NEGOCIOS YOY" xfId="26851" xr:uid="{00000000-0005-0000-0000-0000E96C0000}"/>
    <cellStyle name="Normal 2 3 5 2 3 2 4" xfId="26852" xr:uid="{00000000-0005-0000-0000-0000EA6C0000}"/>
    <cellStyle name="Normal 2 3 5 2 3 2 5" xfId="26853" xr:uid="{00000000-0005-0000-0000-0000EB6C0000}"/>
    <cellStyle name="Normal 2 3 5 2 3 2_37. RESULTADO NEGOCIOS YOY" xfId="26854" xr:uid="{00000000-0005-0000-0000-0000EC6C0000}"/>
    <cellStyle name="Normal 2 3 5 2 3 3" xfId="26855" xr:uid="{00000000-0005-0000-0000-0000ED6C0000}"/>
    <cellStyle name="Normal 2 3 5 2 3 3 2" xfId="26856" xr:uid="{00000000-0005-0000-0000-0000EE6C0000}"/>
    <cellStyle name="Normal 2 3 5 2 3 3 2 2" xfId="26857" xr:uid="{00000000-0005-0000-0000-0000EF6C0000}"/>
    <cellStyle name="Normal 2 3 5 2 3 3 3" xfId="26858" xr:uid="{00000000-0005-0000-0000-0000F06C0000}"/>
    <cellStyle name="Normal 2 3 5 2 3 3 3 2" xfId="26859" xr:uid="{00000000-0005-0000-0000-0000F16C0000}"/>
    <cellStyle name="Normal 2 3 5 2 3 3 4" xfId="26860" xr:uid="{00000000-0005-0000-0000-0000F26C0000}"/>
    <cellStyle name="Normal 2 3 5 2 3 3_37. RESULTADO NEGOCIOS YOY" xfId="26861" xr:uid="{00000000-0005-0000-0000-0000F36C0000}"/>
    <cellStyle name="Normal 2 3 5 2 3 4" xfId="26862" xr:uid="{00000000-0005-0000-0000-0000F46C0000}"/>
    <cellStyle name="Normal 2 3 5 2 3 4 2" xfId="26863" xr:uid="{00000000-0005-0000-0000-0000F56C0000}"/>
    <cellStyle name="Normal 2 3 5 2 3 4 2 2" xfId="26864" xr:uid="{00000000-0005-0000-0000-0000F66C0000}"/>
    <cellStyle name="Normal 2 3 5 2 3 4 3" xfId="26865" xr:uid="{00000000-0005-0000-0000-0000F76C0000}"/>
    <cellStyle name="Normal 2 3 5 2 3 4_37. RESULTADO NEGOCIOS YOY" xfId="26866" xr:uid="{00000000-0005-0000-0000-0000F86C0000}"/>
    <cellStyle name="Normal 2 3 5 2 3 5" xfId="26867" xr:uid="{00000000-0005-0000-0000-0000F96C0000}"/>
    <cellStyle name="Normal 2 3 5 2 3 5 2" xfId="26868" xr:uid="{00000000-0005-0000-0000-0000FA6C0000}"/>
    <cellStyle name="Normal 2 3 5 2 3 5_37. RESULTADO NEGOCIOS YOY" xfId="26869" xr:uid="{00000000-0005-0000-0000-0000FB6C0000}"/>
    <cellStyle name="Normal 2 3 5 2 3 6" xfId="26870" xr:uid="{00000000-0005-0000-0000-0000FC6C0000}"/>
    <cellStyle name="Normal 2 3 5 2 3 6 2" xfId="26871" xr:uid="{00000000-0005-0000-0000-0000FD6C0000}"/>
    <cellStyle name="Normal 2 3 5 2 3 6_37. RESULTADO NEGOCIOS YOY" xfId="26872" xr:uid="{00000000-0005-0000-0000-0000FE6C0000}"/>
    <cellStyle name="Normal 2 3 5 2 3 7" xfId="26873" xr:uid="{00000000-0005-0000-0000-0000FF6C0000}"/>
    <cellStyle name="Normal 2 3 5 2 3 8" xfId="26874" xr:uid="{00000000-0005-0000-0000-0000006D0000}"/>
    <cellStyle name="Normal 2 3 5 2 3_37. RESULTADO NEGOCIOS YOY" xfId="26875" xr:uid="{00000000-0005-0000-0000-0000016D0000}"/>
    <cellStyle name="Normal 2 3 5 2 4" xfId="26876" xr:uid="{00000000-0005-0000-0000-0000026D0000}"/>
    <cellStyle name="Normal 2 3 5 2 4 2" xfId="26877" xr:uid="{00000000-0005-0000-0000-0000036D0000}"/>
    <cellStyle name="Normal 2 3 5 2 4 2 2" xfId="26878" xr:uid="{00000000-0005-0000-0000-0000046D0000}"/>
    <cellStyle name="Normal 2 3 5 2 4 2 3" xfId="26879" xr:uid="{00000000-0005-0000-0000-0000056D0000}"/>
    <cellStyle name="Normal 2 3 5 2 4 2_37. RESULTADO NEGOCIOS YOY" xfId="26880" xr:uid="{00000000-0005-0000-0000-0000066D0000}"/>
    <cellStyle name="Normal 2 3 5 2 4 3" xfId="26881" xr:uid="{00000000-0005-0000-0000-0000076D0000}"/>
    <cellStyle name="Normal 2 3 5 2 4 3 2" xfId="26882" xr:uid="{00000000-0005-0000-0000-0000086D0000}"/>
    <cellStyle name="Normal 2 3 5 2 4 3_37. RESULTADO NEGOCIOS YOY" xfId="26883" xr:uid="{00000000-0005-0000-0000-0000096D0000}"/>
    <cellStyle name="Normal 2 3 5 2 4 4" xfId="26884" xr:uid="{00000000-0005-0000-0000-00000A6D0000}"/>
    <cellStyle name="Normal 2 3 5 2 4 5" xfId="26885" xr:uid="{00000000-0005-0000-0000-00000B6D0000}"/>
    <cellStyle name="Normal 2 3 5 2 4_37. RESULTADO NEGOCIOS YOY" xfId="26886" xr:uid="{00000000-0005-0000-0000-00000C6D0000}"/>
    <cellStyle name="Normal 2 3 5 2 5" xfId="26887" xr:uid="{00000000-0005-0000-0000-00000D6D0000}"/>
    <cellStyle name="Normal 2 3 5 2 5 2" xfId="26888" xr:uid="{00000000-0005-0000-0000-00000E6D0000}"/>
    <cellStyle name="Normal 2 3 5 2 5 2 2" xfId="26889" xr:uid="{00000000-0005-0000-0000-00000F6D0000}"/>
    <cellStyle name="Normal 2 3 5 2 5 2 3" xfId="26890" xr:uid="{00000000-0005-0000-0000-0000106D0000}"/>
    <cellStyle name="Normal 2 3 5 2 5 3" xfId="26891" xr:uid="{00000000-0005-0000-0000-0000116D0000}"/>
    <cellStyle name="Normal 2 3 5 2 5 3 2" xfId="26892" xr:uid="{00000000-0005-0000-0000-0000126D0000}"/>
    <cellStyle name="Normal 2 3 5 2 5 4" xfId="26893" xr:uid="{00000000-0005-0000-0000-0000136D0000}"/>
    <cellStyle name="Normal 2 3 5 2 5 5" xfId="26894" xr:uid="{00000000-0005-0000-0000-0000146D0000}"/>
    <cellStyle name="Normal 2 3 5 2 5_37. RESULTADO NEGOCIOS YOY" xfId="26895" xr:uid="{00000000-0005-0000-0000-0000156D0000}"/>
    <cellStyle name="Normal 2 3 5 2 6" xfId="26896" xr:uid="{00000000-0005-0000-0000-0000166D0000}"/>
    <cellStyle name="Normal 2 3 5 2 6 2" xfId="26897" xr:uid="{00000000-0005-0000-0000-0000176D0000}"/>
    <cellStyle name="Normal 2 3 5 2 6 2 2" xfId="26898" xr:uid="{00000000-0005-0000-0000-0000186D0000}"/>
    <cellStyle name="Normal 2 3 5 2 6 2 3" xfId="26899" xr:uid="{00000000-0005-0000-0000-0000196D0000}"/>
    <cellStyle name="Normal 2 3 5 2 6 3" xfId="26900" xr:uid="{00000000-0005-0000-0000-00001A6D0000}"/>
    <cellStyle name="Normal 2 3 5 2 6 4" xfId="26901" xr:uid="{00000000-0005-0000-0000-00001B6D0000}"/>
    <cellStyle name="Normal 2 3 5 2 6_37. RESULTADO NEGOCIOS YOY" xfId="26902" xr:uid="{00000000-0005-0000-0000-00001C6D0000}"/>
    <cellStyle name="Normal 2 3 5 2 7" xfId="26903" xr:uid="{00000000-0005-0000-0000-00001D6D0000}"/>
    <cellStyle name="Normal 2 3 5 2 7 2" xfId="26904" xr:uid="{00000000-0005-0000-0000-00001E6D0000}"/>
    <cellStyle name="Normal 2 3 5 2 7 3" xfId="26905" xr:uid="{00000000-0005-0000-0000-00001F6D0000}"/>
    <cellStyle name="Normal 2 3 5 2 7 4" xfId="26906" xr:uid="{00000000-0005-0000-0000-0000206D0000}"/>
    <cellStyle name="Normal 2 3 5 2 7_37. RESULTADO NEGOCIOS YOY" xfId="26907" xr:uid="{00000000-0005-0000-0000-0000216D0000}"/>
    <cellStyle name="Normal 2 3 5 2 8" xfId="26908" xr:uid="{00000000-0005-0000-0000-0000226D0000}"/>
    <cellStyle name="Normal 2 3 5 2 8 2" xfId="26909" xr:uid="{00000000-0005-0000-0000-0000236D0000}"/>
    <cellStyle name="Normal 2 3 5 2 8 3" xfId="26910" xr:uid="{00000000-0005-0000-0000-0000246D0000}"/>
    <cellStyle name="Normal 2 3 5 2 8_37. RESULTADO NEGOCIOS YOY" xfId="26911" xr:uid="{00000000-0005-0000-0000-0000256D0000}"/>
    <cellStyle name="Normal 2 3 5 2 9" xfId="26912" xr:uid="{00000000-0005-0000-0000-0000266D0000}"/>
    <cellStyle name="Normal 2 3 5 2 9 2" xfId="26913" xr:uid="{00000000-0005-0000-0000-0000276D0000}"/>
    <cellStyle name="Normal 2 3 5 2 9_37. RESULTADO NEGOCIOS YOY" xfId="26914" xr:uid="{00000000-0005-0000-0000-0000286D0000}"/>
    <cellStyle name="Normal 2 3 5 2_37. RESULTADO NEGOCIOS YOY" xfId="26915" xr:uid="{00000000-0005-0000-0000-0000296D0000}"/>
    <cellStyle name="Normal 2 3 5 3" xfId="26916" xr:uid="{00000000-0005-0000-0000-00002A6D0000}"/>
    <cellStyle name="Normal 2 3 5 3 2" xfId="26917" xr:uid="{00000000-0005-0000-0000-00002B6D0000}"/>
    <cellStyle name="Normal 2 3 5 3 2 2" xfId="26918" xr:uid="{00000000-0005-0000-0000-00002C6D0000}"/>
    <cellStyle name="Normal 2 3 5 3 2 2 2" xfId="26919" xr:uid="{00000000-0005-0000-0000-00002D6D0000}"/>
    <cellStyle name="Normal 2 3 5 3 2 2 2 2" xfId="26920" xr:uid="{00000000-0005-0000-0000-00002E6D0000}"/>
    <cellStyle name="Normal 2 3 5 3 2 2 2 2 2" xfId="26921" xr:uid="{00000000-0005-0000-0000-00002F6D0000}"/>
    <cellStyle name="Normal 2 3 5 3 2 2 2 3" xfId="26922" xr:uid="{00000000-0005-0000-0000-0000306D0000}"/>
    <cellStyle name="Normal 2 3 5 3 2 2 2_37. RESULTADO NEGOCIOS YOY" xfId="26923" xr:uid="{00000000-0005-0000-0000-0000316D0000}"/>
    <cellStyle name="Normal 2 3 5 3 2 2 3" xfId="26924" xr:uid="{00000000-0005-0000-0000-0000326D0000}"/>
    <cellStyle name="Normal 2 3 5 3 2 2 3 2" xfId="26925" xr:uid="{00000000-0005-0000-0000-0000336D0000}"/>
    <cellStyle name="Normal 2 3 5 3 2 2 3_37. RESULTADO NEGOCIOS YOY" xfId="26926" xr:uid="{00000000-0005-0000-0000-0000346D0000}"/>
    <cellStyle name="Normal 2 3 5 3 2 2 4" xfId="26927" xr:uid="{00000000-0005-0000-0000-0000356D0000}"/>
    <cellStyle name="Normal 2 3 5 3 2 2 4 2" xfId="26928" xr:uid="{00000000-0005-0000-0000-0000366D0000}"/>
    <cellStyle name="Normal 2 3 5 3 2 2 5" xfId="26929" xr:uid="{00000000-0005-0000-0000-0000376D0000}"/>
    <cellStyle name="Normal 2 3 5 3 2 2 6" xfId="26930" xr:uid="{00000000-0005-0000-0000-0000386D0000}"/>
    <cellStyle name="Normal 2 3 5 3 2 2_37. RESULTADO NEGOCIOS YOY" xfId="26931" xr:uid="{00000000-0005-0000-0000-0000396D0000}"/>
    <cellStyle name="Normal 2 3 5 3 2 3" xfId="26932" xr:uid="{00000000-0005-0000-0000-00003A6D0000}"/>
    <cellStyle name="Normal 2 3 5 3 2 3 2" xfId="26933" xr:uid="{00000000-0005-0000-0000-00003B6D0000}"/>
    <cellStyle name="Normal 2 3 5 3 2 3 2 2" xfId="26934" xr:uid="{00000000-0005-0000-0000-00003C6D0000}"/>
    <cellStyle name="Normal 2 3 5 3 2 3 3" xfId="26935" xr:uid="{00000000-0005-0000-0000-00003D6D0000}"/>
    <cellStyle name="Normal 2 3 5 3 2 3 3 2" xfId="26936" xr:uid="{00000000-0005-0000-0000-00003E6D0000}"/>
    <cellStyle name="Normal 2 3 5 3 2 3 4" xfId="26937" xr:uid="{00000000-0005-0000-0000-00003F6D0000}"/>
    <cellStyle name="Normal 2 3 5 3 2 3_37. RESULTADO NEGOCIOS YOY" xfId="26938" xr:uid="{00000000-0005-0000-0000-0000406D0000}"/>
    <cellStyle name="Normal 2 3 5 3 2 4" xfId="26939" xr:uid="{00000000-0005-0000-0000-0000416D0000}"/>
    <cellStyle name="Normal 2 3 5 3 2 4 2" xfId="26940" xr:uid="{00000000-0005-0000-0000-0000426D0000}"/>
    <cellStyle name="Normal 2 3 5 3 2 4 2 2" xfId="26941" xr:uid="{00000000-0005-0000-0000-0000436D0000}"/>
    <cellStyle name="Normal 2 3 5 3 2 4 3" xfId="26942" xr:uid="{00000000-0005-0000-0000-0000446D0000}"/>
    <cellStyle name="Normal 2 3 5 3 2 4_37. RESULTADO NEGOCIOS YOY" xfId="26943" xr:uid="{00000000-0005-0000-0000-0000456D0000}"/>
    <cellStyle name="Normal 2 3 5 3 2 5" xfId="26944" xr:uid="{00000000-0005-0000-0000-0000466D0000}"/>
    <cellStyle name="Normal 2 3 5 3 2 5 2" xfId="26945" xr:uid="{00000000-0005-0000-0000-0000476D0000}"/>
    <cellStyle name="Normal 2 3 5 3 2 5_37. RESULTADO NEGOCIOS YOY" xfId="26946" xr:uid="{00000000-0005-0000-0000-0000486D0000}"/>
    <cellStyle name="Normal 2 3 5 3 2 6" xfId="26947" xr:uid="{00000000-0005-0000-0000-0000496D0000}"/>
    <cellStyle name="Normal 2 3 5 3 2 6 2" xfId="26948" xr:uid="{00000000-0005-0000-0000-00004A6D0000}"/>
    <cellStyle name="Normal 2 3 5 3 2 6_37. RESULTADO NEGOCIOS YOY" xfId="26949" xr:uid="{00000000-0005-0000-0000-00004B6D0000}"/>
    <cellStyle name="Normal 2 3 5 3 2 7" xfId="26950" xr:uid="{00000000-0005-0000-0000-00004C6D0000}"/>
    <cellStyle name="Normal 2 3 5 3 2 8" xfId="26951" xr:uid="{00000000-0005-0000-0000-00004D6D0000}"/>
    <cellStyle name="Normal 2 3 5 3 2_37. RESULTADO NEGOCIOS YOY" xfId="26952" xr:uid="{00000000-0005-0000-0000-00004E6D0000}"/>
    <cellStyle name="Normal 2 3 5 3 3" xfId="26953" xr:uid="{00000000-0005-0000-0000-00004F6D0000}"/>
    <cellStyle name="Normal 2 3 5 3 3 2" xfId="26954" xr:uid="{00000000-0005-0000-0000-0000506D0000}"/>
    <cellStyle name="Normal 2 3 5 3 3 2 2" xfId="26955" xr:uid="{00000000-0005-0000-0000-0000516D0000}"/>
    <cellStyle name="Normal 2 3 5 3 3 2 2 2" xfId="26956" xr:uid="{00000000-0005-0000-0000-0000526D0000}"/>
    <cellStyle name="Normal 2 3 5 3 3 2 3" xfId="26957" xr:uid="{00000000-0005-0000-0000-0000536D0000}"/>
    <cellStyle name="Normal 2 3 5 3 3 2 4" xfId="26958" xr:uid="{00000000-0005-0000-0000-0000546D0000}"/>
    <cellStyle name="Normal 2 3 5 3 3 2_37. RESULTADO NEGOCIOS YOY" xfId="26959" xr:uid="{00000000-0005-0000-0000-0000556D0000}"/>
    <cellStyle name="Normal 2 3 5 3 3 3" xfId="26960" xr:uid="{00000000-0005-0000-0000-0000566D0000}"/>
    <cellStyle name="Normal 2 3 5 3 3 3 2" xfId="26961" xr:uid="{00000000-0005-0000-0000-0000576D0000}"/>
    <cellStyle name="Normal 2 3 5 3 3 3_37. RESULTADO NEGOCIOS YOY" xfId="26962" xr:uid="{00000000-0005-0000-0000-0000586D0000}"/>
    <cellStyle name="Normal 2 3 5 3 3 4" xfId="26963" xr:uid="{00000000-0005-0000-0000-0000596D0000}"/>
    <cellStyle name="Normal 2 3 5 3 3 4 2" xfId="26964" xr:uid="{00000000-0005-0000-0000-00005A6D0000}"/>
    <cellStyle name="Normal 2 3 5 3 3 5" xfId="26965" xr:uid="{00000000-0005-0000-0000-00005B6D0000}"/>
    <cellStyle name="Normal 2 3 5 3 3 6" xfId="26966" xr:uid="{00000000-0005-0000-0000-00005C6D0000}"/>
    <cellStyle name="Normal 2 3 5 3 3_37. RESULTADO NEGOCIOS YOY" xfId="26967" xr:uid="{00000000-0005-0000-0000-00005D6D0000}"/>
    <cellStyle name="Normal 2 3 5 3 4" xfId="26968" xr:uid="{00000000-0005-0000-0000-00005E6D0000}"/>
    <cellStyle name="Normal 2 3 5 3 4 2" xfId="26969" xr:uid="{00000000-0005-0000-0000-00005F6D0000}"/>
    <cellStyle name="Normal 2 3 5 3 4 2 2" xfId="26970" xr:uid="{00000000-0005-0000-0000-0000606D0000}"/>
    <cellStyle name="Normal 2 3 5 3 4 2 3" xfId="26971" xr:uid="{00000000-0005-0000-0000-0000616D0000}"/>
    <cellStyle name="Normal 2 3 5 3 4 3" xfId="26972" xr:uid="{00000000-0005-0000-0000-0000626D0000}"/>
    <cellStyle name="Normal 2 3 5 3 4 3 2" xfId="26973" xr:uid="{00000000-0005-0000-0000-0000636D0000}"/>
    <cellStyle name="Normal 2 3 5 3 4 4" xfId="26974" xr:uid="{00000000-0005-0000-0000-0000646D0000}"/>
    <cellStyle name="Normal 2 3 5 3 4 5" xfId="26975" xr:uid="{00000000-0005-0000-0000-0000656D0000}"/>
    <cellStyle name="Normal 2 3 5 3 4_37. RESULTADO NEGOCIOS YOY" xfId="26976" xr:uid="{00000000-0005-0000-0000-0000666D0000}"/>
    <cellStyle name="Normal 2 3 5 3 5" xfId="26977" xr:uid="{00000000-0005-0000-0000-0000676D0000}"/>
    <cellStyle name="Normal 2 3 5 3 5 2" xfId="26978" xr:uid="{00000000-0005-0000-0000-0000686D0000}"/>
    <cellStyle name="Normal 2 3 5 3 5 2 2" xfId="26979" xr:uid="{00000000-0005-0000-0000-0000696D0000}"/>
    <cellStyle name="Normal 2 3 5 3 5 2 3" xfId="26980" xr:uid="{00000000-0005-0000-0000-00006A6D0000}"/>
    <cellStyle name="Normal 2 3 5 3 5 3" xfId="26981" xr:uid="{00000000-0005-0000-0000-00006B6D0000}"/>
    <cellStyle name="Normal 2 3 5 3 5 4" xfId="26982" xr:uid="{00000000-0005-0000-0000-00006C6D0000}"/>
    <cellStyle name="Normal 2 3 5 3 5_37. RESULTADO NEGOCIOS YOY" xfId="26983" xr:uid="{00000000-0005-0000-0000-00006D6D0000}"/>
    <cellStyle name="Normal 2 3 5 3 6" xfId="26984" xr:uid="{00000000-0005-0000-0000-00006E6D0000}"/>
    <cellStyle name="Normal 2 3 5 3 6 2" xfId="26985" xr:uid="{00000000-0005-0000-0000-00006F6D0000}"/>
    <cellStyle name="Normal 2 3 5 3 6 3" xfId="26986" xr:uid="{00000000-0005-0000-0000-0000706D0000}"/>
    <cellStyle name="Normal 2 3 5 3 6_37. RESULTADO NEGOCIOS YOY" xfId="26987" xr:uid="{00000000-0005-0000-0000-0000716D0000}"/>
    <cellStyle name="Normal 2 3 5 3 7" xfId="26988" xr:uid="{00000000-0005-0000-0000-0000726D0000}"/>
    <cellStyle name="Normal 2 3 5 3 7 2" xfId="26989" xr:uid="{00000000-0005-0000-0000-0000736D0000}"/>
    <cellStyle name="Normal 2 3 5 3 7_37. RESULTADO NEGOCIOS YOY" xfId="26990" xr:uid="{00000000-0005-0000-0000-0000746D0000}"/>
    <cellStyle name="Normal 2 3 5 3 8" xfId="26991" xr:uid="{00000000-0005-0000-0000-0000756D0000}"/>
    <cellStyle name="Normal 2 3 5 3 8 2" xfId="26992" xr:uid="{00000000-0005-0000-0000-0000766D0000}"/>
    <cellStyle name="Normal 2 3 5 3 8_37. RESULTADO NEGOCIOS YOY" xfId="26993" xr:uid="{00000000-0005-0000-0000-0000776D0000}"/>
    <cellStyle name="Normal 2 3 5 3 9" xfId="26994" xr:uid="{00000000-0005-0000-0000-0000786D0000}"/>
    <cellStyle name="Normal 2 3 5 3_37. RESULTADO NEGOCIOS YOY" xfId="26995" xr:uid="{00000000-0005-0000-0000-0000796D0000}"/>
    <cellStyle name="Normal 2 3 5 4" xfId="26996" xr:uid="{00000000-0005-0000-0000-00007A6D0000}"/>
    <cellStyle name="Normal 2 3 5 4 2" xfId="26997" xr:uid="{00000000-0005-0000-0000-00007B6D0000}"/>
    <cellStyle name="Normal 2 3 5 4 2 2" xfId="26998" xr:uid="{00000000-0005-0000-0000-00007C6D0000}"/>
    <cellStyle name="Normal 2 3 5 4 2 2 2" xfId="26999" xr:uid="{00000000-0005-0000-0000-00007D6D0000}"/>
    <cellStyle name="Normal 2 3 5 4 2 2 2 2" xfId="27000" xr:uid="{00000000-0005-0000-0000-00007E6D0000}"/>
    <cellStyle name="Normal 2 3 5 4 2 2 3" xfId="27001" xr:uid="{00000000-0005-0000-0000-00007F6D0000}"/>
    <cellStyle name="Normal 2 3 5 4 2 2_37. RESULTADO NEGOCIOS YOY" xfId="27002" xr:uid="{00000000-0005-0000-0000-0000806D0000}"/>
    <cellStyle name="Normal 2 3 5 4 2 3" xfId="27003" xr:uid="{00000000-0005-0000-0000-0000816D0000}"/>
    <cellStyle name="Normal 2 3 5 4 2 3 2" xfId="27004" xr:uid="{00000000-0005-0000-0000-0000826D0000}"/>
    <cellStyle name="Normal 2 3 5 4 2 3_37. RESULTADO NEGOCIOS YOY" xfId="27005" xr:uid="{00000000-0005-0000-0000-0000836D0000}"/>
    <cellStyle name="Normal 2 3 5 4 2 4" xfId="27006" xr:uid="{00000000-0005-0000-0000-0000846D0000}"/>
    <cellStyle name="Normal 2 3 5 4 2 4 2" xfId="27007" xr:uid="{00000000-0005-0000-0000-0000856D0000}"/>
    <cellStyle name="Normal 2 3 5 4 2 5" xfId="27008" xr:uid="{00000000-0005-0000-0000-0000866D0000}"/>
    <cellStyle name="Normal 2 3 5 4 2 6" xfId="27009" xr:uid="{00000000-0005-0000-0000-0000876D0000}"/>
    <cellStyle name="Normal 2 3 5 4 2_37. RESULTADO NEGOCIOS YOY" xfId="27010" xr:uid="{00000000-0005-0000-0000-0000886D0000}"/>
    <cellStyle name="Normal 2 3 5 4 3" xfId="27011" xr:uid="{00000000-0005-0000-0000-0000896D0000}"/>
    <cellStyle name="Normal 2 3 5 4 3 2" xfId="27012" xr:uid="{00000000-0005-0000-0000-00008A6D0000}"/>
    <cellStyle name="Normal 2 3 5 4 3 2 2" xfId="27013" xr:uid="{00000000-0005-0000-0000-00008B6D0000}"/>
    <cellStyle name="Normal 2 3 5 4 3 3" xfId="27014" xr:uid="{00000000-0005-0000-0000-00008C6D0000}"/>
    <cellStyle name="Normal 2 3 5 4 3 3 2" xfId="27015" xr:uid="{00000000-0005-0000-0000-00008D6D0000}"/>
    <cellStyle name="Normal 2 3 5 4 3 4" xfId="27016" xr:uid="{00000000-0005-0000-0000-00008E6D0000}"/>
    <cellStyle name="Normal 2 3 5 4 3_37. RESULTADO NEGOCIOS YOY" xfId="27017" xr:uid="{00000000-0005-0000-0000-00008F6D0000}"/>
    <cellStyle name="Normal 2 3 5 4 4" xfId="27018" xr:uid="{00000000-0005-0000-0000-0000906D0000}"/>
    <cellStyle name="Normal 2 3 5 4 4 2" xfId="27019" xr:uid="{00000000-0005-0000-0000-0000916D0000}"/>
    <cellStyle name="Normal 2 3 5 4 4 2 2" xfId="27020" xr:uid="{00000000-0005-0000-0000-0000926D0000}"/>
    <cellStyle name="Normal 2 3 5 4 4 3" xfId="27021" xr:uid="{00000000-0005-0000-0000-0000936D0000}"/>
    <cellStyle name="Normal 2 3 5 4 4_37. RESULTADO NEGOCIOS YOY" xfId="27022" xr:uid="{00000000-0005-0000-0000-0000946D0000}"/>
    <cellStyle name="Normal 2 3 5 4 5" xfId="27023" xr:uid="{00000000-0005-0000-0000-0000956D0000}"/>
    <cellStyle name="Normal 2 3 5 4 5 2" xfId="27024" xr:uid="{00000000-0005-0000-0000-0000966D0000}"/>
    <cellStyle name="Normal 2 3 5 4 5_37. RESULTADO NEGOCIOS YOY" xfId="27025" xr:uid="{00000000-0005-0000-0000-0000976D0000}"/>
    <cellStyle name="Normal 2 3 5 4 6" xfId="27026" xr:uid="{00000000-0005-0000-0000-0000986D0000}"/>
    <cellStyle name="Normal 2 3 5 4 6 2" xfId="27027" xr:uid="{00000000-0005-0000-0000-0000996D0000}"/>
    <cellStyle name="Normal 2 3 5 4 6_37. RESULTADO NEGOCIOS YOY" xfId="27028" xr:uid="{00000000-0005-0000-0000-00009A6D0000}"/>
    <cellStyle name="Normal 2 3 5 4 7" xfId="27029" xr:uid="{00000000-0005-0000-0000-00009B6D0000}"/>
    <cellStyle name="Normal 2 3 5 4 7 2" xfId="27030" xr:uid="{00000000-0005-0000-0000-00009C6D0000}"/>
    <cellStyle name="Normal 2 3 5 4 7_37. RESULTADO NEGOCIOS YOY" xfId="27031" xr:uid="{00000000-0005-0000-0000-00009D6D0000}"/>
    <cellStyle name="Normal 2 3 5 4 8" xfId="27032" xr:uid="{00000000-0005-0000-0000-00009E6D0000}"/>
    <cellStyle name="Normal 2 3 5 4_37. RESULTADO NEGOCIOS YOY" xfId="27033" xr:uid="{00000000-0005-0000-0000-00009F6D0000}"/>
    <cellStyle name="Normal 2 3 5 5" xfId="27034" xr:uid="{00000000-0005-0000-0000-0000A06D0000}"/>
    <cellStyle name="Normal 2 3 5 5 2" xfId="27035" xr:uid="{00000000-0005-0000-0000-0000A16D0000}"/>
    <cellStyle name="Normal 2 3 5 5 2 2" xfId="27036" xr:uid="{00000000-0005-0000-0000-0000A26D0000}"/>
    <cellStyle name="Normal 2 3 5 5 2 2 2" xfId="27037" xr:uid="{00000000-0005-0000-0000-0000A36D0000}"/>
    <cellStyle name="Normal 2 3 5 5 2 2 2 2" xfId="27038" xr:uid="{00000000-0005-0000-0000-0000A46D0000}"/>
    <cellStyle name="Normal 2 3 5 5 2 2 3" xfId="27039" xr:uid="{00000000-0005-0000-0000-0000A56D0000}"/>
    <cellStyle name="Normal 2 3 5 5 2 2_37. RESULTADO NEGOCIOS YOY" xfId="27040" xr:uid="{00000000-0005-0000-0000-0000A66D0000}"/>
    <cellStyle name="Normal 2 3 5 5 2 3" xfId="27041" xr:uid="{00000000-0005-0000-0000-0000A76D0000}"/>
    <cellStyle name="Normal 2 3 5 5 2 3 2" xfId="27042" xr:uid="{00000000-0005-0000-0000-0000A86D0000}"/>
    <cellStyle name="Normal 2 3 5 5 2 3_37. RESULTADO NEGOCIOS YOY" xfId="27043" xr:uid="{00000000-0005-0000-0000-0000A96D0000}"/>
    <cellStyle name="Normal 2 3 5 5 2 4" xfId="27044" xr:uid="{00000000-0005-0000-0000-0000AA6D0000}"/>
    <cellStyle name="Normal 2 3 5 5 2 4 2" xfId="27045" xr:uid="{00000000-0005-0000-0000-0000AB6D0000}"/>
    <cellStyle name="Normal 2 3 5 5 2 5" xfId="27046" xr:uid="{00000000-0005-0000-0000-0000AC6D0000}"/>
    <cellStyle name="Normal 2 3 5 5 2 6" xfId="27047" xr:uid="{00000000-0005-0000-0000-0000AD6D0000}"/>
    <cellStyle name="Normal 2 3 5 5 2_37. RESULTADO NEGOCIOS YOY" xfId="27048" xr:uid="{00000000-0005-0000-0000-0000AE6D0000}"/>
    <cellStyle name="Normal 2 3 5 5 3" xfId="27049" xr:uid="{00000000-0005-0000-0000-0000AF6D0000}"/>
    <cellStyle name="Normal 2 3 5 5 3 2" xfId="27050" xr:uid="{00000000-0005-0000-0000-0000B06D0000}"/>
    <cellStyle name="Normal 2 3 5 5 3 2 2" xfId="27051" xr:uid="{00000000-0005-0000-0000-0000B16D0000}"/>
    <cellStyle name="Normal 2 3 5 5 3 3" xfId="27052" xr:uid="{00000000-0005-0000-0000-0000B26D0000}"/>
    <cellStyle name="Normal 2 3 5 5 3 3 2" xfId="27053" xr:uid="{00000000-0005-0000-0000-0000B36D0000}"/>
    <cellStyle name="Normal 2 3 5 5 3 4" xfId="27054" xr:uid="{00000000-0005-0000-0000-0000B46D0000}"/>
    <cellStyle name="Normal 2 3 5 5 3_37. RESULTADO NEGOCIOS YOY" xfId="27055" xr:uid="{00000000-0005-0000-0000-0000B56D0000}"/>
    <cellStyle name="Normal 2 3 5 5 4" xfId="27056" xr:uid="{00000000-0005-0000-0000-0000B66D0000}"/>
    <cellStyle name="Normal 2 3 5 5 4 2" xfId="27057" xr:uid="{00000000-0005-0000-0000-0000B76D0000}"/>
    <cellStyle name="Normal 2 3 5 5 4 2 2" xfId="27058" xr:uid="{00000000-0005-0000-0000-0000B86D0000}"/>
    <cellStyle name="Normal 2 3 5 5 4 3" xfId="27059" xr:uid="{00000000-0005-0000-0000-0000B96D0000}"/>
    <cellStyle name="Normal 2 3 5 5 4_37. RESULTADO NEGOCIOS YOY" xfId="27060" xr:uid="{00000000-0005-0000-0000-0000BA6D0000}"/>
    <cellStyle name="Normal 2 3 5 5 5" xfId="27061" xr:uid="{00000000-0005-0000-0000-0000BB6D0000}"/>
    <cellStyle name="Normal 2 3 5 5 5 2" xfId="27062" xr:uid="{00000000-0005-0000-0000-0000BC6D0000}"/>
    <cellStyle name="Normal 2 3 5 5 5_37. RESULTADO NEGOCIOS YOY" xfId="27063" xr:uid="{00000000-0005-0000-0000-0000BD6D0000}"/>
    <cellStyle name="Normal 2 3 5 5 6" xfId="27064" xr:uid="{00000000-0005-0000-0000-0000BE6D0000}"/>
    <cellStyle name="Normal 2 3 5 5 6 2" xfId="27065" xr:uid="{00000000-0005-0000-0000-0000BF6D0000}"/>
    <cellStyle name="Normal 2 3 5 5 6_37. RESULTADO NEGOCIOS YOY" xfId="27066" xr:uid="{00000000-0005-0000-0000-0000C06D0000}"/>
    <cellStyle name="Normal 2 3 5 5 7" xfId="27067" xr:uid="{00000000-0005-0000-0000-0000C16D0000}"/>
    <cellStyle name="Normal 2 3 5 5 8" xfId="27068" xr:uid="{00000000-0005-0000-0000-0000C26D0000}"/>
    <cellStyle name="Normal 2 3 5 5_37. RESULTADO NEGOCIOS YOY" xfId="27069" xr:uid="{00000000-0005-0000-0000-0000C36D0000}"/>
    <cellStyle name="Normal 2 3 5 6" xfId="27070" xr:uid="{00000000-0005-0000-0000-0000C46D0000}"/>
    <cellStyle name="Normal 2 3 5 6 2" xfId="27071" xr:uid="{00000000-0005-0000-0000-0000C56D0000}"/>
    <cellStyle name="Normal 2 3 5 6 2 2" xfId="27072" xr:uid="{00000000-0005-0000-0000-0000C66D0000}"/>
    <cellStyle name="Normal 2 3 5 6 2 2 2" xfId="27073" xr:uid="{00000000-0005-0000-0000-0000C76D0000}"/>
    <cellStyle name="Normal 2 3 5 6 2 2_37. RESULTADO NEGOCIOS YOY" xfId="27074" xr:uid="{00000000-0005-0000-0000-0000C86D0000}"/>
    <cellStyle name="Normal 2 3 5 6 2 3" xfId="27075" xr:uid="{00000000-0005-0000-0000-0000C96D0000}"/>
    <cellStyle name="Normal 2 3 5 6 2 4" xfId="27076" xr:uid="{00000000-0005-0000-0000-0000CA6D0000}"/>
    <cellStyle name="Normal 2 3 5 6 2_37. RESULTADO NEGOCIOS YOY" xfId="27077" xr:uid="{00000000-0005-0000-0000-0000CB6D0000}"/>
    <cellStyle name="Normal 2 3 5 6 3" xfId="27078" xr:uid="{00000000-0005-0000-0000-0000CC6D0000}"/>
    <cellStyle name="Normal 2 3 5 6 3 2" xfId="27079" xr:uid="{00000000-0005-0000-0000-0000CD6D0000}"/>
    <cellStyle name="Normal 2 3 5 6 3_37. RESULTADO NEGOCIOS YOY" xfId="27080" xr:uid="{00000000-0005-0000-0000-0000CE6D0000}"/>
    <cellStyle name="Normal 2 3 5 6 4" xfId="27081" xr:uid="{00000000-0005-0000-0000-0000CF6D0000}"/>
    <cellStyle name="Normal 2 3 5 6 4 2" xfId="27082" xr:uid="{00000000-0005-0000-0000-0000D06D0000}"/>
    <cellStyle name="Normal 2 3 5 6 5" xfId="27083" xr:uid="{00000000-0005-0000-0000-0000D16D0000}"/>
    <cellStyle name="Normal 2 3 5 6 6" xfId="27084" xr:uid="{00000000-0005-0000-0000-0000D26D0000}"/>
    <cellStyle name="Normal 2 3 5 6_37. RESULTADO NEGOCIOS YOY" xfId="27085" xr:uid="{00000000-0005-0000-0000-0000D36D0000}"/>
    <cellStyle name="Normal 2 3 5 7" xfId="27086" xr:uid="{00000000-0005-0000-0000-0000D46D0000}"/>
    <cellStyle name="Normal 2 3 5 7 2" xfId="27087" xr:uid="{00000000-0005-0000-0000-0000D56D0000}"/>
    <cellStyle name="Normal 2 3 5 7 2 2" xfId="27088" xr:uid="{00000000-0005-0000-0000-0000D66D0000}"/>
    <cellStyle name="Normal 2 3 5 7 2 3" xfId="27089" xr:uid="{00000000-0005-0000-0000-0000D76D0000}"/>
    <cellStyle name="Normal 2 3 5 7 2_37. RESULTADO NEGOCIOS YOY" xfId="27090" xr:uid="{00000000-0005-0000-0000-0000D86D0000}"/>
    <cellStyle name="Normal 2 3 5 7 3" xfId="27091" xr:uid="{00000000-0005-0000-0000-0000D96D0000}"/>
    <cellStyle name="Normal 2 3 5 7 3 2" xfId="27092" xr:uid="{00000000-0005-0000-0000-0000DA6D0000}"/>
    <cellStyle name="Normal 2 3 5 7 4" xfId="27093" xr:uid="{00000000-0005-0000-0000-0000DB6D0000}"/>
    <cellStyle name="Normal 2 3 5 7 5" xfId="27094" xr:uid="{00000000-0005-0000-0000-0000DC6D0000}"/>
    <cellStyle name="Normal 2 3 5 7_37. RESULTADO NEGOCIOS YOY" xfId="27095" xr:uid="{00000000-0005-0000-0000-0000DD6D0000}"/>
    <cellStyle name="Normal 2 3 5 8" xfId="27096" xr:uid="{00000000-0005-0000-0000-0000DE6D0000}"/>
    <cellStyle name="Normal 2 3 5 8 2" xfId="27097" xr:uid="{00000000-0005-0000-0000-0000DF6D0000}"/>
    <cellStyle name="Normal 2 3 5 8 2 2" xfId="27098" xr:uid="{00000000-0005-0000-0000-0000E06D0000}"/>
    <cellStyle name="Normal 2 3 5 8 2 3" xfId="27099" xr:uid="{00000000-0005-0000-0000-0000E16D0000}"/>
    <cellStyle name="Normal 2 3 5 8 3" xfId="27100" xr:uid="{00000000-0005-0000-0000-0000E26D0000}"/>
    <cellStyle name="Normal 2 3 5 8 3 2" xfId="27101" xr:uid="{00000000-0005-0000-0000-0000E36D0000}"/>
    <cellStyle name="Normal 2 3 5 8 4" xfId="27102" xr:uid="{00000000-0005-0000-0000-0000E46D0000}"/>
    <cellStyle name="Normal 2 3 5 8 5" xfId="27103" xr:uid="{00000000-0005-0000-0000-0000E56D0000}"/>
    <cellStyle name="Normal 2 3 5 8_37. RESULTADO NEGOCIOS YOY" xfId="27104" xr:uid="{00000000-0005-0000-0000-0000E66D0000}"/>
    <cellStyle name="Normal 2 3 5 9" xfId="27105" xr:uid="{00000000-0005-0000-0000-0000E76D0000}"/>
    <cellStyle name="Normal 2 3 5 9 2" xfId="27106" xr:uid="{00000000-0005-0000-0000-0000E86D0000}"/>
    <cellStyle name="Normal 2 3 5 9 2 2" xfId="27107" xr:uid="{00000000-0005-0000-0000-0000E96D0000}"/>
    <cellStyle name="Normal 2 3 5 9 2 3" xfId="27108" xr:uid="{00000000-0005-0000-0000-0000EA6D0000}"/>
    <cellStyle name="Normal 2 3 5 9 3" xfId="27109" xr:uid="{00000000-0005-0000-0000-0000EB6D0000}"/>
    <cellStyle name="Normal 2 3 5 9 4" xfId="27110" xr:uid="{00000000-0005-0000-0000-0000EC6D0000}"/>
    <cellStyle name="Normal 2 3 5 9_37. RESULTADO NEGOCIOS YOY" xfId="27111" xr:uid="{00000000-0005-0000-0000-0000ED6D0000}"/>
    <cellStyle name="Normal 2 3 5_37. RESULTADO NEGOCIOS YOY" xfId="27112" xr:uid="{00000000-0005-0000-0000-0000EE6D0000}"/>
    <cellStyle name="Normal 2 3 6" xfId="27113" xr:uid="{00000000-0005-0000-0000-0000EF6D0000}"/>
    <cellStyle name="Normal 2 3 6 10" xfId="27114" xr:uid="{00000000-0005-0000-0000-0000F06D0000}"/>
    <cellStyle name="Normal 2 3 6 10 2" xfId="27115" xr:uid="{00000000-0005-0000-0000-0000F16D0000}"/>
    <cellStyle name="Normal 2 3 6 10 3" xfId="27116" xr:uid="{00000000-0005-0000-0000-0000F26D0000}"/>
    <cellStyle name="Normal 2 3 6 10 4" xfId="27117" xr:uid="{00000000-0005-0000-0000-0000F36D0000}"/>
    <cellStyle name="Normal 2 3 6 10_37. RESULTADO NEGOCIOS YOY" xfId="27118" xr:uid="{00000000-0005-0000-0000-0000F46D0000}"/>
    <cellStyle name="Normal 2 3 6 11" xfId="27119" xr:uid="{00000000-0005-0000-0000-0000F56D0000}"/>
    <cellStyle name="Normal 2 3 6 11 2" xfId="27120" xr:uid="{00000000-0005-0000-0000-0000F66D0000}"/>
    <cellStyle name="Normal 2 3 6 11 3" xfId="27121" xr:uid="{00000000-0005-0000-0000-0000F76D0000}"/>
    <cellStyle name="Normal 2 3 6 11_37. RESULTADO NEGOCIOS YOY" xfId="27122" xr:uid="{00000000-0005-0000-0000-0000F86D0000}"/>
    <cellStyle name="Normal 2 3 6 12" xfId="27123" xr:uid="{00000000-0005-0000-0000-0000F96D0000}"/>
    <cellStyle name="Normal 2 3 6 12 2" xfId="27124" xr:uid="{00000000-0005-0000-0000-0000FA6D0000}"/>
    <cellStyle name="Normal 2 3 6 12_37. RESULTADO NEGOCIOS YOY" xfId="27125" xr:uid="{00000000-0005-0000-0000-0000FB6D0000}"/>
    <cellStyle name="Normal 2 3 6 13" xfId="27126" xr:uid="{00000000-0005-0000-0000-0000FC6D0000}"/>
    <cellStyle name="Normal 2 3 6 14" xfId="27127" xr:uid="{00000000-0005-0000-0000-0000FD6D0000}"/>
    <cellStyle name="Normal 2 3 6 15" xfId="27128" xr:uid="{00000000-0005-0000-0000-0000FE6D0000}"/>
    <cellStyle name="Normal 2 3 6 2" xfId="27129" xr:uid="{00000000-0005-0000-0000-0000FF6D0000}"/>
    <cellStyle name="Normal 2 3 6 2 10" xfId="27130" xr:uid="{00000000-0005-0000-0000-0000006E0000}"/>
    <cellStyle name="Normal 2 3 6 2 2" xfId="27131" xr:uid="{00000000-0005-0000-0000-0000016E0000}"/>
    <cellStyle name="Normal 2 3 6 2 2 2" xfId="27132" xr:uid="{00000000-0005-0000-0000-0000026E0000}"/>
    <cellStyle name="Normal 2 3 6 2 2 2 2" xfId="27133" xr:uid="{00000000-0005-0000-0000-0000036E0000}"/>
    <cellStyle name="Normal 2 3 6 2 2 2 2 2" xfId="27134" xr:uid="{00000000-0005-0000-0000-0000046E0000}"/>
    <cellStyle name="Normal 2 3 6 2 2 2 2_37. RESULTADO NEGOCIOS YOY" xfId="27135" xr:uid="{00000000-0005-0000-0000-0000056E0000}"/>
    <cellStyle name="Normal 2 3 6 2 2 2 3" xfId="27136" xr:uid="{00000000-0005-0000-0000-0000066E0000}"/>
    <cellStyle name="Normal 2 3 6 2 2 2 3 2" xfId="27137" xr:uid="{00000000-0005-0000-0000-0000076E0000}"/>
    <cellStyle name="Normal 2 3 6 2 2 2 3_37. RESULTADO NEGOCIOS YOY" xfId="27138" xr:uid="{00000000-0005-0000-0000-0000086E0000}"/>
    <cellStyle name="Normal 2 3 6 2 2 2 4" xfId="27139" xr:uid="{00000000-0005-0000-0000-0000096E0000}"/>
    <cellStyle name="Normal 2 3 6 2 2 2 5" xfId="27140" xr:uid="{00000000-0005-0000-0000-00000A6E0000}"/>
    <cellStyle name="Normal 2 3 6 2 2 2_37. RESULTADO NEGOCIOS YOY" xfId="27141" xr:uid="{00000000-0005-0000-0000-00000B6E0000}"/>
    <cellStyle name="Normal 2 3 6 2 2 3" xfId="27142" xr:uid="{00000000-0005-0000-0000-00000C6E0000}"/>
    <cellStyle name="Normal 2 3 6 2 2 3 2" xfId="27143" xr:uid="{00000000-0005-0000-0000-00000D6E0000}"/>
    <cellStyle name="Normal 2 3 6 2 2 3 2 2" xfId="27144" xr:uid="{00000000-0005-0000-0000-00000E6E0000}"/>
    <cellStyle name="Normal 2 3 6 2 2 3 3" xfId="27145" xr:uid="{00000000-0005-0000-0000-00000F6E0000}"/>
    <cellStyle name="Normal 2 3 6 2 2 3 3 2" xfId="27146" xr:uid="{00000000-0005-0000-0000-0000106E0000}"/>
    <cellStyle name="Normal 2 3 6 2 2 3 4" xfId="27147" xr:uid="{00000000-0005-0000-0000-0000116E0000}"/>
    <cellStyle name="Normal 2 3 6 2 2 3_37. RESULTADO NEGOCIOS YOY" xfId="27148" xr:uid="{00000000-0005-0000-0000-0000126E0000}"/>
    <cellStyle name="Normal 2 3 6 2 2 4" xfId="27149" xr:uid="{00000000-0005-0000-0000-0000136E0000}"/>
    <cellStyle name="Normal 2 3 6 2 2 4 2" xfId="27150" xr:uid="{00000000-0005-0000-0000-0000146E0000}"/>
    <cellStyle name="Normal 2 3 6 2 2 4 2 2" xfId="27151" xr:uid="{00000000-0005-0000-0000-0000156E0000}"/>
    <cellStyle name="Normal 2 3 6 2 2 4 3" xfId="27152" xr:uid="{00000000-0005-0000-0000-0000166E0000}"/>
    <cellStyle name="Normal 2 3 6 2 2 4_37. RESULTADO NEGOCIOS YOY" xfId="27153" xr:uid="{00000000-0005-0000-0000-0000176E0000}"/>
    <cellStyle name="Normal 2 3 6 2 2 5" xfId="27154" xr:uid="{00000000-0005-0000-0000-0000186E0000}"/>
    <cellStyle name="Normal 2 3 6 2 2 5 2" xfId="27155" xr:uid="{00000000-0005-0000-0000-0000196E0000}"/>
    <cellStyle name="Normal 2 3 6 2 2 5_37. RESULTADO NEGOCIOS YOY" xfId="27156" xr:uid="{00000000-0005-0000-0000-00001A6E0000}"/>
    <cellStyle name="Normal 2 3 6 2 2 6" xfId="27157" xr:uid="{00000000-0005-0000-0000-00001B6E0000}"/>
    <cellStyle name="Normal 2 3 6 2 2 6 2" xfId="27158" xr:uid="{00000000-0005-0000-0000-00001C6E0000}"/>
    <cellStyle name="Normal 2 3 6 2 2 6_37. RESULTADO NEGOCIOS YOY" xfId="27159" xr:uid="{00000000-0005-0000-0000-00001D6E0000}"/>
    <cellStyle name="Normal 2 3 6 2 2 7" xfId="27160" xr:uid="{00000000-0005-0000-0000-00001E6E0000}"/>
    <cellStyle name="Normal 2 3 6 2 2 8" xfId="27161" xr:uid="{00000000-0005-0000-0000-00001F6E0000}"/>
    <cellStyle name="Normal 2 3 6 2 2_37. RESULTADO NEGOCIOS YOY" xfId="27162" xr:uid="{00000000-0005-0000-0000-0000206E0000}"/>
    <cellStyle name="Normal 2 3 6 2 3" xfId="27163" xr:uid="{00000000-0005-0000-0000-0000216E0000}"/>
    <cellStyle name="Normal 2 3 6 2 3 2" xfId="27164" xr:uid="{00000000-0005-0000-0000-0000226E0000}"/>
    <cellStyle name="Normal 2 3 6 2 3 2 2" xfId="27165" xr:uid="{00000000-0005-0000-0000-0000236E0000}"/>
    <cellStyle name="Normal 2 3 6 2 3 2 3" xfId="27166" xr:uid="{00000000-0005-0000-0000-0000246E0000}"/>
    <cellStyle name="Normal 2 3 6 2 3 2_37. RESULTADO NEGOCIOS YOY" xfId="27167" xr:uid="{00000000-0005-0000-0000-0000256E0000}"/>
    <cellStyle name="Normal 2 3 6 2 3 3" xfId="27168" xr:uid="{00000000-0005-0000-0000-0000266E0000}"/>
    <cellStyle name="Normal 2 3 6 2 3 3 2" xfId="27169" xr:uid="{00000000-0005-0000-0000-0000276E0000}"/>
    <cellStyle name="Normal 2 3 6 2 3 3_37. RESULTADO NEGOCIOS YOY" xfId="27170" xr:uid="{00000000-0005-0000-0000-0000286E0000}"/>
    <cellStyle name="Normal 2 3 6 2 3 4" xfId="27171" xr:uid="{00000000-0005-0000-0000-0000296E0000}"/>
    <cellStyle name="Normal 2 3 6 2 3 5" xfId="27172" xr:uid="{00000000-0005-0000-0000-00002A6E0000}"/>
    <cellStyle name="Normal 2 3 6 2 3_37. RESULTADO NEGOCIOS YOY" xfId="27173" xr:uid="{00000000-0005-0000-0000-00002B6E0000}"/>
    <cellStyle name="Normal 2 3 6 2 4" xfId="27174" xr:uid="{00000000-0005-0000-0000-00002C6E0000}"/>
    <cellStyle name="Normal 2 3 6 2 4 2" xfId="27175" xr:uid="{00000000-0005-0000-0000-00002D6E0000}"/>
    <cellStyle name="Normal 2 3 6 2 4 2 2" xfId="27176" xr:uid="{00000000-0005-0000-0000-00002E6E0000}"/>
    <cellStyle name="Normal 2 3 6 2 4 2 3" xfId="27177" xr:uid="{00000000-0005-0000-0000-00002F6E0000}"/>
    <cellStyle name="Normal 2 3 6 2 4 3" xfId="27178" xr:uid="{00000000-0005-0000-0000-0000306E0000}"/>
    <cellStyle name="Normal 2 3 6 2 4 3 2" xfId="27179" xr:uid="{00000000-0005-0000-0000-0000316E0000}"/>
    <cellStyle name="Normal 2 3 6 2 4 4" xfId="27180" xr:uid="{00000000-0005-0000-0000-0000326E0000}"/>
    <cellStyle name="Normal 2 3 6 2 4 5" xfId="27181" xr:uid="{00000000-0005-0000-0000-0000336E0000}"/>
    <cellStyle name="Normal 2 3 6 2 4_37. RESULTADO NEGOCIOS YOY" xfId="27182" xr:uid="{00000000-0005-0000-0000-0000346E0000}"/>
    <cellStyle name="Normal 2 3 6 2 5" xfId="27183" xr:uid="{00000000-0005-0000-0000-0000356E0000}"/>
    <cellStyle name="Normal 2 3 6 2 5 2" xfId="27184" xr:uid="{00000000-0005-0000-0000-0000366E0000}"/>
    <cellStyle name="Normal 2 3 6 2 5 2 2" xfId="27185" xr:uid="{00000000-0005-0000-0000-0000376E0000}"/>
    <cellStyle name="Normal 2 3 6 2 5 2 3" xfId="27186" xr:uid="{00000000-0005-0000-0000-0000386E0000}"/>
    <cellStyle name="Normal 2 3 6 2 5 3" xfId="27187" xr:uid="{00000000-0005-0000-0000-0000396E0000}"/>
    <cellStyle name="Normal 2 3 6 2 5 4" xfId="27188" xr:uid="{00000000-0005-0000-0000-00003A6E0000}"/>
    <cellStyle name="Normal 2 3 6 2 5_37. RESULTADO NEGOCIOS YOY" xfId="27189" xr:uid="{00000000-0005-0000-0000-00003B6E0000}"/>
    <cellStyle name="Normal 2 3 6 2 6" xfId="27190" xr:uid="{00000000-0005-0000-0000-00003C6E0000}"/>
    <cellStyle name="Normal 2 3 6 2 6 2" xfId="27191" xr:uid="{00000000-0005-0000-0000-00003D6E0000}"/>
    <cellStyle name="Normal 2 3 6 2 6 3" xfId="27192" xr:uid="{00000000-0005-0000-0000-00003E6E0000}"/>
    <cellStyle name="Normal 2 3 6 2 6 4" xfId="27193" xr:uid="{00000000-0005-0000-0000-00003F6E0000}"/>
    <cellStyle name="Normal 2 3 6 2 6_37. RESULTADO NEGOCIOS YOY" xfId="27194" xr:uid="{00000000-0005-0000-0000-0000406E0000}"/>
    <cellStyle name="Normal 2 3 6 2 7" xfId="27195" xr:uid="{00000000-0005-0000-0000-0000416E0000}"/>
    <cellStyle name="Normal 2 3 6 2 7 2" xfId="27196" xr:uid="{00000000-0005-0000-0000-0000426E0000}"/>
    <cellStyle name="Normal 2 3 6 2 7 3" xfId="27197" xr:uid="{00000000-0005-0000-0000-0000436E0000}"/>
    <cellStyle name="Normal 2 3 6 2 7 4" xfId="27198" xr:uid="{00000000-0005-0000-0000-0000446E0000}"/>
    <cellStyle name="Normal 2 3 6 2 7_37. RESULTADO NEGOCIOS YOY" xfId="27199" xr:uid="{00000000-0005-0000-0000-0000456E0000}"/>
    <cellStyle name="Normal 2 3 6 2 8" xfId="27200" xr:uid="{00000000-0005-0000-0000-0000466E0000}"/>
    <cellStyle name="Normal 2 3 6 2 8 2" xfId="27201" xr:uid="{00000000-0005-0000-0000-0000476E0000}"/>
    <cellStyle name="Normal 2 3 6 2 8_37. RESULTADO NEGOCIOS YOY" xfId="27202" xr:uid="{00000000-0005-0000-0000-0000486E0000}"/>
    <cellStyle name="Normal 2 3 6 2 9" xfId="27203" xr:uid="{00000000-0005-0000-0000-0000496E0000}"/>
    <cellStyle name="Normal 2 3 6 2_37. RESULTADO NEGOCIOS YOY" xfId="27204" xr:uid="{00000000-0005-0000-0000-00004A6E0000}"/>
    <cellStyle name="Normal 2 3 6 3" xfId="27205" xr:uid="{00000000-0005-0000-0000-00004B6E0000}"/>
    <cellStyle name="Normal 2 3 6 3 2" xfId="27206" xr:uid="{00000000-0005-0000-0000-00004C6E0000}"/>
    <cellStyle name="Normal 2 3 6 3 2 2" xfId="27207" xr:uid="{00000000-0005-0000-0000-00004D6E0000}"/>
    <cellStyle name="Normal 2 3 6 3 2 2 2" xfId="27208" xr:uid="{00000000-0005-0000-0000-00004E6E0000}"/>
    <cellStyle name="Normal 2 3 6 3 2 2 2 2" xfId="27209" xr:uid="{00000000-0005-0000-0000-00004F6E0000}"/>
    <cellStyle name="Normal 2 3 6 3 2 2 2_37. RESULTADO NEGOCIOS YOY" xfId="27210" xr:uid="{00000000-0005-0000-0000-0000506E0000}"/>
    <cellStyle name="Normal 2 3 6 3 2 2 3" xfId="27211" xr:uid="{00000000-0005-0000-0000-0000516E0000}"/>
    <cellStyle name="Normal 2 3 6 3 2 2 3 2" xfId="27212" xr:uid="{00000000-0005-0000-0000-0000526E0000}"/>
    <cellStyle name="Normal 2 3 6 3 2 2 3_37. RESULTADO NEGOCIOS YOY" xfId="27213" xr:uid="{00000000-0005-0000-0000-0000536E0000}"/>
    <cellStyle name="Normal 2 3 6 3 2 2 4" xfId="27214" xr:uid="{00000000-0005-0000-0000-0000546E0000}"/>
    <cellStyle name="Normal 2 3 6 3 2 2 5" xfId="27215" xr:uid="{00000000-0005-0000-0000-0000556E0000}"/>
    <cellStyle name="Normal 2 3 6 3 2 2_37. RESULTADO NEGOCIOS YOY" xfId="27216" xr:uid="{00000000-0005-0000-0000-0000566E0000}"/>
    <cellStyle name="Normal 2 3 6 3 2 3" xfId="27217" xr:uid="{00000000-0005-0000-0000-0000576E0000}"/>
    <cellStyle name="Normal 2 3 6 3 2 3 2" xfId="27218" xr:uid="{00000000-0005-0000-0000-0000586E0000}"/>
    <cellStyle name="Normal 2 3 6 3 2 3 2 2" xfId="27219" xr:uid="{00000000-0005-0000-0000-0000596E0000}"/>
    <cellStyle name="Normal 2 3 6 3 2 3 3" xfId="27220" xr:uid="{00000000-0005-0000-0000-00005A6E0000}"/>
    <cellStyle name="Normal 2 3 6 3 2 3 3 2" xfId="27221" xr:uid="{00000000-0005-0000-0000-00005B6E0000}"/>
    <cellStyle name="Normal 2 3 6 3 2 3 4" xfId="27222" xr:uid="{00000000-0005-0000-0000-00005C6E0000}"/>
    <cellStyle name="Normal 2 3 6 3 2 3_37. RESULTADO NEGOCIOS YOY" xfId="27223" xr:uid="{00000000-0005-0000-0000-00005D6E0000}"/>
    <cellStyle name="Normal 2 3 6 3 2 4" xfId="27224" xr:uid="{00000000-0005-0000-0000-00005E6E0000}"/>
    <cellStyle name="Normal 2 3 6 3 2 4 2" xfId="27225" xr:uid="{00000000-0005-0000-0000-00005F6E0000}"/>
    <cellStyle name="Normal 2 3 6 3 2 4 2 2" xfId="27226" xr:uid="{00000000-0005-0000-0000-0000606E0000}"/>
    <cellStyle name="Normal 2 3 6 3 2 4 3" xfId="27227" xr:uid="{00000000-0005-0000-0000-0000616E0000}"/>
    <cellStyle name="Normal 2 3 6 3 2 4_37. RESULTADO NEGOCIOS YOY" xfId="27228" xr:uid="{00000000-0005-0000-0000-0000626E0000}"/>
    <cellStyle name="Normal 2 3 6 3 2 5" xfId="27229" xr:uid="{00000000-0005-0000-0000-0000636E0000}"/>
    <cellStyle name="Normal 2 3 6 3 2 5 2" xfId="27230" xr:uid="{00000000-0005-0000-0000-0000646E0000}"/>
    <cellStyle name="Normal 2 3 6 3 2 5_37. RESULTADO NEGOCIOS YOY" xfId="27231" xr:uid="{00000000-0005-0000-0000-0000656E0000}"/>
    <cellStyle name="Normal 2 3 6 3 2 6" xfId="27232" xr:uid="{00000000-0005-0000-0000-0000666E0000}"/>
    <cellStyle name="Normal 2 3 6 3 2 6 2" xfId="27233" xr:uid="{00000000-0005-0000-0000-0000676E0000}"/>
    <cellStyle name="Normal 2 3 6 3 2 6_37. RESULTADO NEGOCIOS YOY" xfId="27234" xr:uid="{00000000-0005-0000-0000-0000686E0000}"/>
    <cellStyle name="Normal 2 3 6 3 2 7" xfId="27235" xr:uid="{00000000-0005-0000-0000-0000696E0000}"/>
    <cellStyle name="Normal 2 3 6 3 2 8" xfId="27236" xr:uid="{00000000-0005-0000-0000-00006A6E0000}"/>
    <cellStyle name="Normal 2 3 6 3 2_37. RESULTADO NEGOCIOS YOY" xfId="27237" xr:uid="{00000000-0005-0000-0000-00006B6E0000}"/>
    <cellStyle name="Normal 2 3 6 3 3" xfId="27238" xr:uid="{00000000-0005-0000-0000-00006C6E0000}"/>
    <cellStyle name="Normal 2 3 6 3 3 2" xfId="27239" xr:uid="{00000000-0005-0000-0000-00006D6E0000}"/>
    <cellStyle name="Normal 2 3 6 3 3 2 2" xfId="27240" xr:uid="{00000000-0005-0000-0000-00006E6E0000}"/>
    <cellStyle name="Normal 2 3 6 3 3 2 3" xfId="27241" xr:uid="{00000000-0005-0000-0000-00006F6E0000}"/>
    <cellStyle name="Normal 2 3 6 3 3 2_37. RESULTADO NEGOCIOS YOY" xfId="27242" xr:uid="{00000000-0005-0000-0000-0000706E0000}"/>
    <cellStyle name="Normal 2 3 6 3 3 3" xfId="27243" xr:uid="{00000000-0005-0000-0000-0000716E0000}"/>
    <cellStyle name="Normal 2 3 6 3 3 3 2" xfId="27244" xr:uid="{00000000-0005-0000-0000-0000726E0000}"/>
    <cellStyle name="Normal 2 3 6 3 3 3_37. RESULTADO NEGOCIOS YOY" xfId="27245" xr:uid="{00000000-0005-0000-0000-0000736E0000}"/>
    <cellStyle name="Normal 2 3 6 3 3 4" xfId="27246" xr:uid="{00000000-0005-0000-0000-0000746E0000}"/>
    <cellStyle name="Normal 2 3 6 3 3 5" xfId="27247" xr:uid="{00000000-0005-0000-0000-0000756E0000}"/>
    <cellStyle name="Normal 2 3 6 3 3_37. RESULTADO NEGOCIOS YOY" xfId="27248" xr:uid="{00000000-0005-0000-0000-0000766E0000}"/>
    <cellStyle name="Normal 2 3 6 3 4" xfId="27249" xr:uid="{00000000-0005-0000-0000-0000776E0000}"/>
    <cellStyle name="Normal 2 3 6 3 4 2" xfId="27250" xr:uid="{00000000-0005-0000-0000-0000786E0000}"/>
    <cellStyle name="Normal 2 3 6 3 4 2 2" xfId="27251" xr:uid="{00000000-0005-0000-0000-0000796E0000}"/>
    <cellStyle name="Normal 2 3 6 3 4 2 3" xfId="27252" xr:uid="{00000000-0005-0000-0000-00007A6E0000}"/>
    <cellStyle name="Normal 2 3 6 3 4 3" xfId="27253" xr:uid="{00000000-0005-0000-0000-00007B6E0000}"/>
    <cellStyle name="Normal 2 3 6 3 4 3 2" xfId="27254" xr:uid="{00000000-0005-0000-0000-00007C6E0000}"/>
    <cellStyle name="Normal 2 3 6 3 4 4" xfId="27255" xr:uid="{00000000-0005-0000-0000-00007D6E0000}"/>
    <cellStyle name="Normal 2 3 6 3 4 5" xfId="27256" xr:uid="{00000000-0005-0000-0000-00007E6E0000}"/>
    <cellStyle name="Normal 2 3 6 3 4_37. RESULTADO NEGOCIOS YOY" xfId="27257" xr:uid="{00000000-0005-0000-0000-00007F6E0000}"/>
    <cellStyle name="Normal 2 3 6 3 5" xfId="27258" xr:uid="{00000000-0005-0000-0000-0000806E0000}"/>
    <cellStyle name="Normal 2 3 6 3 5 2" xfId="27259" xr:uid="{00000000-0005-0000-0000-0000816E0000}"/>
    <cellStyle name="Normal 2 3 6 3 5 2 2" xfId="27260" xr:uid="{00000000-0005-0000-0000-0000826E0000}"/>
    <cellStyle name="Normal 2 3 6 3 5 2 3" xfId="27261" xr:uid="{00000000-0005-0000-0000-0000836E0000}"/>
    <cellStyle name="Normal 2 3 6 3 5 3" xfId="27262" xr:uid="{00000000-0005-0000-0000-0000846E0000}"/>
    <cellStyle name="Normal 2 3 6 3 5 4" xfId="27263" xr:uid="{00000000-0005-0000-0000-0000856E0000}"/>
    <cellStyle name="Normal 2 3 6 3 5_37. RESULTADO NEGOCIOS YOY" xfId="27264" xr:uid="{00000000-0005-0000-0000-0000866E0000}"/>
    <cellStyle name="Normal 2 3 6 3 6" xfId="27265" xr:uid="{00000000-0005-0000-0000-0000876E0000}"/>
    <cellStyle name="Normal 2 3 6 3 6 2" xfId="27266" xr:uid="{00000000-0005-0000-0000-0000886E0000}"/>
    <cellStyle name="Normal 2 3 6 3 6 3" xfId="27267" xr:uid="{00000000-0005-0000-0000-0000896E0000}"/>
    <cellStyle name="Normal 2 3 6 3 6_37. RESULTADO NEGOCIOS YOY" xfId="27268" xr:uid="{00000000-0005-0000-0000-00008A6E0000}"/>
    <cellStyle name="Normal 2 3 6 3 7" xfId="27269" xr:uid="{00000000-0005-0000-0000-00008B6E0000}"/>
    <cellStyle name="Normal 2 3 6 3 7 2" xfId="27270" xr:uid="{00000000-0005-0000-0000-00008C6E0000}"/>
    <cellStyle name="Normal 2 3 6 3 7_37. RESULTADO NEGOCIOS YOY" xfId="27271" xr:uid="{00000000-0005-0000-0000-00008D6E0000}"/>
    <cellStyle name="Normal 2 3 6 3 8" xfId="27272" xr:uid="{00000000-0005-0000-0000-00008E6E0000}"/>
    <cellStyle name="Normal 2 3 6 3 8 2" xfId="27273" xr:uid="{00000000-0005-0000-0000-00008F6E0000}"/>
    <cellStyle name="Normal 2 3 6 3 8_37. RESULTADO NEGOCIOS YOY" xfId="27274" xr:uid="{00000000-0005-0000-0000-0000906E0000}"/>
    <cellStyle name="Normal 2 3 6 3 9" xfId="27275" xr:uid="{00000000-0005-0000-0000-0000916E0000}"/>
    <cellStyle name="Normal 2 3 6 3_37. RESULTADO NEGOCIOS YOY" xfId="27276" xr:uid="{00000000-0005-0000-0000-0000926E0000}"/>
    <cellStyle name="Normal 2 3 6 4" xfId="27277" xr:uid="{00000000-0005-0000-0000-0000936E0000}"/>
    <cellStyle name="Normal 2 3 6 4 2" xfId="27278" xr:uid="{00000000-0005-0000-0000-0000946E0000}"/>
    <cellStyle name="Normal 2 3 6 4 2 2" xfId="27279" xr:uid="{00000000-0005-0000-0000-0000956E0000}"/>
    <cellStyle name="Normal 2 3 6 4 2 2 2" xfId="27280" xr:uid="{00000000-0005-0000-0000-0000966E0000}"/>
    <cellStyle name="Normal 2 3 6 4 2 2 2 2" xfId="27281" xr:uid="{00000000-0005-0000-0000-0000976E0000}"/>
    <cellStyle name="Normal 2 3 6 4 2 2 3" xfId="27282" xr:uid="{00000000-0005-0000-0000-0000986E0000}"/>
    <cellStyle name="Normal 2 3 6 4 2 2_37. RESULTADO NEGOCIOS YOY" xfId="27283" xr:uid="{00000000-0005-0000-0000-0000996E0000}"/>
    <cellStyle name="Normal 2 3 6 4 2 3" xfId="27284" xr:uid="{00000000-0005-0000-0000-00009A6E0000}"/>
    <cellStyle name="Normal 2 3 6 4 2 3 2" xfId="27285" xr:uid="{00000000-0005-0000-0000-00009B6E0000}"/>
    <cellStyle name="Normal 2 3 6 4 2 3_37. RESULTADO NEGOCIOS YOY" xfId="27286" xr:uid="{00000000-0005-0000-0000-00009C6E0000}"/>
    <cellStyle name="Normal 2 3 6 4 2 4" xfId="27287" xr:uid="{00000000-0005-0000-0000-00009D6E0000}"/>
    <cellStyle name="Normal 2 3 6 4 2 4 2" xfId="27288" xr:uid="{00000000-0005-0000-0000-00009E6E0000}"/>
    <cellStyle name="Normal 2 3 6 4 2 5" xfId="27289" xr:uid="{00000000-0005-0000-0000-00009F6E0000}"/>
    <cellStyle name="Normal 2 3 6 4 2 6" xfId="27290" xr:uid="{00000000-0005-0000-0000-0000A06E0000}"/>
    <cellStyle name="Normal 2 3 6 4 2_37. RESULTADO NEGOCIOS YOY" xfId="27291" xr:uid="{00000000-0005-0000-0000-0000A16E0000}"/>
    <cellStyle name="Normal 2 3 6 4 3" xfId="27292" xr:uid="{00000000-0005-0000-0000-0000A26E0000}"/>
    <cellStyle name="Normal 2 3 6 4 3 2" xfId="27293" xr:uid="{00000000-0005-0000-0000-0000A36E0000}"/>
    <cellStyle name="Normal 2 3 6 4 3 2 2" xfId="27294" xr:uid="{00000000-0005-0000-0000-0000A46E0000}"/>
    <cellStyle name="Normal 2 3 6 4 3 3" xfId="27295" xr:uid="{00000000-0005-0000-0000-0000A56E0000}"/>
    <cellStyle name="Normal 2 3 6 4 3 3 2" xfId="27296" xr:uid="{00000000-0005-0000-0000-0000A66E0000}"/>
    <cellStyle name="Normal 2 3 6 4 3 4" xfId="27297" xr:uid="{00000000-0005-0000-0000-0000A76E0000}"/>
    <cellStyle name="Normal 2 3 6 4 3_37. RESULTADO NEGOCIOS YOY" xfId="27298" xr:uid="{00000000-0005-0000-0000-0000A86E0000}"/>
    <cellStyle name="Normal 2 3 6 4 4" xfId="27299" xr:uid="{00000000-0005-0000-0000-0000A96E0000}"/>
    <cellStyle name="Normal 2 3 6 4 4 2" xfId="27300" xr:uid="{00000000-0005-0000-0000-0000AA6E0000}"/>
    <cellStyle name="Normal 2 3 6 4 4 2 2" xfId="27301" xr:uid="{00000000-0005-0000-0000-0000AB6E0000}"/>
    <cellStyle name="Normal 2 3 6 4 4 3" xfId="27302" xr:uid="{00000000-0005-0000-0000-0000AC6E0000}"/>
    <cellStyle name="Normal 2 3 6 4 4_37. RESULTADO NEGOCIOS YOY" xfId="27303" xr:uid="{00000000-0005-0000-0000-0000AD6E0000}"/>
    <cellStyle name="Normal 2 3 6 4 5" xfId="27304" xr:uid="{00000000-0005-0000-0000-0000AE6E0000}"/>
    <cellStyle name="Normal 2 3 6 4 5 2" xfId="27305" xr:uid="{00000000-0005-0000-0000-0000AF6E0000}"/>
    <cellStyle name="Normal 2 3 6 4 5_37. RESULTADO NEGOCIOS YOY" xfId="27306" xr:uid="{00000000-0005-0000-0000-0000B06E0000}"/>
    <cellStyle name="Normal 2 3 6 4 6" xfId="27307" xr:uid="{00000000-0005-0000-0000-0000B16E0000}"/>
    <cellStyle name="Normal 2 3 6 4 6 2" xfId="27308" xr:uid="{00000000-0005-0000-0000-0000B26E0000}"/>
    <cellStyle name="Normal 2 3 6 4 6_37. RESULTADO NEGOCIOS YOY" xfId="27309" xr:uid="{00000000-0005-0000-0000-0000B36E0000}"/>
    <cellStyle name="Normal 2 3 6 4 7" xfId="27310" xr:uid="{00000000-0005-0000-0000-0000B46E0000}"/>
    <cellStyle name="Normal 2 3 6 4 7 2" xfId="27311" xr:uid="{00000000-0005-0000-0000-0000B56E0000}"/>
    <cellStyle name="Normal 2 3 6 4 7_37. RESULTADO NEGOCIOS YOY" xfId="27312" xr:uid="{00000000-0005-0000-0000-0000B66E0000}"/>
    <cellStyle name="Normal 2 3 6 4 8" xfId="27313" xr:uid="{00000000-0005-0000-0000-0000B76E0000}"/>
    <cellStyle name="Normal 2 3 6 4_37. RESULTADO NEGOCIOS YOY" xfId="27314" xr:uid="{00000000-0005-0000-0000-0000B86E0000}"/>
    <cellStyle name="Normal 2 3 6 5" xfId="27315" xr:uid="{00000000-0005-0000-0000-0000B96E0000}"/>
    <cellStyle name="Normal 2 3 6 5 2" xfId="27316" xr:uid="{00000000-0005-0000-0000-0000BA6E0000}"/>
    <cellStyle name="Normal 2 3 6 5 2 2" xfId="27317" xr:uid="{00000000-0005-0000-0000-0000BB6E0000}"/>
    <cellStyle name="Normal 2 3 6 5 2 2 2" xfId="27318" xr:uid="{00000000-0005-0000-0000-0000BC6E0000}"/>
    <cellStyle name="Normal 2 3 6 5 2 2_37. RESULTADO NEGOCIOS YOY" xfId="27319" xr:uid="{00000000-0005-0000-0000-0000BD6E0000}"/>
    <cellStyle name="Normal 2 3 6 5 2 3" xfId="27320" xr:uid="{00000000-0005-0000-0000-0000BE6E0000}"/>
    <cellStyle name="Normal 2 3 6 5 2 3 2" xfId="27321" xr:uid="{00000000-0005-0000-0000-0000BF6E0000}"/>
    <cellStyle name="Normal 2 3 6 5 2 4" xfId="27322" xr:uid="{00000000-0005-0000-0000-0000C06E0000}"/>
    <cellStyle name="Normal 2 3 6 5 2 5" xfId="27323" xr:uid="{00000000-0005-0000-0000-0000C16E0000}"/>
    <cellStyle name="Normal 2 3 6 5 2_37. RESULTADO NEGOCIOS YOY" xfId="27324" xr:uid="{00000000-0005-0000-0000-0000C26E0000}"/>
    <cellStyle name="Normal 2 3 6 5 3" xfId="27325" xr:uid="{00000000-0005-0000-0000-0000C36E0000}"/>
    <cellStyle name="Normal 2 3 6 5 3 2" xfId="27326" xr:uid="{00000000-0005-0000-0000-0000C46E0000}"/>
    <cellStyle name="Normal 2 3 6 5 3 2 2" xfId="27327" xr:uid="{00000000-0005-0000-0000-0000C56E0000}"/>
    <cellStyle name="Normal 2 3 6 5 3 3" xfId="27328" xr:uid="{00000000-0005-0000-0000-0000C66E0000}"/>
    <cellStyle name="Normal 2 3 6 5 3 3 2" xfId="27329" xr:uid="{00000000-0005-0000-0000-0000C76E0000}"/>
    <cellStyle name="Normal 2 3 6 5 3 4" xfId="27330" xr:uid="{00000000-0005-0000-0000-0000C86E0000}"/>
    <cellStyle name="Normal 2 3 6 5 3_37. RESULTADO NEGOCIOS YOY" xfId="27331" xr:uid="{00000000-0005-0000-0000-0000C96E0000}"/>
    <cellStyle name="Normal 2 3 6 5 4" xfId="27332" xr:uid="{00000000-0005-0000-0000-0000CA6E0000}"/>
    <cellStyle name="Normal 2 3 6 5 4 2" xfId="27333" xr:uid="{00000000-0005-0000-0000-0000CB6E0000}"/>
    <cellStyle name="Normal 2 3 6 5 4 2 2" xfId="27334" xr:uid="{00000000-0005-0000-0000-0000CC6E0000}"/>
    <cellStyle name="Normal 2 3 6 5 4 3" xfId="27335" xr:uid="{00000000-0005-0000-0000-0000CD6E0000}"/>
    <cellStyle name="Normal 2 3 6 5 4_37. RESULTADO NEGOCIOS YOY" xfId="27336" xr:uid="{00000000-0005-0000-0000-0000CE6E0000}"/>
    <cellStyle name="Normal 2 3 6 5 5" xfId="27337" xr:uid="{00000000-0005-0000-0000-0000CF6E0000}"/>
    <cellStyle name="Normal 2 3 6 5 5 2" xfId="27338" xr:uid="{00000000-0005-0000-0000-0000D06E0000}"/>
    <cellStyle name="Normal 2 3 6 5 5_37. RESULTADO NEGOCIOS YOY" xfId="27339" xr:uid="{00000000-0005-0000-0000-0000D16E0000}"/>
    <cellStyle name="Normal 2 3 6 5 6" xfId="27340" xr:uid="{00000000-0005-0000-0000-0000D26E0000}"/>
    <cellStyle name="Normal 2 3 6 5 6 2" xfId="27341" xr:uid="{00000000-0005-0000-0000-0000D36E0000}"/>
    <cellStyle name="Normal 2 3 6 5 6_37. RESULTADO NEGOCIOS YOY" xfId="27342" xr:uid="{00000000-0005-0000-0000-0000D46E0000}"/>
    <cellStyle name="Normal 2 3 6 5 7" xfId="27343" xr:uid="{00000000-0005-0000-0000-0000D56E0000}"/>
    <cellStyle name="Normal 2 3 6 5 7 2" xfId="27344" xr:uid="{00000000-0005-0000-0000-0000D66E0000}"/>
    <cellStyle name="Normal 2 3 6 5 7_37. RESULTADO NEGOCIOS YOY" xfId="27345" xr:uid="{00000000-0005-0000-0000-0000D76E0000}"/>
    <cellStyle name="Normal 2 3 6 5 8" xfId="27346" xr:uid="{00000000-0005-0000-0000-0000D86E0000}"/>
    <cellStyle name="Normal 2 3 6 5_37. RESULTADO NEGOCIOS YOY" xfId="27347" xr:uid="{00000000-0005-0000-0000-0000D96E0000}"/>
    <cellStyle name="Normal 2 3 6 6" xfId="27348" xr:uid="{00000000-0005-0000-0000-0000DA6E0000}"/>
    <cellStyle name="Normal 2 3 6 6 2" xfId="27349" xr:uid="{00000000-0005-0000-0000-0000DB6E0000}"/>
    <cellStyle name="Normal 2 3 6 6 2 2" xfId="27350" xr:uid="{00000000-0005-0000-0000-0000DC6E0000}"/>
    <cellStyle name="Normal 2 3 6 6 2 2 2" xfId="27351" xr:uid="{00000000-0005-0000-0000-0000DD6E0000}"/>
    <cellStyle name="Normal 2 3 6 6 2 3" xfId="27352" xr:uid="{00000000-0005-0000-0000-0000DE6E0000}"/>
    <cellStyle name="Normal 2 3 6 6 2 3 2" xfId="27353" xr:uid="{00000000-0005-0000-0000-0000DF6E0000}"/>
    <cellStyle name="Normal 2 3 6 6 2 4" xfId="27354" xr:uid="{00000000-0005-0000-0000-0000E06E0000}"/>
    <cellStyle name="Normal 2 3 6 6 2 5" xfId="27355" xr:uid="{00000000-0005-0000-0000-0000E16E0000}"/>
    <cellStyle name="Normal 2 3 6 6 2_37. RESULTADO NEGOCIOS YOY" xfId="27356" xr:uid="{00000000-0005-0000-0000-0000E26E0000}"/>
    <cellStyle name="Normal 2 3 6 6 3" xfId="27357" xr:uid="{00000000-0005-0000-0000-0000E36E0000}"/>
    <cellStyle name="Normal 2 3 6 6 3 2" xfId="27358" xr:uid="{00000000-0005-0000-0000-0000E46E0000}"/>
    <cellStyle name="Normal 2 3 6 6 3 2 2" xfId="27359" xr:uid="{00000000-0005-0000-0000-0000E56E0000}"/>
    <cellStyle name="Normal 2 3 6 6 3 3" xfId="27360" xr:uid="{00000000-0005-0000-0000-0000E66E0000}"/>
    <cellStyle name="Normal 2 3 6 6 3 3 2" xfId="27361" xr:uid="{00000000-0005-0000-0000-0000E76E0000}"/>
    <cellStyle name="Normal 2 3 6 6 3 4" xfId="27362" xr:uid="{00000000-0005-0000-0000-0000E86E0000}"/>
    <cellStyle name="Normal 2 3 6 6 3_37. RESULTADO NEGOCIOS YOY" xfId="27363" xr:uid="{00000000-0005-0000-0000-0000E96E0000}"/>
    <cellStyle name="Normal 2 3 6 6 4" xfId="27364" xr:uid="{00000000-0005-0000-0000-0000EA6E0000}"/>
    <cellStyle name="Normal 2 3 6 6 4 2" xfId="27365" xr:uid="{00000000-0005-0000-0000-0000EB6E0000}"/>
    <cellStyle name="Normal 2 3 6 6 4_37. RESULTADO NEGOCIOS YOY" xfId="27366" xr:uid="{00000000-0005-0000-0000-0000EC6E0000}"/>
    <cellStyle name="Normal 2 3 6 6 5" xfId="27367" xr:uid="{00000000-0005-0000-0000-0000ED6E0000}"/>
    <cellStyle name="Normal 2 3 6 6 5 2" xfId="27368" xr:uid="{00000000-0005-0000-0000-0000EE6E0000}"/>
    <cellStyle name="Normal 2 3 6 6 5_37. RESULTADO NEGOCIOS YOY" xfId="27369" xr:uid="{00000000-0005-0000-0000-0000EF6E0000}"/>
    <cellStyle name="Normal 2 3 6 6 6" xfId="27370" xr:uid="{00000000-0005-0000-0000-0000F06E0000}"/>
    <cellStyle name="Normal 2 3 6 6 6 2" xfId="27371" xr:uid="{00000000-0005-0000-0000-0000F16E0000}"/>
    <cellStyle name="Normal 2 3 6 6 6_37. RESULTADO NEGOCIOS YOY" xfId="27372" xr:uid="{00000000-0005-0000-0000-0000F26E0000}"/>
    <cellStyle name="Normal 2 3 6 6 7" xfId="27373" xr:uid="{00000000-0005-0000-0000-0000F36E0000}"/>
    <cellStyle name="Normal 2 3 6 6_37. RESULTADO NEGOCIOS YOY" xfId="27374" xr:uid="{00000000-0005-0000-0000-0000F46E0000}"/>
    <cellStyle name="Normal 2 3 6 7" xfId="27375" xr:uid="{00000000-0005-0000-0000-0000F56E0000}"/>
    <cellStyle name="Normal 2 3 6 7 2" xfId="27376" xr:uid="{00000000-0005-0000-0000-0000F66E0000}"/>
    <cellStyle name="Normal 2 3 6 7 2 2" xfId="27377" xr:uid="{00000000-0005-0000-0000-0000F76E0000}"/>
    <cellStyle name="Normal 2 3 6 7 2 3" xfId="27378" xr:uid="{00000000-0005-0000-0000-0000F86E0000}"/>
    <cellStyle name="Normal 2 3 6 7 2_37. RESULTADO NEGOCIOS YOY" xfId="27379" xr:uid="{00000000-0005-0000-0000-0000F96E0000}"/>
    <cellStyle name="Normal 2 3 6 7 3" xfId="27380" xr:uid="{00000000-0005-0000-0000-0000FA6E0000}"/>
    <cellStyle name="Normal 2 3 6 7 3 2" xfId="27381" xr:uid="{00000000-0005-0000-0000-0000FB6E0000}"/>
    <cellStyle name="Normal 2 3 6 7 3_37. RESULTADO NEGOCIOS YOY" xfId="27382" xr:uid="{00000000-0005-0000-0000-0000FC6E0000}"/>
    <cellStyle name="Normal 2 3 6 7 4" xfId="27383" xr:uid="{00000000-0005-0000-0000-0000FD6E0000}"/>
    <cellStyle name="Normal 2 3 6 7 5" xfId="27384" xr:uid="{00000000-0005-0000-0000-0000FE6E0000}"/>
    <cellStyle name="Normal 2 3 6 7_37. RESULTADO NEGOCIOS YOY" xfId="27385" xr:uid="{00000000-0005-0000-0000-0000FF6E0000}"/>
    <cellStyle name="Normal 2 3 6 8" xfId="27386" xr:uid="{00000000-0005-0000-0000-0000006F0000}"/>
    <cellStyle name="Normal 2 3 6 8 2" xfId="27387" xr:uid="{00000000-0005-0000-0000-0000016F0000}"/>
    <cellStyle name="Normal 2 3 6 8 2 2" xfId="27388" xr:uid="{00000000-0005-0000-0000-0000026F0000}"/>
    <cellStyle name="Normal 2 3 6 8 2 3" xfId="27389" xr:uid="{00000000-0005-0000-0000-0000036F0000}"/>
    <cellStyle name="Normal 2 3 6 8 3" xfId="27390" xr:uid="{00000000-0005-0000-0000-0000046F0000}"/>
    <cellStyle name="Normal 2 3 6 8 3 2" xfId="27391" xr:uid="{00000000-0005-0000-0000-0000056F0000}"/>
    <cellStyle name="Normal 2 3 6 8 4" xfId="27392" xr:uid="{00000000-0005-0000-0000-0000066F0000}"/>
    <cellStyle name="Normal 2 3 6 8 5" xfId="27393" xr:uid="{00000000-0005-0000-0000-0000076F0000}"/>
    <cellStyle name="Normal 2 3 6 8_37. RESULTADO NEGOCIOS YOY" xfId="27394" xr:uid="{00000000-0005-0000-0000-0000086F0000}"/>
    <cellStyle name="Normal 2 3 6 9" xfId="27395" xr:uid="{00000000-0005-0000-0000-0000096F0000}"/>
    <cellStyle name="Normal 2 3 6 9 2" xfId="27396" xr:uid="{00000000-0005-0000-0000-00000A6F0000}"/>
    <cellStyle name="Normal 2 3 6 9 2 2" xfId="27397" xr:uid="{00000000-0005-0000-0000-00000B6F0000}"/>
    <cellStyle name="Normal 2 3 6 9 2 3" xfId="27398" xr:uid="{00000000-0005-0000-0000-00000C6F0000}"/>
    <cellStyle name="Normal 2 3 6 9 3" xfId="27399" xr:uid="{00000000-0005-0000-0000-00000D6F0000}"/>
    <cellStyle name="Normal 2 3 6 9 4" xfId="27400" xr:uid="{00000000-0005-0000-0000-00000E6F0000}"/>
    <cellStyle name="Normal 2 3 6 9_37. RESULTADO NEGOCIOS YOY" xfId="27401" xr:uid="{00000000-0005-0000-0000-00000F6F0000}"/>
    <cellStyle name="Normal 2 3 6_37. RESULTADO NEGOCIOS YOY" xfId="27402" xr:uid="{00000000-0005-0000-0000-0000106F0000}"/>
    <cellStyle name="Normal 2 3 7" xfId="27403" xr:uid="{00000000-0005-0000-0000-0000116F0000}"/>
    <cellStyle name="Normal 2 3 7 10" xfId="27404" xr:uid="{00000000-0005-0000-0000-0000126F0000}"/>
    <cellStyle name="Normal 2 3 7 10 2" xfId="27405" xr:uid="{00000000-0005-0000-0000-0000136F0000}"/>
    <cellStyle name="Normal 2 3 7 10_37. RESULTADO NEGOCIOS YOY" xfId="27406" xr:uid="{00000000-0005-0000-0000-0000146F0000}"/>
    <cellStyle name="Normal 2 3 7 11" xfId="27407" xr:uid="{00000000-0005-0000-0000-0000156F0000}"/>
    <cellStyle name="Normal 2 3 7 11 2" xfId="27408" xr:uid="{00000000-0005-0000-0000-0000166F0000}"/>
    <cellStyle name="Normal 2 3 7 11_37. RESULTADO NEGOCIOS YOY" xfId="27409" xr:uid="{00000000-0005-0000-0000-0000176F0000}"/>
    <cellStyle name="Normal 2 3 7 12" xfId="27410" xr:uid="{00000000-0005-0000-0000-0000186F0000}"/>
    <cellStyle name="Normal 2 3 7 13" xfId="27411" xr:uid="{00000000-0005-0000-0000-0000196F0000}"/>
    <cellStyle name="Normal 2 3 7 2" xfId="27412" xr:uid="{00000000-0005-0000-0000-00001A6F0000}"/>
    <cellStyle name="Normal 2 3 7 2 2" xfId="27413" xr:uid="{00000000-0005-0000-0000-00001B6F0000}"/>
    <cellStyle name="Normal 2 3 7 2 2 2" xfId="27414" xr:uid="{00000000-0005-0000-0000-00001C6F0000}"/>
    <cellStyle name="Normal 2 3 7 2 2 2 2" xfId="27415" xr:uid="{00000000-0005-0000-0000-00001D6F0000}"/>
    <cellStyle name="Normal 2 3 7 2 2 2 2 2" xfId="27416" xr:uid="{00000000-0005-0000-0000-00001E6F0000}"/>
    <cellStyle name="Normal 2 3 7 2 2 2 2_37. RESULTADO NEGOCIOS YOY" xfId="27417" xr:uid="{00000000-0005-0000-0000-00001F6F0000}"/>
    <cellStyle name="Normal 2 3 7 2 2 2 3" xfId="27418" xr:uid="{00000000-0005-0000-0000-0000206F0000}"/>
    <cellStyle name="Normal 2 3 7 2 2 2 3 2" xfId="27419" xr:uid="{00000000-0005-0000-0000-0000216F0000}"/>
    <cellStyle name="Normal 2 3 7 2 2 2 3_37. RESULTADO NEGOCIOS YOY" xfId="27420" xr:uid="{00000000-0005-0000-0000-0000226F0000}"/>
    <cellStyle name="Normal 2 3 7 2 2 2 4" xfId="27421" xr:uid="{00000000-0005-0000-0000-0000236F0000}"/>
    <cellStyle name="Normal 2 3 7 2 2 2_37. RESULTADO NEGOCIOS YOY" xfId="27422" xr:uid="{00000000-0005-0000-0000-0000246F0000}"/>
    <cellStyle name="Normal 2 3 7 2 2 3" xfId="27423" xr:uid="{00000000-0005-0000-0000-0000256F0000}"/>
    <cellStyle name="Normal 2 3 7 2 2 3 2" xfId="27424" xr:uid="{00000000-0005-0000-0000-0000266F0000}"/>
    <cellStyle name="Normal 2 3 7 2 2 3 2 2" xfId="27425" xr:uid="{00000000-0005-0000-0000-0000276F0000}"/>
    <cellStyle name="Normal 2 3 7 2 2 3 3" xfId="27426" xr:uid="{00000000-0005-0000-0000-0000286F0000}"/>
    <cellStyle name="Normal 2 3 7 2 2 3 3 2" xfId="27427" xr:uid="{00000000-0005-0000-0000-0000296F0000}"/>
    <cellStyle name="Normal 2 3 7 2 2 3 4" xfId="27428" xr:uid="{00000000-0005-0000-0000-00002A6F0000}"/>
    <cellStyle name="Normal 2 3 7 2 2 3_37. RESULTADO NEGOCIOS YOY" xfId="27429" xr:uid="{00000000-0005-0000-0000-00002B6F0000}"/>
    <cellStyle name="Normal 2 3 7 2 2 4" xfId="27430" xr:uid="{00000000-0005-0000-0000-00002C6F0000}"/>
    <cellStyle name="Normal 2 3 7 2 2 4 2" xfId="27431" xr:uid="{00000000-0005-0000-0000-00002D6F0000}"/>
    <cellStyle name="Normal 2 3 7 2 2 4 2 2" xfId="27432" xr:uid="{00000000-0005-0000-0000-00002E6F0000}"/>
    <cellStyle name="Normal 2 3 7 2 2 4 3" xfId="27433" xr:uid="{00000000-0005-0000-0000-00002F6F0000}"/>
    <cellStyle name="Normal 2 3 7 2 2 4_37. RESULTADO NEGOCIOS YOY" xfId="27434" xr:uid="{00000000-0005-0000-0000-0000306F0000}"/>
    <cellStyle name="Normal 2 3 7 2 2 5" xfId="27435" xr:uid="{00000000-0005-0000-0000-0000316F0000}"/>
    <cellStyle name="Normal 2 3 7 2 2 5 2" xfId="27436" xr:uid="{00000000-0005-0000-0000-0000326F0000}"/>
    <cellStyle name="Normal 2 3 7 2 2 5_37. RESULTADO NEGOCIOS YOY" xfId="27437" xr:uid="{00000000-0005-0000-0000-0000336F0000}"/>
    <cellStyle name="Normal 2 3 7 2 2 6" xfId="27438" xr:uid="{00000000-0005-0000-0000-0000346F0000}"/>
    <cellStyle name="Normal 2 3 7 2 2 6 2" xfId="27439" xr:uid="{00000000-0005-0000-0000-0000356F0000}"/>
    <cellStyle name="Normal 2 3 7 2 2 6_37. RESULTADO NEGOCIOS YOY" xfId="27440" xr:uid="{00000000-0005-0000-0000-0000366F0000}"/>
    <cellStyle name="Normal 2 3 7 2 2 7" xfId="27441" xr:uid="{00000000-0005-0000-0000-0000376F0000}"/>
    <cellStyle name="Normal 2 3 7 2 2 8" xfId="27442" xr:uid="{00000000-0005-0000-0000-0000386F0000}"/>
    <cellStyle name="Normal 2 3 7 2 2_37. RESULTADO NEGOCIOS YOY" xfId="27443" xr:uid="{00000000-0005-0000-0000-0000396F0000}"/>
    <cellStyle name="Normal 2 3 7 2 3" xfId="27444" xr:uid="{00000000-0005-0000-0000-00003A6F0000}"/>
    <cellStyle name="Normal 2 3 7 2 3 2" xfId="27445" xr:uid="{00000000-0005-0000-0000-00003B6F0000}"/>
    <cellStyle name="Normal 2 3 7 2 3 2 2" xfId="27446" xr:uid="{00000000-0005-0000-0000-00003C6F0000}"/>
    <cellStyle name="Normal 2 3 7 2 3 2_37. RESULTADO NEGOCIOS YOY" xfId="27447" xr:uid="{00000000-0005-0000-0000-00003D6F0000}"/>
    <cellStyle name="Normal 2 3 7 2 3 3" xfId="27448" xr:uid="{00000000-0005-0000-0000-00003E6F0000}"/>
    <cellStyle name="Normal 2 3 7 2 3 3 2" xfId="27449" xr:uid="{00000000-0005-0000-0000-00003F6F0000}"/>
    <cellStyle name="Normal 2 3 7 2 3 3_37. RESULTADO NEGOCIOS YOY" xfId="27450" xr:uid="{00000000-0005-0000-0000-0000406F0000}"/>
    <cellStyle name="Normal 2 3 7 2 3 4" xfId="27451" xr:uid="{00000000-0005-0000-0000-0000416F0000}"/>
    <cellStyle name="Normal 2 3 7 2 3_37. RESULTADO NEGOCIOS YOY" xfId="27452" xr:uid="{00000000-0005-0000-0000-0000426F0000}"/>
    <cellStyle name="Normal 2 3 7 2 4" xfId="27453" xr:uid="{00000000-0005-0000-0000-0000436F0000}"/>
    <cellStyle name="Normal 2 3 7 2 4 2" xfId="27454" xr:uid="{00000000-0005-0000-0000-0000446F0000}"/>
    <cellStyle name="Normal 2 3 7 2 4 2 2" xfId="27455" xr:uid="{00000000-0005-0000-0000-0000456F0000}"/>
    <cellStyle name="Normal 2 3 7 2 4 3" xfId="27456" xr:uid="{00000000-0005-0000-0000-0000466F0000}"/>
    <cellStyle name="Normal 2 3 7 2 4 3 2" xfId="27457" xr:uid="{00000000-0005-0000-0000-0000476F0000}"/>
    <cellStyle name="Normal 2 3 7 2 4 4" xfId="27458" xr:uid="{00000000-0005-0000-0000-0000486F0000}"/>
    <cellStyle name="Normal 2 3 7 2 4_37. RESULTADO NEGOCIOS YOY" xfId="27459" xr:uid="{00000000-0005-0000-0000-0000496F0000}"/>
    <cellStyle name="Normal 2 3 7 2 5" xfId="27460" xr:uid="{00000000-0005-0000-0000-00004A6F0000}"/>
    <cellStyle name="Normal 2 3 7 2 5 2" xfId="27461" xr:uid="{00000000-0005-0000-0000-00004B6F0000}"/>
    <cellStyle name="Normal 2 3 7 2 5 2 2" xfId="27462" xr:uid="{00000000-0005-0000-0000-00004C6F0000}"/>
    <cellStyle name="Normal 2 3 7 2 5 3" xfId="27463" xr:uid="{00000000-0005-0000-0000-00004D6F0000}"/>
    <cellStyle name="Normal 2 3 7 2 5_37. RESULTADO NEGOCIOS YOY" xfId="27464" xr:uid="{00000000-0005-0000-0000-00004E6F0000}"/>
    <cellStyle name="Normal 2 3 7 2 6" xfId="27465" xr:uid="{00000000-0005-0000-0000-00004F6F0000}"/>
    <cellStyle name="Normal 2 3 7 2 6 2" xfId="27466" xr:uid="{00000000-0005-0000-0000-0000506F0000}"/>
    <cellStyle name="Normal 2 3 7 2 6_37. RESULTADO NEGOCIOS YOY" xfId="27467" xr:uid="{00000000-0005-0000-0000-0000516F0000}"/>
    <cellStyle name="Normal 2 3 7 2 7" xfId="27468" xr:uid="{00000000-0005-0000-0000-0000526F0000}"/>
    <cellStyle name="Normal 2 3 7 2 7 2" xfId="27469" xr:uid="{00000000-0005-0000-0000-0000536F0000}"/>
    <cellStyle name="Normal 2 3 7 2 7_37. RESULTADO NEGOCIOS YOY" xfId="27470" xr:uid="{00000000-0005-0000-0000-0000546F0000}"/>
    <cellStyle name="Normal 2 3 7 2 8" xfId="27471" xr:uid="{00000000-0005-0000-0000-0000556F0000}"/>
    <cellStyle name="Normal 2 3 7 2 8 2" xfId="27472" xr:uid="{00000000-0005-0000-0000-0000566F0000}"/>
    <cellStyle name="Normal 2 3 7 2 8_37. RESULTADO NEGOCIOS YOY" xfId="27473" xr:uid="{00000000-0005-0000-0000-0000576F0000}"/>
    <cellStyle name="Normal 2 3 7 2 9" xfId="27474" xr:uid="{00000000-0005-0000-0000-0000586F0000}"/>
    <cellStyle name="Normal 2 3 7 2_37. RESULTADO NEGOCIOS YOY" xfId="27475" xr:uid="{00000000-0005-0000-0000-0000596F0000}"/>
    <cellStyle name="Normal 2 3 7 3" xfId="27476" xr:uid="{00000000-0005-0000-0000-00005A6F0000}"/>
    <cellStyle name="Normal 2 3 7 3 2" xfId="27477" xr:uid="{00000000-0005-0000-0000-00005B6F0000}"/>
    <cellStyle name="Normal 2 3 7 3 2 2" xfId="27478" xr:uid="{00000000-0005-0000-0000-00005C6F0000}"/>
    <cellStyle name="Normal 2 3 7 3 2 2 2" xfId="27479" xr:uid="{00000000-0005-0000-0000-00005D6F0000}"/>
    <cellStyle name="Normal 2 3 7 3 2 2 2 2" xfId="27480" xr:uid="{00000000-0005-0000-0000-00005E6F0000}"/>
    <cellStyle name="Normal 2 3 7 3 2 2 3" xfId="27481" xr:uid="{00000000-0005-0000-0000-00005F6F0000}"/>
    <cellStyle name="Normal 2 3 7 3 2 2_37. RESULTADO NEGOCIOS YOY" xfId="27482" xr:uid="{00000000-0005-0000-0000-0000606F0000}"/>
    <cellStyle name="Normal 2 3 7 3 2 3" xfId="27483" xr:uid="{00000000-0005-0000-0000-0000616F0000}"/>
    <cellStyle name="Normal 2 3 7 3 2 3 2" xfId="27484" xr:uid="{00000000-0005-0000-0000-0000626F0000}"/>
    <cellStyle name="Normal 2 3 7 3 2 3_37. RESULTADO NEGOCIOS YOY" xfId="27485" xr:uid="{00000000-0005-0000-0000-0000636F0000}"/>
    <cellStyle name="Normal 2 3 7 3 2 4" xfId="27486" xr:uid="{00000000-0005-0000-0000-0000646F0000}"/>
    <cellStyle name="Normal 2 3 7 3 2 4 2" xfId="27487" xr:uid="{00000000-0005-0000-0000-0000656F0000}"/>
    <cellStyle name="Normal 2 3 7 3 2 5" xfId="27488" xr:uid="{00000000-0005-0000-0000-0000666F0000}"/>
    <cellStyle name="Normal 2 3 7 3 2 6" xfId="27489" xr:uid="{00000000-0005-0000-0000-0000676F0000}"/>
    <cellStyle name="Normal 2 3 7 3 2_37. RESULTADO NEGOCIOS YOY" xfId="27490" xr:uid="{00000000-0005-0000-0000-0000686F0000}"/>
    <cellStyle name="Normal 2 3 7 3 3" xfId="27491" xr:uid="{00000000-0005-0000-0000-0000696F0000}"/>
    <cellStyle name="Normal 2 3 7 3 3 2" xfId="27492" xr:uid="{00000000-0005-0000-0000-00006A6F0000}"/>
    <cellStyle name="Normal 2 3 7 3 3 2 2" xfId="27493" xr:uid="{00000000-0005-0000-0000-00006B6F0000}"/>
    <cellStyle name="Normal 2 3 7 3 3 3" xfId="27494" xr:uid="{00000000-0005-0000-0000-00006C6F0000}"/>
    <cellStyle name="Normal 2 3 7 3 3 3 2" xfId="27495" xr:uid="{00000000-0005-0000-0000-00006D6F0000}"/>
    <cellStyle name="Normal 2 3 7 3 3 4" xfId="27496" xr:uid="{00000000-0005-0000-0000-00006E6F0000}"/>
    <cellStyle name="Normal 2 3 7 3 3_37. RESULTADO NEGOCIOS YOY" xfId="27497" xr:uid="{00000000-0005-0000-0000-00006F6F0000}"/>
    <cellStyle name="Normal 2 3 7 3 4" xfId="27498" xr:uid="{00000000-0005-0000-0000-0000706F0000}"/>
    <cellStyle name="Normal 2 3 7 3 4 2" xfId="27499" xr:uid="{00000000-0005-0000-0000-0000716F0000}"/>
    <cellStyle name="Normal 2 3 7 3 4 2 2" xfId="27500" xr:uid="{00000000-0005-0000-0000-0000726F0000}"/>
    <cellStyle name="Normal 2 3 7 3 4 3" xfId="27501" xr:uid="{00000000-0005-0000-0000-0000736F0000}"/>
    <cellStyle name="Normal 2 3 7 3 4_37. RESULTADO NEGOCIOS YOY" xfId="27502" xr:uid="{00000000-0005-0000-0000-0000746F0000}"/>
    <cellStyle name="Normal 2 3 7 3 5" xfId="27503" xr:uid="{00000000-0005-0000-0000-0000756F0000}"/>
    <cellStyle name="Normal 2 3 7 3 5 2" xfId="27504" xr:uid="{00000000-0005-0000-0000-0000766F0000}"/>
    <cellStyle name="Normal 2 3 7 3 5_37. RESULTADO NEGOCIOS YOY" xfId="27505" xr:uid="{00000000-0005-0000-0000-0000776F0000}"/>
    <cellStyle name="Normal 2 3 7 3 6" xfId="27506" xr:uid="{00000000-0005-0000-0000-0000786F0000}"/>
    <cellStyle name="Normal 2 3 7 3 6 2" xfId="27507" xr:uid="{00000000-0005-0000-0000-0000796F0000}"/>
    <cellStyle name="Normal 2 3 7 3 6_37. RESULTADO NEGOCIOS YOY" xfId="27508" xr:uid="{00000000-0005-0000-0000-00007A6F0000}"/>
    <cellStyle name="Normal 2 3 7 3 7" xfId="27509" xr:uid="{00000000-0005-0000-0000-00007B6F0000}"/>
    <cellStyle name="Normal 2 3 7 3 7 2" xfId="27510" xr:uid="{00000000-0005-0000-0000-00007C6F0000}"/>
    <cellStyle name="Normal 2 3 7 3 7_37. RESULTADO NEGOCIOS YOY" xfId="27511" xr:uid="{00000000-0005-0000-0000-00007D6F0000}"/>
    <cellStyle name="Normal 2 3 7 3 8" xfId="27512" xr:uid="{00000000-0005-0000-0000-00007E6F0000}"/>
    <cellStyle name="Normal 2 3 7 3_37. RESULTADO NEGOCIOS YOY" xfId="27513" xr:uid="{00000000-0005-0000-0000-00007F6F0000}"/>
    <cellStyle name="Normal 2 3 7 4" xfId="27514" xr:uid="{00000000-0005-0000-0000-0000806F0000}"/>
    <cellStyle name="Normal 2 3 7 4 2" xfId="27515" xr:uid="{00000000-0005-0000-0000-0000816F0000}"/>
    <cellStyle name="Normal 2 3 7 4 2 2" xfId="27516" xr:uid="{00000000-0005-0000-0000-0000826F0000}"/>
    <cellStyle name="Normal 2 3 7 4 2 2 2" xfId="27517" xr:uid="{00000000-0005-0000-0000-0000836F0000}"/>
    <cellStyle name="Normal 2 3 7 4 2 2_37. RESULTADO NEGOCIOS YOY" xfId="27518" xr:uid="{00000000-0005-0000-0000-0000846F0000}"/>
    <cellStyle name="Normal 2 3 7 4 2 3" xfId="27519" xr:uid="{00000000-0005-0000-0000-0000856F0000}"/>
    <cellStyle name="Normal 2 3 7 4 2 3 2" xfId="27520" xr:uid="{00000000-0005-0000-0000-0000866F0000}"/>
    <cellStyle name="Normal 2 3 7 4 2 3_37. RESULTADO NEGOCIOS YOY" xfId="27521" xr:uid="{00000000-0005-0000-0000-0000876F0000}"/>
    <cellStyle name="Normal 2 3 7 4 2 4" xfId="27522" xr:uid="{00000000-0005-0000-0000-0000886F0000}"/>
    <cellStyle name="Normal 2 3 7 4 2 5" xfId="27523" xr:uid="{00000000-0005-0000-0000-0000896F0000}"/>
    <cellStyle name="Normal 2 3 7 4 2_37. RESULTADO NEGOCIOS YOY" xfId="27524" xr:uid="{00000000-0005-0000-0000-00008A6F0000}"/>
    <cellStyle name="Normal 2 3 7 4 3" xfId="27525" xr:uid="{00000000-0005-0000-0000-00008B6F0000}"/>
    <cellStyle name="Normal 2 3 7 4 3 2" xfId="27526" xr:uid="{00000000-0005-0000-0000-00008C6F0000}"/>
    <cellStyle name="Normal 2 3 7 4 3 2 2" xfId="27527" xr:uid="{00000000-0005-0000-0000-00008D6F0000}"/>
    <cellStyle name="Normal 2 3 7 4 3 3" xfId="27528" xr:uid="{00000000-0005-0000-0000-00008E6F0000}"/>
    <cellStyle name="Normal 2 3 7 4 3 3 2" xfId="27529" xr:uid="{00000000-0005-0000-0000-00008F6F0000}"/>
    <cellStyle name="Normal 2 3 7 4 3 4" xfId="27530" xr:uid="{00000000-0005-0000-0000-0000906F0000}"/>
    <cellStyle name="Normal 2 3 7 4 3_37. RESULTADO NEGOCIOS YOY" xfId="27531" xr:uid="{00000000-0005-0000-0000-0000916F0000}"/>
    <cellStyle name="Normal 2 3 7 4 4" xfId="27532" xr:uid="{00000000-0005-0000-0000-0000926F0000}"/>
    <cellStyle name="Normal 2 3 7 4 4 2" xfId="27533" xr:uid="{00000000-0005-0000-0000-0000936F0000}"/>
    <cellStyle name="Normal 2 3 7 4 4 2 2" xfId="27534" xr:uid="{00000000-0005-0000-0000-0000946F0000}"/>
    <cellStyle name="Normal 2 3 7 4 4 3" xfId="27535" xr:uid="{00000000-0005-0000-0000-0000956F0000}"/>
    <cellStyle name="Normal 2 3 7 4 4_37. RESULTADO NEGOCIOS YOY" xfId="27536" xr:uid="{00000000-0005-0000-0000-0000966F0000}"/>
    <cellStyle name="Normal 2 3 7 4 5" xfId="27537" xr:uid="{00000000-0005-0000-0000-0000976F0000}"/>
    <cellStyle name="Normal 2 3 7 4 5 2" xfId="27538" xr:uid="{00000000-0005-0000-0000-0000986F0000}"/>
    <cellStyle name="Normal 2 3 7 4 5_37. RESULTADO NEGOCIOS YOY" xfId="27539" xr:uid="{00000000-0005-0000-0000-0000996F0000}"/>
    <cellStyle name="Normal 2 3 7 4 6" xfId="27540" xr:uid="{00000000-0005-0000-0000-00009A6F0000}"/>
    <cellStyle name="Normal 2 3 7 4 6 2" xfId="27541" xr:uid="{00000000-0005-0000-0000-00009B6F0000}"/>
    <cellStyle name="Normal 2 3 7 4 6_37. RESULTADO NEGOCIOS YOY" xfId="27542" xr:uid="{00000000-0005-0000-0000-00009C6F0000}"/>
    <cellStyle name="Normal 2 3 7 4 7" xfId="27543" xr:uid="{00000000-0005-0000-0000-00009D6F0000}"/>
    <cellStyle name="Normal 2 3 7 4 7 2" xfId="27544" xr:uid="{00000000-0005-0000-0000-00009E6F0000}"/>
    <cellStyle name="Normal 2 3 7 4 7_37. RESULTADO NEGOCIOS YOY" xfId="27545" xr:uid="{00000000-0005-0000-0000-00009F6F0000}"/>
    <cellStyle name="Normal 2 3 7 4 8" xfId="27546" xr:uid="{00000000-0005-0000-0000-0000A06F0000}"/>
    <cellStyle name="Normal 2 3 7 4_37. RESULTADO NEGOCIOS YOY" xfId="27547" xr:uid="{00000000-0005-0000-0000-0000A16F0000}"/>
    <cellStyle name="Normal 2 3 7 5" xfId="27548" xr:uid="{00000000-0005-0000-0000-0000A26F0000}"/>
    <cellStyle name="Normal 2 3 7 5 2" xfId="27549" xr:uid="{00000000-0005-0000-0000-0000A36F0000}"/>
    <cellStyle name="Normal 2 3 7 5 2 2" xfId="27550" xr:uid="{00000000-0005-0000-0000-0000A46F0000}"/>
    <cellStyle name="Normal 2 3 7 5 2 2 2" xfId="27551" xr:uid="{00000000-0005-0000-0000-0000A56F0000}"/>
    <cellStyle name="Normal 2 3 7 5 2 3" xfId="27552" xr:uid="{00000000-0005-0000-0000-0000A66F0000}"/>
    <cellStyle name="Normal 2 3 7 5 2 3 2" xfId="27553" xr:uid="{00000000-0005-0000-0000-0000A76F0000}"/>
    <cellStyle name="Normal 2 3 7 5 2 4" xfId="27554" xr:uid="{00000000-0005-0000-0000-0000A86F0000}"/>
    <cellStyle name="Normal 2 3 7 5 2 5" xfId="27555" xr:uid="{00000000-0005-0000-0000-0000A96F0000}"/>
    <cellStyle name="Normal 2 3 7 5 2_37. RESULTADO NEGOCIOS YOY" xfId="27556" xr:uid="{00000000-0005-0000-0000-0000AA6F0000}"/>
    <cellStyle name="Normal 2 3 7 5 3" xfId="27557" xr:uid="{00000000-0005-0000-0000-0000AB6F0000}"/>
    <cellStyle name="Normal 2 3 7 5 3 2" xfId="27558" xr:uid="{00000000-0005-0000-0000-0000AC6F0000}"/>
    <cellStyle name="Normal 2 3 7 5 3 2 2" xfId="27559" xr:uid="{00000000-0005-0000-0000-0000AD6F0000}"/>
    <cellStyle name="Normal 2 3 7 5 3 3" xfId="27560" xr:uid="{00000000-0005-0000-0000-0000AE6F0000}"/>
    <cellStyle name="Normal 2 3 7 5 3 3 2" xfId="27561" xr:uid="{00000000-0005-0000-0000-0000AF6F0000}"/>
    <cellStyle name="Normal 2 3 7 5 3 4" xfId="27562" xr:uid="{00000000-0005-0000-0000-0000B06F0000}"/>
    <cellStyle name="Normal 2 3 7 5 3_37. RESULTADO NEGOCIOS YOY" xfId="27563" xr:uid="{00000000-0005-0000-0000-0000B16F0000}"/>
    <cellStyle name="Normal 2 3 7 5 4" xfId="27564" xr:uid="{00000000-0005-0000-0000-0000B26F0000}"/>
    <cellStyle name="Normal 2 3 7 5 4 2" xfId="27565" xr:uid="{00000000-0005-0000-0000-0000B36F0000}"/>
    <cellStyle name="Normal 2 3 7 5 4_37. RESULTADO NEGOCIOS YOY" xfId="27566" xr:uid="{00000000-0005-0000-0000-0000B46F0000}"/>
    <cellStyle name="Normal 2 3 7 5 5" xfId="27567" xr:uid="{00000000-0005-0000-0000-0000B56F0000}"/>
    <cellStyle name="Normal 2 3 7 5 5 2" xfId="27568" xr:uid="{00000000-0005-0000-0000-0000B66F0000}"/>
    <cellStyle name="Normal 2 3 7 5 5_37. RESULTADO NEGOCIOS YOY" xfId="27569" xr:uid="{00000000-0005-0000-0000-0000B76F0000}"/>
    <cellStyle name="Normal 2 3 7 5 6" xfId="27570" xr:uid="{00000000-0005-0000-0000-0000B86F0000}"/>
    <cellStyle name="Normal 2 3 7 5 6 2" xfId="27571" xr:uid="{00000000-0005-0000-0000-0000B96F0000}"/>
    <cellStyle name="Normal 2 3 7 5 6_37. RESULTADO NEGOCIOS YOY" xfId="27572" xr:uid="{00000000-0005-0000-0000-0000BA6F0000}"/>
    <cellStyle name="Normal 2 3 7 5 7" xfId="27573" xr:uid="{00000000-0005-0000-0000-0000BB6F0000}"/>
    <cellStyle name="Normal 2 3 7 5_37. RESULTADO NEGOCIOS YOY" xfId="27574" xr:uid="{00000000-0005-0000-0000-0000BC6F0000}"/>
    <cellStyle name="Normal 2 3 7 6" xfId="27575" xr:uid="{00000000-0005-0000-0000-0000BD6F0000}"/>
    <cellStyle name="Normal 2 3 7 6 2" xfId="27576" xr:uid="{00000000-0005-0000-0000-0000BE6F0000}"/>
    <cellStyle name="Normal 2 3 7 6 2 2" xfId="27577" xr:uid="{00000000-0005-0000-0000-0000BF6F0000}"/>
    <cellStyle name="Normal 2 3 7 6 2 3" xfId="27578" xr:uid="{00000000-0005-0000-0000-0000C06F0000}"/>
    <cellStyle name="Normal 2 3 7 6 2_37. RESULTADO NEGOCIOS YOY" xfId="27579" xr:uid="{00000000-0005-0000-0000-0000C16F0000}"/>
    <cellStyle name="Normal 2 3 7 6 3" xfId="27580" xr:uid="{00000000-0005-0000-0000-0000C26F0000}"/>
    <cellStyle name="Normal 2 3 7 6 3 2" xfId="27581" xr:uid="{00000000-0005-0000-0000-0000C36F0000}"/>
    <cellStyle name="Normal 2 3 7 6 3_37. RESULTADO NEGOCIOS YOY" xfId="27582" xr:uid="{00000000-0005-0000-0000-0000C46F0000}"/>
    <cellStyle name="Normal 2 3 7 6 4" xfId="27583" xr:uid="{00000000-0005-0000-0000-0000C56F0000}"/>
    <cellStyle name="Normal 2 3 7 6 5" xfId="27584" xr:uid="{00000000-0005-0000-0000-0000C66F0000}"/>
    <cellStyle name="Normal 2 3 7 6_37. RESULTADO NEGOCIOS YOY" xfId="27585" xr:uid="{00000000-0005-0000-0000-0000C76F0000}"/>
    <cellStyle name="Normal 2 3 7 7" xfId="27586" xr:uid="{00000000-0005-0000-0000-0000C86F0000}"/>
    <cellStyle name="Normal 2 3 7 7 2" xfId="27587" xr:uid="{00000000-0005-0000-0000-0000C96F0000}"/>
    <cellStyle name="Normal 2 3 7 7 2 2" xfId="27588" xr:uid="{00000000-0005-0000-0000-0000CA6F0000}"/>
    <cellStyle name="Normal 2 3 7 7 2 3" xfId="27589" xr:uid="{00000000-0005-0000-0000-0000CB6F0000}"/>
    <cellStyle name="Normal 2 3 7 7 3" xfId="27590" xr:uid="{00000000-0005-0000-0000-0000CC6F0000}"/>
    <cellStyle name="Normal 2 3 7 7 3 2" xfId="27591" xr:uid="{00000000-0005-0000-0000-0000CD6F0000}"/>
    <cellStyle name="Normal 2 3 7 7 4" xfId="27592" xr:uid="{00000000-0005-0000-0000-0000CE6F0000}"/>
    <cellStyle name="Normal 2 3 7 7 5" xfId="27593" xr:uid="{00000000-0005-0000-0000-0000CF6F0000}"/>
    <cellStyle name="Normal 2 3 7 7_37. RESULTADO NEGOCIOS YOY" xfId="27594" xr:uid="{00000000-0005-0000-0000-0000D06F0000}"/>
    <cellStyle name="Normal 2 3 7 8" xfId="27595" xr:uid="{00000000-0005-0000-0000-0000D16F0000}"/>
    <cellStyle name="Normal 2 3 7 8 2" xfId="27596" xr:uid="{00000000-0005-0000-0000-0000D26F0000}"/>
    <cellStyle name="Normal 2 3 7 8 2 2" xfId="27597" xr:uid="{00000000-0005-0000-0000-0000D36F0000}"/>
    <cellStyle name="Normal 2 3 7 8 3" xfId="27598" xr:uid="{00000000-0005-0000-0000-0000D46F0000}"/>
    <cellStyle name="Normal 2 3 7 8 4" xfId="27599" xr:uid="{00000000-0005-0000-0000-0000D56F0000}"/>
    <cellStyle name="Normal 2 3 7 8_37. RESULTADO NEGOCIOS YOY" xfId="27600" xr:uid="{00000000-0005-0000-0000-0000D66F0000}"/>
    <cellStyle name="Normal 2 3 7 9" xfId="27601" xr:uid="{00000000-0005-0000-0000-0000D76F0000}"/>
    <cellStyle name="Normal 2 3 7 9 2" xfId="27602" xr:uid="{00000000-0005-0000-0000-0000D86F0000}"/>
    <cellStyle name="Normal 2 3 7 9_37. RESULTADO NEGOCIOS YOY" xfId="27603" xr:uid="{00000000-0005-0000-0000-0000D96F0000}"/>
    <cellStyle name="Normal 2 3 7_37. RESULTADO NEGOCIOS YOY" xfId="27604" xr:uid="{00000000-0005-0000-0000-0000DA6F0000}"/>
    <cellStyle name="Normal 2 3 8" xfId="27605" xr:uid="{00000000-0005-0000-0000-0000DB6F0000}"/>
    <cellStyle name="Normal 2 3 8 10" xfId="27606" xr:uid="{00000000-0005-0000-0000-0000DC6F0000}"/>
    <cellStyle name="Normal 2 3 8 10 2" xfId="27607" xr:uid="{00000000-0005-0000-0000-0000DD6F0000}"/>
    <cellStyle name="Normal 2 3 8 10_37. RESULTADO NEGOCIOS YOY" xfId="27608" xr:uid="{00000000-0005-0000-0000-0000DE6F0000}"/>
    <cellStyle name="Normal 2 3 8 11" xfId="27609" xr:uid="{00000000-0005-0000-0000-0000DF6F0000}"/>
    <cellStyle name="Normal 2 3 8 2" xfId="27610" xr:uid="{00000000-0005-0000-0000-0000E06F0000}"/>
    <cellStyle name="Normal 2 3 8 2 2" xfId="27611" xr:uid="{00000000-0005-0000-0000-0000E16F0000}"/>
    <cellStyle name="Normal 2 3 8 2 2 2" xfId="27612" xr:uid="{00000000-0005-0000-0000-0000E26F0000}"/>
    <cellStyle name="Normal 2 3 8 2 2 2 2" xfId="27613" xr:uid="{00000000-0005-0000-0000-0000E36F0000}"/>
    <cellStyle name="Normal 2 3 8 2 2 2 2 2" xfId="27614" xr:uid="{00000000-0005-0000-0000-0000E46F0000}"/>
    <cellStyle name="Normal 2 3 8 2 2 2 3" xfId="27615" xr:uid="{00000000-0005-0000-0000-0000E56F0000}"/>
    <cellStyle name="Normal 2 3 8 2 2 2_37. RESULTADO NEGOCIOS YOY" xfId="27616" xr:uid="{00000000-0005-0000-0000-0000E66F0000}"/>
    <cellStyle name="Normal 2 3 8 2 2 3" xfId="27617" xr:uid="{00000000-0005-0000-0000-0000E76F0000}"/>
    <cellStyle name="Normal 2 3 8 2 2 3 2" xfId="27618" xr:uid="{00000000-0005-0000-0000-0000E86F0000}"/>
    <cellStyle name="Normal 2 3 8 2 2 3_37. RESULTADO NEGOCIOS YOY" xfId="27619" xr:uid="{00000000-0005-0000-0000-0000E96F0000}"/>
    <cellStyle name="Normal 2 3 8 2 2 4" xfId="27620" xr:uid="{00000000-0005-0000-0000-0000EA6F0000}"/>
    <cellStyle name="Normal 2 3 8 2 2 4 2" xfId="27621" xr:uid="{00000000-0005-0000-0000-0000EB6F0000}"/>
    <cellStyle name="Normal 2 3 8 2 2 5" xfId="27622" xr:uid="{00000000-0005-0000-0000-0000EC6F0000}"/>
    <cellStyle name="Normal 2 3 8 2 2 6" xfId="27623" xr:uid="{00000000-0005-0000-0000-0000ED6F0000}"/>
    <cellStyle name="Normal 2 3 8 2 2_37. RESULTADO NEGOCIOS YOY" xfId="27624" xr:uid="{00000000-0005-0000-0000-0000EE6F0000}"/>
    <cellStyle name="Normal 2 3 8 2 3" xfId="27625" xr:uid="{00000000-0005-0000-0000-0000EF6F0000}"/>
    <cellStyle name="Normal 2 3 8 2 3 2" xfId="27626" xr:uid="{00000000-0005-0000-0000-0000F06F0000}"/>
    <cellStyle name="Normal 2 3 8 2 3 2 2" xfId="27627" xr:uid="{00000000-0005-0000-0000-0000F16F0000}"/>
    <cellStyle name="Normal 2 3 8 2 3 3" xfId="27628" xr:uid="{00000000-0005-0000-0000-0000F26F0000}"/>
    <cellStyle name="Normal 2 3 8 2 3 3 2" xfId="27629" xr:uid="{00000000-0005-0000-0000-0000F36F0000}"/>
    <cellStyle name="Normal 2 3 8 2 3 4" xfId="27630" xr:uid="{00000000-0005-0000-0000-0000F46F0000}"/>
    <cellStyle name="Normal 2 3 8 2 3_37. RESULTADO NEGOCIOS YOY" xfId="27631" xr:uid="{00000000-0005-0000-0000-0000F56F0000}"/>
    <cellStyle name="Normal 2 3 8 2 4" xfId="27632" xr:uid="{00000000-0005-0000-0000-0000F66F0000}"/>
    <cellStyle name="Normal 2 3 8 2 4 2" xfId="27633" xr:uid="{00000000-0005-0000-0000-0000F76F0000}"/>
    <cellStyle name="Normal 2 3 8 2 4 2 2" xfId="27634" xr:uid="{00000000-0005-0000-0000-0000F86F0000}"/>
    <cellStyle name="Normal 2 3 8 2 4 3" xfId="27635" xr:uid="{00000000-0005-0000-0000-0000F96F0000}"/>
    <cellStyle name="Normal 2 3 8 2 4_37. RESULTADO NEGOCIOS YOY" xfId="27636" xr:uid="{00000000-0005-0000-0000-0000FA6F0000}"/>
    <cellStyle name="Normal 2 3 8 2 5" xfId="27637" xr:uid="{00000000-0005-0000-0000-0000FB6F0000}"/>
    <cellStyle name="Normal 2 3 8 2 5 2" xfId="27638" xr:uid="{00000000-0005-0000-0000-0000FC6F0000}"/>
    <cellStyle name="Normal 2 3 8 2 5_37. RESULTADO NEGOCIOS YOY" xfId="27639" xr:uid="{00000000-0005-0000-0000-0000FD6F0000}"/>
    <cellStyle name="Normal 2 3 8 2 6" xfId="27640" xr:uid="{00000000-0005-0000-0000-0000FE6F0000}"/>
    <cellStyle name="Normal 2 3 8 2 6 2" xfId="27641" xr:uid="{00000000-0005-0000-0000-0000FF6F0000}"/>
    <cellStyle name="Normal 2 3 8 2 6_37. RESULTADO NEGOCIOS YOY" xfId="27642" xr:uid="{00000000-0005-0000-0000-000000700000}"/>
    <cellStyle name="Normal 2 3 8 2 7" xfId="27643" xr:uid="{00000000-0005-0000-0000-000001700000}"/>
    <cellStyle name="Normal 2 3 8 2 7 2" xfId="27644" xr:uid="{00000000-0005-0000-0000-000002700000}"/>
    <cellStyle name="Normal 2 3 8 2 7_37. RESULTADO NEGOCIOS YOY" xfId="27645" xr:uid="{00000000-0005-0000-0000-000003700000}"/>
    <cellStyle name="Normal 2 3 8 2 8" xfId="27646" xr:uid="{00000000-0005-0000-0000-000004700000}"/>
    <cellStyle name="Normal 2 3 8 2_37. RESULTADO NEGOCIOS YOY" xfId="27647" xr:uid="{00000000-0005-0000-0000-000005700000}"/>
    <cellStyle name="Normal 2 3 8 3" xfId="27648" xr:uid="{00000000-0005-0000-0000-000006700000}"/>
    <cellStyle name="Normal 2 3 8 3 2" xfId="27649" xr:uid="{00000000-0005-0000-0000-000007700000}"/>
    <cellStyle name="Normal 2 3 8 3 2 2" xfId="27650" xr:uid="{00000000-0005-0000-0000-000008700000}"/>
    <cellStyle name="Normal 2 3 8 3 2 2 2" xfId="27651" xr:uid="{00000000-0005-0000-0000-000009700000}"/>
    <cellStyle name="Normal 2 3 8 3 2 2_37. RESULTADO NEGOCIOS YOY" xfId="27652" xr:uid="{00000000-0005-0000-0000-00000A700000}"/>
    <cellStyle name="Normal 2 3 8 3 2 3" xfId="27653" xr:uid="{00000000-0005-0000-0000-00000B700000}"/>
    <cellStyle name="Normal 2 3 8 3 2 3 2" xfId="27654" xr:uid="{00000000-0005-0000-0000-00000C700000}"/>
    <cellStyle name="Normal 2 3 8 3 2 3_37. RESULTADO NEGOCIOS YOY" xfId="27655" xr:uid="{00000000-0005-0000-0000-00000D700000}"/>
    <cellStyle name="Normal 2 3 8 3 2 4" xfId="27656" xr:uid="{00000000-0005-0000-0000-00000E700000}"/>
    <cellStyle name="Normal 2 3 8 3 2 5" xfId="27657" xr:uid="{00000000-0005-0000-0000-00000F700000}"/>
    <cellStyle name="Normal 2 3 8 3 2_37. RESULTADO NEGOCIOS YOY" xfId="27658" xr:uid="{00000000-0005-0000-0000-000010700000}"/>
    <cellStyle name="Normal 2 3 8 3 3" xfId="27659" xr:uid="{00000000-0005-0000-0000-000011700000}"/>
    <cellStyle name="Normal 2 3 8 3 3 2" xfId="27660" xr:uid="{00000000-0005-0000-0000-000012700000}"/>
    <cellStyle name="Normal 2 3 8 3 3 2 2" xfId="27661" xr:uid="{00000000-0005-0000-0000-000013700000}"/>
    <cellStyle name="Normal 2 3 8 3 3 3" xfId="27662" xr:uid="{00000000-0005-0000-0000-000014700000}"/>
    <cellStyle name="Normal 2 3 8 3 3 3 2" xfId="27663" xr:uid="{00000000-0005-0000-0000-000015700000}"/>
    <cellStyle name="Normal 2 3 8 3 3 4" xfId="27664" xr:uid="{00000000-0005-0000-0000-000016700000}"/>
    <cellStyle name="Normal 2 3 8 3 3_37. RESULTADO NEGOCIOS YOY" xfId="27665" xr:uid="{00000000-0005-0000-0000-000017700000}"/>
    <cellStyle name="Normal 2 3 8 3 4" xfId="27666" xr:uid="{00000000-0005-0000-0000-000018700000}"/>
    <cellStyle name="Normal 2 3 8 3 4 2" xfId="27667" xr:uid="{00000000-0005-0000-0000-000019700000}"/>
    <cellStyle name="Normal 2 3 8 3 4 2 2" xfId="27668" xr:uid="{00000000-0005-0000-0000-00001A700000}"/>
    <cellStyle name="Normal 2 3 8 3 4 3" xfId="27669" xr:uid="{00000000-0005-0000-0000-00001B700000}"/>
    <cellStyle name="Normal 2 3 8 3 4_37. RESULTADO NEGOCIOS YOY" xfId="27670" xr:uid="{00000000-0005-0000-0000-00001C700000}"/>
    <cellStyle name="Normal 2 3 8 3 5" xfId="27671" xr:uid="{00000000-0005-0000-0000-00001D700000}"/>
    <cellStyle name="Normal 2 3 8 3 5 2" xfId="27672" xr:uid="{00000000-0005-0000-0000-00001E700000}"/>
    <cellStyle name="Normal 2 3 8 3 5_37. RESULTADO NEGOCIOS YOY" xfId="27673" xr:uid="{00000000-0005-0000-0000-00001F700000}"/>
    <cellStyle name="Normal 2 3 8 3 6" xfId="27674" xr:uid="{00000000-0005-0000-0000-000020700000}"/>
    <cellStyle name="Normal 2 3 8 3 6 2" xfId="27675" xr:uid="{00000000-0005-0000-0000-000021700000}"/>
    <cellStyle name="Normal 2 3 8 3 6_37. RESULTADO NEGOCIOS YOY" xfId="27676" xr:uid="{00000000-0005-0000-0000-000022700000}"/>
    <cellStyle name="Normal 2 3 8 3 7" xfId="27677" xr:uid="{00000000-0005-0000-0000-000023700000}"/>
    <cellStyle name="Normal 2 3 8 3 8" xfId="27678" xr:uid="{00000000-0005-0000-0000-000024700000}"/>
    <cellStyle name="Normal 2 3 8 3_37. RESULTADO NEGOCIOS YOY" xfId="27679" xr:uid="{00000000-0005-0000-0000-000025700000}"/>
    <cellStyle name="Normal 2 3 8 4" xfId="27680" xr:uid="{00000000-0005-0000-0000-000026700000}"/>
    <cellStyle name="Normal 2 3 8 4 2" xfId="27681" xr:uid="{00000000-0005-0000-0000-000027700000}"/>
    <cellStyle name="Normal 2 3 8 4 2 2" xfId="27682" xr:uid="{00000000-0005-0000-0000-000028700000}"/>
    <cellStyle name="Normal 2 3 8 4 2 3" xfId="27683" xr:uid="{00000000-0005-0000-0000-000029700000}"/>
    <cellStyle name="Normal 2 3 8 4 2_37. RESULTADO NEGOCIOS YOY" xfId="27684" xr:uid="{00000000-0005-0000-0000-00002A700000}"/>
    <cellStyle name="Normal 2 3 8 4 3" xfId="27685" xr:uid="{00000000-0005-0000-0000-00002B700000}"/>
    <cellStyle name="Normal 2 3 8 4 3 2" xfId="27686" xr:uid="{00000000-0005-0000-0000-00002C700000}"/>
    <cellStyle name="Normal 2 3 8 4 3_37. RESULTADO NEGOCIOS YOY" xfId="27687" xr:uid="{00000000-0005-0000-0000-00002D700000}"/>
    <cellStyle name="Normal 2 3 8 4 4" xfId="27688" xr:uid="{00000000-0005-0000-0000-00002E700000}"/>
    <cellStyle name="Normal 2 3 8 4 5" xfId="27689" xr:uid="{00000000-0005-0000-0000-00002F700000}"/>
    <cellStyle name="Normal 2 3 8 4_37. RESULTADO NEGOCIOS YOY" xfId="27690" xr:uid="{00000000-0005-0000-0000-000030700000}"/>
    <cellStyle name="Normal 2 3 8 5" xfId="27691" xr:uid="{00000000-0005-0000-0000-000031700000}"/>
    <cellStyle name="Normal 2 3 8 5 2" xfId="27692" xr:uid="{00000000-0005-0000-0000-000032700000}"/>
    <cellStyle name="Normal 2 3 8 5 2 2" xfId="27693" xr:uid="{00000000-0005-0000-0000-000033700000}"/>
    <cellStyle name="Normal 2 3 8 5 2 3" xfId="27694" xr:uid="{00000000-0005-0000-0000-000034700000}"/>
    <cellStyle name="Normal 2 3 8 5 2_37. RESULTADO NEGOCIOS YOY" xfId="27695" xr:uid="{00000000-0005-0000-0000-000035700000}"/>
    <cellStyle name="Normal 2 3 8 5 3" xfId="27696" xr:uid="{00000000-0005-0000-0000-000036700000}"/>
    <cellStyle name="Normal 2 3 8 5 3 2" xfId="27697" xr:uid="{00000000-0005-0000-0000-000037700000}"/>
    <cellStyle name="Normal 2 3 8 5 3_37. RESULTADO NEGOCIOS YOY" xfId="27698" xr:uid="{00000000-0005-0000-0000-000038700000}"/>
    <cellStyle name="Normal 2 3 8 5 4" xfId="27699" xr:uid="{00000000-0005-0000-0000-000039700000}"/>
    <cellStyle name="Normal 2 3 8 5 5" xfId="27700" xr:uid="{00000000-0005-0000-0000-00003A700000}"/>
    <cellStyle name="Normal 2 3 8 5_37. RESULTADO NEGOCIOS YOY" xfId="27701" xr:uid="{00000000-0005-0000-0000-00003B700000}"/>
    <cellStyle name="Normal 2 3 8 6" xfId="27702" xr:uid="{00000000-0005-0000-0000-00003C700000}"/>
    <cellStyle name="Normal 2 3 8 6 2" xfId="27703" xr:uid="{00000000-0005-0000-0000-00003D700000}"/>
    <cellStyle name="Normal 2 3 8 6 2 2" xfId="27704" xr:uid="{00000000-0005-0000-0000-00003E700000}"/>
    <cellStyle name="Normal 2 3 8 6 3" xfId="27705" xr:uid="{00000000-0005-0000-0000-00003F700000}"/>
    <cellStyle name="Normal 2 3 8 6 4" xfId="27706" xr:uid="{00000000-0005-0000-0000-000040700000}"/>
    <cellStyle name="Normal 2 3 8 6_37. RESULTADO NEGOCIOS YOY" xfId="27707" xr:uid="{00000000-0005-0000-0000-000041700000}"/>
    <cellStyle name="Normal 2 3 8 7" xfId="27708" xr:uid="{00000000-0005-0000-0000-000042700000}"/>
    <cellStyle name="Normal 2 3 8 7 2" xfId="27709" xr:uid="{00000000-0005-0000-0000-000043700000}"/>
    <cellStyle name="Normal 2 3 8 7_37. RESULTADO NEGOCIOS YOY" xfId="27710" xr:uid="{00000000-0005-0000-0000-000044700000}"/>
    <cellStyle name="Normal 2 3 8 8" xfId="27711" xr:uid="{00000000-0005-0000-0000-000045700000}"/>
    <cellStyle name="Normal 2 3 8 8 2" xfId="27712" xr:uid="{00000000-0005-0000-0000-000046700000}"/>
    <cellStyle name="Normal 2 3 8 8_37. RESULTADO NEGOCIOS YOY" xfId="27713" xr:uid="{00000000-0005-0000-0000-000047700000}"/>
    <cellStyle name="Normal 2 3 8 9" xfId="27714" xr:uid="{00000000-0005-0000-0000-000048700000}"/>
    <cellStyle name="Normal 2 3 8 9 2" xfId="27715" xr:uid="{00000000-0005-0000-0000-000049700000}"/>
    <cellStyle name="Normal 2 3 8 9_37. RESULTADO NEGOCIOS YOY" xfId="27716" xr:uid="{00000000-0005-0000-0000-00004A700000}"/>
    <cellStyle name="Normal 2 3 8_37. RESULTADO NEGOCIOS YOY" xfId="27717" xr:uid="{00000000-0005-0000-0000-00004B700000}"/>
    <cellStyle name="Normal 2 3 9" xfId="27718" xr:uid="{00000000-0005-0000-0000-00004C700000}"/>
    <cellStyle name="Normal 2 3 9 10" xfId="27719" xr:uid="{00000000-0005-0000-0000-00004D700000}"/>
    <cellStyle name="Normal 2 3 9 2" xfId="27720" xr:uid="{00000000-0005-0000-0000-00004E700000}"/>
    <cellStyle name="Normal 2 3 9 2 2" xfId="27721" xr:uid="{00000000-0005-0000-0000-00004F700000}"/>
    <cellStyle name="Normal 2 3 9 2 2 2" xfId="27722" xr:uid="{00000000-0005-0000-0000-000050700000}"/>
    <cellStyle name="Normal 2 3 9 2 2 2 2" xfId="27723" xr:uid="{00000000-0005-0000-0000-000051700000}"/>
    <cellStyle name="Normal 2 3 9 2 2 2_37. RESULTADO NEGOCIOS YOY" xfId="27724" xr:uid="{00000000-0005-0000-0000-000052700000}"/>
    <cellStyle name="Normal 2 3 9 2 2 3" xfId="27725" xr:uid="{00000000-0005-0000-0000-000053700000}"/>
    <cellStyle name="Normal 2 3 9 2 2 3 2" xfId="27726" xr:uid="{00000000-0005-0000-0000-000054700000}"/>
    <cellStyle name="Normal 2 3 9 2 2 3_37. RESULTADO NEGOCIOS YOY" xfId="27727" xr:uid="{00000000-0005-0000-0000-000055700000}"/>
    <cellStyle name="Normal 2 3 9 2 2 4" xfId="27728" xr:uid="{00000000-0005-0000-0000-000056700000}"/>
    <cellStyle name="Normal 2 3 9 2 2_37. RESULTADO NEGOCIOS YOY" xfId="27729" xr:uid="{00000000-0005-0000-0000-000057700000}"/>
    <cellStyle name="Normal 2 3 9 2 3" xfId="27730" xr:uid="{00000000-0005-0000-0000-000058700000}"/>
    <cellStyle name="Normal 2 3 9 2 3 2" xfId="27731" xr:uid="{00000000-0005-0000-0000-000059700000}"/>
    <cellStyle name="Normal 2 3 9 2 3 2 2" xfId="27732" xr:uid="{00000000-0005-0000-0000-00005A700000}"/>
    <cellStyle name="Normal 2 3 9 2 3 3" xfId="27733" xr:uid="{00000000-0005-0000-0000-00005B700000}"/>
    <cellStyle name="Normal 2 3 9 2 3 3 2" xfId="27734" xr:uid="{00000000-0005-0000-0000-00005C700000}"/>
    <cellStyle name="Normal 2 3 9 2 3 4" xfId="27735" xr:uid="{00000000-0005-0000-0000-00005D700000}"/>
    <cellStyle name="Normal 2 3 9 2 3_37. RESULTADO NEGOCIOS YOY" xfId="27736" xr:uid="{00000000-0005-0000-0000-00005E700000}"/>
    <cellStyle name="Normal 2 3 9 2 4" xfId="27737" xr:uid="{00000000-0005-0000-0000-00005F700000}"/>
    <cellStyle name="Normal 2 3 9 2 4 2" xfId="27738" xr:uid="{00000000-0005-0000-0000-000060700000}"/>
    <cellStyle name="Normal 2 3 9 2 4 2 2" xfId="27739" xr:uid="{00000000-0005-0000-0000-000061700000}"/>
    <cellStyle name="Normal 2 3 9 2 4 3" xfId="27740" xr:uid="{00000000-0005-0000-0000-000062700000}"/>
    <cellStyle name="Normal 2 3 9 2 4_37. RESULTADO NEGOCIOS YOY" xfId="27741" xr:uid="{00000000-0005-0000-0000-000063700000}"/>
    <cellStyle name="Normal 2 3 9 2 5" xfId="27742" xr:uid="{00000000-0005-0000-0000-000064700000}"/>
    <cellStyle name="Normal 2 3 9 2 5 2" xfId="27743" xr:uid="{00000000-0005-0000-0000-000065700000}"/>
    <cellStyle name="Normal 2 3 9 2 5_37. RESULTADO NEGOCIOS YOY" xfId="27744" xr:uid="{00000000-0005-0000-0000-000066700000}"/>
    <cellStyle name="Normal 2 3 9 2 6" xfId="27745" xr:uid="{00000000-0005-0000-0000-000067700000}"/>
    <cellStyle name="Normal 2 3 9 2 6 2" xfId="27746" xr:uid="{00000000-0005-0000-0000-000068700000}"/>
    <cellStyle name="Normal 2 3 9 2 6_37. RESULTADO NEGOCIOS YOY" xfId="27747" xr:uid="{00000000-0005-0000-0000-000069700000}"/>
    <cellStyle name="Normal 2 3 9 2 7" xfId="27748" xr:uid="{00000000-0005-0000-0000-00006A700000}"/>
    <cellStyle name="Normal 2 3 9 2 8" xfId="27749" xr:uid="{00000000-0005-0000-0000-00006B700000}"/>
    <cellStyle name="Normal 2 3 9 2_37. RESULTADO NEGOCIOS YOY" xfId="27750" xr:uid="{00000000-0005-0000-0000-00006C700000}"/>
    <cellStyle name="Normal 2 3 9 3" xfId="27751" xr:uid="{00000000-0005-0000-0000-00006D700000}"/>
    <cellStyle name="Normal 2 3 9 3 2" xfId="27752" xr:uid="{00000000-0005-0000-0000-00006E700000}"/>
    <cellStyle name="Normal 2 3 9 3 2 2" xfId="27753" xr:uid="{00000000-0005-0000-0000-00006F700000}"/>
    <cellStyle name="Normal 2 3 9 3 2 2 2" xfId="27754" xr:uid="{00000000-0005-0000-0000-000070700000}"/>
    <cellStyle name="Normal 2 3 9 3 2 2_37. RESULTADO NEGOCIOS YOY" xfId="27755" xr:uid="{00000000-0005-0000-0000-000071700000}"/>
    <cellStyle name="Normal 2 3 9 3 2 3" xfId="27756" xr:uid="{00000000-0005-0000-0000-000072700000}"/>
    <cellStyle name="Normal 2 3 9 3 2 3 2" xfId="27757" xr:uid="{00000000-0005-0000-0000-000073700000}"/>
    <cellStyle name="Normal 2 3 9 3 2 4" xfId="27758" xr:uid="{00000000-0005-0000-0000-000074700000}"/>
    <cellStyle name="Normal 2 3 9 3 2_37. RESULTADO NEGOCIOS YOY" xfId="27759" xr:uid="{00000000-0005-0000-0000-000075700000}"/>
    <cellStyle name="Normal 2 3 9 3 3" xfId="27760" xr:uid="{00000000-0005-0000-0000-000076700000}"/>
    <cellStyle name="Normal 2 3 9 3 3 2" xfId="27761" xr:uid="{00000000-0005-0000-0000-000077700000}"/>
    <cellStyle name="Normal 2 3 9 3 3 2 2" xfId="27762" xr:uid="{00000000-0005-0000-0000-000078700000}"/>
    <cellStyle name="Normal 2 3 9 3 3 3" xfId="27763" xr:uid="{00000000-0005-0000-0000-000079700000}"/>
    <cellStyle name="Normal 2 3 9 3 3 3 2" xfId="27764" xr:uid="{00000000-0005-0000-0000-00007A700000}"/>
    <cellStyle name="Normal 2 3 9 3 3 4" xfId="27765" xr:uid="{00000000-0005-0000-0000-00007B700000}"/>
    <cellStyle name="Normal 2 3 9 3 3_37. RESULTADO NEGOCIOS YOY" xfId="27766" xr:uid="{00000000-0005-0000-0000-00007C700000}"/>
    <cellStyle name="Normal 2 3 9 3 4" xfId="27767" xr:uid="{00000000-0005-0000-0000-00007D700000}"/>
    <cellStyle name="Normal 2 3 9 3 4 2" xfId="27768" xr:uid="{00000000-0005-0000-0000-00007E700000}"/>
    <cellStyle name="Normal 2 3 9 3 4_37. RESULTADO NEGOCIOS YOY" xfId="27769" xr:uid="{00000000-0005-0000-0000-00007F700000}"/>
    <cellStyle name="Normal 2 3 9 3 5" xfId="27770" xr:uid="{00000000-0005-0000-0000-000080700000}"/>
    <cellStyle name="Normal 2 3 9 3 5 2" xfId="27771" xr:uid="{00000000-0005-0000-0000-000081700000}"/>
    <cellStyle name="Normal 2 3 9 3 5_37. RESULTADO NEGOCIOS YOY" xfId="27772" xr:uid="{00000000-0005-0000-0000-000082700000}"/>
    <cellStyle name="Normal 2 3 9 3 6" xfId="27773" xr:uid="{00000000-0005-0000-0000-000083700000}"/>
    <cellStyle name="Normal 2 3 9 3_37. RESULTADO NEGOCIOS YOY" xfId="27774" xr:uid="{00000000-0005-0000-0000-000084700000}"/>
    <cellStyle name="Normal 2 3 9 4" xfId="27775" xr:uid="{00000000-0005-0000-0000-000085700000}"/>
    <cellStyle name="Normal 2 3 9 4 2" xfId="27776" xr:uid="{00000000-0005-0000-0000-000086700000}"/>
    <cellStyle name="Normal 2 3 9 4 2 2" xfId="27777" xr:uid="{00000000-0005-0000-0000-000087700000}"/>
    <cellStyle name="Normal 2 3 9 4 2_37. RESULTADO NEGOCIOS YOY" xfId="27778" xr:uid="{00000000-0005-0000-0000-000088700000}"/>
    <cellStyle name="Normal 2 3 9 4 3" xfId="27779" xr:uid="{00000000-0005-0000-0000-000089700000}"/>
    <cellStyle name="Normal 2 3 9 4 3 2" xfId="27780" xr:uid="{00000000-0005-0000-0000-00008A700000}"/>
    <cellStyle name="Normal 2 3 9 4 3_37. RESULTADO NEGOCIOS YOY" xfId="27781" xr:uid="{00000000-0005-0000-0000-00008B700000}"/>
    <cellStyle name="Normal 2 3 9 4 4" xfId="27782" xr:uid="{00000000-0005-0000-0000-00008C700000}"/>
    <cellStyle name="Normal 2 3 9 4_37. RESULTADO NEGOCIOS YOY" xfId="27783" xr:uid="{00000000-0005-0000-0000-00008D700000}"/>
    <cellStyle name="Normal 2 3 9 5" xfId="27784" xr:uid="{00000000-0005-0000-0000-00008E700000}"/>
    <cellStyle name="Normal 2 3 9 5 2" xfId="27785" xr:uid="{00000000-0005-0000-0000-00008F700000}"/>
    <cellStyle name="Normal 2 3 9 5 2 2" xfId="27786" xr:uid="{00000000-0005-0000-0000-000090700000}"/>
    <cellStyle name="Normal 2 3 9 5 3" xfId="27787" xr:uid="{00000000-0005-0000-0000-000091700000}"/>
    <cellStyle name="Normal 2 3 9 5 3 2" xfId="27788" xr:uid="{00000000-0005-0000-0000-000092700000}"/>
    <cellStyle name="Normal 2 3 9 5 4" xfId="27789" xr:uid="{00000000-0005-0000-0000-000093700000}"/>
    <cellStyle name="Normal 2 3 9 5_37. RESULTADO NEGOCIOS YOY" xfId="27790" xr:uid="{00000000-0005-0000-0000-000094700000}"/>
    <cellStyle name="Normal 2 3 9 6" xfId="27791" xr:uid="{00000000-0005-0000-0000-000095700000}"/>
    <cellStyle name="Normal 2 3 9 6 2" xfId="27792" xr:uid="{00000000-0005-0000-0000-000096700000}"/>
    <cellStyle name="Normal 2 3 9 6 2 2" xfId="27793" xr:uid="{00000000-0005-0000-0000-000097700000}"/>
    <cellStyle name="Normal 2 3 9 6 3" xfId="27794" xr:uid="{00000000-0005-0000-0000-000098700000}"/>
    <cellStyle name="Normal 2 3 9 6_37. RESULTADO NEGOCIOS YOY" xfId="27795" xr:uid="{00000000-0005-0000-0000-000099700000}"/>
    <cellStyle name="Normal 2 3 9 7" xfId="27796" xr:uid="{00000000-0005-0000-0000-00009A700000}"/>
    <cellStyle name="Normal 2 3 9 7 2" xfId="27797" xr:uid="{00000000-0005-0000-0000-00009B700000}"/>
    <cellStyle name="Normal 2 3 9 7_37. RESULTADO NEGOCIOS YOY" xfId="27798" xr:uid="{00000000-0005-0000-0000-00009C700000}"/>
    <cellStyle name="Normal 2 3 9 8" xfId="27799" xr:uid="{00000000-0005-0000-0000-00009D700000}"/>
    <cellStyle name="Normal 2 3 9 8 2" xfId="27800" xr:uid="{00000000-0005-0000-0000-00009E700000}"/>
    <cellStyle name="Normal 2 3 9 8_37. RESULTADO NEGOCIOS YOY" xfId="27801" xr:uid="{00000000-0005-0000-0000-00009F700000}"/>
    <cellStyle name="Normal 2 3 9 9" xfId="27802" xr:uid="{00000000-0005-0000-0000-0000A0700000}"/>
    <cellStyle name="Normal 2 3 9_37. RESULTADO NEGOCIOS YOY" xfId="27803" xr:uid="{00000000-0005-0000-0000-0000A1700000}"/>
    <cellStyle name="Normal 2 3_37. RESULTADO NEGOCIOS YOY" xfId="27804" xr:uid="{00000000-0005-0000-0000-0000A2700000}"/>
    <cellStyle name="Normal 2 30" xfId="27805" xr:uid="{00000000-0005-0000-0000-0000A3700000}"/>
    <cellStyle name="Normal 2 4" xfId="238" xr:uid="{00000000-0005-0000-0000-0000A4700000}"/>
    <cellStyle name="Normal 2 4 10" xfId="27807" xr:uid="{00000000-0005-0000-0000-0000A5700000}"/>
    <cellStyle name="Normal 2 4 11" xfId="38613" xr:uid="{00000000-0005-0000-0000-0000A6700000}"/>
    <cellStyle name="Normal 2 4 12" xfId="27806" xr:uid="{00000000-0005-0000-0000-0000A7700000}"/>
    <cellStyle name="Normal 2 4 2" xfId="239" xr:uid="{00000000-0005-0000-0000-0000A8700000}"/>
    <cellStyle name="Normal 2 4 2 10" xfId="27809" xr:uid="{00000000-0005-0000-0000-0000A9700000}"/>
    <cellStyle name="Normal 2 4 2 10 2" xfId="27810" xr:uid="{00000000-0005-0000-0000-0000AA700000}"/>
    <cellStyle name="Normal 2 4 2 10 3" xfId="27811" xr:uid="{00000000-0005-0000-0000-0000AB700000}"/>
    <cellStyle name="Normal 2 4 2 10 4" xfId="27812" xr:uid="{00000000-0005-0000-0000-0000AC700000}"/>
    <cellStyle name="Normal 2 4 2 10_37. RESULTADO NEGOCIOS YOY" xfId="27813" xr:uid="{00000000-0005-0000-0000-0000AD700000}"/>
    <cellStyle name="Normal 2 4 2 11" xfId="27814" xr:uid="{00000000-0005-0000-0000-0000AE700000}"/>
    <cellStyle name="Normal 2 4 2 12" xfId="27815" xr:uid="{00000000-0005-0000-0000-0000AF700000}"/>
    <cellStyle name="Normal 2 4 2 12 2" xfId="27816" xr:uid="{00000000-0005-0000-0000-0000B0700000}"/>
    <cellStyle name="Normal 2 4 2 12 3" xfId="27817" xr:uid="{00000000-0005-0000-0000-0000B1700000}"/>
    <cellStyle name="Normal 2 4 2 13" xfId="27818" xr:uid="{00000000-0005-0000-0000-0000B2700000}"/>
    <cellStyle name="Normal 2 4 2 14" xfId="27819" xr:uid="{00000000-0005-0000-0000-0000B3700000}"/>
    <cellStyle name="Normal 2 4 2 15" xfId="27820" xr:uid="{00000000-0005-0000-0000-0000B4700000}"/>
    <cellStyle name="Normal 2 4 2 16" xfId="27821" xr:uid="{00000000-0005-0000-0000-0000B5700000}"/>
    <cellStyle name="Normal 2 4 2 17" xfId="27822" xr:uid="{00000000-0005-0000-0000-0000B6700000}"/>
    <cellStyle name="Normal 2 4 2 18" xfId="27808" xr:uid="{00000000-0005-0000-0000-0000B7700000}"/>
    <cellStyle name="Normal 2 4 2 2" xfId="27823" xr:uid="{00000000-0005-0000-0000-0000B8700000}"/>
    <cellStyle name="Normal 2 4 2 2 10" xfId="27824" xr:uid="{00000000-0005-0000-0000-0000B9700000}"/>
    <cellStyle name="Normal 2 4 2 2 11" xfId="27825" xr:uid="{00000000-0005-0000-0000-0000BA700000}"/>
    <cellStyle name="Normal 2 4 2 2 12" xfId="27826" xr:uid="{00000000-0005-0000-0000-0000BB700000}"/>
    <cellStyle name="Normal 2 4 2 2 13" xfId="27827" xr:uid="{00000000-0005-0000-0000-0000BC700000}"/>
    <cellStyle name="Normal 2 4 2 2 2" xfId="27828" xr:uid="{00000000-0005-0000-0000-0000BD700000}"/>
    <cellStyle name="Normal 2 4 2 2 2 2" xfId="27829" xr:uid="{00000000-0005-0000-0000-0000BE700000}"/>
    <cellStyle name="Normal 2 4 2 2 2 2 2" xfId="27830" xr:uid="{00000000-0005-0000-0000-0000BF700000}"/>
    <cellStyle name="Normal 2 4 2 2 2 2 2 2" xfId="27831" xr:uid="{00000000-0005-0000-0000-0000C0700000}"/>
    <cellStyle name="Normal 2 4 2 2 2 2 3" xfId="27832" xr:uid="{00000000-0005-0000-0000-0000C1700000}"/>
    <cellStyle name="Normal 2 4 2 2 2 2 4" xfId="27833" xr:uid="{00000000-0005-0000-0000-0000C2700000}"/>
    <cellStyle name="Normal 2 4 2 2 2 2_37. RESULTADO NEGOCIOS YOY" xfId="27834" xr:uid="{00000000-0005-0000-0000-0000C3700000}"/>
    <cellStyle name="Normal 2 4 2 2 2 3" xfId="27835" xr:uid="{00000000-0005-0000-0000-0000C4700000}"/>
    <cellStyle name="Normal 2 4 2 2 2 3 2" xfId="27836" xr:uid="{00000000-0005-0000-0000-0000C5700000}"/>
    <cellStyle name="Normal 2 4 2 2 2 3_37. RESULTADO NEGOCIOS YOY" xfId="27837" xr:uid="{00000000-0005-0000-0000-0000C6700000}"/>
    <cellStyle name="Normal 2 4 2 2 2 4" xfId="27838" xr:uid="{00000000-0005-0000-0000-0000C7700000}"/>
    <cellStyle name="Normal 2 4 2 2 2 4 2" xfId="27839" xr:uid="{00000000-0005-0000-0000-0000C8700000}"/>
    <cellStyle name="Normal 2 4 2 2 2 5" xfId="27840" xr:uid="{00000000-0005-0000-0000-0000C9700000}"/>
    <cellStyle name="Normal 2 4 2 2 2 6" xfId="27841" xr:uid="{00000000-0005-0000-0000-0000CA700000}"/>
    <cellStyle name="Normal 2 4 2 2 2_37. RESULTADO NEGOCIOS YOY" xfId="27842" xr:uid="{00000000-0005-0000-0000-0000CB700000}"/>
    <cellStyle name="Normal 2 4 2 2 3" xfId="27843" xr:uid="{00000000-0005-0000-0000-0000CC700000}"/>
    <cellStyle name="Normal 2 4 2 2 3 2" xfId="27844" xr:uid="{00000000-0005-0000-0000-0000CD700000}"/>
    <cellStyle name="Normal 2 4 2 2 3 2 2" xfId="27845" xr:uid="{00000000-0005-0000-0000-0000CE700000}"/>
    <cellStyle name="Normal 2 4 2 2 3 2 3" xfId="27846" xr:uid="{00000000-0005-0000-0000-0000CF700000}"/>
    <cellStyle name="Normal 2 4 2 2 3 3" xfId="27847" xr:uid="{00000000-0005-0000-0000-0000D0700000}"/>
    <cellStyle name="Normal 2 4 2 2 3 3 2" xfId="27848" xr:uid="{00000000-0005-0000-0000-0000D1700000}"/>
    <cellStyle name="Normal 2 4 2 2 3 4" xfId="27849" xr:uid="{00000000-0005-0000-0000-0000D2700000}"/>
    <cellStyle name="Normal 2 4 2 2 3 5" xfId="27850" xr:uid="{00000000-0005-0000-0000-0000D3700000}"/>
    <cellStyle name="Normal 2 4 2 2 3_37. RESULTADO NEGOCIOS YOY" xfId="27851" xr:uid="{00000000-0005-0000-0000-0000D4700000}"/>
    <cellStyle name="Normal 2 4 2 2 4" xfId="27852" xr:uid="{00000000-0005-0000-0000-0000D5700000}"/>
    <cellStyle name="Normal 2 4 2 2 4 2" xfId="27853" xr:uid="{00000000-0005-0000-0000-0000D6700000}"/>
    <cellStyle name="Normal 2 4 2 2 4 2 2" xfId="27854" xr:uid="{00000000-0005-0000-0000-0000D7700000}"/>
    <cellStyle name="Normal 2 4 2 2 4 2 3" xfId="27855" xr:uid="{00000000-0005-0000-0000-0000D8700000}"/>
    <cellStyle name="Normal 2 4 2 2 4 3" xfId="27856" xr:uid="{00000000-0005-0000-0000-0000D9700000}"/>
    <cellStyle name="Normal 2 4 2 2 4 4" xfId="27857" xr:uid="{00000000-0005-0000-0000-0000DA700000}"/>
    <cellStyle name="Normal 2 4 2 2 4_37. RESULTADO NEGOCIOS YOY" xfId="27858" xr:uid="{00000000-0005-0000-0000-0000DB700000}"/>
    <cellStyle name="Normal 2 4 2 2 5" xfId="27859" xr:uid="{00000000-0005-0000-0000-0000DC700000}"/>
    <cellStyle name="Normal 2 4 2 2 5 2" xfId="27860" xr:uid="{00000000-0005-0000-0000-0000DD700000}"/>
    <cellStyle name="Normal 2 4 2 2 5 3" xfId="27861" xr:uid="{00000000-0005-0000-0000-0000DE700000}"/>
    <cellStyle name="Normal 2 4 2 2 5 4" xfId="27862" xr:uid="{00000000-0005-0000-0000-0000DF700000}"/>
    <cellStyle name="Normal 2 4 2 2 5_37. RESULTADO NEGOCIOS YOY" xfId="27863" xr:uid="{00000000-0005-0000-0000-0000E0700000}"/>
    <cellStyle name="Normal 2 4 2 2 6" xfId="27864" xr:uid="{00000000-0005-0000-0000-0000E1700000}"/>
    <cellStyle name="Normal 2 4 2 2 6 2" xfId="27865" xr:uid="{00000000-0005-0000-0000-0000E2700000}"/>
    <cellStyle name="Normal 2 4 2 2 6 3" xfId="27866" xr:uid="{00000000-0005-0000-0000-0000E3700000}"/>
    <cellStyle name="Normal 2 4 2 2 6 4" xfId="27867" xr:uid="{00000000-0005-0000-0000-0000E4700000}"/>
    <cellStyle name="Normal 2 4 2 2 6_37. RESULTADO NEGOCIOS YOY" xfId="27868" xr:uid="{00000000-0005-0000-0000-0000E5700000}"/>
    <cellStyle name="Normal 2 4 2 2 7" xfId="27869" xr:uid="{00000000-0005-0000-0000-0000E6700000}"/>
    <cellStyle name="Normal 2 4 2 2 7 2" xfId="27870" xr:uid="{00000000-0005-0000-0000-0000E7700000}"/>
    <cellStyle name="Normal 2 4 2 2 7 3" xfId="27871" xr:uid="{00000000-0005-0000-0000-0000E8700000}"/>
    <cellStyle name="Normal 2 4 2 2 7 4" xfId="27872" xr:uid="{00000000-0005-0000-0000-0000E9700000}"/>
    <cellStyle name="Normal 2 4 2 2 7_37. RESULTADO NEGOCIOS YOY" xfId="27873" xr:uid="{00000000-0005-0000-0000-0000EA700000}"/>
    <cellStyle name="Normal 2 4 2 2 8" xfId="27874" xr:uid="{00000000-0005-0000-0000-0000EB700000}"/>
    <cellStyle name="Normal 2 4 2 2 8 2" xfId="27875" xr:uid="{00000000-0005-0000-0000-0000EC700000}"/>
    <cellStyle name="Normal 2 4 2 2 8 3" xfId="27876" xr:uid="{00000000-0005-0000-0000-0000ED700000}"/>
    <cellStyle name="Normal 2 4 2 2 8 4" xfId="27877" xr:uid="{00000000-0005-0000-0000-0000EE700000}"/>
    <cellStyle name="Normal 2 4 2 2 8_37. RESULTADO NEGOCIOS YOY" xfId="27878" xr:uid="{00000000-0005-0000-0000-0000EF700000}"/>
    <cellStyle name="Normal 2 4 2 2 9" xfId="27879" xr:uid="{00000000-0005-0000-0000-0000F0700000}"/>
    <cellStyle name="Normal 2 4 2 2 9 2" xfId="27880" xr:uid="{00000000-0005-0000-0000-0000F1700000}"/>
    <cellStyle name="Normal 2 4 2 2 9 3" xfId="27881" xr:uid="{00000000-0005-0000-0000-0000F2700000}"/>
    <cellStyle name="Normal 2 4 2 2 9 4" xfId="27882" xr:uid="{00000000-0005-0000-0000-0000F3700000}"/>
    <cellStyle name="Normal 2 4 2 2 9_37. RESULTADO NEGOCIOS YOY" xfId="27883" xr:uid="{00000000-0005-0000-0000-0000F4700000}"/>
    <cellStyle name="Normal 2 4 2 2_37. RESULTADO NEGOCIOS YOY" xfId="27884" xr:uid="{00000000-0005-0000-0000-0000F5700000}"/>
    <cellStyle name="Normal 2 4 2 3" xfId="27885" xr:uid="{00000000-0005-0000-0000-0000F6700000}"/>
    <cellStyle name="Normal 2 4 2 3 2" xfId="27886" xr:uid="{00000000-0005-0000-0000-0000F7700000}"/>
    <cellStyle name="Normal 2 4 2 3 2 2" xfId="27887" xr:uid="{00000000-0005-0000-0000-0000F8700000}"/>
    <cellStyle name="Normal 2 4 2 3 2 2 2" xfId="27888" xr:uid="{00000000-0005-0000-0000-0000F9700000}"/>
    <cellStyle name="Normal 2 4 2 3 2 2 2 2" xfId="27889" xr:uid="{00000000-0005-0000-0000-0000FA700000}"/>
    <cellStyle name="Normal 2 4 2 3 2 2 3" xfId="27890" xr:uid="{00000000-0005-0000-0000-0000FB700000}"/>
    <cellStyle name="Normal 2 4 2 3 2 2 4" xfId="27891" xr:uid="{00000000-0005-0000-0000-0000FC700000}"/>
    <cellStyle name="Normal 2 4 2 3 2 2_37. RESULTADO NEGOCIOS YOY" xfId="27892" xr:uid="{00000000-0005-0000-0000-0000FD700000}"/>
    <cellStyle name="Normal 2 4 2 3 2 3" xfId="27893" xr:uid="{00000000-0005-0000-0000-0000FE700000}"/>
    <cellStyle name="Normal 2 4 2 3 2 3 2" xfId="27894" xr:uid="{00000000-0005-0000-0000-0000FF700000}"/>
    <cellStyle name="Normal 2 4 2 3 2 3_37. RESULTADO NEGOCIOS YOY" xfId="27895" xr:uid="{00000000-0005-0000-0000-000000710000}"/>
    <cellStyle name="Normal 2 4 2 3 2 4" xfId="27896" xr:uid="{00000000-0005-0000-0000-000001710000}"/>
    <cellStyle name="Normal 2 4 2 3 2 4 2" xfId="27897" xr:uid="{00000000-0005-0000-0000-000002710000}"/>
    <cellStyle name="Normal 2 4 2 3 2 5" xfId="27898" xr:uid="{00000000-0005-0000-0000-000003710000}"/>
    <cellStyle name="Normal 2 4 2 3 2 6" xfId="27899" xr:uid="{00000000-0005-0000-0000-000004710000}"/>
    <cellStyle name="Normal 2 4 2 3 2_37. RESULTADO NEGOCIOS YOY" xfId="27900" xr:uid="{00000000-0005-0000-0000-000005710000}"/>
    <cellStyle name="Normal 2 4 2 3 3" xfId="27901" xr:uid="{00000000-0005-0000-0000-000006710000}"/>
    <cellStyle name="Normal 2 4 2 3 3 2" xfId="27902" xr:uid="{00000000-0005-0000-0000-000007710000}"/>
    <cellStyle name="Normal 2 4 2 3 3 2 2" xfId="27903" xr:uid="{00000000-0005-0000-0000-000008710000}"/>
    <cellStyle name="Normal 2 4 2 3 3 2 3" xfId="27904" xr:uid="{00000000-0005-0000-0000-000009710000}"/>
    <cellStyle name="Normal 2 4 2 3 3 3" xfId="27905" xr:uid="{00000000-0005-0000-0000-00000A710000}"/>
    <cellStyle name="Normal 2 4 2 3 3 3 2" xfId="27906" xr:uid="{00000000-0005-0000-0000-00000B710000}"/>
    <cellStyle name="Normal 2 4 2 3 3 4" xfId="27907" xr:uid="{00000000-0005-0000-0000-00000C710000}"/>
    <cellStyle name="Normal 2 4 2 3 3 5" xfId="27908" xr:uid="{00000000-0005-0000-0000-00000D710000}"/>
    <cellStyle name="Normal 2 4 2 3 3_37. RESULTADO NEGOCIOS YOY" xfId="27909" xr:uid="{00000000-0005-0000-0000-00000E710000}"/>
    <cellStyle name="Normal 2 4 2 3 4" xfId="27910" xr:uid="{00000000-0005-0000-0000-00000F710000}"/>
    <cellStyle name="Normal 2 4 2 3 4 2" xfId="27911" xr:uid="{00000000-0005-0000-0000-000010710000}"/>
    <cellStyle name="Normal 2 4 2 3 4 2 2" xfId="27912" xr:uid="{00000000-0005-0000-0000-000011710000}"/>
    <cellStyle name="Normal 2 4 2 3 4 2 3" xfId="27913" xr:uid="{00000000-0005-0000-0000-000012710000}"/>
    <cellStyle name="Normal 2 4 2 3 4 3" xfId="27914" xr:uid="{00000000-0005-0000-0000-000013710000}"/>
    <cellStyle name="Normal 2 4 2 3 4 4" xfId="27915" xr:uid="{00000000-0005-0000-0000-000014710000}"/>
    <cellStyle name="Normal 2 4 2 3 4_37. RESULTADO NEGOCIOS YOY" xfId="27916" xr:uid="{00000000-0005-0000-0000-000015710000}"/>
    <cellStyle name="Normal 2 4 2 3 5" xfId="27917" xr:uid="{00000000-0005-0000-0000-000016710000}"/>
    <cellStyle name="Normal 2 4 2 3 5 2" xfId="27918" xr:uid="{00000000-0005-0000-0000-000017710000}"/>
    <cellStyle name="Normal 2 4 2 3 5 3" xfId="27919" xr:uid="{00000000-0005-0000-0000-000018710000}"/>
    <cellStyle name="Normal 2 4 2 3 5 4" xfId="27920" xr:uid="{00000000-0005-0000-0000-000019710000}"/>
    <cellStyle name="Normal 2 4 2 3 5_37. RESULTADO NEGOCIOS YOY" xfId="27921" xr:uid="{00000000-0005-0000-0000-00001A710000}"/>
    <cellStyle name="Normal 2 4 2 3 6" xfId="27922" xr:uid="{00000000-0005-0000-0000-00001B710000}"/>
    <cellStyle name="Normal 2 4 2 3 6 2" xfId="27923" xr:uid="{00000000-0005-0000-0000-00001C710000}"/>
    <cellStyle name="Normal 2 4 2 3 6 3" xfId="27924" xr:uid="{00000000-0005-0000-0000-00001D710000}"/>
    <cellStyle name="Normal 2 4 2 3 6_37. RESULTADO NEGOCIOS YOY" xfId="27925" xr:uid="{00000000-0005-0000-0000-00001E710000}"/>
    <cellStyle name="Normal 2 4 2 3 7" xfId="27926" xr:uid="{00000000-0005-0000-0000-00001F710000}"/>
    <cellStyle name="Normal 2 4 2 3 8" xfId="27927" xr:uid="{00000000-0005-0000-0000-000020710000}"/>
    <cellStyle name="Normal 2 4 2 3_37. RESULTADO NEGOCIOS YOY" xfId="27928" xr:uid="{00000000-0005-0000-0000-000021710000}"/>
    <cellStyle name="Normal 2 4 2 4" xfId="27929" xr:uid="{00000000-0005-0000-0000-000022710000}"/>
    <cellStyle name="Normal 2 4 2 4 2" xfId="27930" xr:uid="{00000000-0005-0000-0000-000023710000}"/>
    <cellStyle name="Normal 2 4 2 4 2 2" xfId="27931" xr:uid="{00000000-0005-0000-0000-000024710000}"/>
    <cellStyle name="Normal 2 4 2 4 2 2 2" xfId="27932" xr:uid="{00000000-0005-0000-0000-000025710000}"/>
    <cellStyle name="Normal 2 4 2 4 2 2_37. RESULTADO NEGOCIOS YOY" xfId="27933" xr:uid="{00000000-0005-0000-0000-000026710000}"/>
    <cellStyle name="Normal 2 4 2 4 2 3" xfId="27934" xr:uid="{00000000-0005-0000-0000-000027710000}"/>
    <cellStyle name="Normal 2 4 2 4 2 3 2" xfId="27935" xr:uid="{00000000-0005-0000-0000-000028710000}"/>
    <cellStyle name="Normal 2 4 2 4 2 4" xfId="27936" xr:uid="{00000000-0005-0000-0000-000029710000}"/>
    <cellStyle name="Normal 2 4 2 4 2 5" xfId="27937" xr:uid="{00000000-0005-0000-0000-00002A710000}"/>
    <cellStyle name="Normal 2 4 2 4 2_37. RESULTADO NEGOCIOS YOY" xfId="27938" xr:uid="{00000000-0005-0000-0000-00002B710000}"/>
    <cellStyle name="Normal 2 4 2 4 3" xfId="27939" xr:uid="{00000000-0005-0000-0000-00002C710000}"/>
    <cellStyle name="Normal 2 4 2 4 3 2" xfId="27940" xr:uid="{00000000-0005-0000-0000-00002D710000}"/>
    <cellStyle name="Normal 2 4 2 4 3 2 2" xfId="27941" xr:uid="{00000000-0005-0000-0000-00002E710000}"/>
    <cellStyle name="Normal 2 4 2 4 3 3" xfId="27942" xr:uid="{00000000-0005-0000-0000-00002F710000}"/>
    <cellStyle name="Normal 2 4 2 4 3_37. RESULTADO NEGOCIOS YOY" xfId="27943" xr:uid="{00000000-0005-0000-0000-000030710000}"/>
    <cellStyle name="Normal 2 4 2 4 4" xfId="27944" xr:uid="{00000000-0005-0000-0000-000031710000}"/>
    <cellStyle name="Normal 2 4 2 4 4 2" xfId="27945" xr:uid="{00000000-0005-0000-0000-000032710000}"/>
    <cellStyle name="Normal 2 4 2 4 5" xfId="27946" xr:uid="{00000000-0005-0000-0000-000033710000}"/>
    <cellStyle name="Normal 2 4 2 4 5 2" xfId="27947" xr:uid="{00000000-0005-0000-0000-000034710000}"/>
    <cellStyle name="Normal 2 4 2 4 6" xfId="27948" xr:uid="{00000000-0005-0000-0000-000035710000}"/>
    <cellStyle name="Normal 2 4 2 4 7" xfId="27949" xr:uid="{00000000-0005-0000-0000-000036710000}"/>
    <cellStyle name="Normal 2 4 2 4_37. RESULTADO NEGOCIOS YOY" xfId="27950" xr:uid="{00000000-0005-0000-0000-000037710000}"/>
    <cellStyle name="Normal 2 4 2 5" xfId="27951" xr:uid="{00000000-0005-0000-0000-000038710000}"/>
    <cellStyle name="Normal 2 4 2 5 2" xfId="27952" xr:uid="{00000000-0005-0000-0000-000039710000}"/>
    <cellStyle name="Normal 2 4 2 5 2 2" xfId="27953" xr:uid="{00000000-0005-0000-0000-00003A710000}"/>
    <cellStyle name="Normal 2 4 2 5 2 2 2" xfId="27954" xr:uid="{00000000-0005-0000-0000-00003B710000}"/>
    <cellStyle name="Normal 2 4 2 5 2 3" xfId="27955" xr:uid="{00000000-0005-0000-0000-00003C710000}"/>
    <cellStyle name="Normal 2 4 2 5 2 4" xfId="27956" xr:uid="{00000000-0005-0000-0000-00003D710000}"/>
    <cellStyle name="Normal 2 4 2 5 2_37. RESULTADO NEGOCIOS YOY" xfId="27957" xr:uid="{00000000-0005-0000-0000-00003E710000}"/>
    <cellStyle name="Normal 2 4 2 5 3" xfId="27958" xr:uid="{00000000-0005-0000-0000-00003F710000}"/>
    <cellStyle name="Normal 2 4 2 5 3 2" xfId="27959" xr:uid="{00000000-0005-0000-0000-000040710000}"/>
    <cellStyle name="Normal 2 4 2 5 3 2 2" xfId="27960" xr:uid="{00000000-0005-0000-0000-000041710000}"/>
    <cellStyle name="Normal 2 4 2 5 3 3" xfId="27961" xr:uid="{00000000-0005-0000-0000-000042710000}"/>
    <cellStyle name="Normal 2 4 2 5 4" xfId="27962" xr:uid="{00000000-0005-0000-0000-000043710000}"/>
    <cellStyle name="Normal 2 4 2 5 4 2" xfId="27963" xr:uid="{00000000-0005-0000-0000-000044710000}"/>
    <cellStyle name="Normal 2 4 2 5 5" xfId="27964" xr:uid="{00000000-0005-0000-0000-000045710000}"/>
    <cellStyle name="Normal 2 4 2 5 5 2" xfId="27965" xr:uid="{00000000-0005-0000-0000-000046710000}"/>
    <cellStyle name="Normal 2 4 2 5 6" xfId="27966" xr:uid="{00000000-0005-0000-0000-000047710000}"/>
    <cellStyle name="Normal 2 4 2 5 7" xfId="27967" xr:uid="{00000000-0005-0000-0000-000048710000}"/>
    <cellStyle name="Normal 2 4 2 5_37. RESULTADO NEGOCIOS YOY" xfId="27968" xr:uid="{00000000-0005-0000-0000-000049710000}"/>
    <cellStyle name="Normal 2 4 2 6" xfId="27969" xr:uid="{00000000-0005-0000-0000-00004A710000}"/>
    <cellStyle name="Normal 2 4 2 6 2" xfId="27970" xr:uid="{00000000-0005-0000-0000-00004B710000}"/>
    <cellStyle name="Normal 2 4 2 6 2 2" xfId="27971" xr:uid="{00000000-0005-0000-0000-00004C710000}"/>
    <cellStyle name="Normal 2 4 2 6 2 2 2" xfId="27972" xr:uid="{00000000-0005-0000-0000-00004D710000}"/>
    <cellStyle name="Normal 2 4 2 6 2 3" xfId="27973" xr:uid="{00000000-0005-0000-0000-00004E710000}"/>
    <cellStyle name="Normal 2 4 2 6 2 4" xfId="27974" xr:uid="{00000000-0005-0000-0000-00004F710000}"/>
    <cellStyle name="Normal 2 4 2 6 3" xfId="27975" xr:uid="{00000000-0005-0000-0000-000050710000}"/>
    <cellStyle name="Normal 2 4 2 6 3 2" xfId="27976" xr:uid="{00000000-0005-0000-0000-000051710000}"/>
    <cellStyle name="Normal 2 4 2 6 4" xfId="27977" xr:uid="{00000000-0005-0000-0000-000052710000}"/>
    <cellStyle name="Normal 2 4 2 6 4 2" xfId="27978" xr:uid="{00000000-0005-0000-0000-000053710000}"/>
    <cellStyle name="Normal 2 4 2 6 5" xfId="27979" xr:uid="{00000000-0005-0000-0000-000054710000}"/>
    <cellStyle name="Normal 2 4 2 6 6" xfId="27980" xr:uid="{00000000-0005-0000-0000-000055710000}"/>
    <cellStyle name="Normal 2 4 2 6_37. RESULTADO NEGOCIOS YOY" xfId="27981" xr:uid="{00000000-0005-0000-0000-000056710000}"/>
    <cellStyle name="Normal 2 4 2 7" xfId="27982" xr:uid="{00000000-0005-0000-0000-000057710000}"/>
    <cellStyle name="Normal 2 4 2 7 2" xfId="27983" xr:uid="{00000000-0005-0000-0000-000058710000}"/>
    <cellStyle name="Normal 2 4 2 7 2 2" xfId="27984" xr:uid="{00000000-0005-0000-0000-000059710000}"/>
    <cellStyle name="Normal 2 4 2 7 3" xfId="27985" xr:uid="{00000000-0005-0000-0000-00005A710000}"/>
    <cellStyle name="Normal 2 4 2 7 4" xfId="27986" xr:uid="{00000000-0005-0000-0000-00005B710000}"/>
    <cellStyle name="Normal 2 4 2 7_37. RESULTADO NEGOCIOS YOY" xfId="27987" xr:uid="{00000000-0005-0000-0000-00005C710000}"/>
    <cellStyle name="Normal 2 4 2 8" xfId="27988" xr:uid="{00000000-0005-0000-0000-00005D710000}"/>
    <cellStyle name="Normal 2 4 2 8 2" xfId="27989" xr:uid="{00000000-0005-0000-0000-00005E710000}"/>
    <cellStyle name="Normal 2 4 2 8 3" xfId="27990" xr:uid="{00000000-0005-0000-0000-00005F710000}"/>
    <cellStyle name="Normal 2 4 2 8 4" xfId="27991" xr:uid="{00000000-0005-0000-0000-000060710000}"/>
    <cellStyle name="Normal 2 4 2 8_37. RESULTADO NEGOCIOS YOY" xfId="27992" xr:uid="{00000000-0005-0000-0000-000061710000}"/>
    <cellStyle name="Normal 2 4 2 9" xfId="27993" xr:uid="{00000000-0005-0000-0000-000062710000}"/>
    <cellStyle name="Normal 2 4 2 9 2" xfId="27994" xr:uid="{00000000-0005-0000-0000-000063710000}"/>
    <cellStyle name="Normal 2 4 2 9 3" xfId="27995" xr:uid="{00000000-0005-0000-0000-000064710000}"/>
    <cellStyle name="Normal 2 4 2 9 4" xfId="27996" xr:uid="{00000000-0005-0000-0000-000065710000}"/>
    <cellStyle name="Normal 2 4 2 9_37. RESULTADO NEGOCIOS YOY" xfId="27997" xr:uid="{00000000-0005-0000-0000-000066710000}"/>
    <cellStyle name="Normal 2 4 2_37. RESULTADO NEGOCIOS YOY" xfId="27998" xr:uid="{00000000-0005-0000-0000-000067710000}"/>
    <cellStyle name="Normal 2 4 3" xfId="27999" xr:uid="{00000000-0005-0000-0000-000068710000}"/>
    <cellStyle name="Normal 2 4 3 2" xfId="28000" xr:uid="{00000000-0005-0000-0000-000069710000}"/>
    <cellStyle name="Normal 2 4 3 2 2" xfId="28001" xr:uid="{00000000-0005-0000-0000-00006A710000}"/>
    <cellStyle name="Normal 2 4 3 2 3" xfId="28002" xr:uid="{00000000-0005-0000-0000-00006B710000}"/>
    <cellStyle name="Normal 2 4 3 2 4" xfId="28003" xr:uid="{00000000-0005-0000-0000-00006C710000}"/>
    <cellStyle name="Normal 2 4 3 2_37. RESULTADO NEGOCIOS YOY" xfId="28004" xr:uid="{00000000-0005-0000-0000-00006D710000}"/>
    <cellStyle name="Normal 2 4 3 3" xfId="28005" xr:uid="{00000000-0005-0000-0000-00006E710000}"/>
    <cellStyle name="Normal 2 4 3 4" xfId="28006" xr:uid="{00000000-0005-0000-0000-00006F710000}"/>
    <cellStyle name="Normal 2 4 3 5" xfId="28007" xr:uid="{00000000-0005-0000-0000-000070710000}"/>
    <cellStyle name="Normal 2 4 3 6" xfId="28008" xr:uid="{00000000-0005-0000-0000-000071710000}"/>
    <cellStyle name="Normal 2 4 3 7" xfId="28009" xr:uid="{00000000-0005-0000-0000-000072710000}"/>
    <cellStyle name="Normal 2 4 3 8" xfId="28010" xr:uid="{00000000-0005-0000-0000-000073710000}"/>
    <cellStyle name="Normal 2 4 3_37. RESULTADO NEGOCIOS YOY" xfId="28011" xr:uid="{00000000-0005-0000-0000-000074710000}"/>
    <cellStyle name="Normal 2 4 4" xfId="28012" xr:uid="{00000000-0005-0000-0000-000075710000}"/>
    <cellStyle name="Normal 2 4 4 2" xfId="28013" xr:uid="{00000000-0005-0000-0000-000076710000}"/>
    <cellStyle name="Normal 2 4 4 2 2" xfId="28014" xr:uid="{00000000-0005-0000-0000-000077710000}"/>
    <cellStyle name="Normal 2 4 4 2 3" xfId="28015" xr:uid="{00000000-0005-0000-0000-000078710000}"/>
    <cellStyle name="Normal 2 4 4 2 4" xfId="28016" xr:uid="{00000000-0005-0000-0000-000079710000}"/>
    <cellStyle name="Normal 2 4 4 2_37. RESULTADO NEGOCIOS YOY" xfId="28017" xr:uid="{00000000-0005-0000-0000-00007A710000}"/>
    <cellStyle name="Normal 2 4 4 3" xfId="28018" xr:uid="{00000000-0005-0000-0000-00007B710000}"/>
    <cellStyle name="Normal 2 4 4 4" xfId="28019" xr:uid="{00000000-0005-0000-0000-00007C710000}"/>
    <cellStyle name="Normal 2 4 4 5" xfId="28020" xr:uid="{00000000-0005-0000-0000-00007D710000}"/>
    <cellStyle name="Normal 2 4 4_37. RESULTADO NEGOCIOS YOY" xfId="28021" xr:uid="{00000000-0005-0000-0000-00007E710000}"/>
    <cellStyle name="Normal 2 4 5" xfId="28022" xr:uid="{00000000-0005-0000-0000-00007F710000}"/>
    <cellStyle name="Normal 2 4 5 2" xfId="28023" xr:uid="{00000000-0005-0000-0000-000080710000}"/>
    <cellStyle name="Normal 2 4 5 2 2" xfId="28024" xr:uid="{00000000-0005-0000-0000-000081710000}"/>
    <cellStyle name="Normal 2 4 5 3" xfId="28025" xr:uid="{00000000-0005-0000-0000-000082710000}"/>
    <cellStyle name="Normal 2 4 5 3 2" xfId="28026" xr:uid="{00000000-0005-0000-0000-000083710000}"/>
    <cellStyle name="Normal 2 4 5 4" xfId="28027" xr:uid="{00000000-0005-0000-0000-000084710000}"/>
    <cellStyle name="Normal 2 4 5 5" xfId="28028" xr:uid="{00000000-0005-0000-0000-000085710000}"/>
    <cellStyle name="Normal 2 4 5 6" xfId="28029" xr:uid="{00000000-0005-0000-0000-000086710000}"/>
    <cellStyle name="Normal 2 4 5_37. RESULTADO NEGOCIOS YOY" xfId="28030" xr:uid="{00000000-0005-0000-0000-000087710000}"/>
    <cellStyle name="Normal 2 4 6" xfId="28031" xr:uid="{00000000-0005-0000-0000-000088710000}"/>
    <cellStyle name="Normal 2 4 6 2" xfId="28032" xr:uid="{00000000-0005-0000-0000-000089710000}"/>
    <cellStyle name="Normal 2 4 6 3" xfId="28033" xr:uid="{00000000-0005-0000-0000-00008A710000}"/>
    <cellStyle name="Normal 2 4 6 4" xfId="28034" xr:uid="{00000000-0005-0000-0000-00008B710000}"/>
    <cellStyle name="Normal 2 4 6_37. RESULTADO NEGOCIOS YOY" xfId="28035" xr:uid="{00000000-0005-0000-0000-00008C710000}"/>
    <cellStyle name="Normal 2 4 7" xfId="28036" xr:uid="{00000000-0005-0000-0000-00008D710000}"/>
    <cellStyle name="Normal 2 4 8" xfId="28037" xr:uid="{00000000-0005-0000-0000-00008E710000}"/>
    <cellStyle name="Normal 2 4 9" xfId="28038" xr:uid="{00000000-0005-0000-0000-00008F710000}"/>
    <cellStyle name="Normal 2 4_37. RESULTADO NEGOCIOS YOY" xfId="28039" xr:uid="{00000000-0005-0000-0000-000090710000}"/>
    <cellStyle name="Normal 2 5" xfId="240" xr:uid="{00000000-0005-0000-0000-000091710000}"/>
    <cellStyle name="Normal 2 5 10" xfId="28041" xr:uid="{00000000-0005-0000-0000-000092710000}"/>
    <cellStyle name="Normal 2 5 10 2" xfId="28042" xr:uid="{00000000-0005-0000-0000-000093710000}"/>
    <cellStyle name="Normal 2 5 10 2 2" xfId="28043" xr:uid="{00000000-0005-0000-0000-000094710000}"/>
    <cellStyle name="Normal 2 5 10 2_37. RESULTADO NEGOCIOS YOY" xfId="28044" xr:uid="{00000000-0005-0000-0000-000095710000}"/>
    <cellStyle name="Normal 2 5 10 3" xfId="28045" xr:uid="{00000000-0005-0000-0000-000096710000}"/>
    <cellStyle name="Normal 2 5 10 3 2" xfId="28046" xr:uid="{00000000-0005-0000-0000-000097710000}"/>
    <cellStyle name="Normal 2 5 10 3_37. RESULTADO NEGOCIOS YOY" xfId="28047" xr:uid="{00000000-0005-0000-0000-000098710000}"/>
    <cellStyle name="Normal 2 5 10 4" xfId="28048" xr:uid="{00000000-0005-0000-0000-000099710000}"/>
    <cellStyle name="Normal 2 5 10_37. RESULTADO NEGOCIOS YOY" xfId="28049" xr:uid="{00000000-0005-0000-0000-00009A710000}"/>
    <cellStyle name="Normal 2 5 11" xfId="28050" xr:uid="{00000000-0005-0000-0000-00009B710000}"/>
    <cellStyle name="Normal 2 5 11 2" xfId="28051" xr:uid="{00000000-0005-0000-0000-00009C710000}"/>
    <cellStyle name="Normal 2 5 11 2 2" xfId="28052" xr:uid="{00000000-0005-0000-0000-00009D710000}"/>
    <cellStyle name="Normal 2 5 11 2_37. RESULTADO NEGOCIOS YOY" xfId="28053" xr:uid="{00000000-0005-0000-0000-00009E710000}"/>
    <cellStyle name="Normal 2 5 11 3" xfId="28054" xr:uid="{00000000-0005-0000-0000-00009F710000}"/>
    <cellStyle name="Normal 2 5 11 3 2" xfId="28055" xr:uid="{00000000-0005-0000-0000-0000A0710000}"/>
    <cellStyle name="Normal 2 5 11 3_37. RESULTADO NEGOCIOS YOY" xfId="28056" xr:uid="{00000000-0005-0000-0000-0000A1710000}"/>
    <cellStyle name="Normal 2 5 11 4" xfId="28057" xr:uid="{00000000-0005-0000-0000-0000A2710000}"/>
    <cellStyle name="Normal 2 5 11_37. RESULTADO NEGOCIOS YOY" xfId="28058" xr:uid="{00000000-0005-0000-0000-0000A3710000}"/>
    <cellStyle name="Normal 2 5 12" xfId="28059" xr:uid="{00000000-0005-0000-0000-0000A4710000}"/>
    <cellStyle name="Normal 2 5 12 2" xfId="28060" xr:uid="{00000000-0005-0000-0000-0000A5710000}"/>
    <cellStyle name="Normal 2 5 12 2 2" xfId="28061" xr:uid="{00000000-0005-0000-0000-0000A6710000}"/>
    <cellStyle name="Normal 2 5 12 2_37. RESULTADO NEGOCIOS YOY" xfId="28062" xr:uid="{00000000-0005-0000-0000-0000A7710000}"/>
    <cellStyle name="Normal 2 5 12 3" xfId="28063" xr:uid="{00000000-0005-0000-0000-0000A8710000}"/>
    <cellStyle name="Normal 2 5 12 3 2" xfId="28064" xr:uid="{00000000-0005-0000-0000-0000A9710000}"/>
    <cellStyle name="Normal 2 5 12 3_37. RESULTADO NEGOCIOS YOY" xfId="28065" xr:uid="{00000000-0005-0000-0000-0000AA710000}"/>
    <cellStyle name="Normal 2 5 12 4" xfId="28066" xr:uid="{00000000-0005-0000-0000-0000AB710000}"/>
    <cellStyle name="Normal 2 5 12_37. RESULTADO NEGOCIOS YOY" xfId="28067" xr:uid="{00000000-0005-0000-0000-0000AC710000}"/>
    <cellStyle name="Normal 2 5 13" xfId="28068" xr:uid="{00000000-0005-0000-0000-0000AD710000}"/>
    <cellStyle name="Normal 2 5 13 2" xfId="28069" xr:uid="{00000000-0005-0000-0000-0000AE710000}"/>
    <cellStyle name="Normal 2 5 13 2 2" xfId="28070" xr:uid="{00000000-0005-0000-0000-0000AF710000}"/>
    <cellStyle name="Normal 2 5 13 2_37. RESULTADO NEGOCIOS YOY" xfId="28071" xr:uid="{00000000-0005-0000-0000-0000B0710000}"/>
    <cellStyle name="Normal 2 5 13 3" xfId="28072" xr:uid="{00000000-0005-0000-0000-0000B1710000}"/>
    <cellStyle name="Normal 2 5 13_37. RESULTADO NEGOCIOS YOY" xfId="28073" xr:uid="{00000000-0005-0000-0000-0000B2710000}"/>
    <cellStyle name="Normal 2 5 14" xfId="28074" xr:uid="{00000000-0005-0000-0000-0000B3710000}"/>
    <cellStyle name="Normal 2 5 14 2" xfId="28075" xr:uid="{00000000-0005-0000-0000-0000B4710000}"/>
    <cellStyle name="Normal 2 5 14_37. RESULTADO NEGOCIOS YOY" xfId="28076" xr:uid="{00000000-0005-0000-0000-0000B5710000}"/>
    <cellStyle name="Normal 2 5 15" xfId="28077" xr:uid="{00000000-0005-0000-0000-0000B6710000}"/>
    <cellStyle name="Normal 2 5 15 2" xfId="28078" xr:uid="{00000000-0005-0000-0000-0000B7710000}"/>
    <cellStyle name="Normal 2 5 15_37. RESULTADO NEGOCIOS YOY" xfId="28079" xr:uid="{00000000-0005-0000-0000-0000B8710000}"/>
    <cellStyle name="Normal 2 5 16" xfId="28080" xr:uid="{00000000-0005-0000-0000-0000B9710000}"/>
    <cellStyle name="Normal 2 5 16 2" xfId="28081" xr:uid="{00000000-0005-0000-0000-0000BA710000}"/>
    <cellStyle name="Normal 2 5 16_37. RESULTADO NEGOCIOS YOY" xfId="28082" xr:uid="{00000000-0005-0000-0000-0000BB710000}"/>
    <cellStyle name="Normal 2 5 17" xfId="28083" xr:uid="{00000000-0005-0000-0000-0000BC710000}"/>
    <cellStyle name="Normal 2 5 17 2" xfId="28084" xr:uid="{00000000-0005-0000-0000-0000BD710000}"/>
    <cellStyle name="Normal 2 5 17_37. RESULTADO NEGOCIOS YOY" xfId="28085" xr:uid="{00000000-0005-0000-0000-0000BE710000}"/>
    <cellStyle name="Normal 2 5 18" xfId="28086" xr:uid="{00000000-0005-0000-0000-0000BF710000}"/>
    <cellStyle name="Normal 2 5 19" xfId="28087" xr:uid="{00000000-0005-0000-0000-0000C0710000}"/>
    <cellStyle name="Normal 2 5 2" xfId="28088" xr:uid="{00000000-0005-0000-0000-0000C1710000}"/>
    <cellStyle name="Normal 2 5 2 10" xfId="28089" xr:uid="{00000000-0005-0000-0000-0000C2710000}"/>
    <cellStyle name="Normal 2 5 2 10 2" xfId="28090" xr:uid="{00000000-0005-0000-0000-0000C3710000}"/>
    <cellStyle name="Normal 2 5 2 10_37. RESULTADO NEGOCIOS YOY" xfId="28091" xr:uid="{00000000-0005-0000-0000-0000C4710000}"/>
    <cellStyle name="Normal 2 5 2 11" xfId="28092" xr:uid="{00000000-0005-0000-0000-0000C5710000}"/>
    <cellStyle name="Normal 2 5 2 12" xfId="28093" xr:uid="{00000000-0005-0000-0000-0000C6710000}"/>
    <cellStyle name="Normal 2 5 2 13" xfId="28094" xr:uid="{00000000-0005-0000-0000-0000C7710000}"/>
    <cellStyle name="Normal 2 5 2 2" xfId="28095" xr:uid="{00000000-0005-0000-0000-0000C8710000}"/>
    <cellStyle name="Normal 2 5 2 2 2" xfId="28096" xr:uid="{00000000-0005-0000-0000-0000C9710000}"/>
    <cellStyle name="Normal 2 5 2 2 2 2" xfId="28097" xr:uid="{00000000-0005-0000-0000-0000CA710000}"/>
    <cellStyle name="Normal 2 5 2 2 2 3" xfId="28098" xr:uid="{00000000-0005-0000-0000-0000CB710000}"/>
    <cellStyle name="Normal 2 5 2 2 2 4" xfId="28099" xr:uid="{00000000-0005-0000-0000-0000CC710000}"/>
    <cellStyle name="Normal 2 5 2 2 3" xfId="28100" xr:uid="{00000000-0005-0000-0000-0000CD710000}"/>
    <cellStyle name="Normal 2 5 2 2 3 2" xfId="28101" xr:uid="{00000000-0005-0000-0000-0000CE710000}"/>
    <cellStyle name="Normal 2 5 2 2 3 2 2" xfId="28102" xr:uid="{00000000-0005-0000-0000-0000CF710000}"/>
    <cellStyle name="Normal 2 5 2 2 3 2 2 2" xfId="28103" xr:uid="{00000000-0005-0000-0000-0000D0710000}"/>
    <cellStyle name="Normal 2 5 2 2 3 2 2_37. RESULTADO NEGOCIOS YOY" xfId="28104" xr:uid="{00000000-0005-0000-0000-0000D1710000}"/>
    <cellStyle name="Normal 2 5 2 2 3 2 3" xfId="28105" xr:uid="{00000000-0005-0000-0000-0000D2710000}"/>
    <cellStyle name="Normal 2 5 2 2 3 2 3 2" xfId="28106" xr:uid="{00000000-0005-0000-0000-0000D3710000}"/>
    <cellStyle name="Normal 2 5 2 2 3 2 3_37. RESULTADO NEGOCIOS YOY" xfId="28107" xr:uid="{00000000-0005-0000-0000-0000D4710000}"/>
    <cellStyle name="Normal 2 5 2 2 3 2 4" xfId="28108" xr:uid="{00000000-0005-0000-0000-0000D5710000}"/>
    <cellStyle name="Normal 2 5 2 2 3 2_37. RESULTADO NEGOCIOS YOY" xfId="28109" xr:uid="{00000000-0005-0000-0000-0000D6710000}"/>
    <cellStyle name="Normal 2 5 2 2 3 3" xfId="28110" xr:uid="{00000000-0005-0000-0000-0000D7710000}"/>
    <cellStyle name="Normal 2 5 2 2 3 3 2" xfId="28111" xr:uid="{00000000-0005-0000-0000-0000D8710000}"/>
    <cellStyle name="Normal 2 5 2 2 3 3_37. RESULTADO NEGOCIOS YOY" xfId="28112" xr:uid="{00000000-0005-0000-0000-0000D9710000}"/>
    <cellStyle name="Normal 2 5 2 2 3 4" xfId="28113" xr:uid="{00000000-0005-0000-0000-0000DA710000}"/>
    <cellStyle name="Normal 2 5 2 2 3 4 2" xfId="28114" xr:uid="{00000000-0005-0000-0000-0000DB710000}"/>
    <cellStyle name="Normal 2 5 2 2 3 4_37. RESULTADO NEGOCIOS YOY" xfId="28115" xr:uid="{00000000-0005-0000-0000-0000DC710000}"/>
    <cellStyle name="Normal 2 5 2 2 3 5" xfId="28116" xr:uid="{00000000-0005-0000-0000-0000DD710000}"/>
    <cellStyle name="Normal 2 5 2 2 3_37. RESULTADO NEGOCIOS YOY" xfId="28117" xr:uid="{00000000-0005-0000-0000-0000DE710000}"/>
    <cellStyle name="Normal 2 5 2 2 4" xfId="28118" xr:uid="{00000000-0005-0000-0000-0000DF710000}"/>
    <cellStyle name="Normal 2 5 2 2 4 2" xfId="28119" xr:uid="{00000000-0005-0000-0000-0000E0710000}"/>
    <cellStyle name="Normal 2 5 2 2 4 2 2" xfId="28120" xr:uid="{00000000-0005-0000-0000-0000E1710000}"/>
    <cellStyle name="Normal 2 5 2 2 4 2_37. RESULTADO NEGOCIOS YOY" xfId="28121" xr:uid="{00000000-0005-0000-0000-0000E2710000}"/>
    <cellStyle name="Normal 2 5 2 2 4 3" xfId="28122" xr:uid="{00000000-0005-0000-0000-0000E3710000}"/>
    <cellStyle name="Normal 2 5 2 2 4 3 2" xfId="28123" xr:uid="{00000000-0005-0000-0000-0000E4710000}"/>
    <cellStyle name="Normal 2 5 2 2 4 3_37. RESULTADO NEGOCIOS YOY" xfId="28124" xr:uid="{00000000-0005-0000-0000-0000E5710000}"/>
    <cellStyle name="Normal 2 5 2 2 4 4" xfId="28125" xr:uid="{00000000-0005-0000-0000-0000E6710000}"/>
    <cellStyle name="Normal 2 5 2 2 4_37. RESULTADO NEGOCIOS YOY" xfId="28126" xr:uid="{00000000-0005-0000-0000-0000E7710000}"/>
    <cellStyle name="Normal 2 5 2 2 5" xfId="28127" xr:uid="{00000000-0005-0000-0000-0000E8710000}"/>
    <cellStyle name="Normal 2 5 2 2 5 2" xfId="28128" xr:uid="{00000000-0005-0000-0000-0000E9710000}"/>
    <cellStyle name="Normal 2 5 2 2 5_37. RESULTADO NEGOCIOS YOY" xfId="28129" xr:uid="{00000000-0005-0000-0000-0000EA710000}"/>
    <cellStyle name="Normal 2 5 2 2 6" xfId="28130" xr:uid="{00000000-0005-0000-0000-0000EB710000}"/>
    <cellStyle name="Normal 2 5 2 2 6 2" xfId="28131" xr:uid="{00000000-0005-0000-0000-0000EC710000}"/>
    <cellStyle name="Normal 2 5 2 2 6_37. RESULTADO NEGOCIOS YOY" xfId="28132" xr:uid="{00000000-0005-0000-0000-0000ED710000}"/>
    <cellStyle name="Normal 2 5 2 2 7" xfId="28133" xr:uid="{00000000-0005-0000-0000-0000EE710000}"/>
    <cellStyle name="Normal 2 5 2 2 8" xfId="28134" xr:uid="{00000000-0005-0000-0000-0000EF710000}"/>
    <cellStyle name="Normal 2 5 2 2 9" xfId="28135" xr:uid="{00000000-0005-0000-0000-0000F0710000}"/>
    <cellStyle name="Normal 2 5 2 2_37. RESULTADO NEGOCIOS YOY" xfId="28136" xr:uid="{00000000-0005-0000-0000-0000F1710000}"/>
    <cellStyle name="Normal 2 5 2 3" xfId="28137" xr:uid="{00000000-0005-0000-0000-0000F2710000}"/>
    <cellStyle name="Normal 2 5 2 3 2" xfId="28138" xr:uid="{00000000-0005-0000-0000-0000F3710000}"/>
    <cellStyle name="Normal 2 5 2 4" xfId="28139" xr:uid="{00000000-0005-0000-0000-0000F4710000}"/>
    <cellStyle name="Normal 2 5 2 4 2" xfId="28140" xr:uid="{00000000-0005-0000-0000-0000F5710000}"/>
    <cellStyle name="Normal 2 5 2 4 2 2" xfId="28141" xr:uid="{00000000-0005-0000-0000-0000F6710000}"/>
    <cellStyle name="Normal 2 5 2 4 2_37. RESULTADO NEGOCIOS YOY" xfId="28142" xr:uid="{00000000-0005-0000-0000-0000F7710000}"/>
    <cellStyle name="Normal 2 5 2 4 3" xfId="28143" xr:uid="{00000000-0005-0000-0000-0000F8710000}"/>
    <cellStyle name="Normal 2 5 2 4 3 2" xfId="28144" xr:uid="{00000000-0005-0000-0000-0000F9710000}"/>
    <cellStyle name="Normal 2 5 2 4 3_37. RESULTADO NEGOCIOS YOY" xfId="28145" xr:uid="{00000000-0005-0000-0000-0000FA710000}"/>
    <cellStyle name="Normal 2 5 2 4 4" xfId="28146" xr:uid="{00000000-0005-0000-0000-0000FB710000}"/>
    <cellStyle name="Normal 2 5 2 4_37. RESULTADO NEGOCIOS YOY" xfId="28147" xr:uid="{00000000-0005-0000-0000-0000FC710000}"/>
    <cellStyle name="Normal 2 5 2 5" xfId="28148" xr:uid="{00000000-0005-0000-0000-0000FD710000}"/>
    <cellStyle name="Normal 2 5 2 5 2" xfId="28149" xr:uid="{00000000-0005-0000-0000-0000FE710000}"/>
    <cellStyle name="Normal 2 5 2 5 2 2" xfId="28150" xr:uid="{00000000-0005-0000-0000-0000FF710000}"/>
    <cellStyle name="Normal 2 5 2 5 2_37. RESULTADO NEGOCIOS YOY" xfId="28151" xr:uid="{00000000-0005-0000-0000-000000720000}"/>
    <cellStyle name="Normal 2 5 2 5 3" xfId="28152" xr:uid="{00000000-0005-0000-0000-000001720000}"/>
    <cellStyle name="Normal 2 5 2 5 3 2" xfId="28153" xr:uid="{00000000-0005-0000-0000-000002720000}"/>
    <cellStyle name="Normal 2 5 2 5 3_37. RESULTADO NEGOCIOS YOY" xfId="28154" xr:uid="{00000000-0005-0000-0000-000003720000}"/>
    <cellStyle name="Normal 2 5 2 5 4" xfId="28155" xr:uid="{00000000-0005-0000-0000-000004720000}"/>
    <cellStyle name="Normal 2 5 2 5_37. RESULTADO NEGOCIOS YOY" xfId="28156" xr:uid="{00000000-0005-0000-0000-000005720000}"/>
    <cellStyle name="Normal 2 5 2 6" xfId="28157" xr:uid="{00000000-0005-0000-0000-000006720000}"/>
    <cellStyle name="Normal 2 5 2 6 2" xfId="28158" xr:uid="{00000000-0005-0000-0000-000007720000}"/>
    <cellStyle name="Normal 2 5 2 6 2 2" xfId="28159" xr:uid="{00000000-0005-0000-0000-000008720000}"/>
    <cellStyle name="Normal 2 5 2 6 2_37. RESULTADO NEGOCIOS YOY" xfId="28160" xr:uid="{00000000-0005-0000-0000-000009720000}"/>
    <cellStyle name="Normal 2 5 2 6 3" xfId="28161" xr:uid="{00000000-0005-0000-0000-00000A720000}"/>
    <cellStyle name="Normal 2 5 2 6_37. RESULTADO NEGOCIOS YOY" xfId="28162" xr:uid="{00000000-0005-0000-0000-00000B720000}"/>
    <cellStyle name="Normal 2 5 2 7" xfId="28163" xr:uid="{00000000-0005-0000-0000-00000C720000}"/>
    <cellStyle name="Normal 2 5 2 7 2" xfId="28164" xr:uid="{00000000-0005-0000-0000-00000D720000}"/>
    <cellStyle name="Normal 2 5 2 7 2 2" xfId="28165" xr:uid="{00000000-0005-0000-0000-00000E720000}"/>
    <cellStyle name="Normal 2 5 2 7 2_37. RESULTADO NEGOCIOS YOY" xfId="28166" xr:uid="{00000000-0005-0000-0000-00000F720000}"/>
    <cellStyle name="Normal 2 5 2 7 3" xfId="28167" xr:uid="{00000000-0005-0000-0000-000010720000}"/>
    <cellStyle name="Normal 2 5 2 7_37. RESULTADO NEGOCIOS YOY" xfId="28168" xr:uid="{00000000-0005-0000-0000-000011720000}"/>
    <cellStyle name="Normal 2 5 2 8" xfId="28169" xr:uid="{00000000-0005-0000-0000-000012720000}"/>
    <cellStyle name="Normal 2 5 2 8 2" xfId="28170" xr:uid="{00000000-0005-0000-0000-000013720000}"/>
    <cellStyle name="Normal 2 5 2 8 2 2" xfId="28171" xr:uid="{00000000-0005-0000-0000-000014720000}"/>
    <cellStyle name="Normal 2 5 2 8 2_37. RESULTADO NEGOCIOS YOY" xfId="28172" xr:uid="{00000000-0005-0000-0000-000015720000}"/>
    <cellStyle name="Normal 2 5 2 8 3" xfId="28173" xr:uid="{00000000-0005-0000-0000-000016720000}"/>
    <cellStyle name="Normal 2 5 2 8_37. RESULTADO NEGOCIOS YOY" xfId="28174" xr:uid="{00000000-0005-0000-0000-000017720000}"/>
    <cellStyle name="Normal 2 5 2 9" xfId="28175" xr:uid="{00000000-0005-0000-0000-000018720000}"/>
    <cellStyle name="Normal 2 5 2 9 2" xfId="28176" xr:uid="{00000000-0005-0000-0000-000019720000}"/>
    <cellStyle name="Normal 2 5 2 9 2 2" xfId="28177" xr:uid="{00000000-0005-0000-0000-00001A720000}"/>
    <cellStyle name="Normal 2 5 2 9 2_37. RESULTADO NEGOCIOS YOY" xfId="28178" xr:uid="{00000000-0005-0000-0000-00001B720000}"/>
    <cellStyle name="Normal 2 5 2 9 3" xfId="28179" xr:uid="{00000000-0005-0000-0000-00001C720000}"/>
    <cellStyle name="Normal 2 5 2 9_37. RESULTADO NEGOCIOS YOY" xfId="28180" xr:uid="{00000000-0005-0000-0000-00001D720000}"/>
    <cellStyle name="Normal 2 5 2_37. RESULTADO NEGOCIOS YOY" xfId="28181" xr:uid="{00000000-0005-0000-0000-00001E720000}"/>
    <cellStyle name="Normal 2 5 20" xfId="28182" xr:uid="{00000000-0005-0000-0000-00001F720000}"/>
    <cellStyle name="Normal 2 5 21" xfId="38646" xr:uid="{00000000-0005-0000-0000-000020720000}"/>
    <cellStyle name="Normal 2 5 22" xfId="28040" xr:uid="{00000000-0005-0000-0000-000021720000}"/>
    <cellStyle name="Normal 2 5 3" xfId="28183" xr:uid="{00000000-0005-0000-0000-000022720000}"/>
    <cellStyle name="Normal 2 5 3 2" xfId="28184" xr:uid="{00000000-0005-0000-0000-000023720000}"/>
    <cellStyle name="Normal 2 5 3 3" xfId="28185" xr:uid="{00000000-0005-0000-0000-000024720000}"/>
    <cellStyle name="Normal 2 5 3 3 2" xfId="28186" xr:uid="{00000000-0005-0000-0000-000025720000}"/>
    <cellStyle name="Normal 2 5 3 3_37. RESULTADO NEGOCIOS YOY" xfId="28187" xr:uid="{00000000-0005-0000-0000-000026720000}"/>
    <cellStyle name="Normal 2 5 3 4" xfId="28188" xr:uid="{00000000-0005-0000-0000-000027720000}"/>
    <cellStyle name="Normal 2 5 3 4 2" xfId="28189" xr:uid="{00000000-0005-0000-0000-000028720000}"/>
    <cellStyle name="Normal 2 5 3 4_37. RESULTADO NEGOCIOS YOY" xfId="28190" xr:uid="{00000000-0005-0000-0000-000029720000}"/>
    <cellStyle name="Normal 2 5 3 5" xfId="28191" xr:uid="{00000000-0005-0000-0000-00002A720000}"/>
    <cellStyle name="Normal 2 5 3 6" xfId="28192" xr:uid="{00000000-0005-0000-0000-00002B720000}"/>
    <cellStyle name="Normal 2 5 3 7" xfId="28193" xr:uid="{00000000-0005-0000-0000-00002C720000}"/>
    <cellStyle name="Normal 2 5 3_37. RESULTADO NEGOCIOS YOY" xfId="28194" xr:uid="{00000000-0005-0000-0000-00002D720000}"/>
    <cellStyle name="Normal 2 5 4" xfId="28195" xr:uid="{00000000-0005-0000-0000-00002E720000}"/>
    <cellStyle name="Normal 2 5 4 10" xfId="28196" xr:uid="{00000000-0005-0000-0000-00002F720000}"/>
    <cellStyle name="Normal 2 5 4 10 2" xfId="28197" xr:uid="{00000000-0005-0000-0000-000030720000}"/>
    <cellStyle name="Normal 2 5 4 10 3" xfId="28198" xr:uid="{00000000-0005-0000-0000-000031720000}"/>
    <cellStyle name="Normal 2 5 4 10 4" xfId="28199" xr:uid="{00000000-0005-0000-0000-000032720000}"/>
    <cellStyle name="Normal 2 5 4 10_37. RESULTADO NEGOCIOS YOY" xfId="28200" xr:uid="{00000000-0005-0000-0000-000033720000}"/>
    <cellStyle name="Normal 2 5 4 11" xfId="28201" xr:uid="{00000000-0005-0000-0000-000034720000}"/>
    <cellStyle name="Normal 2 5 4 11 2" xfId="28202" xr:uid="{00000000-0005-0000-0000-000035720000}"/>
    <cellStyle name="Normal 2 5 4 11 3" xfId="28203" xr:uid="{00000000-0005-0000-0000-000036720000}"/>
    <cellStyle name="Normal 2 5 4 11_37. RESULTADO NEGOCIOS YOY" xfId="28204" xr:uid="{00000000-0005-0000-0000-000037720000}"/>
    <cellStyle name="Normal 2 5 4 12" xfId="28205" xr:uid="{00000000-0005-0000-0000-000038720000}"/>
    <cellStyle name="Normal 2 5 4 12 2" xfId="28206" xr:uid="{00000000-0005-0000-0000-000039720000}"/>
    <cellStyle name="Normal 2 5 4 12 3" xfId="28207" xr:uid="{00000000-0005-0000-0000-00003A720000}"/>
    <cellStyle name="Normal 2 5 4 12_37. RESULTADO NEGOCIOS YOY" xfId="28208" xr:uid="{00000000-0005-0000-0000-00003B720000}"/>
    <cellStyle name="Normal 2 5 4 13" xfId="28209" xr:uid="{00000000-0005-0000-0000-00003C720000}"/>
    <cellStyle name="Normal 2 5 4 13 2" xfId="28210" xr:uid="{00000000-0005-0000-0000-00003D720000}"/>
    <cellStyle name="Normal 2 5 4 13_37. RESULTADO NEGOCIOS YOY" xfId="28211" xr:uid="{00000000-0005-0000-0000-00003E720000}"/>
    <cellStyle name="Normal 2 5 4 14" xfId="28212" xr:uid="{00000000-0005-0000-0000-00003F720000}"/>
    <cellStyle name="Normal 2 5 4 2" xfId="28213" xr:uid="{00000000-0005-0000-0000-000040720000}"/>
    <cellStyle name="Normal 2 5 4 2 10" xfId="28214" xr:uid="{00000000-0005-0000-0000-000041720000}"/>
    <cellStyle name="Normal 2 5 4 2 2" xfId="28215" xr:uid="{00000000-0005-0000-0000-000042720000}"/>
    <cellStyle name="Normal 2 5 4 2 2 2" xfId="28216" xr:uid="{00000000-0005-0000-0000-000043720000}"/>
    <cellStyle name="Normal 2 5 4 2 2 2 2" xfId="28217" xr:uid="{00000000-0005-0000-0000-000044720000}"/>
    <cellStyle name="Normal 2 5 4 2 2 2 2 2" xfId="28218" xr:uid="{00000000-0005-0000-0000-000045720000}"/>
    <cellStyle name="Normal 2 5 4 2 2 2 3" xfId="28219" xr:uid="{00000000-0005-0000-0000-000046720000}"/>
    <cellStyle name="Normal 2 5 4 2 2 2 4" xfId="28220" xr:uid="{00000000-0005-0000-0000-000047720000}"/>
    <cellStyle name="Normal 2 5 4 2 2 2_37. RESULTADO NEGOCIOS YOY" xfId="28221" xr:uid="{00000000-0005-0000-0000-000048720000}"/>
    <cellStyle name="Normal 2 5 4 2 2 3" xfId="28222" xr:uid="{00000000-0005-0000-0000-000049720000}"/>
    <cellStyle name="Normal 2 5 4 2 2 3 2" xfId="28223" xr:uid="{00000000-0005-0000-0000-00004A720000}"/>
    <cellStyle name="Normal 2 5 4 2 2 3_37. RESULTADO NEGOCIOS YOY" xfId="28224" xr:uid="{00000000-0005-0000-0000-00004B720000}"/>
    <cellStyle name="Normal 2 5 4 2 2 4" xfId="28225" xr:uid="{00000000-0005-0000-0000-00004C720000}"/>
    <cellStyle name="Normal 2 5 4 2 2 4 2" xfId="28226" xr:uid="{00000000-0005-0000-0000-00004D720000}"/>
    <cellStyle name="Normal 2 5 4 2 2 5" xfId="28227" xr:uid="{00000000-0005-0000-0000-00004E720000}"/>
    <cellStyle name="Normal 2 5 4 2 2 6" xfId="28228" xr:uid="{00000000-0005-0000-0000-00004F720000}"/>
    <cellStyle name="Normal 2 5 4 2 2_37. RESULTADO NEGOCIOS YOY" xfId="28229" xr:uid="{00000000-0005-0000-0000-000050720000}"/>
    <cellStyle name="Normal 2 5 4 2 3" xfId="28230" xr:uid="{00000000-0005-0000-0000-000051720000}"/>
    <cellStyle name="Normal 2 5 4 2 3 2" xfId="28231" xr:uid="{00000000-0005-0000-0000-000052720000}"/>
    <cellStyle name="Normal 2 5 4 2 3 2 2" xfId="28232" xr:uid="{00000000-0005-0000-0000-000053720000}"/>
    <cellStyle name="Normal 2 5 4 2 3 2 3" xfId="28233" xr:uid="{00000000-0005-0000-0000-000054720000}"/>
    <cellStyle name="Normal 2 5 4 2 3 3" xfId="28234" xr:uid="{00000000-0005-0000-0000-000055720000}"/>
    <cellStyle name="Normal 2 5 4 2 3 3 2" xfId="28235" xr:uid="{00000000-0005-0000-0000-000056720000}"/>
    <cellStyle name="Normal 2 5 4 2 3 4" xfId="28236" xr:uid="{00000000-0005-0000-0000-000057720000}"/>
    <cellStyle name="Normal 2 5 4 2 3 5" xfId="28237" xr:uid="{00000000-0005-0000-0000-000058720000}"/>
    <cellStyle name="Normal 2 5 4 2 3_37. RESULTADO NEGOCIOS YOY" xfId="28238" xr:uid="{00000000-0005-0000-0000-000059720000}"/>
    <cellStyle name="Normal 2 5 4 2 4" xfId="28239" xr:uid="{00000000-0005-0000-0000-00005A720000}"/>
    <cellStyle name="Normal 2 5 4 2 4 2" xfId="28240" xr:uid="{00000000-0005-0000-0000-00005B720000}"/>
    <cellStyle name="Normal 2 5 4 2 4 2 2" xfId="28241" xr:uid="{00000000-0005-0000-0000-00005C720000}"/>
    <cellStyle name="Normal 2 5 4 2 4 2 3" xfId="28242" xr:uid="{00000000-0005-0000-0000-00005D720000}"/>
    <cellStyle name="Normal 2 5 4 2 4 3" xfId="28243" xr:uid="{00000000-0005-0000-0000-00005E720000}"/>
    <cellStyle name="Normal 2 5 4 2 4 4" xfId="28244" xr:uid="{00000000-0005-0000-0000-00005F720000}"/>
    <cellStyle name="Normal 2 5 4 2 4_37. RESULTADO NEGOCIOS YOY" xfId="28245" xr:uid="{00000000-0005-0000-0000-000060720000}"/>
    <cellStyle name="Normal 2 5 4 2 5" xfId="28246" xr:uid="{00000000-0005-0000-0000-000061720000}"/>
    <cellStyle name="Normal 2 5 4 2 5 2" xfId="28247" xr:uid="{00000000-0005-0000-0000-000062720000}"/>
    <cellStyle name="Normal 2 5 4 2 5 3" xfId="28248" xr:uid="{00000000-0005-0000-0000-000063720000}"/>
    <cellStyle name="Normal 2 5 4 2 5 4" xfId="28249" xr:uid="{00000000-0005-0000-0000-000064720000}"/>
    <cellStyle name="Normal 2 5 4 2 5_37. RESULTADO NEGOCIOS YOY" xfId="28250" xr:uid="{00000000-0005-0000-0000-000065720000}"/>
    <cellStyle name="Normal 2 5 4 2 6" xfId="28251" xr:uid="{00000000-0005-0000-0000-000066720000}"/>
    <cellStyle name="Normal 2 5 4 2 6 2" xfId="28252" xr:uid="{00000000-0005-0000-0000-000067720000}"/>
    <cellStyle name="Normal 2 5 4 2 6 3" xfId="28253" xr:uid="{00000000-0005-0000-0000-000068720000}"/>
    <cellStyle name="Normal 2 5 4 2 6 4" xfId="28254" xr:uid="{00000000-0005-0000-0000-000069720000}"/>
    <cellStyle name="Normal 2 5 4 2 6_37. RESULTADO NEGOCIOS YOY" xfId="28255" xr:uid="{00000000-0005-0000-0000-00006A720000}"/>
    <cellStyle name="Normal 2 5 4 2 7" xfId="28256" xr:uid="{00000000-0005-0000-0000-00006B720000}"/>
    <cellStyle name="Normal 2 5 4 2 7 2" xfId="28257" xr:uid="{00000000-0005-0000-0000-00006C720000}"/>
    <cellStyle name="Normal 2 5 4 2 7 3" xfId="28258" xr:uid="{00000000-0005-0000-0000-00006D720000}"/>
    <cellStyle name="Normal 2 5 4 2 7 4" xfId="28259" xr:uid="{00000000-0005-0000-0000-00006E720000}"/>
    <cellStyle name="Normal 2 5 4 2 7_37. RESULTADO NEGOCIOS YOY" xfId="28260" xr:uid="{00000000-0005-0000-0000-00006F720000}"/>
    <cellStyle name="Normal 2 5 4 2 8" xfId="28261" xr:uid="{00000000-0005-0000-0000-000070720000}"/>
    <cellStyle name="Normal 2 5 4 2 9" xfId="28262" xr:uid="{00000000-0005-0000-0000-000071720000}"/>
    <cellStyle name="Normal 2 5 4 2_37. RESULTADO NEGOCIOS YOY" xfId="28263" xr:uid="{00000000-0005-0000-0000-000072720000}"/>
    <cellStyle name="Normal 2 5 4 3" xfId="28264" xr:uid="{00000000-0005-0000-0000-000073720000}"/>
    <cellStyle name="Normal 2 5 4 3 2" xfId="28265" xr:uid="{00000000-0005-0000-0000-000074720000}"/>
    <cellStyle name="Normal 2 5 4 3 2 2" xfId="28266" xr:uid="{00000000-0005-0000-0000-000075720000}"/>
    <cellStyle name="Normal 2 5 4 3 2 2 2" xfId="28267" xr:uid="{00000000-0005-0000-0000-000076720000}"/>
    <cellStyle name="Normal 2 5 4 3 2 2 2 2" xfId="28268" xr:uid="{00000000-0005-0000-0000-000077720000}"/>
    <cellStyle name="Normal 2 5 4 3 2 2 3" xfId="28269" xr:uid="{00000000-0005-0000-0000-000078720000}"/>
    <cellStyle name="Normal 2 5 4 3 2 2 4" xfId="28270" xr:uid="{00000000-0005-0000-0000-000079720000}"/>
    <cellStyle name="Normal 2 5 4 3 2 2_37. RESULTADO NEGOCIOS YOY" xfId="28271" xr:uid="{00000000-0005-0000-0000-00007A720000}"/>
    <cellStyle name="Normal 2 5 4 3 2 3" xfId="28272" xr:uid="{00000000-0005-0000-0000-00007B720000}"/>
    <cellStyle name="Normal 2 5 4 3 2 3 2" xfId="28273" xr:uid="{00000000-0005-0000-0000-00007C720000}"/>
    <cellStyle name="Normal 2 5 4 3 2 3_37. RESULTADO NEGOCIOS YOY" xfId="28274" xr:uid="{00000000-0005-0000-0000-00007D720000}"/>
    <cellStyle name="Normal 2 5 4 3 2 4" xfId="28275" xr:uid="{00000000-0005-0000-0000-00007E720000}"/>
    <cellStyle name="Normal 2 5 4 3 2 4 2" xfId="28276" xr:uid="{00000000-0005-0000-0000-00007F720000}"/>
    <cellStyle name="Normal 2 5 4 3 2 5" xfId="28277" xr:uid="{00000000-0005-0000-0000-000080720000}"/>
    <cellStyle name="Normal 2 5 4 3 2 6" xfId="28278" xr:uid="{00000000-0005-0000-0000-000081720000}"/>
    <cellStyle name="Normal 2 5 4 3 2_37. RESULTADO NEGOCIOS YOY" xfId="28279" xr:uid="{00000000-0005-0000-0000-000082720000}"/>
    <cellStyle name="Normal 2 5 4 3 3" xfId="28280" xr:uid="{00000000-0005-0000-0000-000083720000}"/>
    <cellStyle name="Normal 2 5 4 3 3 2" xfId="28281" xr:uid="{00000000-0005-0000-0000-000084720000}"/>
    <cellStyle name="Normal 2 5 4 3 3 2 2" xfId="28282" xr:uid="{00000000-0005-0000-0000-000085720000}"/>
    <cellStyle name="Normal 2 5 4 3 3 2 3" xfId="28283" xr:uid="{00000000-0005-0000-0000-000086720000}"/>
    <cellStyle name="Normal 2 5 4 3 3 3" xfId="28284" xr:uid="{00000000-0005-0000-0000-000087720000}"/>
    <cellStyle name="Normal 2 5 4 3 3 3 2" xfId="28285" xr:uid="{00000000-0005-0000-0000-000088720000}"/>
    <cellStyle name="Normal 2 5 4 3 3 4" xfId="28286" xr:uid="{00000000-0005-0000-0000-000089720000}"/>
    <cellStyle name="Normal 2 5 4 3 3 5" xfId="28287" xr:uid="{00000000-0005-0000-0000-00008A720000}"/>
    <cellStyle name="Normal 2 5 4 3 3_37. RESULTADO NEGOCIOS YOY" xfId="28288" xr:uid="{00000000-0005-0000-0000-00008B720000}"/>
    <cellStyle name="Normal 2 5 4 3 4" xfId="28289" xr:uid="{00000000-0005-0000-0000-00008C720000}"/>
    <cellStyle name="Normal 2 5 4 3 4 2" xfId="28290" xr:uid="{00000000-0005-0000-0000-00008D720000}"/>
    <cellStyle name="Normal 2 5 4 3 4 2 2" xfId="28291" xr:uid="{00000000-0005-0000-0000-00008E720000}"/>
    <cellStyle name="Normal 2 5 4 3 4 2 3" xfId="28292" xr:uid="{00000000-0005-0000-0000-00008F720000}"/>
    <cellStyle name="Normal 2 5 4 3 4 3" xfId="28293" xr:uid="{00000000-0005-0000-0000-000090720000}"/>
    <cellStyle name="Normal 2 5 4 3 4 4" xfId="28294" xr:uid="{00000000-0005-0000-0000-000091720000}"/>
    <cellStyle name="Normal 2 5 4 3 4_37. RESULTADO NEGOCIOS YOY" xfId="28295" xr:uid="{00000000-0005-0000-0000-000092720000}"/>
    <cellStyle name="Normal 2 5 4 3 5" xfId="28296" xr:uid="{00000000-0005-0000-0000-000093720000}"/>
    <cellStyle name="Normal 2 5 4 3 5 2" xfId="28297" xr:uid="{00000000-0005-0000-0000-000094720000}"/>
    <cellStyle name="Normal 2 5 4 3 5 3" xfId="28298" xr:uid="{00000000-0005-0000-0000-000095720000}"/>
    <cellStyle name="Normal 2 5 4 3 5 4" xfId="28299" xr:uid="{00000000-0005-0000-0000-000096720000}"/>
    <cellStyle name="Normal 2 5 4 3 5_37. RESULTADO NEGOCIOS YOY" xfId="28300" xr:uid="{00000000-0005-0000-0000-000097720000}"/>
    <cellStyle name="Normal 2 5 4 3 6" xfId="28301" xr:uid="{00000000-0005-0000-0000-000098720000}"/>
    <cellStyle name="Normal 2 5 4 3 6 2" xfId="28302" xr:uid="{00000000-0005-0000-0000-000099720000}"/>
    <cellStyle name="Normal 2 5 4 3 6 3" xfId="28303" xr:uid="{00000000-0005-0000-0000-00009A720000}"/>
    <cellStyle name="Normal 2 5 4 3 6_37. RESULTADO NEGOCIOS YOY" xfId="28304" xr:uid="{00000000-0005-0000-0000-00009B720000}"/>
    <cellStyle name="Normal 2 5 4 3 7" xfId="28305" xr:uid="{00000000-0005-0000-0000-00009C720000}"/>
    <cellStyle name="Normal 2 5 4 3 8" xfId="28306" xr:uid="{00000000-0005-0000-0000-00009D720000}"/>
    <cellStyle name="Normal 2 5 4 3_37. RESULTADO NEGOCIOS YOY" xfId="28307" xr:uid="{00000000-0005-0000-0000-00009E720000}"/>
    <cellStyle name="Normal 2 5 4 4" xfId="28308" xr:uid="{00000000-0005-0000-0000-00009F720000}"/>
    <cellStyle name="Normal 2 5 4 4 2" xfId="28309" xr:uid="{00000000-0005-0000-0000-0000A0720000}"/>
    <cellStyle name="Normal 2 5 4 4 2 2" xfId="28310" xr:uid="{00000000-0005-0000-0000-0000A1720000}"/>
    <cellStyle name="Normal 2 5 4 4 2 2 2" xfId="28311" xr:uid="{00000000-0005-0000-0000-0000A2720000}"/>
    <cellStyle name="Normal 2 5 4 4 2 2_37. RESULTADO NEGOCIOS YOY" xfId="28312" xr:uid="{00000000-0005-0000-0000-0000A3720000}"/>
    <cellStyle name="Normal 2 5 4 4 2 3" xfId="28313" xr:uid="{00000000-0005-0000-0000-0000A4720000}"/>
    <cellStyle name="Normal 2 5 4 4 2 3 2" xfId="28314" xr:uid="{00000000-0005-0000-0000-0000A5720000}"/>
    <cellStyle name="Normal 2 5 4 4 2 4" xfId="28315" xr:uid="{00000000-0005-0000-0000-0000A6720000}"/>
    <cellStyle name="Normal 2 5 4 4 2 5" xfId="28316" xr:uid="{00000000-0005-0000-0000-0000A7720000}"/>
    <cellStyle name="Normal 2 5 4 4 2_37. RESULTADO NEGOCIOS YOY" xfId="28317" xr:uid="{00000000-0005-0000-0000-0000A8720000}"/>
    <cellStyle name="Normal 2 5 4 4 3" xfId="28318" xr:uid="{00000000-0005-0000-0000-0000A9720000}"/>
    <cellStyle name="Normal 2 5 4 4 3 2" xfId="28319" xr:uid="{00000000-0005-0000-0000-0000AA720000}"/>
    <cellStyle name="Normal 2 5 4 4 3 2 2" xfId="28320" xr:uid="{00000000-0005-0000-0000-0000AB720000}"/>
    <cellStyle name="Normal 2 5 4 4 3 3" xfId="28321" xr:uid="{00000000-0005-0000-0000-0000AC720000}"/>
    <cellStyle name="Normal 2 5 4 4 3_37. RESULTADO NEGOCIOS YOY" xfId="28322" xr:uid="{00000000-0005-0000-0000-0000AD720000}"/>
    <cellStyle name="Normal 2 5 4 4 4" xfId="28323" xr:uid="{00000000-0005-0000-0000-0000AE720000}"/>
    <cellStyle name="Normal 2 5 4 4 4 2" xfId="28324" xr:uid="{00000000-0005-0000-0000-0000AF720000}"/>
    <cellStyle name="Normal 2 5 4 4 5" xfId="28325" xr:uid="{00000000-0005-0000-0000-0000B0720000}"/>
    <cellStyle name="Normal 2 5 4 4 5 2" xfId="28326" xr:uid="{00000000-0005-0000-0000-0000B1720000}"/>
    <cellStyle name="Normal 2 5 4 4 6" xfId="28327" xr:uid="{00000000-0005-0000-0000-0000B2720000}"/>
    <cellStyle name="Normal 2 5 4 4 7" xfId="28328" xr:uid="{00000000-0005-0000-0000-0000B3720000}"/>
    <cellStyle name="Normal 2 5 4 4_37. RESULTADO NEGOCIOS YOY" xfId="28329" xr:uid="{00000000-0005-0000-0000-0000B4720000}"/>
    <cellStyle name="Normal 2 5 4 5" xfId="28330" xr:uid="{00000000-0005-0000-0000-0000B5720000}"/>
    <cellStyle name="Normal 2 5 4 5 2" xfId="28331" xr:uid="{00000000-0005-0000-0000-0000B6720000}"/>
    <cellStyle name="Normal 2 5 4 5 2 2" xfId="28332" xr:uid="{00000000-0005-0000-0000-0000B7720000}"/>
    <cellStyle name="Normal 2 5 4 5 2 2 2" xfId="28333" xr:uid="{00000000-0005-0000-0000-0000B8720000}"/>
    <cellStyle name="Normal 2 5 4 5 2 3" xfId="28334" xr:uid="{00000000-0005-0000-0000-0000B9720000}"/>
    <cellStyle name="Normal 2 5 4 5 2 4" xfId="28335" xr:uid="{00000000-0005-0000-0000-0000BA720000}"/>
    <cellStyle name="Normal 2 5 4 5 2_37. RESULTADO NEGOCIOS YOY" xfId="28336" xr:uid="{00000000-0005-0000-0000-0000BB720000}"/>
    <cellStyle name="Normal 2 5 4 5 3" xfId="28337" xr:uid="{00000000-0005-0000-0000-0000BC720000}"/>
    <cellStyle name="Normal 2 5 4 5 3 2" xfId="28338" xr:uid="{00000000-0005-0000-0000-0000BD720000}"/>
    <cellStyle name="Normal 2 5 4 5 3 2 2" xfId="28339" xr:uid="{00000000-0005-0000-0000-0000BE720000}"/>
    <cellStyle name="Normal 2 5 4 5 3 3" xfId="28340" xr:uid="{00000000-0005-0000-0000-0000BF720000}"/>
    <cellStyle name="Normal 2 5 4 5 4" xfId="28341" xr:uid="{00000000-0005-0000-0000-0000C0720000}"/>
    <cellStyle name="Normal 2 5 4 5 4 2" xfId="28342" xr:uid="{00000000-0005-0000-0000-0000C1720000}"/>
    <cellStyle name="Normal 2 5 4 5 5" xfId="28343" xr:uid="{00000000-0005-0000-0000-0000C2720000}"/>
    <cellStyle name="Normal 2 5 4 5 5 2" xfId="28344" xr:uid="{00000000-0005-0000-0000-0000C3720000}"/>
    <cellStyle name="Normal 2 5 4 5 6" xfId="28345" xr:uid="{00000000-0005-0000-0000-0000C4720000}"/>
    <cellStyle name="Normal 2 5 4 5 7" xfId="28346" xr:uid="{00000000-0005-0000-0000-0000C5720000}"/>
    <cellStyle name="Normal 2 5 4 5_37. RESULTADO NEGOCIOS YOY" xfId="28347" xr:uid="{00000000-0005-0000-0000-0000C6720000}"/>
    <cellStyle name="Normal 2 5 4 6" xfId="28348" xr:uid="{00000000-0005-0000-0000-0000C7720000}"/>
    <cellStyle name="Normal 2 5 4 6 2" xfId="28349" xr:uid="{00000000-0005-0000-0000-0000C8720000}"/>
    <cellStyle name="Normal 2 5 4 6 2 2" xfId="28350" xr:uid="{00000000-0005-0000-0000-0000C9720000}"/>
    <cellStyle name="Normal 2 5 4 6 2 2 2" xfId="28351" xr:uid="{00000000-0005-0000-0000-0000CA720000}"/>
    <cellStyle name="Normal 2 5 4 6 2 3" xfId="28352" xr:uid="{00000000-0005-0000-0000-0000CB720000}"/>
    <cellStyle name="Normal 2 5 4 6 2 4" xfId="28353" xr:uid="{00000000-0005-0000-0000-0000CC720000}"/>
    <cellStyle name="Normal 2 5 4 6 3" xfId="28354" xr:uid="{00000000-0005-0000-0000-0000CD720000}"/>
    <cellStyle name="Normal 2 5 4 6 3 2" xfId="28355" xr:uid="{00000000-0005-0000-0000-0000CE720000}"/>
    <cellStyle name="Normal 2 5 4 6 4" xfId="28356" xr:uid="{00000000-0005-0000-0000-0000CF720000}"/>
    <cellStyle name="Normal 2 5 4 6 4 2" xfId="28357" xr:uid="{00000000-0005-0000-0000-0000D0720000}"/>
    <cellStyle name="Normal 2 5 4 6 5" xfId="28358" xr:uid="{00000000-0005-0000-0000-0000D1720000}"/>
    <cellStyle name="Normal 2 5 4 6 6" xfId="28359" xr:uid="{00000000-0005-0000-0000-0000D2720000}"/>
    <cellStyle name="Normal 2 5 4 6_37. RESULTADO NEGOCIOS YOY" xfId="28360" xr:uid="{00000000-0005-0000-0000-0000D3720000}"/>
    <cellStyle name="Normal 2 5 4 7" xfId="28361" xr:uid="{00000000-0005-0000-0000-0000D4720000}"/>
    <cellStyle name="Normal 2 5 4 7 2" xfId="28362" xr:uid="{00000000-0005-0000-0000-0000D5720000}"/>
    <cellStyle name="Normal 2 5 4 7 2 2" xfId="28363" xr:uid="{00000000-0005-0000-0000-0000D6720000}"/>
    <cellStyle name="Normal 2 5 4 7 2 3" xfId="28364" xr:uid="{00000000-0005-0000-0000-0000D7720000}"/>
    <cellStyle name="Normal 2 5 4 7 3" xfId="28365" xr:uid="{00000000-0005-0000-0000-0000D8720000}"/>
    <cellStyle name="Normal 2 5 4 7 4" xfId="28366" xr:uid="{00000000-0005-0000-0000-0000D9720000}"/>
    <cellStyle name="Normal 2 5 4 7_37. RESULTADO NEGOCIOS YOY" xfId="28367" xr:uid="{00000000-0005-0000-0000-0000DA720000}"/>
    <cellStyle name="Normal 2 5 4 8" xfId="28368" xr:uid="{00000000-0005-0000-0000-0000DB720000}"/>
    <cellStyle name="Normal 2 5 4 8 2" xfId="28369" xr:uid="{00000000-0005-0000-0000-0000DC720000}"/>
    <cellStyle name="Normal 2 5 4 8 3" xfId="28370" xr:uid="{00000000-0005-0000-0000-0000DD720000}"/>
    <cellStyle name="Normal 2 5 4 8 4" xfId="28371" xr:uid="{00000000-0005-0000-0000-0000DE720000}"/>
    <cellStyle name="Normal 2 5 4 8_37. RESULTADO NEGOCIOS YOY" xfId="28372" xr:uid="{00000000-0005-0000-0000-0000DF720000}"/>
    <cellStyle name="Normal 2 5 4 9" xfId="28373" xr:uid="{00000000-0005-0000-0000-0000E0720000}"/>
    <cellStyle name="Normal 2 5 4 9 2" xfId="28374" xr:uid="{00000000-0005-0000-0000-0000E1720000}"/>
    <cellStyle name="Normal 2 5 4 9 3" xfId="28375" xr:uid="{00000000-0005-0000-0000-0000E2720000}"/>
    <cellStyle name="Normal 2 5 4 9 4" xfId="28376" xr:uid="{00000000-0005-0000-0000-0000E3720000}"/>
    <cellStyle name="Normal 2 5 4 9_37. RESULTADO NEGOCIOS YOY" xfId="28377" xr:uid="{00000000-0005-0000-0000-0000E4720000}"/>
    <cellStyle name="Normal 2 5 4_37. RESULTADO NEGOCIOS YOY" xfId="28378" xr:uid="{00000000-0005-0000-0000-0000E5720000}"/>
    <cellStyle name="Normal 2 5 5" xfId="28379" xr:uid="{00000000-0005-0000-0000-0000E6720000}"/>
    <cellStyle name="Normal 2 5 5 2" xfId="28380" xr:uid="{00000000-0005-0000-0000-0000E7720000}"/>
    <cellStyle name="Normal 2 5 5 2 2" xfId="28381" xr:uid="{00000000-0005-0000-0000-0000E8720000}"/>
    <cellStyle name="Normal 2 5 5 2 2 2" xfId="28382" xr:uid="{00000000-0005-0000-0000-0000E9720000}"/>
    <cellStyle name="Normal 2 5 5 2 2_37. RESULTADO NEGOCIOS YOY" xfId="28383" xr:uid="{00000000-0005-0000-0000-0000EA720000}"/>
    <cellStyle name="Normal 2 5 5 2 3" xfId="28384" xr:uid="{00000000-0005-0000-0000-0000EB720000}"/>
    <cellStyle name="Normal 2 5 5 2 3 2" xfId="28385" xr:uid="{00000000-0005-0000-0000-0000EC720000}"/>
    <cellStyle name="Normal 2 5 5 2 3_37. RESULTADO NEGOCIOS YOY" xfId="28386" xr:uid="{00000000-0005-0000-0000-0000ED720000}"/>
    <cellStyle name="Normal 2 5 5 2 4" xfId="28387" xr:uid="{00000000-0005-0000-0000-0000EE720000}"/>
    <cellStyle name="Normal 2 5 5 2 5" xfId="28388" xr:uid="{00000000-0005-0000-0000-0000EF720000}"/>
    <cellStyle name="Normal 2 5 5 2_37. RESULTADO NEGOCIOS YOY" xfId="28389" xr:uid="{00000000-0005-0000-0000-0000F0720000}"/>
    <cellStyle name="Normal 2 5 5 3" xfId="28390" xr:uid="{00000000-0005-0000-0000-0000F1720000}"/>
    <cellStyle name="Normal 2 5 5 3 2" xfId="28391" xr:uid="{00000000-0005-0000-0000-0000F2720000}"/>
    <cellStyle name="Normal 2 5 5 3_37. RESULTADO NEGOCIOS YOY" xfId="28392" xr:uid="{00000000-0005-0000-0000-0000F3720000}"/>
    <cellStyle name="Normal 2 5 5 4" xfId="28393" xr:uid="{00000000-0005-0000-0000-0000F4720000}"/>
    <cellStyle name="Normal 2 5 5 4 2" xfId="28394" xr:uid="{00000000-0005-0000-0000-0000F5720000}"/>
    <cellStyle name="Normal 2 5 5 4_37. RESULTADO NEGOCIOS YOY" xfId="28395" xr:uid="{00000000-0005-0000-0000-0000F6720000}"/>
    <cellStyle name="Normal 2 5 5 5" xfId="28396" xr:uid="{00000000-0005-0000-0000-0000F7720000}"/>
    <cellStyle name="Normal 2 5 5 6" xfId="28397" xr:uid="{00000000-0005-0000-0000-0000F8720000}"/>
    <cellStyle name="Normal 2 5 5 7" xfId="28398" xr:uid="{00000000-0005-0000-0000-0000F9720000}"/>
    <cellStyle name="Normal 2 5 5_37. RESULTADO NEGOCIOS YOY" xfId="28399" xr:uid="{00000000-0005-0000-0000-0000FA720000}"/>
    <cellStyle name="Normal 2 5 6" xfId="28400" xr:uid="{00000000-0005-0000-0000-0000FB720000}"/>
    <cellStyle name="Normal 2 5 6 2" xfId="28401" xr:uid="{00000000-0005-0000-0000-0000FC720000}"/>
    <cellStyle name="Normal 2 5 6 2 2" xfId="28402" xr:uid="{00000000-0005-0000-0000-0000FD720000}"/>
    <cellStyle name="Normal 2 5 6 2_37. RESULTADO NEGOCIOS YOY" xfId="28403" xr:uid="{00000000-0005-0000-0000-0000FE720000}"/>
    <cellStyle name="Normal 2 5 6 3" xfId="28404" xr:uid="{00000000-0005-0000-0000-0000FF720000}"/>
    <cellStyle name="Normal 2 5 6 3 2" xfId="28405" xr:uid="{00000000-0005-0000-0000-000000730000}"/>
    <cellStyle name="Normal 2 5 6 3_37. RESULTADO NEGOCIOS YOY" xfId="28406" xr:uid="{00000000-0005-0000-0000-000001730000}"/>
    <cellStyle name="Normal 2 5 6 4" xfId="28407" xr:uid="{00000000-0005-0000-0000-000002730000}"/>
    <cellStyle name="Normal 2 5 6 5" xfId="28408" xr:uid="{00000000-0005-0000-0000-000003730000}"/>
    <cellStyle name="Normal 2 5 6_37. RESULTADO NEGOCIOS YOY" xfId="28409" xr:uid="{00000000-0005-0000-0000-000004730000}"/>
    <cellStyle name="Normal 2 5 7" xfId="28410" xr:uid="{00000000-0005-0000-0000-000005730000}"/>
    <cellStyle name="Normal 2 5 7 2" xfId="28411" xr:uid="{00000000-0005-0000-0000-000006730000}"/>
    <cellStyle name="Normal 2 5 7 2 2" xfId="28412" xr:uid="{00000000-0005-0000-0000-000007730000}"/>
    <cellStyle name="Normal 2 5 7 2_37. RESULTADO NEGOCIOS YOY" xfId="28413" xr:uid="{00000000-0005-0000-0000-000008730000}"/>
    <cellStyle name="Normal 2 5 7 3" xfId="28414" xr:uid="{00000000-0005-0000-0000-000009730000}"/>
    <cellStyle name="Normal 2 5 7 3 2" xfId="28415" xr:uid="{00000000-0005-0000-0000-00000A730000}"/>
    <cellStyle name="Normal 2 5 7 3_37. RESULTADO NEGOCIOS YOY" xfId="28416" xr:uid="{00000000-0005-0000-0000-00000B730000}"/>
    <cellStyle name="Normal 2 5 7 4" xfId="28417" xr:uid="{00000000-0005-0000-0000-00000C730000}"/>
    <cellStyle name="Normal 2 5 7 5" xfId="28418" xr:uid="{00000000-0005-0000-0000-00000D730000}"/>
    <cellStyle name="Normal 2 5 7_37. RESULTADO NEGOCIOS YOY" xfId="28419" xr:uid="{00000000-0005-0000-0000-00000E730000}"/>
    <cellStyle name="Normal 2 5 8" xfId="28420" xr:uid="{00000000-0005-0000-0000-00000F730000}"/>
    <cellStyle name="Normal 2 5 8 2" xfId="28421" xr:uid="{00000000-0005-0000-0000-000010730000}"/>
    <cellStyle name="Normal 2 5 8 2 2" xfId="28422" xr:uid="{00000000-0005-0000-0000-000011730000}"/>
    <cellStyle name="Normal 2 5 8 2_37. RESULTADO NEGOCIOS YOY" xfId="28423" xr:uid="{00000000-0005-0000-0000-000012730000}"/>
    <cellStyle name="Normal 2 5 8 3" xfId="28424" xr:uid="{00000000-0005-0000-0000-000013730000}"/>
    <cellStyle name="Normal 2 5 8 3 2" xfId="28425" xr:uid="{00000000-0005-0000-0000-000014730000}"/>
    <cellStyle name="Normal 2 5 8 3_37. RESULTADO NEGOCIOS YOY" xfId="28426" xr:uid="{00000000-0005-0000-0000-000015730000}"/>
    <cellStyle name="Normal 2 5 8 4" xfId="28427" xr:uid="{00000000-0005-0000-0000-000016730000}"/>
    <cellStyle name="Normal 2 5 8_37. RESULTADO NEGOCIOS YOY" xfId="28428" xr:uid="{00000000-0005-0000-0000-000017730000}"/>
    <cellStyle name="Normal 2 5 9" xfId="28429" xr:uid="{00000000-0005-0000-0000-000018730000}"/>
    <cellStyle name="Normal 2 5 9 2" xfId="28430" xr:uid="{00000000-0005-0000-0000-000019730000}"/>
    <cellStyle name="Normal 2 5 9 2 2" xfId="28431" xr:uid="{00000000-0005-0000-0000-00001A730000}"/>
    <cellStyle name="Normal 2 5 9 2_37. RESULTADO NEGOCIOS YOY" xfId="28432" xr:uid="{00000000-0005-0000-0000-00001B730000}"/>
    <cellStyle name="Normal 2 5 9 3" xfId="28433" xr:uid="{00000000-0005-0000-0000-00001C730000}"/>
    <cellStyle name="Normal 2 5 9 3 2" xfId="28434" xr:uid="{00000000-0005-0000-0000-00001D730000}"/>
    <cellStyle name="Normal 2 5 9 3_37. RESULTADO NEGOCIOS YOY" xfId="28435" xr:uid="{00000000-0005-0000-0000-00001E730000}"/>
    <cellStyle name="Normal 2 5 9 4" xfId="28436" xr:uid="{00000000-0005-0000-0000-00001F730000}"/>
    <cellStyle name="Normal 2 5 9_37. RESULTADO NEGOCIOS YOY" xfId="28437" xr:uid="{00000000-0005-0000-0000-000020730000}"/>
    <cellStyle name="Normal 2 5_37. RESULTADO NEGOCIOS YOY" xfId="28438" xr:uid="{00000000-0005-0000-0000-000021730000}"/>
    <cellStyle name="Normal 2 6" xfId="28" xr:uid="{00000000-0005-0000-0000-000022730000}"/>
    <cellStyle name="Normal 2 6 10" xfId="28440" xr:uid="{00000000-0005-0000-0000-000023730000}"/>
    <cellStyle name="Normal 2 6 11" xfId="28441" xr:uid="{00000000-0005-0000-0000-000024730000}"/>
    <cellStyle name="Normal 2 6 12" xfId="28439" xr:uid="{00000000-0005-0000-0000-000025730000}"/>
    <cellStyle name="Normal 2 6 2" xfId="28442" xr:uid="{00000000-0005-0000-0000-000026730000}"/>
    <cellStyle name="Normal 2 6 2 2" xfId="28443" xr:uid="{00000000-0005-0000-0000-000027730000}"/>
    <cellStyle name="Normal 2 6 2 2 10" xfId="28444" xr:uid="{00000000-0005-0000-0000-000028730000}"/>
    <cellStyle name="Normal 2 6 2 2 11" xfId="28445" xr:uid="{00000000-0005-0000-0000-000029730000}"/>
    <cellStyle name="Normal 2 6 2 2 2" xfId="28446" xr:uid="{00000000-0005-0000-0000-00002A730000}"/>
    <cellStyle name="Normal 2 6 2 2 2 2" xfId="28447" xr:uid="{00000000-0005-0000-0000-00002B730000}"/>
    <cellStyle name="Normal 2 6 2 2 2 2 2" xfId="28448" xr:uid="{00000000-0005-0000-0000-00002C730000}"/>
    <cellStyle name="Normal 2 6 2 2 2 2 2 2" xfId="28449" xr:uid="{00000000-0005-0000-0000-00002D730000}"/>
    <cellStyle name="Normal 2 6 2 2 2 2 2_37. RESULTADO NEGOCIOS YOY" xfId="28450" xr:uid="{00000000-0005-0000-0000-00002E730000}"/>
    <cellStyle name="Normal 2 6 2 2 2 2 3" xfId="28451" xr:uid="{00000000-0005-0000-0000-00002F730000}"/>
    <cellStyle name="Normal 2 6 2 2 2 2 3 2" xfId="28452" xr:uid="{00000000-0005-0000-0000-000030730000}"/>
    <cellStyle name="Normal 2 6 2 2 2 2 3_37. RESULTADO NEGOCIOS YOY" xfId="28453" xr:uid="{00000000-0005-0000-0000-000031730000}"/>
    <cellStyle name="Normal 2 6 2 2 2 2 4" xfId="28454" xr:uid="{00000000-0005-0000-0000-000032730000}"/>
    <cellStyle name="Normal 2 6 2 2 2 2_37. RESULTADO NEGOCIOS YOY" xfId="28455" xr:uid="{00000000-0005-0000-0000-000033730000}"/>
    <cellStyle name="Normal 2 6 2 2 2 3" xfId="28456" xr:uid="{00000000-0005-0000-0000-000034730000}"/>
    <cellStyle name="Normal 2 6 2 2 2 3 2" xfId="28457" xr:uid="{00000000-0005-0000-0000-000035730000}"/>
    <cellStyle name="Normal 2 6 2 2 2 3 2 2" xfId="28458" xr:uid="{00000000-0005-0000-0000-000036730000}"/>
    <cellStyle name="Normal 2 6 2 2 2 3 3" xfId="28459" xr:uid="{00000000-0005-0000-0000-000037730000}"/>
    <cellStyle name="Normal 2 6 2 2 2 3 3 2" xfId="28460" xr:uid="{00000000-0005-0000-0000-000038730000}"/>
    <cellStyle name="Normal 2 6 2 2 2 3 4" xfId="28461" xr:uid="{00000000-0005-0000-0000-000039730000}"/>
    <cellStyle name="Normal 2 6 2 2 2 3_37. RESULTADO NEGOCIOS YOY" xfId="28462" xr:uid="{00000000-0005-0000-0000-00003A730000}"/>
    <cellStyle name="Normal 2 6 2 2 2 4" xfId="28463" xr:uid="{00000000-0005-0000-0000-00003B730000}"/>
    <cellStyle name="Normal 2 6 2 2 2 4 2" xfId="28464" xr:uid="{00000000-0005-0000-0000-00003C730000}"/>
    <cellStyle name="Normal 2 6 2 2 2 4_37. RESULTADO NEGOCIOS YOY" xfId="28465" xr:uid="{00000000-0005-0000-0000-00003D730000}"/>
    <cellStyle name="Normal 2 6 2 2 2 5" xfId="28466" xr:uid="{00000000-0005-0000-0000-00003E730000}"/>
    <cellStyle name="Normal 2 6 2 2 2 5 2" xfId="28467" xr:uid="{00000000-0005-0000-0000-00003F730000}"/>
    <cellStyle name="Normal 2 6 2 2 2 5_37. RESULTADO NEGOCIOS YOY" xfId="28468" xr:uid="{00000000-0005-0000-0000-000040730000}"/>
    <cellStyle name="Normal 2 6 2 2 2 6" xfId="28469" xr:uid="{00000000-0005-0000-0000-000041730000}"/>
    <cellStyle name="Normal 2 6 2 2 2 6 2" xfId="28470" xr:uid="{00000000-0005-0000-0000-000042730000}"/>
    <cellStyle name="Normal 2 6 2 2 2 6_37. RESULTADO NEGOCIOS YOY" xfId="28471" xr:uid="{00000000-0005-0000-0000-000043730000}"/>
    <cellStyle name="Normal 2 6 2 2 2 7" xfId="28472" xr:uid="{00000000-0005-0000-0000-000044730000}"/>
    <cellStyle name="Normal 2 6 2 2 2_37. RESULTADO NEGOCIOS YOY" xfId="28473" xr:uid="{00000000-0005-0000-0000-000045730000}"/>
    <cellStyle name="Normal 2 6 2 2 3" xfId="28474" xr:uid="{00000000-0005-0000-0000-000046730000}"/>
    <cellStyle name="Normal 2 6 2 2 3 2" xfId="28475" xr:uid="{00000000-0005-0000-0000-000047730000}"/>
    <cellStyle name="Normal 2 6 2 2 3 2 2" xfId="28476" xr:uid="{00000000-0005-0000-0000-000048730000}"/>
    <cellStyle name="Normal 2 6 2 2 3 2_37. RESULTADO NEGOCIOS YOY" xfId="28477" xr:uid="{00000000-0005-0000-0000-000049730000}"/>
    <cellStyle name="Normal 2 6 2 2 3 3" xfId="28478" xr:uid="{00000000-0005-0000-0000-00004A730000}"/>
    <cellStyle name="Normal 2 6 2 2 3 3 2" xfId="28479" xr:uid="{00000000-0005-0000-0000-00004B730000}"/>
    <cellStyle name="Normal 2 6 2 2 3 3_37. RESULTADO NEGOCIOS YOY" xfId="28480" xr:uid="{00000000-0005-0000-0000-00004C730000}"/>
    <cellStyle name="Normal 2 6 2 2 3 4" xfId="28481" xr:uid="{00000000-0005-0000-0000-00004D730000}"/>
    <cellStyle name="Normal 2 6 2 2 3_37. RESULTADO NEGOCIOS YOY" xfId="28482" xr:uid="{00000000-0005-0000-0000-00004E730000}"/>
    <cellStyle name="Normal 2 6 2 2 4" xfId="28483" xr:uid="{00000000-0005-0000-0000-00004F730000}"/>
    <cellStyle name="Normal 2 6 2 2 4 2" xfId="28484" xr:uid="{00000000-0005-0000-0000-000050730000}"/>
    <cellStyle name="Normal 2 6 2 2 4 2 2" xfId="28485" xr:uid="{00000000-0005-0000-0000-000051730000}"/>
    <cellStyle name="Normal 2 6 2 2 4 3" xfId="28486" xr:uid="{00000000-0005-0000-0000-000052730000}"/>
    <cellStyle name="Normal 2 6 2 2 4 3 2" xfId="28487" xr:uid="{00000000-0005-0000-0000-000053730000}"/>
    <cellStyle name="Normal 2 6 2 2 4 4" xfId="28488" xr:uid="{00000000-0005-0000-0000-000054730000}"/>
    <cellStyle name="Normal 2 6 2 2 4_37. RESULTADO NEGOCIOS YOY" xfId="28489" xr:uid="{00000000-0005-0000-0000-000055730000}"/>
    <cellStyle name="Normal 2 6 2 2 5" xfId="28490" xr:uid="{00000000-0005-0000-0000-000056730000}"/>
    <cellStyle name="Normal 2 6 2 2 5 2" xfId="28491" xr:uid="{00000000-0005-0000-0000-000057730000}"/>
    <cellStyle name="Normal 2 6 2 2 5_37. RESULTADO NEGOCIOS YOY" xfId="28492" xr:uid="{00000000-0005-0000-0000-000058730000}"/>
    <cellStyle name="Normal 2 6 2 2 6" xfId="28493" xr:uid="{00000000-0005-0000-0000-000059730000}"/>
    <cellStyle name="Normal 2 6 2 2 6 2" xfId="28494" xr:uid="{00000000-0005-0000-0000-00005A730000}"/>
    <cellStyle name="Normal 2 6 2 2 6_37. RESULTADO NEGOCIOS YOY" xfId="28495" xr:uid="{00000000-0005-0000-0000-00005B730000}"/>
    <cellStyle name="Normal 2 6 2 2 7" xfId="28496" xr:uid="{00000000-0005-0000-0000-00005C730000}"/>
    <cellStyle name="Normal 2 6 2 2 7 2" xfId="28497" xr:uid="{00000000-0005-0000-0000-00005D730000}"/>
    <cellStyle name="Normal 2 6 2 2 7_37. RESULTADO NEGOCIOS YOY" xfId="28498" xr:uid="{00000000-0005-0000-0000-00005E730000}"/>
    <cellStyle name="Normal 2 6 2 2 8" xfId="28499" xr:uid="{00000000-0005-0000-0000-00005F730000}"/>
    <cellStyle name="Normal 2 6 2 2 8 2" xfId="28500" xr:uid="{00000000-0005-0000-0000-000060730000}"/>
    <cellStyle name="Normal 2 6 2 2 8_37. RESULTADO NEGOCIOS YOY" xfId="28501" xr:uid="{00000000-0005-0000-0000-000061730000}"/>
    <cellStyle name="Normal 2 6 2 2 9" xfId="28502" xr:uid="{00000000-0005-0000-0000-000062730000}"/>
    <cellStyle name="Normal 2 6 2 2_37. RESULTADO NEGOCIOS YOY" xfId="28503" xr:uid="{00000000-0005-0000-0000-000063730000}"/>
    <cellStyle name="Normal 2 6 2 3" xfId="28504" xr:uid="{00000000-0005-0000-0000-000064730000}"/>
    <cellStyle name="Normal 2 6 2 3 2" xfId="28505" xr:uid="{00000000-0005-0000-0000-000065730000}"/>
    <cellStyle name="Normal 2 6 2 3 2 2" xfId="28506" xr:uid="{00000000-0005-0000-0000-000066730000}"/>
    <cellStyle name="Normal 2 6 2 3 2 2 2" xfId="28507" xr:uid="{00000000-0005-0000-0000-000067730000}"/>
    <cellStyle name="Normal 2 6 2 3 2 3" xfId="28508" xr:uid="{00000000-0005-0000-0000-000068730000}"/>
    <cellStyle name="Normal 2 6 2 3 2 3 2" xfId="28509" xr:uid="{00000000-0005-0000-0000-000069730000}"/>
    <cellStyle name="Normal 2 6 2 3 2 4" xfId="28510" xr:uid="{00000000-0005-0000-0000-00006A730000}"/>
    <cellStyle name="Normal 2 6 2 3 2 5" xfId="28511" xr:uid="{00000000-0005-0000-0000-00006B730000}"/>
    <cellStyle name="Normal 2 6 2 3 2_37. RESULTADO NEGOCIOS YOY" xfId="28512" xr:uid="{00000000-0005-0000-0000-00006C730000}"/>
    <cellStyle name="Normal 2 6 2 3 3" xfId="28513" xr:uid="{00000000-0005-0000-0000-00006D730000}"/>
    <cellStyle name="Normal 2 6 2 3 3 2" xfId="28514" xr:uid="{00000000-0005-0000-0000-00006E730000}"/>
    <cellStyle name="Normal 2 6 2 3 3 2 2" xfId="28515" xr:uid="{00000000-0005-0000-0000-00006F730000}"/>
    <cellStyle name="Normal 2 6 2 3 3 3" xfId="28516" xr:uid="{00000000-0005-0000-0000-000070730000}"/>
    <cellStyle name="Normal 2 6 2 3 3 3 2" xfId="28517" xr:uid="{00000000-0005-0000-0000-000071730000}"/>
    <cellStyle name="Normal 2 6 2 3 3 4" xfId="28518" xr:uid="{00000000-0005-0000-0000-000072730000}"/>
    <cellStyle name="Normal 2 6 2 3 3_37. RESULTADO NEGOCIOS YOY" xfId="28519" xr:uid="{00000000-0005-0000-0000-000073730000}"/>
    <cellStyle name="Normal 2 6 2 3 4" xfId="28520" xr:uid="{00000000-0005-0000-0000-000074730000}"/>
    <cellStyle name="Normal 2 6 2 3 4 2" xfId="28521" xr:uid="{00000000-0005-0000-0000-000075730000}"/>
    <cellStyle name="Normal 2 6 2 3 4_37. RESULTADO NEGOCIOS YOY" xfId="28522" xr:uid="{00000000-0005-0000-0000-000076730000}"/>
    <cellStyle name="Normal 2 6 2 3 5" xfId="28523" xr:uid="{00000000-0005-0000-0000-000077730000}"/>
    <cellStyle name="Normal 2 6 2 3 5 2" xfId="28524" xr:uid="{00000000-0005-0000-0000-000078730000}"/>
    <cellStyle name="Normal 2 6 2 3 5_37. RESULTADO NEGOCIOS YOY" xfId="28525" xr:uid="{00000000-0005-0000-0000-000079730000}"/>
    <cellStyle name="Normal 2 6 2 3 6" xfId="28526" xr:uid="{00000000-0005-0000-0000-00007A730000}"/>
    <cellStyle name="Normal 2 6 2 3 6 2" xfId="28527" xr:uid="{00000000-0005-0000-0000-00007B730000}"/>
    <cellStyle name="Normal 2 6 2 3 6_37. RESULTADO NEGOCIOS YOY" xfId="28528" xr:uid="{00000000-0005-0000-0000-00007C730000}"/>
    <cellStyle name="Normal 2 6 2 3 7" xfId="28529" xr:uid="{00000000-0005-0000-0000-00007D730000}"/>
    <cellStyle name="Normal 2 6 2 3 7 2" xfId="28530" xr:uid="{00000000-0005-0000-0000-00007E730000}"/>
    <cellStyle name="Normal 2 6 2 3 7_37. RESULTADO NEGOCIOS YOY" xfId="28531" xr:uid="{00000000-0005-0000-0000-00007F730000}"/>
    <cellStyle name="Normal 2 6 2 3 8" xfId="28532" xr:uid="{00000000-0005-0000-0000-000080730000}"/>
    <cellStyle name="Normal 2 6 2 3 8 2" xfId="28533" xr:uid="{00000000-0005-0000-0000-000081730000}"/>
    <cellStyle name="Normal 2 6 2 3 8_37. RESULTADO NEGOCIOS YOY" xfId="28534" xr:uid="{00000000-0005-0000-0000-000082730000}"/>
    <cellStyle name="Normal 2 6 2 3 9" xfId="28535" xr:uid="{00000000-0005-0000-0000-000083730000}"/>
    <cellStyle name="Normal 2 6 2 3_37. RESULTADO NEGOCIOS YOY" xfId="28536" xr:uid="{00000000-0005-0000-0000-000084730000}"/>
    <cellStyle name="Normal 2 6 2 4" xfId="28537" xr:uid="{00000000-0005-0000-0000-000085730000}"/>
    <cellStyle name="Normal 2 6 2 5" xfId="28538" xr:uid="{00000000-0005-0000-0000-000086730000}"/>
    <cellStyle name="Normal 2 6 2 6" xfId="28539" xr:uid="{00000000-0005-0000-0000-000087730000}"/>
    <cellStyle name="Normal 2 6 2_37. RESULTADO NEGOCIOS YOY" xfId="28540" xr:uid="{00000000-0005-0000-0000-000088730000}"/>
    <cellStyle name="Normal 2 6 3" xfId="28541" xr:uid="{00000000-0005-0000-0000-000089730000}"/>
    <cellStyle name="Normal 2 6 3 10" xfId="28542" xr:uid="{00000000-0005-0000-0000-00008A730000}"/>
    <cellStyle name="Normal 2 6 3 10 2" xfId="28543" xr:uid="{00000000-0005-0000-0000-00008B730000}"/>
    <cellStyle name="Normal 2 6 3 10 3" xfId="28544" xr:uid="{00000000-0005-0000-0000-00008C730000}"/>
    <cellStyle name="Normal 2 6 3 10 4" xfId="28545" xr:uid="{00000000-0005-0000-0000-00008D730000}"/>
    <cellStyle name="Normal 2 6 3 10_37. RESULTADO NEGOCIOS YOY" xfId="28546" xr:uid="{00000000-0005-0000-0000-00008E730000}"/>
    <cellStyle name="Normal 2 6 3 11" xfId="28547" xr:uid="{00000000-0005-0000-0000-00008F730000}"/>
    <cellStyle name="Normal 2 6 3 11 2" xfId="28548" xr:uid="{00000000-0005-0000-0000-000090730000}"/>
    <cellStyle name="Normal 2 6 3 11 3" xfId="28549" xr:uid="{00000000-0005-0000-0000-000091730000}"/>
    <cellStyle name="Normal 2 6 3 11 4" xfId="28550" xr:uid="{00000000-0005-0000-0000-000092730000}"/>
    <cellStyle name="Normal 2 6 3 11_37. RESULTADO NEGOCIOS YOY" xfId="28551" xr:uid="{00000000-0005-0000-0000-000093730000}"/>
    <cellStyle name="Normal 2 6 3 12" xfId="28552" xr:uid="{00000000-0005-0000-0000-000094730000}"/>
    <cellStyle name="Normal 2 6 3 13" xfId="28553" xr:uid="{00000000-0005-0000-0000-000095730000}"/>
    <cellStyle name="Normal 2 6 3 14" xfId="28554" xr:uid="{00000000-0005-0000-0000-000096730000}"/>
    <cellStyle name="Normal 2 6 3 2" xfId="28555" xr:uid="{00000000-0005-0000-0000-000097730000}"/>
    <cellStyle name="Normal 2 6 3 2 10" xfId="28556" xr:uid="{00000000-0005-0000-0000-000098730000}"/>
    <cellStyle name="Normal 2 6 3 2 2" xfId="28557" xr:uid="{00000000-0005-0000-0000-000099730000}"/>
    <cellStyle name="Normal 2 6 3 2 2 2" xfId="28558" xr:uid="{00000000-0005-0000-0000-00009A730000}"/>
    <cellStyle name="Normal 2 6 3 2 2 2 2" xfId="28559" xr:uid="{00000000-0005-0000-0000-00009B730000}"/>
    <cellStyle name="Normal 2 6 3 2 2 2 2 2" xfId="28560" xr:uid="{00000000-0005-0000-0000-00009C730000}"/>
    <cellStyle name="Normal 2 6 3 2 2 2 3" xfId="28561" xr:uid="{00000000-0005-0000-0000-00009D730000}"/>
    <cellStyle name="Normal 2 6 3 2 2 2 4" xfId="28562" xr:uid="{00000000-0005-0000-0000-00009E730000}"/>
    <cellStyle name="Normal 2 6 3 2 2 2_37. RESULTADO NEGOCIOS YOY" xfId="28563" xr:uid="{00000000-0005-0000-0000-00009F730000}"/>
    <cellStyle name="Normal 2 6 3 2 2 3" xfId="28564" xr:uid="{00000000-0005-0000-0000-0000A0730000}"/>
    <cellStyle name="Normal 2 6 3 2 2 3 2" xfId="28565" xr:uid="{00000000-0005-0000-0000-0000A1730000}"/>
    <cellStyle name="Normal 2 6 3 2 2 3_37. RESULTADO NEGOCIOS YOY" xfId="28566" xr:uid="{00000000-0005-0000-0000-0000A2730000}"/>
    <cellStyle name="Normal 2 6 3 2 2 4" xfId="28567" xr:uid="{00000000-0005-0000-0000-0000A3730000}"/>
    <cellStyle name="Normal 2 6 3 2 2 4 2" xfId="28568" xr:uid="{00000000-0005-0000-0000-0000A4730000}"/>
    <cellStyle name="Normal 2 6 3 2 2 5" xfId="28569" xr:uid="{00000000-0005-0000-0000-0000A5730000}"/>
    <cellStyle name="Normal 2 6 3 2 2 6" xfId="28570" xr:uid="{00000000-0005-0000-0000-0000A6730000}"/>
    <cellStyle name="Normal 2 6 3 2 2_37. RESULTADO NEGOCIOS YOY" xfId="28571" xr:uid="{00000000-0005-0000-0000-0000A7730000}"/>
    <cellStyle name="Normal 2 6 3 2 3" xfId="28572" xr:uid="{00000000-0005-0000-0000-0000A8730000}"/>
    <cellStyle name="Normal 2 6 3 2 3 2" xfId="28573" xr:uid="{00000000-0005-0000-0000-0000A9730000}"/>
    <cellStyle name="Normal 2 6 3 2 3 2 2" xfId="28574" xr:uid="{00000000-0005-0000-0000-0000AA730000}"/>
    <cellStyle name="Normal 2 6 3 2 3 2 3" xfId="28575" xr:uid="{00000000-0005-0000-0000-0000AB730000}"/>
    <cellStyle name="Normal 2 6 3 2 3 2_37. RESULTADO NEGOCIOS YOY" xfId="28576" xr:uid="{00000000-0005-0000-0000-0000AC730000}"/>
    <cellStyle name="Normal 2 6 3 2 3 3" xfId="28577" xr:uid="{00000000-0005-0000-0000-0000AD730000}"/>
    <cellStyle name="Normal 2 6 3 2 3 3 2" xfId="28578" xr:uid="{00000000-0005-0000-0000-0000AE730000}"/>
    <cellStyle name="Normal 2 6 3 2 3 4" xfId="28579" xr:uid="{00000000-0005-0000-0000-0000AF730000}"/>
    <cellStyle name="Normal 2 6 3 2 3 5" xfId="28580" xr:uid="{00000000-0005-0000-0000-0000B0730000}"/>
    <cellStyle name="Normal 2 6 3 2 3_37. RESULTADO NEGOCIOS YOY" xfId="28581" xr:uid="{00000000-0005-0000-0000-0000B1730000}"/>
    <cellStyle name="Normal 2 6 3 2 4" xfId="28582" xr:uid="{00000000-0005-0000-0000-0000B2730000}"/>
    <cellStyle name="Normal 2 6 3 2 4 2" xfId="28583" xr:uid="{00000000-0005-0000-0000-0000B3730000}"/>
    <cellStyle name="Normal 2 6 3 2 4 2 2" xfId="28584" xr:uid="{00000000-0005-0000-0000-0000B4730000}"/>
    <cellStyle name="Normal 2 6 3 2 4 2 3" xfId="28585" xr:uid="{00000000-0005-0000-0000-0000B5730000}"/>
    <cellStyle name="Normal 2 6 3 2 4 3" xfId="28586" xr:uid="{00000000-0005-0000-0000-0000B6730000}"/>
    <cellStyle name="Normal 2 6 3 2 4 3 2" xfId="28587" xr:uid="{00000000-0005-0000-0000-0000B7730000}"/>
    <cellStyle name="Normal 2 6 3 2 4 4" xfId="28588" xr:uid="{00000000-0005-0000-0000-0000B8730000}"/>
    <cellStyle name="Normal 2 6 3 2 4 5" xfId="28589" xr:uid="{00000000-0005-0000-0000-0000B9730000}"/>
    <cellStyle name="Normal 2 6 3 2 4_37. RESULTADO NEGOCIOS YOY" xfId="28590" xr:uid="{00000000-0005-0000-0000-0000BA730000}"/>
    <cellStyle name="Normal 2 6 3 2 5" xfId="28591" xr:uid="{00000000-0005-0000-0000-0000BB730000}"/>
    <cellStyle name="Normal 2 6 3 2 5 2" xfId="28592" xr:uid="{00000000-0005-0000-0000-0000BC730000}"/>
    <cellStyle name="Normal 2 6 3 2 5 2 2" xfId="28593" xr:uid="{00000000-0005-0000-0000-0000BD730000}"/>
    <cellStyle name="Normal 2 6 3 2 5 2 3" xfId="28594" xr:uid="{00000000-0005-0000-0000-0000BE730000}"/>
    <cellStyle name="Normal 2 6 3 2 5 3" xfId="28595" xr:uid="{00000000-0005-0000-0000-0000BF730000}"/>
    <cellStyle name="Normal 2 6 3 2 5 4" xfId="28596" xr:uid="{00000000-0005-0000-0000-0000C0730000}"/>
    <cellStyle name="Normal 2 6 3 2 5_37. RESULTADO NEGOCIOS YOY" xfId="28597" xr:uid="{00000000-0005-0000-0000-0000C1730000}"/>
    <cellStyle name="Normal 2 6 3 2 6" xfId="28598" xr:uid="{00000000-0005-0000-0000-0000C2730000}"/>
    <cellStyle name="Normal 2 6 3 2 6 2" xfId="28599" xr:uid="{00000000-0005-0000-0000-0000C3730000}"/>
    <cellStyle name="Normal 2 6 3 2 6 3" xfId="28600" xr:uid="{00000000-0005-0000-0000-0000C4730000}"/>
    <cellStyle name="Normal 2 6 3 2 6 4" xfId="28601" xr:uid="{00000000-0005-0000-0000-0000C5730000}"/>
    <cellStyle name="Normal 2 6 3 2 6_37. RESULTADO NEGOCIOS YOY" xfId="28602" xr:uid="{00000000-0005-0000-0000-0000C6730000}"/>
    <cellStyle name="Normal 2 6 3 2 7" xfId="28603" xr:uid="{00000000-0005-0000-0000-0000C7730000}"/>
    <cellStyle name="Normal 2 6 3 2 7 2" xfId="28604" xr:uid="{00000000-0005-0000-0000-0000C8730000}"/>
    <cellStyle name="Normal 2 6 3 2 7 3" xfId="28605" xr:uid="{00000000-0005-0000-0000-0000C9730000}"/>
    <cellStyle name="Normal 2 6 3 2 7 4" xfId="28606" xr:uid="{00000000-0005-0000-0000-0000CA730000}"/>
    <cellStyle name="Normal 2 6 3 2 7_37. RESULTADO NEGOCIOS YOY" xfId="28607" xr:uid="{00000000-0005-0000-0000-0000CB730000}"/>
    <cellStyle name="Normal 2 6 3 2 8" xfId="28608" xr:uid="{00000000-0005-0000-0000-0000CC730000}"/>
    <cellStyle name="Normal 2 6 3 2 8 2" xfId="28609" xr:uid="{00000000-0005-0000-0000-0000CD730000}"/>
    <cellStyle name="Normal 2 6 3 2 8_37. RESULTADO NEGOCIOS YOY" xfId="28610" xr:uid="{00000000-0005-0000-0000-0000CE730000}"/>
    <cellStyle name="Normal 2 6 3 2 9" xfId="28611" xr:uid="{00000000-0005-0000-0000-0000CF730000}"/>
    <cellStyle name="Normal 2 6 3 2 9 2" xfId="28612" xr:uid="{00000000-0005-0000-0000-0000D0730000}"/>
    <cellStyle name="Normal 2 6 3 2 9_37. RESULTADO NEGOCIOS YOY" xfId="28613" xr:uid="{00000000-0005-0000-0000-0000D1730000}"/>
    <cellStyle name="Normal 2 6 3 2_37. RESULTADO NEGOCIOS YOY" xfId="28614" xr:uid="{00000000-0005-0000-0000-0000D2730000}"/>
    <cellStyle name="Normal 2 6 3 3" xfId="28615" xr:uid="{00000000-0005-0000-0000-0000D3730000}"/>
    <cellStyle name="Normal 2 6 3 3 2" xfId="28616" xr:uid="{00000000-0005-0000-0000-0000D4730000}"/>
    <cellStyle name="Normal 2 6 3 3 2 2" xfId="28617" xr:uid="{00000000-0005-0000-0000-0000D5730000}"/>
    <cellStyle name="Normal 2 6 3 3 2 2 2" xfId="28618" xr:uid="{00000000-0005-0000-0000-0000D6730000}"/>
    <cellStyle name="Normal 2 6 3 3 2 2 2 2" xfId="28619" xr:uid="{00000000-0005-0000-0000-0000D7730000}"/>
    <cellStyle name="Normal 2 6 3 3 2 2 3" xfId="28620" xr:uid="{00000000-0005-0000-0000-0000D8730000}"/>
    <cellStyle name="Normal 2 6 3 3 2 2 4" xfId="28621" xr:uid="{00000000-0005-0000-0000-0000D9730000}"/>
    <cellStyle name="Normal 2 6 3 3 2 2_37. RESULTADO NEGOCIOS YOY" xfId="28622" xr:uid="{00000000-0005-0000-0000-0000DA730000}"/>
    <cellStyle name="Normal 2 6 3 3 2 3" xfId="28623" xr:uid="{00000000-0005-0000-0000-0000DB730000}"/>
    <cellStyle name="Normal 2 6 3 3 2 3 2" xfId="28624" xr:uid="{00000000-0005-0000-0000-0000DC730000}"/>
    <cellStyle name="Normal 2 6 3 3 2 3_37. RESULTADO NEGOCIOS YOY" xfId="28625" xr:uid="{00000000-0005-0000-0000-0000DD730000}"/>
    <cellStyle name="Normal 2 6 3 3 2 4" xfId="28626" xr:uid="{00000000-0005-0000-0000-0000DE730000}"/>
    <cellStyle name="Normal 2 6 3 3 2 4 2" xfId="28627" xr:uid="{00000000-0005-0000-0000-0000DF730000}"/>
    <cellStyle name="Normal 2 6 3 3 2 5" xfId="28628" xr:uid="{00000000-0005-0000-0000-0000E0730000}"/>
    <cellStyle name="Normal 2 6 3 3 2 6" xfId="28629" xr:uid="{00000000-0005-0000-0000-0000E1730000}"/>
    <cellStyle name="Normal 2 6 3 3 2_37. RESULTADO NEGOCIOS YOY" xfId="28630" xr:uid="{00000000-0005-0000-0000-0000E2730000}"/>
    <cellStyle name="Normal 2 6 3 3 3" xfId="28631" xr:uid="{00000000-0005-0000-0000-0000E3730000}"/>
    <cellStyle name="Normal 2 6 3 3 3 2" xfId="28632" xr:uid="{00000000-0005-0000-0000-0000E4730000}"/>
    <cellStyle name="Normal 2 6 3 3 3 2 2" xfId="28633" xr:uid="{00000000-0005-0000-0000-0000E5730000}"/>
    <cellStyle name="Normal 2 6 3 3 3 2 3" xfId="28634" xr:uid="{00000000-0005-0000-0000-0000E6730000}"/>
    <cellStyle name="Normal 2 6 3 3 3 3" xfId="28635" xr:uid="{00000000-0005-0000-0000-0000E7730000}"/>
    <cellStyle name="Normal 2 6 3 3 3 3 2" xfId="28636" xr:uid="{00000000-0005-0000-0000-0000E8730000}"/>
    <cellStyle name="Normal 2 6 3 3 3 4" xfId="28637" xr:uid="{00000000-0005-0000-0000-0000E9730000}"/>
    <cellStyle name="Normal 2 6 3 3 3 5" xfId="28638" xr:uid="{00000000-0005-0000-0000-0000EA730000}"/>
    <cellStyle name="Normal 2 6 3 3 3_37. RESULTADO NEGOCIOS YOY" xfId="28639" xr:uid="{00000000-0005-0000-0000-0000EB730000}"/>
    <cellStyle name="Normal 2 6 3 3 4" xfId="28640" xr:uid="{00000000-0005-0000-0000-0000EC730000}"/>
    <cellStyle name="Normal 2 6 3 3 4 2" xfId="28641" xr:uid="{00000000-0005-0000-0000-0000ED730000}"/>
    <cellStyle name="Normal 2 6 3 3 4 2 2" xfId="28642" xr:uid="{00000000-0005-0000-0000-0000EE730000}"/>
    <cellStyle name="Normal 2 6 3 3 4 2 3" xfId="28643" xr:uid="{00000000-0005-0000-0000-0000EF730000}"/>
    <cellStyle name="Normal 2 6 3 3 4 3" xfId="28644" xr:uid="{00000000-0005-0000-0000-0000F0730000}"/>
    <cellStyle name="Normal 2 6 3 3 4 4" xfId="28645" xr:uid="{00000000-0005-0000-0000-0000F1730000}"/>
    <cellStyle name="Normal 2 6 3 3 4_37. RESULTADO NEGOCIOS YOY" xfId="28646" xr:uid="{00000000-0005-0000-0000-0000F2730000}"/>
    <cellStyle name="Normal 2 6 3 3 5" xfId="28647" xr:uid="{00000000-0005-0000-0000-0000F3730000}"/>
    <cellStyle name="Normal 2 6 3 3 5 2" xfId="28648" xr:uid="{00000000-0005-0000-0000-0000F4730000}"/>
    <cellStyle name="Normal 2 6 3 3 5 3" xfId="28649" xr:uid="{00000000-0005-0000-0000-0000F5730000}"/>
    <cellStyle name="Normal 2 6 3 3 5 4" xfId="28650" xr:uid="{00000000-0005-0000-0000-0000F6730000}"/>
    <cellStyle name="Normal 2 6 3 3 5_37. RESULTADO NEGOCIOS YOY" xfId="28651" xr:uid="{00000000-0005-0000-0000-0000F7730000}"/>
    <cellStyle name="Normal 2 6 3 3 6" xfId="28652" xr:uid="{00000000-0005-0000-0000-0000F8730000}"/>
    <cellStyle name="Normal 2 6 3 3 6 2" xfId="28653" xr:uid="{00000000-0005-0000-0000-0000F9730000}"/>
    <cellStyle name="Normal 2 6 3 3 6 3" xfId="28654" xr:uid="{00000000-0005-0000-0000-0000FA730000}"/>
    <cellStyle name="Normal 2 6 3 3 6_37. RESULTADO NEGOCIOS YOY" xfId="28655" xr:uid="{00000000-0005-0000-0000-0000FB730000}"/>
    <cellStyle name="Normal 2 6 3 3 7" xfId="28656" xr:uid="{00000000-0005-0000-0000-0000FC730000}"/>
    <cellStyle name="Normal 2 6 3 3 7 2" xfId="28657" xr:uid="{00000000-0005-0000-0000-0000FD730000}"/>
    <cellStyle name="Normal 2 6 3 3 7_37. RESULTADO NEGOCIOS YOY" xfId="28658" xr:uid="{00000000-0005-0000-0000-0000FE730000}"/>
    <cellStyle name="Normal 2 6 3 3 8" xfId="28659" xr:uid="{00000000-0005-0000-0000-0000FF730000}"/>
    <cellStyle name="Normal 2 6 3 3_37. RESULTADO NEGOCIOS YOY" xfId="28660" xr:uid="{00000000-0005-0000-0000-000000740000}"/>
    <cellStyle name="Normal 2 6 3 4" xfId="28661" xr:uid="{00000000-0005-0000-0000-000001740000}"/>
    <cellStyle name="Normal 2 6 3 4 2" xfId="28662" xr:uid="{00000000-0005-0000-0000-000002740000}"/>
    <cellStyle name="Normal 2 6 3 4 2 2" xfId="28663" xr:uid="{00000000-0005-0000-0000-000003740000}"/>
    <cellStyle name="Normal 2 6 3 4 2 2 2" xfId="28664" xr:uid="{00000000-0005-0000-0000-000004740000}"/>
    <cellStyle name="Normal 2 6 3 4 2 2 2 2" xfId="28665" xr:uid="{00000000-0005-0000-0000-000005740000}"/>
    <cellStyle name="Normal 2 6 3 4 2 2 3" xfId="28666" xr:uid="{00000000-0005-0000-0000-000006740000}"/>
    <cellStyle name="Normal 2 6 3 4 2 2_37. RESULTADO NEGOCIOS YOY" xfId="28667" xr:uid="{00000000-0005-0000-0000-000007740000}"/>
    <cellStyle name="Normal 2 6 3 4 2 3" xfId="28668" xr:uid="{00000000-0005-0000-0000-000008740000}"/>
    <cellStyle name="Normal 2 6 3 4 2 3 2" xfId="28669" xr:uid="{00000000-0005-0000-0000-000009740000}"/>
    <cellStyle name="Normal 2 6 3 4 2 4" xfId="28670" xr:uid="{00000000-0005-0000-0000-00000A740000}"/>
    <cellStyle name="Normal 2 6 3 4 2 4 2" xfId="28671" xr:uid="{00000000-0005-0000-0000-00000B740000}"/>
    <cellStyle name="Normal 2 6 3 4 2 5" xfId="28672" xr:uid="{00000000-0005-0000-0000-00000C740000}"/>
    <cellStyle name="Normal 2 6 3 4 2 6" xfId="28673" xr:uid="{00000000-0005-0000-0000-00000D740000}"/>
    <cellStyle name="Normal 2 6 3 4 2_37. RESULTADO NEGOCIOS YOY" xfId="28674" xr:uid="{00000000-0005-0000-0000-00000E740000}"/>
    <cellStyle name="Normal 2 6 3 4 3" xfId="28675" xr:uid="{00000000-0005-0000-0000-00000F740000}"/>
    <cellStyle name="Normal 2 6 3 4 3 2" xfId="28676" xr:uid="{00000000-0005-0000-0000-000010740000}"/>
    <cellStyle name="Normal 2 6 3 4 3 2 2" xfId="28677" xr:uid="{00000000-0005-0000-0000-000011740000}"/>
    <cellStyle name="Normal 2 6 3 4 3 3" xfId="28678" xr:uid="{00000000-0005-0000-0000-000012740000}"/>
    <cellStyle name="Normal 2 6 3 4 3 3 2" xfId="28679" xr:uid="{00000000-0005-0000-0000-000013740000}"/>
    <cellStyle name="Normal 2 6 3 4 3 4" xfId="28680" xr:uid="{00000000-0005-0000-0000-000014740000}"/>
    <cellStyle name="Normal 2 6 3 4 3_37. RESULTADO NEGOCIOS YOY" xfId="28681" xr:uid="{00000000-0005-0000-0000-000015740000}"/>
    <cellStyle name="Normal 2 6 3 4 4" xfId="28682" xr:uid="{00000000-0005-0000-0000-000016740000}"/>
    <cellStyle name="Normal 2 6 3 4 4 2" xfId="28683" xr:uid="{00000000-0005-0000-0000-000017740000}"/>
    <cellStyle name="Normal 2 6 3 4 4 2 2" xfId="28684" xr:uid="{00000000-0005-0000-0000-000018740000}"/>
    <cellStyle name="Normal 2 6 3 4 4 3" xfId="28685" xr:uid="{00000000-0005-0000-0000-000019740000}"/>
    <cellStyle name="Normal 2 6 3 4 4_37. RESULTADO NEGOCIOS YOY" xfId="28686" xr:uid="{00000000-0005-0000-0000-00001A740000}"/>
    <cellStyle name="Normal 2 6 3 4 5" xfId="28687" xr:uid="{00000000-0005-0000-0000-00001B740000}"/>
    <cellStyle name="Normal 2 6 3 4 5 2" xfId="28688" xr:uid="{00000000-0005-0000-0000-00001C740000}"/>
    <cellStyle name="Normal 2 6 3 4 5_37. RESULTADO NEGOCIOS YOY" xfId="28689" xr:uid="{00000000-0005-0000-0000-00001D740000}"/>
    <cellStyle name="Normal 2 6 3 4 6" xfId="28690" xr:uid="{00000000-0005-0000-0000-00001E740000}"/>
    <cellStyle name="Normal 2 6 3 4 6 2" xfId="28691" xr:uid="{00000000-0005-0000-0000-00001F740000}"/>
    <cellStyle name="Normal 2 6 3 4 6_37. RESULTADO NEGOCIOS YOY" xfId="28692" xr:uid="{00000000-0005-0000-0000-000020740000}"/>
    <cellStyle name="Normal 2 6 3 4 7" xfId="28693" xr:uid="{00000000-0005-0000-0000-000021740000}"/>
    <cellStyle name="Normal 2 6 3 4 8" xfId="28694" xr:uid="{00000000-0005-0000-0000-000022740000}"/>
    <cellStyle name="Normal 2 6 3 4_37. RESULTADO NEGOCIOS YOY" xfId="28695" xr:uid="{00000000-0005-0000-0000-000023740000}"/>
    <cellStyle name="Normal 2 6 3 5" xfId="28696" xr:uid="{00000000-0005-0000-0000-000024740000}"/>
    <cellStyle name="Normal 2 6 3 5 2" xfId="28697" xr:uid="{00000000-0005-0000-0000-000025740000}"/>
    <cellStyle name="Normal 2 6 3 5 2 2" xfId="28698" xr:uid="{00000000-0005-0000-0000-000026740000}"/>
    <cellStyle name="Normal 2 6 3 5 2 3" xfId="28699" xr:uid="{00000000-0005-0000-0000-000027740000}"/>
    <cellStyle name="Normal 2 6 3 5 2 3 2" xfId="28700" xr:uid="{00000000-0005-0000-0000-000028740000}"/>
    <cellStyle name="Normal 2 6 3 5 2 4" xfId="28701" xr:uid="{00000000-0005-0000-0000-000029740000}"/>
    <cellStyle name="Normal 2 6 3 5 2 5" xfId="28702" xr:uid="{00000000-0005-0000-0000-00002A740000}"/>
    <cellStyle name="Normal 2 6 3 5 2_37. RESULTADO NEGOCIOS YOY" xfId="28703" xr:uid="{00000000-0005-0000-0000-00002B740000}"/>
    <cellStyle name="Normal 2 6 3 5 3" xfId="28704" xr:uid="{00000000-0005-0000-0000-00002C740000}"/>
    <cellStyle name="Normal 2 6 3 5 3 2" xfId="28705" xr:uid="{00000000-0005-0000-0000-00002D740000}"/>
    <cellStyle name="Normal 2 6 3 5 3 2 2" xfId="28706" xr:uid="{00000000-0005-0000-0000-00002E740000}"/>
    <cellStyle name="Normal 2 6 3 5 3 3" xfId="28707" xr:uid="{00000000-0005-0000-0000-00002F740000}"/>
    <cellStyle name="Normal 2 6 3 5 3_37. RESULTADO NEGOCIOS YOY" xfId="28708" xr:uid="{00000000-0005-0000-0000-000030740000}"/>
    <cellStyle name="Normal 2 6 3 5 4" xfId="28709" xr:uid="{00000000-0005-0000-0000-000031740000}"/>
    <cellStyle name="Normal 2 6 3 5 4 2" xfId="28710" xr:uid="{00000000-0005-0000-0000-000032740000}"/>
    <cellStyle name="Normal 2 6 3 5 5" xfId="28711" xr:uid="{00000000-0005-0000-0000-000033740000}"/>
    <cellStyle name="Normal 2 6 3 5 5 2" xfId="28712" xr:uid="{00000000-0005-0000-0000-000034740000}"/>
    <cellStyle name="Normal 2 6 3 5 6" xfId="28713" xr:uid="{00000000-0005-0000-0000-000035740000}"/>
    <cellStyle name="Normal 2 6 3 5 7" xfId="28714" xr:uid="{00000000-0005-0000-0000-000036740000}"/>
    <cellStyle name="Normal 2 6 3 5_37. RESULTADO NEGOCIOS YOY" xfId="28715" xr:uid="{00000000-0005-0000-0000-000037740000}"/>
    <cellStyle name="Normal 2 6 3 6" xfId="28716" xr:uid="{00000000-0005-0000-0000-000038740000}"/>
    <cellStyle name="Normal 2 6 3 6 2" xfId="28717" xr:uid="{00000000-0005-0000-0000-000039740000}"/>
    <cellStyle name="Normal 2 6 3 6 2 2" xfId="28718" xr:uid="{00000000-0005-0000-0000-00003A740000}"/>
    <cellStyle name="Normal 2 6 3 6 2 2 2" xfId="28719" xr:uid="{00000000-0005-0000-0000-00003B740000}"/>
    <cellStyle name="Normal 2 6 3 6 2 3" xfId="28720" xr:uid="{00000000-0005-0000-0000-00003C740000}"/>
    <cellStyle name="Normal 2 6 3 6 2 4" xfId="28721" xr:uid="{00000000-0005-0000-0000-00003D740000}"/>
    <cellStyle name="Normal 2 6 3 6 2_37. RESULTADO NEGOCIOS YOY" xfId="28722" xr:uid="{00000000-0005-0000-0000-00003E740000}"/>
    <cellStyle name="Normal 2 6 3 6 3" xfId="28723" xr:uid="{00000000-0005-0000-0000-00003F740000}"/>
    <cellStyle name="Normal 2 6 3 6 3 2" xfId="28724" xr:uid="{00000000-0005-0000-0000-000040740000}"/>
    <cellStyle name="Normal 2 6 3 6 4" xfId="28725" xr:uid="{00000000-0005-0000-0000-000041740000}"/>
    <cellStyle name="Normal 2 6 3 6 4 2" xfId="28726" xr:uid="{00000000-0005-0000-0000-000042740000}"/>
    <cellStyle name="Normal 2 6 3 6 5" xfId="28727" xr:uid="{00000000-0005-0000-0000-000043740000}"/>
    <cellStyle name="Normal 2 6 3 6 6" xfId="28728" xr:uid="{00000000-0005-0000-0000-000044740000}"/>
    <cellStyle name="Normal 2 6 3 6_37. RESULTADO NEGOCIOS YOY" xfId="28729" xr:uid="{00000000-0005-0000-0000-000045740000}"/>
    <cellStyle name="Normal 2 6 3 7" xfId="28730" xr:uid="{00000000-0005-0000-0000-000046740000}"/>
    <cellStyle name="Normal 2 6 3 7 2" xfId="28731" xr:uid="{00000000-0005-0000-0000-000047740000}"/>
    <cellStyle name="Normal 2 6 3 7 2 2" xfId="28732" xr:uid="{00000000-0005-0000-0000-000048740000}"/>
    <cellStyle name="Normal 2 6 3 7 2 3" xfId="28733" xr:uid="{00000000-0005-0000-0000-000049740000}"/>
    <cellStyle name="Normal 2 6 3 7 2_37. RESULTADO NEGOCIOS YOY" xfId="28734" xr:uid="{00000000-0005-0000-0000-00004A740000}"/>
    <cellStyle name="Normal 2 6 3 7 3" xfId="28735" xr:uid="{00000000-0005-0000-0000-00004B740000}"/>
    <cellStyle name="Normal 2 6 3 7 3 2" xfId="28736" xr:uid="{00000000-0005-0000-0000-00004C740000}"/>
    <cellStyle name="Normal 2 6 3 7 4" xfId="28737" xr:uid="{00000000-0005-0000-0000-00004D740000}"/>
    <cellStyle name="Normal 2 6 3 7 5" xfId="28738" xr:uid="{00000000-0005-0000-0000-00004E740000}"/>
    <cellStyle name="Normal 2 6 3 7_37. RESULTADO NEGOCIOS YOY" xfId="28739" xr:uid="{00000000-0005-0000-0000-00004F740000}"/>
    <cellStyle name="Normal 2 6 3 8" xfId="28740" xr:uid="{00000000-0005-0000-0000-000050740000}"/>
    <cellStyle name="Normal 2 6 3 8 2" xfId="28741" xr:uid="{00000000-0005-0000-0000-000051740000}"/>
    <cellStyle name="Normal 2 6 3 8 2 2" xfId="28742" xr:uid="{00000000-0005-0000-0000-000052740000}"/>
    <cellStyle name="Normal 2 6 3 8 2 3" xfId="28743" xr:uid="{00000000-0005-0000-0000-000053740000}"/>
    <cellStyle name="Normal 2 6 3 8 3" xfId="28744" xr:uid="{00000000-0005-0000-0000-000054740000}"/>
    <cellStyle name="Normal 2 6 3 8 3 2" xfId="28745" xr:uid="{00000000-0005-0000-0000-000055740000}"/>
    <cellStyle name="Normal 2 6 3 8 4" xfId="28746" xr:uid="{00000000-0005-0000-0000-000056740000}"/>
    <cellStyle name="Normal 2 6 3 8 5" xfId="28747" xr:uid="{00000000-0005-0000-0000-000057740000}"/>
    <cellStyle name="Normal 2 6 3 8_37. RESULTADO NEGOCIOS YOY" xfId="28748" xr:uid="{00000000-0005-0000-0000-000058740000}"/>
    <cellStyle name="Normal 2 6 3 9" xfId="28749" xr:uid="{00000000-0005-0000-0000-000059740000}"/>
    <cellStyle name="Normal 2 6 3 9 2" xfId="28750" xr:uid="{00000000-0005-0000-0000-00005A740000}"/>
    <cellStyle name="Normal 2 6 3 9 2 2" xfId="28751" xr:uid="{00000000-0005-0000-0000-00005B740000}"/>
    <cellStyle name="Normal 2 6 3 9 2 3" xfId="28752" xr:uid="{00000000-0005-0000-0000-00005C740000}"/>
    <cellStyle name="Normal 2 6 3 9 3" xfId="28753" xr:uid="{00000000-0005-0000-0000-00005D740000}"/>
    <cellStyle name="Normal 2 6 3 9 4" xfId="28754" xr:uid="{00000000-0005-0000-0000-00005E740000}"/>
    <cellStyle name="Normal 2 6 3 9_37. RESULTADO NEGOCIOS YOY" xfId="28755" xr:uid="{00000000-0005-0000-0000-00005F740000}"/>
    <cellStyle name="Normal 2 6 3_37. RESULTADO NEGOCIOS YOY" xfId="28756" xr:uid="{00000000-0005-0000-0000-000060740000}"/>
    <cellStyle name="Normal 2 6 4" xfId="28757" xr:uid="{00000000-0005-0000-0000-000061740000}"/>
    <cellStyle name="Normal 2 6 4 2" xfId="28758" xr:uid="{00000000-0005-0000-0000-000062740000}"/>
    <cellStyle name="Normal 2 6 4 2 2" xfId="28759" xr:uid="{00000000-0005-0000-0000-000063740000}"/>
    <cellStyle name="Normal 2 6 4 2 2 2" xfId="28760" xr:uid="{00000000-0005-0000-0000-000064740000}"/>
    <cellStyle name="Normal 2 6 4 2 2 3" xfId="28761" xr:uid="{00000000-0005-0000-0000-000065740000}"/>
    <cellStyle name="Normal 2 6 4 2 2 3 2" xfId="28762" xr:uid="{00000000-0005-0000-0000-000066740000}"/>
    <cellStyle name="Normal 2 6 4 2 2 4" xfId="28763" xr:uid="{00000000-0005-0000-0000-000067740000}"/>
    <cellStyle name="Normal 2 6 4 2 3" xfId="28764" xr:uid="{00000000-0005-0000-0000-000068740000}"/>
    <cellStyle name="Normal 2 6 4 2 4" xfId="28765" xr:uid="{00000000-0005-0000-0000-000069740000}"/>
    <cellStyle name="Normal 2 6 4 2 4 2" xfId="28766" xr:uid="{00000000-0005-0000-0000-00006A740000}"/>
    <cellStyle name="Normal 2 6 4 2 5" xfId="28767" xr:uid="{00000000-0005-0000-0000-00006B740000}"/>
    <cellStyle name="Normal 2 6 4 2 6" xfId="28768" xr:uid="{00000000-0005-0000-0000-00006C740000}"/>
    <cellStyle name="Normal 2 6 4 3" xfId="28769" xr:uid="{00000000-0005-0000-0000-00006D740000}"/>
    <cellStyle name="Normal 2 6 4 3 2" xfId="28770" xr:uid="{00000000-0005-0000-0000-00006E740000}"/>
    <cellStyle name="Normal 2 6 4 3 2 2" xfId="28771" xr:uid="{00000000-0005-0000-0000-00006F740000}"/>
    <cellStyle name="Normal 2 6 4 3 2 2 2" xfId="28772" xr:uid="{00000000-0005-0000-0000-000070740000}"/>
    <cellStyle name="Normal 2 6 4 3 2 2 2 2" xfId="28773" xr:uid="{00000000-0005-0000-0000-000071740000}"/>
    <cellStyle name="Normal 2 6 4 3 2 2 3" xfId="28774" xr:uid="{00000000-0005-0000-0000-000072740000}"/>
    <cellStyle name="Normal 2 6 4 3 2 3" xfId="28775" xr:uid="{00000000-0005-0000-0000-000073740000}"/>
    <cellStyle name="Normal 2 6 4 3 2 3 2" xfId="28776" xr:uid="{00000000-0005-0000-0000-000074740000}"/>
    <cellStyle name="Normal 2 6 4 3 2 4" xfId="28777" xr:uid="{00000000-0005-0000-0000-000075740000}"/>
    <cellStyle name="Normal 2 6 4 3 2 4 2" xfId="28778" xr:uid="{00000000-0005-0000-0000-000076740000}"/>
    <cellStyle name="Normal 2 6 4 3 2 5" xfId="28779" xr:uid="{00000000-0005-0000-0000-000077740000}"/>
    <cellStyle name="Normal 2 6 4 3 2 6" xfId="28780" xr:uid="{00000000-0005-0000-0000-000078740000}"/>
    <cellStyle name="Normal 2 6 4 3 2_37. RESULTADO NEGOCIOS YOY" xfId="28781" xr:uid="{00000000-0005-0000-0000-000079740000}"/>
    <cellStyle name="Normal 2 6 4 3 3" xfId="28782" xr:uid="{00000000-0005-0000-0000-00007A740000}"/>
    <cellStyle name="Normal 2 6 4 3 3 2" xfId="28783" xr:uid="{00000000-0005-0000-0000-00007B740000}"/>
    <cellStyle name="Normal 2 6 4 3 3 2 2" xfId="28784" xr:uid="{00000000-0005-0000-0000-00007C740000}"/>
    <cellStyle name="Normal 2 6 4 3 3 3" xfId="28785" xr:uid="{00000000-0005-0000-0000-00007D740000}"/>
    <cellStyle name="Normal 2 6 4 3 3 3 2" xfId="28786" xr:uid="{00000000-0005-0000-0000-00007E740000}"/>
    <cellStyle name="Normal 2 6 4 3 3 4" xfId="28787" xr:uid="{00000000-0005-0000-0000-00007F740000}"/>
    <cellStyle name="Normal 2 6 4 3 3_37. RESULTADO NEGOCIOS YOY" xfId="28788" xr:uid="{00000000-0005-0000-0000-000080740000}"/>
    <cellStyle name="Normal 2 6 4 3 4" xfId="28789" xr:uid="{00000000-0005-0000-0000-000081740000}"/>
    <cellStyle name="Normal 2 6 4 3 4 2" xfId="28790" xr:uid="{00000000-0005-0000-0000-000082740000}"/>
    <cellStyle name="Normal 2 6 4 3 4 2 2" xfId="28791" xr:uid="{00000000-0005-0000-0000-000083740000}"/>
    <cellStyle name="Normal 2 6 4 3 4 3" xfId="28792" xr:uid="{00000000-0005-0000-0000-000084740000}"/>
    <cellStyle name="Normal 2 6 4 3 4_37. RESULTADO NEGOCIOS YOY" xfId="28793" xr:uid="{00000000-0005-0000-0000-000085740000}"/>
    <cellStyle name="Normal 2 6 4 3 5" xfId="28794" xr:uid="{00000000-0005-0000-0000-000086740000}"/>
    <cellStyle name="Normal 2 6 4 3 5 2" xfId="28795" xr:uid="{00000000-0005-0000-0000-000087740000}"/>
    <cellStyle name="Normal 2 6 4 3 5_37. RESULTADO NEGOCIOS YOY" xfId="28796" xr:uid="{00000000-0005-0000-0000-000088740000}"/>
    <cellStyle name="Normal 2 6 4 3 6" xfId="28797" xr:uid="{00000000-0005-0000-0000-000089740000}"/>
    <cellStyle name="Normal 2 6 4 3 6 2" xfId="28798" xr:uid="{00000000-0005-0000-0000-00008A740000}"/>
    <cellStyle name="Normal 2 6 4 3 6_37. RESULTADO NEGOCIOS YOY" xfId="28799" xr:uid="{00000000-0005-0000-0000-00008B740000}"/>
    <cellStyle name="Normal 2 6 4 3 7" xfId="28800" xr:uid="{00000000-0005-0000-0000-00008C740000}"/>
    <cellStyle name="Normal 2 6 4 3 7 2" xfId="28801" xr:uid="{00000000-0005-0000-0000-00008D740000}"/>
    <cellStyle name="Normal 2 6 4 3 7_37. RESULTADO NEGOCIOS YOY" xfId="28802" xr:uid="{00000000-0005-0000-0000-00008E740000}"/>
    <cellStyle name="Normal 2 6 4 3 8" xfId="28803" xr:uid="{00000000-0005-0000-0000-00008F740000}"/>
    <cellStyle name="Normal 2 6 4 3 8 2" xfId="28804" xr:uid="{00000000-0005-0000-0000-000090740000}"/>
    <cellStyle name="Normal 2 6 4 3 8_37. RESULTADO NEGOCIOS YOY" xfId="28805" xr:uid="{00000000-0005-0000-0000-000091740000}"/>
    <cellStyle name="Normal 2 6 4 3 9" xfId="28806" xr:uid="{00000000-0005-0000-0000-000092740000}"/>
    <cellStyle name="Normal 2 6 4 3_37. RESULTADO NEGOCIOS YOY" xfId="28807" xr:uid="{00000000-0005-0000-0000-000093740000}"/>
    <cellStyle name="Normal 2 6 4 4" xfId="28808" xr:uid="{00000000-0005-0000-0000-000094740000}"/>
    <cellStyle name="Normal 2 6 4 4 2" xfId="28809" xr:uid="{00000000-0005-0000-0000-000095740000}"/>
    <cellStyle name="Normal 2 6 4 4 2 2" xfId="28810" xr:uid="{00000000-0005-0000-0000-000096740000}"/>
    <cellStyle name="Normal 2 6 4 4 2 2 2" xfId="28811" xr:uid="{00000000-0005-0000-0000-000097740000}"/>
    <cellStyle name="Normal 2 6 4 4 2 3" xfId="28812" xr:uid="{00000000-0005-0000-0000-000098740000}"/>
    <cellStyle name="Normal 2 6 4 4 2_37. RESULTADO NEGOCIOS YOY" xfId="28813" xr:uid="{00000000-0005-0000-0000-000099740000}"/>
    <cellStyle name="Normal 2 6 4 4 3" xfId="28814" xr:uid="{00000000-0005-0000-0000-00009A740000}"/>
    <cellStyle name="Normal 2 6 4 4 3 2" xfId="28815" xr:uid="{00000000-0005-0000-0000-00009B740000}"/>
    <cellStyle name="Normal 2 6 4 4 4" xfId="28816" xr:uid="{00000000-0005-0000-0000-00009C740000}"/>
    <cellStyle name="Normal 2 6 4 4 4 2" xfId="28817" xr:uid="{00000000-0005-0000-0000-00009D740000}"/>
    <cellStyle name="Normal 2 6 4 4 5" xfId="28818" xr:uid="{00000000-0005-0000-0000-00009E740000}"/>
    <cellStyle name="Normal 2 6 4 4 6" xfId="28819" xr:uid="{00000000-0005-0000-0000-00009F740000}"/>
    <cellStyle name="Normal 2 6 4 4_37. RESULTADO NEGOCIOS YOY" xfId="28820" xr:uid="{00000000-0005-0000-0000-0000A0740000}"/>
    <cellStyle name="Normal 2 6 4 5" xfId="28821" xr:uid="{00000000-0005-0000-0000-0000A1740000}"/>
    <cellStyle name="Normal 2 6 4 5 2" xfId="28822" xr:uid="{00000000-0005-0000-0000-0000A2740000}"/>
    <cellStyle name="Normal 2 6 4 5_37. RESULTADO NEGOCIOS YOY" xfId="28823" xr:uid="{00000000-0005-0000-0000-0000A3740000}"/>
    <cellStyle name="Normal 2 6 4 6" xfId="28824" xr:uid="{00000000-0005-0000-0000-0000A4740000}"/>
    <cellStyle name="Normal 2 6 4 6 2" xfId="28825" xr:uid="{00000000-0005-0000-0000-0000A5740000}"/>
    <cellStyle name="Normal 2 6 4 7" xfId="28826" xr:uid="{00000000-0005-0000-0000-0000A6740000}"/>
    <cellStyle name="Normal 2 6 4 8" xfId="28827" xr:uid="{00000000-0005-0000-0000-0000A7740000}"/>
    <cellStyle name="Normal 2 6 4_37. RESULTADO NEGOCIOS YOY" xfId="28828" xr:uid="{00000000-0005-0000-0000-0000A8740000}"/>
    <cellStyle name="Normal 2 6 5" xfId="28829" xr:uid="{00000000-0005-0000-0000-0000A9740000}"/>
    <cellStyle name="Normal 2 6 5 2" xfId="28830" xr:uid="{00000000-0005-0000-0000-0000AA740000}"/>
    <cellStyle name="Normal 2 6 5 2 2" xfId="28831" xr:uid="{00000000-0005-0000-0000-0000AB740000}"/>
    <cellStyle name="Normal 2 6 5 2_37. RESULTADO NEGOCIOS YOY" xfId="28832" xr:uid="{00000000-0005-0000-0000-0000AC740000}"/>
    <cellStyle name="Normal 2 6 5 3" xfId="28833" xr:uid="{00000000-0005-0000-0000-0000AD740000}"/>
    <cellStyle name="Normal 2 6 5 4" xfId="28834" xr:uid="{00000000-0005-0000-0000-0000AE740000}"/>
    <cellStyle name="Normal 2 6 5_37. RESULTADO NEGOCIOS YOY" xfId="28835" xr:uid="{00000000-0005-0000-0000-0000AF740000}"/>
    <cellStyle name="Normal 2 6 6" xfId="28836" xr:uid="{00000000-0005-0000-0000-0000B0740000}"/>
    <cellStyle name="Normal 2 6 6 2" xfId="28837" xr:uid="{00000000-0005-0000-0000-0000B1740000}"/>
    <cellStyle name="Normal 2 6 6 2 2" xfId="28838" xr:uid="{00000000-0005-0000-0000-0000B2740000}"/>
    <cellStyle name="Normal 2 6 6 2 2 2" xfId="28839" xr:uid="{00000000-0005-0000-0000-0000B3740000}"/>
    <cellStyle name="Normal 2 6 6 2 3" xfId="28840" xr:uid="{00000000-0005-0000-0000-0000B4740000}"/>
    <cellStyle name="Normal 2 6 6 2 3 2" xfId="28841" xr:uid="{00000000-0005-0000-0000-0000B5740000}"/>
    <cellStyle name="Normal 2 6 6 2 4" xfId="28842" xr:uid="{00000000-0005-0000-0000-0000B6740000}"/>
    <cellStyle name="Normal 2 6 6 2 5" xfId="28843" xr:uid="{00000000-0005-0000-0000-0000B7740000}"/>
    <cellStyle name="Normal 2 6 6 2_37. RESULTADO NEGOCIOS YOY" xfId="28844" xr:uid="{00000000-0005-0000-0000-0000B8740000}"/>
    <cellStyle name="Normal 2 6 6 3" xfId="28845" xr:uid="{00000000-0005-0000-0000-0000B9740000}"/>
    <cellStyle name="Normal 2 6 6 3 2" xfId="28846" xr:uid="{00000000-0005-0000-0000-0000BA740000}"/>
    <cellStyle name="Normal 2 6 6 3 2 2" xfId="28847" xr:uid="{00000000-0005-0000-0000-0000BB740000}"/>
    <cellStyle name="Normal 2 6 6 3 3" xfId="28848" xr:uid="{00000000-0005-0000-0000-0000BC740000}"/>
    <cellStyle name="Normal 2 6 6 3 3 2" xfId="28849" xr:uid="{00000000-0005-0000-0000-0000BD740000}"/>
    <cellStyle name="Normal 2 6 6 3 4" xfId="28850" xr:uid="{00000000-0005-0000-0000-0000BE740000}"/>
    <cellStyle name="Normal 2 6 6 3_37. RESULTADO NEGOCIOS YOY" xfId="28851" xr:uid="{00000000-0005-0000-0000-0000BF740000}"/>
    <cellStyle name="Normal 2 6 6 4" xfId="28852" xr:uid="{00000000-0005-0000-0000-0000C0740000}"/>
    <cellStyle name="Normal 2 6 6 4 2" xfId="28853" xr:uid="{00000000-0005-0000-0000-0000C1740000}"/>
    <cellStyle name="Normal 2 6 6 4_37. RESULTADO NEGOCIOS YOY" xfId="28854" xr:uid="{00000000-0005-0000-0000-0000C2740000}"/>
    <cellStyle name="Normal 2 6 6 5" xfId="28855" xr:uid="{00000000-0005-0000-0000-0000C3740000}"/>
    <cellStyle name="Normal 2 6 6 5 2" xfId="28856" xr:uid="{00000000-0005-0000-0000-0000C4740000}"/>
    <cellStyle name="Normal 2 6 6 5_37. RESULTADO NEGOCIOS YOY" xfId="28857" xr:uid="{00000000-0005-0000-0000-0000C5740000}"/>
    <cellStyle name="Normal 2 6 6 6" xfId="28858" xr:uid="{00000000-0005-0000-0000-0000C6740000}"/>
    <cellStyle name="Normal 2 6 6 6 2" xfId="28859" xr:uid="{00000000-0005-0000-0000-0000C7740000}"/>
    <cellStyle name="Normal 2 6 6 6_37. RESULTADO NEGOCIOS YOY" xfId="28860" xr:uid="{00000000-0005-0000-0000-0000C8740000}"/>
    <cellStyle name="Normal 2 6 6 7" xfId="28861" xr:uid="{00000000-0005-0000-0000-0000C9740000}"/>
    <cellStyle name="Normal 2 6 6 7 2" xfId="28862" xr:uid="{00000000-0005-0000-0000-0000CA740000}"/>
    <cellStyle name="Normal 2 6 6 7_37. RESULTADO NEGOCIOS YOY" xfId="28863" xr:uid="{00000000-0005-0000-0000-0000CB740000}"/>
    <cellStyle name="Normal 2 6 6 8" xfId="28864" xr:uid="{00000000-0005-0000-0000-0000CC740000}"/>
    <cellStyle name="Normal 2 6 6 8 2" xfId="28865" xr:uid="{00000000-0005-0000-0000-0000CD740000}"/>
    <cellStyle name="Normal 2 6 6 8_37. RESULTADO NEGOCIOS YOY" xfId="28866" xr:uid="{00000000-0005-0000-0000-0000CE740000}"/>
    <cellStyle name="Normal 2 6 6 9" xfId="28867" xr:uid="{00000000-0005-0000-0000-0000CF740000}"/>
    <cellStyle name="Normal 2 6 6_37. RESULTADO NEGOCIOS YOY" xfId="28868" xr:uid="{00000000-0005-0000-0000-0000D0740000}"/>
    <cellStyle name="Normal 2 6 7" xfId="28869" xr:uid="{00000000-0005-0000-0000-0000D1740000}"/>
    <cellStyle name="Normal 2 6 7 2" xfId="28870" xr:uid="{00000000-0005-0000-0000-0000D2740000}"/>
    <cellStyle name="Normal 2 6 7 2 2" xfId="28871" xr:uid="{00000000-0005-0000-0000-0000D3740000}"/>
    <cellStyle name="Normal 2 6 7 2_37. RESULTADO NEGOCIOS YOY" xfId="28872" xr:uid="{00000000-0005-0000-0000-0000D4740000}"/>
    <cellStyle name="Normal 2 6 7 3" xfId="28873" xr:uid="{00000000-0005-0000-0000-0000D5740000}"/>
    <cellStyle name="Normal 2 6 7 3 2" xfId="28874" xr:uid="{00000000-0005-0000-0000-0000D6740000}"/>
    <cellStyle name="Normal 2 6 7 4" xfId="28875" xr:uid="{00000000-0005-0000-0000-0000D7740000}"/>
    <cellStyle name="Normal 2 6 7 5" xfId="28876" xr:uid="{00000000-0005-0000-0000-0000D8740000}"/>
    <cellStyle name="Normal 2 6 7_37. RESULTADO NEGOCIOS YOY" xfId="28877" xr:uid="{00000000-0005-0000-0000-0000D9740000}"/>
    <cellStyle name="Normal 2 6 8" xfId="28878" xr:uid="{00000000-0005-0000-0000-0000DA740000}"/>
    <cellStyle name="Normal 2 6 8 2" xfId="28879" xr:uid="{00000000-0005-0000-0000-0000DB740000}"/>
    <cellStyle name="Normal 2 6 8_37. RESULTADO NEGOCIOS YOY" xfId="28880" xr:uid="{00000000-0005-0000-0000-0000DC740000}"/>
    <cellStyle name="Normal 2 6 9" xfId="28881" xr:uid="{00000000-0005-0000-0000-0000DD740000}"/>
    <cellStyle name="Normal 2 6 9 2" xfId="28882" xr:uid="{00000000-0005-0000-0000-0000DE740000}"/>
    <cellStyle name="Normal 2 6 9_37. RESULTADO NEGOCIOS YOY" xfId="28883" xr:uid="{00000000-0005-0000-0000-0000DF740000}"/>
    <cellStyle name="Normal 2 6_37. RESULTADO NEGOCIOS YOY" xfId="28884" xr:uid="{00000000-0005-0000-0000-0000E0740000}"/>
    <cellStyle name="Normal 2 7" xfId="28885" xr:uid="{00000000-0005-0000-0000-0000E1740000}"/>
    <cellStyle name="Normal 2 7 10" xfId="28886" xr:uid="{00000000-0005-0000-0000-0000E2740000}"/>
    <cellStyle name="Normal 2 7 10 2" xfId="28887" xr:uid="{00000000-0005-0000-0000-0000E3740000}"/>
    <cellStyle name="Normal 2 7 11" xfId="28888" xr:uid="{00000000-0005-0000-0000-0000E4740000}"/>
    <cellStyle name="Normal 2 7 11 2" xfId="28889" xr:uid="{00000000-0005-0000-0000-0000E5740000}"/>
    <cellStyle name="Normal 2 7 12" xfId="28890" xr:uid="{00000000-0005-0000-0000-0000E6740000}"/>
    <cellStyle name="Normal 2 7 13" xfId="28891" xr:uid="{00000000-0005-0000-0000-0000E7740000}"/>
    <cellStyle name="Normal 2 7 2" xfId="28892" xr:uid="{00000000-0005-0000-0000-0000E8740000}"/>
    <cellStyle name="Normal 2 7 2 10" xfId="28893" xr:uid="{00000000-0005-0000-0000-0000E9740000}"/>
    <cellStyle name="Normal 2 7 2 10 2" xfId="28894" xr:uid="{00000000-0005-0000-0000-0000EA740000}"/>
    <cellStyle name="Normal 2 7 2 10 3" xfId="28895" xr:uid="{00000000-0005-0000-0000-0000EB740000}"/>
    <cellStyle name="Normal 2 7 2 10 4" xfId="28896" xr:uid="{00000000-0005-0000-0000-0000EC740000}"/>
    <cellStyle name="Normal 2 7 2 10_37. RESULTADO NEGOCIOS YOY" xfId="28897" xr:uid="{00000000-0005-0000-0000-0000ED740000}"/>
    <cellStyle name="Normal 2 7 2 11" xfId="28898" xr:uid="{00000000-0005-0000-0000-0000EE740000}"/>
    <cellStyle name="Normal 2 7 2 2" xfId="28899" xr:uid="{00000000-0005-0000-0000-0000EF740000}"/>
    <cellStyle name="Normal 2 7 2 2 10" xfId="28900" xr:uid="{00000000-0005-0000-0000-0000F0740000}"/>
    <cellStyle name="Normal 2 7 2 2 11" xfId="28901" xr:uid="{00000000-0005-0000-0000-0000F1740000}"/>
    <cellStyle name="Normal 2 7 2 2 2" xfId="28902" xr:uid="{00000000-0005-0000-0000-0000F2740000}"/>
    <cellStyle name="Normal 2 7 2 2 2 2" xfId="28903" xr:uid="{00000000-0005-0000-0000-0000F3740000}"/>
    <cellStyle name="Normal 2 7 2 2 2 2 2" xfId="28904" xr:uid="{00000000-0005-0000-0000-0000F4740000}"/>
    <cellStyle name="Normal 2 7 2 2 2 2 3" xfId="28905" xr:uid="{00000000-0005-0000-0000-0000F5740000}"/>
    <cellStyle name="Normal 2 7 2 2 2 2 3 2" xfId="28906" xr:uid="{00000000-0005-0000-0000-0000F6740000}"/>
    <cellStyle name="Normal 2 7 2 2 2 2 4" xfId="28907" xr:uid="{00000000-0005-0000-0000-0000F7740000}"/>
    <cellStyle name="Normal 2 7 2 2 2 2 5" xfId="28908" xr:uid="{00000000-0005-0000-0000-0000F8740000}"/>
    <cellStyle name="Normal 2 7 2 2 2 2_37. RESULTADO NEGOCIOS YOY" xfId="28909" xr:uid="{00000000-0005-0000-0000-0000F9740000}"/>
    <cellStyle name="Normal 2 7 2 2 2 3" xfId="28910" xr:uid="{00000000-0005-0000-0000-0000FA740000}"/>
    <cellStyle name="Normal 2 7 2 2 2 3 2" xfId="28911" xr:uid="{00000000-0005-0000-0000-0000FB740000}"/>
    <cellStyle name="Normal 2 7 2 2 2 3 2 2" xfId="28912" xr:uid="{00000000-0005-0000-0000-0000FC740000}"/>
    <cellStyle name="Normal 2 7 2 2 2 3 3" xfId="28913" xr:uid="{00000000-0005-0000-0000-0000FD740000}"/>
    <cellStyle name="Normal 2 7 2 2 2 3_37. RESULTADO NEGOCIOS YOY" xfId="28914" xr:uid="{00000000-0005-0000-0000-0000FE740000}"/>
    <cellStyle name="Normal 2 7 2 2 2 4" xfId="28915" xr:uid="{00000000-0005-0000-0000-0000FF740000}"/>
    <cellStyle name="Normal 2 7 2 2 2 4 2" xfId="28916" xr:uid="{00000000-0005-0000-0000-000000750000}"/>
    <cellStyle name="Normal 2 7 2 2 2 5" xfId="28917" xr:uid="{00000000-0005-0000-0000-000001750000}"/>
    <cellStyle name="Normal 2 7 2 2 2 5 2" xfId="28918" xr:uid="{00000000-0005-0000-0000-000002750000}"/>
    <cellStyle name="Normal 2 7 2 2 2 6" xfId="28919" xr:uid="{00000000-0005-0000-0000-000003750000}"/>
    <cellStyle name="Normal 2 7 2 2 2 7" xfId="28920" xr:uid="{00000000-0005-0000-0000-000004750000}"/>
    <cellStyle name="Normal 2 7 2 2 2_37. RESULTADO NEGOCIOS YOY" xfId="28921" xr:uid="{00000000-0005-0000-0000-000005750000}"/>
    <cellStyle name="Normal 2 7 2 2 3" xfId="28922" xr:uid="{00000000-0005-0000-0000-000006750000}"/>
    <cellStyle name="Normal 2 7 2 2 3 2" xfId="28923" xr:uid="{00000000-0005-0000-0000-000007750000}"/>
    <cellStyle name="Normal 2 7 2 2 3 2 2" xfId="28924" xr:uid="{00000000-0005-0000-0000-000008750000}"/>
    <cellStyle name="Normal 2 7 2 2 3 2 2 2" xfId="28925" xr:uid="{00000000-0005-0000-0000-000009750000}"/>
    <cellStyle name="Normal 2 7 2 2 3 2 3" xfId="28926" xr:uid="{00000000-0005-0000-0000-00000A750000}"/>
    <cellStyle name="Normal 2 7 2 2 3 2 4" xfId="28927" xr:uid="{00000000-0005-0000-0000-00000B750000}"/>
    <cellStyle name="Normal 2 7 2 2 3 2_37. RESULTADO NEGOCIOS YOY" xfId="28928" xr:uid="{00000000-0005-0000-0000-00000C750000}"/>
    <cellStyle name="Normal 2 7 2 2 3 3" xfId="28929" xr:uid="{00000000-0005-0000-0000-00000D750000}"/>
    <cellStyle name="Normal 2 7 2 2 3 3 2" xfId="28930" xr:uid="{00000000-0005-0000-0000-00000E750000}"/>
    <cellStyle name="Normal 2 7 2 2 3 3 2 2" xfId="28931" xr:uid="{00000000-0005-0000-0000-00000F750000}"/>
    <cellStyle name="Normal 2 7 2 2 3 3 3" xfId="28932" xr:uid="{00000000-0005-0000-0000-000010750000}"/>
    <cellStyle name="Normal 2 7 2 2 3 4" xfId="28933" xr:uid="{00000000-0005-0000-0000-000011750000}"/>
    <cellStyle name="Normal 2 7 2 2 3 4 2" xfId="28934" xr:uid="{00000000-0005-0000-0000-000012750000}"/>
    <cellStyle name="Normal 2 7 2 2 3 5" xfId="28935" xr:uid="{00000000-0005-0000-0000-000013750000}"/>
    <cellStyle name="Normal 2 7 2 2 3 5 2" xfId="28936" xr:uid="{00000000-0005-0000-0000-000014750000}"/>
    <cellStyle name="Normal 2 7 2 2 3 6" xfId="28937" xr:uid="{00000000-0005-0000-0000-000015750000}"/>
    <cellStyle name="Normal 2 7 2 2 3 7" xfId="28938" xr:uid="{00000000-0005-0000-0000-000016750000}"/>
    <cellStyle name="Normal 2 7 2 2 3_37. RESULTADO NEGOCIOS YOY" xfId="28939" xr:uid="{00000000-0005-0000-0000-000017750000}"/>
    <cellStyle name="Normal 2 7 2 2 4" xfId="28940" xr:uid="{00000000-0005-0000-0000-000018750000}"/>
    <cellStyle name="Normal 2 7 2 2 4 2" xfId="28941" xr:uid="{00000000-0005-0000-0000-000019750000}"/>
    <cellStyle name="Normal 2 7 2 2 4 2 2" xfId="28942" xr:uid="{00000000-0005-0000-0000-00001A750000}"/>
    <cellStyle name="Normal 2 7 2 2 4 2 2 2" xfId="28943" xr:uid="{00000000-0005-0000-0000-00001B750000}"/>
    <cellStyle name="Normal 2 7 2 2 4 2 3" xfId="28944" xr:uid="{00000000-0005-0000-0000-00001C750000}"/>
    <cellStyle name="Normal 2 7 2 2 4 2 4" xfId="28945" xr:uid="{00000000-0005-0000-0000-00001D750000}"/>
    <cellStyle name="Normal 2 7 2 2 4 3" xfId="28946" xr:uid="{00000000-0005-0000-0000-00001E750000}"/>
    <cellStyle name="Normal 2 7 2 2 4 3 2" xfId="28947" xr:uid="{00000000-0005-0000-0000-00001F750000}"/>
    <cellStyle name="Normal 2 7 2 2 4 3 2 2" xfId="28948" xr:uid="{00000000-0005-0000-0000-000020750000}"/>
    <cellStyle name="Normal 2 7 2 2 4 3 3" xfId="28949" xr:uid="{00000000-0005-0000-0000-000021750000}"/>
    <cellStyle name="Normal 2 7 2 2 4 4" xfId="28950" xr:uid="{00000000-0005-0000-0000-000022750000}"/>
    <cellStyle name="Normal 2 7 2 2 4 4 2" xfId="28951" xr:uid="{00000000-0005-0000-0000-000023750000}"/>
    <cellStyle name="Normal 2 7 2 2 4 5" xfId="28952" xr:uid="{00000000-0005-0000-0000-000024750000}"/>
    <cellStyle name="Normal 2 7 2 2 4 5 2" xfId="28953" xr:uid="{00000000-0005-0000-0000-000025750000}"/>
    <cellStyle name="Normal 2 7 2 2 4 6" xfId="28954" xr:uid="{00000000-0005-0000-0000-000026750000}"/>
    <cellStyle name="Normal 2 7 2 2 4 7" xfId="28955" xr:uid="{00000000-0005-0000-0000-000027750000}"/>
    <cellStyle name="Normal 2 7 2 2 4_37. RESULTADO NEGOCIOS YOY" xfId="28956" xr:uid="{00000000-0005-0000-0000-000028750000}"/>
    <cellStyle name="Normal 2 7 2 2 5" xfId="28957" xr:uid="{00000000-0005-0000-0000-000029750000}"/>
    <cellStyle name="Normal 2 7 2 2 5 2" xfId="28958" xr:uid="{00000000-0005-0000-0000-00002A750000}"/>
    <cellStyle name="Normal 2 7 2 2 5 2 2" xfId="28959" xr:uid="{00000000-0005-0000-0000-00002B750000}"/>
    <cellStyle name="Normal 2 7 2 2 5 2 3" xfId="28960" xr:uid="{00000000-0005-0000-0000-00002C750000}"/>
    <cellStyle name="Normal 2 7 2 2 5 3" xfId="28961" xr:uid="{00000000-0005-0000-0000-00002D750000}"/>
    <cellStyle name="Normal 2 7 2 2 5 4" xfId="28962" xr:uid="{00000000-0005-0000-0000-00002E750000}"/>
    <cellStyle name="Normal 2 7 2 2 5_37. RESULTADO NEGOCIOS YOY" xfId="28963" xr:uid="{00000000-0005-0000-0000-00002F750000}"/>
    <cellStyle name="Normal 2 7 2 2 6" xfId="28964" xr:uid="{00000000-0005-0000-0000-000030750000}"/>
    <cellStyle name="Normal 2 7 2 2 6 2" xfId="28965" xr:uid="{00000000-0005-0000-0000-000031750000}"/>
    <cellStyle name="Normal 2 7 2 2 6 2 2" xfId="28966" xr:uid="{00000000-0005-0000-0000-000032750000}"/>
    <cellStyle name="Normal 2 7 2 2 6 2 3" xfId="28967" xr:uid="{00000000-0005-0000-0000-000033750000}"/>
    <cellStyle name="Normal 2 7 2 2 6 3" xfId="28968" xr:uid="{00000000-0005-0000-0000-000034750000}"/>
    <cellStyle name="Normal 2 7 2 2 6 4" xfId="28969" xr:uid="{00000000-0005-0000-0000-000035750000}"/>
    <cellStyle name="Normal 2 7 2 2 6_37. RESULTADO NEGOCIOS YOY" xfId="28970" xr:uid="{00000000-0005-0000-0000-000036750000}"/>
    <cellStyle name="Normal 2 7 2 2 7" xfId="28971" xr:uid="{00000000-0005-0000-0000-000037750000}"/>
    <cellStyle name="Normal 2 7 2 2 7 2" xfId="28972" xr:uid="{00000000-0005-0000-0000-000038750000}"/>
    <cellStyle name="Normal 2 7 2 2 7 3" xfId="28973" xr:uid="{00000000-0005-0000-0000-000039750000}"/>
    <cellStyle name="Normal 2 7 2 2 7 4" xfId="28974" xr:uid="{00000000-0005-0000-0000-00003A750000}"/>
    <cellStyle name="Normal 2 7 2 2 7_37. RESULTADO NEGOCIOS YOY" xfId="28975" xr:uid="{00000000-0005-0000-0000-00003B750000}"/>
    <cellStyle name="Normal 2 7 2 2 8" xfId="28976" xr:uid="{00000000-0005-0000-0000-00003C750000}"/>
    <cellStyle name="Normal 2 7 2 2 8 2" xfId="28977" xr:uid="{00000000-0005-0000-0000-00003D750000}"/>
    <cellStyle name="Normal 2 7 2 2 8 3" xfId="28978" xr:uid="{00000000-0005-0000-0000-00003E750000}"/>
    <cellStyle name="Normal 2 7 2 2 8 4" xfId="28979" xr:uid="{00000000-0005-0000-0000-00003F750000}"/>
    <cellStyle name="Normal 2 7 2 2 8_37. RESULTADO NEGOCIOS YOY" xfId="28980" xr:uid="{00000000-0005-0000-0000-000040750000}"/>
    <cellStyle name="Normal 2 7 2 2 9" xfId="28981" xr:uid="{00000000-0005-0000-0000-000041750000}"/>
    <cellStyle name="Normal 2 7 2 2 9 2" xfId="28982" xr:uid="{00000000-0005-0000-0000-000042750000}"/>
    <cellStyle name="Normal 2 7 2 2 9_37. RESULTADO NEGOCIOS YOY" xfId="28983" xr:uid="{00000000-0005-0000-0000-000043750000}"/>
    <cellStyle name="Normal 2 7 2 2_37. RESULTADO NEGOCIOS YOY" xfId="28984" xr:uid="{00000000-0005-0000-0000-000044750000}"/>
    <cellStyle name="Normal 2 7 2 3" xfId="28985" xr:uid="{00000000-0005-0000-0000-000045750000}"/>
    <cellStyle name="Normal 2 7 2 3 2" xfId="28986" xr:uid="{00000000-0005-0000-0000-000046750000}"/>
    <cellStyle name="Normal 2 7 2 3 2 2" xfId="28987" xr:uid="{00000000-0005-0000-0000-000047750000}"/>
    <cellStyle name="Normal 2 7 2 3 2 2 2" xfId="28988" xr:uid="{00000000-0005-0000-0000-000048750000}"/>
    <cellStyle name="Normal 2 7 2 3 2 2 3" xfId="28989" xr:uid="{00000000-0005-0000-0000-000049750000}"/>
    <cellStyle name="Normal 2 7 2 3 2 2_37. RESULTADO NEGOCIOS YOY" xfId="28990" xr:uid="{00000000-0005-0000-0000-00004A750000}"/>
    <cellStyle name="Normal 2 7 2 3 2 3" xfId="28991" xr:uid="{00000000-0005-0000-0000-00004B750000}"/>
    <cellStyle name="Normal 2 7 2 3 2 3 2" xfId="28992" xr:uid="{00000000-0005-0000-0000-00004C750000}"/>
    <cellStyle name="Normal 2 7 2 3 2 4" xfId="28993" xr:uid="{00000000-0005-0000-0000-00004D750000}"/>
    <cellStyle name="Normal 2 7 2 3 2 5" xfId="28994" xr:uid="{00000000-0005-0000-0000-00004E750000}"/>
    <cellStyle name="Normal 2 7 2 3 2_37. RESULTADO NEGOCIOS YOY" xfId="28995" xr:uid="{00000000-0005-0000-0000-00004F750000}"/>
    <cellStyle name="Normal 2 7 2 3 3" xfId="28996" xr:uid="{00000000-0005-0000-0000-000050750000}"/>
    <cellStyle name="Normal 2 7 2 3 3 2" xfId="28997" xr:uid="{00000000-0005-0000-0000-000051750000}"/>
    <cellStyle name="Normal 2 7 2 3 3 2 2" xfId="28998" xr:uid="{00000000-0005-0000-0000-000052750000}"/>
    <cellStyle name="Normal 2 7 2 3 3 2 3" xfId="28999" xr:uid="{00000000-0005-0000-0000-000053750000}"/>
    <cellStyle name="Normal 2 7 2 3 3 3" xfId="29000" xr:uid="{00000000-0005-0000-0000-000054750000}"/>
    <cellStyle name="Normal 2 7 2 3 3 3 2" xfId="29001" xr:uid="{00000000-0005-0000-0000-000055750000}"/>
    <cellStyle name="Normal 2 7 2 3 3 4" xfId="29002" xr:uid="{00000000-0005-0000-0000-000056750000}"/>
    <cellStyle name="Normal 2 7 2 3 3 5" xfId="29003" xr:uid="{00000000-0005-0000-0000-000057750000}"/>
    <cellStyle name="Normal 2 7 2 3 3_37. RESULTADO NEGOCIOS YOY" xfId="29004" xr:uid="{00000000-0005-0000-0000-000058750000}"/>
    <cellStyle name="Normal 2 7 2 3 4" xfId="29005" xr:uid="{00000000-0005-0000-0000-000059750000}"/>
    <cellStyle name="Normal 2 7 2 3 4 2" xfId="29006" xr:uid="{00000000-0005-0000-0000-00005A750000}"/>
    <cellStyle name="Normal 2 7 2 3 4 3" xfId="29007" xr:uid="{00000000-0005-0000-0000-00005B750000}"/>
    <cellStyle name="Normal 2 7 2 3 4 4" xfId="29008" xr:uid="{00000000-0005-0000-0000-00005C750000}"/>
    <cellStyle name="Normal 2 7 2 3 4_37. RESULTADO NEGOCIOS YOY" xfId="29009" xr:uid="{00000000-0005-0000-0000-00005D750000}"/>
    <cellStyle name="Normal 2 7 2 3 5" xfId="29010" xr:uid="{00000000-0005-0000-0000-00005E750000}"/>
    <cellStyle name="Normal 2 7 2 3 5 2" xfId="29011" xr:uid="{00000000-0005-0000-0000-00005F750000}"/>
    <cellStyle name="Normal 2 7 2 3 5 3" xfId="29012" xr:uid="{00000000-0005-0000-0000-000060750000}"/>
    <cellStyle name="Normal 2 7 2 3 5 4" xfId="29013" xr:uid="{00000000-0005-0000-0000-000061750000}"/>
    <cellStyle name="Normal 2 7 2 3 5_37. RESULTADO NEGOCIOS YOY" xfId="29014" xr:uid="{00000000-0005-0000-0000-000062750000}"/>
    <cellStyle name="Normal 2 7 2 3 6" xfId="29015" xr:uid="{00000000-0005-0000-0000-000063750000}"/>
    <cellStyle name="Normal 2 7 2 3 6 2" xfId="29016" xr:uid="{00000000-0005-0000-0000-000064750000}"/>
    <cellStyle name="Normal 2 7 2 3 6_37. RESULTADO NEGOCIOS YOY" xfId="29017" xr:uid="{00000000-0005-0000-0000-000065750000}"/>
    <cellStyle name="Normal 2 7 2 3 7" xfId="29018" xr:uid="{00000000-0005-0000-0000-000066750000}"/>
    <cellStyle name="Normal 2 7 2 3 7 2" xfId="29019" xr:uid="{00000000-0005-0000-0000-000067750000}"/>
    <cellStyle name="Normal 2 7 2 3 8" xfId="29020" xr:uid="{00000000-0005-0000-0000-000068750000}"/>
    <cellStyle name="Normal 2 7 2 3_37. RESULTADO NEGOCIOS YOY" xfId="29021" xr:uid="{00000000-0005-0000-0000-000069750000}"/>
    <cellStyle name="Normal 2 7 2 4" xfId="29022" xr:uid="{00000000-0005-0000-0000-00006A750000}"/>
    <cellStyle name="Normal 2 7 2 4 2" xfId="29023" xr:uid="{00000000-0005-0000-0000-00006B750000}"/>
    <cellStyle name="Normal 2 7 2 4 2 2" xfId="29024" xr:uid="{00000000-0005-0000-0000-00006C750000}"/>
    <cellStyle name="Normal 2 7 2 4 2 3" xfId="29025" xr:uid="{00000000-0005-0000-0000-00006D750000}"/>
    <cellStyle name="Normal 2 7 2 4 2_37. RESULTADO NEGOCIOS YOY" xfId="29026" xr:uid="{00000000-0005-0000-0000-00006E750000}"/>
    <cellStyle name="Normal 2 7 2 4 3" xfId="29027" xr:uid="{00000000-0005-0000-0000-00006F750000}"/>
    <cellStyle name="Normal 2 7 2 4 3 2" xfId="29028" xr:uid="{00000000-0005-0000-0000-000070750000}"/>
    <cellStyle name="Normal 2 7 2 4 4" xfId="29029" xr:uid="{00000000-0005-0000-0000-000071750000}"/>
    <cellStyle name="Normal 2 7 2 4 5" xfId="29030" xr:uid="{00000000-0005-0000-0000-000072750000}"/>
    <cellStyle name="Normal 2 7 2 4_37. RESULTADO NEGOCIOS YOY" xfId="29031" xr:uid="{00000000-0005-0000-0000-000073750000}"/>
    <cellStyle name="Normal 2 7 2 5" xfId="29032" xr:uid="{00000000-0005-0000-0000-000074750000}"/>
    <cellStyle name="Normal 2 7 2 5 2" xfId="29033" xr:uid="{00000000-0005-0000-0000-000075750000}"/>
    <cellStyle name="Normal 2 7 2 5 2 2" xfId="29034" xr:uid="{00000000-0005-0000-0000-000076750000}"/>
    <cellStyle name="Normal 2 7 2 5 2_37. RESULTADO NEGOCIOS YOY" xfId="29035" xr:uid="{00000000-0005-0000-0000-000077750000}"/>
    <cellStyle name="Normal 2 7 2 5 3" xfId="29036" xr:uid="{00000000-0005-0000-0000-000078750000}"/>
    <cellStyle name="Normal 2 7 2 5 4" xfId="29037" xr:uid="{00000000-0005-0000-0000-000079750000}"/>
    <cellStyle name="Normal 2 7 2 5_37. RESULTADO NEGOCIOS YOY" xfId="29038" xr:uid="{00000000-0005-0000-0000-00007A750000}"/>
    <cellStyle name="Normal 2 7 2 6" xfId="29039" xr:uid="{00000000-0005-0000-0000-00007B750000}"/>
    <cellStyle name="Normal 2 7 2 6 2" xfId="29040" xr:uid="{00000000-0005-0000-0000-00007C750000}"/>
    <cellStyle name="Normal 2 7 2 6 3" xfId="29041" xr:uid="{00000000-0005-0000-0000-00007D750000}"/>
    <cellStyle name="Normal 2 7 2 6 4" xfId="29042" xr:uid="{00000000-0005-0000-0000-00007E750000}"/>
    <cellStyle name="Normal 2 7 2 6 5" xfId="29043" xr:uid="{00000000-0005-0000-0000-00007F750000}"/>
    <cellStyle name="Normal 2 7 2 6_37. RESULTADO NEGOCIOS YOY" xfId="29044" xr:uid="{00000000-0005-0000-0000-000080750000}"/>
    <cellStyle name="Normal 2 7 2 7" xfId="29045" xr:uid="{00000000-0005-0000-0000-000081750000}"/>
    <cellStyle name="Normal 2 7 2 7 2" xfId="29046" xr:uid="{00000000-0005-0000-0000-000082750000}"/>
    <cellStyle name="Normal 2 7 2 7 3" xfId="29047" xr:uid="{00000000-0005-0000-0000-000083750000}"/>
    <cellStyle name="Normal 2 7 2 7 4" xfId="29048" xr:uid="{00000000-0005-0000-0000-000084750000}"/>
    <cellStyle name="Normal 2 7 2 7 5" xfId="29049" xr:uid="{00000000-0005-0000-0000-000085750000}"/>
    <cellStyle name="Normal 2 7 2 7_37. RESULTADO NEGOCIOS YOY" xfId="29050" xr:uid="{00000000-0005-0000-0000-000086750000}"/>
    <cellStyle name="Normal 2 7 2 8" xfId="29051" xr:uid="{00000000-0005-0000-0000-000087750000}"/>
    <cellStyle name="Normal 2 7 2 8 2" xfId="29052" xr:uid="{00000000-0005-0000-0000-000088750000}"/>
    <cellStyle name="Normal 2 7 2 8 3" xfId="29053" xr:uid="{00000000-0005-0000-0000-000089750000}"/>
    <cellStyle name="Normal 2 7 2 8 4" xfId="29054" xr:uid="{00000000-0005-0000-0000-00008A750000}"/>
    <cellStyle name="Normal 2 7 2 8_37. RESULTADO NEGOCIOS YOY" xfId="29055" xr:uid="{00000000-0005-0000-0000-00008B750000}"/>
    <cellStyle name="Normal 2 7 2 9" xfId="29056" xr:uid="{00000000-0005-0000-0000-00008C750000}"/>
    <cellStyle name="Normal 2 7 2 9 2" xfId="29057" xr:uid="{00000000-0005-0000-0000-00008D750000}"/>
    <cellStyle name="Normal 2 7 2 9 3" xfId="29058" xr:uid="{00000000-0005-0000-0000-00008E750000}"/>
    <cellStyle name="Normal 2 7 2 9 4" xfId="29059" xr:uid="{00000000-0005-0000-0000-00008F750000}"/>
    <cellStyle name="Normal 2 7 2 9_37. RESULTADO NEGOCIOS YOY" xfId="29060" xr:uid="{00000000-0005-0000-0000-000090750000}"/>
    <cellStyle name="Normal 2 7 2_37. RESULTADO NEGOCIOS YOY" xfId="29061" xr:uid="{00000000-0005-0000-0000-000091750000}"/>
    <cellStyle name="Normal 2 7 3" xfId="29062" xr:uid="{00000000-0005-0000-0000-000092750000}"/>
    <cellStyle name="Normal 2 7 3 10" xfId="29063" xr:uid="{00000000-0005-0000-0000-000093750000}"/>
    <cellStyle name="Normal 2 7 3 11" xfId="29064" xr:uid="{00000000-0005-0000-0000-000094750000}"/>
    <cellStyle name="Normal 2 7 3 2" xfId="29065" xr:uid="{00000000-0005-0000-0000-000095750000}"/>
    <cellStyle name="Normal 2 7 3 2 2" xfId="29066" xr:uid="{00000000-0005-0000-0000-000096750000}"/>
    <cellStyle name="Normal 2 7 3 2 2 2" xfId="29067" xr:uid="{00000000-0005-0000-0000-000097750000}"/>
    <cellStyle name="Normal 2 7 3 2 2 2 2" xfId="29068" xr:uid="{00000000-0005-0000-0000-000098750000}"/>
    <cellStyle name="Normal 2 7 3 2 2 2 2 2" xfId="29069" xr:uid="{00000000-0005-0000-0000-000099750000}"/>
    <cellStyle name="Normal 2 7 3 2 2 2 3" xfId="29070" xr:uid="{00000000-0005-0000-0000-00009A750000}"/>
    <cellStyle name="Normal 2 7 3 2 2 2_37. RESULTADO NEGOCIOS YOY" xfId="29071" xr:uid="{00000000-0005-0000-0000-00009B750000}"/>
    <cellStyle name="Normal 2 7 3 2 2 3" xfId="29072" xr:uid="{00000000-0005-0000-0000-00009C750000}"/>
    <cellStyle name="Normal 2 7 3 2 2 3 2" xfId="29073" xr:uid="{00000000-0005-0000-0000-00009D750000}"/>
    <cellStyle name="Normal 2 7 3 2 2 3_37. RESULTADO NEGOCIOS YOY" xfId="29074" xr:uid="{00000000-0005-0000-0000-00009E750000}"/>
    <cellStyle name="Normal 2 7 3 2 2 4" xfId="29075" xr:uid="{00000000-0005-0000-0000-00009F750000}"/>
    <cellStyle name="Normal 2 7 3 2 2 4 2" xfId="29076" xr:uid="{00000000-0005-0000-0000-0000A0750000}"/>
    <cellStyle name="Normal 2 7 3 2 2 5" xfId="29077" xr:uid="{00000000-0005-0000-0000-0000A1750000}"/>
    <cellStyle name="Normal 2 7 3 2 2_37. RESULTADO NEGOCIOS YOY" xfId="29078" xr:uid="{00000000-0005-0000-0000-0000A2750000}"/>
    <cellStyle name="Normal 2 7 3 2 3" xfId="29079" xr:uid="{00000000-0005-0000-0000-0000A3750000}"/>
    <cellStyle name="Normal 2 7 3 2 3 2" xfId="29080" xr:uid="{00000000-0005-0000-0000-0000A4750000}"/>
    <cellStyle name="Normal 2 7 3 2 3 2 2" xfId="29081" xr:uid="{00000000-0005-0000-0000-0000A5750000}"/>
    <cellStyle name="Normal 2 7 3 2 3 3" xfId="29082" xr:uid="{00000000-0005-0000-0000-0000A6750000}"/>
    <cellStyle name="Normal 2 7 3 2 3 3 2" xfId="29083" xr:uid="{00000000-0005-0000-0000-0000A7750000}"/>
    <cellStyle name="Normal 2 7 3 2 3 4" xfId="29084" xr:uid="{00000000-0005-0000-0000-0000A8750000}"/>
    <cellStyle name="Normal 2 7 3 2 3_37. RESULTADO NEGOCIOS YOY" xfId="29085" xr:uid="{00000000-0005-0000-0000-0000A9750000}"/>
    <cellStyle name="Normal 2 7 3 2 4" xfId="29086" xr:uid="{00000000-0005-0000-0000-0000AA750000}"/>
    <cellStyle name="Normal 2 7 3 2 4 2" xfId="29087" xr:uid="{00000000-0005-0000-0000-0000AB750000}"/>
    <cellStyle name="Normal 2 7 3 2 4 2 2" xfId="29088" xr:uid="{00000000-0005-0000-0000-0000AC750000}"/>
    <cellStyle name="Normal 2 7 3 2 4 3" xfId="29089" xr:uid="{00000000-0005-0000-0000-0000AD750000}"/>
    <cellStyle name="Normal 2 7 3 2 4_37. RESULTADO NEGOCIOS YOY" xfId="29090" xr:uid="{00000000-0005-0000-0000-0000AE750000}"/>
    <cellStyle name="Normal 2 7 3 2 5" xfId="29091" xr:uid="{00000000-0005-0000-0000-0000AF750000}"/>
    <cellStyle name="Normal 2 7 3 2 5 2" xfId="29092" xr:uid="{00000000-0005-0000-0000-0000B0750000}"/>
    <cellStyle name="Normal 2 7 3 2 5_37. RESULTADO NEGOCIOS YOY" xfId="29093" xr:uid="{00000000-0005-0000-0000-0000B1750000}"/>
    <cellStyle name="Normal 2 7 3 2 6" xfId="29094" xr:uid="{00000000-0005-0000-0000-0000B2750000}"/>
    <cellStyle name="Normal 2 7 3 2 6 2" xfId="29095" xr:uid="{00000000-0005-0000-0000-0000B3750000}"/>
    <cellStyle name="Normal 2 7 3 2 6_37. RESULTADO NEGOCIOS YOY" xfId="29096" xr:uid="{00000000-0005-0000-0000-0000B4750000}"/>
    <cellStyle name="Normal 2 7 3 2 7" xfId="29097" xr:uid="{00000000-0005-0000-0000-0000B5750000}"/>
    <cellStyle name="Normal 2 7 3 2 7 2" xfId="29098" xr:uid="{00000000-0005-0000-0000-0000B6750000}"/>
    <cellStyle name="Normal 2 7 3 2 7_37. RESULTADO NEGOCIOS YOY" xfId="29099" xr:uid="{00000000-0005-0000-0000-0000B7750000}"/>
    <cellStyle name="Normal 2 7 3 2 8" xfId="29100" xr:uid="{00000000-0005-0000-0000-0000B8750000}"/>
    <cellStyle name="Normal 2 7 3 2 9" xfId="29101" xr:uid="{00000000-0005-0000-0000-0000B9750000}"/>
    <cellStyle name="Normal 2 7 3 2_37. RESULTADO NEGOCIOS YOY" xfId="29102" xr:uid="{00000000-0005-0000-0000-0000BA750000}"/>
    <cellStyle name="Normal 2 7 3 3" xfId="29103" xr:uid="{00000000-0005-0000-0000-0000BB750000}"/>
    <cellStyle name="Normal 2 7 3 3 2" xfId="29104" xr:uid="{00000000-0005-0000-0000-0000BC750000}"/>
    <cellStyle name="Normal 2 7 3 3 2 2" xfId="29105" xr:uid="{00000000-0005-0000-0000-0000BD750000}"/>
    <cellStyle name="Normal 2 7 3 3 2 2 2" xfId="29106" xr:uid="{00000000-0005-0000-0000-0000BE750000}"/>
    <cellStyle name="Normal 2 7 3 3 2 3" xfId="29107" xr:uid="{00000000-0005-0000-0000-0000BF750000}"/>
    <cellStyle name="Normal 2 7 3 3 2 4" xfId="29108" xr:uid="{00000000-0005-0000-0000-0000C0750000}"/>
    <cellStyle name="Normal 2 7 3 3 2_37. RESULTADO NEGOCIOS YOY" xfId="29109" xr:uid="{00000000-0005-0000-0000-0000C1750000}"/>
    <cellStyle name="Normal 2 7 3 3 3" xfId="29110" xr:uid="{00000000-0005-0000-0000-0000C2750000}"/>
    <cellStyle name="Normal 2 7 3 3 3 2" xfId="29111" xr:uid="{00000000-0005-0000-0000-0000C3750000}"/>
    <cellStyle name="Normal 2 7 3 3 3 2 2" xfId="29112" xr:uid="{00000000-0005-0000-0000-0000C4750000}"/>
    <cellStyle name="Normal 2 7 3 3 3 3" xfId="29113" xr:uid="{00000000-0005-0000-0000-0000C5750000}"/>
    <cellStyle name="Normal 2 7 3 3 3_37. RESULTADO NEGOCIOS YOY" xfId="29114" xr:uid="{00000000-0005-0000-0000-0000C6750000}"/>
    <cellStyle name="Normal 2 7 3 3 4" xfId="29115" xr:uid="{00000000-0005-0000-0000-0000C7750000}"/>
    <cellStyle name="Normal 2 7 3 3 4 2" xfId="29116" xr:uid="{00000000-0005-0000-0000-0000C8750000}"/>
    <cellStyle name="Normal 2 7 3 3 5" xfId="29117" xr:uid="{00000000-0005-0000-0000-0000C9750000}"/>
    <cellStyle name="Normal 2 7 3 3 5 2" xfId="29118" xr:uid="{00000000-0005-0000-0000-0000CA750000}"/>
    <cellStyle name="Normal 2 7 3 3 6" xfId="29119" xr:uid="{00000000-0005-0000-0000-0000CB750000}"/>
    <cellStyle name="Normal 2 7 3 3 7" xfId="29120" xr:uid="{00000000-0005-0000-0000-0000CC750000}"/>
    <cellStyle name="Normal 2 7 3 3_37. RESULTADO NEGOCIOS YOY" xfId="29121" xr:uid="{00000000-0005-0000-0000-0000CD750000}"/>
    <cellStyle name="Normal 2 7 3 4" xfId="29122" xr:uid="{00000000-0005-0000-0000-0000CE750000}"/>
    <cellStyle name="Normal 2 7 3 4 2" xfId="29123" xr:uid="{00000000-0005-0000-0000-0000CF750000}"/>
    <cellStyle name="Normal 2 7 3 4 2 2" xfId="29124" xr:uid="{00000000-0005-0000-0000-0000D0750000}"/>
    <cellStyle name="Normal 2 7 3 4 2 2 2" xfId="29125" xr:uid="{00000000-0005-0000-0000-0000D1750000}"/>
    <cellStyle name="Normal 2 7 3 4 2 3" xfId="29126" xr:uid="{00000000-0005-0000-0000-0000D2750000}"/>
    <cellStyle name="Normal 2 7 3 4 2_37. RESULTADO NEGOCIOS YOY" xfId="29127" xr:uid="{00000000-0005-0000-0000-0000D3750000}"/>
    <cellStyle name="Normal 2 7 3 4 3" xfId="29128" xr:uid="{00000000-0005-0000-0000-0000D4750000}"/>
    <cellStyle name="Normal 2 7 3 4 3 2" xfId="29129" xr:uid="{00000000-0005-0000-0000-0000D5750000}"/>
    <cellStyle name="Normal 2 7 3 4 3 2 2" xfId="29130" xr:uid="{00000000-0005-0000-0000-0000D6750000}"/>
    <cellStyle name="Normal 2 7 3 4 3 3" xfId="29131" xr:uid="{00000000-0005-0000-0000-0000D7750000}"/>
    <cellStyle name="Normal 2 7 3 4 4" xfId="29132" xr:uid="{00000000-0005-0000-0000-0000D8750000}"/>
    <cellStyle name="Normal 2 7 3 4 4 2" xfId="29133" xr:uid="{00000000-0005-0000-0000-0000D9750000}"/>
    <cellStyle name="Normal 2 7 3 4 5" xfId="29134" xr:uid="{00000000-0005-0000-0000-0000DA750000}"/>
    <cellStyle name="Normal 2 7 3 4 5 2" xfId="29135" xr:uid="{00000000-0005-0000-0000-0000DB750000}"/>
    <cellStyle name="Normal 2 7 3 4 6" xfId="29136" xr:uid="{00000000-0005-0000-0000-0000DC750000}"/>
    <cellStyle name="Normal 2 7 3 4 7" xfId="29137" xr:uid="{00000000-0005-0000-0000-0000DD750000}"/>
    <cellStyle name="Normal 2 7 3 4_37. RESULTADO NEGOCIOS YOY" xfId="29138" xr:uid="{00000000-0005-0000-0000-0000DE750000}"/>
    <cellStyle name="Normal 2 7 3 5" xfId="29139" xr:uid="{00000000-0005-0000-0000-0000DF750000}"/>
    <cellStyle name="Normal 2 7 3 5 2" xfId="29140" xr:uid="{00000000-0005-0000-0000-0000E0750000}"/>
    <cellStyle name="Normal 2 7 3 5 2 2" xfId="29141" xr:uid="{00000000-0005-0000-0000-0000E1750000}"/>
    <cellStyle name="Normal 2 7 3 5 3" xfId="29142" xr:uid="{00000000-0005-0000-0000-0000E2750000}"/>
    <cellStyle name="Normal 2 7 3 5 4" xfId="29143" xr:uid="{00000000-0005-0000-0000-0000E3750000}"/>
    <cellStyle name="Normal 2 7 3 5_37. RESULTADO NEGOCIOS YOY" xfId="29144" xr:uid="{00000000-0005-0000-0000-0000E4750000}"/>
    <cellStyle name="Normal 2 7 3 6" xfId="29145" xr:uid="{00000000-0005-0000-0000-0000E5750000}"/>
    <cellStyle name="Normal 2 7 3 6 2" xfId="29146" xr:uid="{00000000-0005-0000-0000-0000E6750000}"/>
    <cellStyle name="Normal 2 7 3 6 2 2" xfId="29147" xr:uid="{00000000-0005-0000-0000-0000E7750000}"/>
    <cellStyle name="Normal 2 7 3 6 3" xfId="29148" xr:uid="{00000000-0005-0000-0000-0000E8750000}"/>
    <cellStyle name="Normal 2 7 3 6_37. RESULTADO NEGOCIOS YOY" xfId="29149" xr:uid="{00000000-0005-0000-0000-0000E9750000}"/>
    <cellStyle name="Normal 2 7 3 7" xfId="29150" xr:uid="{00000000-0005-0000-0000-0000EA750000}"/>
    <cellStyle name="Normal 2 7 3 7 2" xfId="29151" xr:uid="{00000000-0005-0000-0000-0000EB750000}"/>
    <cellStyle name="Normal 2 7 3 7_37. RESULTADO NEGOCIOS YOY" xfId="29152" xr:uid="{00000000-0005-0000-0000-0000EC750000}"/>
    <cellStyle name="Normal 2 7 3 8" xfId="29153" xr:uid="{00000000-0005-0000-0000-0000ED750000}"/>
    <cellStyle name="Normal 2 7 3 8 2" xfId="29154" xr:uid="{00000000-0005-0000-0000-0000EE750000}"/>
    <cellStyle name="Normal 2 7 3 8_37. RESULTADO NEGOCIOS YOY" xfId="29155" xr:uid="{00000000-0005-0000-0000-0000EF750000}"/>
    <cellStyle name="Normal 2 7 3 9" xfId="29156" xr:uid="{00000000-0005-0000-0000-0000F0750000}"/>
    <cellStyle name="Normal 2 7 3 9 2" xfId="29157" xr:uid="{00000000-0005-0000-0000-0000F1750000}"/>
    <cellStyle name="Normal 2 7 3 9_37. RESULTADO NEGOCIOS YOY" xfId="29158" xr:uid="{00000000-0005-0000-0000-0000F2750000}"/>
    <cellStyle name="Normal 2 7 3_37. RESULTADO NEGOCIOS YOY" xfId="29159" xr:uid="{00000000-0005-0000-0000-0000F3750000}"/>
    <cellStyle name="Normal 2 7 4" xfId="29160" xr:uid="{00000000-0005-0000-0000-0000F4750000}"/>
    <cellStyle name="Normal 2 7 4 2" xfId="29161" xr:uid="{00000000-0005-0000-0000-0000F5750000}"/>
    <cellStyle name="Normal 2 7 4 2 2" xfId="29162" xr:uid="{00000000-0005-0000-0000-0000F6750000}"/>
    <cellStyle name="Normal 2 7 4 2 2 2" xfId="29163" xr:uid="{00000000-0005-0000-0000-0000F7750000}"/>
    <cellStyle name="Normal 2 7 4 2 2 2 2" xfId="29164" xr:uid="{00000000-0005-0000-0000-0000F8750000}"/>
    <cellStyle name="Normal 2 7 4 2 2 3" xfId="29165" xr:uid="{00000000-0005-0000-0000-0000F9750000}"/>
    <cellStyle name="Normal 2 7 4 2 3" xfId="29166" xr:uid="{00000000-0005-0000-0000-0000FA750000}"/>
    <cellStyle name="Normal 2 7 4 2 4" xfId="29167" xr:uid="{00000000-0005-0000-0000-0000FB750000}"/>
    <cellStyle name="Normal 2 7 4 2 4 2" xfId="29168" xr:uid="{00000000-0005-0000-0000-0000FC750000}"/>
    <cellStyle name="Normal 2 7 4 2 5" xfId="29169" xr:uid="{00000000-0005-0000-0000-0000FD750000}"/>
    <cellStyle name="Normal 2 7 4 2 6" xfId="29170" xr:uid="{00000000-0005-0000-0000-0000FE750000}"/>
    <cellStyle name="Normal 2 7 4 2_37. RESULTADO NEGOCIOS YOY" xfId="29171" xr:uid="{00000000-0005-0000-0000-0000FF750000}"/>
    <cellStyle name="Normal 2 7 4 3" xfId="29172" xr:uid="{00000000-0005-0000-0000-000000760000}"/>
    <cellStyle name="Normal 2 7 4 3 2" xfId="29173" xr:uid="{00000000-0005-0000-0000-000001760000}"/>
    <cellStyle name="Normal 2 7 4 3 2 2" xfId="29174" xr:uid="{00000000-0005-0000-0000-000002760000}"/>
    <cellStyle name="Normal 2 7 4 3 2 2 2" xfId="29175" xr:uid="{00000000-0005-0000-0000-000003760000}"/>
    <cellStyle name="Normal 2 7 4 3 2 3" xfId="29176" xr:uid="{00000000-0005-0000-0000-000004760000}"/>
    <cellStyle name="Normal 2 7 4 3 3" xfId="29177" xr:uid="{00000000-0005-0000-0000-000005760000}"/>
    <cellStyle name="Normal 2 7 4 3 4" xfId="29178" xr:uid="{00000000-0005-0000-0000-000006760000}"/>
    <cellStyle name="Normal 2 7 4 3 4 2" xfId="29179" xr:uid="{00000000-0005-0000-0000-000007760000}"/>
    <cellStyle name="Normal 2 7 4 3 5" xfId="29180" xr:uid="{00000000-0005-0000-0000-000008760000}"/>
    <cellStyle name="Normal 2 7 4 4" xfId="29181" xr:uid="{00000000-0005-0000-0000-000009760000}"/>
    <cellStyle name="Normal 2 7 4 4 2" xfId="29182" xr:uid="{00000000-0005-0000-0000-00000A760000}"/>
    <cellStyle name="Normal 2 7 4 4 3" xfId="29183" xr:uid="{00000000-0005-0000-0000-00000B760000}"/>
    <cellStyle name="Normal 2 7 4 4 3 2" xfId="29184" xr:uid="{00000000-0005-0000-0000-00000C760000}"/>
    <cellStyle name="Normal 2 7 4 4 4" xfId="29185" xr:uid="{00000000-0005-0000-0000-00000D760000}"/>
    <cellStyle name="Normal 2 7 4 5" xfId="29186" xr:uid="{00000000-0005-0000-0000-00000E760000}"/>
    <cellStyle name="Normal 2 7 4 6" xfId="29187" xr:uid="{00000000-0005-0000-0000-00000F760000}"/>
    <cellStyle name="Normal 2 7 4 6 2" xfId="29188" xr:uid="{00000000-0005-0000-0000-000010760000}"/>
    <cellStyle name="Normal 2 7 4 7" xfId="29189" xr:uid="{00000000-0005-0000-0000-000011760000}"/>
    <cellStyle name="Normal 2 7 4 8" xfId="29190" xr:uid="{00000000-0005-0000-0000-000012760000}"/>
    <cellStyle name="Normal 2 7 4_37. RESULTADO NEGOCIOS YOY" xfId="29191" xr:uid="{00000000-0005-0000-0000-000013760000}"/>
    <cellStyle name="Normal 2 7 5" xfId="29192" xr:uid="{00000000-0005-0000-0000-000014760000}"/>
    <cellStyle name="Normal 2 7 5 2" xfId="29193" xr:uid="{00000000-0005-0000-0000-000015760000}"/>
    <cellStyle name="Normal 2 7 5 2 2" xfId="29194" xr:uid="{00000000-0005-0000-0000-000016760000}"/>
    <cellStyle name="Normal 2 7 5 2_37. RESULTADO NEGOCIOS YOY" xfId="29195" xr:uid="{00000000-0005-0000-0000-000017760000}"/>
    <cellStyle name="Normal 2 7 5 3" xfId="29196" xr:uid="{00000000-0005-0000-0000-000018760000}"/>
    <cellStyle name="Normal 2 7 5_37. RESULTADO NEGOCIOS YOY" xfId="29197" xr:uid="{00000000-0005-0000-0000-000019760000}"/>
    <cellStyle name="Normal 2 7 6" xfId="29198" xr:uid="{00000000-0005-0000-0000-00001A760000}"/>
    <cellStyle name="Normal 2 7 6 2" xfId="29199" xr:uid="{00000000-0005-0000-0000-00001B760000}"/>
    <cellStyle name="Normal 2 7 6 2 2" xfId="29200" xr:uid="{00000000-0005-0000-0000-00001C760000}"/>
    <cellStyle name="Normal 2 7 6 2 2 2" xfId="29201" xr:uid="{00000000-0005-0000-0000-00001D760000}"/>
    <cellStyle name="Normal 2 7 6 2 3" xfId="29202" xr:uid="{00000000-0005-0000-0000-00001E760000}"/>
    <cellStyle name="Normal 2 7 6 3" xfId="29203" xr:uid="{00000000-0005-0000-0000-00001F760000}"/>
    <cellStyle name="Normal 2 7 6 4" xfId="29204" xr:uid="{00000000-0005-0000-0000-000020760000}"/>
    <cellStyle name="Normal 2 7 6 4 2" xfId="29205" xr:uid="{00000000-0005-0000-0000-000021760000}"/>
    <cellStyle name="Normal 2 7 6 5" xfId="29206" xr:uid="{00000000-0005-0000-0000-000022760000}"/>
    <cellStyle name="Normal 2 7 6 6" xfId="29207" xr:uid="{00000000-0005-0000-0000-000023760000}"/>
    <cellStyle name="Normal 2 7 6_37. RESULTADO NEGOCIOS YOY" xfId="29208" xr:uid="{00000000-0005-0000-0000-000024760000}"/>
    <cellStyle name="Normal 2 7 7" xfId="29209" xr:uid="{00000000-0005-0000-0000-000025760000}"/>
    <cellStyle name="Normal 2 7 7 2" xfId="29210" xr:uid="{00000000-0005-0000-0000-000026760000}"/>
    <cellStyle name="Normal 2 7 7 2 2" xfId="29211" xr:uid="{00000000-0005-0000-0000-000027760000}"/>
    <cellStyle name="Normal 2 7 7 2 2 2" xfId="29212" xr:uid="{00000000-0005-0000-0000-000028760000}"/>
    <cellStyle name="Normal 2 7 7 2 3" xfId="29213" xr:uid="{00000000-0005-0000-0000-000029760000}"/>
    <cellStyle name="Normal 2 7 7 3" xfId="29214" xr:uid="{00000000-0005-0000-0000-00002A760000}"/>
    <cellStyle name="Normal 2 7 7 4" xfId="29215" xr:uid="{00000000-0005-0000-0000-00002B760000}"/>
    <cellStyle name="Normal 2 7 7 4 2" xfId="29216" xr:uid="{00000000-0005-0000-0000-00002C760000}"/>
    <cellStyle name="Normal 2 7 7 5" xfId="29217" xr:uid="{00000000-0005-0000-0000-00002D760000}"/>
    <cellStyle name="Normal 2 7 7 6" xfId="29218" xr:uid="{00000000-0005-0000-0000-00002E760000}"/>
    <cellStyle name="Normal 2 7 7_37. RESULTADO NEGOCIOS YOY" xfId="29219" xr:uid="{00000000-0005-0000-0000-00002F760000}"/>
    <cellStyle name="Normal 2 7 8" xfId="29220" xr:uid="{00000000-0005-0000-0000-000030760000}"/>
    <cellStyle name="Normal 2 7 8 2" xfId="29221" xr:uid="{00000000-0005-0000-0000-000031760000}"/>
    <cellStyle name="Normal 2 7 8 2 2" xfId="29222" xr:uid="{00000000-0005-0000-0000-000032760000}"/>
    <cellStyle name="Normal 2 7 8 2 2 2" xfId="29223" xr:uid="{00000000-0005-0000-0000-000033760000}"/>
    <cellStyle name="Normal 2 7 8 2 3" xfId="29224" xr:uid="{00000000-0005-0000-0000-000034760000}"/>
    <cellStyle name="Normal 2 7 8 3" xfId="29225" xr:uid="{00000000-0005-0000-0000-000035760000}"/>
    <cellStyle name="Normal 2 7 8 4" xfId="29226" xr:uid="{00000000-0005-0000-0000-000036760000}"/>
    <cellStyle name="Normal 2 7 8 4 2" xfId="29227" xr:uid="{00000000-0005-0000-0000-000037760000}"/>
    <cellStyle name="Normal 2 7 8 5" xfId="29228" xr:uid="{00000000-0005-0000-0000-000038760000}"/>
    <cellStyle name="Normal 2 7 8_37. RESULTADO NEGOCIOS YOY" xfId="29229" xr:uid="{00000000-0005-0000-0000-000039760000}"/>
    <cellStyle name="Normal 2 7 9" xfId="29230" xr:uid="{00000000-0005-0000-0000-00003A760000}"/>
    <cellStyle name="Normal 2 7 9 2" xfId="29231" xr:uid="{00000000-0005-0000-0000-00003B760000}"/>
    <cellStyle name="Normal 2 7 9 2 2" xfId="29232" xr:uid="{00000000-0005-0000-0000-00003C760000}"/>
    <cellStyle name="Normal 2 7 9 3" xfId="29233" xr:uid="{00000000-0005-0000-0000-00003D760000}"/>
    <cellStyle name="Normal 2 7 9_37. RESULTADO NEGOCIOS YOY" xfId="29234" xr:uid="{00000000-0005-0000-0000-00003E760000}"/>
    <cellStyle name="Normal 2 7_37. RESULTADO NEGOCIOS YOY" xfId="29235" xr:uid="{00000000-0005-0000-0000-00003F760000}"/>
    <cellStyle name="Normal 2 8" xfId="29236" xr:uid="{00000000-0005-0000-0000-000040760000}"/>
    <cellStyle name="Normal 2 8 10" xfId="29237" xr:uid="{00000000-0005-0000-0000-000041760000}"/>
    <cellStyle name="Normal 2 8 10 2" xfId="29238" xr:uid="{00000000-0005-0000-0000-000042760000}"/>
    <cellStyle name="Normal 2 8 11" xfId="29239" xr:uid="{00000000-0005-0000-0000-000043760000}"/>
    <cellStyle name="Normal 2 8 11 2" xfId="29240" xr:uid="{00000000-0005-0000-0000-000044760000}"/>
    <cellStyle name="Normal 2 8 12" xfId="29241" xr:uid="{00000000-0005-0000-0000-000045760000}"/>
    <cellStyle name="Normal 2 8 13" xfId="29242" xr:uid="{00000000-0005-0000-0000-000046760000}"/>
    <cellStyle name="Normal 2 8 2" xfId="29243" xr:uid="{00000000-0005-0000-0000-000047760000}"/>
    <cellStyle name="Normal 2 8 2 10" xfId="29244" xr:uid="{00000000-0005-0000-0000-000048760000}"/>
    <cellStyle name="Normal 2 8 2 10 2" xfId="29245" xr:uid="{00000000-0005-0000-0000-000049760000}"/>
    <cellStyle name="Normal 2 8 2 10 3" xfId="29246" xr:uid="{00000000-0005-0000-0000-00004A760000}"/>
    <cellStyle name="Normal 2 8 2 10 4" xfId="29247" xr:uid="{00000000-0005-0000-0000-00004B760000}"/>
    <cellStyle name="Normal 2 8 2 10_37. RESULTADO NEGOCIOS YOY" xfId="29248" xr:uid="{00000000-0005-0000-0000-00004C760000}"/>
    <cellStyle name="Normal 2 8 2 11" xfId="29249" xr:uid="{00000000-0005-0000-0000-00004D760000}"/>
    <cellStyle name="Normal 2 8 2 2" xfId="29250" xr:uid="{00000000-0005-0000-0000-00004E760000}"/>
    <cellStyle name="Normal 2 8 2 2 10" xfId="29251" xr:uid="{00000000-0005-0000-0000-00004F760000}"/>
    <cellStyle name="Normal 2 8 2 2 11" xfId="29252" xr:uid="{00000000-0005-0000-0000-000050760000}"/>
    <cellStyle name="Normal 2 8 2 2 2" xfId="29253" xr:uid="{00000000-0005-0000-0000-000051760000}"/>
    <cellStyle name="Normal 2 8 2 2 2 2" xfId="29254" xr:uid="{00000000-0005-0000-0000-000052760000}"/>
    <cellStyle name="Normal 2 8 2 2 2 2 2" xfId="29255" xr:uid="{00000000-0005-0000-0000-000053760000}"/>
    <cellStyle name="Normal 2 8 2 2 2 2 3" xfId="29256" xr:uid="{00000000-0005-0000-0000-000054760000}"/>
    <cellStyle name="Normal 2 8 2 2 2 2 3 2" xfId="29257" xr:uid="{00000000-0005-0000-0000-000055760000}"/>
    <cellStyle name="Normal 2 8 2 2 2 2 4" xfId="29258" xr:uid="{00000000-0005-0000-0000-000056760000}"/>
    <cellStyle name="Normal 2 8 2 2 2 2 5" xfId="29259" xr:uid="{00000000-0005-0000-0000-000057760000}"/>
    <cellStyle name="Normal 2 8 2 2 2 2_37. RESULTADO NEGOCIOS YOY" xfId="29260" xr:uid="{00000000-0005-0000-0000-000058760000}"/>
    <cellStyle name="Normal 2 8 2 2 2 3" xfId="29261" xr:uid="{00000000-0005-0000-0000-000059760000}"/>
    <cellStyle name="Normal 2 8 2 2 2 3 2" xfId="29262" xr:uid="{00000000-0005-0000-0000-00005A760000}"/>
    <cellStyle name="Normal 2 8 2 2 2 3 2 2" xfId="29263" xr:uid="{00000000-0005-0000-0000-00005B760000}"/>
    <cellStyle name="Normal 2 8 2 2 2 3 3" xfId="29264" xr:uid="{00000000-0005-0000-0000-00005C760000}"/>
    <cellStyle name="Normal 2 8 2 2 2 3_37. RESULTADO NEGOCIOS YOY" xfId="29265" xr:uid="{00000000-0005-0000-0000-00005D760000}"/>
    <cellStyle name="Normal 2 8 2 2 2 4" xfId="29266" xr:uid="{00000000-0005-0000-0000-00005E760000}"/>
    <cellStyle name="Normal 2 8 2 2 2 4 2" xfId="29267" xr:uid="{00000000-0005-0000-0000-00005F760000}"/>
    <cellStyle name="Normal 2 8 2 2 2 5" xfId="29268" xr:uid="{00000000-0005-0000-0000-000060760000}"/>
    <cellStyle name="Normal 2 8 2 2 2 5 2" xfId="29269" xr:uid="{00000000-0005-0000-0000-000061760000}"/>
    <cellStyle name="Normal 2 8 2 2 2 6" xfId="29270" xr:uid="{00000000-0005-0000-0000-000062760000}"/>
    <cellStyle name="Normal 2 8 2 2 2 7" xfId="29271" xr:uid="{00000000-0005-0000-0000-000063760000}"/>
    <cellStyle name="Normal 2 8 2 2 2_37. RESULTADO NEGOCIOS YOY" xfId="29272" xr:uid="{00000000-0005-0000-0000-000064760000}"/>
    <cellStyle name="Normal 2 8 2 2 3" xfId="29273" xr:uid="{00000000-0005-0000-0000-000065760000}"/>
    <cellStyle name="Normal 2 8 2 2 3 2" xfId="29274" xr:uid="{00000000-0005-0000-0000-000066760000}"/>
    <cellStyle name="Normal 2 8 2 2 3 2 2" xfId="29275" xr:uid="{00000000-0005-0000-0000-000067760000}"/>
    <cellStyle name="Normal 2 8 2 2 3 2 2 2" xfId="29276" xr:uid="{00000000-0005-0000-0000-000068760000}"/>
    <cellStyle name="Normal 2 8 2 2 3 2 3" xfId="29277" xr:uid="{00000000-0005-0000-0000-000069760000}"/>
    <cellStyle name="Normal 2 8 2 2 3 2 4" xfId="29278" xr:uid="{00000000-0005-0000-0000-00006A760000}"/>
    <cellStyle name="Normal 2 8 2 2 3 2_37. RESULTADO NEGOCIOS YOY" xfId="29279" xr:uid="{00000000-0005-0000-0000-00006B760000}"/>
    <cellStyle name="Normal 2 8 2 2 3 3" xfId="29280" xr:uid="{00000000-0005-0000-0000-00006C760000}"/>
    <cellStyle name="Normal 2 8 2 2 3 3 2" xfId="29281" xr:uid="{00000000-0005-0000-0000-00006D760000}"/>
    <cellStyle name="Normal 2 8 2 2 3 3 2 2" xfId="29282" xr:uid="{00000000-0005-0000-0000-00006E760000}"/>
    <cellStyle name="Normal 2 8 2 2 3 3 3" xfId="29283" xr:uid="{00000000-0005-0000-0000-00006F760000}"/>
    <cellStyle name="Normal 2 8 2 2 3 4" xfId="29284" xr:uid="{00000000-0005-0000-0000-000070760000}"/>
    <cellStyle name="Normal 2 8 2 2 3 4 2" xfId="29285" xr:uid="{00000000-0005-0000-0000-000071760000}"/>
    <cellStyle name="Normal 2 8 2 2 3 5" xfId="29286" xr:uid="{00000000-0005-0000-0000-000072760000}"/>
    <cellStyle name="Normal 2 8 2 2 3 5 2" xfId="29287" xr:uid="{00000000-0005-0000-0000-000073760000}"/>
    <cellStyle name="Normal 2 8 2 2 3 6" xfId="29288" xr:uid="{00000000-0005-0000-0000-000074760000}"/>
    <cellStyle name="Normal 2 8 2 2 3 7" xfId="29289" xr:uid="{00000000-0005-0000-0000-000075760000}"/>
    <cellStyle name="Normal 2 8 2 2 3_37. RESULTADO NEGOCIOS YOY" xfId="29290" xr:uid="{00000000-0005-0000-0000-000076760000}"/>
    <cellStyle name="Normal 2 8 2 2 4" xfId="29291" xr:uid="{00000000-0005-0000-0000-000077760000}"/>
    <cellStyle name="Normal 2 8 2 2 4 2" xfId="29292" xr:uid="{00000000-0005-0000-0000-000078760000}"/>
    <cellStyle name="Normal 2 8 2 2 4 2 2" xfId="29293" xr:uid="{00000000-0005-0000-0000-000079760000}"/>
    <cellStyle name="Normal 2 8 2 2 4 2 2 2" xfId="29294" xr:uid="{00000000-0005-0000-0000-00007A760000}"/>
    <cellStyle name="Normal 2 8 2 2 4 2 3" xfId="29295" xr:uid="{00000000-0005-0000-0000-00007B760000}"/>
    <cellStyle name="Normal 2 8 2 2 4 2 4" xfId="29296" xr:uid="{00000000-0005-0000-0000-00007C760000}"/>
    <cellStyle name="Normal 2 8 2 2 4 3" xfId="29297" xr:uid="{00000000-0005-0000-0000-00007D760000}"/>
    <cellStyle name="Normal 2 8 2 2 4 3 2" xfId="29298" xr:uid="{00000000-0005-0000-0000-00007E760000}"/>
    <cellStyle name="Normal 2 8 2 2 4 3 2 2" xfId="29299" xr:uid="{00000000-0005-0000-0000-00007F760000}"/>
    <cellStyle name="Normal 2 8 2 2 4 3 3" xfId="29300" xr:uid="{00000000-0005-0000-0000-000080760000}"/>
    <cellStyle name="Normal 2 8 2 2 4 4" xfId="29301" xr:uid="{00000000-0005-0000-0000-000081760000}"/>
    <cellStyle name="Normal 2 8 2 2 4 4 2" xfId="29302" xr:uid="{00000000-0005-0000-0000-000082760000}"/>
    <cellStyle name="Normal 2 8 2 2 4 5" xfId="29303" xr:uid="{00000000-0005-0000-0000-000083760000}"/>
    <cellStyle name="Normal 2 8 2 2 4 5 2" xfId="29304" xr:uid="{00000000-0005-0000-0000-000084760000}"/>
    <cellStyle name="Normal 2 8 2 2 4 6" xfId="29305" xr:uid="{00000000-0005-0000-0000-000085760000}"/>
    <cellStyle name="Normal 2 8 2 2 4 7" xfId="29306" xr:uid="{00000000-0005-0000-0000-000086760000}"/>
    <cellStyle name="Normal 2 8 2 2 4_37. RESULTADO NEGOCIOS YOY" xfId="29307" xr:uid="{00000000-0005-0000-0000-000087760000}"/>
    <cellStyle name="Normal 2 8 2 2 5" xfId="29308" xr:uid="{00000000-0005-0000-0000-000088760000}"/>
    <cellStyle name="Normal 2 8 2 2 5 2" xfId="29309" xr:uid="{00000000-0005-0000-0000-000089760000}"/>
    <cellStyle name="Normal 2 8 2 2 5 2 2" xfId="29310" xr:uid="{00000000-0005-0000-0000-00008A760000}"/>
    <cellStyle name="Normal 2 8 2 2 5 2 3" xfId="29311" xr:uid="{00000000-0005-0000-0000-00008B760000}"/>
    <cellStyle name="Normal 2 8 2 2 5 3" xfId="29312" xr:uid="{00000000-0005-0000-0000-00008C760000}"/>
    <cellStyle name="Normal 2 8 2 2 5 4" xfId="29313" xr:uid="{00000000-0005-0000-0000-00008D760000}"/>
    <cellStyle name="Normal 2 8 2 2 5_37. RESULTADO NEGOCIOS YOY" xfId="29314" xr:uid="{00000000-0005-0000-0000-00008E760000}"/>
    <cellStyle name="Normal 2 8 2 2 6" xfId="29315" xr:uid="{00000000-0005-0000-0000-00008F760000}"/>
    <cellStyle name="Normal 2 8 2 2 6 2" xfId="29316" xr:uid="{00000000-0005-0000-0000-000090760000}"/>
    <cellStyle name="Normal 2 8 2 2 6 2 2" xfId="29317" xr:uid="{00000000-0005-0000-0000-000091760000}"/>
    <cellStyle name="Normal 2 8 2 2 6 2 3" xfId="29318" xr:uid="{00000000-0005-0000-0000-000092760000}"/>
    <cellStyle name="Normal 2 8 2 2 6 3" xfId="29319" xr:uid="{00000000-0005-0000-0000-000093760000}"/>
    <cellStyle name="Normal 2 8 2 2 6 4" xfId="29320" xr:uid="{00000000-0005-0000-0000-000094760000}"/>
    <cellStyle name="Normal 2 8 2 2 6_37. RESULTADO NEGOCIOS YOY" xfId="29321" xr:uid="{00000000-0005-0000-0000-000095760000}"/>
    <cellStyle name="Normal 2 8 2 2 7" xfId="29322" xr:uid="{00000000-0005-0000-0000-000096760000}"/>
    <cellStyle name="Normal 2 8 2 2 7 2" xfId="29323" xr:uid="{00000000-0005-0000-0000-000097760000}"/>
    <cellStyle name="Normal 2 8 2 2 7 3" xfId="29324" xr:uid="{00000000-0005-0000-0000-000098760000}"/>
    <cellStyle name="Normal 2 8 2 2 7 4" xfId="29325" xr:uid="{00000000-0005-0000-0000-000099760000}"/>
    <cellStyle name="Normal 2 8 2 2 7_37. RESULTADO NEGOCIOS YOY" xfId="29326" xr:uid="{00000000-0005-0000-0000-00009A760000}"/>
    <cellStyle name="Normal 2 8 2 2 8" xfId="29327" xr:uid="{00000000-0005-0000-0000-00009B760000}"/>
    <cellStyle name="Normal 2 8 2 2 8 2" xfId="29328" xr:uid="{00000000-0005-0000-0000-00009C760000}"/>
    <cellStyle name="Normal 2 8 2 2 8 3" xfId="29329" xr:uid="{00000000-0005-0000-0000-00009D760000}"/>
    <cellStyle name="Normal 2 8 2 2 8 4" xfId="29330" xr:uid="{00000000-0005-0000-0000-00009E760000}"/>
    <cellStyle name="Normal 2 8 2 2 8_37. RESULTADO NEGOCIOS YOY" xfId="29331" xr:uid="{00000000-0005-0000-0000-00009F760000}"/>
    <cellStyle name="Normal 2 8 2 2 9" xfId="29332" xr:uid="{00000000-0005-0000-0000-0000A0760000}"/>
    <cellStyle name="Normal 2 8 2 2 9 2" xfId="29333" xr:uid="{00000000-0005-0000-0000-0000A1760000}"/>
    <cellStyle name="Normal 2 8 2 2 9_37. RESULTADO NEGOCIOS YOY" xfId="29334" xr:uid="{00000000-0005-0000-0000-0000A2760000}"/>
    <cellStyle name="Normal 2 8 2 2_37. RESULTADO NEGOCIOS YOY" xfId="29335" xr:uid="{00000000-0005-0000-0000-0000A3760000}"/>
    <cellStyle name="Normal 2 8 2 3" xfId="29336" xr:uid="{00000000-0005-0000-0000-0000A4760000}"/>
    <cellStyle name="Normal 2 8 2 3 2" xfId="29337" xr:uid="{00000000-0005-0000-0000-0000A5760000}"/>
    <cellStyle name="Normal 2 8 2 3 2 2" xfId="29338" xr:uid="{00000000-0005-0000-0000-0000A6760000}"/>
    <cellStyle name="Normal 2 8 2 3 2 2 2" xfId="29339" xr:uid="{00000000-0005-0000-0000-0000A7760000}"/>
    <cellStyle name="Normal 2 8 2 3 2 2 3" xfId="29340" xr:uid="{00000000-0005-0000-0000-0000A8760000}"/>
    <cellStyle name="Normal 2 8 2 3 2 2_37. RESULTADO NEGOCIOS YOY" xfId="29341" xr:uid="{00000000-0005-0000-0000-0000A9760000}"/>
    <cellStyle name="Normal 2 8 2 3 2 3" xfId="29342" xr:uid="{00000000-0005-0000-0000-0000AA760000}"/>
    <cellStyle name="Normal 2 8 2 3 2 3 2" xfId="29343" xr:uid="{00000000-0005-0000-0000-0000AB760000}"/>
    <cellStyle name="Normal 2 8 2 3 2 4" xfId="29344" xr:uid="{00000000-0005-0000-0000-0000AC760000}"/>
    <cellStyle name="Normal 2 8 2 3 2 5" xfId="29345" xr:uid="{00000000-0005-0000-0000-0000AD760000}"/>
    <cellStyle name="Normal 2 8 2 3 2_37. RESULTADO NEGOCIOS YOY" xfId="29346" xr:uid="{00000000-0005-0000-0000-0000AE760000}"/>
    <cellStyle name="Normal 2 8 2 3 3" xfId="29347" xr:uid="{00000000-0005-0000-0000-0000AF760000}"/>
    <cellStyle name="Normal 2 8 2 3 3 2" xfId="29348" xr:uid="{00000000-0005-0000-0000-0000B0760000}"/>
    <cellStyle name="Normal 2 8 2 3 3 2 2" xfId="29349" xr:uid="{00000000-0005-0000-0000-0000B1760000}"/>
    <cellStyle name="Normal 2 8 2 3 3 2 3" xfId="29350" xr:uid="{00000000-0005-0000-0000-0000B2760000}"/>
    <cellStyle name="Normal 2 8 2 3 3 3" xfId="29351" xr:uid="{00000000-0005-0000-0000-0000B3760000}"/>
    <cellStyle name="Normal 2 8 2 3 3 3 2" xfId="29352" xr:uid="{00000000-0005-0000-0000-0000B4760000}"/>
    <cellStyle name="Normal 2 8 2 3 3 4" xfId="29353" xr:uid="{00000000-0005-0000-0000-0000B5760000}"/>
    <cellStyle name="Normal 2 8 2 3 3 5" xfId="29354" xr:uid="{00000000-0005-0000-0000-0000B6760000}"/>
    <cellStyle name="Normal 2 8 2 3 3_37. RESULTADO NEGOCIOS YOY" xfId="29355" xr:uid="{00000000-0005-0000-0000-0000B7760000}"/>
    <cellStyle name="Normal 2 8 2 3 4" xfId="29356" xr:uid="{00000000-0005-0000-0000-0000B8760000}"/>
    <cellStyle name="Normal 2 8 2 3 4 2" xfId="29357" xr:uid="{00000000-0005-0000-0000-0000B9760000}"/>
    <cellStyle name="Normal 2 8 2 3 4 3" xfId="29358" xr:uid="{00000000-0005-0000-0000-0000BA760000}"/>
    <cellStyle name="Normal 2 8 2 3 4 4" xfId="29359" xr:uid="{00000000-0005-0000-0000-0000BB760000}"/>
    <cellStyle name="Normal 2 8 2 3 4_37. RESULTADO NEGOCIOS YOY" xfId="29360" xr:uid="{00000000-0005-0000-0000-0000BC760000}"/>
    <cellStyle name="Normal 2 8 2 3 5" xfId="29361" xr:uid="{00000000-0005-0000-0000-0000BD760000}"/>
    <cellStyle name="Normal 2 8 2 3 5 2" xfId="29362" xr:uid="{00000000-0005-0000-0000-0000BE760000}"/>
    <cellStyle name="Normal 2 8 2 3 5 3" xfId="29363" xr:uid="{00000000-0005-0000-0000-0000BF760000}"/>
    <cellStyle name="Normal 2 8 2 3 5 4" xfId="29364" xr:uid="{00000000-0005-0000-0000-0000C0760000}"/>
    <cellStyle name="Normal 2 8 2 3 5_37. RESULTADO NEGOCIOS YOY" xfId="29365" xr:uid="{00000000-0005-0000-0000-0000C1760000}"/>
    <cellStyle name="Normal 2 8 2 3 6" xfId="29366" xr:uid="{00000000-0005-0000-0000-0000C2760000}"/>
    <cellStyle name="Normal 2 8 2 3 7" xfId="29367" xr:uid="{00000000-0005-0000-0000-0000C3760000}"/>
    <cellStyle name="Normal 2 8 2 3 7 2" xfId="29368" xr:uid="{00000000-0005-0000-0000-0000C4760000}"/>
    <cellStyle name="Normal 2 8 2 3 8" xfId="29369" xr:uid="{00000000-0005-0000-0000-0000C5760000}"/>
    <cellStyle name="Normal 2 8 2 3 8 2" xfId="29370" xr:uid="{00000000-0005-0000-0000-0000C6760000}"/>
    <cellStyle name="Normal 2 8 2 3 9" xfId="29371" xr:uid="{00000000-0005-0000-0000-0000C7760000}"/>
    <cellStyle name="Normal 2 8 2 3_37. RESULTADO NEGOCIOS YOY" xfId="29372" xr:uid="{00000000-0005-0000-0000-0000C8760000}"/>
    <cellStyle name="Normal 2 8 2 4" xfId="29373" xr:uid="{00000000-0005-0000-0000-0000C9760000}"/>
    <cellStyle name="Normal 2 8 2 4 2" xfId="29374" xr:uid="{00000000-0005-0000-0000-0000CA760000}"/>
    <cellStyle name="Normal 2 8 2 4 2 2" xfId="29375" xr:uid="{00000000-0005-0000-0000-0000CB760000}"/>
    <cellStyle name="Normal 2 8 2 4 2 3" xfId="29376" xr:uid="{00000000-0005-0000-0000-0000CC760000}"/>
    <cellStyle name="Normal 2 8 2 4 2_37. RESULTADO NEGOCIOS YOY" xfId="29377" xr:uid="{00000000-0005-0000-0000-0000CD760000}"/>
    <cellStyle name="Normal 2 8 2 4 3" xfId="29378" xr:uid="{00000000-0005-0000-0000-0000CE760000}"/>
    <cellStyle name="Normal 2 8 2 4 3 2" xfId="29379" xr:uid="{00000000-0005-0000-0000-0000CF760000}"/>
    <cellStyle name="Normal 2 8 2 4 4" xfId="29380" xr:uid="{00000000-0005-0000-0000-0000D0760000}"/>
    <cellStyle name="Normal 2 8 2 4 5" xfId="29381" xr:uid="{00000000-0005-0000-0000-0000D1760000}"/>
    <cellStyle name="Normal 2 8 2 4_37. RESULTADO NEGOCIOS YOY" xfId="29382" xr:uid="{00000000-0005-0000-0000-0000D2760000}"/>
    <cellStyle name="Normal 2 8 2 5" xfId="29383" xr:uid="{00000000-0005-0000-0000-0000D3760000}"/>
    <cellStyle name="Normal 2 8 2 5 2" xfId="29384" xr:uid="{00000000-0005-0000-0000-0000D4760000}"/>
    <cellStyle name="Normal 2 8 2 5 3" xfId="29385" xr:uid="{00000000-0005-0000-0000-0000D5760000}"/>
    <cellStyle name="Normal 2 8 2 5 4" xfId="29386" xr:uid="{00000000-0005-0000-0000-0000D6760000}"/>
    <cellStyle name="Normal 2 8 2 5 5" xfId="29387" xr:uid="{00000000-0005-0000-0000-0000D7760000}"/>
    <cellStyle name="Normal 2 8 2 5_37. RESULTADO NEGOCIOS YOY" xfId="29388" xr:uid="{00000000-0005-0000-0000-0000D8760000}"/>
    <cellStyle name="Normal 2 8 2 6" xfId="29389" xr:uid="{00000000-0005-0000-0000-0000D9760000}"/>
    <cellStyle name="Normal 2 8 2 6 2" xfId="29390" xr:uid="{00000000-0005-0000-0000-0000DA760000}"/>
    <cellStyle name="Normal 2 8 2 6 3" xfId="29391" xr:uid="{00000000-0005-0000-0000-0000DB760000}"/>
    <cellStyle name="Normal 2 8 2 6 4" xfId="29392" xr:uid="{00000000-0005-0000-0000-0000DC760000}"/>
    <cellStyle name="Normal 2 8 2 6 5" xfId="29393" xr:uid="{00000000-0005-0000-0000-0000DD760000}"/>
    <cellStyle name="Normal 2 8 2 6_37. RESULTADO NEGOCIOS YOY" xfId="29394" xr:uid="{00000000-0005-0000-0000-0000DE760000}"/>
    <cellStyle name="Normal 2 8 2 7" xfId="29395" xr:uid="{00000000-0005-0000-0000-0000DF760000}"/>
    <cellStyle name="Normal 2 8 2 7 2" xfId="29396" xr:uid="{00000000-0005-0000-0000-0000E0760000}"/>
    <cellStyle name="Normal 2 8 2 7 3" xfId="29397" xr:uid="{00000000-0005-0000-0000-0000E1760000}"/>
    <cellStyle name="Normal 2 8 2 7 4" xfId="29398" xr:uid="{00000000-0005-0000-0000-0000E2760000}"/>
    <cellStyle name="Normal 2 8 2 7_37. RESULTADO NEGOCIOS YOY" xfId="29399" xr:uid="{00000000-0005-0000-0000-0000E3760000}"/>
    <cellStyle name="Normal 2 8 2 8" xfId="29400" xr:uid="{00000000-0005-0000-0000-0000E4760000}"/>
    <cellStyle name="Normal 2 8 2 8 2" xfId="29401" xr:uid="{00000000-0005-0000-0000-0000E5760000}"/>
    <cellStyle name="Normal 2 8 2 8 3" xfId="29402" xr:uid="{00000000-0005-0000-0000-0000E6760000}"/>
    <cellStyle name="Normal 2 8 2 8 4" xfId="29403" xr:uid="{00000000-0005-0000-0000-0000E7760000}"/>
    <cellStyle name="Normal 2 8 2 8_37. RESULTADO NEGOCIOS YOY" xfId="29404" xr:uid="{00000000-0005-0000-0000-0000E8760000}"/>
    <cellStyle name="Normal 2 8 2 9" xfId="29405" xr:uid="{00000000-0005-0000-0000-0000E9760000}"/>
    <cellStyle name="Normal 2 8 2 9 2" xfId="29406" xr:uid="{00000000-0005-0000-0000-0000EA760000}"/>
    <cellStyle name="Normal 2 8 2 9 3" xfId="29407" xr:uid="{00000000-0005-0000-0000-0000EB760000}"/>
    <cellStyle name="Normal 2 8 2 9 4" xfId="29408" xr:uid="{00000000-0005-0000-0000-0000EC760000}"/>
    <cellStyle name="Normal 2 8 2 9_37. RESULTADO NEGOCIOS YOY" xfId="29409" xr:uid="{00000000-0005-0000-0000-0000ED760000}"/>
    <cellStyle name="Normal 2 8 2_37. RESULTADO NEGOCIOS YOY" xfId="29410" xr:uid="{00000000-0005-0000-0000-0000EE760000}"/>
    <cellStyle name="Normal 2 8 3" xfId="29411" xr:uid="{00000000-0005-0000-0000-0000EF760000}"/>
    <cellStyle name="Normal 2 8 3 10" xfId="29412" xr:uid="{00000000-0005-0000-0000-0000F0760000}"/>
    <cellStyle name="Normal 2 8 3 11" xfId="29413" xr:uid="{00000000-0005-0000-0000-0000F1760000}"/>
    <cellStyle name="Normal 2 8 3 12" xfId="29414" xr:uid="{00000000-0005-0000-0000-0000F2760000}"/>
    <cellStyle name="Normal 2 8 3 2" xfId="29415" xr:uid="{00000000-0005-0000-0000-0000F3760000}"/>
    <cellStyle name="Normal 2 8 3 2 2" xfId="29416" xr:uid="{00000000-0005-0000-0000-0000F4760000}"/>
    <cellStyle name="Normal 2 8 3 2 2 2" xfId="29417" xr:uid="{00000000-0005-0000-0000-0000F5760000}"/>
    <cellStyle name="Normal 2 8 3 2 2 2 2" xfId="29418" xr:uid="{00000000-0005-0000-0000-0000F6760000}"/>
    <cellStyle name="Normal 2 8 3 2 2 2 2 2" xfId="29419" xr:uid="{00000000-0005-0000-0000-0000F7760000}"/>
    <cellStyle name="Normal 2 8 3 2 2 2 3" xfId="29420" xr:uid="{00000000-0005-0000-0000-0000F8760000}"/>
    <cellStyle name="Normal 2 8 3 2 2 2_37. RESULTADO NEGOCIOS YOY" xfId="29421" xr:uid="{00000000-0005-0000-0000-0000F9760000}"/>
    <cellStyle name="Normal 2 8 3 2 2 3" xfId="29422" xr:uid="{00000000-0005-0000-0000-0000FA760000}"/>
    <cellStyle name="Normal 2 8 3 2 2 3 2" xfId="29423" xr:uid="{00000000-0005-0000-0000-0000FB760000}"/>
    <cellStyle name="Normal 2 8 3 2 2 3_37. RESULTADO NEGOCIOS YOY" xfId="29424" xr:uid="{00000000-0005-0000-0000-0000FC760000}"/>
    <cellStyle name="Normal 2 8 3 2 2 4" xfId="29425" xr:uid="{00000000-0005-0000-0000-0000FD760000}"/>
    <cellStyle name="Normal 2 8 3 2 2 4 2" xfId="29426" xr:uid="{00000000-0005-0000-0000-0000FE760000}"/>
    <cellStyle name="Normal 2 8 3 2 2 5" xfId="29427" xr:uid="{00000000-0005-0000-0000-0000FF760000}"/>
    <cellStyle name="Normal 2 8 3 2 2_37. RESULTADO NEGOCIOS YOY" xfId="29428" xr:uid="{00000000-0005-0000-0000-000000770000}"/>
    <cellStyle name="Normal 2 8 3 2 3" xfId="29429" xr:uid="{00000000-0005-0000-0000-000001770000}"/>
    <cellStyle name="Normal 2 8 3 2 3 2" xfId="29430" xr:uid="{00000000-0005-0000-0000-000002770000}"/>
    <cellStyle name="Normal 2 8 3 2 3 2 2" xfId="29431" xr:uid="{00000000-0005-0000-0000-000003770000}"/>
    <cellStyle name="Normal 2 8 3 2 3 3" xfId="29432" xr:uid="{00000000-0005-0000-0000-000004770000}"/>
    <cellStyle name="Normal 2 8 3 2 3 3 2" xfId="29433" xr:uid="{00000000-0005-0000-0000-000005770000}"/>
    <cellStyle name="Normal 2 8 3 2 3 4" xfId="29434" xr:uid="{00000000-0005-0000-0000-000006770000}"/>
    <cellStyle name="Normal 2 8 3 2 3_37. RESULTADO NEGOCIOS YOY" xfId="29435" xr:uid="{00000000-0005-0000-0000-000007770000}"/>
    <cellStyle name="Normal 2 8 3 2 4" xfId="29436" xr:uid="{00000000-0005-0000-0000-000008770000}"/>
    <cellStyle name="Normal 2 8 3 2 4 2" xfId="29437" xr:uid="{00000000-0005-0000-0000-000009770000}"/>
    <cellStyle name="Normal 2 8 3 2 4 2 2" xfId="29438" xr:uid="{00000000-0005-0000-0000-00000A770000}"/>
    <cellStyle name="Normal 2 8 3 2 4 3" xfId="29439" xr:uid="{00000000-0005-0000-0000-00000B770000}"/>
    <cellStyle name="Normal 2 8 3 2 4_37. RESULTADO NEGOCIOS YOY" xfId="29440" xr:uid="{00000000-0005-0000-0000-00000C770000}"/>
    <cellStyle name="Normal 2 8 3 2 5" xfId="29441" xr:uid="{00000000-0005-0000-0000-00000D770000}"/>
    <cellStyle name="Normal 2 8 3 2 5 2" xfId="29442" xr:uid="{00000000-0005-0000-0000-00000E770000}"/>
    <cellStyle name="Normal 2 8 3 2 5_37. RESULTADO NEGOCIOS YOY" xfId="29443" xr:uid="{00000000-0005-0000-0000-00000F770000}"/>
    <cellStyle name="Normal 2 8 3 2 6" xfId="29444" xr:uid="{00000000-0005-0000-0000-000010770000}"/>
    <cellStyle name="Normal 2 8 3 2 6 2" xfId="29445" xr:uid="{00000000-0005-0000-0000-000011770000}"/>
    <cellStyle name="Normal 2 8 3 2 6_37. RESULTADO NEGOCIOS YOY" xfId="29446" xr:uid="{00000000-0005-0000-0000-000012770000}"/>
    <cellStyle name="Normal 2 8 3 2 7" xfId="29447" xr:uid="{00000000-0005-0000-0000-000013770000}"/>
    <cellStyle name="Normal 2 8 3 2 7 2" xfId="29448" xr:uid="{00000000-0005-0000-0000-000014770000}"/>
    <cellStyle name="Normal 2 8 3 2 7_37. RESULTADO NEGOCIOS YOY" xfId="29449" xr:uid="{00000000-0005-0000-0000-000015770000}"/>
    <cellStyle name="Normal 2 8 3 2 8" xfId="29450" xr:uid="{00000000-0005-0000-0000-000016770000}"/>
    <cellStyle name="Normal 2 8 3 2_37. RESULTADO NEGOCIOS YOY" xfId="29451" xr:uid="{00000000-0005-0000-0000-000017770000}"/>
    <cellStyle name="Normal 2 8 3 3" xfId="29452" xr:uid="{00000000-0005-0000-0000-000018770000}"/>
    <cellStyle name="Normal 2 8 3 3 2" xfId="29453" xr:uid="{00000000-0005-0000-0000-000019770000}"/>
    <cellStyle name="Normal 2 8 3 3 2 2" xfId="29454" xr:uid="{00000000-0005-0000-0000-00001A770000}"/>
    <cellStyle name="Normal 2 8 3 3 2 3" xfId="29455" xr:uid="{00000000-0005-0000-0000-00001B770000}"/>
    <cellStyle name="Normal 2 8 3 3 2 4" xfId="29456" xr:uid="{00000000-0005-0000-0000-00001C770000}"/>
    <cellStyle name="Normal 2 8 3 3 2 4 2" xfId="29457" xr:uid="{00000000-0005-0000-0000-00001D770000}"/>
    <cellStyle name="Normal 2 8 3 3 2 5" xfId="29458" xr:uid="{00000000-0005-0000-0000-00001E770000}"/>
    <cellStyle name="Normal 2 8 3 3 3" xfId="29459" xr:uid="{00000000-0005-0000-0000-00001F770000}"/>
    <cellStyle name="Normal 2 8 3 3 3 2" xfId="29460" xr:uid="{00000000-0005-0000-0000-000020770000}"/>
    <cellStyle name="Normal 2 8 3 3 3_37. RESULTADO NEGOCIOS YOY" xfId="29461" xr:uid="{00000000-0005-0000-0000-000021770000}"/>
    <cellStyle name="Normal 2 8 3 3 4" xfId="29462" xr:uid="{00000000-0005-0000-0000-000022770000}"/>
    <cellStyle name="Normal 2 8 3 3 4 2" xfId="29463" xr:uid="{00000000-0005-0000-0000-000023770000}"/>
    <cellStyle name="Normal 2 8 3 3 4_37. RESULTADO NEGOCIOS YOY" xfId="29464" xr:uid="{00000000-0005-0000-0000-000024770000}"/>
    <cellStyle name="Normal 2 8 3 3 5" xfId="29465" xr:uid="{00000000-0005-0000-0000-000025770000}"/>
    <cellStyle name="Normal 2 8 3 3 5 2" xfId="29466" xr:uid="{00000000-0005-0000-0000-000026770000}"/>
    <cellStyle name="Normal 2 8 3 3 6" xfId="29467" xr:uid="{00000000-0005-0000-0000-000027770000}"/>
    <cellStyle name="Normal 2 8 3 3_37. RESULTADO NEGOCIOS YOY" xfId="29468" xr:uid="{00000000-0005-0000-0000-000028770000}"/>
    <cellStyle name="Normal 2 8 3 4" xfId="29469" xr:uid="{00000000-0005-0000-0000-000029770000}"/>
    <cellStyle name="Normal 2 8 3 4 2" xfId="29470" xr:uid="{00000000-0005-0000-0000-00002A770000}"/>
    <cellStyle name="Normal 2 8 3 4 2 2" xfId="29471" xr:uid="{00000000-0005-0000-0000-00002B770000}"/>
    <cellStyle name="Normal 2 8 3 4 2 2 2" xfId="29472" xr:uid="{00000000-0005-0000-0000-00002C770000}"/>
    <cellStyle name="Normal 2 8 3 4 2 3" xfId="29473" xr:uid="{00000000-0005-0000-0000-00002D770000}"/>
    <cellStyle name="Normal 2 8 3 4 2_37. RESULTADO NEGOCIOS YOY" xfId="29474" xr:uid="{00000000-0005-0000-0000-00002E770000}"/>
    <cellStyle name="Normal 2 8 3 4 3" xfId="29475" xr:uid="{00000000-0005-0000-0000-00002F770000}"/>
    <cellStyle name="Normal 2 8 3 4 3 2" xfId="29476" xr:uid="{00000000-0005-0000-0000-000030770000}"/>
    <cellStyle name="Normal 2 8 3 4 3 2 2" xfId="29477" xr:uid="{00000000-0005-0000-0000-000031770000}"/>
    <cellStyle name="Normal 2 8 3 4 3 3" xfId="29478" xr:uid="{00000000-0005-0000-0000-000032770000}"/>
    <cellStyle name="Normal 2 8 3 4 4" xfId="29479" xr:uid="{00000000-0005-0000-0000-000033770000}"/>
    <cellStyle name="Normal 2 8 3 4 4 2" xfId="29480" xr:uid="{00000000-0005-0000-0000-000034770000}"/>
    <cellStyle name="Normal 2 8 3 4 4_37. RESULTADO NEGOCIOS YOY" xfId="29481" xr:uid="{00000000-0005-0000-0000-000035770000}"/>
    <cellStyle name="Normal 2 8 3 4 5" xfId="29482" xr:uid="{00000000-0005-0000-0000-000036770000}"/>
    <cellStyle name="Normal 2 8 3 4 5 2" xfId="29483" xr:uid="{00000000-0005-0000-0000-000037770000}"/>
    <cellStyle name="Normal 2 8 3 4 6" xfId="29484" xr:uid="{00000000-0005-0000-0000-000038770000}"/>
    <cellStyle name="Normal 2 8 3 4_37. RESULTADO NEGOCIOS YOY" xfId="29485" xr:uid="{00000000-0005-0000-0000-000039770000}"/>
    <cellStyle name="Normal 2 8 3 5" xfId="29486" xr:uid="{00000000-0005-0000-0000-00003A770000}"/>
    <cellStyle name="Normal 2 8 3 5 2" xfId="29487" xr:uid="{00000000-0005-0000-0000-00003B770000}"/>
    <cellStyle name="Normal 2 8 3 5 2 2" xfId="29488" xr:uid="{00000000-0005-0000-0000-00003C770000}"/>
    <cellStyle name="Normal 2 8 3 5 2 2 2" xfId="29489" xr:uid="{00000000-0005-0000-0000-00003D770000}"/>
    <cellStyle name="Normal 2 8 3 5 2 3" xfId="29490" xr:uid="{00000000-0005-0000-0000-00003E770000}"/>
    <cellStyle name="Normal 2 8 3 5 3" xfId="29491" xr:uid="{00000000-0005-0000-0000-00003F770000}"/>
    <cellStyle name="Normal 2 8 3 5 3 2" xfId="29492" xr:uid="{00000000-0005-0000-0000-000040770000}"/>
    <cellStyle name="Normal 2 8 3 5 4" xfId="29493" xr:uid="{00000000-0005-0000-0000-000041770000}"/>
    <cellStyle name="Normal 2 8 3 5 4 2" xfId="29494" xr:uid="{00000000-0005-0000-0000-000042770000}"/>
    <cellStyle name="Normal 2 8 3 5 5" xfId="29495" xr:uid="{00000000-0005-0000-0000-000043770000}"/>
    <cellStyle name="Normal 2 8 3 5_37. RESULTADO NEGOCIOS YOY" xfId="29496" xr:uid="{00000000-0005-0000-0000-000044770000}"/>
    <cellStyle name="Normal 2 8 3 6" xfId="29497" xr:uid="{00000000-0005-0000-0000-000045770000}"/>
    <cellStyle name="Normal 2 8 3 6 2" xfId="29498" xr:uid="{00000000-0005-0000-0000-000046770000}"/>
    <cellStyle name="Normal 2 8 3 6 2 2" xfId="29499" xr:uid="{00000000-0005-0000-0000-000047770000}"/>
    <cellStyle name="Normal 2 8 3 6 3" xfId="29500" xr:uid="{00000000-0005-0000-0000-000048770000}"/>
    <cellStyle name="Normal 2 8 3 6_37. RESULTADO NEGOCIOS YOY" xfId="29501" xr:uid="{00000000-0005-0000-0000-000049770000}"/>
    <cellStyle name="Normal 2 8 3 7" xfId="29502" xr:uid="{00000000-0005-0000-0000-00004A770000}"/>
    <cellStyle name="Normal 2 8 3 7 2" xfId="29503" xr:uid="{00000000-0005-0000-0000-00004B770000}"/>
    <cellStyle name="Normal 2 8 3 7_37. RESULTADO NEGOCIOS YOY" xfId="29504" xr:uid="{00000000-0005-0000-0000-00004C770000}"/>
    <cellStyle name="Normal 2 8 3 8" xfId="29505" xr:uid="{00000000-0005-0000-0000-00004D770000}"/>
    <cellStyle name="Normal 2 8 3 8 2" xfId="29506" xr:uid="{00000000-0005-0000-0000-00004E770000}"/>
    <cellStyle name="Normal 2 8 3 8_37. RESULTADO NEGOCIOS YOY" xfId="29507" xr:uid="{00000000-0005-0000-0000-00004F770000}"/>
    <cellStyle name="Normal 2 8 3 9" xfId="29508" xr:uid="{00000000-0005-0000-0000-000050770000}"/>
    <cellStyle name="Normal 2 8 3 9 2" xfId="29509" xr:uid="{00000000-0005-0000-0000-000051770000}"/>
    <cellStyle name="Normal 2 8 3 9_37. RESULTADO NEGOCIOS YOY" xfId="29510" xr:uid="{00000000-0005-0000-0000-000052770000}"/>
    <cellStyle name="Normal 2 8 3_37. RESULTADO NEGOCIOS YOY" xfId="29511" xr:uid="{00000000-0005-0000-0000-000053770000}"/>
    <cellStyle name="Normal 2 8 4" xfId="29512" xr:uid="{00000000-0005-0000-0000-000054770000}"/>
    <cellStyle name="Normal 2 8 4 2" xfId="29513" xr:uid="{00000000-0005-0000-0000-000055770000}"/>
    <cellStyle name="Normal 2 8 4 2 2" xfId="29514" xr:uid="{00000000-0005-0000-0000-000056770000}"/>
    <cellStyle name="Normal 2 8 4 2 2 2" xfId="29515" xr:uid="{00000000-0005-0000-0000-000057770000}"/>
    <cellStyle name="Normal 2 8 4 2 2 3" xfId="29516" xr:uid="{00000000-0005-0000-0000-000058770000}"/>
    <cellStyle name="Normal 2 8 4 2 3" xfId="29517" xr:uid="{00000000-0005-0000-0000-000059770000}"/>
    <cellStyle name="Normal 2 8 4 2 4" xfId="29518" xr:uid="{00000000-0005-0000-0000-00005A770000}"/>
    <cellStyle name="Normal 2 8 4 2 5" xfId="29519" xr:uid="{00000000-0005-0000-0000-00005B770000}"/>
    <cellStyle name="Normal 2 8 4 2 6" xfId="29520" xr:uid="{00000000-0005-0000-0000-00005C770000}"/>
    <cellStyle name="Normal 2 8 4 2_37. RESULTADO NEGOCIOS YOY" xfId="29521" xr:uid="{00000000-0005-0000-0000-00005D770000}"/>
    <cellStyle name="Normal 2 8 4 3" xfId="29522" xr:uid="{00000000-0005-0000-0000-00005E770000}"/>
    <cellStyle name="Normal 2 8 4 3 2" xfId="29523" xr:uid="{00000000-0005-0000-0000-00005F770000}"/>
    <cellStyle name="Normal 2 8 4 3 3" xfId="29524" xr:uid="{00000000-0005-0000-0000-000060770000}"/>
    <cellStyle name="Normal 2 8 4 4" xfId="29525" xr:uid="{00000000-0005-0000-0000-000061770000}"/>
    <cellStyle name="Normal 2 8 4_37. RESULTADO NEGOCIOS YOY" xfId="29526" xr:uid="{00000000-0005-0000-0000-000062770000}"/>
    <cellStyle name="Normal 2 8 5" xfId="29527" xr:uid="{00000000-0005-0000-0000-000063770000}"/>
    <cellStyle name="Normal 2 8 5 2" xfId="29528" xr:uid="{00000000-0005-0000-0000-000064770000}"/>
    <cellStyle name="Normal 2 8 5 2 2" xfId="29529" xr:uid="{00000000-0005-0000-0000-000065770000}"/>
    <cellStyle name="Normal 2 8 5 2_37. RESULTADO NEGOCIOS YOY" xfId="29530" xr:uid="{00000000-0005-0000-0000-000066770000}"/>
    <cellStyle name="Normal 2 8 5 3" xfId="29531" xr:uid="{00000000-0005-0000-0000-000067770000}"/>
    <cellStyle name="Normal 2 8 5 4" xfId="29532" xr:uid="{00000000-0005-0000-0000-000068770000}"/>
    <cellStyle name="Normal 2 8 5_37. RESULTADO NEGOCIOS YOY" xfId="29533" xr:uid="{00000000-0005-0000-0000-000069770000}"/>
    <cellStyle name="Normal 2 8 6" xfId="29534" xr:uid="{00000000-0005-0000-0000-00006A770000}"/>
    <cellStyle name="Normal 2 8 6 2" xfId="29535" xr:uid="{00000000-0005-0000-0000-00006B770000}"/>
    <cellStyle name="Normal 2 8 6 2 2" xfId="29536" xr:uid="{00000000-0005-0000-0000-00006C770000}"/>
    <cellStyle name="Normal 2 8 6 2 2 2" xfId="29537" xr:uid="{00000000-0005-0000-0000-00006D770000}"/>
    <cellStyle name="Normal 2 8 6 2 3" xfId="29538" xr:uid="{00000000-0005-0000-0000-00006E770000}"/>
    <cellStyle name="Normal 2 8 6 3" xfId="29539" xr:uid="{00000000-0005-0000-0000-00006F770000}"/>
    <cellStyle name="Normal 2 8 6 4" xfId="29540" xr:uid="{00000000-0005-0000-0000-000070770000}"/>
    <cellStyle name="Normal 2 8 6 4 2" xfId="29541" xr:uid="{00000000-0005-0000-0000-000071770000}"/>
    <cellStyle name="Normal 2 8 6 5" xfId="29542" xr:uid="{00000000-0005-0000-0000-000072770000}"/>
    <cellStyle name="Normal 2 8 6 6" xfId="29543" xr:uid="{00000000-0005-0000-0000-000073770000}"/>
    <cellStyle name="Normal 2 8 6_37. RESULTADO NEGOCIOS YOY" xfId="29544" xr:uid="{00000000-0005-0000-0000-000074770000}"/>
    <cellStyle name="Normal 2 8 7" xfId="29545" xr:uid="{00000000-0005-0000-0000-000075770000}"/>
    <cellStyle name="Normal 2 8 7 2" xfId="29546" xr:uid="{00000000-0005-0000-0000-000076770000}"/>
    <cellStyle name="Normal 2 8 7 2 2" xfId="29547" xr:uid="{00000000-0005-0000-0000-000077770000}"/>
    <cellStyle name="Normal 2 8 7 2 2 2" xfId="29548" xr:uid="{00000000-0005-0000-0000-000078770000}"/>
    <cellStyle name="Normal 2 8 7 2 3" xfId="29549" xr:uid="{00000000-0005-0000-0000-000079770000}"/>
    <cellStyle name="Normal 2 8 7 3" xfId="29550" xr:uid="{00000000-0005-0000-0000-00007A770000}"/>
    <cellStyle name="Normal 2 8 7 4" xfId="29551" xr:uid="{00000000-0005-0000-0000-00007B770000}"/>
    <cellStyle name="Normal 2 8 7 4 2" xfId="29552" xr:uid="{00000000-0005-0000-0000-00007C770000}"/>
    <cellStyle name="Normal 2 8 7 5" xfId="29553" xr:uid="{00000000-0005-0000-0000-00007D770000}"/>
    <cellStyle name="Normal 2 8 7 6" xfId="29554" xr:uid="{00000000-0005-0000-0000-00007E770000}"/>
    <cellStyle name="Normal 2 8 7_37. RESULTADO NEGOCIOS YOY" xfId="29555" xr:uid="{00000000-0005-0000-0000-00007F770000}"/>
    <cellStyle name="Normal 2 8 8" xfId="29556" xr:uid="{00000000-0005-0000-0000-000080770000}"/>
    <cellStyle name="Normal 2 8 8 2" xfId="29557" xr:uid="{00000000-0005-0000-0000-000081770000}"/>
    <cellStyle name="Normal 2 8 8 2 2" xfId="29558" xr:uid="{00000000-0005-0000-0000-000082770000}"/>
    <cellStyle name="Normal 2 8 8 2 2 2" xfId="29559" xr:uid="{00000000-0005-0000-0000-000083770000}"/>
    <cellStyle name="Normal 2 8 8 2 3" xfId="29560" xr:uid="{00000000-0005-0000-0000-000084770000}"/>
    <cellStyle name="Normal 2 8 8 3" xfId="29561" xr:uid="{00000000-0005-0000-0000-000085770000}"/>
    <cellStyle name="Normal 2 8 8 4" xfId="29562" xr:uid="{00000000-0005-0000-0000-000086770000}"/>
    <cellStyle name="Normal 2 8 8 4 2" xfId="29563" xr:uid="{00000000-0005-0000-0000-000087770000}"/>
    <cellStyle name="Normal 2 8 8 5" xfId="29564" xr:uid="{00000000-0005-0000-0000-000088770000}"/>
    <cellStyle name="Normal 2 8 8_37. RESULTADO NEGOCIOS YOY" xfId="29565" xr:uid="{00000000-0005-0000-0000-000089770000}"/>
    <cellStyle name="Normal 2 8 9" xfId="29566" xr:uid="{00000000-0005-0000-0000-00008A770000}"/>
    <cellStyle name="Normal 2 8 9 2" xfId="29567" xr:uid="{00000000-0005-0000-0000-00008B770000}"/>
    <cellStyle name="Normal 2 8 9 2 2" xfId="29568" xr:uid="{00000000-0005-0000-0000-00008C770000}"/>
    <cellStyle name="Normal 2 8 9 3" xfId="29569" xr:uid="{00000000-0005-0000-0000-00008D770000}"/>
    <cellStyle name="Normal 2 8_37. RESULTADO NEGOCIOS YOY" xfId="29570" xr:uid="{00000000-0005-0000-0000-00008E770000}"/>
    <cellStyle name="Normal 2 9" xfId="29571" xr:uid="{00000000-0005-0000-0000-00008F770000}"/>
    <cellStyle name="Normal 2 9 10" xfId="29572" xr:uid="{00000000-0005-0000-0000-000090770000}"/>
    <cellStyle name="Normal 2 9 10 2" xfId="29573" xr:uid="{00000000-0005-0000-0000-000091770000}"/>
    <cellStyle name="Normal 2 9 11" xfId="29574" xr:uid="{00000000-0005-0000-0000-000092770000}"/>
    <cellStyle name="Normal 2 9 12" xfId="29575" xr:uid="{00000000-0005-0000-0000-000093770000}"/>
    <cellStyle name="Normal 2 9 2" xfId="29576" xr:uid="{00000000-0005-0000-0000-000094770000}"/>
    <cellStyle name="Normal 2 9 2 10" xfId="29577" xr:uid="{00000000-0005-0000-0000-000095770000}"/>
    <cellStyle name="Normal 2 9 2 10 2" xfId="29578" xr:uid="{00000000-0005-0000-0000-000096770000}"/>
    <cellStyle name="Normal 2 9 2 10 3" xfId="29579" xr:uid="{00000000-0005-0000-0000-000097770000}"/>
    <cellStyle name="Normal 2 9 2 10 4" xfId="29580" xr:uid="{00000000-0005-0000-0000-000098770000}"/>
    <cellStyle name="Normal 2 9 2 10_37. RESULTADO NEGOCIOS YOY" xfId="29581" xr:uid="{00000000-0005-0000-0000-000099770000}"/>
    <cellStyle name="Normal 2 9 2 11" xfId="29582" xr:uid="{00000000-0005-0000-0000-00009A770000}"/>
    <cellStyle name="Normal 2 9 2 2" xfId="29583" xr:uid="{00000000-0005-0000-0000-00009B770000}"/>
    <cellStyle name="Normal 2 9 2 2 10" xfId="29584" xr:uid="{00000000-0005-0000-0000-00009C770000}"/>
    <cellStyle name="Normal 2 9 2 2 11" xfId="29585" xr:uid="{00000000-0005-0000-0000-00009D770000}"/>
    <cellStyle name="Normal 2 9 2 2 2" xfId="29586" xr:uid="{00000000-0005-0000-0000-00009E770000}"/>
    <cellStyle name="Normal 2 9 2 2 2 2" xfId="29587" xr:uid="{00000000-0005-0000-0000-00009F770000}"/>
    <cellStyle name="Normal 2 9 2 2 2 2 2" xfId="29588" xr:uid="{00000000-0005-0000-0000-0000A0770000}"/>
    <cellStyle name="Normal 2 9 2 2 2 2 2 2" xfId="29589" xr:uid="{00000000-0005-0000-0000-0000A1770000}"/>
    <cellStyle name="Normal 2 9 2 2 2 2 3" xfId="29590" xr:uid="{00000000-0005-0000-0000-0000A2770000}"/>
    <cellStyle name="Normal 2 9 2 2 2 2 4" xfId="29591" xr:uid="{00000000-0005-0000-0000-0000A3770000}"/>
    <cellStyle name="Normal 2 9 2 2 2 2_37. RESULTADO NEGOCIOS YOY" xfId="29592" xr:uid="{00000000-0005-0000-0000-0000A4770000}"/>
    <cellStyle name="Normal 2 9 2 2 2 3" xfId="29593" xr:uid="{00000000-0005-0000-0000-0000A5770000}"/>
    <cellStyle name="Normal 2 9 2 2 2 3 2" xfId="29594" xr:uid="{00000000-0005-0000-0000-0000A6770000}"/>
    <cellStyle name="Normal 2 9 2 2 2 3 2 2" xfId="29595" xr:uid="{00000000-0005-0000-0000-0000A7770000}"/>
    <cellStyle name="Normal 2 9 2 2 2 3 3" xfId="29596" xr:uid="{00000000-0005-0000-0000-0000A8770000}"/>
    <cellStyle name="Normal 2 9 2 2 2 4" xfId="29597" xr:uid="{00000000-0005-0000-0000-0000A9770000}"/>
    <cellStyle name="Normal 2 9 2 2 2 4 2" xfId="29598" xr:uid="{00000000-0005-0000-0000-0000AA770000}"/>
    <cellStyle name="Normal 2 9 2 2 2 5" xfId="29599" xr:uid="{00000000-0005-0000-0000-0000AB770000}"/>
    <cellStyle name="Normal 2 9 2 2 2 5 2" xfId="29600" xr:uid="{00000000-0005-0000-0000-0000AC770000}"/>
    <cellStyle name="Normal 2 9 2 2 2 6" xfId="29601" xr:uid="{00000000-0005-0000-0000-0000AD770000}"/>
    <cellStyle name="Normal 2 9 2 2 2 7" xfId="29602" xr:uid="{00000000-0005-0000-0000-0000AE770000}"/>
    <cellStyle name="Normal 2 9 2 2 2_37. RESULTADO NEGOCIOS YOY" xfId="29603" xr:uid="{00000000-0005-0000-0000-0000AF770000}"/>
    <cellStyle name="Normal 2 9 2 2 3" xfId="29604" xr:uid="{00000000-0005-0000-0000-0000B0770000}"/>
    <cellStyle name="Normal 2 9 2 2 3 2" xfId="29605" xr:uid="{00000000-0005-0000-0000-0000B1770000}"/>
    <cellStyle name="Normal 2 9 2 2 3 2 2" xfId="29606" xr:uid="{00000000-0005-0000-0000-0000B2770000}"/>
    <cellStyle name="Normal 2 9 2 2 3 2 2 2" xfId="29607" xr:uid="{00000000-0005-0000-0000-0000B3770000}"/>
    <cellStyle name="Normal 2 9 2 2 3 2 3" xfId="29608" xr:uid="{00000000-0005-0000-0000-0000B4770000}"/>
    <cellStyle name="Normal 2 9 2 2 3 2 4" xfId="29609" xr:uid="{00000000-0005-0000-0000-0000B5770000}"/>
    <cellStyle name="Normal 2 9 2 2 3 3" xfId="29610" xr:uid="{00000000-0005-0000-0000-0000B6770000}"/>
    <cellStyle name="Normal 2 9 2 2 3 3 2" xfId="29611" xr:uid="{00000000-0005-0000-0000-0000B7770000}"/>
    <cellStyle name="Normal 2 9 2 2 3 3 2 2" xfId="29612" xr:uid="{00000000-0005-0000-0000-0000B8770000}"/>
    <cellStyle name="Normal 2 9 2 2 3 3 3" xfId="29613" xr:uid="{00000000-0005-0000-0000-0000B9770000}"/>
    <cellStyle name="Normal 2 9 2 2 3 4" xfId="29614" xr:uid="{00000000-0005-0000-0000-0000BA770000}"/>
    <cellStyle name="Normal 2 9 2 2 3 4 2" xfId="29615" xr:uid="{00000000-0005-0000-0000-0000BB770000}"/>
    <cellStyle name="Normal 2 9 2 2 3 5" xfId="29616" xr:uid="{00000000-0005-0000-0000-0000BC770000}"/>
    <cellStyle name="Normal 2 9 2 2 3 5 2" xfId="29617" xr:uid="{00000000-0005-0000-0000-0000BD770000}"/>
    <cellStyle name="Normal 2 9 2 2 3 6" xfId="29618" xr:uid="{00000000-0005-0000-0000-0000BE770000}"/>
    <cellStyle name="Normal 2 9 2 2 3 7" xfId="29619" xr:uid="{00000000-0005-0000-0000-0000BF770000}"/>
    <cellStyle name="Normal 2 9 2 2 3_37. RESULTADO NEGOCIOS YOY" xfId="29620" xr:uid="{00000000-0005-0000-0000-0000C0770000}"/>
    <cellStyle name="Normal 2 9 2 2 4" xfId="29621" xr:uid="{00000000-0005-0000-0000-0000C1770000}"/>
    <cellStyle name="Normal 2 9 2 2 4 2" xfId="29622" xr:uid="{00000000-0005-0000-0000-0000C2770000}"/>
    <cellStyle name="Normal 2 9 2 2 4 2 2" xfId="29623" xr:uid="{00000000-0005-0000-0000-0000C3770000}"/>
    <cellStyle name="Normal 2 9 2 2 4 2 2 2" xfId="29624" xr:uid="{00000000-0005-0000-0000-0000C4770000}"/>
    <cellStyle name="Normal 2 9 2 2 4 2 3" xfId="29625" xr:uid="{00000000-0005-0000-0000-0000C5770000}"/>
    <cellStyle name="Normal 2 9 2 2 4 2 4" xfId="29626" xr:uid="{00000000-0005-0000-0000-0000C6770000}"/>
    <cellStyle name="Normal 2 9 2 2 4 3" xfId="29627" xr:uid="{00000000-0005-0000-0000-0000C7770000}"/>
    <cellStyle name="Normal 2 9 2 2 4 4" xfId="29628" xr:uid="{00000000-0005-0000-0000-0000C8770000}"/>
    <cellStyle name="Normal 2 9 2 2 4 4 2" xfId="29629" xr:uid="{00000000-0005-0000-0000-0000C9770000}"/>
    <cellStyle name="Normal 2 9 2 2 4 5" xfId="29630" xr:uid="{00000000-0005-0000-0000-0000CA770000}"/>
    <cellStyle name="Normal 2 9 2 2 4 6" xfId="29631" xr:uid="{00000000-0005-0000-0000-0000CB770000}"/>
    <cellStyle name="Normal 2 9 2 2 4_37. RESULTADO NEGOCIOS YOY" xfId="29632" xr:uid="{00000000-0005-0000-0000-0000CC770000}"/>
    <cellStyle name="Normal 2 9 2 2 5" xfId="29633" xr:uid="{00000000-0005-0000-0000-0000CD770000}"/>
    <cellStyle name="Normal 2 9 2 2 5 2" xfId="29634" xr:uid="{00000000-0005-0000-0000-0000CE770000}"/>
    <cellStyle name="Normal 2 9 2 2 5 2 2" xfId="29635" xr:uid="{00000000-0005-0000-0000-0000CF770000}"/>
    <cellStyle name="Normal 2 9 2 2 5 2 3" xfId="29636" xr:uid="{00000000-0005-0000-0000-0000D0770000}"/>
    <cellStyle name="Normal 2 9 2 2 5 3" xfId="29637" xr:uid="{00000000-0005-0000-0000-0000D1770000}"/>
    <cellStyle name="Normal 2 9 2 2 5 4" xfId="29638" xr:uid="{00000000-0005-0000-0000-0000D2770000}"/>
    <cellStyle name="Normal 2 9 2 2 5_37. RESULTADO NEGOCIOS YOY" xfId="29639" xr:uid="{00000000-0005-0000-0000-0000D3770000}"/>
    <cellStyle name="Normal 2 9 2 2 6" xfId="29640" xr:uid="{00000000-0005-0000-0000-0000D4770000}"/>
    <cellStyle name="Normal 2 9 2 2 6 2" xfId="29641" xr:uid="{00000000-0005-0000-0000-0000D5770000}"/>
    <cellStyle name="Normal 2 9 2 2 6 2 2" xfId="29642" xr:uid="{00000000-0005-0000-0000-0000D6770000}"/>
    <cellStyle name="Normal 2 9 2 2 6 2 3" xfId="29643" xr:uid="{00000000-0005-0000-0000-0000D7770000}"/>
    <cellStyle name="Normal 2 9 2 2 6 3" xfId="29644" xr:uid="{00000000-0005-0000-0000-0000D8770000}"/>
    <cellStyle name="Normal 2 9 2 2 6 4" xfId="29645" xr:uid="{00000000-0005-0000-0000-0000D9770000}"/>
    <cellStyle name="Normal 2 9 2 2 6_37. RESULTADO NEGOCIOS YOY" xfId="29646" xr:uid="{00000000-0005-0000-0000-0000DA770000}"/>
    <cellStyle name="Normal 2 9 2 2 7" xfId="29647" xr:uid="{00000000-0005-0000-0000-0000DB770000}"/>
    <cellStyle name="Normal 2 9 2 2 7 2" xfId="29648" xr:uid="{00000000-0005-0000-0000-0000DC770000}"/>
    <cellStyle name="Normal 2 9 2 2 7 3" xfId="29649" xr:uid="{00000000-0005-0000-0000-0000DD770000}"/>
    <cellStyle name="Normal 2 9 2 2 7 4" xfId="29650" xr:uid="{00000000-0005-0000-0000-0000DE770000}"/>
    <cellStyle name="Normal 2 9 2 2 7_37. RESULTADO NEGOCIOS YOY" xfId="29651" xr:uid="{00000000-0005-0000-0000-0000DF770000}"/>
    <cellStyle name="Normal 2 9 2 2 8" xfId="29652" xr:uid="{00000000-0005-0000-0000-0000E0770000}"/>
    <cellStyle name="Normal 2 9 2 2 8 2" xfId="29653" xr:uid="{00000000-0005-0000-0000-0000E1770000}"/>
    <cellStyle name="Normal 2 9 2 2 8 3" xfId="29654" xr:uid="{00000000-0005-0000-0000-0000E2770000}"/>
    <cellStyle name="Normal 2 9 2 2 8 4" xfId="29655" xr:uid="{00000000-0005-0000-0000-0000E3770000}"/>
    <cellStyle name="Normal 2 9 2 2 9" xfId="29656" xr:uid="{00000000-0005-0000-0000-0000E4770000}"/>
    <cellStyle name="Normal 2 9 2 2_37. RESULTADO NEGOCIOS YOY" xfId="29657" xr:uid="{00000000-0005-0000-0000-0000E5770000}"/>
    <cellStyle name="Normal 2 9 2 3" xfId="29658" xr:uid="{00000000-0005-0000-0000-0000E6770000}"/>
    <cellStyle name="Normal 2 9 2 3 2" xfId="29659" xr:uid="{00000000-0005-0000-0000-0000E7770000}"/>
    <cellStyle name="Normal 2 9 2 3 2 2" xfId="29660" xr:uid="{00000000-0005-0000-0000-0000E8770000}"/>
    <cellStyle name="Normal 2 9 2 3 2 3" xfId="29661" xr:uid="{00000000-0005-0000-0000-0000E9770000}"/>
    <cellStyle name="Normal 2 9 2 3 2 4" xfId="29662" xr:uid="{00000000-0005-0000-0000-0000EA770000}"/>
    <cellStyle name="Normal 2 9 2 3 2_37. RESULTADO NEGOCIOS YOY" xfId="29663" xr:uid="{00000000-0005-0000-0000-0000EB770000}"/>
    <cellStyle name="Normal 2 9 2 3 3" xfId="29664" xr:uid="{00000000-0005-0000-0000-0000EC770000}"/>
    <cellStyle name="Normal 2 9 2 3 3 2" xfId="29665" xr:uid="{00000000-0005-0000-0000-0000ED770000}"/>
    <cellStyle name="Normal 2 9 2 3 3 3" xfId="29666" xr:uid="{00000000-0005-0000-0000-0000EE770000}"/>
    <cellStyle name="Normal 2 9 2 3 3 4" xfId="29667" xr:uid="{00000000-0005-0000-0000-0000EF770000}"/>
    <cellStyle name="Normal 2 9 2 3 3_37. RESULTADO NEGOCIOS YOY" xfId="29668" xr:uid="{00000000-0005-0000-0000-0000F0770000}"/>
    <cellStyle name="Normal 2 9 2 3 4" xfId="29669" xr:uid="{00000000-0005-0000-0000-0000F1770000}"/>
    <cellStyle name="Normal 2 9 2 3 4 2" xfId="29670" xr:uid="{00000000-0005-0000-0000-0000F2770000}"/>
    <cellStyle name="Normal 2 9 2 3 4 3" xfId="29671" xr:uid="{00000000-0005-0000-0000-0000F3770000}"/>
    <cellStyle name="Normal 2 9 2 3 4 4" xfId="29672" xr:uid="{00000000-0005-0000-0000-0000F4770000}"/>
    <cellStyle name="Normal 2 9 2 3 4_37. RESULTADO NEGOCIOS YOY" xfId="29673" xr:uid="{00000000-0005-0000-0000-0000F5770000}"/>
    <cellStyle name="Normal 2 9 2 3 5" xfId="29674" xr:uid="{00000000-0005-0000-0000-0000F6770000}"/>
    <cellStyle name="Normal 2 9 2 3 5 2" xfId="29675" xr:uid="{00000000-0005-0000-0000-0000F7770000}"/>
    <cellStyle name="Normal 2 9 2 3 5 3" xfId="29676" xr:uid="{00000000-0005-0000-0000-0000F8770000}"/>
    <cellStyle name="Normal 2 9 2 3 5 4" xfId="29677" xr:uid="{00000000-0005-0000-0000-0000F9770000}"/>
    <cellStyle name="Normal 2 9 2 3 5_37. RESULTADO NEGOCIOS YOY" xfId="29678" xr:uid="{00000000-0005-0000-0000-0000FA770000}"/>
    <cellStyle name="Normal 2 9 2 3 6" xfId="29679" xr:uid="{00000000-0005-0000-0000-0000FB770000}"/>
    <cellStyle name="Normal 2 9 2 3 7" xfId="29680" xr:uid="{00000000-0005-0000-0000-0000FC770000}"/>
    <cellStyle name="Normal 2 9 2 3 8" xfId="29681" xr:uid="{00000000-0005-0000-0000-0000FD770000}"/>
    <cellStyle name="Normal 2 9 2 3 9" xfId="29682" xr:uid="{00000000-0005-0000-0000-0000FE770000}"/>
    <cellStyle name="Normal 2 9 2 3_37. RESULTADO NEGOCIOS YOY" xfId="29683" xr:uid="{00000000-0005-0000-0000-0000FF770000}"/>
    <cellStyle name="Normal 2 9 2 4" xfId="29684" xr:uid="{00000000-0005-0000-0000-000000780000}"/>
    <cellStyle name="Normal 2 9 2 4 2" xfId="29685" xr:uid="{00000000-0005-0000-0000-000001780000}"/>
    <cellStyle name="Normal 2 9 2 4 3" xfId="29686" xr:uid="{00000000-0005-0000-0000-000002780000}"/>
    <cellStyle name="Normal 2 9 2 4 4" xfId="29687" xr:uid="{00000000-0005-0000-0000-000003780000}"/>
    <cellStyle name="Normal 2 9 2 4 5" xfId="29688" xr:uid="{00000000-0005-0000-0000-000004780000}"/>
    <cellStyle name="Normal 2 9 2 4_37. RESULTADO NEGOCIOS YOY" xfId="29689" xr:uid="{00000000-0005-0000-0000-000005780000}"/>
    <cellStyle name="Normal 2 9 2 5" xfId="29690" xr:uid="{00000000-0005-0000-0000-000006780000}"/>
    <cellStyle name="Normal 2 9 2 5 2" xfId="29691" xr:uid="{00000000-0005-0000-0000-000007780000}"/>
    <cellStyle name="Normal 2 9 2 5 3" xfId="29692" xr:uid="{00000000-0005-0000-0000-000008780000}"/>
    <cellStyle name="Normal 2 9 2 5 4" xfId="29693" xr:uid="{00000000-0005-0000-0000-000009780000}"/>
    <cellStyle name="Normal 2 9 2 5 5" xfId="29694" xr:uid="{00000000-0005-0000-0000-00000A780000}"/>
    <cellStyle name="Normal 2 9 2 5_37. RESULTADO NEGOCIOS YOY" xfId="29695" xr:uid="{00000000-0005-0000-0000-00000B780000}"/>
    <cellStyle name="Normal 2 9 2 6" xfId="29696" xr:uid="{00000000-0005-0000-0000-00000C780000}"/>
    <cellStyle name="Normal 2 9 2 6 2" xfId="29697" xr:uid="{00000000-0005-0000-0000-00000D780000}"/>
    <cellStyle name="Normal 2 9 2 6 3" xfId="29698" xr:uid="{00000000-0005-0000-0000-00000E780000}"/>
    <cellStyle name="Normal 2 9 2 6 4" xfId="29699" xr:uid="{00000000-0005-0000-0000-00000F780000}"/>
    <cellStyle name="Normal 2 9 2 6_37. RESULTADO NEGOCIOS YOY" xfId="29700" xr:uid="{00000000-0005-0000-0000-000010780000}"/>
    <cellStyle name="Normal 2 9 2 7" xfId="29701" xr:uid="{00000000-0005-0000-0000-000011780000}"/>
    <cellStyle name="Normal 2 9 2 7 2" xfId="29702" xr:uid="{00000000-0005-0000-0000-000012780000}"/>
    <cellStyle name="Normal 2 9 2 7 3" xfId="29703" xr:uid="{00000000-0005-0000-0000-000013780000}"/>
    <cellStyle name="Normal 2 9 2 7 4" xfId="29704" xr:uid="{00000000-0005-0000-0000-000014780000}"/>
    <cellStyle name="Normal 2 9 2 7_37. RESULTADO NEGOCIOS YOY" xfId="29705" xr:uid="{00000000-0005-0000-0000-000015780000}"/>
    <cellStyle name="Normal 2 9 2 8" xfId="29706" xr:uid="{00000000-0005-0000-0000-000016780000}"/>
    <cellStyle name="Normal 2 9 2 8 2" xfId="29707" xr:uid="{00000000-0005-0000-0000-000017780000}"/>
    <cellStyle name="Normal 2 9 2 8 3" xfId="29708" xr:uid="{00000000-0005-0000-0000-000018780000}"/>
    <cellStyle name="Normal 2 9 2 8 4" xfId="29709" xr:uid="{00000000-0005-0000-0000-000019780000}"/>
    <cellStyle name="Normal 2 9 2 8_37. RESULTADO NEGOCIOS YOY" xfId="29710" xr:uid="{00000000-0005-0000-0000-00001A780000}"/>
    <cellStyle name="Normal 2 9 2 9" xfId="29711" xr:uid="{00000000-0005-0000-0000-00001B780000}"/>
    <cellStyle name="Normal 2 9 2 9 2" xfId="29712" xr:uid="{00000000-0005-0000-0000-00001C780000}"/>
    <cellStyle name="Normal 2 9 2 9 3" xfId="29713" xr:uid="{00000000-0005-0000-0000-00001D780000}"/>
    <cellStyle name="Normal 2 9 2 9 4" xfId="29714" xr:uid="{00000000-0005-0000-0000-00001E780000}"/>
    <cellStyle name="Normal 2 9 2 9_37. RESULTADO NEGOCIOS YOY" xfId="29715" xr:uid="{00000000-0005-0000-0000-00001F780000}"/>
    <cellStyle name="Normal 2 9 2_37. RESULTADO NEGOCIOS YOY" xfId="29716" xr:uid="{00000000-0005-0000-0000-000020780000}"/>
    <cellStyle name="Normal 2 9 3" xfId="29717" xr:uid="{00000000-0005-0000-0000-000021780000}"/>
    <cellStyle name="Normal 2 9 3 10" xfId="29718" xr:uid="{00000000-0005-0000-0000-000022780000}"/>
    <cellStyle name="Normal 2 9 3 11" xfId="29719" xr:uid="{00000000-0005-0000-0000-000023780000}"/>
    <cellStyle name="Normal 2 9 3 2" xfId="29720" xr:uid="{00000000-0005-0000-0000-000024780000}"/>
    <cellStyle name="Normal 2 9 3 2 2" xfId="29721" xr:uid="{00000000-0005-0000-0000-000025780000}"/>
    <cellStyle name="Normal 2 9 3 2 2 2" xfId="29722" xr:uid="{00000000-0005-0000-0000-000026780000}"/>
    <cellStyle name="Normal 2 9 3 2 2 2 2" xfId="29723" xr:uid="{00000000-0005-0000-0000-000027780000}"/>
    <cellStyle name="Normal 2 9 3 2 2 2 2 2" xfId="29724" xr:uid="{00000000-0005-0000-0000-000028780000}"/>
    <cellStyle name="Normal 2 9 3 2 2 2 3" xfId="29725" xr:uid="{00000000-0005-0000-0000-000029780000}"/>
    <cellStyle name="Normal 2 9 3 2 2 2_37. RESULTADO NEGOCIOS YOY" xfId="29726" xr:uid="{00000000-0005-0000-0000-00002A780000}"/>
    <cellStyle name="Normal 2 9 3 2 2 3" xfId="29727" xr:uid="{00000000-0005-0000-0000-00002B780000}"/>
    <cellStyle name="Normal 2 9 3 2 2 3 2" xfId="29728" xr:uid="{00000000-0005-0000-0000-00002C780000}"/>
    <cellStyle name="Normal 2 9 3 2 2 3_37. RESULTADO NEGOCIOS YOY" xfId="29729" xr:uid="{00000000-0005-0000-0000-00002D780000}"/>
    <cellStyle name="Normal 2 9 3 2 2 4" xfId="29730" xr:uid="{00000000-0005-0000-0000-00002E780000}"/>
    <cellStyle name="Normal 2 9 3 2 2 4 2" xfId="29731" xr:uid="{00000000-0005-0000-0000-00002F780000}"/>
    <cellStyle name="Normal 2 9 3 2 2 5" xfId="29732" xr:uid="{00000000-0005-0000-0000-000030780000}"/>
    <cellStyle name="Normal 2 9 3 2 2_37. RESULTADO NEGOCIOS YOY" xfId="29733" xr:uid="{00000000-0005-0000-0000-000031780000}"/>
    <cellStyle name="Normal 2 9 3 2 3" xfId="29734" xr:uid="{00000000-0005-0000-0000-000032780000}"/>
    <cellStyle name="Normal 2 9 3 2 3 2" xfId="29735" xr:uid="{00000000-0005-0000-0000-000033780000}"/>
    <cellStyle name="Normal 2 9 3 2 3 2 2" xfId="29736" xr:uid="{00000000-0005-0000-0000-000034780000}"/>
    <cellStyle name="Normal 2 9 3 2 3 3" xfId="29737" xr:uid="{00000000-0005-0000-0000-000035780000}"/>
    <cellStyle name="Normal 2 9 3 2 3 3 2" xfId="29738" xr:uid="{00000000-0005-0000-0000-000036780000}"/>
    <cellStyle name="Normal 2 9 3 2 3 4" xfId="29739" xr:uid="{00000000-0005-0000-0000-000037780000}"/>
    <cellStyle name="Normal 2 9 3 2 3_37. RESULTADO NEGOCIOS YOY" xfId="29740" xr:uid="{00000000-0005-0000-0000-000038780000}"/>
    <cellStyle name="Normal 2 9 3 2 4" xfId="29741" xr:uid="{00000000-0005-0000-0000-000039780000}"/>
    <cellStyle name="Normal 2 9 3 2 4 2" xfId="29742" xr:uid="{00000000-0005-0000-0000-00003A780000}"/>
    <cellStyle name="Normal 2 9 3 2 4 2 2" xfId="29743" xr:uid="{00000000-0005-0000-0000-00003B780000}"/>
    <cellStyle name="Normal 2 9 3 2 4 3" xfId="29744" xr:uid="{00000000-0005-0000-0000-00003C780000}"/>
    <cellStyle name="Normal 2 9 3 2 4_37. RESULTADO NEGOCIOS YOY" xfId="29745" xr:uid="{00000000-0005-0000-0000-00003D780000}"/>
    <cellStyle name="Normal 2 9 3 2 5" xfId="29746" xr:uid="{00000000-0005-0000-0000-00003E780000}"/>
    <cellStyle name="Normal 2 9 3 2 5 2" xfId="29747" xr:uid="{00000000-0005-0000-0000-00003F780000}"/>
    <cellStyle name="Normal 2 9 3 2 5_37. RESULTADO NEGOCIOS YOY" xfId="29748" xr:uid="{00000000-0005-0000-0000-000040780000}"/>
    <cellStyle name="Normal 2 9 3 2 6" xfId="29749" xr:uid="{00000000-0005-0000-0000-000041780000}"/>
    <cellStyle name="Normal 2 9 3 2 6 2" xfId="29750" xr:uid="{00000000-0005-0000-0000-000042780000}"/>
    <cellStyle name="Normal 2 9 3 2 6_37. RESULTADO NEGOCIOS YOY" xfId="29751" xr:uid="{00000000-0005-0000-0000-000043780000}"/>
    <cellStyle name="Normal 2 9 3 2 7" xfId="29752" xr:uid="{00000000-0005-0000-0000-000044780000}"/>
    <cellStyle name="Normal 2 9 3 2 7 2" xfId="29753" xr:uid="{00000000-0005-0000-0000-000045780000}"/>
    <cellStyle name="Normal 2 9 3 2 7_37. RESULTADO NEGOCIOS YOY" xfId="29754" xr:uid="{00000000-0005-0000-0000-000046780000}"/>
    <cellStyle name="Normal 2 9 3 2 8" xfId="29755" xr:uid="{00000000-0005-0000-0000-000047780000}"/>
    <cellStyle name="Normal 2 9 3 2 9" xfId="29756" xr:uid="{00000000-0005-0000-0000-000048780000}"/>
    <cellStyle name="Normal 2 9 3 2_37. RESULTADO NEGOCIOS YOY" xfId="29757" xr:uid="{00000000-0005-0000-0000-000049780000}"/>
    <cellStyle name="Normal 2 9 3 3" xfId="29758" xr:uid="{00000000-0005-0000-0000-00004A780000}"/>
    <cellStyle name="Normal 2 9 3 3 2" xfId="29759" xr:uid="{00000000-0005-0000-0000-00004B780000}"/>
    <cellStyle name="Normal 2 9 3 3 2 2" xfId="29760" xr:uid="{00000000-0005-0000-0000-00004C780000}"/>
    <cellStyle name="Normal 2 9 3 3 2 2 2" xfId="29761" xr:uid="{00000000-0005-0000-0000-00004D780000}"/>
    <cellStyle name="Normal 2 9 3 3 2 3" xfId="29762" xr:uid="{00000000-0005-0000-0000-00004E780000}"/>
    <cellStyle name="Normal 2 9 3 3 2_37. RESULTADO NEGOCIOS YOY" xfId="29763" xr:uid="{00000000-0005-0000-0000-00004F780000}"/>
    <cellStyle name="Normal 2 9 3 3 3" xfId="29764" xr:uid="{00000000-0005-0000-0000-000050780000}"/>
    <cellStyle name="Normal 2 9 3 3 3 2" xfId="29765" xr:uid="{00000000-0005-0000-0000-000051780000}"/>
    <cellStyle name="Normal 2 9 3 3 3 2 2" xfId="29766" xr:uid="{00000000-0005-0000-0000-000052780000}"/>
    <cellStyle name="Normal 2 9 3 3 3 3" xfId="29767" xr:uid="{00000000-0005-0000-0000-000053780000}"/>
    <cellStyle name="Normal 2 9 3 3 3_37. RESULTADO NEGOCIOS YOY" xfId="29768" xr:uid="{00000000-0005-0000-0000-000054780000}"/>
    <cellStyle name="Normal 2 9 3 3 4" xfId="29769" xr:uid="{00000000-0005-0000-0000-000055780000}"/>
    <cellStyle name="Normal 2 9 3 3 4 2" xfId="29770" xr:uid="{00000000-0005-0000-0000-000056780000}"/>
    <cellStyle name="Normal 2 9 3 3 5" xfId="29771" xr:uid="{00000000-0005-0000-0000-000057780000}"/>
    <cellStyle name="Normal 2 9 3 3 5 2" xfId="29772" xr:uid="{00000000-0005-0000-0000-000058780000}"/>
    <cellStyle name="Normal 2 9 3 3 6" xfId="29773" xr:uid="{00000000-0005-0000-0000-000059780000}"/>
    <cellStyle name="Normal 2 9 3 3_37. RESULTADO NEGOCIOS YOY" xfId="29774" xr:uid="{00000000-0005-0000-0000-00005A780000}"/>
    <cellStyle name="Normal 2 9 3 4" xfId="29775" xr:uid="{00000000-0005-0000-0000-00005B780000}"/>
    <cellStyle name="Normal 2 9 3 4 2" xfId="29776" xr:uid="{00000000-0005-0000-0000-00005C780000}"/>
    <cellStyle name="Normal 2 9 3 4 2 2" xfId="29777" xr:uid="{00000000-0005-0000-0000-00005D780000}"/>
    <cellStyle name="Normal 2 9 3 4 2 2 2" xfId="29778" xr:uid="{00000000-0005-0000-0000-00005E780000}"/>
    <cellStyle name="Normal 2 9 3 4 2 3" xfId="29779" xr:uid="{00000000-0005-0000-0000-00005F780000}"/>
    <cellStyle name="Normal 2 9 3 4 3" xfId="29780" xr:uid="{00000000-0005-0000-0000-000060780000}"/>
    <cellStyle name="Normal 2 9 3 4 3 2" xfId="29781" xr:uid="{00000000-0005-0000-0000-000061780000}"/>
    <cellStyle name="Normal 2 9 3 4 3 2 2" xfId="29782" xr:uid="{00000000-0005-0000-0000-000062780000}"/>
    <cellStyle name="Normal 2 9 3 4 3 3" xfId="29783" xr:uid="{00000000-0005-0000-0000-000063780000}"/>
    <cellStyle name="Normal 2 9 3 4 4" xfId="29784" xr:uid="{00000000-0005-0000-0000-000064780000}"/>
    <cellStyle name="Normal 2 9 3 4 4 2" xfId="29785" xr:uid="{00000000-0005-0000-0000-000065780000}"/>
    <cellStyle name="Normal 2 9 3 4 5" xfId="29786" xr:uid="{00000000-0005-0000-0000-000066780000}"/>
    <cellStyle name="Normal 2 9 3 4 5 2" xfId="29787" xr:uid="{00000000-0005-0000-0000-000067780000}"/>
    <cellStyle name="Normal 2 9 3 4 6" xfId="29788" xr:uid="{00000000-0005-0000-0000-000068780000}"/>
    <cellStyle name="Normal 2 9 3 4_37. RESULTADO NEGOCIOS YOY" xfId="29789" xr:uid="{00000000-0005-0000-0000-000069780000}"/>
    <cellStyle name="Normal 2 9 3 5" xfId="29790" xr:uid="{00000000-0005-0000-0000-00006A780000}"/>
    <cellStyle name="Normal 2 9 3 5 2" xfId="29791" xr:uid="{00000000-0005-0000-0000-00006B780000}"/>
    <cellStyle name="Normal 2 9 3 5 2 2" xfId="29792" xr:uid="{00000000-0005-0000-0000-00006C780000}"/>
    <cellStyle name="Normal 2 9 3 5 3" xfId="29793" xr:uid="{00000000-0005-0000-0000-00006D780000}"/>
    <cellStyle name="Normal 2 9 3 5_37. RESULTADO NEGOCIOS YOY" xfId="29794" xr:uid="{00000000-0005-0000-0000-00006E780000}"/>
    <cellStyle name="Normal 2 9 3 6" xfId="29795" xr:uid="{00000000-0005-0000-0000-00006F780000}"/>
    <cellStyle name="Normal 2 9 3 6 2" xfId="29796" xr:uid="{00000000-0005-0000-0000-000070780000}"/>
    <cellStyle name="Normal 2 9 3 6 2 2" xfId="29797" xr:uid="{00000000-0005-0000-0000-000071780000}"/>
    <cellStyle name="Normal 2 9 3 6 3" xfId="29798" xr:uid="{00000000-0005-0000-0000-000072780000}"/>
    <cellStyle name="Normal 2 9 3 6_37. RESULTADO NEGOCIOS YOY" xfId="29799" xr:uid="{00000000-0005-0000-0000-000073780000}"/>
    <cellStyle name="Normal 2 9 3 7" xfId="29800" xr:uid="{00000000-0005-0000-0000-000074780000}"/>
    <cellStyle name="Normal 2 9 3 7 2" xfId="29801" xr:uid="{00000000-0005-0000-0000-000075780000}"/>
    <cellStyle name="Normal 2 9 3 7_37. RESULTADO NEGOCIOS YOY" xfId="29802" xr:uid="{00000000-0005-0000-0000-000076780000}"/>
    <cellStyle name="Normal 2 9 3 8" xfId="29803" xr:uid="{00000000-0005-0000-0000-000077780000}"/>
    <cellStyle name="Normal 2 9 3 8 2" xfId="29804" xr:uid="{00000000-0005-0000-0000-000078780000}"/>
    <cellStyle name="Normal 2 9 3 8_37. RESULTADO NEGOCIOS YOY" xfId="29805" xr:uid="{00000000-0005-0000-0000-000079780000}"/>
    <cellStyle name="Normal 2 9 3 9" xfId="29806" xr:uid="{00000000-0005-0000-0000-00007A780000}"/>
    <cellStyle name="Normal 2 9 3_37. RESULTADO NEGOCIOS YOY" xfId="29807" xr:uid="{00000000-0005-0000-0000-00007B780000}"/>
    <cellStyle name="Normal 2 9 4" xfId="29808" xr:uid="{00000000-0005-0000-0000-00007C780000}"/>
    <cellStyle name="Normal 2 9 4 2" xfId="29809" xr:uid="{00000000-0005-0000-0000-00007D780000}"/>
    <cellStyle name="Normal 2 9 4_37. RESULTADO NEGOCIOS YOY" xfId="29810" xr:uid="{00000000-0005-0000-0000-00007E780000}"/>
    <cellStyle name="Normal 2 9 5" xfId="29811" xr:uid="{00000000-0005-0000-0000-00007F780000}"/>
    <cellStyle name="Normal 2 9 5 2" xfId="29812" xr:uid="{00000000-0005-0000-0000-000080780000}"/>
    <cellStyle name="Normal 2 9 5 2 2" xfId="29813" xr:uid="{00000000-0005-0000-0000-000081780000}"/>
    <cellStyle name="Normal 2 9 5 2 2 2" xfId="29814" xr:uid="{00000000-0005-0000-0000-000082780000}"/>
    <cellStyle name="Normal 2 9 5 2 3" xfId="29815" xr:uid="{00000000-0005-0000-0000-000083780000}"/>
    <cellStyle name="Normal 2 9 5 2_37. RESULTADO NEGOCIOS YOY" xfId="29816" xr:uid="{00000000-0005-0000-0000-000084780000}"/>
    <cellStyle name="Normal 2 9 5 3" xfId="29817" xr:uid="{00000000-0005-0000-0000-000085780000}"/>
    <cellStyle name="Normal 2 9 5 4" xfId="29818" xr:uid="{00000000-0005-0000-0000-000086780000}"/>
    <cellStyle name="Normal 2 9 5 4 2" xfId="29819" xr:uid="{00000000-0005-0000-0000-000087780000}"/>
    <cellStyle name="Normal 2 9 5 5" xfId="29820" xr:uid="{00000000-0005-0000-0000-000088780000}"/>
    <cellStyle name="Normal 2 9 5 6" xfId="29821" xr:uid="{00000000-0005-0000-0000-000089780000}"/>
    <cellStyle name="Normal 2 9 5_37. RESULTADO NEGOCIOS YOY" xfId="29822" xr:uid="{00000000-0005-0000-0000-00008A780000}"/>
    <cellStyle name="Normal 2 9 6" xfId="29823" xr:uid="{00000000-0005-0000-0000-00008B780000}"/>
    <cellStyle name="Normal 2 9 6 2" xfId="29824" xr:uid="{00000000-0005-0000-0000-00008C780000}"/>
    <cellStyle name="Normal 2 9 6 2 2" xfId="29825" xr:uid="{00000000-0005-0000-0000-00008D780000}"/>
    <cellStyle name="Normal 2 9 6 2 2 2" xfId="29826" xr:uid="{00000000-0005-0000-0000-00008E780000}"/>
    <cellStyle name="Normal 2 9 6 2 3" xfId="29827" xr:uid="{00000000-0005-0000-0000-00008F780000}"/>
    <cellStyle name="Normal 2 9 6 3" xfId="29828" xr:uid="{00000000-0005-0000-0000-000090780000}"/>
    <cellStyle name="Normal 2 9 6 4" xfId="29829" xr:uid="{00000000-0005-0000-0000-000091780000}"/>
    <cellStyle name="Normal 2 9 6 4 2" xfId="29830" xr:uid="{00000000-0005-0000-0000-000092780000}"/>
    <cellStyle name="Normal 2 9 6 5" xfId="29831" xr:uid="{00000000-0005-0000-0000-000093780000}"/>
    <cellStyle name="Normal 2 9 7" xfId="29832" xr:uid="{00000000-0005-0000-0000-000094780000}"/>
    <cellStyle name="Normal 2 9 7 2" xfId="29833" xr:uid="{00000000-0005-0000-0000-000095780000}"/>
    <cellStyle name="Normal 2 9 7 2 2" xfId="29834" xr:uid="{00000000-0005-0000-0000-000096780000}"/>
    <cellStyle name="Normal 2 9 7 2 2 2" xfId="29835" xr:uid="{00000000-0005-0000-0000-000097780000}"/>
    <cellStyle name="Normal 2 9 7 2 3" xfId="29836" xr:uid="{00000000-0005-0000-0000-000098780000}"/>
    <cellStyle name="Normal 2 9 7 3" xfId="29837" xr:uid="{00000000-0005-0000-0000-000099780000}"/>
    <cellStyle name="Normal 2 9 7 4" xfId="29838" xr:uid="{00000000-0005-0000-0000-00009A780000}"/>
    <cellStyle name="Normal 2 9 7 4 2" xfId="29839" xr:uid="{00000000-0005-0000-0000-00009B780000}"/>
    <cellStyle name="Normal 2 9 7 5" xfId="29840" xr:uid="{00000000-0005-0000-0000-00009C780000}"/>
    <cellStyle name="Normal 2 9 7_37. RESULTADO NEGOCIOS YOY" xfId="29841" xr:uid="{00000000-0005-0000-0000-00009D780000}"/>
    <cellStyle name="Normal 2 9 8" xfId="29842" xr:uid="{00000000-0005-0000-0000-00009E780000}"/>
    <cellStyle name="Normal 2 9 8 2" xfId="29843" xr:uid="{00000000-0005-0000-0000-00009F780000}"/>
    <cellStyle name="Normal 2 9 8 2 2" xfId="29844" xr:uid="{00000000-0005-0000-0000-0000A0780000}"/>
    <cellStyle name="Normal 2 9 8 3" xfId="29845" xr:uid="{00000000-0005-0000-0000-0000A1780000}"/>
    <cellStyle name="Normal 2 9 8_37. RESULTADO NEGOCIOS YOY" xfId="29846" xr:uid="{00000000-0005-0000-0000-0000A2780000}"/>
    <cellStyle name="Normal 2 9 9" xfId="29847" xr:uid="{00000000-0005-0000-0000-0000A3780000}"/>
    <cellStyle name="Normal 2 9 9 2" xfId="29848" xr:uid="{00000000-0005-0000-0000-0000A4780000}"/>
    <cellStyle name="Normal 2 9_37. RESULTADO NEGOCIOS YOY" xfId="29849" xr:uid="{00000000-0005-0000-0000-0000A5780000}"/>
    <cellStyle name="Normal 2_~0149226 2" xfId="38647" xr:uid="{00000000-0005-0000-0000-0000A6780000}"/>
    <cellStyle name="Normal 20" xfId="29850" xr:uid="{00000000-0005-0000-0000-0000A7780000}"/>
    <cellStyle name="Normal 20 10" xfId="29851" xr:uid="{00000000-0005-0000-0000-0000A8780000}"/>
    <cellStyle name="Normal 20 11" xfId="29852" xr:uid="{00000000-0005-0000-0000-0000A9780000}"/>
    <cellStyle name="Normal 20 2" xfId="29853" xr:uid="{00000000-0005-0000-0000-0000AA780000}"/>
    <cellStyle name="Normal 20 2 2" xfId="29854" xr:uid="{00000000-0005-0000-0000-0000AB780000}"/>
    <cellStyle name="Normal 20 2 3" xfId="29855" xr:uid="{00000000-0005-0000-0000-0000AC780000}"/>
    <cellStyle name="Normal 20 2 4" xfId="29856" xr:uid="{00000000-0005-0000-0000-0000AD780000}"/>
    <cellStyle name="Normal 20 2 5" xfId="29857" xr:uid="{00000000-0005-0000-0000-0000AE780000}"/>
    <cellStyle name="Normal 20 2 6" xfId="29858" xr:uid="{00000000-0005-0000-0000-0000AF780000}"/>
    <cellStyle name="Normal 20 2_37. RESULTADO NEGOCIOS YOY" xfId="29859" xr:uid="{00000000-0005-0000-0000-0000B0780000}"/>
    <cellStyle name="Normal 20 3" xfId="29860" xr:uid="{00000000-0005-0000-0000-0000B1780000}"/>
    <cellStyle name="Normal 20 3 2" xfId="29861" xr:uid="{00000000-0005-0000-0000-0000B2780000}"/>
    <cellStyle name="Normal 20 3 3" xfId="29862" xr:uid="{00000000-0005-0000-0000-0000B3780000}"/>
    <cellStyle name="Normal 20 3 4" xfId="29863" xr:uid="{00000000-0005-0000-0000-0000B4780000}"/>
    <cellStyle name="Normal 20 3 5" xfId="29864" xr:uid="{00000000-0005-0000-0000-0000B5780000}"/>
    <cellStyle name="Normal 20 3_37. RESULTADO NEGOCIOS YOY" xfId="29865" xr:uid="{00000000-0005-0000-0000-0000B6780000}"/>
    <cellStyle name="Normal 20 4" xfId="29866" xr:uid="{00000000-0005-0000-0000-0000B7780000}"/>
    <cellStyle name="Normal 20 4 2" xfId="29867" xr:uid="{00000000-0005-0000-0000-0000B8780000}"/>
    <cellStyle name="Normal 20 4_37. RESULTADO NEGOCIOS YOY" xfId="29868" xr:uid="{00000000-0005-0000-0000-0000B9780000}"/>
    <cellStyle name="Normal 20 5" xfId="29869" xr:uid="{00000000-0005-0000-0000-0000BA780000}"/>
    <cellStyle name="Normal 20 6" xfId="29870" xr:uid="{00000000-0005-0000-0000-0000BB780000}"/>
    <cellStyle name="Normal 20 7" xfId="29871" xr:uid="{00000000-0005-0000-0000-0000BC780000}"/>
    <cellStyle name="Normal 20 8" xfId="29872" xr:uid="{00000000-0005-0000-0000-0000BD780000}"/>
    <cellStyle name="Normal 20 8 2" xfId="29873" xr:uid="{00000000-0005-0000-0000-0000BE780000}"/>
    <cellStyle name="Normal 20 8_37. RESULTADO NEGOCIOS YOY" xfId="29874" xr:uid="{00000000-0005-0000-0000-0000BF780000}"/>
    <cellStyle name="Normal 20 9" xfId="29875" xr:uid="{00000000-0005-0000-0000-0000C0780000}"/>
    <cellStyle name="Normal 20_37. RESULTADO NEGOCIOS YOY" xfId="29876" xr:uid="{00000000-0005-0000-0000-0000C1780000}"/>
    <cellStyle name="Normal 21" xfId="29877" xr:uid="{00000000-0005-0000-0000-0000C2780000}"/>
    <cellStyle name="Normal 21 10" xfId="29878" xr:uid="{00000000-0005-0000-0000-0000C3780000}"/>
    <cellStyle name="Normal 21 10 2" xfId="29879" xr:uid="{00000000-0005-0000-0000-0000C4780000}"/>
    <cellStyle name="Normal 21 10_37. RESULTADO NEGOCIOS YOY" xfId="29880" xr:uid="{00000000-0005-0000-0000-0000C5780000}"/>
    <cellStyle name="Normal 21 11" xfId="29881" xr:uid="{00000000-0005-0000-0000-0000C6780000}"/>
    <cellStyle name="Normal 21 11 2" xfId="29882" xr:uid="{00000000-0005-0000-0000-0000C7780000}"/>
    <cellStyle name="Normal 21 11_37. RESULTADO NEGOCIOS YOY" xfId="29883" xr:uid="{00000000-0005-0000-0000-0000C8780000}"/>
    <cellStyle name="Normal 21 12" xfId="29884" xr:uid="{00000000-0005-0000-0000-0000C9780000}"/>
    <cellStyle name="Normal 21 13" xfId="29885" xr:uid="{00000000-0005-0000-0000-0000CA780000}"/>
    <cellStyle name="Normal 21 14" xfId="29886" xr:uid="{00000000-0005-0000-0000-0000CB780000}"/>
    <cellStyle name="Normal 21 2" xfId="29887" xr:uid="{00000000-0005-0000-0000-0000CC780000}"/>
    <cellStyle name="Normal 21 2 2" xfId="29888" xr:uid="{00000000-0005-0000-0000-0000CD780000}"/>
    <cellStyle name="Normal 21 2 2 2" xfId="29889" xr:uid="{00000000-0005-0000-0000-0000CE780000}"/>
    <cellStyle name="Normal 21 2 3" xfId="29890" xr:uid="{00000000-0005-0000-0000-0000CF780000}"/>
    <cellStyle name="Normal 21 2_37. RESULTADO NEGOCIOS YOY" xfId="29891" xr:uid="{00000000-0005-0000-0000-0000D0780000}"/>
    <cellStyle name="Normal 21 3" xfId="29892" xr:uid="{00000000-0005-0000-0000-0000D1780000}"/>
    <cellStyle name="Normal 21 3 2" xfId="29893" xr:uid="{00000000-0005-0000-0000-0000D2780000}"/>
    <cellStyle name="Normal 21 4" xfId="29894" xr:uid="{00000000-0005-0000-0000-0000D3780000}"/>
    <cellStyle name="Normal 21 5" xfId="29895" xr:uid="{00000000-0005-0000-0000-0000D4780000}"/>
    <cellStyle name="Normal 21 5 2" xfId="29896" xr:uid="{00000000-0005-0000-0000-0000D5780000}"/>
    <cellStyle name="Normal 21 5_37. RESULTADO NEGOCIOS YOY" xfId="29897" xr:uid="{00000000-0005-0000-0000-0000D6780000}"/>
    <cellStyle name="Normal 21 6" xfId="29898" xr:uid="{00000000-0005-0000-0000-0000D7780000}"/>
    <cellStyle name="Normal 21 7" xfId="29899" xr:uid="{00000000-0005-0000-0000-0000D8780000}"/>
    <cellStyle name="Normal 21 8" xfId="29900" xr:uid="{00000000-0005-0000-0000-0000D9780000}"/>
    <cellStyle name="Normal 21 9" xfId="29901" xr:uid="{00000000-0005-0000-0000-0000DA780000}"/>
    <cellStyle name="Normal 21 9 2" xfId="29902" xr:uid="{00000000-0005-0000-0000-0000DB780000}"/>
    <cellStyle name="Normal 21 9 2 2" xfId="29903" xr:uid="{00000000-0005-0000-0000-0000DC780000}"/>
    <cellStyle name="Normal 21 9 2_37. RESULTADO NEGOCIOS YOY" xfId="29904" xr:uid="{00000000-0005-0000-0000-0000DD780000}"/>
    <cellStyle name="Normal 21 9 3" xfId="29905" xr:uid="{00000000-0005-0000-0000-0000DE780000}"/>
    <cellStyle name="Normal 21 9_37. RESULTADO NEGOCIOS YOY" xfId="29906" xr:uid="{00000000-0005-0000-0000-0000DF780000}"/>
    <cellStyle name="Normal 21_37. RESULTADO NEGOCIOS YOY" xfId="29907" xr:uid="{00000000-0005-0000-0000-0000E0780000}"/>
    <cellStyle name="Normal 22" xfId="29908" xr:uid="{00000000-0005-0000-0000-0000E1780000}"/>
    <cellStyle name="Normal 22 2" xfId="29909" xr:uid="{00000000-0005-0000-0000-0000E2780000}"/>
    <cellStyle name="Normal 22 2 2" xfId="29910" xr:uid="{00000000-0005-0000-0000-0000E3780000}"/>
    <cellStyle name="Normal 22 2 3" xfId="29911" xr:uid="{00000000-0005-0000-0000-0000E4780000}"/>
    <cellStyle name="Normal 22 3" xfId="29912" xr:uid="{00000000-0005-0000-0000-0000E5780000}"/>
    <cellStyle name="Normal 22 3 2" xfId="29913" xr:uid="{00000000-0005-0000-0000-0000E6780000}"/>
    <cellStyle name="Normal 22 3 3" xfId="29914" xr:uid="{00000000-0005-0000-0000-0000E7780000}"/>
    <cellStyle name="Normal 22 3_37. RESULTADO NEGOCIOS YOY" xfId="29915" xr:uid="{00000000-0005-0000-0000-0000E8780000}"/>
    <cellStyle name="Normal 22 4" xfId="29916" xr:uid="{00000000-0005-0000-0000-0000E9780000}"/>
    <cellStyle name="Normal 22 4 2" xfId="29917" xr:uid="{00000000-0005-0000-0000-0000EA780000}"/>
    <cellStyle name="Normal 22 4_37. RESULTADO NEGOCIOS YOY" xfId="29918" xr:uid="{00000000-0005-0000-0000-0000EB780000}"/>
    <cellStyle name="Normal 22 5" xfId="29919" xr:uid="{00000000-0005-0000-0000-0000EC780000}"/>
    <cellStyle name="Normal 22 5 2" xfId="29920" xr:uid="{00000000-0005-0000-0000-0000ED780000}"/>
    <cellStyle name="Normal 22 5 2 2" xfId="29921" xr:uid="{00000000-0005-0000-0000-0000EE780000}"/>
    <cellStyle name="Normal 22 5 2_37. RESULTADO NEGOCIOS YOY" xfId="29922" xr:uid="{00000000-0005-0000-0000-0000EF780000}"/>
    <cellStyle name="Normal 22 5 3" xfId="29923" xr:uid="{00000000-0005-0000-0000-0000F0780000}"/>
    <cellStyle name="Normal 22 5_37. RESULTADO NEGOCIOS YOY" xfId="29924" xr:uid="{00000000-0005-0000-0000-0000F1780000}"/>
    <cellStyle name="Normal 22 6" xfId="29925" xr:uid="{00000000-0005-0000-0000-0000F2780000}"/>
    <cellStyle name="Normal 22 6 2" xfId="29926" xr:uid="{00000000-0005-0000-0000-0000F3780000}"/>
    <cellStyle name="Normal 22 6_37. RESULTADO NEGOCIOS YOY" xfId="29927" xr:uid="{00000000-0005-0000-0000-0000F4780000}"/>
    <cellStyle name="Normal 22 7" xfId="29928" xr:uid="{00000000-0005-0000-0000-0000F5780000}"/>
    <cellStyle name="Normal 22 8" xfId="29929" xr:uid="{00000000-0005-0000-0000-0000F6780000}"/>
    <cellStyle name="Normal 22 9" xfId="29930" xr:uid="{00000000-0005-0000-0000-0000F7780000}"/>
    <cellStyle name="Normal 22_37. RESULTADO NEGOCIOS YOY" xfId="29931" xr:uid="{00000000-0005-0000-0000-0000F8780000}"/>
    <cellStyle name="Normal 23" xfId="29932" xr:uid="{00000000-0005-0000-0000-0000F9780000}"/>
    <cellStyle name="Normal 23 2" xfId="29933" xr:uid="{00000000-0005-0000-0000-0000FA780000}"/>
    <cellStyle name="Normal 23 2 2" xfId="29934" xr:uid="{00000000-0005-0000-0000-0000FB780000}"/>
    <cellStyle name="Normal 23 2 3" xfId="29935" xr:uid="{00000000-0005-0000-0000-0000FC780000}"/>
    <cellStyle name="Normal 23 2_37. RESULTADO NEGOCIOS YOY" xfId="29936" xr:uid="{00000000-0005-0000-0000-0000FD780000}"/>
    <cellStyle name="Normal 23 3" xfId="29937" xr:uid="{00000000-0005-0000-0000-0000FE780000}"/>
    <cellStyle name="Normal 23 3 2" xfId="29938" xr:uid="{00000000-0005-0000-0000-0000FF780000}"/>
    <cellStyle name="Normal 23 4" xfId="29939" xr:uid="{00000000-0005-0000-0000-000000790000}"/>
    <cellStyle name="Normal 23 5" xfId="29940" xr:uid="{00000000-0005-0000-0000-000001790000}"/>
    <cellStyle name="Normal 23 6" xfId="29941" xr:uid="{00000000-0005-0000-0000-000002790000}"/>
    <cellStyle name="Normal 23 7" xfId="29942" xr:uid="{00000000-0005-0000-0000-000003790000}"/>
    <cellStyle name="Normal 23 8" xfId="29943" xr:uid="{00000000-0005-0000-0000-000004790000}"/>
    <cellStyle name="Normal 23_37. RESULTADO NEGOCIOS YOY" xfId="29944" xr:uid="{00000000-0005-0000-0000-000005790000}"/>
    <cellStyle name="Normal 24" xfId="241" xr:uid="{00000000-0005-0000-0000-000006790000}"/>
    <cellStyle name="Normal 24 2" xfId="29945" xr:uid="{00000000-0005-0000-0000-000007790000}"/>
    <cellStyle name="Normal 24 2 2" xfId="29946" xr:uid="{00000000-0005-0000-0000-000008790000}"/>
    <cellStyle name="Normal 24 3" xfId="29947" xr:uid="{00000000-0005-0000-0000-000009790000}"/>
    <cellStyle name="Normal 24 3 2" xfId="29948" xr:uid="{00000000-0005-0000-0000-00000A790000}"/>
    <cellStyle name="Normal 24 4" xfId="29949" xr:uid="{00000000-0005-0000-0000-00000B790000}"/>
    <cellStyle name="Normal 24 5" xfId="29950" xr:uid="{00000000-0005-0000-0000-00000C790000}"/>
    <cellStyle name="Normal 24 6" xfId="29951" xr:uid="{00000000-0005-0000-0000-00000D790000}"/>
    <cellStyle name="Normal 24 7" xfId="329" xr:uid="{00000000-0005-0000-0000-00000E790000}"/>
    <cellStyle name="Normal 24_37. RESULTADO NEGOCIOS YOY" xfId="29952" xr:uid="{00000000-0005-0000-0000-00000F790000}"/>
    <cellStyle name="Normal 25" xfId="29953" xr:uid="{00000000-0005-0000-0000-000010790000}"/>
    <cellStyle name="Normal 25 2" xfId="29954" xr:uid="{00000000-0005-0000-0000-000011790000}"/>
    <cellStyle name="Normal 25 2 2" xfId="29955" xr:uid="{00000000-0005-0000-0000-000012790000}"/>
    <cellStyle name="Normal 25 3" xfId="29956" xr:uid="{00000000-0005-0000-0000-000013790000}"/>
    <cellStyle name="Normal 25 3 2" xfId="29957" xr:uid="{00000000-0005-0000-0000-000014790000}"/>
    <cellStyle name="Normal 25 3_37. RESULTADO NEGOCIOS YOY" xfId="29958" xr:uid="{00000000-0005-0000-0000-000015790000}"/>
    <cellStyle name="Normal 25 4" xfId="29959" xr:uid="{00000000-0005-0000-0000-000016790000}"/>
    <cellStyle name="Normal 25 4 2" xfId="29960" xr:uid="{00000000-0005-0000-0000-000017790000}"/>
    <cellStyle name="Normal 25 4_37. RESULTADO NEGOCIOS YOY" xfId="29961" xr:uid="{00000000-0005-0000-0000-000018790000}"/>
    <cellStyle name="Normal 25 5" xfId="29962" xr:uid="{00000000-0005-0000-0000-000019790000}"/>
    <cellStyle name="Normal 25 6" xfId="29963" xr:uid="{00000000-0005-0000-0000-00001A790000}"/>
    <cellStyle name="Normal 25 7" xfId="29964" xr:uid="{00000000-0005-0000-0000-00001B790000}"/>
    <cellStyle name="Normal 25_37. RESULTADO NEGOCIOS YOY" xfId="29965" xr:uid="{00000000-0005-0000-0000-00001C790000}"/>
    <cellStyle name="Normal 26" xfId="242" xr:uid="{00000000-0005-0000-0000-00001D790000}"/>
    <cellStyle name="Normal 26 2" xfId="29967" xr:uid="{00000000-0005-0000-0000-00001E790000}"/>
    <cellStyle name="Normal 26 2 2" xfId="29968" xr:uid="{00000000-0005-0000-0000-00001F790000}"/>
    <cellStyle name="Normal 26 2 3" xfId="29969" xr:uid="{00000000-0005-0000-0000-000020790000}"/>
    <cellStyle name="Normal 26 2_37. RESULTADO NEGOCIOS YOY" xfId="29970" xr:uid="{00000000-0005-0000-0000-000021790000}"/>
    <cellStyle name="Normal 26 3" xfId="29971" xr:uid="{00000000-0005-0000-0000-000022790000}"/>
    <cellStyle name="Normal 26 3 2" xfId="29972" xr:uid="{00000000-0005-0000-0000-000023790000}"/>
    <cellStyle name="Normal 26 3_37. RESULTADO NEGOCIOS YOY" xfId="29973" xr:uid="{00000000-0005-0000-0000-000024790000}"/>
    <cellStyle name="Normal 26 4" xfId="29974" xr:uid="{00000000-0005-0000-0000-000025790000}"/>
    <cellStyle name="Normal 26 4 2" xfId="29975" xr:uid="{00000000-0005-0000-0000-000026790000}"/>
    <cellStyle name="Normal 26 4_37. RESULTADO NEGOCIOS YOY" xfId="29976" xr:uid="{00000000-0005-0000-0000-000027790000}"/>
    <cellStyle name="Normal 26 5" xfId="29977" xr:uid="{00000000-0005-0000-0000-000028790000}"/>
    <cellStyle name="Normal 26 6" xfId="29966" xr:uid="{00000000-0005-0000-0000-000029790000}"/>
    <cellStyle name="Normal 26_37. RESULTADO NEGOCIOS YOY" xfId="29978" xr:uid="{00000000-0005-0000-0000-00002A790000}"/>
    <cellStyle name="Normal 27" xfId="29979" xr:uid="{00000000-0005-0000-0000-00002B790000}"/>
    <cellStyle name="Normal 27 2" xfId="29980" xr:uid="{00000000-0005-0000-0000-00002C790000}"/>
    <cellStyle name="Normal 27 2 2" xfId="29981" xr:uid="{00000000-0005-0000-0000-00002D790000}"/>
    <cellStyle name="Normal 27 2_37. RESULTADO NEGOCIOS YOY" xfId="29982" xr:uid="{00000000-0005-0000-0000-00002E790000}"/>
    <cellStyle name="Normal 27 3" xfId="29983" xr:uid="{00000000-0005-0000-0000-00002F790000}"/>
    <cellStyle name="Normal 27 4" xfId="29984" xr:uid="{00000000-0005-0000-0000-000030790000}"/>
    <cellStyle name="Normal 27 4 2" xfId="29985" xr:uid="{00000000-0005-0000-0000-000031790000}"/>
    <cellStyle name="Normal 27 4_37. RESULTADO NEGOCIOS YOY" xfId="29986" xr:uid="{00000000-0005-0000-0000-000032790000}"/>
    <cellStyle name="Normal 27 5" xfId="29987" xr:uid="{00000000-0005-0000-0000-000033790000}"/>
    <cellStyle name="Normal 27 5 2" xfId="29988" xr:uid="{00000000-0005-0000-0000-000034790000}"/>
    <cellStyle name="Normal 27 5_37. RESULTADO NEGOCIOS YOY" xfId="29989" xr:uid="{00000000-0005-0000-0000-000035790000}"/>
    <cellStyle name="Normal 27 6" xfId="29990" xr:uid="{00000000-0005-0000-0000-000036790000}"/>
    <cellStyle name="Normal 27 7" xfId="29991" xr:uid="{00000000-0005-0000-0000-000037790000}"/>
    <cellStyle name="Normal 27_37. RESULTADO NEGOCIOS YOY" xfId="29992" xr:uid="{00000000-0005-0000-0000-000038790000}"/>
    <cellStyle name="Normal 28" xfId="29993" xr:uid="{00000000-0005-0000-0000-000039790000}"/>
    <cellStyle name="Normal 28 2" xfId="29994" xr:uid="{00000000-0005-0000-0000-00003A790000}"/>
    <cellStyle name="Normal 28 2 2" xfId="29995" xr:uid="{00000000-0005-0000-0000-00003B790000}"/>
    <cellStyle name="Normal 28 3" xfId="29996" xr:uid="{00000000-0005-0000-0000-00003C790000}"/>
    <cellStyle name="Normal 28 3 2" xfId="29997" xr:uid="{00000000-0005-0000-0000-00003D790000}"/>
    <cellStyle name="Normal 28 4" xfId="29998" xr:uid="{00000000-0005-0000-0000-00003E790000}"/>
    <cellStyle name="Normal 28_37. RESULTADO NEGOCIOS YOY" xfId="29999" xr:uid="{00000000-0005-0000-0000-00003F790000}"/>
    <cellStyle name="Normal 29" xfId="30000" xr:uid="{00000000-0005-0000-0000-000040790000}"/>
    <cellStyle name="Normal 29 2" xfId="30001" xr:uid="{00000000-0005-0000-0000-000041790000}"/>
    <cellStyle name="Normal 29 2 2" xfId="30002" xr:uid="{00000000-0005-0000-0000-000042790000}"/>
    <cellStyle name="Normal 29 2 2 2" xfId="30003" xr:uid="{00000000-0005-0000-0000-000043790000}"/>
    <cellStyle name="Normal 29 2 2_37. RESULTADO NEGOCIOS YOY" xfId="30004" xr:uid="{00000000-0005-0000-0000-000044790000}"/>
    <cellStyle name="Normal 29 2 3" xfId="30005" xr:uid="{00000000-0005-0000-0000-000045790000}"/>
    <cellStyle name="Normal 29 2 3 2" xfId="30006" xr:uid="{00000000-0005-0000-0000-000046790000}"/>
    <cellStyle name="Normal 29 2 3_37. RESULTADO NEGOCIOS YOY" xfId="30007" xr:uid="{00000000-0005-0000-0000-000047790000}"/>
    <cellStyle name="Normal 29 2 4" xfId="30008" xr:uid="{00000000-0005-0000-0000-000048790000}"/>
    <cellStyle name="Normal 29 2 5" xfId="30009" xr:uid="{00000000-0005-0000-0000-000049790000}"/>
    <cellStyle name="Normal 29 2_37. RESULTADO NEGOCIOS YOY" xfId="30010" xr:uid="{00000000-0005-0000-0000-00004A790000}"/>
    <cellStyle name="Normal 29 3" xfId="30011" xr:uid="{00000000-0005-0000-0000-00004B790000}"/>
    <cellStyle name="Normal 29 3 2" xfId="30012" xr:uid="{00000000-0005-0000-0000-00004C790000}"/>
    <cellStyle name="Normal 29 3 2 2" xfId="30013" xr:uid="{00000000-0005-0000-0000-00004D790000}"/>
    <cellStyle name="Normal 29 3 2_37. RESULTADO NEGOCIOS YOY" xfId="30014" xr:uid="{00000000-0005-0000-0000-00004E790000}"/>
    <cellStyle name="Normal 29 3 3" xfId="30015" xr:uid="{00000000-0005-0000-0000-00004F790000}"/>
    <cellStyle name="Normal 29 3 3 2" xfId="30016" xr:uid="{00000000-0005-0000-0000-000050790000}"/>
    <cellStyle name="Normal 29 3 3_37. RESULTADO NEGOCIOS YOY" xfId="30017" xr:uid="{00000000-0005-0000-0000-000051790000}"/>
    <cellStyle name="Normal 29 3 4" xfId="30018" xr:uid="{00000000-0005-0000-0000-000052790000}"/>
    <cellStyle name="Normal 29 3_37. RESULTADO NEGOCIOS YOY" xfId="30019" xr:uid="{00000000-0005-0000-0000-000053790000}"/>
    <cellStyle name="Normal 29 4" xfId="30020" xr:uid="{00000000-0005-0000-0000-000054790000}"/>
    <cellStyle name="Normal 29 4 2" xfId="30021" xr:uid="{00000000-0005-0000-0000-000055790000}"/>
    <cellStyle name="Normal 29 4 3" xfId="30022" xr:uid="{00000000-0005-0000-0000-000056790000}"/>
    <cellStyle name="Normal 29 4_37. RESULTADO NEGOCIOS YOY" xfId="30023" xr:uid="{00000000-0005-0000-0000-000057790000}"/>
    <cellStyle name="Normal 29 5" xfId="30024" xr:uid="{00000000-0005-0000-0000-000058790000}"/>
    <cellStyle name="Normal 29 5 2" xfId="30025" xr:uid="{00000000-0005-0000-0000-000059790000}"/>
    <cellStyle name="Normal 29 5_37. RESULTADO NEGOCIOS YOY" xfId="30026" xr:uid="{00000000-0005-0000-0000-00005A790000}"/>
    <cellStyle name="Normal 29 6" xfId="30027" xr:uid="{00000000-0005-0000-0000-00005B790000}"/>
    <cellStyle name="Normal 29 7" xfId="30028" xr:uid="{00000000-0005-0000-0000-00005C790000}"/>
    <cellStyle name="Normal 29 8" xfId="30029" xr:uid="{00000000-0005-0000-0000-00005D790000}"/>
    <cellStyle name="Normal 29_37. RESULTADO NEGOCIOS YOY" xfId="30030" xr:uid="{00000000-0005-0000-0000-00005E790000}"/>
    <cellStyle name="Normal 3" xfId="29" xr:uid="{00000000-0005-0000-0000-00005F790000}"/>
    <cellStyle name="Normal 3 10" xfId="30031" xr:uid="{00000000-0005-0000-0000-000060790000}"/>
    <cellStyle name="Normal 3 10 10" xfId="30032" xr:uid="{00000000-0005-0000-0000-000061790000}"/>
    <cellStyle name="Normal 3 10 10 2" xfId="30033" xr:uid="{00000000-0005-0000-0000-000062790000}"/>
    <cellStyle name="Normal 3 10 10_37. RESULTADO NEGOCIOS YOY" xfId="30034" xr:uid="{00000000-0005-0000-0000-000063790000}"/>
    <cellStyle name="Normal 3 10 11" xfId="30035" xr:uid="{00000000-0005-0000-0000-000064790000}"/>
    <cellStyle name="Normal 3 10 12" xfId="30036" xr:uid="{00000000-0005-0000-0000-000065790000}"/>
    <cellStyle name="Normal 3 10 13" xfId="30037" xr:uid="{00000000-0005-0000-0000-000066790000}"/>
    <cellStyle name="Normal 3 10 2" xfId="30038" xr:uid="{00000000-0005-0000-0000-000067790000}"/>
    <cellStyle name="Normal 3 10 2 2" xfId="30039" xr:uid="{00000000-0005-0000-0000-000068790000}"/>
    <cellStyle name="Normal 3 10 2 2 2" xfId="30040" xr:uid="{00000000-0005-0000-0000-000069790000}"/>
    <cellStyle name="Normal 3 10 2 2_37. RESULTADO NEGOCIOS YOY" xfId="30041" xr:uid="{00000000-0005-0000-0000-00006A790000}"/>
    <cellStyle name="Normal 3 10 2 3" xfId="30042" xr:uid="{00000000-0005-0000-0000-00006B790000}"/>
    <cellStyle name="Normal 3 10 2 3 2" xfId="30043" xr:uid="{00000000-0005-0000-0000-00006C790000}"/>
    <cellStyle name="Normal 3 10 2 3_37. RESULTADO NEGOCIOS YOY" xfId="30044" xr:uid="{00000000-0005-0000-0000-00006D790000}"/>
    <cellStyle name="Normal 3 10 2 4" xfId="30045" xr:uid="{00000000-0005-0000-0000-00006E790000}"/>
    <cellStyle name="Normal 3 10 2_37. RESULTADO NEGOCIOS YOY" xfId="30046" xr:uid="{00000000-0005-0000-0000-00006F790000}"/>
    <cellStyle name="Normal 3 10 3" xfId="30047" xr:uid="{00000000-0005-0000-0000-000070790000}"/>
    <cellStyle name="Normal 3 10 3 2" xfId="30048" xr:uid="{00000000-0005-0000-0000-000071790000}"/>
    <cellStyle name="Normal 3 10 3 2 2" xfId="30049" xr:uid="{00000000-0005-0000-0000-000072790000}"/>
    <cellStyle name="Normal 3 10 3 3" xfId="30050" xr:uid="{00000000-0005-0000-0000-000073790000}"/>
    <cellStyle name="Normal 3 10 3 3 2" xfId="30051" xr:uid="{00000000-0005-0000-0000-000074790000}"/>
    <cellStyle name="Normal 3 10 3 4" xfId="30052" xr:uid="{00000000-0005-0000-0000-000075790000}"/>
    <cellStyle name="Normal 3 10 3_37. RESULTADO NEGOCIOS YOY" xfId="30053" xr:uid="{00000000-0005-0000-0000-000076790000}"/>
    <cellStyle name="Normal 3 10 4" xfId="30054" xr:uid="{00000000-0005-0000-0000-000077790000}"/>
    <cellStyle name="Normal 3 10 4 2" xfId="30055" xr:uid="{00000000-0005-0000-0000-000078790000}"/>
    <cellStyle name="Normal 3 10 4 2 2" xfId="30056" xr:uid="{00000000-0005-0000-0000-000079790000}"/>
    <cellStyle name="Normal 3 10 4 3" xfId="30057" xr:uid="{00000000-0005-0000-0000-00007A790000}"/>
    <cellStyle name="Normal 3 10 4_37. RESULTADO NEGOCIOS YOY" xfId="30058" xr:uid="{00000000-0005-0000-0000-00007B790000}"/>
    <cellStyle name="Normal 3 10 5" xfId="30059" xr:uid="{00000000-0005-0000-0000-00007C790000}"/>
    <cellStyle name="Normal 3 10 5 2" xfId="30060" xr:uid="{00000000-0005-0000-0000-00007D790000}"/>
    <cellStyle name="Normal 3 10 5_37. RESULTADO NEGOCIOS YOY" xfId="30061" xr:uid="{00000000-0005-0000-0000-00007E790000}"/>
    <cellStyle name="Normal 3 10 6" xfId="30062" xr:uid="{00000000-0005-0000-0000-00007F790000}"/>
    <cellStyle name="Normal 3 10 6 2" xfId="30063" xr:uid="{00000000-0005-0000-0000-000080790000}"/>
    <cellStyle name="Normal 3 10 6_37. RESULTADO NEGOCIOS YOY" xfId="30064" xr:uid="{00000000-0005-0000-0000-000081790000}"/>
    <cellStyle name="Normal 3 10 7" xfId="30065" xr:uid="{00000000-0005-0000-0000-000082790000}"/>
    <cellStyle name="Normal 3 10 7 2" xfId="30066" xr:uid="{00000000-0005-0000-0000-000083790000}"/>
    <cellStyle name="Normal 3 10 7_37. RESULTADO NEGOCIOS YOY" xfId="30067" xr:uid="{00000000-0005-0000-0000-000084790000}"/>
    <cellStyle name="Normal 3 10 8" xfId="30068" xr:uid="{00000000-0005-0000-0000-000085790000}"/>
    <cellStyle name="Normal 3 10 8 2" xfId="30069" xr:uid="{00000000-0005-0000-0000-000086790000}"/>
    <cellStyle name="Normal 3 10 8 2 2" xfId="30070" xr:uid="{00000000-0005-0000-0000-000087790000}"/>
    <cellStyle name="Normal 3 10 8 2_37. RESULTADO NEGOCIOS YOY" xfId="30071" xr:uid="{00000000-0005-0000-0000-000088790000}"/>
    <cellStyle name="Normal 3 10 8 3" xfId="30072" xr:uid="{00000000-0005-0000-0000-000089790000}"/>
    <cellStyle name="Normal 3 10 8_37. RESULTADO NEGOCIOS YOY" xfId="30073" xr:uid="{00000000-0005-0000-0000-00008A790000}"/>
    <cellStyle name="Normal 3 10 9" xfId="30074" xr:uid="{00000000-0005-0000-0000-00008B790000}"/>
    <cellStyle name="Normal 3 10 9 2" xfId="30075" xr:uid="{00000000-0005-0000-0000-00008C790000}"/>
    <cellStyle name="Normal 3 10 9 2 2" xfId="30076" xr:uid="{00000000-0005-0000-0000-00008D790000}"/>
    <cellStyle name="Normal 3 10 9 2_37. RESULTADO NEGOCIOS YOY" xfId="30077" xr:uid="{00000000-0005-0000-0000-00008E790000}"/>
    <cellStyle name="Normal 3 10 9 3" xfId="30078" xr:uid="{00000000-0005-0000-0000-00008F790000}"/>
    <cellStyle name="Normal 3 10 9_37. RESULTADO NEGOCIOS YOY" xfId="30079" xr:uid="{00000000-0005-0000-0000-000090790000}"/>
    <cellStyle name="Normal 3 10_37. RESULTADO NEGOCIOS YOY" xfId="30080" xr:uid="{00000000-0005-0000-0000-000091790000}"/>
    <cellStyle name="Normal 3 11" xfId="30081" xr:uid="{00000000-0005-0000-0000-000092790000}"/>
    <cellStyle name="Normal 3 11 2" xfId="30082" xr:uid="{00000000-0005-0000-0000-000093790000}"/>
    <cellStyle name="Normal 3 11 2 2" xfId="30083" xr:uid="{00000000-0005-0000-0000-000094790000}"/>
    <cellStyle name="Normal 3 11 2_37. RESULTADO NEGOCIOS YOY" xfId="30084" xr:uid="{00000000-0005-0000-0000-000095790000}"/>
    <cellStyle name="Normal 3 11 3" xfId="30085" xr:uid="{00000000-0005-0000-0000-000096790000}"/>
    <cellStyle name="Normal 3 11 3 2" xfId="30086" xr:uid="{00000000-0005-0000-0000-000097790000}"/>
    <cellStyle name="Normal 3 11 3_37. RESULTADO NEGOCIOS YOY" xfId="30087" xr:uid="{00000000-0005-0000-0000-000098790000}"/>
    <cellStyle name="Normal 3 11 4" xfId="30088" xr:uid="{00000000-0005-0000-0000-000099790000}"/>
    <cellStyle name="Normal 3 11 4 2" xfId="30089" xr:uid="{00000000-0005-0000-0000-00009A790000}"/>
    <cellStyle name="Normal 3 11 4_37. RESULTADO NEGOCIOS YOY" xfId="30090" xr:uid="{00000000-0005-0000-0000-00009B790000}"/>
    <cellStyle name="Normal 3 11 5" xfId="30091" xr:uid="{00000000-0005-0000-0000-00009C790000}"/>
    <cellStyle name="Normal 3 11 5 2" xfId="30092" xr:uid="{00000000-0005-0000-0000-00009D790000}"/>
    <cellStyle name="Normal 3 11 5_37. RESULTADO NEGOCIOS YOY" xfId="30093" xr:uid="{00000000-0005-0000-0000-00009E790000}"/>
    <cellStyle name="Normal 3 11 6" xfId="30094" xr:uid="{00000000-0005-0000-0000-00009F790000}"/>
    <cellStyle name="Normal 3 11 7" xfId="30095" xr:uid="{00000000-0005-0000-0000-0000A0790000}"/>
    <cellStyle name="Normal 3 11_37. RESULTADO NEGOCIOS YOY" xfId="30096" xr:uid="{00000000-0005-0000-0000-0000A1790000}"/>
    <cellStyle name="Normal 3 12" xfId="30097" xr:uid="{00000000-0005-0000-0000-0000A2790000}"/>
    <cellStyle name="Normal 3 12 2" xfId="30098" xr:uid="{00000000-0005-0000-0000-0000A3790000}"/>
    <cellStyle name="Normal 3 12 2 2" xfId="30099" xr:uid="{00000000-0005-0000-0000-0000A4790000}"/>
    <cellStyle name="Normal 3 12 3" xfId="30100" xr:uid="{00000000-0005-0000-0000-0000A5790000}"/>
    <cellStyle name="Normal 3 12 3 2" xfId="30101" xr:uid="{00000000-0005-0000-0000-0000A6790000}"/>
    <cellStyle name="Normal 3 12 4" xfId="30102" xr:uid="{00000000-0005-0000-0000-0000A7790000}"/>
    <cellStyle name="Normal 3 12_37. RESULTADO NEGOCIOS YOY" xfId="30103" xr:uid="{00000000-0005-0000-0000-0000A8790000}"/>
    <cellStyle name="Normal 3 13" xfId="30104" xr:uid="{00000000-0005-0000-0000-0000A9790000}"/>
    <cellStyle name="Normal 3 13 2" xfId="30105" xr:uid="{00000000-0005-0000-0000-0000AA790000}"/>
    <cellStyle name="Normal 3 13 2 2" xfId="30106" xr:uid="{00000000-0005-0000-0000-0000AB790000}"/>
    <cellStyle name="Normal 3 13 3" xfId="30107" xr:uid="{00000000-0005-0000-0000-0000AC790000}"/>
    <cellStyle name="Normal 3 13 3 2" xfId="30108" xr:uid="{00000000-0005-0000-0000-0000AD790000}"/>
    <cellStyle name="Normal 3 13 4" xfId="30109" xr:uid="{00000000-0005-0000-0000-0000AE790000}"/>
    <cellStyle name="Normal 3 14" xfId="30110" xr:uid="{00000000-0005-0000-0000-0000AF790000}"/>
    <cellStyle name="Normal 3 15" xfId="30111" xr:uid="{00000000-0005-0000-0000-0000B0790000}"/>
    <cellStyle name="Normal 3 16" xfId="30112" xr:uid="{00000000-0005-0000-0000-0000B1790000}"/>
    <cellStyle name="Normal 3 17" xfId="30113" xr:uid="{00000000-0005-0000-0000-0000B2790000}"/>
    <cellStyle name="Normal 3 18" xfId="30114" xr:uid="{00000000-0005-0000-0000-0000B3790000}"/>
    <cellStyle name="Normal 3 19" xfId="30115" xr:uid="{00000000-0005-0000-0000-0000B4790000}"/>
    <cellStyle name="Normal 3 19 2" xfId="30116" xr:uid="{00000000-0005-0000-0000-0000B5790000}"/>
    <cellStyle name="Normal 3 2" xfId="4" xr:uid="{00000000-0005-0000-0000-0000B6790000}"/>
    <cellStyle name="Normal 3 2 10" xfId="30118" xr:uid="{00000000-0005-0000-0000-0000B7790000}"/>
    <cellStyle name="Normal 3 2 10 2" xfId="30119" xr:uid="{00000000-0005-0000-0000-0000B8790000}"/>
    <cellStyle name="Normal 3 2 10 2 2" xfId="30120" xr:uid="{00000000-0005-0000-0000-0000B9790000}"/>
    <cellStyle name="Normal 3 2 10 2_37. RESULTADO NEGOCIOS YOY" xfId="30121" xr:uid="{00000000-0005-0000-0000-0000BA790000}"/>
    <cellStyle name="Normal 3 2 10 3" xfId="30122" xr:uid="{00000000-0005-0000-0000-0000BB790000}"/>
    <cellStyle name="Normal 3 2 10 4" xfId="30123" xr:uid="{00000000-0005-0000-0000-0000BC790000}"/>
    <cellStyle name="Normal 3 2 10_37. RESULTADO NEGOCIOS YOY" xfId="30124" xr:uid="{00000000-0005-0000-0000-0000BD790000}"/>
    <cellStyle name="Normal 3 2 11" xfId="30125" xr:uid="{00000000-0005-0000-0000-0000BE790000}"/>
    <cellStyle name="Normal 3 2 11 2" xfId="30126" xr:uid="{00000000-0005-0000-0000-0000BF790000}"/>
    <cellStyle name="Normal 3 2 11 3" xfId="30127" xr:uid="{00000000-0005-0000-0000-0000C0790000}"/>
    <cellStyle name="Normal 3 2 11 4" xfId="30128" xr:uid="{00000000-0005-0000-0000-0000C1790000}"/>
    <cellStyle name="Normal 3 2 11_37. RESULTADO NEGOCIOS YOY" xfId="30129" xr:uid="{00000000-0005-0000-0000-0000C2790000}"/>
    <cellStyle name="Normal 3 2 12" xfId="30130" xr:uid="{00000000-0005-0000-0000-0000C3790000}"/>
    <cellStyle name="Normal 3 2 12 2" xfId="30131" xr:uid="{00000000-0005-0000-0000-0000C4790000}"/>
    <cellStyle name="Normal 3 2 12 3" xfId="30132" xr:uid="{00000000-0005-0000-0000-0000C5790000}"/>
    <cellStyle name="Normal 3 2 12 4" xfId="30133" xr:uid="{00000000-0005-0000-0000-0000C6790000}"/>
    <cellStyle name="Normal 3 2 12_37. RESULTADO NEGOCIOS YOY" xfId="30134" xr:uid="{00000000-0005-0000-0000-0000C7790000}"/>
    <cellStyle name="Normal 3 2 13" xfId="30135" xr:uid="{00000000-0005-0000-0000-0000C8790000}"/>
    <cellStyle name="Normal 3 2 13 2" xfId="30136" xr:uid="{00000000-0005-0000-0000-0000C9790000}"/>
    <cellStyle name="Normal 3 2 13 3" xfId="30137" xr:uid="{00000000-0005-0000-0000-0000CA790000}"/>
    <cellStyle name="Normal 3 2 13 4" xfId="30138" xr:uid="{00000000-0005-0000-0000-0000CB790000}"/>
    <cellStyle name="Normal 3 2 13_37. RESULTADO NEGOCIOS YOY" xfId="30139" xr:uid="{00000000-0005-0000-0000-0000CC790000}"/>
    <cellStyle name="Normal 3 2 14" xfId="30140" xr:uid="{00000000-0005-0000-0000-0000CD790000}"/>
    <cellStyle name="Normal 3 2 14 2" xfId="30141" xr:uid="{00000000-0005-0000-0000-0000CE790000}"/>
    <cellStyle name="Normal 3 2 14 3" xfId="30142" xr:uid="{00000000-0005-0000-0000-0000CF790000}"/>
    <cellStyle name="Normal 3 2 14 4" xfId="30143" xr:uid="{00000000-0005-0000-0000-0000D0790000}"/>
    <cellStyle name="Normal 3 2 14_37. RESULTADO NEGOCIOS YOY" xfId="30144" xr:uid="{00000000-0005-0000-0000-0000D1790000}"/>
    <cellStyle name="Normal 3 2 15" xfId="30145" xr:uid="{00000000-0005-0000-0000-0000D2790000}"/>
    <cellStyle name="Normal 3 2 16" xfId="30146" xr:uid="{00000000-0005-0000-0000-0000D3790000}"/>
    <cellStyle name="Normal 3 2 16 2" xfId="30147" xr:uid="{00000000-0005-0000-0000-0000D4790000}"/>
    <cellStyle name="Normal 3 2 17" xfId="30148" xr:uid="{00000000-0005-0000-0000-0000D5790000}"/>
    <cellStyle name="Normal 3 2 18" xfId="30149" xr:uid="{00000000-0005-0000-0000-0000D6790000}"/>
    <cellStyle name="Normal 3 2 19" xfId="30150" xr:uid="{00000000-0005-0000-0000-0000D7790000}"/>
    <cellStyle name="Normal 3 2 2" xfId="322" xr:uid="{00000000-0005-0000-0000-0000D8790000}"/>
    <cellStyle name="Normal 3 2 2 10" xfId="30152" xr:uid="{00000000-0005-0000-0000-0000D9790000}"/>
    <cellStyle name="Normal 3 2 2 10 2" xfId="30153" xr:uid="{00000000-0005-0000-0000-0000DA790000}"/>
    <cellStyle name="Normal 3 2 2 10 2 2" xfId="30154" xr:uid="{00000000-0005-0000-0000-0000DB790000}"/>
    <cellStyle name="Normal 3 2 2 10 2 2 2" xfId="30155" xr:uid="{00000000-0005-0000-0000-0000DC790000}"/>
    <cellStyle name="Normal 3 2 2 10 2 2_37. RESULTADO NEGOCIOS YOY" xfId="30156" xr:uid="{00000000-0005-0000-0000-0000DD790000}"/>
    <cellStyle name="Normal 3 2 2 10 2 3" xfId="30157" xr:uid="{00000000-0005-0000-0000-0000DE790000}"/>
    <cellStyle name="Normal 3 2 2 10 2_37. RESULTADO NEGOCIOS YOY" xfId="30158" xr:uid="{00000000-0005-0000-0000-0000DF790000}"/>
    <cellStyle name="Normal 3 2 2 10 3" xfId="30159" xr:uid="{00000000-0005-0000-0000-0000E0790000}"/>
    <cellStyle name="Normal 3 2 2 10 3 2" xfId="30160" xr:uid="{00000000-0005-0000-0000-0000E1790000}"/>
    <cellStyle name="Normal 3 2 2 10 3_37. RESULTADO NEGOCIOS YOY" xfId="30161" xr:uid="{00000000-0005-0000-0000-0000E2790000}"/>
    <cellStyle name="Normal 3 2 2 10 4" xfId="30162" xr:uid="{00000000-0005-0000-0000-0000E3790000}"/>
    <cellStyle name="Normal 3 2 2 10 5" xfId="30163" xr:uid="{00000000-0005-0000-0000-0000E4790000}"/>
    <cellStyle name="Normal 3 2 2 10_37. RESULTADO NEGOCIOS YOY" xfId="30164" xr:uid="{00000000-0005-0000-0000-0000E5790000}"/>
    <cellStyle name="Normal 3 2 2 11" xfId="30165" xr:uid="{00000000-0005-0000-0000-0000E6790000}"/>
    <cellStyle name="Normal 3 2 2 11 2" xfId="30166" xr:uid="{00000000-0005-0000-0000-0000E7790000}"/>
    <cellStyle name="Normal 3 2 2 11 2 2" xfId="30167" xr:uid="{00000000-0005-0000-0000-0000E8790000}"/>
    <cellStyle name="Normal 3 2 2 11 2 3" xfId="30168" xr:uid="{00000000-0005-0000-0000-0000E9790000}"/>
    <cellStyle name="Normal 3 2 2 11 2_37. RESULTADO NEGOCIOS YOY" xfId="30169" xr:uid="{00000000-0005-0000-0000-0000EA790000}"/>
    <cellStyle name="Normal 3 2 2 11 3" xfId="30170" xr:uid="{00000000-0005-0000-0000-0000EB790000}"/>
    <cellStyle name="Normal 3 2 2 11 3 2" xfId="30171" xr:uid="{00000000-0005-0000-0000-0000EC790000}"/>
    <cellStyle name="Normal 3 2 2 11 3_37. RESULTADO NEGOCIOS YOY" xfId="30172" xr:uid="{00000000-0005-0000-0000-0000ED790000}"/>
    <cellStyle name="Normal 3 2 2 11 4" xfId="30173" xr:uid="{00000000-0005-0000-0000-0000EE790000}"/>
    <cellStyle name="Normal 3 2 2 11 5" xfId="30174" xr:uid="{00000000-0005-0000-0000-0000EF790000}"/>
    <cellStyle name="Normal 3 2 2 11_37. RESULTADO NEGOCIOS YOY" xfId="30175" xr:uid="{00000000-0005-0000-0000-0000F0790000}"/>
    <cellStyle name="Normal 3 2 2 12" xfId="30176" xr:uid="{00000000-0005-0000-0000-0000F1790000}"/>
    <cellStyle name="Normal 3 2 2 12 2" xfId="30177" xr:uid="{00000000-0005-0000-0000-0000F2790000}"/>
    <cellStyle name="Normal 3 2 2 12 2 2" xfId="30178" xr:uid="{00000000-0005-0000-0000-0000F3790000}"/>
    <cellStyle name="Normal 3 2 2 12 2 3" xfId="30179" xr:uid="{00000000-0005-0000-0000-0000F4790000}"/>
    <cellStyle name="Normal 3 2 2 12 2_37. RESULTADO NEGOCIOS YOY" xfId="30180" xr:uid="{00000000-0005-0000-0000-0000F5790000}"/>
    <cellStyle name="Normal 3 2 2 12 3" xfId="30181" xr:uid="{00000000-0005-0000-0000-0000F6790000}"/>
    <cellStyle name="Normal 3 2 2 12 3 2" xfId="30182" xr:uid="{00000000-0005-0000-0000-0000F7790000}"/>
    <cellStyle name="Normal 3 2 2 12 4" xfId="30183" xr:uid="{00000000-0005-0000-0000-0000F8790000}"/>
    <cellStyle name="Normal 3 2 2 12 5" xfId="30184" xr:uid="{00000000-0005-0000-0000-0000F9790000}"/>
    <cellStyle name="Normal 3 2 2 12_37. RESULTADO NEGOCIOS YOY" xfId="30185" xr:uid="{00000000-0005-0000-0000-0000FA790000}"/>
    <cellStyle name="Normal 3 2 2 13" xfId="30186" xr:uid="{00000000-0005-0000-0000-0000FB790000}"/>
    <cellStyle name="Normal 3 2 2 13 2" xfId="30187" xr:uid="{00000000-0005-0000-0000-0000FC790000}"/>
    <cellStyle name="Normal 3 2 2 13 2 2" xfId="30188" xr:uid="{00000000-0005-0000-0000-0000FD790000}"/>
    <cellStyle name="Normal 3 2 2 13 2_37. RESULTADO NEGOCIOS YOY" xfId="30189" xr:uid="{00000000-0005-0000-0000-0000FE790000}"/>
    <cellStyle name="Normal 3 2 2 13 3" xfId="30190" xr:uid="{00000000-0005-0000-0000-0000FF790000}"/>
    <cellStyle name="Normal 3 2 2 13 3 2" xfId="30191" xr:uid="{00000000-0005-0000-0000-0000007A0000}"/>
    <cellStyle name="Normal 3 2 2 13 4" xfId="30192" xr:uid="{00000000-0005-0000-0000-0000017A0000}"/>
    <cellStyle name="Normal 3 2 2 13 5" xfId="30193" xr:uid="{00000000-0005-0000-0000-0000027A0000}"/>
    <cellStyle name="Normal 3 2 2 13_37. RESULTADO NEGOCIOS YOY" xfId="30194" xr:uid="{00000000-0005-0000-0000-0000037A0000}"/>
    <cellStyle name="Normal 3 2 2 14" xfId="30195" xr:uid="{00000000-0005-0000-0000-0000047A0000}"/>
    <cellStyle name="Normal 3 2 2 14 2" xfId="30196" xr:uid="{00000000-0005-0000-0000-0000057A0000}"/>
    <cellStyle name="Normal 3 2 2 14 2 2" xfId="30197" xr:uid="{00000000-0005-0000-0000-0000067A0000}"/>
    <cellStyle name="Normal 3 2 2 14 2 3" xfId="30198" xr:uid="{00000000-0005-0000-0000-0000077A0000}"/>
    <cellStyle name="Normal 3 2 2 14 3" xfId="30199" xr:uid="{00000000-0005-0000-0000-0000087A0000}"/>
    <cellStyle name="Normal 3 2 2 14 4" xfId="30200" xr:uid="{00000000-0005-0000-0000-0000097A0000}"/>
    <cellStyle name="Normal 3 2 2 14_37. RESULTADO NEGOCIOS YOY" xfId="30201" xr:uid="{00000000-0005-0000-0000-00000A7A0000}"/>
    <cellStyle name="Normal 3 2 2 15" xfId="30202" xr:uid="{00000000-0005-0000-0000-00000B7A0000}"/>
    <cellStyle name="Normal 3 2 2 15 2" xfId="30203" xr:uid="{00000000-0005-0000-0000-00000C7A0000}"/>
    <cellStyle name="Normal 3 2 2 15 3" xfId="30204" xr:uid="{00000000-0005-0000-0000-00000D7A0000}"/>
    <cellStyle name="Normal 3 2 2 15_37. RESULTADO NEGOCIOS YOY" xfId="30205" xr:uid="{00000000-0005-0000-0000-00000E7A0000}"/>
    <cellStyle name="Normal 3 2 2 16" xfId="30206" xr:uid="{00000000-0005-0000-0000-00000F7A0000}"/>
    <cellStyle name="Normal 3 2 2 16 2" xfId="30207" xr:uid="{00000000-0005-0000-0000-0000107A0000}"/>
    <cellStyle name="Normal 3 2 2 16 3" xfId="30208" xr:uid="{00000000-0005-0000-0000-0000117A0000}"/>
    <cellStyle name="Normal 3 2 2 16_37. RESULTADO NEGOCIOS YOY" xfId="30209" xr:uid="{00000000-0005-0000-0000-0000127A0000}"/>
    <cellStyle name="Normal 3 2 2 17" xfId="30210" xr:uid="{00000000-0005-0000-0000-0000137A0000}"/>
    <cellStyle name="Normal 3 2 2 17 2" xfId="30211" xr:uid="{00000000-0005-0000-0000-0000147A0000}"/>
    <cellStyle name="Normal 3 2 2 17_37. RESULTADO NEGOCIOS YOY" xfId="30212" xr:uid="{00000000-0005-0000-0000-0000157A0000}"/>
    <cellStyle name="Normal 3 2 2 18" xfId="30213" xr:uid="{00000000-0005-0000-0000-0000167A0000}"/>
    <cellStyle name="Normal 3 2 2 19" xfId="30214" xr:uid="{00000000-0005-0000-0000-0000177A0000}"/>
    <cellStyle name="Normal 3 2 2 2" xfId="30215" xr:uid="{00000000-0005-0000-0000-0000187A0000}"/>
    <cellStyle name="Normal 3 2 2 2 10" xfId="30216" xr:uid="{00000000-0005-0000-0000-0000197A0000}"/>
    <cellStyle name="Normal 3 2 2 2 10 2" xfId="30217" xr:uid="{00000000-0005-0000-0000-00001A7A0000}"/>
    <cellStyle name="Normal 3 2 2 2 10 2 2" xfId="30218" xr:uid="{00000000-0005-0000-0000-00001B7A0000}"/>
    <cellStyle name="Normal 3 2 2 2 10 2 3" xfId="30219" xr:uid="{00000000-0005-0000-0000-00001C7A0000}"/>
    <cellStyle name="Normal 3 2 2 2 10 3" xfId="30220" xr:uid="{00000000-0005-0000-0000-00001D7A0000}"/>
    <cellStyle name="Normal 3 2 2 2 10 4" xfId="30221" xr:uid="{00000000-0005-0000-0000-00001E7A0000}"/>
    <cellStyle name="Normal 3 2 2 2 10_37. RESULTADO NEGOCIOS YOY" xfId="30222" xr:uid="{00000000-0005-0000-0000-00001F7A0000}"/>
    <cellStyle name="Normal 3 2 2 2 11" xfId="30223" xr:uid="{00000000-0005-0000-0000-0000207A0000}"/>
    <cellStyle name="Normal 3 2 2 2 11 2" xfId="30224" xr:uid="{00000000-0005-0000-0000-0000217A0000}"/>
    <cellStyle name="Normal 3 2 2 2 11 3" xfId="30225" xr:uid="{00000000-0005-0000-0000-0000227A0000}"/>
    <cellStyle name="Normal 3 2 2 2 11 4" xfId="30226" xr:uid="{00000000-0005-0000-0000-0000237A0000}"/>
    <cellStyle name="Normal 3 2 2 2 11_37. RESULTADO NEGOCIOS YOY" xfId="30227" xr:uid="{00000000-0005-0000-0000-0000247A0000}"/>
    <cellStyle name="Normal 3 2 2 2 12" xfId="30228" xr:uid="{00000000-0005-0000-0000-0000257A0000}"/>
    <cellStyle name="Normal 3 2 2 2 12 2" xfId="30229" xr:uid="{00000000-0005-0000-0000-0000267A0000}"/>
    <cellStyle name="Normal 3 2 2 2 12 3" xfId="30230" xr:uid="{00000000-0005-0000-0000-0000277A0000}"/>
    <cellStyle name="Normal 3 2 2 2 12_37. RESULTADO NEGOCIOS YOY" xfId="30231" xr:uid="{00000000-0005-0000-0000-0000287A0000}"/>
    <cellStyle name="Normal 3 2 2 2 13" xfId="30232" xr:uid="{00000000-0005-0000-0000-0000297A0000}"/>
    <cellStyle name="Normal 3 2 2 2 13 2" xfId="30233" xr:uid="{00000000-0005-0000-0000-00002A7A0000}"/>
    <cellStyle name="Normal 3 2 2 2 13_37. RESULTADO NEGOCIOS YOY" xfId="30234" xr:uid="{00000000-0005-0000-0000-00002B7A0000}"/>
    <cellStyle name="Normal 3 2 2 2 14" xfId="30235" xr:uid="{00000000-0005-0000-0000-00002C7A0000}"/>
    <cellStyle name="Normal 3 2 2 2 15" xfId="30236" xr:uid="{00000000-0005-0000-0000-00002D7A0000}"/>
    <cellStyle name="Normal 3 2 2 2 16" xfId="30237" xr:uid="{00000000-0005-0000-0000-00002E7A0000}"/>
    <cellStyle name="Normal 3 2 2 2 2" xfId="30238" xr:uid="{00000000-0005-0000-0000-00002F7A0000}"/>
    <cellStyle name="Normal 3 2 2 2 2 10" xfId="30239" xr:uid="{00000000-0005-0000-0000-0000307A0000}"/>
    <cellStyle name="Normal 3 2 2 2 2 10 2" xfId="30240" xr:uid="{00000000-0005-0000-0000-0000317A0000}"/>
    <cellStyle name="Normal 3 2 2 2 2 10_37. RESULTADO NEGOCIOS YOY" xfId="30241" xr:uid="{00000000-0005-0000-0000-0000327A0000}"/>
    <cellStyle name="Normal 3 2 2 2 2 11" xfId="30242" xr:uid="{00000000-0005-0000-0000-0000337A0000}"/>
    <cellStyle name="Normal 3 2 2 2 2 12" xfId="30243" xr:uid="{00000000-0005-0000-0000-0000347A0000}"/>
    <cellStyle name="Normal 3 2 2 2 2 13" xfId="30244" xr:uid="{00000000-0005-0000-0000-0000357A0000}"/>
    <cellStyle name="Normal 3 2 2 2 2 14" xfId="30245" xr:uid="{00000000-0005-0000-0000-0000367A0000}"/>
    <cellStyle name="Normal 3 2 2 2 2 2" xfId="30246" xr:uid="{00000000-0005-0000-0000-0000377A0000}"/>
    <cellStyle name="Normal 3 2 2 2 2 2 2" xfId="30247" xr:uid="{00000000-0005-0000-0000-0000387A0000}"/>
    <cellStyle name="Normal 3 2 2 2 2 2 2 2" xfId="30248" xr:uid="{00000000-0005-0000-0000-0000397A0000}"/>
    <cellStyle name="Normal 3 2 2 2 2 2 2 2 2" xfId="30249" xr:uid="{00000000-0005-0000-0000-00003A7A0000}"/>
    <cellStyle name="Normal 3 2 2 2 2 2 2 2 2 2" xfId="30250" xr:uid="{00000000-0005-0000-0000-00003B7A0000}"/>
    <cellStyle name="Normal 3 2 2 2 2 2 2 2 3" xfId="30251" xr:uid="{00000000-0005-0000-0000-00003C7A0000}"/>
    <cellStyle name="Normal 3 2 2 2 2 2 2 2_37. RESULTADO NEGOCIOS YOY" xfId="30252" xr:uid="{00000000-0005-0000-0000-00003D7A0000}"/>
    <cellStyle name="Normal 3 2 2 2 2 2 2 3" xfId="30253" xr:uid="{00000000-0005-0000-0000-00003E7A0000}"/>
    <cellStyle name="Normal 3 2 2 2 2 2 2 3 2" xfId="30254" xr:uid="{00000000-0005-0000-0000-00003F7A0000}"/>
    <cellStyle name="Normal 3 2 2 2 2 2 2 3_37. RESULTADO NEGOCIOS YOY" xfId="30255" xr:uid="{00000000-0005-0000-0000-0000407A0000}"/>
    <cellStyle name="Normal 3 2 2 2 2 2 2 4" xfId="30256" xr:uid="{00000000-0005-0000-0000-0000417A0000}"/>
    <cellStyle name="Normal 3 2 2 2 2 2 2 4 2" xfId="30257" xr:uid="{00000000-0005-0000-0000-0000427A0000}"/>
    <cellStyle name="Normal 3 2 2 2 2 2 2 5" xfId="30258" xr:uid="{00000000-0005-0000-0000-0000437A0000}"/>
    <cellStyle name="Normal 3 2 2 2 2 2 2 6" xfId="30259" xr:uid="{00000000-0005-0000-0000-0000447A0000}"/>
    <cellStyle name="Normal 3 2 2 2 2 2 2_37. RESULTADO NEGOCIOS YOY" xfId="30260" xr:uid="{00000000-0005-0000-0000-0000457A0000}"/>
    <cellStyle name="Normal 3 2 2 2 2 2 3" xfId="30261" xr:uid="{00000000-0005-0000-0000-0000467A0000}"/>
    <cellStyle name="Normal 3 2 2 2 2 2 3 2" xfId="30262" xr:uid="{00000000-0005-0000-0000-0000477A0000}"/>
    <cellStyle name="Normal 3 2 2 2 2 2 3 2 2" xfId="30263" xr:uid="{00000000-0005-0000-0000-0000487A0000}"/>
    <cellStyle name="Normal 3 2 2 2 2 2 3 3" xfId="30264" xr:uid="{00000000-0005-0000-0000-0000497A0000}"/>
    <cellStyle name="Normal 3 2 2 2 2 2 3 3 2" xfId="30265" xr:uid="{00000000-0005-0000-0000-00004A7A0000}"/>
    <cellStyle name="Normal 3 2 2 2 2 2 3 4" xfId="30266" xr:uid="{00000000-0005-0000-0000-00004B7A0000}"/>
    <cellStyle name="Normal 3 2 2 2 2 2 3_37. RESULTADO NEGOCIOS YOY" xfId="30267" xr:uid="{00000000-0005-0000-0000-00004C7A0000}"/>
    <cellStyle name="Normal 3 2 2 2 2 2 4" xfId="30268" xr:uid="{00000000-0005-0000-0000-00004D7A0000}"/>
    <cellStyle name="Normal 3 2 2 2 2 2 4 2" xfId="30269" xr:uid="{00000000-0005-0000-0000-00004E7A0000}"/>
    <cellStyle name="Normal 3 2 2 2 2 2 4 2 2" xfId="30270" xr:uid="{00000000-0005-0000-0000-00004F7A0000}"/>
    <cellStyle name="Normal 3 2 2 2 2 2 4 3" xfId="30271" xr:uid="{00000000-0005-0000-0000-0000507A0000}"/>
    <cellStyle name="Normal 3 2 2 2 2 2 4_37. RESULTADO NEGOCIOS YOY" xfId="30272" xr:uid="{00000000-0005-0000-0000-0000517A0000}"/>
    <cellStyle name="Normal 3 2 2 2 2 2 5" xfId="30273" xr:uid="{00000000-0005-0000-0000-0000527A0000}"/>
    <cellStyle name="Normal 3 2 2 2 2 2 5 2" xfId="30274" xr:uid="{00000000-0005-0000-0000-0000537A0000}"/>
    <cellStyle name="Normal 3 2 2 2 2 2 5_37. RESULTADO NEGOCIOS YOY" xfId="30275" xr:uid="{00000000-0005-0000-0000-0000547A0000}"/>
    <cellStyle name="Normal 3 2 2 2 2 2 6" xfId="30276" xr:uid="{00000000-0005-0000-0000-0000557A0000}"/>
    <cellStyle name="Normal 3 2 2 2 2 2 6 2" xfId="30277" xr:uid="{00000000-0005-0000-0000-0000567A0000}"/>
    <cellStyle name="Normal 3 2 2 2 2 2 6_37. RESULTADO NEGOCIOS YOY" xfId="30278" xr:uid="{00000000-0005-0000-0000-0000577A0000}"/>
    <cellStyle name="Normal 3 2 2 2 2 2 7" xfId="30279" xr:uid="{00000000-0005-0000-0000-0000587A0000}"/>
    <cellStyle name="Normal 3 2 2 2 2 2 7 2" xfId="30280" xr:uid="{00000000-0005-0000-0000-0000597A0000}"/>
    <cellStyle name="Normal 3 2 2 2 2 2 7_37. RESULTADO NEGOCIOS YOY" xfId="30281" xr:uid="{00000000-0005-0000-0000-00005A7A0000}"/>
    <cellStyle name="Normal 3 2 2 2 2 2 8" xfId="30282" xr:uid="{00000000-0005-0000-0000-00005B7A0000}"/>
    <cellStyle name="Normal 3 2 2 2 2 2_37. RESULTADO NEGOCIOS YOY" xfId="30283" xr:uid="{00000000-0005-0000-0000-00005C7A0000}"/>
    <cellStyle name="Normal 3 2 2 2 2 3" xfId="30284" xr:uid="{00000000-0005-0000-0000-00005D7A0000}"/>
    <cellStyle name="Normal 3 2 2 2 2 3 2" xfId="30285" xr:uid="{00000000-0005-0000-0000-00005E7A0000}"/>
    <cellStyle name="Normal 3 2 2 2 2 3 2 2" xfId="30286" xr:uid="{00000000-0005-0000-0000-00005F7A0000}"/>
    <cellStyle name="Normal 3 2 2 2 2 3 2 2 2" xfId="30287" xr:uid="{00000000-0005-0000-0000-0000607A0000}"/>
    <cellStyle name="Normal 3 2 2 2 2 3 2 2_37. RESULTADO NEGOCIOS YOY" xfId="30288" xr:uid="{00000000-0005-0000-0000-0000617A0000}"/>
    <cellStyle name="Normal 3 2 2 2 2 3 2 3" xfId="30289" xr:uid="{00000000-0005-0000-0000-0000627A0000}"/>
    <cellStyle name="Normal 3 2 2 2 2 3 2 3 2" xfId="30290" xr:uid="{00000000-0005-0000-0000-0000637A0000}"/>
    <cellStyle name="Normal 3 2 2 2 2 3 2 3_37. RESULTADO NEGOCIOS YOY" xfId="30291" xr:uid="{00000000-0005-0000-0000-0000647A0000}"/>
    <cellStyle name="Normal 3 2 2 2 2 3 2 4" xfId="30292" xr:uid="{00000000-0005-0000-0000-0000657A0000}"/>
    <cellStyle name="Normal 3 2 2 2 2 3 2 5" xfId="30293" xr:uid="{00000000-0005-0000-0000-0000667A0000}"/>
    <cellStyle name="Normal 3 2 2 2 2 3 2_37. RESULTADO NEGOCIOS YOY" xfId="30294" xr:uid="{00000000-0005-0000-0000-0000677A0000}"/>
    <cellStyle name="Normal 3 2 2 2 2 3 3" xfId="30295" xr:uid="{00000000-0005-0000-0000-0000687A0000}"/>
    <cellStyle name="Normal 3 2 2 2 2 3 3 2" xfId="30296" xr:uid="{00000000-0005-0000-0000-0000697A0000}"/>
    <cellStyle name="Normal 3 2 2 2 2 3 3 2 2" xfId="30297" xr:uid="{00000000-0005-0000-0000-00006A7A0000}"/>
    <cellStyle name="Normal 3 2 2 2 2 3 3 3" xfId="30298" xr:uid="{00000000-0005-0000-0000-00006B7A0000}"/>
    <cellStyle name="Normal 3 2 2 2 2 3 3 3 2" xfId="30299" xr:uid="{00000000-0005-0000-0000-00006C7A0000}"/>
    <cellStyle name="Normal 3 2 2 2 2 3 3 4" xfId="30300" xr:uid="{00000000-0005-0000-0000-00006D7A0000}"/>
    <cellStyle name="Normal 3 2 2 2 2 3 3_37. RESULTADO NEGOCIOS YOY" xfId="30301" xr:uid="{00000000-0005-0000-0000-00006E7A0000}"/>
    <cellStyle name="Normal 3 2 2 2 2 3 4" xfId="30302" xr:uid="{00000000-0005-0000-0000-00006F7A0000}"/>
    <cellStyle name="Normal 3 2 2 2 2 3 4 2" xfId="30303" xr:uid="{00000000-0005-0000-0000-0000707A0000}"/>
    <cellStyle name="Normal 3 2 2 2 2 3 4 2 2" xfId="30304" xr:uid="{00000000-0005-0000-0000-0000717A0000}"/>
    <cellStyle name="Normal 3 2 2 2 2 3 4 3" xfId="30305" xr:uid="{00000000-0005-0000-0000-0000727A0000}"/>
    <cellStyle name="Normal 3 2 2 2 2 3 4_37. RESULTADO NEGOCIOS YOY" xfId="30306" xr:uid="{00000000-0005-0000-0000-0000737A0000}"/>
    <cellStyle name="Normal 3 2 2 2 2 3 5" xfId="30307" xr:uid="{00000000-0005-0000-0000-0000747A0000}"/>
    <cellStyle name="Normal 3 2 2 2 2 3 5 2" xfId="30308" xr:uid="{00000000-0005-0000-0000-0000757A0000}"/>
    <cellStyle name="Normal 3 2 2 2 2 3 5_37. RESULTADO NEGOCIOS YOY" xfId="30309" xr:uid="{00000000-0005-0000-0000-0000767A0000}"/>
    <cellStyle name="Normal 3 2 2 2 2 3 6" xfId="30310" xr:uid="{00000000-0005-0000-0000-0000777A0000}"/>
    <cellStyle name="Normal 3 2 2 2 2 3 6 2" xfId="30311" xr:uid="{00000000-0005-0000-0000-0000787A0000}"/>
    <cellStyle name="Normal 3 2 2 2 2 3 6_37. RESULTADO NEGOCIOS YOY" xfId="30312" xr:uid="{00000000-0005-0000-0000-0000797A0000}"/>
    <cellStyle name="Normal 3 2 2 2 2 3 7" xfId="30313" xr:uid="{00000000-0005-0000-0000-00007A7A0000}"/>
    <cellStyle name="Normal 3 2 2 2 2 3 8" xfId="30314" xr:uid="{00000000-0005-0000-0000-00007B7A0000}"/>
    <cellStyle name="Normal 3 2 2 2 2 3_37. RESULTADO NEGOCIOS YOY" xfId="30315" xr:uid="{00000000-0005-0000-0000-00007C7A0000}"/>
    <cellStyle name="Normal 3 2 2 2 2 4" xfId="30316" xr:uid="{00000000-0005-0000-0000-00007D7A0000}"/>
    <cellStyle name="Normal 3 2 2 2 2 4 2" xfId="30317" xr:uid="{00000000-0005-0000-0000-00007E7A0000}"/>
    <cellStyle name="Normal 3 2 2 2 2 4 2 2" xfId="30318" xr:uid="{00000000-0005-0000-0000-00007F7A0000}"/>
    <cellStyle name="Normal 3 2 2 2 2 4 2 3" xfId="30319" xr:uid="{00000000-0005-0000-0000-0000807A0000}"/>
    <cellStyle name="Normal 3 2 2 2 2 4 2_37. RESULTADO NEGOCIOS YOY" xfId="30320" xr:uid="{00000000-0005-0000-0000-0000817A0000}"/>
    <cellStyle name="Normal 3 2 2 2 2 4 3" xfId="30321" xr:uid="{00000000-0005-0000-0000-0000827A0000}"/>
    <cellStyle name="Normal 3 2 2 2 2 4 3 2" xfId="30322" xr:uid="{00000000-0005-0000-0000-0000837A0000}"/>
    <cellStyle name="Normal 3 2 2 2 2 4 3_37. RESULTADO NEGOCIOS YOY" xfId="30323" xr:uid="{00000000-0005-0000-0000-0000847A0000}"/>
    <cellStyle name="Normal 3 2 2 2 2 4 4" xfId="30324" xr:uid="{00000000-0005-0000-0000-0000857A0000}"/>
    <cellStyle name="Normal 3 2 2 2 2 4 5" xfId="30325" xr:uid="{00000000-0005-0000-0000-0000867A0000}"/>
    <cellStyle name="Normal 3 2 2 2 2 4_37. RESULTADO NEGOCIOS YOY" xfId="30326" xr:uid="{00000000-0005-0000-0000-0000877A0000}"/>
    <cellStyle name="Normal 3 2 2 2 2 5" xfId="30327" xr:uid="{00000000-0005-0000-0000-0000887A0000}"/>
    <cellStyle name="Normal 3 2 2 2 2 5 2" xfId="30328" xr:uid="{00000000-0005-0000-0000-0000897A0000}"/>
    <cellStyle name="Normal 3 2 2 2 2 5 2 2" xfId="30329" xr:uid="{00000000-0005-0000-0000-00008A7A0000}"/>
    <cellStyle name="Normal 3 2 2 2 2 5 2 3" xfId="30330" xr:uid="{00000000-0005-0000-0000-00008B7A0000}"/>
    <cellStyle name="Normal 3 2 2 2 2 5 2_37. RESULTADO NEGOCIOS YOY" xfId="30331" xr:uid="{00000000-0005-0000-0000-00008C7A0000}"/>
    <cellStyle name="Normal 3 2 2 2 2 5 3" xfId="30332" xr:uid="{00000000-0005-0000-0000-00008D7A0000}"/>
    <cellStyle name="Normal 3 2 2 2 2 5 3 2" xfId="30333" xr:uid="{00000000-0005-0000-0000-00008E7A0000}"/>
    <cellStyle name="Normal 3 2 2 2 2 5 4" xfId="30334" xr:uid="{00000000-0005-0000-0000-00008F7A0000}"/>
    <cellStyle name="Normal 3 2 2 2 2 5 5" xfId="30335" xr:uid="{00000000-0005-0000-0000-0000907A0000}"/>
    <cellStyle name="Normal 3 2 2 2 2 5_37. RESULTADO NEGOCIOS YOY" xfId="30336" xr:uid="{00000000-0005-0000-0000-0000917A0000}"/>
    <cellStyle name="Normal 3 2 2 2 2 6" xfId="30337" xr:uid="{00000000-0005-0000-0000-0000927A0000}"/>
    <cellStyle name="Normal 3 2 2 2 2 6 2" xfId="30338" xr:uid="{00000000-0005-0000-0000-0000937A0000}"/>
    <cellStyle name="Normal 3 2 2 2 2 6 2 2" xfId="30339" xr:uid="{00000000-0005-0000-0000-0000947A0000}"/>
    <cellStyle name="Normal 3 2 2 2 2 6 2 3" xfId="30340" xr:uid="{00000000-0005-0000-0000-0000957A0000}"/>
    <cellStyle name="Normal 3 2 2 2 2 6 3" xfId="30341" xr:uid="{00000000-0005-0000-0000-0000967A0000}"/>
    <cellStyle name="Normal 3 2 2 2 2 6 4" xfId="30342" xr:uid="{00000000-0005-0000-0000-0000977A0000}"/>
    <cellStyle name="Normal 3 2 2 2 2 6_37. RESULTADO NEGOCIOS YOY" xfId="30343" xr:uid="{00000000-0005-0000-0000-0000987A0000}"/>
    <cellStyle name="Normal 3 2 2 2 2 7" xfId="30344" xr:uid="{00000000-0005-0000-0000-0000997A0000}"/>
    <cellStyle name="Normal 3 2 2 2 2 7 2" xfId="30345" xr:uid="{00000000-0005-0000-0000-00009A7A0000}"/>
    <cellStyle name="Normal 3 2 2 2 2 7 3" xfId="30346" xr:uid="{00000000-0005-0000-0000-00009B7A0000}"/>
    <cellStyle name="Normal 3 2 2 2 2 7 4" xfId="30347" xr:uid="{00000000-0005-0000-0000-00009C7A0000}"/>
    <cellStyle name="Normal 3 2 2 2 2 7_37. RESULTADO NEGOCIOS YOY" xfId="30348" xr:uid="{00000000-0005-0000-0000-00009D7A0000}"/>
    <cellStyle name="Normal 3 2 2 2 2 8" xfId="30349" xr:uid="{00000000-0005-0000-0000-00009E7A0000}"/>
    <cellStyle name="Normal 3 2 2 2 2 8 2" xfId="30350" xr:uid="{00000000-0005-0000-0000-00009F7A0000}"/>
    <cellStyle name="Normal 3 2 2 2 2 8 3" xfId="30351" xr:uid="{00000000-0005-0000-0000-0000A07A0000}"/>
    <cellStyle name="Normal 3 2 2 2 2 8 4" xfId="30352" xr:uid="{00000000-0005-0000-0000-0000A17A0000}"/>
    <cellStyle name="Normal 3 2 2 2 2 8_37. RESULTADO NEGOCIOS YOY" xfId="30353" xr:uid="{00000000-0005-0000-0000-0000A27A0000}"/>
    <cellStyle name="Normal 3 2 2 2 2 9" xfId="30354" xr:uid="{00000000-0005-0000-0000-0000A37A0000}"/>
    <cellStyle name="Normal 3 2 2 2 2 9 2" xfId="30355" xr:uid="{00000000-0005-0000-0000-0000A47A0000}"/>
    <cellStyle name="Normal 3 2 2 2 2 9_37. RESULTADO NEGOCIOS YOY" xfId="30356" xr:uid="{00000000-0005-0000-0000-0000A57A0000}"/>
    <cellStyle name="Normal 3 2 2 2 2_37. RESULTADO NEGOCIOS YOY" xfId="30357" xr:uid="{00000000-0005-0000-0000-0000A67A0000}"/>
    <cellStyle name="Normal 3 2 2 2 3" xfId="30358" xr:uid="{00000000-0005-0000-0000-0000A77A0000}"/>
    <cellStyle name="Normal 3 2 2 2 3 2" xfId="30359" xr:uid="{00000000-0005-0000-0000-0000A87A0000}"/>
    <cellStyle name="Normal 3 2 2 2 3 2 2" xfId="30360" xr:uid="{00000000-0005-0000-0000-0000A97A0000}"/>
    <cellStyle name="Normal 3 2 2 2 3 2 2 2" xfId="30361" xr:uid="{00000000-0005-0000-0000-0000AA7A0000}"/>
    <cellStyle name="Normal 3 2 2 2 3 2 2 2 2" xfId="30362" xr:uid="{00000000-0005-0000-0000-0000AB7A0000}"/>
    <cellStyle name="Normal 3 2 2 2 3 2 2 2 2 2" xfId="30363" xr:uid="{00000000-0005-0000-0000-0000AC7A0000}"/>
    <cellStyle name="Normal 3 2 2 2 3 2 2 2 3" xfId="30364" xr:uid="{00000000-0005-0000-0000-0000AD7A0000}"/>
    <cellStyle name="Normal 3 2 2 2 3 2 2 2_37. RESULTADO NEGOCIOS YOY" xfId="30365" xr:uid="{00000000-0005-0000-0000-0000AE7A0000}"/>
    <cellStyle name="Normal 3 2 2 2 3 2 2 3" xfId="30366" xr:uid="{00000000-0005-0000-0000-0000AF7A0000}"/>
    <cellStyle name="Normal 3 2 2 2 3 2 2 3 2" xfId="30367" xr:uid="{00000000-0005-0000-0000-0000B07A0000}"/>
    <cellStyle name="Normal 3 2 2 2 3 2 2 3_37. RESULTADO NEGOCIOS YOY" xfId="30368" xr:uid="{00000000-0005-0000-0000-0000B17A0000}"/>
    <cellStyle name="Normal 3 2 2 2 3 2 2 4" xfId="30369" xr:uid="{00000000-0005-0000-0000-0000B27A0000}"/>
    <cellStyle name="Normal 3 2 2 2 3 2 2 4 2" xfId="30370" xr:uid="{00000000-0005-0000-0000-0000B37A0000}"/>
    <cellStyle name="Normal 3 2 2 2 3 2 2 5" xfId="30371" xr:uid="{00000000-0005-0000-0000-0000B47A0000}"/>
    <cellStyle name="Normal 3 2 2 2 3 2 2 6" xfId="30372" xr:uid="{00000000-0005-0000-0000-0000B57A0000}"/>
    <cellStyle name="Normal 3 2 2 2 3 2 2_37. RESULTADO NEGOCIOS YOY" xfId="30373" xr:uid="{00000000-0005-0000-0000-0000B67A0000}"/>
    <cellStyle name="Normal 3 2 2 2 3 2 3" xfId="30374" xr:uid="{00000000-0005-0000-0000-0000B77A0000}"/>
    <cellStyle name="Normal 3 2 2 2 3 2 3 2" xfId="30375" xr:uid="{00000000-0005-0000-0000-0000B87A0000}"/>
    <cellStyle name="Normal 3 2 2 2 3 2 3 2 2" xfId="30376" xr:uid="{00000000-0005-0000-0000-0000B97A0000}"/>
    <cellStyle name="Normal 3 2 2 2 3 2 3 3" xfId="30377" xr:uid="{00000000-0005-0000-0000-0000BA7A0000}"/>
    <cellStyle name="Normal 3 2 2 2 3 2 3 3 2" xfId="30378" xr:uid="{00000000-0005-0000-0000-0000BB7A0000}"/>
    <cellStyle name="Normal 3 2 2 2 3 2 3 4" xfId="30379" xr:uid="{00000000-0005-0000-0000-0000BC7A0000}"/>
    <cellStyle name="Normal 3 2 2 2 3 2 3_37. RESULTADO NEGOCIOS YOY" xfId="30380" xr:uid="{00000000-0005-0000-0000-0000BD7A0000}"/>
    <cellStyle name="Normal 3 2 2 2 3 2 4" xfId="30381" xr:uid="{00000000-0005-0000-0000-0000BE7A0000}"/>
    <cellStyle name="Normal 3 2 2 2 3 2 4 2" xfId="30382" xr:uid="{00000000-0005-0000-0000-0000BF7A0000}"/>
    <cellStyle name="Normal 3 2 2 2 3 2 4 2 2" xfId="30383" xr:uid="{00000000-0005-0000-0000-0000C07A0000}"/>
    <cellStyle name="Normal 3 2 2 2 3 2 4 3" xfId="30384" xr:uid="{00000000-0005-0000-0000-0000C17A0000}"/>
    <cellStyle name="Normal 3 2 2 2 3 2 4_37. RESULTADO NEGOCIOS YOY" xfId="30385" xr:uid="{00000000-0005-0000-0000-0000C27A0000}"/>
    <cellStyle name="Normal 3 2 2 2 3 2 5" xfId="30386" xr:uid="{00000000-0005-0000-0000-0000C37A0000}"/>
    <cellStyle name="Normal 3 2 2 2 3 2 5 2" xfId="30387" xr:uid="{00000000-0005-0000-0000-0000C47A0000}"/>
    <cellStyle name="Normal 3 2 2 2 3 2 5_37. RESULTADO NEGOCIOS YOY" xfId="30388" xr:uid="{00000000-0005-0000-0000-0000C57A0000}"/>
    <cellStyle name="Normal 3 2 2 2 3 2 6" xfId="30389" xr:uid="{00000000-0005-0000-0000-0000C67A0000}"/>
    <cellStyle name="Normal 3 2 2 2 3 2 6 2" xfId="30390" xr:uid="{00000000-0005-0000-0000-0000C77A0000}"/>
    <cellStyle name="Normal 3 2 2 2 3 2 6_37. RESULTADO NEGOCIOS YOY" xfId="30391" xr:uid="{00000000-0005-0000-0000-0000C87A0000}"/>
    <cellStyle name="Normal 3 2 2 2 3 2 7" xfId="30392" xr:uid="{00000000-0005-0000-0000-0000C97A0000}"/>
    <cellStyle name="Normal 3 2 2 2 3 2 8" xfId="30393" xr:uid="{00000000-0005-0000-0000-0000CA7A0000}"/>
    <cellStyle name="Normal 3 2 2 2 3 2_37. RESULTADO NEGOCIOS YOY" xfId="30394" xr:uid="{00000000-0005-0000-0000-0000CB7A0000}"/>
    <cellStyle name="Normal 3 2 2 2 3 3" xfId="30395" xr:uid="{00000000-0005-0000-0000-0000CC7A0000}"/>
    <cellStyle name="Normal 3 2 2 2 3 3 2" xfId="30396" xr:uid="{00000000-0005-0000-0000-0000CD7A0000}"/>
    <cellStyle name="Normal 3 2 2 2 3 3 2 2" xfId="30397" xr:uid="{00000000-0005-0000-0000-0000CE7A0000}"/>
    <cellStyle name="Normal 3 2 2 2 3 3 2 2 2" xfId="30398" xr:uid="{00000000-0005-0000-0000-0000CF7A0000}"/>
    <cellStyle name="Normal 3 2 2 2 3 3 2 3" xfId="30399" xr:uid="{00000000-0005-0000-0000-0000D07A0000}"/>
    <cellStyle name="Normal 3 2 2 2 3 3 2 4" xfId="30400" xr:uid="{00000000-0005-0000-0000-0000D17A0000}"/>
    <cellStyle name="Normal 3 2 2 2 3 3 2_37. RESULTADO NEGOCIOS YOY" xfId="30401" xr:uid="{00000000-0005-0000-0000-0000D27A0000}"/>
    <cellStyle name="Normal 3 2 2 2 3 3 3" xfId="30402" xr:uid="{00000000-0005-0000-0000-0000D37A0000}"/>
    <cellStyle name="Normal 3 2 2 2 3 3 3 2" xfId="30403" xr:uid="{00000000-0005-0000-0000-0000D47A0000}"/>
    <cellStyle name="Normal 3 2 2 2 3 3 3_37. RESULTADO NEGOCIOS YOY" xfId="30404" xr:uid="{00000000-0005-0000-0000-0000D57A0000}"/>
    <cellStyle name="Normal 3 2 2 2 3 3 4" xfId="30405" xr:uid="{00000000-0005-0000-0000-0000D67A0000}"/>
    <cellStyle name="Normal 3 2 2 2 3 3 4 2" xfId="30406" xr:uid="{00000000-0005-0000-0000-0000D77A0000}"/>
    <cellStyle name="Normal 3 2 2 2 3 3 5" xfId="30407" xr:uid="{00000000-0005-0000-0000-0000D87A0000}"/>
    <cellStyle name="Normal 3 2 2 2 3 3 6" xfId="30408" xr:uid="{00000000-0005-0000-0000-0000D97A0000}"/>
    <cellStyle name="Normal 3 2 2 2 3 3_37. RESULTADO NEGOCIOS YOY" xfId="30409" xr:uid="{00000000-0005-0000-0000-0000DA7A0000}"/>
    <cellStyle name="Normal 3 2 2 2 3 4" xfId="30410" xr:uid="{00000000-0005-0000-0000-0000DB7A0000}"/>
    <cellStyle name="Normal 3 2 2 2 3 4 2" xfId="30411" xr:uid="{00000000-0005-0000-0000-0000DC7A0000}"/>
    <cellStyle name="Normal 3 2 2 2 3 4 2 2" xfId="30412" xr:uid="{00000000-0005-0000-0000-0000DD7A0000}"/>
    <cellStyle name="Normal 3 2 2 2 3 4 2 3" xfId="30413" xr:uid="{00000000-0005-0000-0000-0000DE7A0000}"/>
    <cellStyle name="Normal 3 2 2 2 3 4 3" xfId="30414" xr:uid="{00000000-0005-0000-0000-0000DF7A0000}"/>
    <cellStyle name="Normal 3 2 2 2 3 4 3 2" xfId="30415" xr:uid="{00000000-0005-0000-0000-0000E07A0000}"/>
    <cellStyle name="Normal 3 2 2 2 3 4 4" xfId="30416" xr:uid="{00000000-0005-0000-0000-0000E17A0000}"/>
    <cellStyle name="Normal 3 2 2 2 3 4 5" xfId="30417" xr:uid="{00000000-0005-0000-0000-0000E27A0000}"/>
    <cellStyle name="Normal 3 2 2 2 3 4_37. RESULTADO NEGOCIOS YOY" xfId="30418" xr:uid="{00000000-0005-0000-0000-0000E37A0000}"/>
    <cellStyle name="Normal 3 2 2 2 3 5" xfId="30419" xr:uid="{00000000-0005-0000-0000-0000E47A0000}"/>
    <cellStyle name="Normal 3 2 2 2 3 5 2" xfId="30420" xr:uid="{00000000-0005-0000-0000-0000E57A0000}"/>
    <cellStyle name="Normal 3 2 2 2 3 5 2 2" xfId="30421" xr:uid="{00000000-0005-0000-0000-0000E67A0000}"/>
    <cellStyle name="Normal 3 2 2 2 3 5 2 3" xfId="30422" xr:uid="{00000000-0005-0000-0000-0000E77A0000}"/>
    <cellStyle name="Normal 3 2 2 2 3 5 3" xfId="30423" xr:uid="{00000000-0005-0000-0000-0000E87A0000}"/>
    <cellStyle name="Normal 3 2 2 2 3 5 4" xfId="30424" xr:uid="{00000000-0005-0000-0000-0000E97A0000}"/>
    <cellStyle name="Normal 3 2 2 2 3 5_37. RESULTADO NEGOCIOS YOY" xfId="30425" xr:uid="{00000000-0005-0000-0000-0000EA7A0000}"/>
    <cellStyle name="Normal 3 2 2 2 3 6" xfId="30426" xr:uid="{00000000-0005-0000-0000-0000EB7A0000}"/>
    <cellStyle name="Normal 3 2 2 2 3 6 2" xfId="30427" xr:uid="{00000000-0005-0000-0000-0000EC7A0000}"/>
    <cellStyle name="Normal 3 2 2 2 3 6 3" xfId="30428" xr:uid="{00000000-0005-0000-0000-0000ED7A0000}"/>
    <cellStyle name="Normal 3 2 2 2 3 6_37. RESULTADO NEGOCIOS YOY" xfId="30429" xr:uid="{00000000-0005-0000-0000-0000EE7A0000}"/>
    <cellStyle name="Normal 3 2 2 2 3 7" xfId="30430" xr:uid="{00000000-0005-0000-0000-0000EF7A0000}"/>
    <cellStyle name="Normal 3 2 2 2 3 7 2" xfId="30431" xr:uid="{00000000-0005-0000-0000-0000F07A0000}"/>
    <cellStyle name="Normal 3 2 2 2 3 7 3" xfId="30432" xr:uid="{00000000-0005-0000-0000-0000F17A0000}"/>
    <cellStyle name="Normal 3 2 2 2 3 7_37. RESULTADO NEGOCIOS YOY" xfId="30433" xr:uid="{00000000-0005-0000-0000-0000F27A0000}"/>
    <cellStyle name="Normal 3 2 2 2 3 8" xfId="30434" xr:uid="{00000000-0005-0000-0000-0000F37A0000}"/>
    <cellStyle name="Normal 3 2 2 2 3 8 2" xfId="30435" xr:uid="{00000000-0005-0000-0000-0000F47A0000}"/>
    <cellStyle name="Normal 3 2 2 2 3 8_37. RESULTADO NEGOCIOS YOY" xfId="30436" xr:uid="{00000000-0005-0000-0000-0000F57A0000}"/>
    <cellStyle name="Normal 3 2 2 2 3 9" xfId="30437" xr:uid="{00000000-0005-0000-0000-0000F67A0000}"/>
    <cellStyle name="Normal 3 2 2 2 3_37. RESULTADO NEGOCIOS YOY" xfId="30438" xr:uid="{00000000-0005-0000-0000-0000F77A0000}"/>
    <cellStyle name="Normal 3 2 2 2 4" xfId="30439" xr:uid="{00000000-0005-0000-0000-0000F87A0000}"/>
    <cellStyle name="Normal 3 2 2 2 4 2" xfId="30440" xr:uid="{00000000-0005-0000-0000-0000F97A0000}"/>
    <cellStyle name="Normal 3 2 2 2 4 2 2" xfId="30441" xr:uid="{00000000-0005-0000-0000-0000FA7A0000}"/>
    <cellStyle name="Normal 3 2 2 2 4 2 2 2" xfId="30442" xr:uid="{00000000-0005-0000-0000-0000FB7A0000}"/>
    <cellStyle name="Normal 3 2 2 2 4 2 2 2 2" xfId="30443" xr:uid="{00000000-0005-0000-0000-0000FC7A0000}"/>
    <cellStyle name="Normal 3 2 2 2 4 2 2 3" xfId="30444" xr:uid="{00000000-0005-0000-0000-0000FD7A0000}"/>
    <cellStyle name="Normal 3 2 2 2 4 2 2_37. RESULTADO NEGOCIOS YOY" xfId="30445" xr:uid="{00000000-0005-0000-0000-0000FE7A0000}"/>
    <cellStyle name="Normal 3 2 2 2 4 2 3" xfId="30446" xr:uid="{00000000-0005-0000-0000-0000FF7A0000}"/>
    <cellStyle name="Normal 3 2 2 2 4 2 3 2" xfId="30447" xr:uid="{00000000-0005-0000-0000-0000007B0000}"/>
    <cellStyle name="Normal 3 2 2 2 4 2 3_37. RESULTADO NEGOCIOS YOY" xfId="30448" xr:uid="{00000000-0005-0000-0000-0000017B0000}"/>
    <cellStyle name="Normal 3 2 2 2 4 2 4" xfId="30449" xr:uid="{00000000-0005-0000-0000-0000027B0000}"/>
    <cellStyle name="Normal 3 2 2 2 4 2 4 2" xfId="30450" xr:uid="{00000000-0005-0000-0000-0000037B0000}"/>
    <cellStyle name="Normal 3 2 2 2 4 2 5" xfId="30451" xr:uid="{00000000-0005-0000-0000-0000047B0000}"/>
    <cellStyle name="Normal 3 2 2 2 4 2 6" xfId="30452" xr:uid="{00000000-0005-0000-0000-0000057B0000}"/>
    <cellStyle name="Normal 3 2 2 2 4 2_37. RESULTADO NEGOCIOS YOY" xfId="30453" xr:uid="{00000000-0005-0000-0000-0000067B0000}"/>
    <cellStyle name="Normal 3 2 2 2 4 3" xfId="30454" xr:uid="{00000000-0005-0000-0000-0000077B0000}"/>
    <cellStyle name="Normal 3 2 2 2 4 3 2" xfId="30455" xr:uid="{00000000-0005-0000-0000-0000087B0000}"/>
    <cellStyle name="Normal 3 2 2 2 4 3 2 2" xfId="30456" xr:uid="{00000000-0005-0000-0000-0000097B0000}"/>
    <cellStyle name="Normal 3 2 2 2 4 3 3" xfId="30457" xr:uid="{00000000-0005-0000-0000-00000A7B0000}"/>
    <cellStyle name="Normal 3 2 2 2 4 3 3 2" xfId="30458" xr:uid="{00000000-0005-0000-0000-00000B7B0000}"/>
    <cellStyle name="Normal 3 2 2 2 4 3 4" xfId="30459" xr:uid="{00000000-0005-0000-0000-00000C7B0000}"/>
    <cellStyle name="Normal 3 2 2 2 4 3_37. RESULTADO NEGOCIOS YOY" xfId="30460" xr:uid="{00000000-0005-0000-0000-00000D7B0000}"/>
    <cellStyle name="Normal 3 2 2 2 4 4" xfId="30461" xr:uid="{00000000-0005-0000-0000-00000E7B0000}"/>
    <cellStyle name="Normal 3 2 2 2 4 4 2" xfId="30462" xr:uid="{00000000-0005-0000-0000-00000F7B0000}"/>
    <cellStyle name="Normal 3 2 2 2 4 4 2 2" xfId="30463" xr:uid="{00000000-0005-0000-0000-0000107B0000}"/>
    <cellStyle name="Normal 3 2 2 2 4 4 3" xfId="30464" xr:uid="{00000000-0005-0000-0000-0000117B0000}"/>
    <cellStyle name="Normal 3 2 2 2 4 4_37. RESULTADO NEGOCIOS YOY" xfId="30465" xr:uid="{00000000-0005-0000-0000-0000127B0000}"/>
    <cellStyle name="Normal 3 2 2 2 4 5" xfId="30466" xr:uid="{00000000-0005-0000-0000-0000137B0000}"/>
    <cellStyle name="Normal 3 2 2 2 4 5 2" xfId="30467" xr:uid="{00000000-0005-0000-0000-0000147B0000}"/>
    <cellStyle name="Normal 3 2 2 2 4 5_37. RESULTADO NEGOCIOS YOY" xfId="30468" xr:uid="{00000000-0005-0000-0000-0000157B0000}"/>
    <cellStyle name="Normal 3 2 2 2 4 6" xfId="30469" xr:uid="{00000000-0005-0000-0000-0000167B0000}"/>
    <cellStyle name="Normal 3 2 2 2 4 6 2" xfId="30470" xr:uid="{00000000-0005-0000-0000-0000177B0000}"/>
    <cellStyle name="Normal 3 2 2 2 4 6_37. RESULTADO NEGOCIOS YOY" xfId="30471" xr:uid="{00000000-0005-0000-0000-0000187B0000}"/>
    <cellStyle name="Normal 3 2 2 2 4 7" xfId="30472" xr:uid="{00000000-0005-0000-0000-0000197B0000}"/>
    <cellStyle name="Normal 3 2 2 2 4 7 2" xfId="30473" xr:uid="{00000000-0005-0000-0000-00001A7B0000}"/>
    <cellStyle name="Normal 3 2 2 2 4 7_37. RESULTADO NEGOCIOS YOY" xfId="30474" xr:uid="{00000000-0005-0000-0000-00001B7B0000}"/>
    <cellStyle name="Normal 3 2 2 2 4 8" xfId="30475" xr:uid="{00000000-0005-0000-0000-00001C7B0000}"/>
    <cellStyle name="Normal 3 2 2 2 4_37. RESULTADO NEGOCIOS YOY" xfId="30476" xr:uid="{00000000-0005-0000-0000-00001D7B0000}"/>
    <cellStyle name="Normal 3 2 2 2 5" xfId="30477" xr:uid="{00000000-0005-0000-0000-00001E7B0000}"/>
    <cellStyle name="Normal 3 2 2 2 5 2" xfId="30478" xr:uid="{00000000-0005-0000-0000-00001F7B0000}"/>
    <cellStyle name="Normal 3 2 2 2 5 2 2" xfId="30479" xr:uid="{00000000-0005-0000-0000-0000207B0000}"/>
    <cellStyle name="Normal 3 2 2 2 5 2 2 2" xfId="30480" xr:uid="{00000000-0005-0000-0000-0000217B0000}"/>
    <cellStyle name="Normal 3 2 2 2 5 2 2 2 2" xfId="30481" xr:uid="{00000000-0005-0000-0000-0000227B0000}"/>
    <cellStyle name="Normal 3 2 2 2 5 2 2 3" xfId="30482" xr:uid="{00000000-0005-0000-0000-0000237B0000}"/>
    <cellStyle name="Normal 3 2 2 2 5 2 2_37. RESULTADO NEGOCIOS YOY" xfId="30483" xr:uid="{00000000-0005-0000-0000-0000247B0000}"/>
    <cellStyle name="Normal 3 2 2 2 5 2 3" xfId="30484" xr:uid="{00000000-0005-0000-0000-0000257B0000}"/>
    <cellStyle name="Normal 3 2 2 2 5 2 3 2" xfId="30485" xr:uid="{00000000-0005-0000-0000-0000267B0000}"/>
    <cellStyle name="Normal 3 2 2 2 5 2 3_37. RESULTADO NEGOCIOS YOY" xfId="30486" xr:uid="{00000000-0005-0000-0000-0000277B0000}"/>
    <cellStyle name="Normal 3 2 2 2 5 2 4" xfId="30487" xr:uid="{00000000-0005-0000-0000-0000287B0000}"/>
    <cellStyle name="Normal 3 2 2 2 5 2 4 2" xfId="30488" xr:uid="{00000000-0005-0000-0000-0000297B0000}"/>
    <cellStyle name="Normal 3 2 2 2 5 2 5" xfId="30489" xr:uid="{00000000-0005-0000-0000-00002A7B0000}"/>
    <cellStyle name="Normal 3 2 2 2 5 2 6" xfId="30490" xr:uid="{00000000-0005-0000-0000-00002B7B0000}"/>
    <cellStyle name="Normal 3 2 2 2 5 2_37. RESULTADO NEGOCIOS YOY" xfId="30491" xr:uid="{00000000-0005-0000-0000-00002C7B0000}"/>
    <cellStyle name="Normal 3 2 2 2 5 3" xfId="30492" xr:uid="{00000000-0005-0000-0000-00002D7B0000}"/>
    <cellStyle name="Normal 3 2 2 2 5 3 2" xfId="30493" xr:uid="{00000000-0005-0000-0000-00002E7B0000}"/>
    <cellStyle name="Normal 3 2 2 2 5 3 2 2" xfId="30494" xr:uid="{00000000-0005-0000-0000-00002F7B0000}"/>
    <cellStyle name="Normal 3 2 2 2 5 3 3" xfId="30495" xr:uid="{00000000-0005-0000-0000-0000307B0000}"/>
    <cellStyle name="Normal 3 2 2 2 5 3 3 2" xfId="30496" xr:uid="{00000000-0005-0000-0000-0000317B0000}"/>
    <cellStyle name="Normal 3 2 2 2 5 3 4" xfId="30497" xr:uid="{00000000-0005-0000-0000-0000327B0000}"/>
    <cellStyle name="Normal 3 2 2 2 5 3_37. RESULTADO NEGOCIOS YOY" xfId="30498" xr:uid="{00000000-0005-0000-0000-0000337B0000}"/>
    <cellStyle name="Normal 3 2 2 2 5 4" xfId="30499" xr:uid="{00000000-0005-0000-0000-0000347B0000}"/>
    <cellStyle name="Normal 3 2 2 2 5 4 2" xfId="30500" xr:uid="{00000000-0005-0000-0000-0000357B0000}"/>
    <cellStyle name="Normal 3 2 2 2 5 4 2 2" xfId="30501" xr:uid="{00000000-0005-0000-0000-0000367B0000}"/>
    <cellStyle name="Normal 3 2 2 2 5 4 3" xfId="30502" xr:uid="{00000000-0005-0000-0000-0000377B0000}"/>
    <cellStyle name="Normal 3 2 2 2 5 4_37. RESULTADO NEGOCIOS YOY" xfId="30503" xr:uid="{00000000-0005-0000-0000-0000387B0000}"/>
    <cellStyle name="Normal 3 2 2 2 5 5" xfId="30504" xr:uid="{00000000-0005-0000-0000-0000397B0000}"/>
    <cellStyle name="Normal 3 2 2 2 5 5 2" xfId="30505" xr:uid="{00000000-0005-0000-0000-00003A7B0000}"/>
    <cellStyle name="Normal 3 2 2 2 5 5_37. RESULTADO NEGOCIOS YOY" xfId="30506" xr:uid="{00000000-0005-0000-0000-00003B7B0000}"/>
    <cellStyle name="Normal 3 2 2 2 5 6" xfId="30507" xr:uid="{00000000-0005-0000-0000-00003C7B0000}"/>
    <cellStyle name="Normal 3 2 2 2 5 6 2" xfId="30508" xr:uid="{00000000-0005-0000-0000-00003D7B0000}"/>
    <cellStyle name="Normal 3 2 2 2 5 6_37. RESULTADO NEGOCIOS YOY" xfId="30509" xr:uid="{00000000-0005-0000-0000-00003E7B0000}"/>
    <cellStyle name="Normal 3 2 2 2 5 7" xfId="30510" xr:uid="{00000000-0005-0000-0000-00003F7B0000}"/>
    <cellStyle name="Normal 3 2 2 2 5 8" xfId="30511" xr:uid="{00000000-0005-0000-0000-0000407B0000}"/>
    <cellStyle name="Normal 3 2 2 2 5_37. RESULTADO NEGOCIOS YOY" xfId="30512" xr:uid="{00000000-0005-0000-0000-0000417B0000}"/>
    <cellStyle name="Normal 3 2 2 2 6" xfId="30513" xr:uid="{00000000-0005-0000-0000-0000427B0000}"/>
    <cellStyle name="Normal 3 2 2 2 6 2" xfId="30514" xr:uid="{00000000-0005-0000-0000-0000437B0000}"/>
    <cellStyle name="Normal 3 2 2 2 6 2 2" xfId="30515" xr:uid="{00000000-0005-0000-0000-0000447B0000}"/>
    <cellStyle name="Normal 3 2 2 2 6 2 2 2" xfId="30516" xr:uid="{00000000-0005-0000-0000-0000457B0000}"/>
    <cellStyle name="Normal 3 2 2 2 6 2 2_37. RESULTADO NEGOCIOS YOY" xfId="30517" xr:uid="{00000000-0005-0000-0000-0000467B0000}"/>
    <cellStyle name="Normal 3 2 2 2 6 2 3" xfId="30518" xr:uid="{00000000-0005-0000-0000-0000477B0000}"/>
    <cellStyle name="Normal 3 2 2 2 6 2 4" xfId="30519" xr:uid="{00000000-0005-0000-0000-0000487B0000}"/>
    <cellStyle name="Normal 3 2 2 2 6 2_37. RESULTADO NEGOCIOS YOY" xfId="30520" xr:uid="{00000000-0005-0000-0000-0000497B0000}"/>
    <cellStyle name="Normal 3 2 2 2 6 3" xfId="30521" xr:uid="{00000000-0005-0000-0000-00004A7B0000}"/>
    <cellStyle name="Normal 3 2 2 2 6 3 2" xfId="30522" xr:uid="{00000000-0005-0000-0000-00004B7B0000}"/>
    <cellStyle name="Normal 3 2 2 2 6 3_37. RESULTADO NEGOCIOS YOY" xfId="30523" xr:uid="{00000000-0005-0000-0000-00004C7B0000}"/>
    <cellStyle name="Normal 3 2 2 2 6 4" xfId="30524" xr:uid="{00000000-0005-0000-0000-00004D7B0000}"/>
    <cellStyle name="Normal 3 2 2 2 6 4 2" xfId="30525" xr:uid="{00000000-0005-0000-0000-00004E7B0000}"/>
    <cellStyle name="Normal 3 2 2 2 6 5" xfId="30526" xr:uid="{00000000-0005-0000-0000-00004F7B0000}"/>
    <cellStyle name="Normal 3 2 2 2 6 6" xfId="30527" xr:uid="{00000000-0005-0000-0000-0000507B0000}"/>
    <cellStyle name="Normal 3 2 2 2 6_37. RESULTADO NEGOCIOS YOY" xfId="30528" xr:uid="{00000000-0005-0000-0000-0000517B0000}"/>
    <cellStyle name="Normal 3 2 2 2 7" xfId="30529" xr:uid="{00000000-0005-0000-0000-0000527B0000}"/>
    <cellStyle name="Normal 3 2 2 2 7 2" xfId="30530" xr:uid="{00000000-0005-0000-0000-0000537B0000}"/>
    <cellStyle name="Normal 3 2 2 2 7 2 2" xfId="30531" xr:uid="{00000000-0005-0000-0000-0000547B0000}"/>
    <cellStyle name="Normal 3 2 2 2 7 2 3" xfId="30532" xr:uid="{00000000-0005-0000-0000-0000557B0000}"/>
    <cellStyle name="Normal 3 2 2 2 7 2_37. RESULTADO NEGOCIOS YOY" xfId="30533" xr:uid="{00000000-0005-0000-0000-0000567B0000}"/>
    <cellStyle name="Normal 3 2 2 2 7 3" xfId="30534" xr:uid="{00000000-0005-0000-0000-0000577B0000}"/>
    <cellStyle name="Normal 3 2 2 2 7 3 2" xfId="30535" xr:uid="{00000000-0005-0000-0000-0000587B0000}"/>
    <cellStyle name="Normal 3 2 2 2 7 4" xfId="30536" xr:uid="{00000000-0005-0000-0000-0000597B0000}"/>
    <cellStyle name="Normal 3 2 2 2 7 5" xfId="30537" xr:uid="{00000000-0005-0000-0000-00005A7B0000}"/>
    <cellStyle name="Normal 3 2 2 2 7_37. RESULTADO NEGOCIOS YOY" xfId="30538" xr:uid="{00000000-0005-0000-0000-00005B7B0000}"/>
    <cellStyle name="Normal 3 2 2 2 8" xfId="30539" xr:uid="{00000000-0005-0000-0000-00005C7B0000}"/>
    <cellStyle name="Normal 3 2 2 2 8 2" xfId="30540" xr:uid="{00000000-0005-0000-0000-00005D7B0000}"/>
    <cellStyle name="Normal 3 2 2 2 8 2 2" xfId="30541" xr:uid="{00000000-0005-0000-0000-00005E7B0000}"/>
    <cellStyle name="Normal 3 2 2 2 8 2 3" xfId="30542" xr:uid="{00000000-0005-0000-0000-00005F7B0000}"/>
    <cellStyle name="Normal 3 2 2 2 8 2_37. RESULTADO NEGOCIOS YOY" xfId="30543" xr:uid="{00000000-0005-0000-0000-0000607B0000}"/>
    <cellStyle name="Normal 3 2 2 2 8 3" xfId="30544" xr:uid="{00000000-0005-0000-0000-0000617B0000}"/>
    <cellStyle name="Normal 3 2 2 2 8 3 2" xfId="30545" xr:uid="{00000000-0005-0000-0000-0000627B0000}"/>
    <cellStyle name="Normal 3 2 2 2 8 4" xfId="30546" xr:uid="{00000000-0005-0000-0000-0000637B0000}"/>
    <cellStyle name="Normal 3 2 2 2 8 5" xfId="30547" xr:uid="{00000000-0005-0000-0000-0000647B0000}"/>
    <cellStyle name="Normal 3 2 2 2 8_37. RESULTADO NEGOCIOS YOY" xfId="30548" xr:uid="{00000000-0005-0000-0000-0000657B0000}"/>
    <cellStyle name="Normal 3 2 2 2 9" xfId="30549" xr:uid="{00000000-0005-0000-0000-0000667B0000}"/>
    <cellStyle name="Normal 3 2 2 2 9 2" xfId="30550" xr:uid="{00000000-0005-0000-0000-0000677B0000}"/>
    <cellStyle name="Normal 3 2 2 2 9 2 2" xfId="30551" xr:uid="{00000000-0005-0000-0000-0000687B0000}"/>
    <cellStyle name="Normal 3 2 2 2 9 2 3" xfId="30552" xr:uid="{00000000-0005-0000-0000-0000697B0000}"/>
    <cellStyle name="Normal 3 2 2 2 9 3" xfId="30553" xr:uid="{00000000-0005-0000-0000-00006A7B0000}"/>
    <cellStyle name="Normal 3 2 2 2 9 3 2" xfId="30554" xr:uid="{00000000-0005-0000-0000-00006B7B0000}"/>
    <cellStyle name="Normal 3 2 2 2 9 4" xfId="30555" xr:uid="{00000000-0005-0000-0000-00006C7B0000}"/>
    <cellStyle name="Normal 3 2 2 2 9 5" xfId="30556" xr:uid="{00000000-0005-0000-0000-00006D7B0000}"/>
    <cellStyle name="Normal 3 2 2 2 9_37. RESULTADO NEGOCIOS YOY" xfId="30557" xr:uid="{00000000-0005-0000-0000-00006E7B0000}"/>
    <cellStyle name="Normal 3 2 2 2_37. RESULTADO NEGOCIOS YOY" xfId="30558" xr:uid="{00000000-0005-0000-0000-00006F7B0000}"/>
    <cellStyle name="Normal 3 2 2 20" xfId="30559" xr:uid="{00000000-0005-0000-0000-0000707B0000}"/>
    <cellStyle name="Normal 3 2 2 21" xfId="30560" xr:uid="{00000000-0005-0000-0000-0000717B0000}"/>
    <cellStyle name="Normal 3 2 2 22" xfId="30151" xr:uid="{00000000-0005-0000-0000-0000727B0000}"/>
    <cellStyle name="Normal 3 2 2 3" xfId="30561" xr:uid="{00000000-0005-0000-0000-0000737B0000}"/>
    <cellStyle name="Normal 3 2 2 3 10" xfId="30562" xr:uid="{00000000-0005-0000-0000-0000747B0000}"/>
    <cellStyle name="Normal 3 2 2 3 10 2" xfId="30563" xr:uid="{00000000-0005-0000-0000-0000757B0000}"/>
    <cellStyle name="Normal 3 2 2 3 10 3" xfId="30564" xr:uid="{00000000-0005-0000-0000-0000767B0000}"/>
    <cellStyle name="Normal 3 2 2 3 10 4" xfId="30565" xr:uid="{00000000-0005-0000-0000-0000777B0000}"/>
    <cellStyle name="Normal 3 2 2 3 10_37. RESULTADO NEGOCIOS YOY" xfId="30566" xr:uid="{00000000-0005-0000-0000-0000787B0000}"/>
    <cellStyle name="Normal 3 2 2 3 11" xfId="30567" xr:uid="{00000000-0005-0000-0000-0000797B0000}"/>
    <cellStyle name="Normal 3 2 2 3 11 2" xfId="30568" xr:uid="{00000000-0005-0000-0000-00007A7B0000}"/>
    <cellStyle name="Normal 3 2 2 3 11_37. RESULTADO NEGOCIOS YOY" xfId="30569" xr:uid="{00000000-0005-0000-0000-00007B7B0000}"/>
    <cellStyle name="Normal 3 2 2 3 12" xfId="30570" xr:uid="{00000000-0005-0000-0000-00007C7B0000}"/>
    <cellStyle name="Normal 3 2 2 3 12 2" xfId="30571" xr:uid="{00000000-0005-0000-0000-00007D7B0000}"/>
    <cellStyle name="Normal 3 2 2 3 12_37. RESULTADO NEGOCIOS YOY" xfId="30572" xr:uid="{00000000-0005-0000-0000-00007E7B0000}"/>
    <cellStyle name="Normal 3 2 2 3 13" xfId="30573" xr:uid="{00000000-0005-0000-0000-00007F7B0000}"/>
    <cellStyle name="Normal 3 2 2 3 14" xfId="30574" xr:uid="{00000000-0005-0000-0000-0000807B0000}"/>
    <cellStyle name="Normal 3 2 2 3 15" xfId="30575" xr:uid="{00000000-0005-0000-0000-0000817B0000}"/>
    <cellStyle name="Normal 3 2 2 3 16" xfId="30576" xr:uid="{00000000-0005-0000-0000-0000827B0000}"/>
    <cellStyle name="Normal 3 2 2 3 2" xfId="30577" xr:uid="{00000000-0005-0000-0000-0000837B0000}"/>
    <cellStyle name="Normal 3 2 2 3 2 10" xfId="30578" xr:uid="{00000000-0005-0000-0000-0000847B0000}"/>
    <cellStyle name="Normal 3 2 2 3 2 10 2" xfId="30579" xr:uid="{00000000-0005-0000-0000-0000857B0000}"/>
    <cellStyle name="Normal 3 2 2 3 2 10_37. RESULTADO NEGOCIOS YOY" xfId="30580" xr:uid="{00000000-0005-0000-0000-0000867B0000}"/>
    <cellStyle name="Normal 3 2 2 3 2 11" xfId="30581" xr:uid="{00000000-0005-0000-0000-0000877B0000}"/>
    <cellStyle name="Normal 3 2 2 3 2 2" xfId="30582" xr:uid="{00000000-0005-0000-0000-0000887B0000}"/>
    <cellStyle name="Normal 3 2 2 3 2 2 2" xfId="30583" xr:uid="{00000000-0005-0000-0000-0000897B0000}"/>
    <cellStyle name="Normal 3 2 2 3 2 2 2 2" xfId="30584" xr:uid="{00000000-0005-0000-0000-00008A7B0000}"/>
    <cellStyle name="Normal 3 2 2 3 2 2 2 2 2" xfId="30585" xr:uid="{00000000-0005-0000-0000-00008B7B0000}"/>
    <cellStyle name="Normal 3 2 2 3 2 2 2 2_37. RESULTADO NEGOCIOS YOY" xfId="30586" xr:uid="{00000000-0005-0000-0000-00008C7B0000}"/>
    <cellStyle name="Normal 3 2 2 3 2 2 2 3" xfId="30587" xr:uid="{00000000-0005-0000-0000-00008D7B0000}"/>
    <cellStyle name="Normal 3 2 2 3 2 2 2 3 2" xfId="30588" xr:uid="{00000000-0005-0000-0000-00008E7B0000}"/>
    <cellStyle name="Normal 3 2 2 3 2 2 2 3_37. RESULTADO NEGOCIOS YOY" xfId="30589" xr:uid="{00000000-0005-0000-0000-00008F7B0000}"/>
    <cellStyle name="Normal 3 2 2 3 2 2 2 4" xfId="30590" xr:uid="{00000000-0005-0000-0000-0000907B0000}"/>
    <cellStyle name="Normal 3 2 2 3 2 2 2 5" xfId="30591" xr:uid="{00000000-0005-0000-0000-0000917B0000}"/>
    <cellStyle name="Normal 3 2 2 3 2 2 2_37. RESULTADO NEGOCIOS YOY" xfId="30592" xr:uid="{00000000-0005-0000-0000-0000927B0000}"/>
    <cellStyle name="Normal 3 2 2 3 2 2 3" xfId="30593" xr:uid="{00000000-0005-0000-0000-0000937B0000}"/>
    <cellStyle name="Normal 3 2 2 3 2 2 3 2" xfId="30594" xr:uid="{00000000-0005-0000-0000-0000947B0000}"/>
    <cellStyle name="Normal 3 2 2 3 2 2 3 2 2" xfId="30595" xr:uid="{00000000-0005-0000-0000-0000957B0000}"/>
    <cellStyle name="Normal 3 2 2 3 2 2 3 3" xfId="30596" xr:uid="{00000000-0005-0000-0000-0000967B0000}"/>
    <cellStyle name="Normal 3 2 2 3 2 2 3 3 2" xfId="30597" xr:uid="{00000000-0005-0000-0000-0000977B0000}"/>
    <cellStyle name="Normal 3 2 2 3 2 2 3 4" xfId="30598" xr:uid="{00000000-0005-0000-0000-0000987B0000}"/>
    <cellStyle name="Normal 3 2 2 3 2 2 3_37. RESULTADO NEGOCIOS YOY" xfId="30599" xr:uid="{00000000-0005-0000-0000-0000997B0000}"/>
    <cellStyle name="Normal 3 2 2 3 2 2 4" xfId="30600" xr:uid="{00000000-0005-0000-0000-00009A7B0000}"/>
    <cellStyle name="Normal 3 2 2 3 2 2 4 2" xfId="30601" xr:uid="{00000000-0005-0000-0000-00009B7B0000}"/>
    <cellStyle name="Normal 3 2 2 3 2 2 4 2 2" xfId="30602" xr:uid="{00000000-0005-0000-0000-00009C7B0000}"/>
    <cellStyle name="Normal 3 2 2 3 2 2 4 3" xfId="30603" xr:uid="{00000000-0005-0000-0000-00009D7B0000}"/>
    <cellStyle name="Normal 3 2 2 3 2 2 4_37. RESULTADO NEGOCIOS YOY" xfId="30604" xr:uid="{00000000-0005-0000-0000-00009E7B0000}"/>
    <cellStyle name="Normal 3 2 2 3 2 2 5" xfId="30605" xr:uid="{00000000-0005-0000-0000-00009F7B0000}"/>
    <cellStyle name="Normal 3 2 2 3 2 2 5 2" xfId="30606" xr:uid="{00000000-0005-0000-0000-0000A07B0000}"/>
    <cellStyle name="Normal 3 2 2 3 2 2 5_37. RESULTADO NEGOCIOS YOY" xfId="30607" xr:uid="{00000000-0005-0000-0000-0000A17B0000}"/>
    <cellStyle name="Normal 3 2 2 3 2 2 6" xfId="30608" xr:uid="{00000000-0005-0000-0000-0000A27B0000}"/>
    <cellStyle name="Normal 3 2 2 3 2 2 6 2" xfId="30609" xr:uid="{00000000-0005-0000-0000-0000A37B0000}"/>
    <cellStyle name="Normal 3 2 2 3 2 2 6_37. RESULTADO NEGOCIOS YOY" xfId="30610" xr:uid="{00000000-0005-0000-0000-0000A47B0000}"/>
    <cellStyle name="Normal 3 2 2 3 2 2 7" xfId="30611" xr:uid="{00000000-0005-0000-0000-0000A57B0000}"/>
    <cellStyle name="Normal 3 2 2 3 2 2 7 2" xfId="30612" xr:uid="{00000000-0005-0000-0000-0000A67B0000}"/>
    <cellStyle name="Normal 3 2 2 3 2 2 7_37. RESULTADO NEGOCIOS YOY" xfId="30613" xr:uid="{00000000-0005-0000-0000-0000A77B0000}"/>
    <cellStyle name="Normal 3 2 2 3 2 2 8" xfId="30614" xr:uid="{00000000-0005-0000-0000-0000A87B0000}"/>
    <cellStyle name="Normal 3 2 2 3 2 2_37. RESULTADO NEGOCIOS YOY" xfId="30615" xr:uid="{00000000-0005-0000-0000-0000A97B0000}"/>
    <cellStyle name="Normal 3 2 2 3 2 3" xfId="30616" xr:uid="{00000000-0005-0000-0000-0000AA7B0000}"/>
    <cellStyle name="Normal 3 2 2 3 2 3 2" xfId="30617" xr:uid="{00000000-0005-0000-0000-0000AB7B0000}"/>
    <cellStyle name="Normal 3 2 2 3 2 3 2 2" xfId="30618" xr:uid="{00000000-0005-0000-0000-0000AC7B0000}"/>
    <cellStyle name="Normal 3 2 2 3 2 3 2 3" xfId="30619" xr:uid="{00000000-0005-0000-0000-0000AD7B0000}"/>
    <cellStyle name="Normal 3 2 2 3 2 3 2_37. RESULTADO NEGOCIOS YOY" xfId="30620" xr:uid="{00000000-0005-0000-0000-0000AE7B0000}"/>
    <cellStyle name="Normal 3 2 2 3 2 3 3" xfId="30621" xr:uid="{00000000-0005-0000-0000-0000AF7B0000}"/>
    <cellStyle name="Normal 3 2 2 3 2 3 3 2" xfId="30622" xr:uid="{00000000-0005-0000-0000-0000B07B0000}"/>
    <cellStyle name="Normal 3 2 2 3 2 3 3_37. RESULTADO NEGOCIOS YOY" xfId="30623" xr:uid="{00000000-0005-0000-0000-0000B17B0000}"/>
    <cellStyle name="Normal 3 2 2 3 2 3 4" xfId="30624" xr:uid="{00000000-0005-0000-0000-0000B27B0000}"/>
    <cellStyle name="Normal 3 2 2 3 2 3 5" xfId="30625" xr:uid="{00000000-0005-0000-0000-0000B37B0000}"/>
    <cellStyle name="Normal 3 2 2 3 2 3_37. RESULTADO NEGOCIOS YOY" xfId="30626" xr:uid="{00000000-0005-0000-0000-0000B47B0000}"/>
    <cellStyle name="Normal 3 2 2 3 2 4" xfId="30627" xr:uid="{00000000-0005-0000-0000-0000B57B0000}"/>
    <cellStyle name="Normal 3 2 2 3 2 4 2" xfId="30628" xr:uid="{00000000-0005-0000-0000-0000B67B0000}"/>
    <cellStyle name="Normal 3 2 2 3 2 4 2 2" xfId="30629" xr:uid="{00000000-0005-0000-0000-0000B77B0000}"/>
    <cellStyle name="Normal 3 2 2 3 2 4 2 3" xfId="30630" xr:uid="{00000000-0005-0000-0000-0000B87B0000}"/>
    <cellStyle name="Normal 3 2 2 3 2 4 3" xfId="30631" xr:uid="{00000000-0005-0000-0000-0000B97B0000}"/>
    <cellStyle name="Normal 3 2 2 3 2 4 3 2" xfId="30632" xr:uid="{00000000-0005-0000-0000-0000BA7B0000}"/>
    <cellStyle name="Normal 3 2 2 3 2 4 4" xfId="30633" xr:uid="{00000000-0005-0000-0000-0000BB7B0000}"/>
    <cellStyle name="Normal 3 2 2 3 2 4 5" xfId="30634" xr:uid="{00000000-0005-0000-0000-0000BC7B0000}"/>
    <cellStyle name="Normal 3 2 2 3 2 4_37. RESULTADO NEGOCIOS YOY" xfId="30635" xr:uid="{00000000-0005-0000-0000-0000BD7B0000}"/>
    <cellStyle name="Normal 3 2 2 3 2 5" xfId="30636" xr:uid="{00000000-0005-0000-0000-0000BE7B0000}"/>
    <cellStyle name="Normal 3 2 2 3 2 5 2" xfId="30637" xr:uid="{00000000-0005-0000-0000-0000BF7B0000}"/>
    <cellStyle name="Normal 3 2 2 3 2 5 2 2" xfId="30638" xr:uid="{00000000-0005-0000-0000-0000C07B0000}"/>
    <cellStyle name="Normal 3 2 2 3 2 5 2 3" xfId="30639" xr:uid="{00000000-0005-0000-0000-0000C17B0000}"/>
    <cellStyle name="Normal 3 2 2 3 2 5 3" xfId="30640" xr:uid="{00000000-0005-0000-0000-0000C27B0000}"/>
    <cellStyle name="Normal 3 2 2 3 2 5 4" xfId="30641" xr:uid="{00000000-0005-0000-0000-0000C37B0000}"/>
    <cellStyle name="Normal 3 2 2 3 2 5_37. RESULTADO NEGOCIOS YOY" xfId="30642" xr:uid="{00000000-0005-0000-0000-0000C47B0000}"/>
    <cellStyle name="Normal 3 2 2 3 2 6" xfId="30643" xr:uid="{00000000-0005-0000-0000-0000C57B0000}"/>
    <cellStyle name="Normal 3 2 2 3 2 6 2" xfId="30644" xr:uid="{00000000-0005-0000-0000-0000C67B0000}"/>
    <cellStyle name="Normal 3 2 2 3 2 6 3" xfId="30645" xr:uid="{00000000-0005-0000-0000-0000C77B0000}"/>
    <cellStyle name="Normal 3 2 2 3 2 6 4" xfId="30646" xr:uid="{00000000-0005-0000-0000-0000C87B0000}"/>
    <cellStyle name="Normal 3 2 2 3 2 6_37. RESULTADO NEGOCIOS YOY" xfId="30647" xr:uid="{00000000-0005-0000-0000-0000C97B0000}"/>
    <cellStyle name="Normal 3 2 2 3 2 7" xfId="30648" xr:uid="{00000000-0005-0000-0000-0000CA7B0000}"/>
    <cellStyle name="Normal 3 2 2 3 2 7 2" xfId="30649" xr:uid="{00000000-0005-0000-0000-0000CB7B0000}"/>
    <cellStyle name="Normal 3 2 2 3 2 7 3" xfId="30650" xr:uid="{00000000-0005-0000-0000-0000CC7B0000}"/>
    <cellStyle name="Normal 3 2 2 3 2 7 4" xfId="30651" xr:uid="{00000000-0005-0000-0000-0000CD7B0000}"/>
    <cellStyle name="Normal 3 2 2 3 2 7_37. RESULTADO NEGOCIOS YOY" xfId="30652" xr:uid="{00000000-0005-0000-0000-0000CE7B0000}"/>
    <cellStyle name="Normal 3 2 2 3 2 8" xfId="30653" xr:uid="{00000000-0005-0000-0000-0000CF7B0000}"/>
    <cellStyle name="Normal 3 2 2 3 2 8 2" xfId="30654" xr:uid="{00000000-0005-0000-0000-0000D07B0000}"/>
    <cellStyle name="Normal 3 2 2 3 2 8_37. RESULTADO NEGOCIOS YOY" xfId="30655" xr:uid="{00000000-0005-0000-0000-0000D17B0000}"/>
    <cellStyle name="Normal 3 2 2 3 2 9" xfId="30656" xr:uid="{00000000-0005-0000-0000-0000D27B0000}"/>
    <cellStyle name="Normal 3 2 2 3 2 9 2" xfId="30657" xr:uid="{00000000-0005-0000-0000-0000D37B0000}"/>
    <cellStyle name="Normal 3 2 2 3 2 9_37. RESULTADO NEGOCIOS YOY" xfId="30658" xr:uid="{00000000-0005-0000-0000-0000D47B0000}"/>
    <cellStyle name="Normal 3 2 2 3 2_37. RESULTADO NEGOCIOS YOY" xfId="30659" xr:uid="{00000000-0005-0000-0000-0000D57B0000}"/>
    <cellStyle name="Normal 3 2 2 3 3" xfId="30660" xr:uid="{00000000-0005-0000-0000-0000D67B0000}"/>
    <cellStyle name="Normal 3 2 2 3 3 2" xfId="30661" xr:uid="{00000000-0005-0000-0000-0000D77B0000}"/>
    <cellStyle name="Normal 3 2 2 3 3 2 2" xfId="30662" xr:uid="{00000000-0005-0000-0000-0000D87B0000}"/>
    <cellStyle name="Normal 3 2 2 3 3 2 2 2" xfId="30663" xr:uid="{00000000-0005-0000-0000-0000D97B0000}"/>
    <cellStyle name="Normal 3 2 2 3 3 2 2 2 2" xfId="30664" xr:uid="{00000000-0005-0000-0000-0000DA7B0000}"/>
    <cellStyle name="Normal 3 2 2 3 3 2 2 2_37. RESULTADO NEGOCIOS YOY" xfId="30665" xr:uid="{00000000-0005-0000-0000-0000DB7B0000}"/>
    <cellStyle name="Normal 3 2 2 3 3 2 2 3" xfId="30666" xr:uid="{00000000-0005-0000-0000-0000DC7B0000}"/>
    <cellStyle name="Normal 3 2 2 3 3 2 2 3 2" xfId="30667" xr:uid="{00000000-0005-0000-0000-0000DD7B0000}"/>
    <cellStyle name="Normal 3 2 2 3 3 2 2 3_37. RESULTADO NEGOCIOS YOY" xfId="30668" xr:uid="{00000000-0005-0000-0000-0000DE7B0000}"/>
    <cellStyle name="Normal 3 2 2 3 3 2 2 4" xfId="30669" xr:uid="{00000000-0005-0000-0000-0000DF7B0000}"/>
    <cellStyle name="Normal 3 2 2 3 3 2 2 5" xfId="30670" xr:uid="{00000000-0005-0000-0000-0000E07B0000}"/>
    <cellStyle name="Normal 3 2 2 3 3 2 2_37. RESULTADO NEGOCIOS YOY" xfId="30671" xr:uid="{00000000-0005-0000-0000-0000E17B0000}"/>
    <cellStyle name="Normal 3 2 2 3 3 2 3" xfId="30672" xr:uid="{00000000-0005-0000-0000-0000E27B0000}"/>
    <cellStyle name="Normal 3 2 2 3 3 2 3 2" xfId="30673" xr:uid="{00000000-0005-0000-0000-0000E37B0000}"/>
    <cellStyle name="Normal 3 2 2 3 3 2 3 2 2" xfId="30674" xr:uid="{00000000-0005-0000-0000-0000E47B0000}"/>
    <cellStyle name="Normal 3 2 2 3 3 2 3 3" xfId="30675" xr:uid="{00000000-0005-0000-0000-0000E57B0000}"/>
    <cellStyle name="Normal 3 2 2 3 3 2 3 3 2" xfId="30676" xr:uid="{00000000-0005-0000-0000-0000E67B0000}"/>
    <cellStyle name="Normal 3 2 2 3 3 2 3 4" xfId="30677" xr:uid="{00000000-0005-0000-0000-0000E77B0000}"/>
    <cellStyle name="Normal 3 2 2 3 3 2 3_37. RESULTADO NEGOCIOS YOY" xfId="30678" xr:uid="{00000000-0005-0000-0000-0000E87B0000}"/>
    <cellStyle name="Normal 3 2 2 3 3 2 4" xfId="30679" xr:uid="{00000000-0005-0000-0000-0000E97B0000}"/>
    <cellStyle name="Normal 3 2 2 3 3 2 4 2" xfId="30680" xr:uid="{00000000-0005-0000-0000-0000EA7B0000}"/>
    <cellStyle name="Normal 3 2 2 3 3 2 4 2 2" xfId="30681" xr:uid="{00000000-0005-0000-0000-0000EB7B0000}"/>
    <cellStyle name="Normal 3 2 2 3 3 2 4 3" xfId="30682" xr:uid="{00000000-0005-0000-0000-0000EC7B0000}"/>
    <cellStyle name="Normal 3 2 2 3 3 2 4_37. RESULTADO NEGOCIOS YOY" xfId="30683" xr:uid="{00000000-0005-0000-0000-0000ED7B0000}"/>
    <cellStyle name="Normal 3 2 2 3 3 2 5" xfId="30684" xr:uid="{00000000-0005-0000-0000-0000EE7B0000}"/>
    <cellStyle name="Normal 3 2 2 3 3 2 5 2" xfId="30685" xr:uid="{00000000-0005-0000-0000-0000EF7B0000}"/>
    <cellStyle name="Normal 3 2 2 3 3 2 5_37. RESULTADO NEGOCIOS YOY" xfId="30686" xr:uid="{00000000-0005-0000-0000-0000F07B0000}"/>
    <cellStyle name="Normal 3 2 2 3 3 2 6" xfId="30687" xr:uid="{00000000-0005-0000-0000-0000F17B0000}"/>
    <cellStyle name="Normal 3 2 2 3 3 2 6 2" xfId="30688" xr:uid="{00000000-0005-0000-0000-0000F27B0000}"/>
    <cellStyle name="Normal 3 2 2 3 3 2 6_37. RESULTADO NEGOCIOS YOY" xfId="30689" xr:uid="{00000000-0005-0000-0000-0000F37B0000}"/>
    <cellStyle name="Normal 3 2 2 3 3 2 7" xfId="30690" xr:uid="{00000000-0005-0000-0000-0000F47B0000}"/>
    <cellStyle name="Normal 3 2 2 3 3 2 8" xfId="30691" xr:uid="{00000000-0005-0000-0000-0000F57B0000}"/>
    <cellStyle name="Normal 3 2 2 3 3 2_37. RESULTADO NEGOCIOS YOY" xfId="30692" xr:uid="{00000000-0005-0000-0000-0000F67B0000}"/>
    <cellStyle name="Normal 3 2 2 3 3 3" xfId="30693" xr:uid="{00000000-0005-0000-0000-0000F77B0000}"/>
    <cellStyle name="Normal 3 2 2 3 3 3 2" xfId="30694" xr:uid="{00000000-0005-0000-0000-0000F87B0000}"/>
    <cellStyle name="Normal 3 2 2 3 3 3 2 2" xfId="30695" xr:uid="{00000000-0005-0000-0000-0000F97B0000}"/>
    <cellStyle name="Normal 3 2 2 3 3 3 2 3" xfId="30696" xr:uid="{00000000-0005-0000-0000-0000FA7B0000}"/>
    <cellStyle name="Normal 3 2 2 3 3 3 2_37. RESULTADO NEGOCIOS YOY" xfId="30697" xr:uid="{00000000-0005-0000-0000-0000FB7B0000}"/>
    <cellStyle name="Normal 3 2 2 3 3 3 3" xfId="30698" xr:uid="{00000000-0005-0000-0000-0000FC7B0000}"/>
    <cellStyle name="Normal 3 2 2 3 3 3 3 2" xfId="30699" xr:uid="{00000000-0005-0000-0000-0000FD7B0000}"/>
    <cellStyle name="Normal 3 2 2 3 3 3 3_37. RESULTADO NEGOCIOS YOY" xfId="30700" xr:uid="{00000000-0005-0000-0000-0000FE7B0000}"/>
    <cellStyle name="Normal 3 2 2 3 3 3 4" xfId="30701" xr:uid="{00000000-0005-0000-0000-0000FF7B0000}"/>
    <cellStyle name="Normal 3 2 2 3 3 3 5" xfId="30702" xr:uid="{00000000-0005-0000-0000-0000007C0000}"/>
    <cellStyle name="Normal 3 2 2 3 3 3_37. RESULTADO NEGOCIOS YOY" xfId="30703" xr:uid="{00000000-0005-0000-0000-0000017C0000}"/>
    <cellStyle name="Normal 3 2 2 3 3 4" xfId="30704" xr:uid="{00000000-0005-0000-0000-0000027C0000}"/>
    <cellStyle name="Normal 3 2 2 3 3 4 2" xfId="30705" xr:uid="{00000000-0005-0000-0000-0000037C0000}"/>
    <cellStyle name="Normal 3 2 2 3 3 4 2 2" xfId="30706" xr:uid="{00000000-0005-0000-0000-0000047C0000}"/>
    <cellStyle name="Normal 3 2 2 3 3 4 2 3" xfId="30707" xr:uid="{00000000-0005-0000-0000-0000057C0000}"/>
    <cellStyle name="Normal 3 2 2 3 3 4 3" xfId="30708" xr:uid="{00000000-0005-0000-0000-0000067C0000}"/>
    <cellStyle name="Normal 3 2 2 3 3 4 3 2" xfId="30709" xr:uid="{00000000-0005-0000-0000-0000077C0000}"/>
    <cellStyle name="Normal 3 2 2 3 3 4 4" xfId="30710" xr:uid="{00000000-0005-0000-0000-0000087C0000}"/>
    <cellStyle name="Normal 3 2 2 3 3 4 5" xfId="30711" xr:uid="{00000000-0005-0000-0000-0000097C0000}"/>
    <cellStyle name="Normal 3 2 2 3 3 4_37. RESULTADO NEGOCIOS YOY" xfId="30712" xr:uid="{00000000-0005-0000-0000-00000A7C0000}"/>
    <cellStyle name="Normal 3 2 2 3 3 5" xfId="30713" xr:uid="{00000000-0005-0000-0000-00000B7C0000}"/>
    <cellStyle name="Normal 3 2 2 3 3 5 2" xfId="30714" xr:uid="{00000000-0005-0000-0000-00000C7C0000}"/>
    <cellStyle name="Normal 3 2 2 3 3 5 2 2" xfId="30715" xr:uid="{00000000-0005-0000-0000-00000D7C0000}"/>
    <cellStyle name="Normal 3 2 2 3 3 5 2 3" xfId="30716" xr:uid="{00000000-0005-0000-0000-00000E7C0000}"/>
    <cellStyle name="Normal 3 2 2 3 3 5 3" xfId="30717" xr:uid="{00000000-0005-0000-0000-00000F7C0000}"/>
    <cellStyle name="Normal 3 2 2 3 3 5 4" xfId="30718" xr:uid="{00000000-0005-0000-0000-0000107C0000}"/>
    <cellStyle name="Normal 3 2 2 3 3 5_37. RESULTADO NEGOCIOS YOY" xfId="30719" xr:uid="{00000000-0005-0000-0000-0000117C0000}"/>
    <cellStyle name="Normal 3 2 2 3 3 6" xfId="30720" xr:uid="{00000000-0005-0000-0000-0000127C0000}"/>
    <cellStyle name="Normal 3 2 2 3 3 6 2" xfId="30721" xr:uid="{00000000-0005-0000-0000-0000137C0000}"/>
    <cellStyle name="Normal 3 2 2 3 3 6 3" xfId="30722" xr:uid="{00000000-0005-0000-0000-0000147C0000}"/>
    <cellStyle name="Normal 3 2 2 3 3 6_37. RESULTADO NEGOCIOS YOY" xfId="30723" xr:uid="{00000000-0005-0000-0000-0000157C0000}"/>
    <cellStyle name="Normal 3 2 2 3 3 7" xfId="30724" xr:uid="{00000000-0005-0000-0000-0000167C0000}"/>
    <cellStyle name="Normal 3 2 2 3 3 7 2" xfId="30725" xr:uid="{00000000-0005-0000-0000-0000177C0000}"/>
    <cellStyle name="Normal 3 2 2 3 3 7_37. RESULTADO NEGOCIOS YOY" xfId="30726" xr:uid="{00000000-0005-0000-0000-0000187C0000}"/>
    <cellStyle name="Normal 3 2 2 3 3 8" xfId="30727" xr:uid="{00000000-0005-0000-0000-0000197C0000}"/>
    <cellStyle name="Normal 3 2 2 3 3 8 2" xfId="30728" xr:uid="{00000000-0005-0000-0000-00001A7C0000}"/>
    <cellStyle name="Normal 3 2 2 3 3 8_37. RESULTADO NEGOCIOS YOY" xfId="30729" xr:uid="{00000000-0005-0000-0000-00001B7C0000}"/>
    <cellStyle name="Normal 3 2 2 3 3 9" xfId="30730" xr:uid="{00000000-0005-0000-0000-00001C7C0000}"/>
    <cellStyle name="Normal 3 2 2 3 3_37. RESULTADO NEGOCIOS YOY" xfId="30731" xr:uid="{00000000-0005-0000-0000-00001D7C0000}"/>
    <cellStyle name="Normal 3 2 2 3 4" xfId="30732" xr:uid="{00000000-0005-0000-0000-00001E7C0000}"/>
    <cellStyle name="Normal 3 2 2 3 4 2" xfId="30733" xr:uid="{00000000-0005-0000-0000-00001F7C0000}"/>
    <cellStyle name="Normal 3 2 2 3 4 2 2" xfId="30734" xr:uid="{00000000-0005-0000-0000-0000207C0000}"/>
    <cellStyle name="Normal 3 2 2 3 4 2 2 2" xfId="30735" xr:uid="{00000000-0005-0000-0000-0000217C0000}"/>
    <cellStyle name="Normal 3 2 2 3 4 2 2 2 2" xfId="30736" xr:uid="{00000000-0005-0000-0000-0000227C0000}"/>
    <cellStyle name="Normal 3 2 2 3 4 2 2 3" xfId="30737" xr:uid="{00000000-0005-0000-0000-0000237C0000}"/>
    <cellStyle name="Normal 3 2 2 3 4 2 2_37. RESULTADO NEGOCIOS YOY" xfId="30738" xr:uid="{00000000-0005-0000-0000-0000247C0000}"/>
    <cellStyle name="Normal 3 2 2 3 4 2 3" xfId="30739" xr:uid="{00000000-0005-0000-0000-0000257C0000}"/>
    <cellStyle name="Normal 3 2 2 3 4 2 3 2" xfId="30740" xr:uid="{00000000-0005-0000-0000-0000267C0000}"/>
    <cellStyle name="Normal 3 2 2 3 4 2 3_37. RESULTADO NEGOCIOS YOY" xfId="30741" xr:uid="{00000000-0005-0000-0000-0000277C0000}"/>
    <cellStyle name="Normal 3 2 2 3 4 2 4" xfId="30742" xr:uid="{00000000-0005-0000-0000-0000287C0000}"/>
    <cellStyle name="Normal 3 2 2 3 4 2 4 2" xfId="30743" xr:uid="{00000000-0005-0000-0000-0000297C0000}"/>
    <cellStyle name="Normal 3 2 2 3 4 2 5" xfId="30744" xr:uid="{00000000-0005-0000-0000-00002A7C0000}"/>
    <cellStyle name="Normal 3 2 2 3 4 2 6" xfId="30745" xr:uid="{00000000-0005-0000-0000-00002B7C0000}"/>
    <cellStyle name="Normal 3 2 2 3 4 2_37. RESULTADO NEGOCIOS YOY" xfId="30746" xr:uid="{00000000-0005-0000-0000-00002C7C0000}"/>
    <cellStyle name="Normal 3 2 2 3 4 3" xfId="30747" xr:uid="{00000000-0005-0000-0000-00002D7C0000}"/>
    <cellStyle name="Normal 3 2 2 3 4 3 2" xfId="30748" xr:uid="{00000000-0005-0000-0000-00002E7C0000}"/>
    <cellStyle name="Normal 3 2 2 3 4 3 2 2" xfId="30749" xr:uid="{00000000-0005-0000-0000-00002F7C0000}"/>
    <cellStyle name="Normal 3 2 2 3 4 3 3" xfId="30750" xr:uid="{00000000-0005-0000-0000-0000307C0000}"/>
    <cellStyle name="Normal 3 2 2 3 4 3 3 2" xfId="30751" xr:uid="{00000000-0005-0000-0000-0000317C0000}"/>
    <cellStyle name="Normal 3 2 2 3 4 3 4" xfId="30752" xr:uid="{00000000-0005-0000-0000-0000327C0000}"/>
    <cellStyle name="Normal 3 2 2 3 4 3_37. RESULTADO NEGOCIOS YOY" xfId="30753" xr:uid="{00000000-0005-0000-0000-0000337C0000}"/>
    <cellStyle name="Normal 3 2 2 3 4 4" xfId="30754" xr:uid="{00000000-0005-0000-0000-0000347C0000}"/>
    <cellStyle name="Normal 3 2 2 3 4 4 2" xfId="30755" xr:uid="{00000000-0005-0000-0000-0000357C0000}"/>
    <cellStyle name="Normal 3 2 2 3 4 4 2 2" xfId="30756" xr:uid="{00000000-0005-0000-0000-0000367C0000}"/>
    <cellStyle name="Normal 3 2 2 3 4 4 3" xfId="30757" xr:uid="{00000000-0005-0000-0000-0000377C0000}"/>
    <cellStyle name="Normal 3 2 2 3 4 4_37. RESULTADO NEGOCIOS YOY" xfId="30758" xr:uid="{00000000-0005-0000-0000-0000387C0000}"/>
    <cellStyle name="Normal 3 2 2 3 4 5" xfId="30759" xr:uid="{00000000-0005-0000-0000-0000397C0000}"/>
    <cellStyle name="Normal 3 2 2 3 4 5 2" xfId="30760" xr:uid="{00000000-0005-0000-0000-00003A7C0000}"/>
    <cellStyle name="Normal 3 2 2 3 4 5_37. RESULTADO NEGOCIOS YOY" xfId="30761" xr:uid="{00000000-0005-0000-0000-00003B7C0000}"/>
    <cellStyle name="Normal 3 2 2 3 4 6" xfId="30762" xr:uid="{00000000-0005-0000-0000-00003C7C0000}"/>
    <cellStyle name="Normal 3 2 2 3 4 6 2" xfId="30763" xr:uid="{00000000-0005-0000-0000-00003D7C0000}"/>
    <cellStyle name="Normal 3 2 2 3 4 6_37. RESULTADO NEGOCIOS YOY" xfId="30764" xr:uid="{00000000-0005-0000-0000-00003E7C0000}"/>
    <cellStyle name="Normal 3 2 2 3 4 7" xfId="30765" xr:uid="{00000000-0005-0000-0000-00003F7C0000}"/>
    <cellStyle name="Normal 3 2 2 3 4 7 2" xfId="30766" xr:uid="{00000000-0005-0000-0000-0000407C0000}"/>
    <cellStyle name="Normal 3 2 2 3 4 7_37. RESULTADO NEGOCIOS YOY" xfId="30767" xr:uid="{00000000-0005-0000-0000-0000417C0000}"/>
    <cellStyle name="Normal 3 2 2 3 4 8" xfId="30768" xr:uid="{00000000-0005-0000-0000-0000427C0000}"/>
    <cellStyle name="Normal 3 2 2 3 4_37. RESULTADO NEGOCIOS YOY" xfId="30769" xr:uid="{00000000-0005-0000-0000-0000437C0000}"/>
    <cellStyle name="Normal 3 2 2 3 5" xfId="30770" xr:uid="{00000000-0005-0000-0000-0000447C0000}"/>
    <cellStyle name="Normal 3 2 2 3 5 2" xfId="30771" xr:uid="{00000000-0005-0000-0000-0000457C0000}"/>
    <cellStyle name="Normal 3 2 2 3 5 2 2" xfId="30772" xr:uid="{00000000-0005-0000-0000-0000467C0000}"/>
    <cellStyle name="Normal 3 2 2 3 5 2 2 2" xfId="30773" xr:uid="{00000000-0005-0000-0000-0000477C0000}"/>
    <cellStyle name="Normal 3 2 2 3 5 2 2_37. RESULTADO NEGOCIOS YOY" xfId="30774" xr:uid="{00000000-0005-0000-0000-0000487C0000}"/>
    <cellStyle name="Normal 3 2 2 3 5 2 3" xfId="30775" xr:uid="{00000000-0005-0000-0000-0000497C0000}"/>
    <cellStyle name="Normal 3 2 2 3 5 2 3 2" xfId="30776" xr:uid="{00000000-0005-0000-0000-00004A7C0000}"/>
    <cellStyle name="Normal 3 2 2 3 5 2 4" xfId="30777" xr:uid="{00000000-0005-0000-0000-00004B7C0000}"/>
    <cellStyle name="Normal 3 2 2 3 5 2 5" xfId="30778" xr:uid="{00000000-0005-0000-0000-00004C7C0000}"/>
    <cellStyle name="Normal 3 2 2 3 5 2_37. RESULTADO NEGOCIOS YOY" xfId="30779" xr:uid="{00000000-0005-0000-0000-00004D7C0000}"/>
    <cellStyle name="Normal 3 2 2 3 5 3" xfId="30780" xr:uid="{00000000-0005-0000-0000-00004E7C0000}"/>
    <cellStyle name="Normal 3 2 2 3 5 3 2" xfId="30781" xr:uid="{00000000-0005-0000-0000-00004F7C0000}"/>
    <cellStyle name="Normal 3 2 2 3 5 3 2 2" xfId="30782" xr:uid="{00000000-0005-0000-0000-0000507C0000}"/>
    <cellStyle name="Normal 3 2 2 3 5 3 3" xfId="30783" xr:uid="{00000000-0005-0000-0000-0000517C0000}"/>
    <cellStyle name="Normal 3 2 2 3 5 3 3 2" xfId="30784" xr:uid="{00000000-0005-0000-0000-0000527C0000}"/>
    <cellStyle name="Normal 3 2 2 3 5 3 4" xfId="30785" xr:uid="{00000000-0005-0000-0000-0000537C0000}"/>
    <cellStyle name="Normal 3 2 2 3 5 3_37. RESULTADO NEGOCIOS YOY" xfId="30786" xr:uid="{00000000-0005-0000-0000-0000547C0000}"/>
    <cellStyle name="Normal 3 2 2 3 5 4" xfId="30787" xr:uid="{00000000-0005-0000-0000-0000557C0000}"/>
    <cellStyle name="Normal 3 2 2 3 5 4 2" xfId="30788" xr:uid="{00000000-0005-0000-0000-0000567C0000}"/>
    <cellStyle name="Normal 3 2 2 3 5 4 2 2" xfId="30789" xr:uid="{00000000-0005-0000-0000-0000577C0000}"/>
    <cellStyle name="Normal 3 2 2 3 5 4 3" xfId="30790" xr:uid="{00000000-0005-0000-0000-0000587C0000}"/>
    <cellStyle name="Normal 3 2 2 3 5 4_37. RESULTADO NEGOCIOS YOY" xfId="30791" xr:uid="{00000000-0005-0000-0000-0000597C0000}"/>
    <cellStyle name="Normal 3 2 2 3 5 5" xfId="30792" xr:uid="{00000000-0005-0000-0000-00005A7C0000}"/>
    <cellStyle name="Normal 3 2 2 3 5 5 2" xfId="30793" xr:uid="{00000000-0005-0000-0000-00005B7C0000}"/>
    <cellStyle name="Normal 3 2 2 3 5 5_37. RESULTADO NEGOCIOS YOY" xfId="30794" xr:uid="{00000000-0005-0000-0000-00005C7C0000}"/>
    <cellStyle name="Normal 3 2 2 3 5 6" xfId="30795" xr:uid="{00000000-0005-0000-0000-00005D7C0000}"/>
    <cellStyle name="Normal 3 2 2 3 5 6 2" xfId="30796" xr:uid="{00000000-0005-0000-0000-00005E7C0000}"/>
    <cellStyle name="Normal 3 2 2 3 5 6_37. RESULTADO NEGOCIOS YOY" xfId="30797" xr:uid="{00000000-0005-0000-0000-00005F7C0000}"/>
    <cellStyle name="Normal 3 2 2 3 5 7" xfId="30798" xr:uid="{00000000-0005-0000-0000-0000607C0000}"/>
    <cellStyle name="Normal 3 2 2 3 5 8" xfId="30799" xr:uid="{00000000-0005-0000-0000-0000617C0000}"/>
    <cellStyle name="Normal 3 2 2 3 5_37. RESULTADO NEGOCIOS YOY" xfId="30800" xr:uid="{00000000-0005-0000-0000-0000627C0000}"/>
    <cellStyle name="Normal 3 2 2 3 6" xfId="30801" xr:uid="{00000000-0005-0000-0000-0000637C0000}"/>
    <cellStyle name="Normal 3 2 2 3 6 2" xfId="30802" xr:uid="{00000000-0005-0000-0000-0000647C0000}"/>
    <cellStyle name="Normal 3 2 2 3 6 2 2" xfId="30803" xr:uid="{00000000-0005-0000-0000-0000657C0000}"/>
    <cellStyle name="Normal 3 2 2 3 6 2 3" xfId="30804" xr:uid="{00000000-0005-0000-0000-0000667C0000}"/>
    <cellStyle name="Normal 3 2 2 3 6 2_37. RESULTADO NEGOCIOS YOY" xfId="30805" xr:uid="{00000000-0005-0000-0000-0000677C0000}"/>
    <cellStyle name="Normal 3 2 2 3 6 3" xfId="30806" xr:uid="{00000000-0005-0000-0000-0000687C0000}"/>
    <cellStyle name="Normal 3 2 2 3 6 3 2" xfId="30807" xr:uid="{00000000-0005-0000-0000-0000697C0000}"/>
    <cellStyle name="Normal 3 2 2 3 6 3_37. RESULTADO NEGOCIOS YOY" xfId="30808" xr:uid="{00000000-0005-0000-0000-00006A7C0000}"/>
    <cellStyle name="Normal 3 2 2 3 6 4" xfId="30809" xr:uid="{00000000-0005-0000-0000-00006B7C0000}"/>
    <cellStyle name="Normal 3 2 2 3 6 5" xfId="30810" xr:uid="{00000000-0005-0000-0000-00006C7C0000}"/>
    <cellStyle name="Normal 3 2 2 3 6_37. RESULTADO NEGOCIOS YOY" xfId="30811" xr:uid="{00000000-0005-0000-0000-00006D7C0000}"/>
    <cellStyle name="Normal 3 2 2 3 7" xfId="30812" xr:uid="{00000000-0005-0000-0000-00006E7C0000}"/>
    <cellStyle name="Normal 3 2 2 3 7 2" xfId="30813" xr:uid="{00000000-0005-0000-0000-00006F7C0000}"/>
    <cellStyle name="Normal 3 2 2 3 7 2 2" xfId="30814" xr:uid="{00000000-0005-0000-0000-0000707C0000}"/>
    <cellStyle name="Normal 3 2 2 3 7 2 3" xfId="30815" xr:uid="{00000000-0005-0000-0000-0000717C0000}"/>
    <cellStyle name="Normal 3 2 2 3 7 3" xfId="30816" xr:uid="{00000000-0005-0000-0000-0000727C0000}"/>
    <cellStyle name="Normal 3 2 2 3 7 3 2" xfId="30817" xr:uid="{00000000-0005-0000-0000-0000737C0000}"/>
    <cellStyle name="Normal 3 2 2 3 7 4" xfId="30818" xr:uid="{00000000-0005-0000-0000-0000747C0000}"/>
    <cellStyle name="Normal 3 2 2 3 7 5" xfId="30819" xr:uid="{00000000-0005-0000-0000-0000757C0000}"/>
    <cellStyle name="Normal 3 2 2 3 7_37. RESULTADO NEGOCIOS YOY" xfId="30820" xr:uid="{00000000-0005-0000-0000-0000767C0000}"/>
    <cellStyle name="Normal 3 2 2 3 8" xfId="30821" xr:uid="{00000000-0005-0000-0000-0000777C0000}"/>
    <cellStyle name="Normal 3 2 2 3 8 2" xfId="30822" xr:uid="{00000000-0005-0000-0000-0000787C0000}"/>
    <cellStyle name="Normal 3 2 2 3 8 2 2" xfId="30823" xr:uid="{00000000-0005-0000-0000-0000797C0000}"/>
    <cellStyle name="Normal 3 2 2 3 8 2 3" xfId="30824" xr:uid="{00000000-0005-0000-0000-00007A7C0000}"/>
    <cellStyle name="Normal 3 2 2 3 8 3" xfId="30825" xr:uid="{00000000-0005-0000-0000-00007B7C0000}"/>
    <cellStyle name="Normal 3 2 2 3 8 4" xfId="30826" xr:uid="{00000000-0005-0000-0000-00007C7C0000}"/>
    <cellStyle name="Normal 3 2 2 3 8_37. RESULTADO NEGOCIOS YOY" xfId="30827" xr:uid="{00000000-0005-0000-0000-00007D7C0000}"/>
    <cellStyle name="Normal 3 2 2 3 9" xfId="30828" xr:uid="{00000000-0005-0000-0000-00007E7C0000}"/>
    <cellStyle name="Normal 3 2 2 3 9 2" xfId="30829" xr:uid="{00000000-0005-0000-0000-00007F7C0000}"/>
    <cellStyle name="Normal 3 2 2 3 9 3" xfId="30830" xr:uid="{00000000-0005-0000-0000-0000807C0000}"/>
    <cellStyle name="Normal 3 2 2 3 9 4" xfId="30831" xr:uid="{00000000-0005-0000-0000-0000817C0000}"/>
    <cellStyle name="Normal 3 2 2 3 9_37. RESULTADO NEGOCIOS YOY" xfId="30832" xr:uid="{00000000-0005-0000-0000-0000827C0000}"/>
    <cellStyle name="Normal 3 2 2 3_37. RESULTADO NEGOCIOS YOY" xfId="30833" xr:uid="{00000000-0005-0000-0000-0000837C0000}"/>
    <cellStyle name="Normal 3 2 2 4" xfId="30834" xr:uid="{00000000-0005-0000-0000-0000847C0000}"/>
    <cellStyle name="Normal 3 2 2 4 10" xfId="30835" xr:uid="{00000000-0005-0000-0000-0000857C0000}"/>
    <cellStyle name="Normal 3 2 2 4 10 2" xfId="30836" xr:uid="{00000000-0005-0000-0000-0000867C0000}"/>
    <cellStyle name="Normal 3 2 2 4 10_37. RESULTADO NEGOCIOS YOY" xfId="30837" xr:uid="{00000000-0005-0000-0000-0000877C0000}"/>
    <cellStyle name="Normal 3 2 2 4 11" xfId="30838" xr:uid="{00000000-0005-0000-0000-0000887C0000}"/>
    <cellStyle name="Normal 3 2 2 4 11 2" xfId="30839" xr:uid="{00000000-0005-0000-0000-0000897C0000}"/>
    <cellStyle name="Normal 3 2 2 4 11_37. RESULTADO NEGOCIOS YOY" xfId="30840" xr:uid="{00000000-0005-0000-0000-00008A7C0000}"/>
    <cellStyle name="Normal 3 2 2 4 12" xfId="30841" xr:uid="{00000000-0005-0000-0000-00008B7C0000}"/>
    <cellStyle name="Normal 3 2 2 4 12 2" xfId="30842" xr:uid="{00000000-0005-0000-0000-00008C7C0000}"/>
    <cellStyle name="Normal 3 2 2 4 12_37. RESULTADO NEGOCIOS YOY" xfId="30843" xr:uid="{00000000-0005-0000-0000-00008D7C0000}"/>
    <cellStyle name="Normal 3 2 2 4 13" xfId="30844" xr:uid="{00000000-0005-0000-0000-00008E7C0000}"/>
    <cellStyle name="Normal 3 2 2 4 14" xfId="30845" xr:uid="{00000000-0005-0000-0000-00008F7C0000}"/>
    <cellStyle name="Normal 3 2 2 4 2" xfId="30846" xr:uid="{00000000-0005-0000-0000-0000907C0000}"/>
    <cellStyle name="Normal 3 2 2 4 2 2" xfId="30847" xr:uid="{00000000-0005-0000-0000-0000917C0000}"/>
    <cellStyle name="Normal 3 2 2 4 2 2 2" xfId="30848" xr:uid="{00000000-0005-0000-0000-0000927C0000}"/>
    <cellStyle name="Normal 3 2 2 4 2 2 2 2" xfId="30849" xr:uid="{00000000-0005-0000-0000-0000937C0000}"/>
    <cellStyle name="Normal 3 2 2 4 2 2 2 2 2" xfId="30850" xr:uid="{00000000-0005-0000-0000-0000947C0000}"/>
    <cellStyle name="Normal 3 2 2 4 2 2 2 2_37. RESULTADO NEGOCIOS YOY" xfId="30851" xr:uid="{00000000-0005-0000-0000-0000957C0000}"/>
    <cellStyle name="Normal 3 2 2 4 2 2 2 3" xfId="30852" xr:uid="{00000000-0005-0000-0000-0000967C0000}"/>
    <cellStyle name="Normal 3 2 2 4 2 2 2 3 2" xfId="30853" xr:uid="{00000000-0005-0000-0000-0000977C0000}"/>
    <cellStyle name="Normal 3 2 2 4 2 2 2 3_37. RESULTADO NEGOCIOS YOY" xfId="30854" xr:uid="{00000000-0005-0000-0000-0000987C0000}"/>
    <cellStyle name="Normal 3 2 2 4 2 2 2 4" xfId="30855" xr:uid="{00000000-0005-0000-0000-0000997C0000}"/>
    <cellStyle name="Normal 3 2 2 4 2 2 2_37. RESULTADO NEGOCIOS YOY" xfId="30856" xr:uid="{00000000-0005-0000-0000-00009A7C0000}"/>
    <cellStyle name="Normal 3 2 2 4 2 2 3" xfId="30857" xr:uid="{00000000-0005-0000-0000-00009B7C0000}"/>
    <cellStyle name="Normal 3 2 2 4 2 2 3 2" xfId="30858" xr:uid="{00000000-0005-0000-0000-00009C7C0000}"/>
    <cellStyle name="Normal 3 2 2 4 2 2 3 2 2" xfId="30859" xr:uid="{00000000-0005-0000-0000-00009D7C0000}"/>
    <cellStyle name="Normal 3 2 2 4 2 2 3 3" xfId="30860" xr:uid="{00000000-0005-0000-0000-00009E7C0000}"/>
    <cellStyle name="Normal 3 2 2 4 2 2 3 3 2" xfId="30861" xr:uid="{00000000-0005-0000-0000-00009F7C0000}"/>
    <cellStyle name="Normal 3 2 2 4 2 2 3 4" xfId="30862" xr:uid="{00000000-0005-0000-0000-0000A07C0000}"/>
    <cellStyle name="Normal 3 2 2 4 2 2 3_37. RESULTADO NEGOCIOS YOY" xfId="30863" xr:uid="{00000000-0005-0000-0000-0000A17C0000}"/>
    <cellStyle name="Normal 3 2 2 4 2 2 4" xfId="30864" xr:uid="{00000000-0005-0000-0000-0000A27C0000}"/>
    <cellStyle name="Normal 3 2 2 4 2 2 4 2" xfId="30865" xr:uid="{00000000-0005-0000-0000-0000A37C0000}"/>
    <cellStyle name="Normal 3 2 2 4 2 2 4 2 2" xfId="30866" xr:uid="{00000000-0005-0000-0000-0000A47C0000}"/>
    <cellStyle name="Normal 3 2 2 4 2 2 4 3" xfId="30867" xr:uid="{00000000-0005-0000-0000-0000A57C0000}"/>
    <cellStyle name="Normal 3 2 2 4 2 2 4_37. RESULTADO NEGOCIOS YOY" xfId="30868" xr:uid="{00000000-0005-0000-0000-0000A67C0000}"/>
    <cellStyle name="Normal 3 2 2 4 2 2 5" xfId="30869" xr:uid="{00000000-0005-0000-0000-0000A77C0000}"/>
    <cellStyle name="Normal 3 2 2 4 2 2 5 2" xfId="30870" xr:uid="{00000000-0005-0000-0000-0000A87C0000}"/>
    <cellStyle name="Normal 3 2 2 4 2 2 5_37. RESULTADO NEGOCIOS YOY" xfId="30871" xr:uid="{00000000-0005-0000-0000-0000A97C0000}"/>
    <cellStyle name="Normal 3 2 2 4 2 2 6" xfId="30872" xr:uid="{00000000-0005-0000-0000-0000AA7C0000}"/>
    <cellStyle name="Normal 3 2 2 4 2 2 6 2" xfId="30873" xr:uid="{00000000-0005-0000-0000-0000AB7C0000}"/>
    <cellStyle name="Normal 3 2 2 4 2 2 6_37. RESULTADO NEGOCIOS YOY" xfId="30874" xr:uid="{00000000-0005-0000-0000-0000AC7C0000}"/>
    <cellStyle name="Normal 3 2 2 4 2 2 7" xfId="30875" xr:uid="{00000000-0005-0000-0000-0000AD7C0000}"/>
    <cellStyle name="Normal 3 2 2 4 2 2 8" xfId="30876" xr:uid="{00000000-0005-0000-0000-0000AE7C0000}"/>
    <cellStyle name="Normal 3 2 2 4 2 2_37. RESULTADO NEGOCIOS YOY" xfId="30877" xr:uid="{00000000-0005-0000-0000-0000AF7C0000}"/>
    <cellStyle name="Normal 3 2 2 4 2 3" xfId="30878" xr:uid="{00000000-0005-0000-0000-0000B07C0000}"/>
    <cellStyle name="Normal 3 2 2 4 2 3 2" xfId="30879" xr:uid="{00000000-0005-0000-0000-0000B17C0000}"/>
    <cellStyle name="Normal 3 2 2 4 2 3 2 2" xfId="30880" xr:uid="{00000000-0005-0000-0000-0000B27C0000}"/>
    <cellStyle name="Normal 3 2 2 4 2 3 2_37. RESULTADO NEGOCIOS YOY" xfId="30881" xr:uid="{00000000-0005-0000-0000-0000B37C0000}"/>
    <cellStyle name="Normal 3 2 2 4 2 3 3" xfId="30882" xr:uid="{00000000-0005-0000-0000-0000B47C0000}"/>
    <cellStyle name="Normal 3 2 2 4 2 3 3 2" xfId="30883" xr:uid="{00000000-0005-0000-0000-0000B57C0000}"/>
    <cellStyle name="Normal 3 2 2 4 2 3 3_37. RESULTADO NEGOCIOS YOY" xfId="30884" xr:uid="{00000000-0005-0000-0000-0000B67C0000}"/>
    <cellStyle name="Normal 3 2 2 4 2 3 4" xfId="30885" xr:uid="{00000000-0005-0000-0000-0000B77C0000}"/>
    <cellStyle name="Normal 3 2 2 4 2 3_37. RESULTADO NEGOCIOS YOY" xfId="30886" xr:uid="{00000000-0005-0000-0000-0000B87C0000}"/>
    <cellStyle name="Normal 3 2 2 4 2 4" xfId="30887" xr:uid="{00000000-0005-0000-0000-0000B97C0000}"/>
    <cellStyle name="Normal 3 2 2 4 2 4 2" xfId="30888" xr:uid="{00000000-0005-0000-0000-0000BA7C0000}"/>
    <cellStyle name="Normal 3 2 2 4 2 4 2 2" xfId="30889" xr:uid="{00000000-0005-0000-0000-0000BB7C0000}"/>
    <cellStyle name="Normal 3 2 2 4 2 4 3" xfId="30890" xr:uid="{00000000-0005-0000-0000-0000BC7C0000}"/>
    <cellStyle name="Normal 3 2 2 4 2 4 3 2" xfId="30891" xr:uid="{00000000-0005-0000-0000-0000BD7C0000}"/>
    <cellStyle name="Normal 3 2 2 4 2 4 4" xfId="30892" xr:uid="{00000000-0005-0000-0000-0000BE7C0000}"/>
    <cellStyle name="Normal 3 2 2 4 2 4_37. RESULTADO NEGOCIOS YOY" xfId="30893" xr:uid="{00000000-0005-0000-0000-0000BF7C0000}"/>
    <cellStyle name="Normal 3 2 2 4 2 5" xfId="30894" xr:uid="{00000000-0005-0000-0000-0000C07C0000}"/>
    <cellStyle name="Normal 3 2 2 4 2 5 2" xfId="30895" xr:uid="{00000000-0005-0000-0000-0000C17C0000}"/>
    <cellStyle name="Normal 3 2 2 4 2 5 2 2" xfId="30896" xr:uid="{00000000-0005-0000-0000-0000C27C0000}"/>
    <cellStyle name="Normal 3 2 2 4 2 5 3" xfId="30897" xr:uid="{00000000-0005-0000-0000-0000C37C0000}"/>
    <cellStyle name="Normal 3 2 2 4 2 5_37. RESULTADO NEGOCIOS YOY" xfId="30898" xr:uid="{00000000-0005-0000-0000-0000C47C0000}"/>
    <cellStyle name="Normal 3 2 2 4 2 6" xfId="30899" xr:uid="{00000000-0005-0000-0000-0000C57C0000}"/>
    <cellStyle name="Normal 3 2 2 4 2 6 2" xfId="30900" xr:uid="{00000000-0005-0000-0000-0000C67C0000}"/>
    <cellStyle name="Normal 3 2 2 4 2 6_37. RESULTADO NEGOCIOS YOY" xfId="30901" xr:uid="{00000000-0005-0000-0000-0000C77C0000}"/>
    <cellStyle name="Normal 3 2 2 4 2 7" xfId="30902" xr:uid="{00000000-0005-0000-0000-0000C87C0000}"/>
    <cellStyle name="Normal 3 2 2 4 2 7 2" xfId="30903" xr:uid="{00000000-0005-0000-0000-0000C97C0000}"/>
    <cellStyle name="Normal 3 2 2 4 2 7_37. RESULTADO NEGOCIOS YOY" xfId="30904" xr:uid="{00000000-0005-0000-0000-0000CA7C0000}"/>
    <cellStyle name="Normal 3 2 2 4 2 8" xfId="30905" xr:uid="{00000000-0005-0000-0000-0000CB7C0000}"/>
    <cellStyle name="Normal 3 2 2 4 2 8 2" xfId="30906" xr:uid="{00000000-0005-0000-0000-0000CC7C0000}"/>
    <cellStyle name="Normal 3 2 2 4 2 8_37. RESULTADO NEGOCIOS YOY" xfId="30907" xr:uid="{00000000-0005-0000-0000-0000CD7C0000}"/>
    <cellStyle name="Normal 3 2 2 4 2 9" xfId="30908" xr:uid="{00000000-0005-0000-0000-0000CE7C0000}"/>
    <cellStyle name="Normal 3 2 2 4 2_37. RESULTADO NEGOCIOS YOY" xfId="30909" xr:uid="{00000000-0005-0000-0000-0000CF7C0000}"/>
    <cellStyle name="Normal 3 2 2 4 3" xfId="30910" xr:uid="{00000000-0005-0000-0000-0000D07C0000}"/>
    <cellStyle name="Normal 3 2 2 4 3 2" xfId="30911" xr:uid="{00000000-0005-0000-0000-0000D17C0000}"/>
    <cellStyle name="Normal 3 2 2 4 3 2 2" xfId="30912" xr:uid="{00000000-0005-0000-0000-0000D27C0000}"/>
    <cellStyle name="Normal 3 2 2 4 3 2 2 2" xfId="30913" xr:uid="{00000000-0005-0000-0000-0000D37C0000}"/>
    <cellStyle name="Normal 3 2 2 4 3 2 2 2 2" xfId="30914" xr:uid="{00000000-0005-0000-0000-0000D47C0000}"/>
    <cellStyle name="Normal 3 2 2 4 3 2 2 2_37. RESULTADO NEGOCIOS YOY" xfId="30915" xr:uid="{00000000-0005-0000-0000-0000D57C0000}"/>
    <cellStyle name="Normal 3 2 2 4 3 2 2 3" xfId="30916" xr:uid="{00000000-0005-0000-0000-0000D67C0000}"/>
    <cellStyle name="Normal 3 2 2 4 3 2 2 3 2" xfId="30917" xr:uid="{00000000-0005-0000-0000-0000D77C0000}"/>
    <cellStyle name="Normal 3 2 2 4 3 2 2 3_37. RESULTADO NEGOCIOS YOY" xfId="30918" xr:uid="{00000000-0005-0000-0000-0000D87C0000}"/>
    <cellStyle name="Normal 3 2 2 4 3 2 2 4" xfId="30919" xr:uid="{00000000-0005-0000-0000-0000D97C0000}"/>
    <cellStyle name="Normal 3 2 2 4 3 2 2_37. RESULTADO NEGOCIOS YOY" xfId="30920" xr:uid="{00000000-0005-0000-0000-0000DA7C0000}"/>
    <cellStyle name="Normal 3 2 2 4 3 2 3" xfId="30921" xr:uid="{00000000-0005-0000-0000-0000DB7C0000}"/>
    <cellStyle name="Normal 3 2 2 4 3 2 3 2" xfId="30922" xr:uid="{00000000-0005-0000-0000-0000DC7C0000}"/>
    <cellStyle name="Normal 3 2 2 4 3 2 3 2 2" xfId="30923" xr:uid="{00000000-0005-0000-0000-0000DD7C0000}"/>
    <cellStyle name="Normal 3 2 2 4 3 2 3 3" xfId="30924" xr:uid="{00000000-0005-0000-0000-0000DE7C0000}"/>
    <cellStyle name="Normal 3 2 2 4 3 2 3 3 2" xfId="30925" xr:uid="{00000000-0005-0000-0000-0000DF7C0000}"/>
    <cellStyle name="Normal 3 2 2 4 3 2 3 4" xfId="30926" xr:uid="{00000000-0005-0000-0000-0000E07C0000}"/>
    <cellStyle name="Normal 3 2 2 4 3 2 3_37. RESULTADO NEGOCIOS YOY" xfId="30927" xr:uid="{00000000-0005-0000-0000-0000E17C0000}"/>
    <cellStyle name="Normal 3 2 2 4 3 2 4" xfId="30928" xr:uid="{00000000-0005-0000-0000-0000E27C0000}"/>
    <cellStyle name="Normal 3 2 2 4 3 2 4 2" xfId="30929" xr:uid="{00000000-0005-0000-0000-0000E37C0000}"/>
    <cellStyle name="Normal 3 2 2 4 3 2 4 2 2" xfId="30930" xr:uid="{00000000-0005-0000-0000-0000E47C0000}"/>
    <cellStyle name="Normal 3 2 2 4 3 2 4 3" xfId="30931" xr:uid="{00000000-0005-0000-0000-0000E57C0000}"/>
    <cellStyle name="Normal 3 2 2 4 3 2 4_37. RESULTADO NEGOCIOS YOY" xfId="30932" xr:uid="{00000000-0005-0000-0000-0000E67C0000}"/>
    <cellStyle name="Normal 3 2 2 4 3 2 5" xfId="30933" xr:uid="{00000000-0005-0000-0000-0000E77C0000}"/>
    <cellStyle name="Normal 3 2 2 4 3 2 5 2" xfId="30934" xr:uid="{00000000-0005-0000-0000-0000E87C0000}"/>
    <cellStyle name="Normal 3 2 2 4 3 2 5_37. RESULTADO NEGOCIOS YOY" xfId="30935" xr:uid="{00000000-0005-0000-0000-0000E97C0000}"/>
    <cellStyle name="Normal 3 2 2 4 3 2 6" xfId="30936" xr:uid="{00000000-0005-0000-0000-0000EA7C0000}"/>
    <cellStyle name="Normal 3 2 2 4 3 2 6 2" xfId="30937" xr:uid="{00000000-0005-0000-0000-0000EB7C0000}"/>
    <cellStyle name="Normal 3 2 2 4 3 2 6_37. RESULTADO NEGOCIOS YOY" xfId="30938" xr:uid="{00000000-0005-0000-0000-0000EC7C0000}"/>
    <cellStyle name="Normal 3 2 2 4 3 2 7" xfId="30939" xr:uid="{00000000-0005-0000-0000-0000ED7C0000}"/>
    <cellStyle name="Normal 3 2 2 4 3 2 8" xfId="30940" xr:uid="{00000000-0005-0000-0000-0000EE7C0000}"/>
    <cellStyle name="Normal 3 2 2 4 3 2_37. RESULTADO NEGOCIOS YOY" xfId="30941" xr:uid="{00000000-0005-0000-0000-0000EF7C0000}"/>
    <cellStyle name="Normal 3 2 2 4 3 3" xfId="30942" xr:uid="{00000000-0005-0000-0000-0000F07C0000}"/>
    <cellStyle name="Normal 3 2 2 4 3 3 2" xfId="30943" xr:uid="{00000000-0005-0000-0000-0000F17C0000}"/>
    <cellStyle name="Normal 3 2 2 4 3 3 2 2" xfId="30944" xr:uid="{00000000-0005-0000-0000-0000F27C0000}"/>
    <cellStyle name="Normal 3 2 2 4 3 3 2_37. RESULTADO NEGOCIOS YOY" xfId="30945" xr:uid="{00000000-0005-0000-0000-0000F37C0000}"/>
    <cellStyle name="Normal 3 2 2 4 3 3 3" xfId="30946" xr:uid="{00000000-0005-0000-0000-0000F47C0000}"/>
    <cellStyle name="Normal 3 2 2 4 3 3 3 2" xfId="30947" xr:uid="{00000000-0005-0000-0000-0000F57C0000}"/>
    <cellStyle name="Normal 3 2 2 4 3 3 3_37. RESULTADO NEGOCIOS YOY" xfId="30948" xr:uid="{00000000-0005-0000-0000-0000F67C0000}"/>
    <cellStyle name="Normal 3 2 2 4 3 3 4" xfId="30949" xr:uid="{00000000-0005-0000-0000-0000F77C0000}"/>
    <cellStyle name="Normal 3 2 2 4 3 3_37. RESULTADO NEGOCIOS YOY" xfId="30950" xr:uid="{00000000-0005-0000-0000-0000F87C0000}"/>
    <cellStyle name="Normal 3 2 2 4 3 4" xfId="30951" xr:uid="{00000000-0005-0000-0000-0000F97C0000}"/>
    <cellStyle name="Normal 3 2 2 4 3 4 2" xfId="30952" xr:uid="{00000000-0005-0000-0000-0000FA7C0000}"/>
    <cellStyle name="Normal 3 2 2 4 3 4 2 2" xfId="30953" xr:uid="{00000000-0005-0000-0000-0000FB7C0000}"/>
    <cellStyle name="Normal 3 2 2 4 3 4 3" xfId="30954" xr:uid="{00000000-0005-0000-0000-0000FC7C0000}"/>
    <cellStyle name="Normal 3 2 2 4 3 4 3 2" xfId="30955" xr:uid="{00000000-0005-0000-0000-0000FD7C0000}"/>
    <cellStyle name="Normal 3 2 2 4 3 4 4" xfId="30956" xr:uid="{00000000-0005-0000-0000-0000FE7C0000}"/>
    <cellStyle name="Normal 3 2 2 4 3 4_37. RESULTADO NEGOCIOS YOY" xfId="30957" xr:uid="{00000000-0005-0000-0000-0000FF7C0000}"/>
    <cellStyle name="Normal 3 2 2 4 3 5" xfId="30958" xr:uid="{00000000-0005-0000-0000-0000007D0000}"/>
    <cellStyle name="Normal 3 2 2 4 3 5 2" xfId="30959" xr:uid="{00000000-0005-0000-0000-0000017D0000}"/>
    <cellStyle name="Normal 3 2 2 4 3 5 2 2" xfId="30960" xr:uid="{00000000-0005-0000-0000-0000027D0000}"/>
    <cellStyle name="Normal 3 2 2 4 3 5 3" xfId="30961" xr:uid="{00000000-0005-0000-0000-0000037D0000}"/>
    <cellStyle name="Normal 3 2 2 4 3 5_37. RESULTADO NEGOCIOS YOY" xfId="30962" xr:uid="{00000000-0005-0000-0000-0000047D0000}"/>
    <cellStyle name="Normal 3 2 2 4 3 6" xfId="30963" xr:uid="{00000000-0005-0000-0000-0000057D0000}"/>
    <cellStyle name="Normal 3 2 2 4 3 6 2" xfId="30964" xr:uid="{00000000-0005-0000-0000-0000067D0000}"/>
    <cellStyle name="Normal 3 2 2 4 3 6_37. RESULTADO NEGOCIOS YOY" xfId="30965" xr:uid="{00000000-0005-0000-0000-0000077D0000}"/>
    <cellStyle name="Normal 3 2 2 4 3 7" xfId="30966" xr:uid="{00000000-0005-0000-0000-0000087D0000}"/>
    <cellStyle name="Normal 3 2 2 4 3 7 2" xfId="30967" xr:uid="{00000000-0005-0000-0000-0000097D0000}"/>
    <cellStyle name="Normal 3 2 2 4 3 7_37. RESULTADO NEGOCIOS YOY" xfId="30968" xr:uid="{00000000-0005-0000-0000-00000A7D0000}"/>
    <cellStyle name="Normal 3 2 2 4 3 8" xfId="30969" xr:uid="{00000000-0005-0000-0000-00000B7D0000}"/>
    <cellStyle name="Normal 3 2 2 4 3 8 2" xfId="30970" xr:uid="{00000000-0005-0000-0000-00000C7D0000}"/>
    <cellStyle name="Normal 3 2 2 4 3 8_37. RESULTADO NEGOCIOS YOY" xfId="30971" xr:uid="{00000000-0005-0000-0000-00000D7D0000}"/>
    <cellStyle name="Normal 3 2 2 4 3 9" xfId="30972" xr:uid="{00000000-0005-0000-0000-00000E7D0000}"/>
    <cellStyle name="Normal 3 2 2 4 3_37. RESULTADO NEGOCIOS YOY" xfId="30973" xr:uid="{00000000-0005-0000-0000-00000F7D0000}"/>
    <cellStyle name="Normal 3 2 2 4 4" xfId="30974" xr:uid="{00000000-0005-0000-0000-0000107D0000}"/>
    <cellStyle name="Normal 3 2 2 4 4 2" xfId="30975" xr:uid="{00000000-0005-0000-0000-0000117D0000}"/>
    <cellStyle name="Normal 3 2 2 4 4 2 2" xfId="30976" xr:uid="{00000000-0005-0000-0000-0000127D0000}"/>
    <cellStyle name="Normal 3 2 2 4 4 2 2 2" xfId="30977" xr:uid="{00000000-0005-0000-0000-0000137D0000}"/>
    <cellStyle name="Normal 3 2 2 4 4 2 2 2 2" xfId="30978" xr:uid="{00000000-0005-0000-0000-0000147D0000}"/>
    <cellStyle name="Normal 3 2 2 4 4 2 2 3" xfId="30979" xr:uid="{00000000-0005-0000-0000-0000157D0000}"/>
    <cellStyle name="Normal 3 2 2 4 4 2 2_37. RESULTADO NEGOCIOS YOY" xfId="30980" xr:uid="{00000000-0005-0000-0000-0000167D0000}"/>
    <cellStyle name="Normal 3 2 2 4 4 2 3" xfId="30981" xr:uid="{00000000-0005-0000-0000-0000177D0000}"/>
    <cellStyle name="Normal 3 2 2 4 4 2 3 2" xfId="30982" xr:uid="{00000000-0005-0000-0000-0000187D0000}"/>
    <cellStyle name="Normal 3 2 2 4 4 2 3_37. RESULTADO NEGOCIOS YOY" xfId="30983" xr:uid="{00000000-0005-0000-0000-0000197D0000}"/>
    <cellStyle name="Normal 3 2 2 4 4 2 4" xfId="30984" xr:uid="{00000000-0005-0000-0000-00001A7D0000}"/>
    <cellStyle name="Normal 3 2 2 4 4 2 4 2" xfId="30985" xr:uid="{00000000-0005-0000-0000-00001B7D0000}"/>
    <cellStyle name="Normal 3 2 2 4 4 2 5" xfId="30986" xr:uid="{00000000-0005-0000-0000-00001C7D0000}"/>
    <cellStyle name="Normal 3 2 2 4 4 2 6" xfId="30987" xr:uid="{00000000-0005-0000-0000-00001D7D0000}"/>
    <cellStyle name="Normal 3 2 2 4 4 2_37. RESULTADO NEGOCIOS YOY" xfId="30988" xr:uid="{00000000-0005-0000-0000-00001E7D0000}"/>
    <cellStyle name="Normal 3 2 2 4 4 3" xfId="30989" xr:uid="{00000000-0005-0000-0000-00001F7D0000}"/>
    <cellStyle name="Normal 3 2 2 4 4 3 2" xfId="30990" xr:uid="{00000000-0005-0000-0000-0000207D0000}"/>
    <cellStyle name="Normal 3 2 2 4 4 3 2 2" xfId="30991" xr:uid="{00000000-0005-0000-0000-0000217D0000}"/>
    <cellStyle name="Normal 3 2 2 4 4 3 3" xfId="30992" xr:uid="{00000000-0005-0000-0000-0000227D0000}"/>
    <cellStyle name="Normal 3 2 2 4 4 3 3 2" xfId="30993" xr:uid="{00000000-0005-0000-0000-0000237D0000}"/>
    <cellStyle name="Normal 3 2 2 4 4 3 4" xfId="30994" xr:uid="{00000000-0005-0000-0000-0000247D0000}"/>
    <cellStyle name="Normal 3 2 2 4 4 3_37. RESULTADO NEGOCIOS YOY" xfId="30995" xr:uid="{00000000-0005-0000-0000-0000257D0000}"/>
    <cellStyle name="Normal 3 2 2 4 4 4" xfId="30996" xr:uid="{00000000-0005-0000-0000-0000267D0000}"/>
    <cellStyle name="Normal 3 2 2 4 4 4 2" xfId="30997" xr:uid="{00000000-0005-0000-0000-0000277D0000}"/>
    <cellStyle name="Normal 3 2 2 4 4 4 2 2" xfId="30998" xr:uid="{00000000-0005-0000-0000-0000287D0000}"/>
    <cellStyle name="Normal 3 2 2 4 4 4 3" xfId="30999" xr:uid="{00000000-0005-0000-0000-0000297D0000}"/>
    <cellStyle name="Normal 3 2 2 4 4 4_37. RESULTADO NEGOCIOS YOY" xfId="31000" xr:uid="{00000000-0005-0000-0000-00002A7D0000}"/>
    <cellStyle name="Normal 3 2 2 4 4 5" xfId="31001" xr:uid="{00000000-0005-0000-0000-00002B7D0000}"/>
    <cellStyle name="Normal 3 2 2 4 4 5 2" xfId="31002" xr:uid="{00000000-0005-0000-0000-00002C7D0000}"/>
    <cellStyle name="Normal 3 2 2 4 4 5_37. RESULTADO NEGOCIOS YOY" xfId="31003" xr:uid="{00000000-0005-0000-0000-00002D7D0000}"/>
    <cellStyle name="Normal 3 2 2 4 4 6" xfId="31004" xr:uid="{00000000-0005-0000-0000-00002E7D0000}"/>
    <cellStyle name="Normal 3 2 2 4 4 6 2" xfId="31005" xr:uid="{00000000-0005-0000-0000-00002F7D0000}"/>
    <cellStyle name="Normal 3 2 2 4 4 6_37. RESULTADO NEGOCIOS YOY" xfId="31006" xr:uid="{00000000-0005-0000-0000-0000307D0000}"/>
    <cellStyle name="Normal 3 2 2 4 4 7" xfId="31007" xr:uid="{00000000-0005-0000-0000-0000317D0000}"/>
    <cellStyle name="Normal 3 2 2 4 4 7 2" xfId="31008" xr:uid="{00000000-0005-0000-0000-0000327D0000}"/>
    <cellStyle name="Normal 3 2 2 4 4 7_37. RESULTADO NEGOCIOS YOY" xfId="31009" xr:uid="{00000000-0005-0000-0000-0000337D0000}"/>
    <cellStyle name="Normal 3 2 2 4 4 8" xfId="31010" xr:uid="{00000000-0005-0000-0000-0000347D0000}"/>
    <cellStyle name="Normal 3 2 2 4 4_37. RESULTADO NEGOCIOS YOY" xfId="31011" xr:uid="{00000000-0005-0000-0000-0000357D0000}"/>
    <cellStyle name="Normal 3 2 2 4 5" xfId="31012" xr:uid="{00000000-0005-0000-0000-0000367D0000}"/>
    <cellStyle name="Normal 3 2 2 4 5 2" xfId="31013" xr:uid="{00000000-0005-0000-0000-0000377D0000}"/>
    <cellStyle name="Normal 3 2 2 4 5 2 2" xfId="31014" xr:uid="{00000000-0005-0000-0000-0000387D0000}"/>
    <cellStyle name="Normal 3 2 2 4 5 2 2 2" xfId="31015" xr:uid="{00000000-0005-0000-0000-0000397D0000}"/>
    <cellStyle name="Normal 3 2 2 4 5 2 3" xfId="31016" xr:uid="{00000000-0005-0000-0000-00003A7D0000}"/>
    <cellStyle name="Normal 3 2 2 4 5 2 3 2" xfId="31017" xr:uid="{00000000-0005-0000-0000-00003B7D0000}"/>
    <cellStyle name="Normal 3 2 2 4 5 2 4" xfId="31018" xr:uid="{00000000-0005-0000-0000-00003C7D0000}"/>
    <cellStyle name="Normal 3 2 2 4 5 2 5" xfId="31019" xr:uid="{00000000-0005-0000-0000-00003D7D0000}"/>
    <cellStyle name="Normal 3 2 2 4 5 2_37. RESULTADO NEGOCIOS YOY" xfId="31020" xr:uid="{00000000-0005-0000-0000-00003E7D0000}"/>
    <cellStyle name="Normal 3 2 2 4 5 3" xfId="31021" xr:uid="{00000000-0005-0000-0000-00003F7D0000}"/>
    <cellStyle name="Normal 3 2 2 4 5 3 2" xfId="31022" xr:uid="{00000000-0005-0000-0000-0000407D0000}"/>
    <cellStyle name="Normal 3 2 2 4 5 3 2 2" xfId="31023" xr:uid="{00000000-0005-0000-0000-0000417D0000}"/>
    <cellStyle name="Normal 3 2 2 4 5 3 3" xfId="31024" xr:uid="{00000000-0005-0000-0000-0000427D0000}"/>
    <cellStyle name="Normal 3 2 2 4 5 3 3 2" xfId="31025" xr:uid="{00000000-0005-0000-0000-0000437D0000}"/>
    <cellStyle name="Normal 3 2 2 4 5 3 4" xfId="31026" xr:uid="{00000000-0005-0000-0000-0000447D0000}"/>
    <cellStyle name="Normal 3 2 2 4 5 3_37. RESULTADO NEGOCIOS YOY" xfId="31027" xr:uid="{00000000-0005-0000-0000-0000457D0000}"/>
    <cellStyle name="Normal 3 2 2 4 5 4" xfId="31028" xr:uid="{00000000-0005-0000-0000-0000467D0000}"/>
    <cellStyle name="Normal 3 2 2 4 5 4 2" xfId="31029" xr:uid="{00000000-0005-0000-0000-0000477D0000}"/>
    <cellStyle name="Normal 3 2 2 4 5 4 2 2" xfId="31030" xr:uid="{00000000-0005-0000-0000-0000487D0000}"/>
    <cellStyle name="Normal 3 2 2 4 5 4 3" xfId="31031" xr:uid="{00000000-0005-0000-0000-0000497D0000}"/>
    <cellStyle name="Normal 3 2 2 4 5 4_37. RESULTADO NEGOCIOS YOY" xfId="31032" xr:uid="{00000000-0005-0000-0000-00004A7D0000}"/>
    <cellStyle name="Normal 3 2 2 4 5 5" xfId="31033" xr:uid="{00000000-0005-0000-0000-00004B7D0000}"/>
    <cellStyle name="Normal 3 2 2 4 5 5 2" xfId="31034" xr:uid="{00000000-0005-0000-0000-00004C7D0000}"/>
    <cellStyle name="Normal 3 2 2 4 5 5_37. RESULTADO NEGOCIOS YOY" xfId="31035" xr:uid="{00000000-0005-0000-0000-00004D7D0000}"/>
    <cellStyle name="Normal 3 2 2 4 5 6" xfId="31036" xr:uid="{00000000-0005-0000-0000-00004E7D0000}"/>
    <cellStyle name="Normal 3 2 2 4 5 6 2" xfId="31037" xr:uid="{00000000-0005-0000-0000-00004F7D0000}"/>
    <cellStyle name="Normal 3 2 2 4 5 6_37. RESULTADO NEGOCIOS YOY" xfId="31038" xr:uid="{00000000-0005-0000-0000-0000507D0000}"/>
    <cellStyle name="Normal 3 2 2 4 5 7" xfId="31039" xr:uid="{00000000-0005-0000-0000-0000517D0000}"/>
    <cellStyle name="Normal 3 2 2 4 5 7 2" xfId="31040" xr:uid="{00000000-0005-0000-0000-0000527D0000}"/>
    <cellStyle name="Normal 3 2 2 4 5 7_37. RESULTADO NEGOCIOS YOY" xfId="31041" xr:uid="{00000000-0005-0000-0000-0000537D0000}"/>
    <cellStyle name="Normal 3 2 2 4 5 8" xfId="31042" xr:uid="{00000000-0005-0000-0000-0000547D0000}"/>
    <cellStyle name="Normal 3 2 2 4 5_37. RESULTADO NEGOCIOS YOY" xfId="31043" xr:uid="{00000000-0005-0000-0000-0000557D0000}"/>
    <cellStyle name="Normal 3 2 2 4 6" xfId="31044" xr:uid="{00000000-0005-0000-0000-0000567D0000}"/>
    <cellStyle name="Normal 3 2 2 4 6 2" xfId="31045" xr:uid="{00000000-0005-0000-0000-0000577D0000}"/>
    <cellStyle name="Normal 3 2 2 4 6 2 2" xfId="31046" xr:uid="{00000000-0005-0000-0000-0000587D0000}"/>
    <cellStyle name="Normal 3 2 2 4 6 2 2 2" xfId="31047" xr:uid="{00000000-0005-0000-0000-0000597D0000}"/>
    <cellStyle name="Normal 3 2 2 4 6 2 3" xfId="31048" xr:uid="{00000000-0005-0000-0000-00005A7D0000}"/>
    <cellStyle name="Normal 3 2 2 4 6 2 3 2" xfId="31049" xr:uid="{00000000-0005-0000-0000-00005B7D0000}"/>
    <cellStyle name="Normal 3 2 2 4 6 2 4" xfId="31050" xr:uid="{00000000-0005-0000-0000-00005C7D0000}"/>
    <cellStyle name="Normal 3 2 2 4 6 2 5" xfId="31051" xr:uid="{00000000-0005-0000-0000-00005D7D0000}"/>
    <cellStyle name="Normal 3 2 2 4 6 2_37. RESULTADO NEGOCIOS YOY" xfId="31052" xr:uid="{00000000-0005-0000-0000-00005E7D0000}"/>
    <cellStyle name="Normal 3 2 2 4 6 3" xfId="31053" xr:uid="{00000000-0005-0000-0000-00005F7D0000}"/>
    <cellStyle name="Normal 3 2 2 4 6 3 2" xfId="31054" xr:uid="{00000000-0005-0000-0000-0000607D0000}"/>
    <cellStyle name="Normal 3 2 2 4 6 3 2 2" xfId="31055" xr:uid="{00000000-0005-0000-0000-0000617D0000}"/>
    <cellStyle name="Normal 3 2 2 4 6 3 3" xfId="31056" xr:uid="{00000000-0005-0000-0000-0000627D0000}"/>
    <cellStyle name="Normal 3 2 2 4 6 3 3 2" xfId="31057" xr:uid="{00000000-0005-0000-0000-0000637D0000}"/>
    <cellStyle name="Normal 3 2 2 4 6 3 4" xfId="31058" xr:uid="{00000000-0005-0000-0000-0000647D0000}"/>
    <cellStyle name="Normal 3 2 2 4 6 3_37. RESULTADO NEGOCIOS YOY" xfId="31059" xr:uid="{00000000-0005-0000-0000-0000657D0000}"/>
    <cellStyle name="Normal 3 2 2 4 6 4" xfId="31060" xr:uid="{00000000-0005-0000-0000-0000667D0000}"/>
    <cellStyle name="Normal 3 2 2 4 6 4 2" xfId="31061" xr:uid="{00000000-0005-0000-0000-0000677D0000}"/>
    <cellStyle name="Normal 3 2 2 4 6 4_37. RESULTADO NEGOCIOS YOY" xfId="31062" xr:uid="{00000000-0005-0000-0000-0000687D0000}"/>
    <cellStyle name="Normal 3 2 2 4 6 5" xfId="31063" xr:uid="{00000000-0005-0000-0000-0000697D0000}"/>
    <cellStyle name="Normal 3 2 2 4 6 5 2" xfId="31064" xr:uid="{00000000-0005-0000-0000-00006A7D0000}"/>
    <cellStyle name="Normal 3 2 2 4 6 5_37. RESULTADO NEGOCIOS YOY" xfId="31065" xr:uid="{00000000-0005-0000-0000-00006B7D0000}"/>
    <cellStyle name="Normal 3 2 2 4 6 6" xfId="31066" xr:uid="{00000000-0005-0000-0000-00006C7D0000}"/>
    <cellStyle name="Normal 3 2 2 4 6 6 2" xfId="31067" xr:uid="{00000000-0005-0000-0000-00006D7D0000}"/>
    <cellStyle name="Normal 3 2 2 4 6 6_37. RESULTADO NEGOCIOS YOY" xfId="31068" xr:uid="{00000000-0005-0000-0000-00006E7D0000}"/>
    <cellStyle name="Normal 3 2 2 4 6 7" xfId="31069" xr:uid="{00000000-0005-0000-0000-00006F7D0000}"/>
    <cellStyle name="Normal 3 2 2 4 6_37. RESULTADO NEGOCIOS YOY" xfId="31070" xr:uid="{00000000-0005-0000-0000-0000707D0000}"/>
    <cellStyle name="Normal 3 2 2 4 7" xfId="31071" xr:uid="{00000000-0005-0000-0000-0000717D0000}"/>
    <cellStyle name="Normal 3 2 2 4 7 2" xfId="31072" xr:uid="{00000000-0005-0000-0000-0000727D0000}"/>
    <cellStyle name="Normal 3 2 2 4 7 2 2" xfId="31073" xr:uid="{00000000-0005-0000-0000-0000737D0000}"/>
    <cellStyle name="Normal 3 2 2 4 7 2 3" xfId="31074" xr:uid="{00000000-0005-0000-0000-0000747D0000}"/>
    <cellStyle name="Normal 3 2 2 4 7 2_37. RESULTADO NEGOCIOS YOY" xfId="31075" xr:uid="{00000000-0005-0000-0000-0000757D0000}"/>
    <cellStyle name="Normal 3 2 2 4 7 3" xfId="31076" xr:uid="{00000000-0005-0000-0000-0000767D0000}"/>
    <cellStyle name="Normal 3 2 2 4 7 3 2" xfId="31077" xr:uid="{00000000-0005-0000-0000-0000777D0000}"/>
    <cellStyle name="Normal 3 2 2 4 7 3_37. RESULTADO NEGOCIOS YOY" xfId="31078" xr:uid="{00000000-0005-0000-0000-0000787D0000}"/>
    <cellStyle name="Normal 3 2 2 4 7 4" xfId="31079" xr:uid="{00000000-0005-0000-0000-0000797D0000}"/>
    <cellStyle name="Normal 3 2 2 4 7 5" xfId="31080" xr:uid="{00000000-0005-0000-0000-00007A7D0000}"/>
    <cellStyle name="Normal 3 2 2 4 7_37. RESULTADO NEGOCIOS YOY" xfId="31081" xr:uid="{00000000-0005-0000-0000-00007B7D0000}"/>
    <cellStyle name="Normal 3 2 2 4 8" xfId="31082" xr:uid="{00000000-0005-0000-0000-00007C7D0000}"/>
    <cellStyle name="Normal 3 2 2 4 8 2" xfId="31083" xr:uid="{00000000-0005-0000-0000-00007D7D0000}"/>
    <cellStyle name="Normal 3 2 2 4 8 2 2" xfId="31084" xr:uid="{00000000-0005-0000-0000-00007E7D0000}"/>
    <cellStyle name="Normal 3 2 2 4 8 3" xfId="31085" xr:uid="{00000000-0005-0000-0000-00007F7D0000}"/>
    <cellStyle name="Normal 3 2 2 4 8 3 2" xfId="31086" xr:uid="{00000000-0005-0000-0000-0000807D0000}"/>
    <cellStyle name="Normal 3 2 2 4 8 4" xfId="31087" xr:uid="{00000000-0005-0000-0000-0000817D0000}"/>
    <cellStyle name="Normal 3 2 2 4 8 5" xfId="31088" xr:uid="{00000000-0005-0000-0000-0000827D0000}"/>
    <cellStyle name="Normal 3 2 2 4 8_37. RESULTADO NEGOCIOS YOY" xfId="31089" xr:uid="{00000000-0005-0000-0000-0000837D0000}"/>
    <cellStyle name="Normal 3 2 2 4 9" xfId="31090" xr:uid="{00000000-0005-0000-0000-0000847D0000}"/>
    <cellStyle name="Normal 3 2 2 4 9 2" xfId="31091" xr:uid="{00000000-0005-0000-0000-0000857D0000}"/>
    <cellStyle name="Normal 3 2 2 4 9 2 2" xfId="31092" xr:uid="{00000000-0005-0000-0000-0000867D0000}"/>
    <cellStyle name="Normal 3 2 2 4 9 3" xfId="31093" xr:uid="{00000000-0005-0000-0000-0000877D0000}"/>
    <cellStyle name="Normal 3 2 2 4 9 4" xfId="31094" xr:uid="{00000000-0005-0000-0000-0000887D0000}"/>
    <cellStyle name="Normal 3 2 2 4 9_37. RESULTADO NEGOCIOS YOY" xfId="31095" xr:uid="{00000000-0005-0000-0000-0000897D0000}"/>
    <cellStyle name="Normal 3 2 2 4_37. RESULTADO NEGOCIOS YOY" xfId="31096" xr:uid="{00000000-0005-0000-0000-00008A7D0000}"/>
    <cellStyle name="Normal 3 2 2 5" xfId="31097" xr:uid="{00000000-0005-0000-0000-00008B7D0000}"/>
    <cellStyle name="Normal 3 2 2 5 10" xfId="31098" xr:uid="{00000000-0005-0000-0000-00008C7D0000}"/>
    <cellStyle name="Normal 3 2 2 5 10 2" xfId="31099" xr:uid="{00000000-0005-0000-0000-00008D7D0000}"/>
    <cellStyle name="Normal 3 2 2 5 10_37. RESULTADO NEGOCIOS YOY" xfId="31100" xr:uid="{00000000-0005-0000-0000-00008E7D0000}"/>
    <cellStyle name="Normal 3 2 2 5 11" xfId="31101" xr:uid="{00000000-0005-0000-0000-00008F7D0000}"/>
    <cellStyle name="Normal 3 2 2 5 11 2" xfId="31102" xr:uid="{00000000-0005-0000-0000-0000907D0000}"/>
    <cellStyle name="Normal 3 2 2 5 11_37. RESULTADO NEGOCIOS YOY" xfId="31103" xr:uid="{00000000-0005-0000-0000-0000917D0000}"/>
    <cellStyle name="Normal 3 2 2 5 12" xfId="31104" xr:uid="{00000000-0005-0000-0000-0000927D0000}"/>
    <cellStyle name="Normal 3 2 2 5 13" xfId="31105" xr:uid="{00000000-0005-0000-0000-0000937D0000}"/>
    <cellStyle name="Normal 3 2 2 5 2" xfId="31106" xr:uid="{00000000-0005-0000-0000-0000947D0000}"/>
    <cellStyle name="Normal 3 2 2 5 2 2" xfId="31107" xr:uid="{00000000-0005-0000-0000-0000957D0000}"/>
    <cellStyle name="Normal 3 2 2 5 2 2 2" xfId="31108" xr:uid="{00000000-0005-0000-0000-0000967D0000}"/>
    <cellStyle name="Normal 3 2 2 5 2 2 2 2" xfId="31109" xr:uid="{00000000-0005-0000-0000-0000977D0000}"/>
    <cellStyle name="Normal 3 2 2 5 2 2 2 2 2" xfId="31110" xr:uid="{00000000-0005-0000-0000-0000987D0000}"/>
    <cellStyle name="Normal 3 2 2 5 2 2 2 2_37. RESULTADO NEGOCIOS YOY" xfId="31111" xr:uid="{00000000-0005-0000-0000-0000997D0000}"/>
    <cellStyle name="Normal 3 2 2 5 2 2 2 3" xfId="31112" xr:uid="{00000000-0005-0000-0000-00009A7D0000}"/>
    <cellStyle name="Normal 3 2 2 5 2 2 2 3 2" xfId="31113" xr:uid="{00000000-0005-0000-0000-00009B7D0000}"/>
    <cellStyle name="Normal 3 2 2 5 2 2 2 3_37. RESULTADO NEGOCIOS YOY" xfId="31114" xr:uid="{00000000-0005-0000-0000-00009C7D0000}"/>
    <cellStyle name="Normal 3 2 2 5 2 2 2 4" xfId="31115" xr:uid="{00000000-0005-0000-0000-00009D7D0000}"/>
    <cellStyle name="Normal 3 2 2 5 2 2 2_37. RESULTADO NEGOCIOS YOY" xfId="31116" xr:uid="{00000000-0005-0000-0000-00009E7D0000}"/>
    <cellStyle name="Normal 3 2 2 5 2 2 3" xfId="31117" xr:uid="{00000000-0005-0000-0000-00009F7D0000}"/>
    <cellStyle name="Normal 3 2 2 5 2 2 3 2" xfId="31118" xr:uid="{00000000-0005-0000-0000-0000A07D0000}"/>
    <cellStyle name="Normal 3 2 2 5 2 2 3 2 2" xfId="31119" xr:uid="{00000000-0005-0000-0000-0000A17D0000}"/>
    <cellStyle name="Normal 3 2 2 5 2 2 3 3" xfId="31120" xr:uid="{00000000-0005-0000-0000-0000A27D0000}"/>
    <cellStyle name="Normal 3 2 2 5 2 2 3 3 2" xfId="31121" xr:uid="{00000000-0005-0000-0000-0000A37D0000}"/>
    <cellStyle name="Normal 3 2 2 5 2 2 3 4" xfId="31122" xr:uid="{00000000-0005-0000-0000-0000A47D0000}"/>
    <cellStyle name="Normal 3 2 2 5 2 2 3_37. RESULTADO NEGOCIOS YOY" xfId="31123" xr:uid="{00000000-0005-0000-0000-0000A57D0000}"/>
    <cellStyle name="Normal 3 2 2 5 2 2 4" xfId="31124" xr:uid="{00000000-0005-0000-0000-0000A67D0000}"/>
    <cellStyle name="Normal 3 2 2 5 2 2 4 2" xfId="31125" xr:uid="{00000000-0005-0000-0000-0000A77D0000}"/>
    <cellStyle name="Normal 3 2 2 5 2 2 4 2 2" xfId="31126" xr:uid="{00000000-0005-0000-0000-0000A87D0000}"/>
    <cellStyle name="Normal 3 2 2 5 2 2 4 3" xfId="31127" xr:uid="{00000000-0005-0000-0000-0000A97D0000}"/>
    <cellStyle name="Normal 3 2 2 5 2 2 4_37. RESULTADO NEGOCIOS YOY" xfId="31128" xr:uid="{00000000-0005-0000-0000-0000AA7D0000}"/>
    <cellStyle name="Normal 3 2 2 5 2 2 5" xfId="31129" xr:uid="{00000000-0005-0000-0000-0000AB7D0000}"/>
    <cellStyle name="Normal 3 2 2 5 2 2 5 2" xfId="31130" xr:uid="{00000000-0005-0000-0000-0000AC7D0000}"/>
    <cellStyle name="Normal 3 2 2 5 2 2 5_37. RESULTADO NEGOCIOS YOY" xfId="31131" xr:uid="{00000000-0005-0000-0000-0000AD7D0000}"/>
    <cellStyle name="Normal 3 2 2 5 2 2 6" xfId="31132" xr:uid="{00000000-0005-0000-0000-0000AE7D0000}"/>
    <cellStyle name="Normal 3 2 2 5 2 2 6 2" xfId="31133" xr:uid="{00000000-0005-0000-0000-0000AF7D0000}"/>
    <cellStyle name="Normal 3 2 2 5 2 2 6_37. RESULTADO NEGOCIOS YOY" xfId="31134" xr:uid="{00000000-0005-0000-0000-0000B07D0000}"/>
    <cellStyle name="Normal 3 2 2 5 2 2 7" xfId="31135" xr:uid="{00000000-0005-0000-0000-0000B17D0000}"/>
    <cellStyle name="Normal 3 2 2 5 2 2 8" xfId="31136" xr:uid="{00000000-0005-0000-0000-0000B27D0000}"/>
    <cellStyle name="Normal 3 2 2 5 2 2_37. RESULTADO NEGOCIOS YOY" xfId="31137" xr:uid="{00000000-0005-0000-0000-0000B37D0000}"/>
    <cellStyle name="Normal 3 2 2 5 2 3" xfId="31138" xr:uid="{00000000-0005-0000-0000-0000B47D0000}"/>
    <cellStyle name="Normal 3 2 2 5 2 3 2" xfId="31139" xr:uid="{00000000-0005-0000-0000-0000B57D0000}"/>
    <cellStyle name="Normal 3 2 2 5 2 3 2 2" xfId="31140" xr:uid="{00000000-0005-0000-0000-0000B67D0000}"/>
    <cellStyle name="Normal 3 2 2 5 2 3 2_37. RESULTADO NEGOCIOS YOY" xfId="31141" xr:uid="{00000000-0005-0000-0000-0000B77D0000}"/>
    <cellStyle name="Normal 3 2 2 5 2 3 3" xfId="31142" xr:uid="{00000000-0005-0000-0000-0000B87D0000}"/>
    <cellStyle name="Normal 3 2 2 5 2 3 3 2" xfId="31143" xr:uid="{00000000-0005-0000-0000-0000B97D0000}"/>
    <cellStyle name="Normal 3 2 2 5 2 3 3_37. RESULTADO NEGOCIOS YOY" xfId="31144" xr:uid="{00000000-0005-0000-0000-0000BA7D0000}"/>
    <cellStyle name="Normal 3 2 2 5 2 3 4" xfId="31145" xr:uid="{00000000-0005-0000-0000-0000BB7D0000}"/>
    <cellStyle name="Normal 3 2 2 5 2 3_37. RESULTADO NEGOCIOS YOY" xfId="31146" xr:uid="{00000000-0005-0000-0000-0000BC7D0000}"/>
    <cellStyle name="Normal 3 2 2 5 2 4" xfId="31147" xr:uid="{00000000-0005-0000-0000-0000BD7D0000}"/>
    <cellStyle name="Normal 3 2 2 5 2 4 2" xfId="31148" xr:uid="{00000000-0005-0000-0000-0000BE7D0000}"/>
    <cellStyle name="Normal 3 2 2 5 2 4 2 2" xfId="31149" xr:uid="{00000000-0005-0000-0000-0000BF7D0000}"/>
    <cellStyle name="Normal 3 2 2 5 2 4 3" xfId="31150" xr:uid="{00000000-0005-0000-0000-0000C07D0000}"/>
    <cellStyle name="Normal 3 2 2 5 2 4 3 2" xfId="31151" xr:uid="{00000000-0005-0000-0000-0000C17D0000}"/>
    <cellStyle name="Normal 3 2 2 5 2 4 4" xfId="31152" xr:uid="{00000000-0005-0000-0000-0000C27D0000}"/>
    <cellStyle name="Normal 3 2 2 5 2 4_37. RESULTADO NEGOCIOS YOY" xfId="31153" xr:uid="{00000000-0005-0000-0000-0000C37D0000}"/>
    <cellStyle name="Normal 3 2 2 5 2 5" xfId="31154" xr:uid="{00000000-0005-0000-0000-0000C47D0000}"/>
    <cellStyle name="Normal 3 2 2 5 2 5 2" xfId="31155" xr:uid="{00000000-0005-0000-0000-0000C57D0000}"/>
    <cellStyle name="Normal 3 2 2 5 2 5 2 2" xfId="31156" xr:uid="{00000000-0005-0000-0000-0000C67D0000}"/>
    <cellStyle name="Normal 3 2 2 5 2 5 3" xfId="31157" xr:uid="{00000000-0005-0000-0000-0000C77D0000}"/>
    <cellStyle name="Normal 3 2 2 5 2 5_37. RESULTADO NEGOCIOS YOY" xfId="31158" xr:uid="{00000000-0005-0000-0000-0000C87D0000}"/>
    <cellStyle name="Normal 3 2 2 5 2 6" xfId="31159" xr:uid="{00000000-0005-0000-0000-0000C97D0000}"/>
    <cellStyle name="Normal 3 2 2 5 2 6 2" xfId="31160" xr:uid="{00000000-0005-0000-0000-0000CA7D0000}"/>
    <cellStyle name="Normal 3 2 2 5 2 6_37. RESULTADO NEGOCIOS YOY" xfId="31161" xr:uid="{00000000-0005-0000-0000-0000CB7D0000}"/>
    <cellStyle name="Normal 3 2 2 5 2 7" xfId="31162" xr:uid="{00000000-0005-0000-0000-0000CC7D0000}"/>
    <cellStyle name="Normal 3 2 2 5 2 7 2" xfId="31163" xr:uid="{00000000-0005-0000-0000-0000CD7D0000}"/>
    <cellStyle name="Normal 3 2 2 5 2 7_37. RESULTADO NEGOCIOS YOY" xfId="31164" xr:uid="{00000000-0005-0000-0000-0000CE7D0000}"/>
    <cellStyle name="Normal 3 2 2 5 2 8" xfId="31165" xr:uid="{00000000-0005-0000-0000-0000CF7D0000}"/>
    <cellStyle name="Normal 3 2 2 5 2 8 2" xfId="31166" xr:uid="{00000000-0005-0000-0000-0000D07D0000}"/>
    <cellStyle name="Normal 3 2 2 5 2 8_37. RESULTADO NEGOCIOS YOY" xfId="31167" xr:uid="{00000000-0005-0000-0000-0000D17D0000}"/>
    <cellStyle name="Normal 3 2 2 5 2 9" xfId="31168" xr:uid="{00000000-0005-0000-0000-0000D27D0000}"/>
    <cellStyle name="Normal 3 2 2 5 2_37. RESULTADO NEGOCIOS YOY" xfId="31169" xr:uid="{00000000-0005-0000-0000-0000D37D0000}"/>
    <cellStyle name="Normal 3 2 2 5 3" xfId="31170" xr:uid="{00000000-0005-0000-0000-0000D47D0000}"/>
    <cellStyle name="Normal 3 2 2 5 3 2" xfId="31171" xr:uid="{00000000-0005-0000-0000-0000D57D0000}"/>
    <cellStyle name="Normal 3 2 2 5 3 2 2" xfId="31172" xr:uid="{00000000-0005-0000-0000-0000D67D0000}"/>
    <cellStyle name="Normal 3 2 2 5 3 2 2 2" xfId="31173" xr:uid="{00000000-0005-0000-0000-0000D77D0000}"/>
    <cellStyle name="Normal 3 2 2 5 3 2 2 2 2" xfId="31174" xr:uid="{00000000-0005-0000-0000-0000D87D0000}"/>
    <cellStyle name="Normal 3 2 2 5 3 2 2 3" xfId="31175" xr:uid="{00000000-0005-0000-0000-0000D97D0000}"/>
    <cellStyle name="Normal 3 2 2 5 3 2 2_37. RESULTADO NEGOCIOS YOY" xfId="31176" xr:uid="{00000000-0005-0000-0000-0000DA7D0000}"/>
    <cellStyle name="Normal 3 2 2 5 3 2 3" xfId="31177" xr:uid="{00000000-0005-0000-0000-0000DB7D0000}"/>
    <cellStyle name="Normal 3 2 2 5 3 2 3 2" xfId="31178" xr:uid="{00000000-0005-0000-0000-0000DC7D0000}"/>
    <cellStyle name="Normal 3 2 2 5 3 2 3_37. RESULTADO NEGOCIOS YOY" xfId="31179" xr:uid="{00000000-0005-0000-0000-0000DD7D0000}"/>
    <cellStyle name="Normal 3 2 2 5 3 2 4" xfId="31180" xr:uid="{00000000-0005-0000-0000-0000DE7D0000}"/>
    <cellStyle name="Normal 3 2 2 5 3 2 4 2" xfId="31181" xr:uid="{00000000-0005-0000-0000-0000DF7D0000}"/>
    <cellStyle name="Normal 3 2 2 5 3 2 5" xfId="31182" xr:uid="{00000000-0005-0000-0000-0000E07D0000}"/>
    <cellStyle name="Normal 3 2 2 5 3 2 6" xfId="31183" xr:uid="{00000000-0005-0000-0000-0000E17D0000}"/>
    <cellStyle name="Normal 3 2 2 5 3 2_37. RESULTADO NEGOCIOS YOY" xfId="31184" xr:uid="{00000000-0005-0000-0000-0000E27D0000}"/>
    <cellStyle name="Normal 3 2 2 5 3 3" xfId="31185" xr:uid="{00000000-0005-0000-0000-0000E37D0000}"/>
    <cellStyle name="Normal 3 2 2 5 3 3 2" xfId="31186" xr:uid="{00000000-0005-0000-0000-0000E47D0000}"/>
    <cellStyle name="Normal 3 2 2 5 3 3 2 2" xfId="31187" xr:uid="{00000000-0005-0000-0000-0000E57D0000}"/>
    <cellStyle name="Normal 3 2 2 5 3 3 3" xfId="31188" xr:uid="{00000000-0005-0000-0000-0000E67D0000}"/>
    <cellStyle name="Normal 3 2 2 5 3 3 3 2" xfId="31189" xr:uid="{00000000-0005-0000-0000-0000E77D0000}"/>
    <cellStyle name="Normal 3 2 2 5 3 3 4" xfId="31190" xr:uid="{00000000-0005-0000-0000-0000E87D0000}"/>
    <cellStyle name="Normal 3 2 2 5 3 3_37. RESULTADO NEGOCIOS YOY" xfId="31191" xr:uid="{00000000-0005-0000-0000-0000E97D0000}"/>
    <cellStyle name="Normal 3 2 2 5 3 4" xfId="31192" xr:uid="{00000000-0005-0000-0000-0000EA7D0000}"/>
    <cellStyle name="Normal 3 2 2 5 3 4 2" xfId="31193" xr:uid="{00000000-0005-0000-0000-0000EB7D0000}"/>
    <cellStyle name="Normal 3 2 2 5 3 4 2 2" xfId="31194" xr:uid="{00000000-0005-0000-0000-0000EC7D0000}"/>
    <cellStyle name="Normal 3 2 2 5 3 4 3" xfId="31195" xr:uid="{00000000-0005-0000-0000-0000ED7D0000}"/>
    <cellStyle name="Normal 3 2 2 5 3 4_37. RESULTADO NEGOCIOS YOY" xfId="31196" xr:uid="{00000000-0005-0000-0000-0000EE7D0000}"/>
    <cellStyle name="Normal 3 2 2 5 3 5" xfId="31197" xr:uid="{00000000-0005-0000-0000-0000EF7D0000}"/>
    <cellStyle name="Normal 3 2 2 5 3 5 2" xfId="31198" xr:uid="{00000000-0005-0000-0000-0000F07D0000}"/>
    <cellStyle name="Normal 3 2 2 5 3 5_37. RESULTADO NEGOCIOS YOY" xfId="31199" xr:uid="{00000000-0005-0000-0000-0000F17D0000}"/>
    <cellStyle name="Normal 3 2 2 5 3 6" xfId="31200" xr:uid="{00000000-0005-0000-0000-0000F27D0000}"/>
    <cellStyle name="Normal 3 2 2 5 3 6 2" xfId="31201" xr:uid="{00000000-0005-0000-0000-0000F37D0000}"/>
    <cellStyle name="Normal 3 2 2 5 3 6_37. RESULTADO NEGOCIOS YOY" xfId="31202" xr:uid="{00000000-0005-0000-0000-0000F47D0000}"/>
    <cellStyle name="Normal 3 2 2 5 3 7" xfId="31203" xr:uid="{00000000-0005-0000-0000-0000F57D0000}"/>
    <cellStyle name="Normal 3 2 2 5 3 7 2" xfId="31204" xr:uid="{00000000-0005-0000-0000-0000F67D0000}"/>
    <cellStyle name="Normal 3 2 2 5 3 7_37. RESULTADO NEGOCIOS YOY" xfId="31205" xr:uid="{00000000-0005-0000-0000-0000F77D0000}"/>
    <cellStyle name="Normal 3 2 2 5 3 8" xfId="31206" xr:uid="{00000000-0005-0000-0000-0000F87D0000}"/>
    <cellStyle name="Normal 3 2 2 5 3_37. RESULTADO NEGOCIOS YOY" xfId="31207" xr:uid="{00000000-0005-0000-0000-0000F97D0000}"/>
    <cellStyle name="Normal 3 2 2 5 4" xfId="31208" xr:uid="{00000000-0005-0000-0000-0000FA7D0000}"/>
    <cellStyle name="Normal 3 2 2 5 4 2" xfId="31209" xr:uid="{00000000-0005-0000-0000-0000FB7D0000}"/>
    <cellStyle name="Normal 3 2 2 5 4 2 2" xfId="31210" xr:uid="{00000000-0005-0000-0000-0000FC7D0000}"/>
    <cellStyle name="Normal 3 2 2 5 4 2 2 2" xfId="31211" xr:uid="{00000000-0005-0000-0000-0000FD7D0000}"/>
    <cellStyle name="Normal 3 2 2 5 4 2 2_37. RESULTADO NEGOCIOS YOY" xfId="31212" xr:uid="{00000000-0005-0000-0000-0000FE7D0000}"/>
    <cellStyle name="Normal 3 2 2 5 4 2 3" xfId="31213" xr:uid="{00000000-0005-0000-0000-0000FF7D0000}"/>
    <cellStyle name="Normal 3 2 2 5 4 2 3 2" xfId="31214" xr:uid="{00000000-0005-0000-0000-0000007E0000}"/>
    <cellStyle name="Normal 3 2 2 5 4 2 3_37. RESULTADO NEGOCIOS YOY" xfId="31215" xr:uid="{00000000-0005-0000-0000-0000017E0000}"/>
    <cellStyle name="Normal 3 2 2 5 4 2 4" xfId="31216" xr:uid="{00000000-0005-0000-0000-0000027E0000}"/>
    <cellStyle name="Normal 3 2 2 5 4 2 5" xfId="31217" xr:uid="{00000000-0005-0000-0000-0000037E0000}"/>
    <cellStyle name="Normal 3 2 2 5 4 2_37. RESULTADO NEGOCIOS YOY" xfId="31218" xr:uid="{00000000-0005-0000-0000-0000047E0000}"/>
    <cellStyle name="Normal 3 2 2 5 4 3" xfId="31219" xr:uid="{00000000-0005-0000-0000-0000057E0000}"/>
    <cellStyle name="Normal 3 2 2 5 4 3 2" xfId="31220" xr:uid="{00000000-0005-0000-0000-0000067E0000}"/>
    <cellStyle name="Normal 3 2 2 5 4 3 2 2" xfId="31221" xr:uid="{00000000-0005-0000-0000-0000077E0000}"/>
    <cellStyle name="Normal 3 2 2 5 4 3 3" xfId="31222" xr:uid="{00000000-0005-0000-0000-0000087E0000}"/>
    <cellStyle name="Normal 3 2 2 5 4 3 3 2" xfId="31223" xr:uid="{00000000-0005-0000-0000-0000097E0000}"/>
    <cellStyle name="Normal 3 2 2 5 4 3 4" xfId="31224" xr:uid="{00000000-0005-0000-0000-00000A7E0000}"/>
    <cellStyle name="Normal 3 2 2 5 4 3_37. RESULTADO NEGOCIOS YOY" xfId="31225" xr:uid="{00000000-0005-0000-0000-00000B7E0000}"/>
    <cellStyle name="Normal 3 2 2 5 4 4" xfId="31226" xr:uid="{00000000-0005-0000-0000-00000C7E0000}"/>
    <cellStyle name="Normal 3 2 2 5 4 4 2" xfId="31227" xr:uid="{00000000-0005-0000-0000-00000D7E0000}"/>
    <cellStyle name="Normal 3 2 2 5 4 4 2 2" xfId="31228" xr:uid="{00000000-0005-0000-0000-00000E7E0000}"/>
    <cellStyle name="Normal 3 2 2 5 4 4 3" xfId="31229" xr:uid="{00000000-0005-0000-0000-00000F7E0000}"/>
    <cellStyle name="Normal 3 2 2 5 4 4_37. RESULTADO NEGOCIOS YOY" xfId="31230" xr:uid="{00000000-0005-0000-0000-0000107E0000}"/>
    <cellStyle name="Normal 3 2 2 5 4 5" xfId="31231" xr:uid="{00000000-0005-0000-0000-0000117E0000}"/>
    <cellStyle name="Normal 3 2 2 5 4 5 2" xfId="31232" xr:uid="{00000000-0005-0000-0000-0000127E0000}"/>
    <cellStyle name="Normal 3 2 2 5 4 5_37. RESULTADO NEGOCIOS YOY" xfId="31233" xr:uid="{00000000-0005-0000-0000-0000137E0000}"/>
    <cellStyle name="Normal 3 2 2 5 4 6" xfId="31234" xr:uid="{00000000-0005-0000-0000-0000147E0000}"/>
    <cellStyle name="Normal 3 2 2 5 4 6 2" xfId="31235" xr:uid="{00000000-0005-0000-0000-0000157E0000}"/>
    <cellStyle name="Normal 3 2 2 5 4 6_37. RESULTADO NEGOCIOS YOY" xfId="31236" xr:uid="{00000000-0005-0000-0000-0000167E0000}"/>
    <cellStyle name="Normal 3 2 2 5 4 7" xfId="31237" xr:uid="{00000000-0005-0000-0000-0000177E0000}"/>
    <cellStyle name="Normal 3 2 2 5 4 7 2" xfId="31238" xr:uid="{00000000-0005-0000-0000-0000187E0000}"/>
    <cellStyle name="Normal 3 2 2 5 4 7_37. RESULTADO NEGOCIOS YOY" xfId="31239" xr:uid="{00000000-0005-0000-0000-0000197E0000}"/>
    <cellStyle name="Normal 3 2 2 5 4 8" xfId="31240" xr:uid="{00000000-0005-0000-0000-00001A7E0000}"/>
    <cellStyle name="Normal 3 2 2 5 4_37. RESULTADO NEGOCIOS YOY" xfId="31241" xr:uid="{00000000-0005-0000-0000-00001B7E0000}"/>
    <cellStyle name="Normal 3 2 2 5 5" xfId="31242" xr:uid="{00000000-0005-0000-0000-00001C7E0000}"/>
    <cellStyle name="Normal 3 2 2 5 5 2" xfId="31243" xr:uid="{00000000-0005-0000-0000-00001D7E0000}"/>
    <cellStyle name="Normal 3 2 2 5 5 2 2" xfId="31244" xr:uid="{00000000-0005-0000-0000-00001E7E0000}"/>
    <cellStyle name="Normal 3 2 2 5 5 2 2 2" xfId="31245" xr:uid="{00000000-0005-0000-0000-00001F7E0000}"/>
    <cellStyle name="Normal 3 2 2 5 5 2 3" xfId="31246" xr:uid="{00000000-0005-0000-0000-0000207E0000}"/>
    <cellStyle name="Normal 3 2 2 5 5 2 3 2" xfId="31247" xr:uid="{00000000-0005-0000-0000-0000217E0000}"/>
    <cellStyle name="Normal 3 2 2 5 5 2 4" xfId="31248" xr:uid="{00000000-0005-0000-0000-0000227E0000}"/>
    <cellStyle name="Normal 3 2 2 5 5 2 5" xfId="31249" xr:uid="{00000000-0005-0000-0000-0000237E0000}"/>
    <cellStyle name="Normal 3 2 2 5 5 2_37. RESULTADO NEGOCIOS YOY" xfId="31250" xr:uid="{00000000-0005-0000-0000-0000247E0000}"/>
    <cellStyle name="Normal 3 2 2 5 5 3" xfId="31251" xr:uid="{00000000-0005-0000-0000-0000257E0000}"/>
    <cellStyle name="Normal 3 2 2 5 5 3 2" xfId="31252" xr:uid="{00000000-0005-0000-0000-0000267E0000}"/>
    <cellStyle name="Normal 3 2 2 5 5 3 2 2" xfId="31253" xr:uid="{00000000-0005-0000-0000-0000277E0000}"/>
    <cellStyle name="Normal 3 2 2 5 5 3 3" xfId="31254" xr:uid="{00000000-0005-0000-0000-0000287E0000}"/>
    <cellStyle name="Normal 3 2 2 5 5 3 3 2" xfId="31255" xr:uid="{00000000-0005-0000-0000-0000297E0000}"/>
    <cellStyle name="Normal 3 2 2 5 5 3 4" xfId="31256" xr:uid="{00000000-0005-0000-0000-00002A7E0000}"/>
    <cellStyle name="Normal 3 2 2 5 5 3_37. RESULTADO NEGOCIOS YOY" xfId="31257" xr:uid="{00000000-0005-0000-0000-00002B7E0000}"/>
    <cellStyle name="Normal 3 2 2 5 5 4" xfId="31258" xr:uid="{00000000-0005-0000-0000-00002C7E0000}"/>
    <cellStyle name="Normal 3 2 2 5 5 4 2" xfId="31259" xr:uid="{00000000-0005-0000-0000-00002D7E0000}"/>
    <cellStyle name="Normal 3 2 2 5 5 4_37. RESULTADO NEGOCIOS YOY" xfId="31260" xr:uid="{00000000-0005-0000-0000-00002E7E0000}"/>
    <cellStyle name="Normal 3 2 2 5 5 5" xfId="31261" xr:uid="{00000000-0005-0000-0000-00002F7E0000}"/>
    <cellStyle name="Normal 3 2 2 5 5 5 2" xfId="31262" xr:uid="{00000000-0005-0000-0000-0000307E0000}"/>
    <cellStyle name="Normal 3 2 2 5 5 5_37. RESULTADO NEGOCIOS YOY" xfId="31263" xr:uid="{00000000-0005-0000-0000-0000317E0000}"/>
    <cellStyle name="Normal 3 2 2 5 5 6" xfId="31264" xr:uid="{00000000-0005-0000-0000-0000327E0000}"/>
    <cellStyle name="Normal 3 2 2 5 5 6 2" xfId="31265" xr:uid="{00000000-0005-0000-0000-0000337E0000}"/>
    <cellStyle name="Normal 3 2 2 5 5 6_37. RESULTADO NEGOCIOS YOY" xfId="31266" xr:uid="{00000000-0005-0000-0000-0000347E0000}"/>
    <cellStyle name="Normal 3 2 2 5 5 7" xfId="31267" xr:uid="{00000000-0005-0000-0000-0000357E0000}"/>
    <cellStyle name="Normal 3 2 2 5 5_37. RESULTADO NEGOCIOS YOY" xfId="31268" xr:uid="{00000000-0005-0000-0000-0000367E0000}"/>
    <cellStyle name="Normal 3 2 2 5 6" xfId="31269" xr:uid="{00000000-0005-0000-0000-0000377E0000}"/>
    <cellStyle name="Normal 3 2 2 5 6 2" xfId="31270" xr:uid="{00000000-0005-0000-0000-0000387E0000}"/>
    <cellStyle name="Normal 3 2 2 5 6 2 2" xfId="31271" xr:uid="{00000000-0005-0000-0000-0000397E0000}"/>
    <cellStyle name="Normal 3 2 2 5 6 2_37. RESULTADO NEGOCIOS YOY" xfId="31272" xr:uid="{00000000-0005-0000-0000-00003A7E0000}"/>
    <cellStyle name="Normal 3 2 2 5 6 3" xfId="31273" xr:uid="{00000000-0005-0000-0000-00003B7E0000}"/>
    <cellStyle name="Normal 3 2 2 5 6 3 2" xfId="31274" xr:uid="{00000000-0005-0000-0000-00003C7E0000}"/>
    <cellStyle name="Normal 3 2 2 5 6 3_37. RESULTADO NEGOCIOS YOY" xfId="31275" xr:uid="{00000000-0005-0000-0000-00003D7E0000}"/>
    <cellStyle name="Normal 3 2 2 5 6 4" xfId="31276" xr:uid="{00000000-0005-0000-0000-00003E7E0000}"/>
    <cellStyle name="Normal 3 2 2 5 6 5" xfId="31277" xr:uid="{00000000-0005-0000-0000-00003F7E0000}"/>
    <cellStyle name="Normal 3 2 2 5 6_37. RESULTADO NEGOCIOS YOY" xfId="31278" xr:uid="{00000000-0005-0000-0000-0000407E0000}"/>
    <cellStyle name="Normal 3 2 2 5 7" xfId="31279" xr:uid="{00000000-0005-0000-0000-0000417E0000}"/>
    <cellStyle name="Normal 3 2 2 5 7 2" xfId="31280" xr:uid="{00000000-0005-0000-0000-0000427E0000}"/>
    <cellStyle name="Normal 3 2 2 5 7 2 2" xfId="31281" xr:uid="{00000000-0005-0000-0000-0000437E0000}"/>
    <cellStyle name="Normal 3 2 2 5 7 3" xfId="31282" xr:uid="{00000000-0005-0000-0000-0000447E0000}"/>
    <cellStyle name="Normal 3 2 2 5 7 3 2" xfId="31283" xr:uid="{00000000-0005-0000-0000-0000457E0000}"/>
    <cellStyle name="Normal 3 2 2 5 7 4" xfId="31284" xr:uid="{00000000-0005-0000-0000-0000467E0000}"/>
    <cellStyle name="Normal 3 2 2 5 7_37. RESULTADO NEGOCIOS YOY" xfId="31285" xr:uid="{00000000-0005-0000-0000-0000477E0000}"/>
    <cellStyle name="Normal 3 2 2 5 8" xfId="31286" xr:uid="{00000000-0005-0000-0000-0000487E0000}"/>
    <cellStyle name="Normal 3 2 2 5 8 2" xfId="31287" xr:uid="{00000000-0005-0000-0000-0000497E0000}"/>
    <cellStyle name="Normal 3 2 2 5 8 2 2" xfId="31288" xr:uid="{00000000-0005-0000-0000-00004A7E0000}"/>
    <cellStyle name="Normal 3 2 2 5 8 3" xfId="31289" xr:uid="{00000000-0005-0000-0000-00004B7E0000}"/>
    <cellStyle name="Normal 3 2 2 5 8_37. RESULTADO NEGOCIOS YOY" xfId="31290" xr:uid="{00000000-0005-0000-0000-00004C7E0000}"/>
    <cellStyle name="Normal 3 2 2 5 9" xfId="31291" xr:uid="{00000000-0005-0000-0000-00004D7E0000}"/>
    <cellStyle name="Normal 3 2 2 5 9 2" xfId="31292" xr:uid="{00000000-0005-0000-0000-00004E7E0000}"/>
    <cellStyle name="Normal 3 2 2 5 9_37. RESULTADO NEGOCIOS YOY" xfId="31293" xr:uid="{00000000-0005-0000-0000-00004F7E0000}"/>
    <cellStyle name="Normal 3 2 2 5_37. RESULTADO NEGOCIOS YOY" xfId="31294" xr:uid="{00000000-0005-0000-0000-0000507E0000}"/>
    <cellStyle name="Normal 3 2 2 6" xfId="31295" xr:uid="{00000000-0005-0000-0000-0000517E0000}"/>
    <cellStyle name="Normal 3 2 2 6 10" xfId="31296" xr:uid="{00000000-0005-0000-0000-0000527E0000}"/>
    <cellStyle name="Normal 3 2 2 6 10 2" xfId="31297" xr:uid="{00000000-0005-0000-0000-0000537E0000}"/>
    <cellStyle name="Normal 3 2 2 6 10_37. RESULTADO NEGOCIOS YOY" xfId="31298" xr:uid="{00000000-0005-0000-0000-0000547E0000}"/>
    <cellStyle name="Normal 3 2 2 6 11" xfId="31299" xr:uid="{00000000-0005-0000-0000-0000557E0000}"/>
    <cellStyle name="Normal 3 2 2 6 2" xfId="31300" xr:uid="{00000000-0005-0000-0000-0000567E0000}"/>
    <cellStyle name="Normal 3 2 2 6 2 2" xfId="31301" xr:uid="{00000000-0005-0000-0000-0000577E0000}"/>
    <cellStyle name="Normal 3 2 2 6 2 2 2" xfId="31302" xr:uid="{00000000-0005-0000-0000-0000587E0000}"/>
    <cellStyle name="Normal 3 2 2 6 2 2 2 2" xfId="31303" xr:uid="{00000000-0005-0000-0000-0000597E0000}"/>
    <cellStyle name="Normal 3 2 2 6 2 2 2_37. RESULTADO NEGOCIOS YOY" xfId="31304" xr:uid="{00000000-0005-0000-0000-00005A7E0000}"/>
    <cellStyle name="Normal 3 2 2 6 2 2 3" xfId="31305" xr:uid="{00000000-0005-0000-0000-00005B7E0000}"/>
    <cellStyle name="Normal 3 2 2 6 2 2 3 2" xfId="31306" xr:uid="{00000000-0005-0000-0000-00005C7E0000}"/>
    <cellStyle name="Normal 3 2 2 6 2 2 3_37. RESULTADO NEGOCIOS YOY" xfId="31307" xr:uid="{00000000-0005-0000-0000-00005D7E0000}"/>
    <cellStyle name="Normal 3 2 2 6 2 2 4" xfId="31308" xr:uid="{00000000-0005-0000-0000-00005E7E0000}"/>
    <cellStyle name="Normal 3 2 2 6 2 2_37. RESULTADO NEGOCIOS YOY" xfId="31309" xr:uid="{00000000-0005-0000-0000-00005F7E0000}"/>
    <cellStyle name="Normal 3 2 2 6 2 3" xfId="31310" xr:uid="{00000000-0005-0000-0000-0000607E0000}"/>
    <cellStyle name="Normal 3 2 2 6 2 3 2" xfId="31311" xr:uid="{00000000-0005-0000-0000-0000617E0000}"/>
    <cellStyle name="Normal 3 2 2 6 2 3 2 2" xfId="31312" xr:uid="{00000000-0005-0000-0000-0000627E0000}"/>
    <cellStyle name="Normal 3 2 2 6 2 3 3" xfId="31313" xr:uid="{00000000-0005-0000-0000-0000637E0000}"/>
    <cellStyle name="Normal 3 2 2 6 2 3 3 2" xfId="31314" xr:uid="{00000000-0005-0000-0000-0000647E0000}"/>
    <cellStyle name="Normal 3 2 2 6 2 3 4" xfId="31315" xr:uid="{00000000-0005-0000-0000-0000657E0000}"/>
    <cellStyle name="Normal 3 2 2 6 2 3_37. RESULTADO NEGOCIOS YOY" xfId="31316" xr:uid="{00000000-0005-0000-0000-0000667E0000}"/>
    <cellStyle name="Normal 3 2 2 6 2 4" xfId="31317" xr:uid="{00000000-0005-0000-0000-0000677E0000}"/>
    <cellStyle name="Normal 3 2 2 6 2 4 2" xfId="31318" xr:uid="{00000000-0005-0000-0000-0000687E0000}"/>
    <cellStyle name="Normal 3 2 2 6 2 4 2 2" xfId="31319" xr:uid="{00000000-0005-0000-0000-0000697E0000}"/>
    <cellStyle name="Normal 3 2 2 6 2 4 3" xfId="31320" xr:uid="{00000000-0005-0000-0000-00006A7E0000}"/>
    <cellStyle name="Normal 3 2 2 6 2 4_37. RESULTADO NEGOCIOS YOY" xfId="31321" xr:uid="{00000000-0005-0000-0000-00006B7E0000}"/>
    <cellStyle name="Normal 3 2 2 6 2 5" xfId="31322" xr:uid="{00000000-0005-0000-0000-00006C7E0000}"/>
    <cellStyle name="Normal 3 2 2 6 2 5 2" xfId="31323" xr:uid="{00000000-0005-0000-0000-00006D7E0000}"/>
    <cellStyle name="Normal 3 2 2 6 2 5_37. RESULTADO NEGOCIOS YOY" xfId="31324" xr:uid="{00000000-0005-0000-0000-00006E7E0000}"/>
    <cellStyle name="Normal 3 2 2 6 2 6" xfId="31325" xr:uid="{00000000-0005-0000-0000-00006F7E0000}"/>
    <cellStyle name="Normal 3 2 2 6 2 6 2" xfId="31326" xr:uid="{00000000-0005-0000-0000-0000707E0000}"/>
    <cellStyle name="Normal 3 2 2 6 2 6_37. RESULTADO NEGOCIOS YOY" xfId="31327" xr:uid="{00000000-0005-0000-0000-0000717E0000}"/>
    <cellStyle name="Normal 3 2 2 6 2 7" xfId="31328" xr:uid="{00000000-0005-0000-0000-0000727E0000}"/>
    <cellStyle name="Normal 3 2 2 6 2 7 2" xfId="31329" xr:uid="{00000000-0005-0000-0000-0000737E0000}"/>
    <cellStyle name="Normal 3 2 2 6 2 7_37. RESULTADO NEGOCIOS YOY" xfId="31330" xr:uid="{00000000-0005-0000-0000-0000747E0000}"/>
    <cellStyle name="Normal 3 2 2 6 2 8" xfId="31331" xr:uid="{00000000-0005-0000-0000-0000757E0000}"/>
    <cellStyle name="Normal 3 2 2 6 2_37. RESULTADO NEGOCIOS YOY" xfId="31332" xr:uid="{00000000-0005-0000-0000-0000767E0000}"/>
    <cellStyle name="Normal 3 2 2 6 3" xfId="31333" xr:uid="{00000000-0005-0000-0000-0000777E0000}"/>
    <cellStyle name="Normal 3 2 2 6 3 2" xfId="31334" xr:uid="{00000000-0005-0000-0000-0000787E0000}"/>
    <cellStyle name="Normal 3 2 2 6 3 2 2" xfId="31335" xr:uid="{00000000-0005-0000-0000-0000797E0000}"/>
    <cellStyle name="Normal 3 2 2 6 3 2 2 2" xfId="31336" xr:uid="{00000000-0005-0000-0000-00007A7E0000}"/>
    <cellStyle name="Normal 3 2 2 6 3 2 2_37. RESULTADO NEGOCIOS YOY" xfId="31337" xr:uid="{00000000-0005-0000-0000-00007B7E0000}"/>
    <cellStyle name="Normal 3 2 2 6 3 2 3" xfId="31338" xr:uid="{00000000-0005-0000-0000-00007C7E0000}"/>
    <cellStyle name="Normal 3 2 2 6 3 2 3 2" xfId="31339" xr:uid="{00000000-0005-0000-0000-00007D7E0000}"/>
    <cellStyle name="Normal 3 2 2 6 3 2 3_37. RESULTADO NEGOCIOS YOY" xfId="31340" xr:uid="{00000000-0005-0000-0000-00007E7E0000}"/>
    <cellStyle name="Normal 3 2 2 6 3 2 4" xfId="31341" xr:uid="{00000000-0005-0000-0000-00007F7E0000}"/>
    <cellStyle name="Normal 3 2 2 6 3 2_37. RESULTADO NEGOCIOS YOY" xfId="31342" xr:uid="{00000000-0005-0000-0000-0000807E0000}"/>
    <cellStyle name="Normal 3 2 2 6 3 3" xfId="31343" xr:uid="{00000000-0005-0000-0000-0000817E0000}"/>
    <cellStyle name="Normal 3 2 2 6 3 3 2" xfId="31344" xr:uid="{00000000-0005-0000-0000-0000827E0000}"/>
    <cellStyle name="Normal 3 2 2 6 3 3 2 2" xfId="31345" xr:uid="{00000000-0005-0000-0000-0000837E0000}"/>
    <cellStyle name="Normal 3 2 2 6 3 3 3" xfId="31346" xr:uid="{00000000-0005-0000-0000-0000847E0000}"/>
    <cellStyle name="Normal 3 2 2 6 3 3 3 2" xfId="31347" xr:uid="{00000000-0005-0000-0000-0000857E0000}"/>
    <cellStyle name="Normal 3 2 2 6 3 3 4" xfId="31348" xr:uid="{00000000-0005-0000-0000-0000867E0000}"/>
    <cellStyle name="Normal 3 2 2 6 3 3_37. RESULTADO NEGOCIOS YOY" xfId="31349" xr:uid="{00000000-0005-0000-0000-0000877E0000}"/>
    <cellStyle name="Normal 3 2 2 6 3 4" xfId="31350" xr:uid="{00000000-0005-0000-0000-0000887E0000}"/>
    <cellStyle name="Normal 3 2 2 6 3 4 2" xfId="31351" xr:uid="{00000000-0005-0000-0000-0000897E0000}"/>
    <cellStyle name="Normal 3 2 2 6 3 4_37. RESULTADO NEGOCIOS YOY" xfId="31352" xr:uid="{00000000-0005-0000-0000-00008A7E0000}"/>
    <cellStyle name="Normal 3 2 2 6 3 5" xfId="31353" xr:uid="{00000000-0005-0000-0000-00008B7E0000}"/>
    <cellStyle name="Normal 3 2 2 6 3 5 2" xfId="31354" xr:uid="{00000000-0005-0000-0000-00008C7E0000}"/>
    <cellStyle name="Normal 3 2 2 6 3 5_37. RESULTADO NEGOCIOS YOY" xfId="31355" xr:uid="{00000000-0005-0000-0000-00008D7E0000}"/>
    <cellStyle name="Normal 3 2 2 6 3 6" xfId="31356" xr:uid="{00000000-0005-0000-0000-00008E7E0000}"/>
    <cellStyle name="Normal 3 2 2 6 3 6 2" xfId="31357" xr:uid="{00000000-0005-0000-0000-00008F7E0000}"/>
    <cellStyle name="Normal 3 2 2 6 3 6_37. RESULTADO NEGOCIOS YOY" xfId="31358" xr:uid="{00000000-0005-0000-0000-0000907E0000}"/>
    <cellStyle name="Normal 3 2 2 6 3 7" xfId="31359" xr:uid="{00000000-0005-0000-0000-0000917E0000}"/>
    <cellStyle name="Normal 3 2 2 6 3_37. RESULTADO NEGOCIOS YOY" xfId="31360" xr:uid="{00000000-0005-0000-0000-0000927E0000}"/>
    <cellStyle name="Normal 3 2 2 6 4" xfId="31361" xr:uid="{00000000-0005-0000-0000-0000937E0000}"/>
    <cellStyle name="Normal 3 2 2 6 4 2" xfId="31362" xr:uid="{00000000-0005-0000-0000-0000947E0000}"/>
    <cellStyle name="Normal 3 2 2 6 4 2 2" xfId="31363" xr:uid="{00000000-0005-0000-0000-0000957E0000}"/>
    <cellStyle name="Normal 3 2 2 6 4 2_37. RESULTADO NEGOCIOS YOY" xfId="31364" xr:uid="{00000000-0005-0000-0000-0000967E0000}"/>
    <cellStyle name="Normal 3 2 2 6 4 3" xfId="31365" xr:uid="{00000000-0005-0000-0000-0000977E0000}"/>
    <cellStyle name="Normal 3 2 2 6 4 3 2" xfId="31366" xr:uid="{00000000-0005-0000-0000-0000987E0000}"/>
    <cellStyle name="Normal 3 2 2 6 4 3_37. RESULTADO NEGOCIOS YOY" xfId="31367" xr:uid="{00000000-0005-0000-0000-0000997E0000}"/>
    <cellStyle name="Normal 3 2 2 6 4 4" xfId="31368" xr:uid="{00000000-0005-0000-0000-00009A7E0000}"/>
    <cellStyle name="Normal 3 2 2 6 4_37. RESULTADO NEGOCIOS YOY" xfId="31369" xr:uid="{00000000-0005-0000-0000-00009B7E0000}"/>
    <cellStyle name="Normal 3 2 2 6 5" xfId="31370" xr:uid="{00000000-0005-0000-0000-00009C7E0000}"/>
    <cellStyle name="Normal 3 2 2 6 5 2" xfId="31371" xr:uid="{00000000-0005-0000-0000-00009D7E0000}"/>
    <cellStyle name="Normal 3 2 2 6 5 2 2" xfId="31372" xr:uid="{00000000-0005-0000-0000-00009E7E0000}"/>
    <cellStyle name="Normal 3 2 2 6 5 2_37. RESULTADO NEGOCIOS YOY" xfId="31373" xr:uid="{00000000-0005-0000-0000-00009F7E0000}"/>
    <cellStyle name="Normal 3 2 2 6 5 3" xfId="31374" xr:uid="{00000000-0005-0000-0000-0000A07E0000}"/>
    <cellStyle name="Normal 3 2 2 6 5 3 2" xfId="31375" xr:uid="{00000000-0005-0000-0000-0000A17E0000}"/>
    <cellStyle name="Normal 3 2 2 6 5 3_37. RESULTADO NEGOCIOS YOY" xfId="31376" xr:uid="{00000000-0005-0000-0000-0000A27E0000}"/>
    <cellStyle name="Normal 3 2 2 6 5 4" xfId="31377" xr:uid="{00000000-0005-0000-0000-0000A37E0000}"/>
    <cellStyle name="Normal 3 2 2 6 5_37. RESULTADO NEGOCIOS YOY" xfId="31378" xr:uid="{00000000-0005-0000-0000-0000A47E0000}"/>
    <cellStyle name="Normal 3 2 2 6 6" xfId="31379" xr:uid="{00000000-0005-0000-0000-0000A57E0000}"/>
    <cellStyle name="Normal 3 2 2 6 6 2" xfId="31380" xr:uid="{00000000-0005-0000-0000-0000A67E0000}"/>
    <cellStyle name="Normal 3 2 2 6 6 2 2" xfId="31381" xr:uid="{00000000-0005-0000-0000-0000A77E0000}"/>
    <cellStyle name="Normal 3 2 2 6 6 3" xfId="31382" xr:uid="{00000000-0005-0000-0000-0000A87E0000}"/>
    <cellStyle name="Normal 3 2 2 6 6_37. RESULTADO NEGOCIOS YOY" xfId="31383" xr:uid="{00000000-0005-0000-0000-0000A97E0000}"/>
    <cellStyle name="Normal 3 2 2 6 7" xfId="31384" xr:uid="{00000000-0005-0000-0000-0000AA7E0000}"/>
    <cellStyle name="Normal 3 2 2 6 7 2" xfId="31385" xr:uid="{00000000-0005-0000-0000-0000AB7E0000}"/>
    <cellStyle name="Normal 3 2 2 6 7_37. RESULTADO NEGOCIOS YOY" xfId="31386" xr:uid="{00000000-0005-0000-0000-0000AC7E0000}"/>
    <cellStyle name="Normal 3 2 2 6 8" xfId="31387" xr:uid="{00000000-0005-0000-0000-0000AD7E0000}"/>
    <cellStyle name="Normal 3 2 2 6 8 2" xfId="31388" xr:uid="{00000000-0005-0000-0000-0000AE7E0000}"/>
    <cellStyle name="Normal 3 2 2 6 8_37. RESULTADO NEGOCIOS YOY" xfId="31389" xr:uid="{00000000-0005-0000-0000-0000AF7E0000}"/>
    <cellStyle name="Normal 3 2 2 6 9" xfId="31390" xr:uid="{00000000-0005-0000-0000-0000B07E0000}"/>
    <cellStyle name="Normal 3 2 2 6 9 2" xfId="31391" xr:uid="{00000000-0005-0000-0000-0000B17E0000}"/>
    <cellStyle name="Normal 3 2 2 6 9_37. RESULTADO NEGOCIOS YOY" xfId="31392" xr:uid="{00000000-0005-0000-0000-0000B27E0000}"/>
    <cellStyle name="Normal 3 2 2 6_37. RESULTADO NEGOCIOS YOY" xfId="31393" xr:uid="{00000000-0005-0000-0000-0000B37E0000}"/>
    <cellStyle name="Normal 3 2 2 7" xfId="31394" xr:uid="{00000000-0005-0000-0000-0000B47E0000}"/>
    <cellStyle name="Normal 3 2 2 7 10" xfId="31395" xr:uid="{00000000-0005-0000-0000-0000B57E0000}"/>
    <cellStyle name="Normal 3 2 2 7 2" xfId="31396" xr:uid="{00000000-0005-0000-0000-0000B67E0000}"/>
    <cellStyle name="Normal 3 2 2 7 2 2" xfId="31397" xr:uid="{00000000-0005-0000-0000-0000B77E0000}"/>
    <cellStyle name="Normal 3 2 2 7 2 2 2" xfId="31398" xr:uid="{00000000-0005-0000-0000-0000B87E0000}"/>
    <cellStyle name="Normal 3 2 2 7 2 2 2 2" xfId="31399" xr:uid="{00000000-0005-0000-0000-0000B97E0000}"/>
    <cellStyle name="Normal 3 2 2 7 2 2 2_37. RESULTADO NEGOCIOS YOY" xfId="31400" xr:uid="{00000000-0005-0000-0000-0000BA7E0000}"/>
    <cellStyle name="Normal 3 2 2 7 2 2 3" xfId="31401" xr:uid="{00000000-0005-0000-0000-0000BB7E0000}"/>
    <cellStyle name="Normal 3 2 2 7 2 2 3 2" xfId="31402" xr:uid="{00000000-0005-0000-0000-0000BC7E0000}"/>
    <cellStyle name="Normal 3 2 2 7 2 2 3_37. RESULTADO NEGOCIOS YOY" xfId="31403" xr:uid="{00000000-0005-0000-0000-0000BD7E0000}"/>
    <cellStyle name="Normal 3 2 2 7 2 2 4" xfId="31404" xr:uid="{00000000-0005-0000-0000-0000BE7E0000}"/>
    <cellStyle name="Normal 3 2 2 7 2 2_37. RESULTADO NEGOCIOS YOY" xfId="31405" xr:uid="{00000000-0005-0000-0000-0000BF7E0000}"/>
    <cellStyle name="Normal 3 2 2 7 2 3" xfId="31406" xr:uid="{00000000-0005-0000-0000-0000C07E0000}"/>
    <cellStyle name="Normal 3 2 2 7 2 3 2" xfId="31407" xr:uid="{00000000-0005-0000-0000-0000C17E0000}"/>
    <cellStyle name="Normal 3 2 2 7 2 3 2 2" xfId="31408" xr:uid="{00000000-0005-0000-0000-0000C27E0000}"/>
    <cellStyle name="Normal 3 2 2 7 2 3 3" xfId="31409" xr:uid="{00000000-0005-0000-0000-0000C37E0000}"/>
    <cellStyle name="Normal 3 2 2 7 2 3 3 2" xfId="31410" xr:uid="{00000000-0005-0000-0000-0000C47E0000}"/>
    <cellStyle name="Normal 3 2 2 7 2 3 4" xfId="31411" xr:uid="{00000000-0005-0000-0000-0000C57E0000}"/>
    <cellStyle name="Normal 3 2 2 7 2 3_37. RESULTADO NEGOCIOS YOY" xfId="31412" xr:uid="{00000000-0005-0000-0000-0000C67E0000}"/>
    <cellStyle name="Normal 3 2 2 7 2 4" xfId="31413" xr:uid="{00000000-0005-0000-0000-0000C77E0000}"/>
    <cellStyle name="Normal 3 2 2 7 2 4 2" xfId="31414" xr:uid="{00000000-0005-0000-0000-0000C87E0000}"/>
    <cellStyle name="Normal 3 2 2 7 2 4 2 2" xfId="31415" xr:uid="{00000000-0005-0000-0000-0000C97E0000}"/>
    <cellStyle name="Normal 3 2 2 7 2 4 3" xfId="31416" xr:uid="{00000000-0005-0000-0000-0000CA7E0000}"/>
    <cellStyle name="Normal 3 2 2 7 2 4_37. RESULTADO NEGOCIOS YOY" xfId="31417" xr:uid="{00000000-0005-0000-0000-0000CB7E0000}"/>
    <cellStyle name="Normal 3 2 2 7 2 5" xfId="31418" xr:uid="{00000000-0005-0000-0000-0000CC7E0000}"/>
    <cellStyle name="Normal 3 2 2 7 2 5 2" xfId="31419" xr:uid="{00000000-0005-0000-0000-0000CD7E0000}"/>
    <cellStyle name="Normal 3 2 2 7 2 5_37. RESULTADO NEGOCIOS YOY" xfId="31420" xr:uid="{00000000-0005-0000-0000-0000CE7E0000}"/>
    <cellStyle name="Normal 3 2 2 7 2 6" xfId="31421" xr:uid="{00000000-0005-0000-0000-0000CF7E0000}"/>
    <cellStyle name="Normal 3 2 2 7 2 6 2" xfId="31422" xr:uid="{00000000-0005-0000-0000-0000D07E0000}"/>
    <cellStyle name="Normal 3 2 2 7 2 6_37. RESULTADO NEGOCIOS YOY" xfId="31423" xr:uid="{00000000-0005-0000-0000-0000D17E0000}"/>
    <cellStyle name="Normal 3 2 2 7 2 7" xfId="31424" xr:uid="{00000000-0005-0000-0000-0000D27E0000}"/>
    <cellStyle name="Normal 3 2 2 7 2 8" xfId="31425" xr:uid="{00000000-0005-0000-0000-0000D37E0000}"/>
    <cellStyle name="Normal 3 2 2 7 2_37. RESULTADO NEGOCIOS YOY" xfId="31426" xr:uid="{00000000-0005-0000-0000-0000D47E0000}"/>
    <cellStyle name="Normal 3 2 2 7 3" xfId="31427" xr:uid="{00000000-0005-0000-0000-0000D57E0000}"/>
    <cellStyle name="Normal 3 2 2 7 3 2" xfId="31428" xr:uid="{00000000-0005-0000-0000-0000D67E0000}"/>
    <cellStyle name="Normal 3 2 2 7 3 2 2" xfId="31429" xr:uid="{00000000-0005-0000-0000-0000D77E0000}"/>
    <cellStyle name="Normal 3 2 2 7 3 2 2 2" xfId="31430" xr:uid="{00000000-0005-0000-0000-0000D87E0000}"/>
    <cellStyle name="Normal 3 2 2 7 3 2 2_37. RESULTADO NEGOCIOS YOY" xfId="31431" xr:uid="{00000000-0005-0000-0000-0000D97E0000}"/>
    <cellStyle name="Normal 3 2 2 7 3 2 3" xfId="31432" xr:uid="{00000000-0005-0000-0000-0000DA7E0000}"/>
    <cellStyle name="Normal 3 2 2 7 3 2 3 2" xfId="31433" xr:uid="{00000000-0005-0000-0000-0000DB7E0000}"/>
    <cellStyle name="Normal 3 2 2 7 3 2 4" xfId="31434" xr:uid="{00000000-0005-0000-0000-0000DC7E0000}"/>
    <cellStyle name="Normal 3 2 2 7 3 2_37. RESULTADO NEGOCIOS YOY" xfId="31435" xr:uid="{00000000-0005-0000-0000-0000DD7E0000}"/>
    <cellStyle name="Normal 3 2 2 7 3 3" xfId="31436" xr:uid="{00000000-0005-0000-0000-0000DE7E0000}"/>
    <cellStyle name="Normal 3 2 2 7 3 3 2" xfId="31437" xr:uid="{00000000-0005-0000-0000-0000DF7E0000}"/>
    <cellStyle name="Normal 3 2 2 7 3 3 2 2" xfId="31438" xr:uid="{00000000-0005-0000-0000-0000E07E0000}"/>
    <cellStyle name="Normal 3 2 2 7 3 3 3" xfId="31439" xr:uid="{00000000-0005-0000-0000-0000E17E0000}"/>
    <cellStyle name="Normal 3 2 2 7 3 3 3 2" xfId="31440" xr:uid="{00000000-0005-0000-0000-0000E27E0000}"/>
    <cellStyle name="Normal 3 2 2 7 3 3 4" xfId="31441" xr:uid="{00000000-0005-0000-0000-0000E37E0000}"/>
    <cellStyle name="Normal 3 2 2 7 3 3_37. RESULTADO NEGOCIOS YOY" xfId="31442" xr:uid="{00000000-0005-0000-0000-0000E47E0000}"/>
    <cellStyle name="Normal 3 2 2 7 3 4" xfId="31443" xr:uid="{00000000-0005-0000-0000-0000E57E0000}"/>
    <cellStyle name="Normal 3 2 2 7 3 4 2" xfId="31444" xr:uid="{00000000-0005-0000-0000-0000E67E0000}"/>
    <cellStyle name="Normal 3 2 2 7 3 4_37. RESULTADO NEGOCIOS YOY" xfId="31445" xr:uid="{00000000-0005-0000-0000-0000E77E0000}"/>
    <cellStyle name="Normal 3 2 2 7 3 5" xfId="31446" xr:uid="{00000000-0005-0000-0000-0000E87E0000}"/>
    <cellStyle name="Normal 3 2 2 7 3 5 2" xfId="31447" xr:uid="{00000000-0005-0000-0000-0000E97E0000}"/>
    <cellStyle name="Normal 3 2 2 7 3 5_37. RESULTADO NEGOCIOS YOY" xfId="31448" xr:uid="{00000000-0005-0000-0000-0000EA7E0000}"/>
    <cellStyle name="Normal 3 2 2 7 3 6" xfId="31449" xr:uid="{00000000-0005-0000-0000-0000EB7E0000}"/>
    <cellStyle name="Normal 3 2 2 7 3_37. RESULTADO NEGOCIOS YOY" xfId="31450" xr:uid="{00000000-0005-0000-0000-0000EC7E0000}"/>
    <cellStyle name="Normal 3 2 2 7 4" xfId="31451" xr:uid="{00000000-0005-0000-0000-0000ED7E0000}"/>
    <cellStyle name="Normal 3 2 2 7 4 2" xfId="31452" xr:uid="{00000000-0005-0000-0000-0000EE7E0000}"/>
    <cellStyle name="Normal 3 2 2 7 4 2 2" xfId="31453" xr:uid="{00000000-0005-0000-0000-0000EF7E0000}"/>
    <cellStyle name="Normal 3 2 2 7 4 2_37. RESULTADO NEGOCIOS YOY" xfId="31454" xr:uid="{00000000-0005-0000-0000-0000F07E0000}"/>
    <cellStyle name="Normal 3 2 2 7 4 3" xfId="31455" xr:uid="{00000000-0005-0000-0000-0000F17E0000}"/>
    <cellStyle name="Normal 3 2 2 7 4 3 2" xfId="31456" xr:uid="{00000000-0005-0000-0000-0000F27E0000}"/>
    <cellStyle name="Normal 3 2 2 7 4 3_37. RESULTADO NEGOCIOS YOY" xfId="31457" xr:uid="{00000000-0005-0000-0000-0000F37E0000}"/>
    <cellStyle name="Normal 3 2 2 7 4 4" xfId="31458" xr:uid="{00000000-0005-0000-0000-0000F47E0000}"/>
    <cellStyle name="Normal 3 2 2 7 4_37. RESULTADO NEGOCIOS YOY" xfId="31459" xr:uid="{00000000-0005-0000-0000-0000F57E0000}"/>
    <cellStyle name="Normal 3 2 2 7 5" xfId="31460" xr:uid="{00000000-0005-0000-0000-0000F67E0000}"/>
    <cellStyle name="Normal 3 2 2 7 5 2" xfId="31461" xr:uid="{00000000-0005-0000-0000-0000F77E0000}"/>
    <cellStyle name="Normal 3 2 2 7 5 2 2" xfId="31462" xr:uid="{00000000-0005-0000-0000-0000F87E0000}"/>
    <cellStyle name="Normal 3 2 2 7 5 3" xfId="31463" xr:uid="{00000000-0005-0000-0000-0000F97E0000}"/>
    <cellStyle name="Normal 3 2 2 7 5 3 2" xfId="31464" xr:uid="{00000000-0005-0000-0000-0000FA7E0000}"/>
    <cellStyle name="Normal 3 2 2 7 5 4" xfId="31465" xr:uid="{00000000-0005-0000-0000-0000FB7E0000}"/>
    <cellStyle name="Normal 3 2 2 7 5_37. RESULTADO NEGOCIOS YOY" xfId="31466" xr:uid="{00000000-0005-0000-0000-0000FC7E0000}"/>
    <cellStyle name="Normal 3 2 2 7 6" xfId="31467" xr:uid="{00000000-0005-0000-0000-0000FD7E0000}"/>
    <cellStyle name="Normal 3 2 2 7 6 2" xfId="31468" xr:uid="{00000000-0005-0000-0000-0000FE7E0000}"/>
    <cellStyle name="Normal 3 2 2 7 6 2 2" xfId="31469" xr:uid="{00000000-0005-0000-0000-0000FF7E0000}"/>
    <cellStyle name="Normal 3 2 2 7 6 3" xfId="31470" xr:uid="{00000000-0005-0000-0000-0000007F0000}"/>
    <cellStyle name="Normal 3 2 2 7 6_37. RESULTADO NEGOCIOS YOY" xfId="31471" xr:uid="{00000000-0005-0000-0000-0000017F0000}"/>
    <cellStyle name="Normal 3 2 2 7 7" xfId="31472" xr:uid="{00000000-0005-0000-0000-0000027F0000}"/>
    <cellStyle name="Normal 3 2 2 7 7 2" xfId="31473" xr:uid="{00000000-0005-0000-0000-0000037F0000}"/>
    <cellStyle name="Normal 3 2 2 7 7_37. RESULTADO NEGOCIOS YOY" xfId="31474" xr:uid="{00000000-0005-0000-0000-0000047F0000}"/>
    <cellStyle name="Normal 3 2 2 7 8" xfId="31475" xr:uid="{00000000-0005-0000-0000-0000057F0000}"/>
    <cellStyle name="Normal 3 2 2 7 8 2" xfId="31476" xr:uid="{00000000-0005-0000-0000-0000067F0000}"/>
    <cellStyle name="Normal 3 2 2 7 8_37. RESULTADO NEGOCIOS YOY" xfId="31477" xr:uid="{00000000-0005-0000-0000-0000077F0000}"/>
    <cellStyle name="Normal 3 2 2 7 9" xfId="31478" xr:uid="{00000000-0005-0000-0000-0000087F0000}"/>
    <cellStyle name="Normal 3 2 2 7_37. RESULTADO NEGOCIOS YOY" xfId="31479" xr:uid="{00000000-0005-0000-0000-0000097F0000}"/>
    <cellStyle name="Normal 3 2 2 8" xfId="31480" xr:uid="{00000000-0005-0000-0000-00000A7F0000}"/>
    <cellStyle name="Normal 3 2 2 8 2" xfId="31481" xr:uid="{00000000-0005-0000-0000-00000B7F0000}"/>
    <cellStyle name="Normal 3 2 2 8 2 2" xfId="31482" xr:uid="{00000000-0005-0000-0000-00000C7F0000}"/>
    <cellStyle name="Normal 3 2 2 8 2 2 2" xfId="31483" xr:uid="{00000000-0005-0000-0000-00000D7F0000}"/>
    <cellStyle name="Normal 3 2 2 8 2 2 2 2" xfId="31484" xr:uid="{00000000-0005-0000-0000-00000E7F0000}"/>
    <cellStyle name="Normal 3 2 2 8 2 2 3" xfId="31485" xr:uid="{00000000-0005-0000-0000-00000F7F0000}"/>
    <cellStyle name="Normal 3 2 2 8 2 2_37. RESULTADO NEGOCIOS YOY" xfId="31486" xr:uid="{00000000-0005-0000-0000-0000107F0000}"/>
    <cellStyle name="Normal 3 2 2 8 2 3" xfId="31487" xr:uid="{00000000-0005-0000-0000-0000117F0000}"/>
    <cellStyle name="Normal 3 2 2 8 2 3 2" xfId="31488" xr:uid="{00000000-0005-0000-0000-0000127F0000}"/>
    <cellStyle name="Normal 3 2 2 8 2 3_37. RESULTADO NEGOCIOS YOY" xfId="31489" xr:uid="{00000000-0005-0000-0000-0000137F0000}"/>
    <cellStyle name="Normal 3 2 2 8 2 4" xfId="31490" xr:uid="{00000000-0005-0000-0000-0000147F0000}"/>
    <cellStyle name="Normal 3 2 2 8 2 4 2" xfId="31491" xr:uid="{00000000-0005-0000-0000-0000157F0000}"/>
    <cellStyle name="Normal 3 2 2 8 2 5" xfId="31492" xr:uid="{00000000-0005-0000-0000-0000167F0000}"/>
    <cellStyle name="Normal 3 2 2 8 2 6" xfId="31493" xr:uid="{00000000-0005-0000-0000-0000177F0000}"/>
    <cellStyle name="Normal 3 2 2 8 2_37. RESULTADO NEGOCIOS YOY" xfId="31494" xr:uid="{00000000-0005-0000-0000-0000187F0000}"/>
    <cellStyle name="Normal 3 2 2 8 3" xfId="31495" xr:uid="{00000000-0005-0000-0000-0000197F0000}"/>
    <cellStyle name="Normal 3 2 2 8 3 2" xfId="31496" xr:uid="{00000000-0005-0000-0000-00001A7F0000}"/>
    <cellStyle name="Normal 3 2 2 8 3 2 2" xfId="31497" xr:uid="{00000000-0005-0000-0000-00001B7F0000}"/>
    <cellStyle name="Normal 3 2 2 8 3 3" xfId="31498" xr:uid="{00000000-0005-0000-0000-00001C7F0000}"/>
    <cellStyle name="Normal 3 2 2 8 3 3 2" xfId="31499" xr:uid="{00000000-0005-0000-0000-00001D7F0000}"/>
    <cellStyle name="Normal 3 2 2 8 3 4" xfId="31500" xr:uid="{00000000-0005-0000-0000-00001E7F0000}"/>
    <cellStyle name="Normal 3 2 2 8 3_37. RESULTADO NEGOCIOS YOY" xfId="31501" xr:uid="{00000000-0005-0000-0000-00001F7F0000}"/>
    <cellStyle name="Normal 3 2 2 8 4" xfId="31502" xr:uid="{00000000-0005-0000-0000-0000207F0000}"/>
    <cellStyle name="Normal 3 2 2 8 4 2" xfId="31503" xr:uid="{00000000-0005-0000-0000-0000217F0000}"/>
    <cellStyle name="Normal 3 2 2 8 4 2 2" xfId="31504" xr:uid="{00000000-0005-0000-0000-0000227F0000}"/>
    <cellStyle name="Normal 3 2 2 8 4 3" xfId="31505" xr:uid="{00000000-0005-0000-0000-0000237F0000}"/>
    <cellStyle name="Normal 3 2 2 8 4_37. RESULTADO NEGOCIOS YOY" xfId="31506" xr:uid="{00000000-0005-0000-0000-0000247F0000}"/>
    <cellStyle name="Normal 3 2 2 8 5" xfId="31507" xr:uid="{00000000-0005-0000-0000-0000257F0000}"/>
    <cellStyle name="Normal 3 2 2 8 5 2" xfId="31508" xr:uid="{00000000-0005-0000-0000-0000267F0000}"/>
    <cellStyle name="Normal 3 2 2 8 5_37. RESULTADO NEGOCIOS YOY" xfId="31509" xr:uid="{00000000-0005-0000-0000-0000277F0000}"/>
    <cellStyle name="Normal 3 2 2 8 6" xfId="31510" xr:uid="{00000000-0005-0000-0000-0000287F0000}"/>
    <cellStyle name="Normal 3 2 2 8 6 2" xfId="31511" xr:uid="{00000000-0005-0000-0000-0000297F0000}"/>
    <cellStyle name="Normal 3 2 2 8 6_37. RESULTADO NEGOCIOS YOY" xfId="31512" xr:uid="{00000000-0005-0000-0000-00002A7F0000}"/>
    <cellStyle name="Normal 3 2 2 8 7" xfId="31513" xr:uid="{00000000-0005-0000-0000-00002B7F0000}"/>
    <cellStyle name="Normal 3 2 2 8 7 2" xfId="31514" xr:uid="{00000000-0005-0000-0000-00002C7F0000}"/>
    <cellStyle name="Normal 3 2 2 8 7_37. RESULTADO NEGOCIOS YOY" xfId="31515" xr:uid="{00000000-0005-0000-0000-00002D7F0000}"/>
    <cellStyle name="Normal 3 2 2 8 8" xfId="31516" xr:uid="{00000000-0005-0000-0000-00002E7F0000}"/>
    <cellStyle name="Normal 3 2 2 8_37. RESULTADO NEGOCIOS YOY" xfId="31517" xr:uid="{00000000-0005-0000-0000-00002F7F0000}"/>
    <cellStyle name="Normal 3 2 2 9" xfId="31518" xr:uid="{00000000-0005-0000-0000-0000307F0000}"/>
    <cellStyle name="Normal 3 2 2 9 2" xfId="31519" xr:uid="{00000000-0005-0000-0000-0000317F0000}"/>
    <cellStyle name="Normal 3 2 2 9 2 2" xfId="31520" xr:uid="{00000000-0005-0000-0000-0000327F0000}"/>
    <cellStyle name="Normal 3 2 2 9 2 2 2" xfId="31521" xr:uid="{00000000-0005-0000-0000-0000337F0000}"/>
    <cellStyle name="Normal 3 2 2 9 2 2_37. RESULTADO NEGOCIOS YOY" xfId="31522" xr:uid="{00000000-0005-0000-0000-0000347F0000}"/>
    <cellStyle name="Normal 3 2 2 9 2 3" xfId="31523" xr:uid="{00000000-0005-0000-0000-0000357F0000}"/>
    <cellStyle name="Normal 3 2 2 9 2 3 2" xfId="31524" xr:uid="{00000000-0005-0000-0000-0000367F0000}"/>
    <cellStyle name="Normal 3 2 2 9 2 3_37. RESULTADO NEGOCIOS YOY" xfId="31525" xr:uid="{00000000-0005-0000-0000-0000377F0000}"/>
    <cellStyle name="Normal 3 2 2 9 2 4" xfId="31526" xr:uid="{00000000-0005-0000-0000-0000387F0000}"/>
    <cellStyle name="Normal 3 2 2 9 2 5" xfId="31527" xr:uid="{00000000-0005-0000-0000-0000397F0000}"/>
    <cellStyle name="Normal 3 2 2 9 2_37. RESULTADO NEGOCIOS YOY" xfId="31528" xr:uid="{00000000-0005-0000-0000-00003A7F0000}"/>
    <cellStyle name="Normal 3 2 2 9 3" xfId="31529" xr:uid="{00000000-0005-0000-0000-00003B7F0000}"/>
    <cellStyle name="Normal 3 2 2 9 3 2" xfId="31530" xr:uid="{00000000-0005-0000-0000-00003C7F0000}"/>
    <cellStyle name="Normal 3 2 2 9 3 2 2" xfId="31531" xr:uid="{00000000-0005-0000-0000-00003D7F0000}"/>
    <cellStyle name="Normal 3 2 2 9 3 3" xfId="31532" xr:uid="{00000000-0005-0000-0000-00003E7F0000}"/>
    <cellStyle name="Normal 3 2 2 9 3 3 2" xfId="31533" xr:uid="{00000000-0005-0000-0000-00003F7F0000}"/>
    <cellStyle name="Normal 3 2 2 9 3 4" xfId="31534" xr:uid="{00000000-0005-0000-0000-0000407F0000}"/>
    <cellStyle name="Normal 3 2 2 9 3_37. RESULTADO NEGOCIOS YOY" xfId="31535" xr:uid="{00000000-0005-0000-0000-0000417F0000}"/>
    <cellStyle name="Normal 3 2 2 9 4" xfId="31536" xr:uid="{00000000-0005-0000-0000-0000427F0000}"/>
    <cellStyle name="Normal 3 2 2 9 4 2" xfId="31537" xr:uid="{00000000-0005-0000-0000-0000437F0000}"/>
    <cellStyle name="Normal 3 2 2 9 4 2 2" xfId="31538" xr:uid="{00000000-0005-0000-0000-0000447F0000}"/>
    <cellStyle name="Normal 3 2 2 9 4 3" xfId="31539" xr:uid="{00000000-0005-0000-0000-0000457F0000}"/>
    <cellStyle name="Normal 3 2 2 9 4_37. RESULTADO NEGOCIOS YOY" xfId="31540" xr:uid="{00000000-0005-0000-0000-0000467F0000}"/>
    <cellStyle name="Normal 3 2 2 9 5" xfId="31541" xr:uid="{00000000-0005-0000-0000-0000477F0000}"/>
    <cellStyle name="Normal 3 2 2 9 5 2" xfId="31542" xr:uid="{00000000-0005-0000-0000-0000487F0000}"/>
    <cellStyle name="Normal 3 2 2 9 5_37. RESULTADO NEGOCIOS YOY" xfId="31543" xr:uid="{00000000-0005-0000-0000-0000497F0000}"/>
    <cellStyle name="Normal 3 2 2 9 6" xfId="31544" xr:uid="{00000000-0005-0000-0000-00004A7F0000}"/>
    <cellStyle name="Normal 3 2 2 9 6 2" xfId="31545" xr:uid="{00000000-0005-0000-0000-00004B7F0000}"/>
    <cellStyle name="Normal 3 2 2 9 6_37. RESULTADO NEGOCIOS YOY" xfId="31546" xr:uid="{00000000-0005-0000-0000-00004C7F0000}"/>
    <cellStyle name="Normal 3 2 2 9 7" xfId="31547" xr:uid="{00000000-0005-0000-0000-00004D7F0000}"/>
    <cellStyle name="Normal 3 2 2 9 8" xfId="31548" xr:uid="{00000000-0005-0000-0000-00004E7F0000}"/>
    <cellStyle name="Normal 3 2 2 9_37. RESULTADO NEGOCIOS YOY" xfId="31549" xr:uid="{00000000-0005-0000-0000-00004F7F0000}"/>
    <cellStyle name="Normal 3 2 2_37. RESULTADO NEGOCIOS YOY" xfId="31550" xr:uid="{00000000-0005-0000-0000-0000507F0000}"/>
    <cellStyle name="Normal 3 2 20" xfId="31551" xr:uid="{00000000-0005-0000-0000-0000517F0000}"/>
    <cellStyle name="Normal 3 2 21" xfId="31552" xr:uid="{00000000-0005-0000-0000-0000527F0000}"/>
    <cellStyle name="Normal 3 2 22" xfId="31553" xr:uid="{00000000-0005-0000-0000-0000537F0000}"/>
    <cellStyle name="Normal 3 2 23" xfId="31554" xr:uid="{00000000-0005-0000-0000-0000547F0000}"/>
    <cellStyle name="Normal 3 2 24" xfId="31555" xr:uid="{00000000-0005-0000-0000-0000557F0000}"/>
    <cellStyle name="Normal 3 2 25" xfId="31556" xr:uid="{00000000-0005-0000-0000-0000567F0000}"/>
    <cellStyle name="Normal 3 2 26" xfId="31557" xr:uid="{00000000-0005-0000-0000-0000577F0000}"/>
    <cellStyle name="Normal 3 2 27" xfId="30117" xr:uid="{00000000-0005-0000-0000-0000587F0000}"/>
    <cellStyle name="Normal 3 2 3" xfId="42" xr:uid="{00000000-0005-0000-0000-0000597F0000}"/>
    <cellStyle name="Normal 3 2 3 10" xfId="31559" xr:uid="{00000000-0005-0000-0000-00005A7F0000}"/>
    <cellStyle name="Normal 3 2 3 11" xfId="31558" xr:uid="{00000000-0005-0000-0000-00005B7F0000}"/>
    <cellStyle name="Normal 3 2 3 2" xfId="31560" xr:uid="{00000000-0005-0000-0000-00005C7F0000}"/>
    <cellStyle name="Normal 3 2 3 2 10" xfId="31561" xr:uid="{00000000-0005-0000-0000-00005D7F0000}"/>
    <cellStyle name="Normal 3 2 3 2 10 2" xfId="31562" xr:uid="{00000000-0005-0000-0000-00005E7F0000}"/>
    <cellStyle name="Normal 3 2 3 2 10 3" xfId="31563" xr:uid="{00000000-0005-0000-0000-00005F7F0000}"/>
    <cellStyle name="Normal 3 2 3 2 10 4" xfId="31564" xr:uid="{00000000-0005-0000-0000-0000607F0000}"/>
    <cellStyle name="Normal 3 2 3 2 10_37. RESULTADO NEGOCIOS YOY" xfId="31565" xr:uid="{00000000-0005-0000-0000-0000617F0000}"/>
    <cellStyle name="Normal 3 2 3 2 11" xfId="31566" xr:uid="{00000000-0005-0000-0000-0000627F0000}"/>
    <cellStyle name="Normal 3 2 3 2 11 2" xfId="31567" xr:uid="{00000000-0005-0000-0000-0000637F0000}"/>
    <cellStyle name="Normal 3 2 3 2 12" xfId="31568" xr:uid="{00000000-0005-0000-0000-0000647F0000}"/>
    <cellStyle name="Normal 3 2 3 2 13" xfId="31569" xr:uid="{00000000-0005-0000-0000-0000657F0000}"/>
    <cellStyle name="Normal 3 2 3 2 14" xfId="31570" xr:uid="{00000000-0005-0000-0000-0000667F0000}"/>
    <cellStyle name="Normal 3 2 3 2 2" xfId="31571" xr:uid="{00000000-0005-0000-0000-0000677F0000}"/>
    <cellStyle name="Normal 3 2 3 2 2 10" xfId="31572" xr:uid="{00000000-0005-0000-0000-0000687F0000}"/>
    <cellStyle name="Normal 3 2 3 2 2 11" xfId="31573" xr:uid="{00000000-0005-0000-0000-0000697F0000}"/>
    <cellStyle name="Normal 3 2 3 2 2 12" xfId="31574" xr:uid="{00000000-0005-0000-0000-00006A7F0000}"/>
    <cellStyle name="Normal 3 2 3 2 2 2" xfId="31575" xr:uid="{00000000-0005-0000-0000-00006B7F0000}"/>
    <cellStyle name="Normal 3 2 3 2 2 2 2" xfId="31576" xr:uid="{00000000-0005-0000-0000-00006C7F0000}"/>
    <cellStyle name="Normal 3 2 3 2 2 2 2 2" xfId="31577" xr:uid="{00000000-0005-0000-0000-00006D7F0000}"/>
    <cellStyle name="Normal 3 2 3 2 2 2 2_37. RESULTADO NEGOCIOS YOY" xfId="31578" xr:uid="{00000000-0005-0000-0000-00006E7F0000}"/>
    <cellStyle name="Normal 3 2 3 2 2 2 3" xfId="31579" xr:uid="{00000000-0005-0000-0000-00006F7F0000}"/>
    <cellStyle name="Normal 3 2 3 2 2 2 3 2" xfId="31580" xr:uid="{00000000-0005-0000-0000-0000707F0000}"/>
    <cellStyle name="Normal 3 2 3 2 2 2 3 3" xfId="31581" xr:uid="{00000000-0005-0000-0000-0000717F0000}"/>
    <cellStyle name="Normal 3 2 3 2 2 2 3 3 2" xfId="31582" xr:uid="{00000000-0005-0000-0000-0000727F0000}"/>
    <cellStyle name="Normal 3 2 3 2 2 2 3 4" xfId="31583" xr:uid="{00000000-0005-0000-0000-0000737F0000}"/>
    <cellStyle name="Normal 3 2 3 2 2 2 3_37. RESULTADO NEGOCIOS YOY" xfId="31584" xr:uid="{00000000-0005-0000-0000-0000747F0000}"/>
    <cellStyle name="Normal 3 2 3 2 2 2 4" xfId="31585" xr:uid="{00000000-0005-0000-0000-0000757F0000}"/>
    <cellStyle name="Normal 3 2 3 2 2 2 4 2" xfId="31586" xr:uid="{00000000-0005-0000-0000-0000767F0000}"/>
    <cellStyle name="Normal 3 2 3 2 2 2 4 2 2" xfId="31587" xr:uid="{00000000-0005-0000-0000-0000777F0000}"/>
    <cellStyle name="Normal 3 2 3 2 2 2 4 3" xfId="31588" xr:uid="{00000000-0005-0000-0000-0000787F0000}"/>
    <cellStyle name="Normal 3 2 3 2 2 2 4_37. RESULTADO NEGOCIOS YOY" xfId="31589" xr:uid="{00000000-0005-0000-0000-0000797F0000}"/>
    <cellStyle name="Normal 3 2 3 2 2 2 5" xfId="31590" xr:uid="{00000000-0005-0000-0000-00007A7F0000}"/>
    <cellStyle name="Normal 3 2 3 2 2 2 5 2" xfId="31591" xr:uid="{00000000-0005-0000-0000-00007B7F0000}"/>
    <cellStyle name="Normal 3 2 3 2 2 2 5_37. RESULTADO NEGOCIOS YOY" xfId="31592" xr:uid="{00000000-0005-0000-0000-00007C7F0000}"/>
    <cellStyle name="Normal 3 2 3 2 2 2 6" xfId="31593" xr:uid="{00000000-0005-0000-0000-00007D7F0000}"/>
    <cellStyle name="Normal 3 2 3 2 2 2_37. RESULTADO NEGOCIOS YOY" xfId="31594" xr:uid="{00000000-0005-0000-0000-00007E7F0000}"/>
    <cellStyle name="Normal 3 2 3 2 2 3" xfId="31595" xr:uid="{00000000-0005-0000-0000-00007F7F0000}"/>
    <cellStyle name="Normal 3 2 3 2 2 3 2" xfId="31596" xr:uid="{00000000-0005-0000-0000-0000807F0000}"/>
    <cellStyle name="Normal 3 2 3 2 2 3 2 2" xfId="31597" xr:uid="{00000000-0005-0000-0000-0000817F0000}"/>
    <cellStyle name="Normal 3 2 3 2 2 3 2 2 2" xfId="31598" xr:uid="{00000000-0005-0000-0000-0000827F0000}"/>
    <cellStyle name="Normal 3 2 3 2 2 3 2 2_37. RESULTADO NEGOCIOS YOY" xfId="31599" xr:uid="{00000000-0005-0000-0000-0000837F0000}"/>
    <cellStyle name="Normal 3 2 3 2 2 3 2 3" xfId="31600" xr:uid="{00000000-0005-0000-0000-0000847F0000}"/>
    <cellStyle name="Normal 3 2 3 2 2 3 2 3 2" xfId="31601" xr:uid="{00000000-0005-0000-0000-0000857F0000}"/>
    <cellStyle name="Normal 3 2 3 2 2 3 2 3_37. RESULTADO NEGOCIOS YOY" xfId="31602" xr:uid="{00000000-0005-0000-0000-0000867F0000}"/>
    <cellStyle name="Normal 3 2 3 2 2 3 2 4" xfId="31603" xr:uid="{00000000-0005-0000-0000-0000877F0000}"/>
    <cellStyle name="Normal 3 2 3 2 2 3 2 5" xfId="31604" xr:uid="{00000000-0005-0000-0000-0000887F0000}"/>
    <cellStyle name="Normal 3 2 3 2 2 3 2_37. RESULTADO NEGOCIOS YOY" xfId="31605" xr:uid="{00000000-0005-0000-0000-0000897F0000}"/>
    <cellStyle name="Normal 3 2 3 2 2 3 3" xfId="31606" xr:uid="{00000000-0005-0000-0000-00008A7F0000}"/>
    <cellStyle name="Normal 3 2 3 2 2 3 3 2" xfId="31607" xr:uid="{00000000-0005-0000-0000-00008B7F0000}"/>
    <cellStyle name="Normal 3 2 3 2 2 3 3 2 2" xfId="31608" xr:uid="{00000000-0005-0000-0000-00008C7F0000}"/>
    <cellStyle name="Normal 3 2 3 2 2 3 3 3" xfId="31609" xr:uid="{00000000-0005-0000-0000-00008D7F0000}"/>
    <cellStyle name="Normal 3 2 3 2 2 3 3 3 2" xfId="31610" xr:uid="{00000000-0005-0000-0000-00008E7F0000}"/>
    <cellStyle name="Normal 3 2 3 2 2 3 3 4" xfId="31611" xr:uid="{00000000-0005-0000-0000-00008F7F0000}"/>
    <cellStyle name="Normal 3 2 3 2 2 3 3_37. RESULTADO NEGOCIOS YOY" xfId="31612" xr:uid="{00000000-0005-0000-0000-0000907F0000}"/>
    <cellStyle name="Normal 3 2 3 2 2 3 4" xfId="31613" xr:uid="{00000000-0005-0000-0000-0000917F0000}"/>
    <cellStyle name="Normal 3 2 3 2 2 3 4 2" xfId="31614" xr:uid="{00000000-0005-0000-0000-0000927F0000}"/>
    <cellStyle name="Normal 3 2 3 2 2 3 4 2 2" xfId="31615" xr:uid="{00000000-0005-0000-0000-0000937F0000}"/>
    <cellStyle name="Normal 3 2 3 2 2 3 4 3" xfId="31616" xr:uid="{00000000-0005-0000-0000-0000947F0000}"/>
    <cellStyle name="Normal 3 2 3 2 2 3 4_37. RESULTADO NEGOCIOS YOY" xfId="31617" xr:uid="{00000000-0005-0000-0000-0000957F0000}"/>
    <cellStyle name="Normal 3 2 3 2 2 3 5" xfId="31618" xr:uid="{00000000-0005-0000-0000-0000967F0000}"/>
    <cellStyle name="Normal 3 2 3 2 2 3 5 2" xfId="31619" xr:uid="{00000000-0005-0000-0000-0000977F0000}"/>
    <cellStyle name="Normal 3 2 3 2 2 3 5_37. RESULTADO NEGOCIOS YOY" xfId="31620" xr:uid="{00000000-0005-0000-0000-0000987F0000}"/>
    <cellStyle name="Normal 3 2 3 2 2 3 6" xfId="31621" xr:uid="{00000000-0005-0000-0000-0000997F0000}"/>
    <cellStyle name="Normal 3 2 3 2 2 3 6 2" xfId="31622" xr:uid="{00000000-0005-0000-0000-00009A7F0000}"/>
    <cellStyle name="Normal 3 2 3 2 2 3 6_37. RESULTADO NEGOCIOS YOY" xfId="31623" xr:uid="{00000000-0005-0000-0000-00009B7F0000}"/>
    <cellStyle name="Normal 3 2 3 2 2 3 7" xfId="31624" xr:uid="{00000000-0005-0000-0000-00009C7F0000}"/>
    <cellStyle name="Normal 3 2 3 2 2 3 8" xfId="31625" xr:uid="{00000000-0005-0000-0000-00009D7F0000}"/>
    <cellStyle name="Normal 3 2 3 2 2 3_37. RESULTADO NEGOCIOS YOY" xfId="31626" xr:uid="{00000000-0005-0000-0000-00009E7F0000}"/>
    <cellStyle name="Normal 3 2 3 2 2 4" xfId="31627" xr:uid="{00000000-0005-0000-0000-00009F7F0000}"/>
    <cellStyle name="Normal 3 2 3 2 2 4 2" xfId="31628" xr:uid="{00000000-0005-0000-0000-0000A07F0000}"/>
    <cellStyle name="Normal 3 2 3 2 2 4 2 2" xfId="31629" xr:uid="{00000000-0005-0000-0000-0000A17F0000}"/>
    <cellStyle name="Normal 3 2 3 2 2 4 2 2 2" xfId="31630" xr:uid="{00000000-0005-0000-0000-0000A27F0000}"/>
    <cellStyle name="Normal 3 2 3 2 2 4 2 3" xfId="31631" xr:uid="{00000000-0005-0000-0000-0000A37F0000}"/>
    <cellStyle name="Normal 3 2 3 2 2 4 2 3 2" xfId="31632" xr:uid="{00000000-0005-0000-0000-0000A47F0000}"/>
    <cellStyle name="Normal 3 2 3 2 2 4 2 4" xfId="31633" xr:uid="{00000000-0005-0000-0000-0000A57F0000}"/>
    <cellStyle name="Normal 3 2 3 2 2 4 2 5" xfId="31634" xr:uid="{00000000-0005-0000-0000-0000A67F0000}"/>
    <cellStyle name="Normal 3 2 3 2 2 4 2_37. RESULTADO NEGOCIOS YOY" xfId="31635" xr:uid="{00000000-0005-0000-0000-0000A77F0000}"/>
    <cellStyle name="Normal 3 2 3 2 2 4 3" xfId="31636" xr:uid="{00000000-0005-0000-0000-0000A87F0000}"/>
    <cellStyle name="Normal 3 2 3 2 2 4 3 2" xfId="31637" xr:uid="{00000000-0005-0000-0000-0000A97F0000}"/>
    <cellStyle name="Normal 3 2 3 2 2 4 3 2 2" xfId="31638" xr:uid="{00000000-0005-0000-0000-0000AA7F0000}"/>
    <cellStyle name="Normal 3 2 3 2 2 4 3 3" xfId="31639" xr:uid="{00000000-0005-0000-0000-0000AB7F0000}"/>
    <cellStyle name="Normal 3 2 3 2 2 4 3 3 2" xfId="31640" xr:uid="{00000000-0005-0000-0000-0000AC7F0000}"/>
    <cellStyle name="Normal 3 2 3 2 2 4 3 4" xfId="31641" xr:uid="{00000000-0005-0000-0000-0000AD7F0000}"/>
    <cellStyle name="Normal 3 2 3 2 2 4 3_37. RESULTADO NEGOCIOS YOY" xfId="31642" xr:uid="{00000000-0005-0000-0000-0000AE7F0000}"/>
    <cellStyle name="Normal 3 2 3 2 2 4 4" xfId="31643" xr:uid="{00000000-0005-0000-0000-0000AF7F0000}"/>
    <cellStyle name="Normal 3 2 3 2 2 4 4 2" xfId="31644" xr:uid="{00000000-0005-0000-0000-0000B07F0000}"/>
    <cellStyle name="Normal 3 2 3 2 2 4 4_37. RESULTADO NEGOCIOS YOY" xfId="31645" xr:uid="{00000000-0005-0000-0000-0000B17F0000}"/>
    <cellStyle name="Normal 3 2 3 2 2 4 5" xfId="31646" xr:uid="{00000000-0005-0000-0000-0000B27F0000}"/>
    <cellStyle name="Normal 3 2 3 2 2 4 5 2" xfId="31647" xr:uid="{00000000-0005-0000-0000-0000B37F0000}"/>
    <cellStyle name="Normal 3 2 3 2 2 4 6" xfId="31648" xr:uid="{00000000-0005-0000-0000-0000B47F0000}"/>
    <cellStyle name="Normal 3 2 3 2 2 4 7" xfId="31649" xr:uid="{00000000-0005-0000-0000-0000B57F0000}"/>
    <cellStyle name="Normal 3 2 3 2 2 4_37. RESULTADO NEGOCIOS YOY" xfId="31650" xr:uid="{00000000-0005-0000-0000-0000B67F0000}"/>
    <cellStyle name="Normal 3 2 3 2 2 5" xfId="31651" xr:uid="{00000000-0005-0000-0000-0000B77F0000}"/>
    <cellStyle name="Normal 3 2 3 2 2 5 2" xfId="31652" xr:uid="{00000000-0005-0000-0000-0000B87F0000}"/>
    <cellStyle name="Normal 3 2 3 2 2 5 3" xfId="31653" xr:uid="{00000000-0005-0000-0000-0000B97F0000}"/>
    <cellStyle name="Normal 3 2 3 2 2 5 4" xfId="31654" xr:uid="{00000000-0005-0000-0000-0000BA7F0000}"/>
    <cellStyle name="Normal 3 2 3 2 2 5_37. RESULTADO NEGOCIOS YOY" xfId="31655" xr:uid="{00000000-0005-0000-0000-0000BB7F0000}"/>
    <cellStyle name="Normal 3 2 3 2 2 6" xfId="31656" xr:uid="{00000000-0005-0000-0000-0000BC7F0000}"/>
    <cellStyle name="Normal 3 2 3 2 2 6 2" xfId="31657" xr:uid="{00000000-0005-0000-0000-0000BD7F0000}"/>
    <cellStyle name="Normal 3 2 3 2 2 6 3" xfId="31658" xr:uid="{00000000-0005-0000-0000-0000BE7F0000}"/>
    <cellStyle name="Normal 3 2 3 2 2 6 4" xfId="31659" xr:uid="{00000000-0005-0000-0000-0000BF7F0000}"/>
    <cellStyle name="Normal 3 2 3 2 2 6_37. RESULTADO NEGOCIOS YOY" xfId="31660" xr:uid="{00000000-0005-0000-0000-0000C07F0000}"/>
    <cellStyle name="Normal 3 2 3 2 2 7" xfId="31661" xr:uid="{00000000-0005-0000-0000-0000C17F0000}"/>
    <cellStyle name="Normal 3 2 3 2 2 7 2" xfId="31662" xr:uid="{00000000-0005-0000-0000-0000C27F0000}"/>
    <cellStyle name="Normal 3 2 3 2 2 7 3" xfId="31663" xr:uid="{00000000-0005-0000-0000-0000C37F0000}"/>
    <cellStyle name="Normal 3 2 3 2 2 7 4" xfId="31664" xr:uid="{00000000-0005-0000-0000-0000C47F0000}"/>
    <cellStyle name="Normal 3 2 3 2 2 7_37. RESULTADO NEGOCIOS YOY" xfId="31665" xr:uid="{00000000-0005-0000-0000-0000C57F0000}"/>
    <cellStyle name="Normal 3 2 3 2 2 8" xfId="31666" xr:uid="{00000000-0005-0000-0000-0000C67F0000}"/>
    <cellStyle name="Normal 3 2 3 2 2 8 2" xfId="31667" xr:uid="{00000000-0005-0000-0000-0000C77F0000}"/>
    <cellStyle name="Normal 3 2 3 2 2 8 3" xfId="31668" xr:uid="{00000000-0005-0000-0000-0000C87F0000}"/>
    <cellStyle name="Normal 3 2 3 2 2 8 4" xfId="31669" xr:uid="{00000000-0005-0000-0000-0000C97F0000}"/>
    <cellStyle name="Normal 3 2 3 2 2 8_37. RESULTADO NEGOCIOS YOY" xfId="31670" xr:uid="{00000000-0005-0000-0000-0000CA7F0000}"/>
    <cellStyle name="Normal 3 2 3 2 2 9" xfId="31671" xr:uid="{00000000-0005-0000-0000-0000CB7F0000}"/>
    <cellStyle name="Normal 3 2 3 2 2_37. RESULTADO NEGOCIOS YOY" xfId="31672" xr:uid="{00000000-0005-0000-0000-0000CC7F0000}"/>
    <cellStyle name="Normal 3 2 3 2 3" xfId="31673" xr:uid="{00000000-0005-0000-0000-0000CD7F0000}"/>
    <cellStyle name="Normal 3 2 3 2 3 2" xfId="31674" xr:uid="{00000000-0005-0000-0000-0000CE7F0000}"/>
    <cellStyle name="Normal 3 2 3 2 3 2 2" xfId="31675" xr:uid="{00000000-0005-0000-0000-0000CF7F0000}"/>
    <cellStyle name="Normal 3 2 3 2 3 2 2 2" xfId="31676" xr:uid="{00000000-0005-0000-0000-0000D07F0000}"/>
    <cellStyle name="Normal 3 2 3 2 3 2 2 2 2" xfId="31677" xr:uid="{00000000-0005-0000-0000-0000D17F0000}"/>
    <cellStyle name="Normal 3 2 3 2 3 2 2 3" xfId="31678" xr:uid="{00000000-0005-0000-0000-0000D27F0000}"/>
    <cellStyle name="Normal 3 2 3 2 3 2 2 4" xfId="31679" xr:uid="{00000000-0005-0000-0000-0000D37F0000}"/>
    <cellStyle name="Normal 3 2 3 2 3 2 2_37. RESULTADO NEGOCIOS YOY" xfId="31680" xr:uid="{00000000-0005-0000-0000-0000D47F0000}"/>
    <cellStyle name="Normal 3 2 3 2 3 2 3" xfId="31681" xr:uid="{00000000-0005-0000-0000-0000D57F0000}"/>
    <cellStyle name="Normal 3 2 3 2 3 2 3 2" xfId="31682" xr:uid="{00000000-0005-0000-0000-0000D67F0000}"/>
    <cellStyle name="Normal 3 2 3 2 3 2 3_37. RESULTADO NEGOCIOS YOY" xfId="31683" xr:uid="{00000000-0005-0000-0000-0000D77F0000}"/>
    <cellStyle name="Normal 3 2 3 2 3 2 4" xfId="31684" xr:uid="{00000000-0005-0000-0000-0000D87F0000}"/>
    <cellStyle name="Normal 3 2 3 2 3 2 4 2" xfId="31685" xr:uid="{00000000-0005-0000-0000-0000D97F0000}"/>
    <cellStyle name="Normal 3 2 3 2 3 2 5" xfId="31686" xr:uid="{00000000-0005-0000-0000-0000DA7F0000}"/>
    <cellStyle name="Normal 3 2 3 2 3 2 6" xfId="31687" xr:uid="{00000000-0005-0000-0000-0000DB7F0000}"/>
    <cellStyle name="Normal 3 2 3 2 3 2_37. RESULTADO NEGOCIOS YOY" xfId="31688" xr:uid="{00000000-0005-0000-0000-0000DC7F0000}"/>
    <cellStyle name="Normal 3 2 3 2 3 3" xfId="31689" xr:uid="{00000000-0005-0000-0000-0000DD7F0000}"/>
    <cellStyle name="Normal 3 2 3 2 3 3 2" xfId="31690" xr:uid="{00000000-0005-0000-0000-0000DE7F0000}"/>
    <cellStyle name="Normal 3 2 3 2 3 3 2 2" xfId="31691" xr:uid="{00000000-0005-0000-0000-0000DF7F0000}"/>
    <cellStyle name="Normal 3 2 3 2 3 3 2 3" xfId="31692" xr:uid="{00000000-0005-0000-0000-0000E07F0000}"/>
    <cellStyle name="Normal 3 2 3 2 3 3 3" xfId="31693" xr:uid="{00000000-0005-0000-0000-0000E17F0000}"/>
    <cellStyle name="Normal 3 2 3 2 3 3 3 2" xfId="31694" xr:uid="{00000000-0005-0000-0000-0000E27F0000}"/>
    <cellStyle name="Normal 3 2 3 2 3 3 4" xfId="31695" xr:uid="{00000000-0005-0000-0000-0000E37F0000}"/>
    <cellStyle name="Normal 3 2 3 2 3 3 5" xfId="31696" xr:uid="{00000000-0005-0000-0000-0000E47F0000}"/>
    <cellStyle name="Normal 3 2 3 2 3 3_37. RESULTADO NEGOCIOS YOY" xfId="31697" xr:uid="{00000000-0005-0000-0000-0000E57F0000}"/>
    <cellStyle name="Normal 3 2 3 2 3 4" xfId="31698" xr:uid="{00000000-0005-0000-0000-0000E67F0000}"/>
    <cellStyle name="Normal 3 2 3 2 3 4 2" xfId="31699" xr:uid="{00000000-0005-0000-0000-0000E77F0000}"/>
    <cellStyle name="Normal 3 2 3 2 3 4 2 2" xfId="31700" xr:uid="{00000000-0005-0000-0000-0000E87F0000}"/>
    <cellStyle name="Normal 3 2 3 2 3 4 2 3" xfId="31701" xr:uid="{00000000-0005-0000-0000-0000E97F0000}"/>
    <cellStyle name="Normal 3 2 3 2 3 4 3" xfId="31702" xr:uid="{00000000-0005-0000-0000-0000EA7F0000}"/>
    <cellStyle name="Normal 3 2 3 2 3 4 4" xfId="31703" xr:uid="{00000000-0005-0000-0000-0000EB7F0000}"/>
    <cellStyle name="Normal 3 2 3 2 3 4_37. RESULTADO NEGOCIOS YOY" xfId="31704" xr:uid="{00000000-0005-0000-0000-0000EC7F0000}"/>
    <cellStyle name="Normal 3 2 3 2 3 5" xfId="31705" xr:uid="{00000000-0005-0000-0000-0000ED7F0000}"/>
    <cellStyle name="Normal 3 2 3 2 3 5 2" xfId="31706" xr:uid="{00000000-0005-0000-0000-0000EE7F0000}"/>
    <cellStyle name="Normal 3 2 3 2 3 5 3" xfId="31707" xr:uid="{00000000-0005-0000-0000-0000EF7F0000}"/>
    <cellStyle name="Normal 3 2 3 2 3 5 4" xfId="31708" xr:uid="{00000000-0005-0000-0000-0000F07F0000}"/>
    <cellStyle name="Normal 3 2 3 2 3 5_37. RESULTADO NEGOCIOS YOY" xfId="31709" xr:uid="{00000000-0005-0000-0000-0000F17F0000}"/>
    <cellStyle name="Normal 3 2 3 2 3 6" xfId="31710" xr:uid="{00000000-0005-0000-0000-0000F27F0000}"/>
    <cellStyle name="Normal 3 2 3 2 3 6 2" xfId="31711" xr:uid="{00000000-0005-0000-0000-0000F37F0000}"/>
    <cellStyle name="Normal 3 2 3 2 3 6 3" xfId="31712" xr:uid="{00000000-0005-0000-0000-0000F47F0000}"/>
    <cellStyle name="Normal 3 2 3 2 3 7" xfId="31713" xr:uid="{00000000-0005-0000-0000-0000F57F0000}"/>
    <cellStyle name="Normal 3 2 3 2 3 8" xfId="31714" xr:uid="{00000000-0005-0000-0000-0000F67F0000}"/>
    <cellStyle name="Normal 3 2 3 2 3 9" xfId="31715" xr:uid="{00000000-0005-0000-0000-0000F77F0000}"/>
    <cellStyle name="Normal 3 2 3 2 3_37. RESULTADO NEGOCIOS YOY" xfId="31716" xr:uid="{00000000-0005-0000-0000-0000F87F0000}"/>
    <cellStyle name="Normal 3 2 3 2 4" xfId="31717" xr:uid="{00000000-0005-0000-0000-0000F97F0000}"/>
    <cellStyle name="Normal 3 2 3 2 4 2" xfId="31718" xr:uid="{00000000-0005-0000-0000-0000FA7F0000}"/>
    <cellStyle name="Normal 3 2 3 2 4 2 2" xfId="31719" xr:uid="{00000000-0005-0000-0000-0000FB7F0000}"/>
    <cellStyle name="Normal 3 2 3 2 4 2 2 2" xfId="31720" xr:uid="{00000000-0005-0000-0000-0000FC7F0000}"/>
    <cellStyle name="Normal 3 2 3 2 4 2 2_37. RESULTADO NEGOCIOS YOY" xfId="31721" xr:uid="{00000000-0005-0000-0000-0000FD7F0000}"/>
    <cellStyle name="Normal 3 2 3 2 4 2 3" xfId="31722" xr:uid="{00000000-0005-0000-0000-0000FE7F0000}"/>
    <cellStyle name="Normal 3 2 3 2 4 2 3 2" xfId="31723" xr:uid="{00000000-0005-0000-0000-0000FF7F0000}"/>
    <cellStyle name="Normal 3 2 3 2 4 2 4" xfId="31724" xr:uid="{00000000-0005-0000-0000-000000800000}"/>
    <cellStyle name="Normal 3 2 3 2 4 2 5" xfId="31725" xr:uid="{00000000-0005-0000-0000-000001800000}"/>
    <cellStyle name="Normal 3 2 3 2 4 2_37. RESULTADO NEGOCIOS YOY" xfId="31726" xr:uid="{00000000-0005-0000-0000-000002800000}"/>
    <cellStyle name="Normal 3 2 3 2 4 3" xfId="31727" xr:uid="{00000000-0005-0000-0000-000003800000}"/>
    <cellStyle name="Normal 3 2 3 2 4 3 2" xfId="31728" xr:uid="{00000000-0005-0000-0000-000004800000}"/>
    <cellStyle name="Normal 3 2 3 2 4 3 2 2" xfId="31729" xr:uid="{00000000-0005-0000-0000-000005800000}"/>
    <cellStyle name="Normal 3 2 3 2 4 3 3" xfId="31730" xr:uid="{00000000-0005-0000-0000-000006800000}"/>
    <cellStyle name="Normal 3 2 3 2 4 3_37. RESULTADO NEGOCIOS YOY" xfId="31731" xr:uid="{00000000-0005-0000-0000-000007800000}"/>
    <cellStyle name="Normal 3 2 3 2 4 4" xfId="31732" xr:uid="{00000000-0005-0000-0000-000008800000}"/>
    <cellStyle name="Normal 3 2 3 2 4 4 2" xfId="31733" xr:uid="{00000000-0005-0000-0000-000009800000}"/>
    <cellStyle name="Normal 3 2 3 2 4 5" xfId="31734" xr:uid="{00000000-0005-0000-0000-00000A800000}"/>
    <cellStyle name="Normal 3 2 3 2 4 5 2" xfId="31735" xr:uid="{00000000-0005-0000-0000-00000B800000}"/>
    <cellStyle name="Normal 3 2 3 2 4 6" xfId="31736" xr:uid="{00000000-0005-0000-0000-00000C800000}"/>
    <cellStyle name="Normal 3 2 3 2 4 7" xfId="31737" xr:uid="{00000000-0005-0000-0000-00000D800000}"/>
    <cellStyle name="Normal 3 2 3 2 4_37. RESULTADO NEGOCIOS YOY" xfId="31738" xr:uid="{00000000-0005-0000-0000-00000E800000}"/>
    <cellStyle name="Normal 3 2 3 2 5" xfId="31739" xr:uid="{00000000-0005-0000-0000-00000F800000}"/>
    <cellStyle name="Normal 3 2 3 2 5 2" xfId="31740" xr:uid="{00000000-0005-0000-0000-000010800000}"/>
    <cellStyle name="Normal 3 2 3 2 5 2 2" xfId="31741" xr:uid="{00000000-0005-0000-0000-000011800000}"/>
    <cellStyle name="Normal 3 2 3 2 5 2 2 2" xfId="31742" xr:uid="{00000000-0005-0000-0000-000012800000}"/>
    <cellStyle name="Normal 3 2 3 2 5 2 3" xfId="31743" xr:uid="{00000000-0005-0000-0000-000013800000}"/>
    <cellStyle name="Normal 3 2 3 2 5 2 4" xfId="31744" xr:uid="{00000000-0005-0000-0000-000014800000}"/>
    <cellStyle name="Normal 3 2 3 2 5 2_37. RESULTADO NEGOCIOS YOY" xfId="31745" xr:uid="{00000000-0005-0000-0000-000015800000}"/>
    <cellStyle name="Normal 3 2 3 2 5 3" xfId="31746" xr:uid="{00000000-0005-0000-0000-000016800000}"/>
    <cellStyle name="Normal 3 2 3 2 5 3 2" xfId="31747" xr:uid="{00000000-0005-0000-0000-000017800000}"/>
    <cellStyle name="Normal 3 2 3 2 5 3 2 2" xfId="31748" xr:uid="{00000000-0005-0000-0000-000018800000}"/>
    <cellStyle name="Normal 3 2 3 2 5 3 3" xfId="31749" xr:uid="{00000000-0005-0000-0000-000019800000}"/>
    <cellStyle name="Normal 3 2 3 2 5 4" xfId="31750" xr:uid="{00000000-0005-0000-0000-00001A800000}"/>
    <cellStyle name="Normal 3 2 3 2 5 4 2" xfId="31751" xr:uid="{00000000-0005-0000-0000-00001B800000}"/>
    <cellStyle name="Normal 3 2 3 2 5 5" xfId="31752" xr:uid="{00000000-0005-0000-0000-00001C800000}"/>
    <cellStyle name="Normal 3 2 3 2 5 5 2" xfId="31753" xr:uid="{00000000-0005-0000-0000-00001D800000}"/>
    <cellStyle name="Normal 3 2 3 2 5 6" xfId="31754" xr:uid="{00000000-0005-0000-0000-00001E800000}"/>
    <cellStyle name="Normal 3 2 3 2 5 7" xfId="31755" xr:uid="{00000000-0005-0000-0000-00001F800000}"/>
    <cellStyle name="Normal 3 2 3 2 5_37. RESULTADO NEGOCIOS YOY" xfId="31756" xr:uid="{00000000-0005-0000-0000-000020800000}"/>
    <cellStyle name="Normal 3 2 3 2 6" xfId="31757" xr:uid="{00000000-0005-0000-0000-000021800000}"/>
    <cellStyle name="Normal 3 2 3 2 6 2" xfId="31758" xr:uid="{00000000-0005-0000-0000-000022800000}"/>
    <cellStyle name="Normal 3 2 3 2 6 2 2" xfId="31759" xr:uid="{00000000-0005-0000-0000-000023800000}"/>
    <cellStyle name="Normal 3 2 3 2 6 2 2 2" xfId="31760" xr:uid="{00000000-0005-0000-0000-000024800000}"/>
    <cellStyle name="Normal 3 2 3 2 6 2 3" xfId="31761" xr:uid="{00000000-0005-0000-0000-000025800000}"/>
    <cellStyle name="Normal 3 2 3 2 6 2 4" xfId="31762" xr:uid="{00000000-0005-0000-0000-000026800000}"/>
    <cellStyle name="Normal 3 2 3 2 6 3" xfId="31763" xr:uid="{00000000-0005-0000-0000-000027800000}"/>
    <cellStyle name="Normal 3 2 3 2 6 3 2" xfId="31764" xr:uid="{00000000-0005-0000-0000-000028800000}"/>
    <cellStyle name="Normal 3 2 3 2 6 4" xfId="31765" xr:uid="{00000000-0005-0000-0000-000029800000}"/>
    <cellStyle name="Normal 3 2 3 2 6 4 2" xfId="31766" xr:uid="{00000000-0005-0000-0000-00002A800000}"/>
    <cellStyle name="Normal 3 2 3 2 6 5" xfId="31767" xr:uid="{00000000-0005-0000-0000-00002B800000}"/>
    <cellStyle name="Normal 3 2 3 2 6 6" xfId="31768" xr:uid="{00000000-0005-0000-0000-00002C800000}"/>
    <cellStyle name="Normal 3 2 3 2 6_37. RESULTADO NEGOCIOS YOY" xfId="31769" xr:uid="{00000000-0005-0000-0000-00002D800000}"/>
    <cellStyle name="Normal 3 2 3 2 7" xfId="31770" xr:uid="{00000000-0005-0000-0000-00002E800000}"/>
    <cellStyle name="Normal 3 2 3 2 7 2" xfId="31771" xr:uid="{00000000-0005-0000-0000-00002F800000}"/>
    <cellStyle name="Normal 3 2 3 2 7 2 2" xfId="31772" xr:uid="{00000000-0005-0000-0000-000030800000}"/>
    <cellStyle name="Normal 3 2 3 2 7 2 3" xfId="31773" xr:uid="{00000000-0005-0000-0000-000031800000}"/>
    <cellStyle name="Normal 3 2 3 2 7 3" xfId="31774" xr:uid="{00000000-0005-0000-0000-000032800000}"/>
    <cellStyle name="Normal 3 2 3 2 7 4" xfId="31775" xr:uid="{00000000-0005-0000-0000-000033800000}"/>
    <cellStyle name="Normal 3 2 3 2 7_37. RESULTADO NEGOCIOS YOY" xfId="31776" xr:uid="{00000000-0005-0000-0000-000034800000}"/>
    <cellStyle name="Normal 3 2 3 2 8" xfId="31777" xr:uid="{00000000-0005-0000-0000-000035800000}"/>
    <cellStyle name="Normal 3 2 3 2 8 2" xfId="31778" xr:uid="{00000000-0005-0000-0000-000036800000}"/>
    <cellStyle name="Normal 3 2 3 2 8 3" xfId="31779" xr:uid="{00000000-0005-0000-0000-000037800000}"/>
    <cellStyle name="Normal 3 2 3 2 8 4" xfId="31780" xr:uid="{00000000-0005-0000-0000-000038800000}"/>
    <cellStyle name="Normal 3 2 3 2 8_37. RESULTADO NEGOCIOS YOY" xfId="31781" xr:uid="{00000000-0005-0000-0000-000039800000}"/>
    <cellStyle name="Normal 3 2 3 2 9" xfId="31782" xr:uid="{00000000-0005-0000-0000-00003A800000}"/>
    <cellStyle name="Normal 3 2 3 2 9 2" xfId="31783" xr:uid="{00000000-0005-0000-0000-00003B800000}"/>
    <cellStyle name="Normal 3 2 3 2 9 3" xfId="31784" xr:uid="{00000000-0005-0000-0000-00003C800000}"/>
    <cellStyle name="Normal 3 2 3 2 9 4" xfId="31785" xr:uid="{00000000-0005-0000-0000-00003D800000}"/>
    <cellStyle name="Normal 3 2 3 2 9_37. RESULTADO NEGOCIOS YOY" xfId="31786" xr:uid="{00000000-0005-0000-0000-00003E800000}"/>
    <cellStyle name="Normal 3 2 3 2_37. RESULTADO NEGOCIOS YOY" xfId="31787" xr:uid="{00000000-0005-0000-0000-00003F800000}"/>
    <cellStyle name="Normal 3 2 3 3" xfId="31788" xr:uid="{00000000-0005-0000-0000-000040800000}"/>
    <cellStyle name="Normal 3 2 3 3 10" xfId="31789" xr:uid="{00000000-0005-0000-0000-000041800000}"/>
    <cellStyle name="Normal 3 2 3 3 2" xfId="31790" xr:uid="{00000000-0005-0000-0000-000042800000}"/>
    <cellStyle name="Normal 3 2 3 3 2 2" xfId="31791" xr:uid="{00000000-0005-0000-0000-000043800000}"/>
    <cellStyle name="Normal 3 2 3 3 2 2 2" xfId="31792" xr:uid="{00000000-0005-0000-0000-000044800000}"/>
    <cellStyle name="Normal 3 2 3 3 2 2 2 2" xfId="31793" xr:uid="{00000000-0005-0000-0000-000045800000}"/>
    <cellStyle name="Normal 3 2 3 3 2 2 2_37. RESULTADO NEGOCIOS YOY" xfId="31794" xr:uid="{00000000-0005-0000-0000-000046800000}"/>
    <cellStyle name="Normal 3 2 3 3 2 2 3" xfId="31795" xr:uid="{00000000-0005-0000-0000-000047800000}"/>
    <cellStyle name="Normal 3 2 3 3 2 2 3 2" xfId="31796" xr:uid="{00000000-0005-0000-0000-000048800000}"/>
    <cellStyle name="Normal 3 2 3 3 2 2 3_37. RESULTADO NEGOCIOS YOY" xfId="31797" xr:uid="{00000000-0005-0000-0000-000049800000}"/>
    <cellStyle name="Normal 3 2 3 3 2 2 4" xfId="31798" xr:uid="{00000000-0005-0000-0000-00004A800000}"/>
    <cellStyle name="Normal 3 2 3 3 2 2_37. RESULTADO NEGOCIOS YOY" xfId="31799" xr:uid="{00000000-0005-0000-0000-00004B800000}"/>
    <cellStyle name="Normal 3 2 3 3 2 3" xfId="31800" xr:uid="{00000000-0005-0000-0000-00004C800000}"/>
    <cellStyle name="Normal 3 2 3 3 2 3 2" xfId="31801" xr:uid="{00000000-0005-0000-0000-00004D800000}"/>
    <cellStyle name="Normal 3 2 3 3 2 3 2 2" xfId="31802" xr:uid="{00000000-0005-0000-0000-00004E800000}"/>
    <cellStyle name="Normal 3 2 3 3 2 3 3" xfId="31803" xr:uid="{00000000-0005-0000-0000-00004F800000}"/>
    <cellStyle name="Normal 3 2 3 3 2 3 3 2" xfId="31804" xr:uid="{00000000-0005-0000-0000-000050800000}"/>
    <cellStyle name="Normal 3 2 3 3 2 3 4" xfId="31805" xr:uid="{00000000-0005-0000-0000-000051800000}"/>
    <cellStyle name="Normal 3 2 3 3 2 3_37. RESULTADO NEGOCIOS YOY" xfId="31806" xr:uid="{00000000-0005-0000-0000-000052800000}"/>
    <cellStyle name="Normal 3 2 3 3 2 4" xfId="31807" xr:uid="{00000000-0005-0000-0000-000053800000}"/>
    <cellStyle name="Normal 3 2 3 3 2 4 2" xfId="31808" xr:uid="{00000000-0005-0000-0000-000054800000}"/>
    <cellStyle name="Normal 3 2 3 3 2 4 2 2" xfId="31809" xr:uid="{00000000-0005-0000-0000-000055800000}"/>
    <cellStyle name="Normal 3 2 3 3 2 4 3" xfId="31810" xr:uid="{00000000-0005-0000-0000-000056800000}"/>
    <cellStyle name="Normal 3 2 3 3 2 4_37. RESULTADO NEGOCIOS YOY" xfId="31811" xr:uid="{00000000-0005-0000-0000-000057800000}"/>
    <cellStyle name="Normal 3 2 3 3 2 5" xfId="31812" xr:uid="{00000000-0005-0000-0000-000058800000}"/>
    <cellStyle name="Normal 3 2 3 3 2 5 2" xfId="31813" xr:uid="{00000000-0005-0000-0000-000059800000}"/>
    <cellStyle name="Normal 3 2 3 3 2 5_37. RESULTADO NEGOCIOS YOY" xfId="31814" xr:uid="{00000000-0005-0000-0000-00005A800000}"/>
    <cellStyle name="Normal 3 2 3 3 2 6" xfId="31815" xr:uid="{00000000-0005-0000-0000-00005B800000}"/>
    <cellStyle name="Normal 3 2 3 3 2 6 2" xfId="31816" xr:uid="{00000000-0005-0000-0000-00005C800000}"/>
    <cellStyle name="Normal 3 2 3 3 2 6_37. RESULTADO NEGOCIOS YOY" xfId="31817" xr:uid="{00000000-0005-0000-0000-00005D800000}"/>
    <cellStyle name="Normal 3 2 3 3 2 7" xfId="31818" xr:uid="{00000000-0005-0000-0000-00005E800000}"/>
    <cellStyle name="Normal 3 2 3 3 2 8" xfId="31819" xr:uid="{00000000-0005-0000-0000-00005F800000}"/>
    <cellStyle name="Normal 3 2 3 3 2_37. RESULTADO NEGOCIOS YOY" xfId="31820" xr:uid="{00000000-0005-0000-0000-000060800000}"/>
    <cellStyle name="Normal 3 2 3 3 3" xfId="31821" xr:uid="{00000000-0005-0000-0000-000061800000}"/>
    <cellStyle name="Normal 3 2 3 3 3 2" xfId="31822" xr:uid="{00000000-0005-0000-0000-000062800000}"/>
    <cellStyle name="Normal 3 2 3 3 3 2 2" xfId="31823" xr:uid="{00000000-0005-0000-0000-000063800000}"/>
    <cellStyle name="Normal 3 2 3 3 3 2 2 2" xfId="31824" xr:uid="{00000000-0005-0000-0000-000064800000}"/>
    <cellStyle name="Normal 3 2 3 3 3 2 2_37. RESULTADO NEGOCIOS YOY" xfId="31825" xr:uid="{00000000-0005-0000-0000-000065800000}"/>
    <cellStyle name="Normal 3 2 3 3 3 2 3" xfId="31826" xr:uid="{00000000-0005-0000-0000-000066800000}"/>
    <cellStyle name="Normal 3 2 3 3 3 2 3 2" xfId="31827" xr:uid="{00000000-0005-0000-0000-000067800000}"/>
    <cellStyle name="Normal 3 2 3 3 3 2 4" xfId="31828" xr:uid="{00000000-0005-0000-0000-000068800000}"/>
    <cellStyle name="Normal 3 2 3 3 3 2_37. RESULTADO NEGOCIOS YOY" xfId="31829" xr:uid="{00000000-0005-0000-0000-000069800000}"/>
    <cellStyle name="Normal 3 2 3 3 3 3" xfId="31830" xr:uid="{00000000-0005-0000-0000-00006A800000}"/>
    <cellStyle name="Normal 3 2 3 3 3 3 2" xfId="31831" xr:uid="{00000000-0005-0000-0000-00006B800000}"/>
    <cellStyle name="Normal 3 2 3 3 3 3 2 2" xfId="31832" xr:uid="{00000000-0005-0000-0000-00006C800000}"/>
    <cellStyle name="Normal 3 2 3 3 3 3 3" xfId="31833" xr:uid="{00000000-0005-0000-0000-00006D800000}"/>
    <cellStyle name="Normal 3 2 3 3 3 3 3 2" xfId="31834" xr:uid="{00000000-0005-0000-0000-00006E800000}"/>
    <cellStyle name="Normal 3 2 3 3 3 3 4" xfId="31835" xr:uid="{00000000-0005-0000-0000-00006F800000}"/>
    <cellStyle name="Normal 3 2 3 3 3 3_37. RESULTADO NEGOCIOS YOY" xfId="31836" xr:uid="{00000000-0005-0000-0000-000070800000}"/>
    <cellStyle name="Normal 3 2 3 3 3 4" xfId="31837" xr:uid="{00000000-0005-0000-0000-000071800000}"/>
    <cellStyle name="Normal 3 2 3 3 3 4 2" xfId="31838" xr:uid="{00000000-0005-0000-0000-000072800000}"/>
    <cellStyle name="Normal 3 2 3 3 3 4_37. RESULTADO NEGOCIOS YOY" xfId="31839" xr:uid="{00000000-0005-0000-0000-000073800000}"/>
    <cellStyle name="Normal 3 2 3 3 3 5" xfId="31840" xr:uid="{00000000-0005-0000-0000-000074800000}"/>
    <cellStyle name="Normal 3 2 3 3 3 5 2" xfId="31841" xr:uid="{00000000-0005-0000-0000-000075800000}"/>
    <cellStyle name="Normal 3 2 3 3 3 5_37. RESULTADO NEGOCIOS YOY" xfId="31842" xr:uid="{00000000-0005-0000-0000-000076800000}"/>
    <cellStyle name="Normal 3 2 3 3 3 6" xfId="31843" xr:uid="{00000000-0005-0000-0000-000077800000}"/>
    <cellStyle name="Normal 3 2 3 3 3_37. RESULTADO NEGOCIOS YOY" xfId="31844" xr:uid="{00000000-0005-0000-0000-000078800000}"/>
    <cellStyle name="Normal 3 2 3 3 4" xfId="31845" xr:uid="{00000000-0005-0000-0000-000079800000}"/>
    <cellStyle name="Normal 3 2 3 3 4 2" xfId="31846" xr:uid="{00000000-0005-0000-0000-00007A800000}"/>
    <cellStyle name="Normal 3 2 3 3 4 2 2" xfId="31847" xr:uid="{00000000-0005-0000-0000-00007B800000}"/>
    <cellStyle name="Normal 3 2 3 3 4 2_37. RESULTADO NEGOCIOS YOY" xfId="31848" xr:uid="{00000000-0005-0000-0000-00007C800000}"/>
    <cellStyle name="Normal 3 2 3 3 4 3" xfId="31849" xr:uid="{00000000-0005-0000-0000-00007D800000}"/>
    <cellStyle name="Normal 3 2 3 3 4 3 2" xfId="31850" xr:uid="{00000000-0005-0000-0000-00007E800000}"/>
    <cellStyle name="Normal 3 2 3 3 4 3_37. RESULTADO NEGOCIOS YOY" xfId="31851" xr:uid="{00000000-0005-0000-0000-00007F800000}"/>
    <cellStyle name="Normal 3 2 3 3 4 4" xfId="31852" xr:uid="{00000000-0005-0000-0000-000080800000}"/>
    <cellStyle name="Normal 3 2 3 3 4_37. RESULTADO NEGOCIOS YOY" xfId="31853" xr:uid="{00000000-0005-0000-0000-000081800000}"/>
    <cellStyle name="Normal 3 2 3 3 5" xfId="31854" xr:uid="{00000000-0005-0000-0000-000082800000}"/>
    <cellStyle name="Normal 3 2 3 3 5 2" xfId="31855" xr:uid="{00000000-0005-0000-0000-000083800000}"/>
    <cellStyle name="Normal 3 2 3 3 5 2 2" xfId="31856" xr:uid="{00000000-0005-0000-0000-000084800000}"/>
    <cellStyle name="Normal 3 2 3 3 5 2_37. RESULTADO NEGOCIOS YOY" xfId="31857" xr:uid="{00000000-0005-0000-0000-000085800000}"/>
    <cellStyle name="Normal 3 2 3 3 5 3" xfId="31858" xr:uid="{00000000-0005-0000-0000-000086800000}"/>
    <cellStyle name="Normal 3 2 3 3 5 3 2" xfId="31859" xr:uid="{00000000-0005-0000-0000-000087800000}"/>
    <cellStyle name="Normal 3 2 3 3 5 4" xfId="31860" xr:uid="{00000000-0005-0000-0000-000088800000}"/>
    <cellStyle name="Normal 3 2 3 3 5_37. RESULTADO NEGOCIOS YOY" xfId="31861" xr:uid="{00000000-0005-0000-0000-000089800000}"/>
    <cellStyle name="Normal 3 2 3 3 6" xfId="31862" xr:uid="{00000000-0005-0000-0000-00008A800000}"/>
    <cellStyle name="Normal 3 2 3 3 6 2" xfId="31863" xr:uid="{00000000-0005-0000-0000-00008B800000}"/>
    <cellStyle name="Normal 3 2 3 3 6 2 2" xfId="31864" xr:uid="{00000000-0005-0000-0000-00008C800000}"/>
    <cellStyle name="Normal 3 2 3 3 6 3" xfId="31865" xr:uid="{00000000-0005-0000-0000-00008D800000}"/>
    <cellStyle name="Normal 3 2 3 3 6_37. RESULTADO NEGOCIOS YOY" xfId="31866" xr:uid="{00000000-0005-0000-0000-00008E800000}"/>
    <cellStyle name="Normal 3 2 3 3 7" xfId="31867" xr:uid="{00000000-0005-0000-0000-00008F800000}"/>
    <cellStyle name="Normal 3 2 3 3 7 2" xfId="31868" xr:uid="{00000000-0005-0000-0000-000090800000}"/>
    <cellStyle name="Normal 3 2 3 3 7_37. RESULTADO NEGOCIOS YOY" xfId="31869" xr:uid="{00000000-0005-0000-0000-000091800000}"/>
    <cellStyle name="Normal 3 2 3 3 8" xfId="31870" xr:uid="{00000000-0005-0000-0000-000092800000}"/>
    <cellStyle name="Normal 3 2 3 3 8 2" xfId="31871" xr:uid="{00000000-0005-0000-0000-000093800000}"/>
    <cellStyle name="Normal 3 2 3 3 8_37. RESULTADO NEGOCIOS YOY" xfId="31872" xr:uid="{00000000-0005-0000-0000-000094800000}"/>
    <cellStyle name="Normal 3 2 3 3 9" xfId="31873" xr:uid="{00000000-0005-0000-0000-000095800000}"/>
    <cellStyle name="Normal 3 2 3 3_37. RESULTADO NEGOCIOS YOY" xfId="31874" xr:uid="{00000000-0005-0000-0000-000096800000}"/>
    <cellStyle name="Normal 3 2 3 4" xfId="31875" xr:uid="{00000000-0005-0000-0000-000097800000}"/>
    <cellStyle name="Normal 3 2 3 4 2" xfId="31876" xr:uid="{00000000-0005-0000-0000-000098800000}"/>
    <cellStyle name="Normal 3 2 3 4 2 2" xfId="31877" xr:uid="{00000000-0005-0000-0000-000099800000}"/>
    <cellStyle name="Normal 3 2 3 4 2 2 2" xfId="31878" xr:uid="{00000000-0005-0000-0000-00009A800000}"/>
    <cellStyle name="Normal 3 2 3 4 2 2 2 2" xfId="31879" xr:uid="{00000000-0005-0000-0000-00009B800000}"/>
    <cellStyle name="Normal 3 2 3 4 2 2 2_37. RESULTADO NEGOCIOS YOY" xfId="31880" xr:uid="{00000000-0005-0000-0000-00009C800000}"/>
    <cellStyle name="Normal 3 2 3 4 2 2 3" xfId="31881" xr:uid="{00000000-0005-0000-0000-00009D800000}"/>
    <cellStyle name="Normal 3 2 3 4 2 2 3 2" xfId="31882" xr:uid="{00000000-0005-0000-0000-00009E800000}"/>
    <cellStyle name="Normal 3 2 3 4 2 2 4" xfId="31883" xr:uid="{00000000-0005-0000-0000-00009F800000}"/>
    <cellStyle name="Normal 3 2 3 4 2 2 5" xfId="31884" xr:uid="{00000000-0005-0000-0000-0000A0800000}"/>
    <cellStyle name="Normal 3 2 3 4 2 2_37. RESULTADO NEGOCIOS YOY" xfId="31885" xr:uid="{00000000-0005-0000-0000-0000A1800000}"/>
    <cellStyle name="Normal 3 2 3 4 2 3" xfId="31886" xr:uid="{00000000-0005-0000-0000-0000A2800000}"/>
    <cellStyle name="Normal 3 2 3 4 2 3 2" xfId="31887" xr:uid="{00000000-0005-0000-0000-0000A3800000}"/>
    <cellStyle name="Normal 3 2 3 4 2 3 2 2" xfId="31888" xr:uid="{00000000-0005-0000-0000-0000A4800000}"/>
    <cellStyle name="Normal 3 2 3 4 2 3 3" xfId="31889" xr:uid="{00000000-0005-0000-0000-0000A5800000}"/>
    <cellStyle name="Normal 3 2 3 4 2 3 3 2" xfId="31890" xr:uid="{00000000-0005-0000-0000-0000A6800000}"/>
    <cellStyle name="Normal 3 2 3 4 2 3 4" xfId="31891" xr:uid="{00000000-0005-0000-0000-0000A7800000}"/>
    <cellStyle name="Normal 3 2 3 4 2 3_37. RESULTADO NEGOCIOS YOY" xfId="31892" xr:uid="{00000000-0005-0000-0000-0000A8800000}"/>
    <cellStyle name="Normal 3 2 3 4 2 4" xfId="31893" xr:uid="{00000000-0005-0000-0000-0000A9800000}"/>
    <cellStyle name="Normal 3 2 3 4 2 4 2" xfId="31894" xr:uid="{00000000-0005-0000-0000-0000AA800000}"/>
    <cellStyle name="Normal 3 2 3 4 2 4 2 2" xfId="31895" xr:uid="{00000000-0005-0000-0000-0000AB800000}"/>
    <cellStyle name="Normal 3 2 3 4 2 4 3" xfId="31896" xr:uid="{00000000-0005-0000-0000-0000AC800000}"/>
    <cellStyle name="Normal 3 2 3 4 2 4_37. RESULTADO NEGOCIOS YOY" xfId="31897" xr:uid="{00000000-0005-0000-0000-0000AD800000}"/>
    <cellStyle name="Normal 3 2 3 4 2 5" xfId="31898" xr:uid="{00000000-0005-0000-0000-0000AE800000}"/>
    <cellStyle name="Normal 3 2 3 4 2 5 2" xfId="31899" xr:uid="{00000000-0005-0000-0000-0000AF800000}"/>
    <cellStyle name="Normal 3 2 3 4 2 5_37. RESULTADO NEGOCIOS YOY" xfId="31900" xr:uid="{00000000-0005-0000-0000-0000B0800000}"/>
    <cellStyle name="Normal 3 2 3 4 2 6" xfId="31901" xr:uid="{00000000-0005-0000-0000-0000B1800000}"/>
    <cellStyle name="Normal 3 2 3 4 2 6 2" xfId="31902" xr:uid="{00000000-0005-0000-0000-0000B2800000}"/>
    <cellStyle name="Normal 3 2 3 4 2 6_37. RESULTADO NEGOCIOS YOY" xfId="31903" xr:uid="{00000000-0005-0000-0000-0000B3800000}"/>
    <cellStyle name="Normal 3 2 3 4 2 7" xfId="31904" xr:uid="{00000000-0005-0000-0000-0000B4800000}"/>
    <cellStyle name="Normal 3 2 3 4 2 8" xfId="31905" xr:uid="{00000000-0005-0000-0000-0000B5800000}"/>
    <cellStyle name="Normal 3 2 3 4 2_37. RESULTADO NEGOCIOS YOY" xfId="31906" xr:uid="{00000000-0005-0000-0000-0000B6800000}"/>
    <cellStyle name="Normal 3 2 3 4 3" xfId="31907" xr:uid="{00000000-0005-0000-0000-0000B7800000}"/>
    <cellStyle name="Normal 3 2 3 4 3 2" xfId="31908" xr:uid="{00000000-0005-0000-0000-0000B8800000}"/>
    <cellStyle name="Normal 3 2 3 4 3 2 2" xfId="31909" xr:uid="{00000000-0005-0000-0000-0000B9800000}"/>
    <cellStyle name="Normal 3 2 3 4 3 2 3" xfId="31910" xr:uid="{00000000-0005-0000-0000-0000BA800000}"/>
    <cellStyle name="Normal 3 2 3 4 3 2_37. RESULTADO NEGOCIOS YOY" xfId="31911" xr:uid="{00000000-0005-0000-0000-0000BB800000}"/>
    <cellStyle name="Normal 3 2 3 4 3 3" xfId="31912" xr:uid="{00000000-0005-0000-0000-0000BC800000}"/>
    <cellStyle name="Normal 3 2 3 4 3 3 2" xfId="31913" xr:uid="{00000000-0005-0000-0000-0000BD800000}"/>
    <cellStyle name="Normal 3 2 3 4 3 3_37. RESULTADO NEGOCIOS YOY" xfId="31914" xr:uid="{00000000-0005-0000-0000-0000BE800000}"/>
    <cellStyle name="Normal 3 2 3 4 3 4" xfId="31915" xr:uid="{00000000-0005-0000-0000-0000BF800000}"/>
    <cellStyle name="Normal 3 2 3 4 3 5" xfId="31916" xr:uid="{00000000-0005-0000-0000-0000C0800000}"/>
    <cellStyle name="Normal 3 2 3 4 3_37. RESULTADO NEGOCIOS YOY" xfId="31917" xr:uid="{00000000-0005-0000-0000-0000C1800000}"/>
    <cellStyle name="Normal 3 2 3 4 4" xfId="31918" xr:uid="{00000000-0005-0000-0000-0000C2800000}"/>
    <cellStyle name="Normal 3 2 3 4 4 2" xfId="31919" xr:uid="{00000000-0005-0000-0000-0000C3800000}"/>
    <cellStyle name="Normal 3 2 3 4 4 2 2" xfId="31920" xr:uid="{00000000-0005-0000-0000-0000C4800000}"/>
    <cellStyle name="Normal 3 2 3 4 4 2 3" xfId="31921" xr:uid="{00000000-0005-0000-0000-0000C5800000}"/>
    <cellStyle name="Normal 3 2 3 4 4 3" xfId="31922" xr:uid="{00000000-0005-0000-0000-0000C6800000}"/>
    <cellStyle name="Normal 3 2 3 4 4 3 2" xfId="31923" xr:uid="{00000000-0005-0000-0000-0000C7800000}"/>
    <cellStyle name="Normal 3 2 3 4 4 4" xfId="31924" xr:uid="{00000000-0005-0000-0000-0000C8800000}"/>
    <cellStyle name="Normal 3 2 3 4 4 5" xfId="31925" xr:uid="{00000000-0005-0000-0000-0000C9800000}"/>
    <cellStyle name="Normal 3 2 3 4 4_37. RESULTADO NEGOCIOS YOY" xfId="31926" xr:uid="{00000000-0005-0000-0000-0000CA800000}"/>
    <cellStyle name="Normal 3 2 3 4 5" xfId="31927" xr:uid="{00000000-0005-0000-0000-0000CB800000}"/>
    <cellStyle name="Normal 3 2 3 4 5 2" xfId="31928" xr:uid="{00000000-0005-0000-0000-0000CC800000}"/>
    <cellStyle name="Normal 3 2 3 4 5 2 2" xfId="31929" xr:uid="{00000000-0005-0000-0000-0000CD800000}"/>
    <cellStyle name="Normal 3 2 3 4 5 2 3" xfId="31930" xr:uid="{00000000-0005-0000-0000-0000CE800000}"/>
    <cellStyle name="Normal 3 2 3 4 5 3" xfId="31931" xr:uid="{00000000-0005-0000-0000-0000CF800000}"/>
    <cellStyle name="Normal 3 2 3 4 5 4" xfId="31932" xr:uid="{00000000-0005-0000-0000-0000D0800000}"/>
    <cellStyle name="Normal 3 2 3 4 5_37. RESULTADO NEGOCIOS YOY" xfId="31933" xr:uid="{00000000-0005-0000-0000-0000D1800000}"/>
    <cellStyle name="Normal 3 2 3 4 6" xfId="31934" xr:uid="{00000000-0005-0000-0000-0000D2800000}"/>
    <cellStyle name="Normal 3 2 3 4 6 2" xfId="31935" xr:uid="{00000000-0005-0000-0000-0000D3800000}"/>
    <cellStyle name="Normal 3 2 3 4 6 3" xfId="31936" xr:uid="{00000000-0005-0000-0000-0000D4800000}"/>
    <cellStyle name="Normal 3 2 3 4 6_37. RESULTADO NEGOCIOS YOY" xfId="31937" xr:uid="{00000000-0005-0000-0000-0000D5800000}"/>
    <cellStyle name="Normal 3 2 3 4 7" xfId="31938" xr:uid="{00000000-0005-0000-0000-0000D6800000}"/>
    <cellStyle name="Normal 3 2 3 4 7 2" xfId="31939" xr:uid="{00000000-0005-0000-0000-0000D7800000}"/>
    <cellStyle name="Normal 3 2 3 4 7_37. RESULTADO NEGOCIOS YOY" xfId="31940" xr:uid="{00000000-0005-0000-0000-0000D8800000}"/>
    <cellStyle name="Normal 3 2 3 4 8" xfId="31941" xr:uid="{00000000-0005-0000-0000-0000D9800000}"/>
    <cellStyle name="Normal 3 2 3 4 8 2" xfId="31942" xr:uid="{00000000-0005-0000-0000-0000DA800000}"/>
    <cellStyle name="Normal 3 2 3 4 8_37. RESULTADO NEGOCIOS YOY" xfId="31943" xr:uid="{00000000-0005-0000-0000-0000DB800000}"/>
    <cellStyle name="Normal 3 2 3 4 9" xfId="31944" xr:uid="{00000000-0005-0000-0000-0000DC800000}"/>
    <cellStyle name="Normal 3 2 3 4_37. RESULTADO NEGOCIOS YOY" xfId="31945" xr:uid="{00000000-0005-0000-0000-0000DD800000}"/>
    <cellStyle name="Normal 3 2 3 5" xfId="31946" xr:uid="{00000000-0005-0000-0000-0000DE800000}"/>
    <cellStyle name="Normal 3 2 3 5 2" xfId="31947" xr:uid="{00000000-0005-0000-0000-0000DF800000}"/>
    <cellStyle name="Normal 3 2 3 5 2 2" xfId="31948" xr:uid="{00000000-0005-0000-0000-0000E0800000}"/>
    <cellStyle name="Normal 3 2 3 5 2_37. RESULTADO NEGOCIOS YOY" xfId="31949" xr:uid="{00000000-0005-0000-0000-0000E1800000}"/>
    <cellStyle name="Normal 3 2 3 5 3" xfId="31950" xr:uid="{00000000-0005-0000-0000-0000E2800000}"/>
    <cellStyle name="Normal 3 2 3 5 4" xfId="31951" xr:uid="{00000000-0005-0000-0000-0000E3800000}"/>
    <cellStyle name="Normal 3 2 3 5 5" xfId="31952" xr:uid="{00000000-0005-0000-0000-0000E4800000}"/>
    <cellStyle name="Normal 3 2 3 5_37. RESULTADO NEGOCIOS YOY" xfId="31953" xr:uid="{00000000-0005-0000-0000-0000E5800000}"/>
    <cellStyle name="Normal 3 2 3 6" xfId="31954" xr:uid="{00000000-0005-0000-0000-0000E6800000}"/>
    <cellStyle name="Normal 3 2 3 6 2" xfId="31955" xr:uid="{00000000-0005-0000-0000-0000E7800000}"/>
    <cellStyle name="Normal 3 2 3 6 3" xfId="31956" xr:uid="{00000000-0005-0000-0000-0000E8800000}"/>
    <cellStyle name="Normal 3 2 3 6 4" xfId="31957" xr:uid="{00000000-0005-0000-0000-0000E9800000}"/>
    <cellStyle name="Normal 3 2 3 6_37. RESULTADO NEGOCIOS YOY" xfId="31958" xr:uid="{00000000-0005-0000-0000-0000EA800000}"/>
    <cellStyle name="Normal 3 2 3 7" xfId="31959" xr:uid="{00000000-0005-0000-0000-0000EB800000}"/>
    <cellStyle name="Normal 3 2 3 7 2" xfId="31960" xr:uid="{00000000-0005-0000-0000-0000EC800000}"/>
    <cellStyle name="Normal 3 2 3 7 3" xfId="31961" xr:uid="{00000000-0005-0000-0000-0000ED800000}"/>
    <cellStyle name="Normal 3 2 3 7_37. RESULTADO NEGOCIOS YOY" xfId="31962" xr:uid="{00000000-0005-0000-0000-0000EE800000}"/>
    <cellStyle name="Normal 3 2 3 8" xfId="31963" xr:uid="{00000000-0005-0000-0000-0000EF800000}"/>
    <cellStyle name="Normal 3 2 3 9" xfId="31964" xr:uid="{00000000-0005-0000-0000-0000F0800000}"/>
    <cellStyle name="Normal 3 2 3_37. RESULTADO NEGOCIOS YOY" xfId="31965" xr:uid="{00000000-0005-0000-0000-0000F1800000}"/>
    <cellStyle name="Normal 3 2 4" xfId="31966" xr:uid="{00000000-0005-0000-0000-0000F2800000}"/>
    <cellStyle name="Normal 3 2 4 10" xfId="31967" xr:uid="{00000000-0005-0000-0000-0000F3800000}"/>
    <cellStyle name="Normal 3 2 4 10 2" xfId="31968" xr:uid="{00000000-0005-0000-0000-0000F4800000}"/>
    <cellStyle name="Normal 3 2 4 10 3" xfId="31969" xr:uid="{00000000-0005-0000-0000-0000F5800000}"/>
    <cellStyle name="Normal 3 2 4 10 4" xfId="31970" xr:uid="{00000000-0005-0000-0000-0000F6800000}"/>
    <cellStyle name="Normal 3 2 4 10_37. RESULTADO NEGOCIOS YOY" xfId="31971" xr:uid="{00000000-0005-0000-0000-0000F7800000}"/>
    <cellStyle name="Normal 3 2 4 11" xfId="31972" xr:uid="{00000000-0005-0000-0000-0000F8800000}"/>
    <cellStyle name="Normal 3 2 4 12" xfId="31973" xr:uid="{00000000-0005-0000-0000-0000F9800000}"/>
    <cellStyle name="Normal 3 2 4 12 2" xfId="31974" xr:uid="{00000000-0005-0000-0000-0000FA800000}"/>
    <cellStyle name="Normal 3 2 4 12 3" xfId="31975" xr:uid="{00000000-0005-0000-0000-0000FB800000}"/>
    <cellStyle name="Normal 3 2 4 13" xfId="31976" xr:uid="{00000000-0005-0000-0000-0000FC800000}"/>
    <cellStyle name="Normal 3 2 4 14" xfId="31977" xr:uid="{00000000-0005-0000-0000-0000FD800000}"/>
    <cellStyle name="Normal 3 2 4 15" xfId="31978" xr:uid="{00000000-0005-0000-0000-0000FE800000}"/>
    <cellStyle name="Normal 3 2 4 16" xfId="31979" xr:uid="{00000000-0005-0000-0000-0000FF800000}"/>
    <cellStyle name="Normal 3 2 4 17" xfId="31980" xr:uid="{00000000-0005-0000-0000-000000810000}"/>
    <cellStyle name="Normal 3 2 4 2" xfId="31981" xr:uid="{00000000-0005-0000-0000-000001810000}"/>
    <cellStyle name="Normal 3 2 4 2 10" xfId="31982" xr:uid="{00000000-0005-0000-0000-000002810000}"/>
    <cellStyle name="Normal 3 2 4 2 10 2" xfId="31983" xr:uid="{00000000-0005-0000-0000-000003810000}"/>
    <cellStyle name="Normal 3 2 4 2 11" xfId="31984" xr:uid="{00000000-0005-0000-0000-000004810000}"/>
    <cellStyle name="Normal 3 2 4 2 12" xfId="31985" xr:uid="{00000000-0005-0000-0000-000005810000}"/>
    <cellStyle name="Normal 3 2 4 2 2" xfId="31986" xr:uid="{00000000-0005-0000-0000-000006810000}"/>
    <cellStyle name="Normal 3 2 4 2 2 2" xfId="31987" xr:uid="{00000000-0005-0000-0000-000007810000}"/>
    <cellStyle name="Normal 3 2 4 2 2 2 2" xfId="31988" xr:uid="{00000000-0005-0000-0000-000008810000}"/>
    <cellStyle name="Normal 3 2 4 2 2 2 2 2" xfId="31989" xr:uid="{00000000-0005-0000-0000-000009810000}"/>
    <cellStyle name="Normal 3 2 4 2 2 2 2 2 2" xfId="31990" xr:uid="{00000000-0005-0000-0000-00000A810000}"/>
    <cellStyle name="Normal 3 2 4 2 2 2 2 3" xfId="31991" xr:uid="{00000000-0005-0000-0000-00000B810000}"/>
    <cellStyle name="Normal 3 2 4 2 2 2 2_37. RESULTADO NEGOCIOS YOY" xfId="31992" xr:uid="{00000000-0005-0000-0000-00000C810000}"/>
    <cellStyle name="Normal 3 2 4 2 2 2 3" xfId="31993" xr:uid="{00000000-0005-0000-0000-00000D810000}"/>
    <cellStyle name="Normal 3 2 4 2 2 2 3 2" xfId="31994" xr:uid="{00000000-0005-0000-0000-00000E810000}"/>
    <cellStyle name="Normal 3 2 4 2 2 2 3_37. RESULTADO NEGOCIOS YOY" xfId="31995" xr:uid="{00000000-0005-0000-0000-00000F810000}"/>
    <cellStyle name="Normal 3 2 4 2 2 2 4" xfId="31996" xr:uid="{00000000-0005-0000-0000-000010810000}"/>
    <cellStyle name="Normal 3 2 4 2 2 2 4 2" xfId="31997" xr:uid="{00000000-0005-0000-0000-000011810000}"/>
    <cellStyle name="Normal 3 2 4 2 2 2 5" xfId="31998" xr:uid="{00000000-0005-0000-0000-000012810000}"/>
    <cellStyle name="Normal 3 2 4 2 2 2 6" xfId="31999" xr:uid="{00000000-0005-0000-0000-000013810000}"/>
    <cellStyle name="Normal 3 2 4 2 2 2_37. RESULTADO NEGOCIOS YOY" xfId="32000" xr:uid="{00000000-0005-0000-0000-000014810000}"/>
    <cellStyle name="Normal 3 2 4 2 2 3" xfId="32001" xr:uid="{00000000-0005-0000-0000-000015810000}"/>
    <cellStyle name="Normal 3 2 4 2 2 3 2" xfId="32002" xr:uid="{00000000-0005-0000-0000-000016810000}"/>
    <cellStyle name="Normal 3 2 4 2 2 3 2 2" xfId="32003" xr:uid="{00000000-0005-0000-0000-000017810000}"/>
    <cellStyle name="Normal 3 2 4 2 2 3 3" xfId="32004" xr:uid="{00000000-0005-0000-0000-000018810000}"/>
    <cellStyle name="Normal 3 2 4 2 2 3 3 2" xfId="32005" xr:uid="{00000000-0005-0000-0000-000019810000}"/>
    <cellStyle name="Normal 3 2 4 2 2 3 4" xfId="32006" xr:uid="{00000000-0005-0000-0000-00001A810000}"/>
    <cellStyle name="Normal 3 2 4 2 2 3_37. RESULTADO NEGOCIOS YOY" xfId="32007" xr:uid="{00000000-0005-0000-0000-00001B810000}"/>
    <cellStyle name="Normal 3 2 4 2 2 4" xfId="32008" xr:uid="{00000000-0005-0000-0000-00001C810000}"/>
    <cellStyle name="Normal 3 2 4 2 2 4 2" xfId="32009" xr:uid="{00000000-0005-0000-0000-00001D810000}"/>
    <cellStyle name="Normal 3 2 4 2 2 4 2 2" xfId="32010" xr:uid="{00000000-0005-0000-0000-00001E810000}"/>
    <cellStyle name="Normal 3 2 4 2 2 4 3" xfId="32011" xr:uid="{00000000-0005-0000-0000-00001F810000}"/>
    <cellStyle name="Normal 3 2 4 2 2 4_37. RESULTADO NEGOCIOS YOY" xfId="32012" xr:uid="{00000000-0005-0000-0000-000020810000}"/>
    <cellStyle name="Normal 3 2 4 2 2 5" xfId="32013" xr:uid="{00000000-0005-0000-0000-000021810000}"/>
    <cellStyle name="Normal 3 2 4 2 2 5 2" xfId="32014" xr:uid="{00000000-0005-0000-0000-000022810000}"/>
    <cellStyle name="Normal 3 2 4 2 2 5_37. RESULTADO NEGOCIOS YOY" xfId="32015" xr:uid="{00000000-0005-0000-0000-000023810000}"/>
    <cellStyle name="Normal 3 2 4 2 2 6" xfId="32016" xr:uid="{00000000-0005-0000-0000-000024810000}"/>
    <cellStyle name="Normal 3 2 4 2 2 6 2" xfId="32017" xr:uid="{00000000-0005-0000-0000-000025810000}"/>
    <cellStyle name="Normal 3 2 4 2 2 6_37. RESULTADO NEGOCIOS YOY" xfId="32018" xr:uid="{00000000-0005-0000-0000-000026810000}"/>
    <cellStyle name="Normal 3 2 4 2 2 7" xfId="32019" xr:uid="{00000000-0005-0000-0000-000027810000}"/>
    <cellStyle name="Normal 3 2 4 2 2 8" xfId="32020" xr:uid="{00000000-0005-0000-0000-000028810000}"/>
    <cellStyle name="Normal 3 2 4 2 2_37. RESULTADO NEGOCIOS YOY" xfId="32021" xr:uid="{00000000-0005-0000-0000-000029810000}"/>
    <cellStyle name="Normal 3 2 4 2 3" xfId="32022" xr:uid="{00000000-0005-0000-0000-00002A810000}"/>
    <cellStyle name="Normal 3 2 4 2 3 2" xfId="32023" xr:uid="{00000000-0005-0000-0000-00002B810000}"/>
    <cellStyle name="Normal 3 2 4 2 3 2 2" xfId="32024" xr:uid="{00000000-0005-0000-0000-00002C810000}"/>
    <cellStyle name="Normal 3 2 4 2 3 2 2 2" xfId="32025" xr:uid="{00000000-0005-0000-0000-00002D810000}"/>
    <cellStyle name="Normal 3 2 4 2 3 2 2_37. RESULTADO NEGOCIOS YOY" xfId="32026" xr:uid="{00000000-0005-0000-0000-00002E810000}"/>
    <cellStyle name="Normal 3 2 4 2 3 2 3" xfId="32027" xr:uid="{00000000-0005-0000-0000-00002F810000}"/>
    <cellStyle name="Normal 3 2 4 2 3 2 3 2" xfId="32028" xr:uid="{00000000-0005-0000-0000-000030810000}"/>
    <cellStyle name="Normal 3 2 4 2 3 2 3_37. RESULTADO NEGOCIOS YOY" xfId="32029" xr:uid="{00000000-0005-0000-0000-000031810000}"/>
    <cellStyle name="Normal 3 2 4 2 3 2 4" xfId="32030" xr:uid="{00000000-0005-0000-0000-000032810000}"/>
    <cellStyle name="Normal 3 2 4 2 3 2 5" xfId="32031" xr:uid="{00000000-0005-0000-0000-000033810000}"/>
    <cellStyle name="Normal 3 2 4 2 3 2_37. RESULTADO NEGOCIOS YOY" xfId="32032" xr:uid="{00000000-0005-0000-0000-000034810000}"/>
    <cellStyle name="Normal 3 2 4 2 3 3" xfId="32033" xr:uid="{00000000-0005-0000-0000-000035810000}"/>
    <cellStyle name="Normal 3 2 4 2 3 3 2" xfId="32034" xr:uid="{00000000-0005-0000-0000-000036810000}"/>
    <cellStyle name="Normal 3 2 4 2 3 3 2 2" xfId="32035" xr:uid="{00000000-0005-0000-0000-000037810000}"/>
    <cellStyle name="Normal 3 2 4 2 3 3 3" xfId="32036" xr:uid="{00000000-0005-0000-0000-000038810000}"/>
    <cellStyle name="Normal 3 2 4 2 3 3 3 2" xfId="32037" xr:uid="{00000000-0005-0000-0000-000039810000}"/>
    <cellStyle name="Normal 3 2 4 2 3 3 4" xfId="32038" xr:uid="{00000000-0005-0000-0000-00003A810000}"/>
    <cellStyle name="Normal 3 2 4 2 3 3_37. RESULTADO NEGOCIOS YOY" xfId="32039" xr:uid="{00000000-0005-0000-0000-00003B810000}"/>
    <cellStyle name="Normal 3 2 4 2 3 4" xfId="32040" xr:uid="{00000000-0005-0000-0000-00003C810000}"/>
    <cellStyle name="Normal 3 2 4 2 3 4 2" xfId="32041" xr:uid="{00000000-0005-0000-0000-00003D810000}"/>
    <cellStyle name="Normal 3 2 4 2 3 4 2 2" xfId="32042" xr:uid="{00000000-0005-0000-0000-00003E810000}"/>
    <cellStyle name="Normal 3 2 4 2 3 4 3" xfId="32043" xr:uid="{00000000-0005-0000-0000-00003F810000}"/>
    <cellStyle name="Normal 3 2 4 2 3 4_37. RESULTADO NEGOCIOS YOY" xfId="32044" xr:uid="{00000000-0005-0000-0000-000040810000}"/>
    <cellStyle name="Normal 3 2 4 2 3 5" xfId="32045" xr:uid="{00000000-0005-0000-0000-000041810000}"/>
    <cellStyle name="Normal 3 2 4 2 3 5 2" xfId="32046" xr:uid="{00000000-0005-0000-0000-000042810000}"/>
    <cellStyle name="Normal 3 2 4 2 3 5_37. RESULTADO NEGOCIOS YOY" xfId="32047" xr:uid="{00000000-0005-0000-0000-000043810000}"/>
    <cellStyle name="Normal 3 2 4 2 3 6" xfId="32048" xr:uid="{00000000-0005-0000-0000-000044810000}"/>
    <cellStyle name="Normal 3 2 4 2 3 6 2" xfId="32049" xr:uid="{00000000-0005-0000-0000-000045810000}"/>
    <cellStyle name="Normal 3 2 4 2 3 6_37. RESULTADO NEGOCIOS YOY" xfId="32050" xr:uid="{00000000-0005-0000-0000-000046810000}"/>
    <cellStyle name="Normal 3 2 4 2 3 7" xfId="32051" xr:uid="{00000000-0005-0000-0000-000047810000}"/>
    <cellStyle name="Normal 3 2 4 2 3 8" xfId="32052" xr:uid="{00000000-0005-0000-0000-000048810000}"/>
    <cellStyle name="Normal 3 2 4 2 3_37. RESULTADO NEGOCIOS YOY" xfId="32053" xr:uid="{00000000-0005-0000-0000-000049810000}"/>
    <cellStyle name="Normal 3 2 4 2 4" xfId="32054" xr:uid="{00000000-0005-0000-0000-00004A810000}"/>
    <cellStyle name="Normal 3 2 4 2 4 2" xfId="32055" xr:uid="{00000000-0005-0000-0000-00004B810000}"/>
    <cellStyle name="Normal 3 2 4 2 4 2 2" xfId="32056" xr:uid="{00000000-0005-0000-0000-00004C810000}"/>
    <cellStyle name="Normal 3 2 4 2 4 2 2 2" xfId="32057" xr:uid="{00000000-0005-0000-0000-00004D810000}"/>
    <cellStyle name="Normal 3 2 4 2 4 2 3" xfId="32058" xr:uid="{00000000-0005-0000-0000-00004E810000}"/>
    <cellStyle name="Normal 3 2 4 2 4 2 3 2" xfId="32059" xr:uid="{00000000-0005-0000-0000-00004F810000}"/>
    <cellStyle name="Normal 3 2 4 2 4 2 4" xfId="32060" xr:uid="{00000000-0005-0000-0000-000050810000}"/>
    <cellStyle name="Normal 3 2 4 2 4 2 5" xfId="32061" xr:uid="{00000000-0005-0000-0000-000051810000}"/>
    <cellStyle name="Normal 3 2 4 2 4 2_37. RESULTADO NEGOCIOS YOY" xfId="32062" xr:uid="{00000000-0005-0000-0000-000052810000}"/>
    <cellStyle name="Normal 3 2 4 2 4 3" xfId="32063" xr:uid="{00000000-0005-0000-0000-000053810000}"/>
    <cellStyle name="Normal 3 2 4 2 4 3 2" xfId="32064" xr:uid="{00000000-0005-0000-0000-000054810000}"/>
    <cellStyle name="Normal 3 2 4 2 4 3 2 2" xfId="32065" xr:uid="{00000000-0005-0000-0000-000055810000}"/>
    <cellStyle name="Normal 3 2 4 2 4 3 3" xfId="32066" xr:uid="{00000000-0005-0000-0000-000056810000}"/>
    <cellStyle name="Normal 3 2 4 2 4 3 3 2" xfId="32067" xr:uid="{00000000-0005-0000-0000-000057810000}"/>
    <cellStyle name="Normal 3 2 4 2 4 3 4" xfId="32068" xr:uid="{00000000-0005-0000-0000-000058810000}"/>
    <cellStyle name="Normal 3 2 4 2 4 3_37. RESULTADO NEGOCIOS YOY" xfId="32069" xr:uid="{00000000-0005-0000-0000-000059810000}"/>
    <cellStyle name="Normal 3 2 4 2 4 4" xfId="32070" xr:uid="{00000000-0005-0000-0000-00005A810000}"/>
    <cellStyle name="Normal 3 2 4 2 4 4 2" xfId="32071" xr:uid="{00000000-0005-0000-0000-00005B810000}"/>
    <cellStyle name="Normal 3 2 4 2 4 4_37. RESULTADO NEGOCIOS YOY" xfId="32072" xr:uid="{00000000-0005-0000-0000-00005C810000}"/>
    <cellStyle name="Normal 3 2 4 2 4 5" xfId="32073" xr:uid="{00000000-0005-0000-0000-00005D810000}"/>
    <cellStyle name="Normal 3 2 4 2 4 5 2" xfId="32074" xr:uid="{00000000-0005-0000-0000-00005E810000}"/>
    <cellStyle name="Normal 3 2 4 2 4 5_37. RESULTADO NEGOCIOS YOY" xfId="32075" xr:uid="{00000000-0005-0000-0000-00005F810000}"/>
    <cellStyle name="Normal 3 2 4 2 4 6" xfId="32076" xr:uid="{00000000-0005-0000-0000-000060810000}"/>
    <cellStyle name="Normal 3 2 4 2 4 7" xfId="32077" xr:uid="{00000000-0005-0000-0000-000061810000}"/>
    <cellStyle name="Normal 3 2 4 2 4_37. RESULTADO NEGOCIOS YOY" xfId="32078" xr:uid="{00000000-0005-0000-0000-000062810000}"/>
    <cellStyle name="Normal 3 2 4 2 5" xfId="32079" xr:uid="{00000000-0005-0000-0000-000063810000}"/>
    <cellStyle name="Normal 3 2 4 2 5 2" xfId="32080" xr:uid="{00000000-0005-0000-0000-000064810000}"/>
    <cellStyle name="Normal 3 2 4 2 5 2 2" xfId="32081" xr:uid="{00000000-0005-0000-0000-000065810000}"/>
    <cellStyle name="Normal 3 2 4 2 5 2_37. RESULTADO NEGOCIOS YOY" xfId="32082" xr:uid="{00000000-0005-0000-0000-000066810000}"/>
    <cellStyle name="Normal 3 2 4 2 5 3" xfId="32083" xr:uid="{00000000-0005-0000-0000-000067810000}"/>
    <cellStyle name="Normal 3 2 4 2 5 3 2" xfId="32084" xr:uid="{00000000-0005-0000-0000-000068810000}"/>
    <cellStyle name="Normal 3 2 4 2 5 3_37. RESULTADO NEGOCIOS YOY" xfId="32085" xr:uid="{00000000-0005-0000-0000-000069810000}"/>
    <cellStyle name="Normal 3 2 4 2 5 4" xfId="32086" xr:uid="{00000000-0005-0000-0000-00006A810000}"/>
    <cellStyle name="Normal 3 2 4 2 5 5" xfId="32087" xr:uid="{00000000-0005-0000-0000-00006B810000}"/>
    <cellStyle name="Normal 3 2 4 2 5_37. RESULTADO NEGOCIOS YOY" xfId="32088" xr:uid="{00000000-0005-0000-0000-00006C810000}"/>
    <cellStyle name="Normal 3 2 4 2 6" xfId="32089" xr:uid="{00000000-0005-0000-0000-00006D810000}"/>
    <cellStyle name="Normal 3 2 4 2 6 2" xfId="32090" xr:uid="{00000000-0005-0000-0000-00006E810000}"/>
    <cellStyle name="Normal 3 2 4 2 6 2 2" xfId="32091" xr:uid="{00000000-0005-0000-0000-00006F810000}"/>
    <cellStyle name="Normal 3 2 4 2 6 2 3" xfId="32092" xr:uid="{00000000-0005-0000-0000-000070810000}"/>
    <cellStyle name="Normal 3 2 4 2 6 2_37. RESULTADO NEGOCIOS YOY" xfId="32093" xr:uid="{00000000-0005-0000-0000-000071810000}"/>
    <cellStyle name="Normal 3 2 4 2 6 3" xfId="32094" xr:uid="{00000000-0005-0000-0000-000072810000}"/>
    <cellStyle name="Normal 3 2 4 2 6 3 2" xfId="32095" xr:uid="{00000000-0005-0000-0000-000073810000}"/>
    <cellStyle name="Normal 3 2 4 2 6 4" xfId="32096" xr:uid="{00000000-0005-0000-0000-000074810000}"/>
    <cellStyle name="Normal 3 2 4 2 6 5" xfId="32097" xr:uid="{00000000-0005-0000-0000-000075810000}"/>
    <cellStyle name="Normal 3 2 4 2 6_37. RESULTADO NEGOCIOS YOY" xfId="32098" xr:uid="{00000000-0005-0000-0000-000076810000}"/>
    <cellStyle name="Normal 3 2 4 2 7" xfId="32099" xr:uid="{00000000-0005-0000-0000-000077810000}"/>
    <cellStyle name="Normal 3 2 4 2 7 2" xfId="32100" xr:uid="{00000000-0005-0000-0000-000078810000}"/>
    <cellStyle name="Normal 3 2 4 2 7 2 2" xfId="32101" xr:uid="{00000000-0005-0000-0000-000079810000}"/>
    <cellStyle name="Normal 3 2 4 2 7 2 3" xfId="32102" xr:uid="{00000000-0005-0000-0000-00007A810000}"/>
    <cellStyle name="Normal 3 2 4 2 7 3" xfId="32103" xr:uid="{00000000-0005-0000-0000-00007B810000}"/>
    <cellStyle name="Normal 3 2 4 2 7 3 2" xfId="32104" xr:uid="{00000000-0005-0000-0000-00007C810000}"/>
    <cellStyle name="Normal 3 2 4 2 7 4" xfId="32105" xr:uid="{00000000-0005-0000-0000-00007D810000}"/>
    <cellStyle name="Normal 3 2 4 2 7 5" xfId="32106" xr:uid="{00000000-0005-0000-0000-00007E810000}"/>
    <cellStyle name="Normal 3 2 4 2 7_37. RESULTADO NEGOCIOS YOY" xfId="32107" xr:uid="{00000000-0005-0000-0000-00007F810000}"/>
    <cellStyle name="Normal 3 2 4 2 8" xfId="32108" xr:uid="{00000000-0005-0000-0000-000080810000}"/>
    <cellStyle name="Normal 3 2 4 2 8 2" xfId="32109" xr:uid="{00000000-0005-0000-0000-000081810000}"/>
    <cellStyle name="Normal 3 2 4 2 8 2 2" xfId="32110" xr:uid="{00000000-0005-0000-0000-000082810000}"/>
    <cellStyle name="Normal 3 2 4 2 8 2 3" xfId="32111" xr:uid="{00000000-0005-0000-0000-000083810000}"/>
    <cellStyle name="Normal 3 2 4 2 8 3" xfId="32112" xr:uid="{00000000-0005-0000-0000-000084810000}"/>
    <cellStyle name="Normal 3 2 4 2 8 4" xfId="32113" xr:uid="{00000000-0005-0000-0000-000085810000}"/>
    <cellStyle name="Normal 3 2 4 2 8_37. RESULTADO NEGOCIOS YOY" xfId="32114" xr:uid="{00000000-0005-0000-0000-000086810000}"/>
    <cellStyle name="Normal 3 2 4 2 9" xfId="32115" xr:uid="{00000000-0005-0000-0000-000087810000}"/>
    <cellStyle name="Normal 3 2 4 2 9 2" xfId="32116" xr:uid="{00000000-0005-0000-0000-000088810000}"/>
    <cellStyle name="Normal 3 2 4 2 9 3" xfId="32117" xr:uid="{00000000-0005-0000-0000-000089810000}"/>
    <cellStyle name="Normal 3 2 4 2_37. RESULTADO NEGOCIOS YOY" xfId="32118" xr:uid="{00000000-0005-0000-0000-00008A810000}"/>
    <cellStyle name="Normal 3 2 4 3" xfId="32119" xr:uid="{00000000-0005-0000-0000-00008B810000}"/>
    <cellStyle name="Normal 3 2 4 3 2" xfId="32120" xr:uid="{00000000-0005-0000-0000-00008C810000}"/>
    <cellStyle name="Normal 3 2 4 3 2 2" xfId="32121" xr:uid="{00000000-0005-0000-0000-00008D810000}"/>
    <cellStyle name="Normal 3 2 4 3 2 2 2" xfId="32122" xr:uid="{00000000-0005-0000-0000-00008E810000}"/>
    <cellStyle name="Normal 3 2 4 3 2 2 2 2" xfId="32123" xr:uid="{00000000-0005-0000-0000-00008F810000}"/>
    <cellStyle name="Normal 3 2 4 3 2 2 3" xfId="32124" xr:uid="{00000000-0005-0000-0000-000090810000}"/>
    <cellStyle name="Normal 3 2 4 3 2 2 4" xfId="32125" xr:uid="{00000000-0005-0000-0000-000091810000}"/>
    <cellStyle name="Normal 3 2 4 3 2 2_37. RESULTADO NEGOCIOS YOY" xfId="32126" xr:uid="{00000000-0005-0000-0000-000092810000}"/>
    <cellStyle name="Normal 3 2 4 3 2 3" xfId="32127" xr:uid="{00000000-0005-0000-0000-000093810000}"/>
    <cellStyle name="Normal 3 2 4 3 2 3 2" xfId="32128" xr:uid="{00000000-0005-0000-0000-000094810000}"/>
    <cellStyle name="Normal 3 2 4 3 2 4" xfId="32129" xr:uid="{00000000-0005-0000-0000-000095810000}"/>
    <cellStyle name="Normal 3 2 4 3 2 4 2" xfId="32130" xr:uid="{00000000-0005-0000-0000-000096810000}"/>
    <cellStyle name="Normal 3 2 4 3 2 5" xfId="32131" xr:uid="{00000000-0005-0000-0000-000097810000}"/>
    <cellStyle name="Normal 3 2 4 3 2 6" xfId="32132" xr:uid="{00000000-0005-0000-0000-000098810000}"/>
    <cellStyle name="Normal 3 2 4 3 2_37. RESULTADO NEGOCIOS YOY" xfId="32133" xr:uid="{00000000-0005-0000-0000-000099810000}"/>
    <cellStyle name="Normal 3 2 4 3 3" xfId="32134" xr:uid="{00000000-0005-0000-0000-00009A810000}"/>
    <cellStyle name="Normal 3 2 4 3 3 2" xfId="32135" xr:uid="{00000000-0005-0000-0000-00009B810000}"/>
    <cellStyle name="Normal 3 2 4 3 3 2 2" xfId="32136" xr:uid="{00000000-0005-0000-0000-00009C810000}"/>
    <cellStyle name="Normal 3 2 4 3 3 2 3" xfId="32137" xr:uid="{00000000-0005-0000-0000-00009D810000}"/>
    <cellStyle name="Normal 3 2 4 3 3 3" xfId="32138" xr:uid="{00000000-0005-0000-0000-00009E810000}"/>
    <cellStyle name="Normal 3 2 4 3 3 3 2" xfId="32139" xr:uid="{00000000-0005-0000-0000-00009F810000}"/>
    <cellStyle name="Normal 3 2 4 3 3 4" xfId="32140" xr:uid="{00000000-0005-0000-0000-0000A0810000}"/>
    <cellStyle name="Normal 3 2 4 3 3 5" xfId="32141" xr:uid="{00000000-0005-0000-0000-0000A1810000}"/>
    <cellStyle name="Normal 3 2 4 3 3_37. RESULTADO NEGOCIOS YOY" xfId="32142" xr:uid="{00000000-0005-0000-0000-0000A2810000}"/>
    <cellStyle name="Normal 3 2 4 3 4" xfId="32143" xr:uid="{00000000-0005-0000-0000-0000A3810000}"/>
    <cellStyle name="Normal 3 2 4 3 4 2" xfId="32144" xr:uid="{00000000-0005-0000-0000-0000A4810000}"/>
    <cellStyle name="Normal 3 2 4 3 4 2 2" xfId="32145" xr:uid="{00000000-0005-0000-0000-0000A5810000}"/>
    <cellStyle name="Normal 3 2 4 3 4 2 3" xfId="32146" xr:uid="{00000000-0005-0000-0000-0000A6810000}"/>
    <cellStyle name="Normal 3 2 4 3 4 3" xfId="32147" xr:uid="{00000000-0005-0000-0000-0000A7810000}"/>
    <cellStyle name="Normal 3 2 4 3 4 4" xfId="32148" xr:uid="{00000000-0005-0000-0000-0000A8810000}"/>
    <cellStyle name="Normal 3 2 4 3 4_37. RESULTADO NEGOCIOS YOY" xfId="32149" xr:uid="{00000000-0005-0000-0000-0000A9810000}"/>
    <cellStyle name="Normal 3 2 4 3 5" xfId="32150" xr:uid="{00000000-0005-0000-0000-0000AA810000}"/>
    <cellStyle name="Normal 3 2 4 3 5 2" xfId="32151" xr:uid="{00000000-0005-0000-0000-0000AB810000}"/>
    <cellStyle name="Normal 3 2 4 3 5 3" xfId="32152" xr:uid="{00000000-0005-0000-0000-0000AC810000}"/>
    <cellStyle name="Normal 3 2 4 3 5 4" xfId="32153" xr:uid="{00000000-0005-0000-0000-0000AD810000}"/>
    <cellStyle name="Normal 3 2 4 3 5_37. RESULTADO NEGOCIOS YOY" xfId="32154" xr:uid="{00000000-0005-0000-0000-0000AE810000}"/>
    <cellStyle name="Normal 3 2 4 3 6" xfId="32155" xr:uid="{00000000-0005-0000-0000-0000AF810000}"/>
    <cellStyle name="Normal 3 2 4 3 6 2" xfId="32156" xr:uid="{00000000-0005-0000-0000-0000B0810000}"/>
    <cellStyle name="Normal 3 2 4 3 6 3" xfId="32157" xr:uid="{00000000-0005-0000-0000-0000B1810000}"/>
    <cellStyle name="Normal 3 2 4 3 6_37. RESULTADO NEGOCIOS YOY" xfId="32158" xr:uid="{00000000-0005-0000-0000-0000B2810000}"/>
    <cellStyle name="Normal 3 2 4 3 7" xfId="32159" xr:uid="{00000000-0005-0000-0000-0000B3810000}"/>
    <cellStyle name="Normal 3 2 4 3 7 2" xfId="32160" xr:uid="{00000000-0005-0000-0000-0000B4810000}"/>
    <cellStyle name="Normal 3 2 4 3 7_37. RESULTADO NEGOCIOS YOY" xfId="32161" xr:uid="{00000000-0005-0000-0000-0000B5810000}"/>
    <cellStyle name="Normal 3 2 4 3 8" xfId="32162" xr:uid="{00000000-0005-0000-0000-0000B6810000}"/>
    <cellStyle name="Normal 3 2 4 3 8 2" xfId="32163" xr:uid="{00000000-0005-0000-0000-0000B7810000}"/>
    <cellStyle name="Normal 3 2 4 3 8_37. RESULTADO NEGOCIOS YOY" xfId="32164" xr:uid="{00000000-0005-0000-0000-0000B8810000}"/>
    <cellStyle name="Normal 3 2 4 3 9" xfId="32165" xr:uid="{00000000-0005-0000-0000-0000B9810000}"/>
    <cellStyle name="Normal 3 2 4 3_37. RESULTADO NEGOCIOS YOY" xfId="32166" xr:uid="{00000000-0005-0000-0000-0000BA810000}"/>
    <cellStyle name="Normal 3 2 4 4" xfId="32167" xr:uid="{00000000-0005-0000-0000-0000BB810000}"/>
    <cellStyle name="Normal 3 2 4 4 2" xfId="32168" xr:uid="{00000000-0005-0000-0000-0000BC810000}"/>
    <cellStyle name="Normal 3 2 4 4 2 2" xfId="32169" xr:uid="{00000000-0005-0000-0000-0000BD810000}"/>
    <cellStyle name="Normal 3 2 4 4 2 3" xfId="32170" xr:uid="{00000000-0005-0000-0000-0000BE810000}"/>
    <cellStyle name="Normal 3 2 4 4 2 3 2" xfId="32171" xr:uid="{00000000-0005-0000-0000-0000BF810000}"/>
    <cellStyle name="Normal 3 2 4 4 2 4" xfId="32172" xr:uid="{00000000-0005-0000-0000-0000C0810000}"/>
    <cellStyle name="Normal 3 2 4 4 2 5" xfId="32173" xr:uid="{00000000-0005-0000-0000-0000C1810000}"/>
    <cellStyle name="Normal 3 2 4 4 2_37. RESULTADO NEGOCIOS YOY" xfId="32174" xr:uid="{00000000-0005-0000-0000-0000C2810000}"/>
    <cellStyle name="Normal 3 2 4 4 3" xfId="32175" xr:uid="{00000000-0005-0000-0000-0000C3810000}"/>
    <cellStyle name="Normal 3 2 4 4 4" xfId="32176" xr:uid="{00000000-0005-0000-0000-0000C4810000}"/>
    <cellStyle name="Normal 3 2 4 4 4 2" xfId="32177" xr:uid="{00000000-0005-0000-0000-0000C5810000}"/>
    <cellStyle name="Normal 3 2 4 4 5" xfId="32178" xr:uid="{00000000-0005-0000-0000-0000C6810000}"/>
    <cellStyle name="Normal 3 2 4 4 6" xfId="32179" xr:uid="{00000000-0005-0000-0000-0000C7810000}"/>
    <cellStyle name="Normal 3 2 4 4_37. RESULTADO NEGOCIOS YOY" xfId="32180" xr:uid="{00000000-0005-0000-0000-0000C8810000}"/>
    <cellStyle name="Normal 3 2 4 5" xfId="32181" xr:uid="{00000000-0005-0000-0000-0000C9810000}"/>
    <cellStyle name="Normal 3 2 4 5 2" xfId="32182" xr:uid="{00000000-0005-0000-0000-0000CA810000}"/>
    <cellStyle name="Normal 3 2 4 5 2 2" xfId="32183" xr:uid="{00000000-0005-0000-0000-0000CB810000}"/>
    <cellStyle name="Normal 3 2 4 5 2_37. RESULTADO NEGOCIOS YOY" xfId="32184" xr:uid="{00000000-0005-0000-0000-0000CC810000}"/>
    <cellStyle name="Normal 3 2 4 5 3" xfId="32185" xr:uid="{00000000-0005-0000-0000-0000CD810000}"/>
    <cellStyle name="Normal 3 2 4 5 4" xfId="32186" xr:uid="{00000000-0005-0000-0000-0000CE810000}"/>
    <cellStyle name="Normal 3 2 4 5_37. RESULTADO NEGOCIOS YOY" xfId="32187" xr:uid="{00000000-0005-0000-0000-0000CF810000}"/>
    <cellStyle name="Normal 3 2 4 6" xfId="32188" xr:uid="{00000000-0005-0000-0000-0000D0810000}"/>
    <cellStyle name="Normal 3 2 4 6 2" xfId="32189" xr:uid="{00000000-0005-0000-0000-0000D1810000}"/>
    <cellStyle name="Normal 3 2 4 6 2 2" xfId="32190" xr:uid="{00000000-0005-0000-0000-0000D2810000}"/>
    <cellStyle name="Normal 3 2 4 6 2 3" xfId="32191" xr:uid="{00000000-0005-0000-0000-0000D3810000}"/>
    <cellStyle name="Normal 3 2 4 6 3" xfId="32192" xr:uid="{00000000-0005-0000-0000-0000D4810000}"/>
    <cellStyle name="Normal 3 2 4 6 4" xfId="32193" xr:uid="{00000000-0005-0000-0000-0000D5810000}"/>
    <cellStyle name="Normal 3 2 4 6 5" xfId="32194" xr:uid="{00000000-0005-0000-0000-0000D6810000}"/>
    <cellStyle name="Normal 3 2 4 6_37. RESULTADO NEGOCIOS YOY" xfId="32195" xr:uid="{00000000-0005-0000-0000-0000D7810000}"/>
    <cellStyle name="Normal 3 2 4 7" xfId="32196" xr:uid="{00000000-0005-0000-0000-0000D8810000}"/>
    <cellStyle name="Normal 3 2 4 7 2" xfId="32197" xr:uid="{00000000-0005-0000-0000-0000D9810000}"/>
    <cellStyle name="Normal 3 2 4 7 3" xfId="32198" xr:uid="{00000000-0005-0000-0000-0000DA810000}"/>
    <cellStyle name="Normal 3 2 4 7 4" xfId="32199" xr:uid="{00000000-0005-0000-0000-0000DB810000}"/>
    <cellStyle name="Normal 3 2 4 7_37. RESULTADO NEGOCIOS YOY" xfId="32200" xr:uid="{00000000-0005-0000-0000-0000DC810000}"/>
    <cellStyle name="Normal 3 2 4 8" xfId="32201" xr:uid="{00000000-0005-0000-0000-0000DD810000}"/>
    <cellStyle name="Normal 3 2 4 8 2" xfId="32202" xr:uid="{00000000-0005-0000-0000-0000DE810000}"/>
    <cellStyle name="Normal 3 2 4 8 3" xfId="32203" xr:uid="{00000000-0005-0000-0000-0000DF810000}"/>
    <cellStyle name="Normal 3 2 4 8 4" xfId="32204" xr:uid="{00000000-0005-0000-0000-0000E0810000}"/>
    <cellStyle name="Normal 3 2 4 8_37. RESULTADO NEGOCIOS YOY" xfId="32205" xr:uid="{00000000-0005-0000-0000-0000E1810000}"/>
    <cellStyle name="Normal 3 2 4 9" xfId="32206" xr:uid="{00000000-0005-0000-0000-0000E2810000}"/>
    <cellStyle name="Normal 3 2 4 9 2" xfId="32207" xr:uid="{00000000-0005-0000-0000-0000E3810000}"/>
    <cellStyle name="Normal 3 2 4 9 3" xfId="32208" xr:uid="{00000000-0005-0000-0000-0000E4810000}"/>
    <cellStyle name="Normal 3 2 4 9 4" xfId="32209" xr:uid="{00000000-0005-0000-0000-0000E5810000}"/>
    <cellStyle name="Normal 3 2 4 9_37. RESULTADO NEGOCIOS YOY" xfId="32210" xr:uid="{00000000-0005-0000-0000-0000E6810000}"/>
    <cellStyle name="Normal 3 2 4_37. RESULTADO NEGOCIOS YOY" xfId="32211" xr:uid="{00000000-0005-0000-0000-0000E7810000}"/>
    <cellStyle name="Normal 3 2 5" xfId="32212" xr:uid="{00000000-0005-0000-0000-0000E8810000}"/>
    <cellStyle name="Normal 3 2 5 10" xfId="32213" xr:uid="{00000000-0005-0000-0000-0000E9810000}"/>
    <cellStyle name="Normal 3 2 5 10 2" xfId="32214" xr:uid="{00000000-0005-0000-0000-0000EA810000}"/>
    <cellStyle name="Normal 3 2 5 10_37. RESULTADO NEGOCIOS YOY" xfId="32215" xr:uid="{00000000-0005-0000-0000-0000EB810000}"/>
    <cellStyle name="Normal 3 2 5 11" xfId="32216" xr:uid="{00000000-0005-0000-0000-0000EC810000}"/>
    <cellStyle name="Normal 3 2 5 11 2" xfId="32217" xr:uid="{00000000-0005-0000-0000-0000ED810000}"/>
    <cellStyle name="Normal 3 2 5 11_37. RESULTADO NEGOCIOS YOY" xfId="32218" xr:uid="{00000000-0005-0000-0000-0000EE810000}"/>
    <cellStyle name="Normal 3 2 5 12" xfId="32219" xr:uid="{00000000-0005-0000-0000-0000EF810000}"/>
    <cellStyle name="Normal 3 2 5 2" xfId="32220" xr:uid="{00000000-0005-0000-0000-0000F0810000}"/>
    <cellStyle name="Normal 3 2 5 2 10" xfId="32221" xr:uid="{00000000-0005-0000-0000-0000F1810000}"/>
    <cellStyle name="Normal 3 2 5 2 11" xfId="32222" xr:uid="{00000000-0005-0000-0000-0000F2810000}"/>
    <cellStyle name="Normal 3 2 5 2 2" xfId="32223" xr:uid="{00000000-0005-0000-0000-0000F3810000}"/>
    <cellStyle name="Normal 3 2 5 2 2 2" xfId="32224" xr:uid="{00000000-0005-0000-0000-0000F4810000}"/>
    <cellStyle name="Normal 3 2 5 2 2 2 2" xfId="32225" xr:uid="{00000000-0005-0000-0000-0000F5810000}"/>
    <cellStyle name="Normal 3 2 5 2 2 2 2 2" xfId="32226" xr:uid="{00000000-0005-0000-0000-0000F6810000}"/>
    <cellStyle name="Normal 3 2 5 2 2 2 2_37. RESULTADO NEGOCIOS YOY" xfId="32227" xr:uid="{00000000-0005-0000-0000-0000F7810000}"/>
    <cellStyle name="Normal 3 2 5 2 2 2 3" xfId="32228" xr:uid="{00000000-0005-0000-0000-0000F8810000}"/>
    <cellStyle name="Normal 3 2 5 2 2 2 3 2" xfId="32229" xr:uid="{00000000-0005-0000-0000-0000F9810000}"/>
    <cellStyle name="Normal 3 2 5 2 2 2 3_37. RESULTADO NEGOCIOS YOY" xfId="32230" xr:uid="{00000000-0005-0000-0000-0000FA810000}"/>
    <cellStyle name="Normal 3 2 5 2 2 2 4" xfId="32231" xr:uid="{00000000-0005-0000-0000-0000FB810000}"/>
    <cellStyle name="Normal 3 2 5 2 2 2_37. RESULTADO NEGOCIOS YOY" xfId="32232" xr:uid="{00000000-0005-0000-0000-0000FC810000}"/>
    <cellStyle name="Normal 3 2 5 2 2 3" xfId="32233" xr:uid="{00000000-0005-0000-0000-0000FD810000}"/>
    <cellStyle name="Normal 3 2 5 2 2 3 2" xfId="32234" xr:uid="{00000000-0005-0000-0000-0000FE810000}"/>
    <cellStyle name="Normal 3 2 5 2 2 3 2 2" xfId="32235" xr:uid="{00000000-0005-0000-0000-0000FF810000}"/>
    <cellStyle name="Normal 3 2 5 2 2 3 3" xfId="32236" xr:uid="{00000000-0005-0000-0000-000000820000}"/>
    <cellStyle name="Normal 3 2 5 2 2 3 3 2" xfId="32237" xr:uid="{00000000-0005-0000-0000-000001820000}"/>
    <cellStyle name="Normal 3 2 5 2 2 3 4" xfId="32238" xr:uid="{00000000-0005-0000-0000-000002820000}"/>
    <cellStyle name="Normal 3 2 5 2 2 3_37. RESULTADO NEGOCIOS YOY" xfId="32239" xr:uid="{00000000-0005-0000-0000-000003820000}"/>
    <cellStyle name="Normal 3 2 5 2 2 4" xfId="32240" xr:uid="{00000000-0005-0000-0000-000004820000}"/>
    <cellStyle name="Normal 3 2 5 2 2 4 2" xfId="32241" xr:uid="{00000000-0005-0000-0000-000005820000}"/>
    <cellStyle name="Normal 3 2 5 2 2 4 2 2" xfId="32242" xr:uid="{00000000-0005-0000-0000-000006820000}"/>
    <cellStyle name="Normal 3 2 5 2 2 4 3" xfId="32243" xr:uid="{00000000-0005-0000-0000-000007820000}"/>
    <cellStyle name="Normal 3 2 5 2 2 4_37. RESULTADO NEGOCIOS YOY" xfId="32244" xr:uid="{00000000-0005-0000-0000-000008820000}"/>
    <cellStyle name="Normal 3 2 5 2 2 5" xfId="32245" xr:uid="{00000000-0005-0000-0000-000009820000}"/>
    <cellStyle name="Normal 3 2 5 2 2 5 2" xfId="32246" xr:uid="{00000000-0005-0000-0000-00000A820000}"/>
    <cellStyle name="Normal 3 2 5 2 2 5_37. RESULTADO NEGOCIOS YOY" xfId="32247" xr:uid="{00000000-0005-0000-0000-00000B820000}"/>
    <cellStyle name="Normal 3 2 5 2 2 6" xfId="32248" xr:uid="{00000000-0005-0000-0000-00000C820000}"/>
    <cellStyle name="Normal 3 2 5 2 2 6 2" xfId="32249" xr:uid="{00000000-0005-0000-0000-00000D820000}"/>
    <cellStyle name="Normal 3 2 5 2 2 7" xfId="32250" xr:uid="{00000000-0005-0000-0000-00000E820000}"/>
    <cellStyle name="Normal 3 2 5 2 2 7 2" xfId="32251" xr:uid="{00000000-0005-0000-0000-00000F820000}"/>
    <cellStyle name="Normal 3 2 5 2 2 7_37. RESULTADO NEGOCIOS YOY" xfId="32252" xr:uid="{00000000-0005-0000-0000-000010820000}"/>
    <cellStyle name="Normal 3 2 5 2 2 8" xfId="32253" xr:uid="{00000000-0005-0000-0000-000011820000}"/>
    <cellStyle name="Normal 3 2 5 2 2 9" xfId="32254" xr:uid="{00000000-0005-0000-0000-000012820000}"/>
    <cellStyle name="Normal 3 2 5 2 2_37. RESULTADO NEGOCIOS YOY" xfId="32255" xr:uid="{00000000-0005-0000-0000-000013820000}"/>
    <cellStyle name="Normal 3 2 5 2 3" xfId="32256" xr:uid="{00000000-0005-0000-0000-000014820000}"/>
    <cellStyle name="Normal 3 2 5 2 3 2" xfId="32257" xr:uid="{00000000-0005-0000-0000-000015820000}"/>
    <cellStyle name="Normal 3 2 5 2 3 2 2" xfId="32258" xr:uid="{00000000-0005-0000-0000-000016820000}"/>
    <cellStyle name="Normal 3 2 5 2 3 2 2 2" xfId="32259" xr:uid="{00000000-0005-0000-0000-000017820000}"/>
    <cellStyle name="Normal 3 2 5 2 3 2 3" xfId="32260" xr:uid="{00000000-0005-0000-0000-000018820000}"/>
    <cellStyle name="Normal 3 2 5 2 3 2 3 2" xfId="32261" xr:uid="{00000000-0005-0000-0000-000019820000}"/>
    <cellStyle name="Normal 3 2 5 2 3 2 4" xfId="32262" xr:uid="{00000000-0005-0000-0000-00001A820000}"/>
    <cellStyle name="Normal 3 2 5 2 3 2_37. RESULTADO NEGOCIOS YOY" xfId="32263" xr:uid="{00000000-0005-0000-0000-00001B820000}"/>
    <cellStyle name="Normal 3 2 5 2 3 3" xfId="32264" xr:uid="{00000000-0005-0000-0000-00001C820000}"/>
    <cellStyle name="Normal 3 2 5 2 3 3 2" xfId="32265" xr:uid="{00000000-0005-0000-0000-00001D820000}"/>
    <cellStyle name="Normal 3 2 5 2 3 3 2 2" xfId="32266" xr:uid="{00000000-0005-0000-0000-00001E820000}"/>
    <cellStyle name="Normal 3 2 5 2 3 3 3" xfId="32267" xr:uid="{00000000-0005-0000-0000-00001F820000}"/>
    <cellStyle name="Normal 3 2 5 2 3 3 3 2" xfId="32268" xr:uid="{00000000-0005-0000-0000-000020820000}"/>
    <cellStyle name="Normal 3 2 5 2 3 3 4" xfId="32269" xr:uid="{00000000-0005-0000-0000-000021820000}"/>
    <cellStyle name="Normal 3 2 5 2 3 3_37. RESULTADO NEGOCIOS YOY" xfId="32270" xr:uid="{00000000-0005-0000-0000-000022820000}"/>
    <cellStyle name="Normal 3 2 5 2 3 4" xfId="32271" xr:uid="{00000000-0005-0000-0000-000023820000}"/>
    <cellStyle name="Normal 3 2 5 2 3 4 2" xfId="32272" xr:uid="{00000000-0005-0000-0000-000024820000}"/>
    <cellStyle name="Normal 3 2 5 2 3 4_37. RESULTADO NEGOCIOS YOY" xfId="32273" xr:uid="{00000000-0005-0000-0000-000025820000}"/>
    <cellStyle name="Normal 3 2 5 2 3 5" xfId="32274" xr:uid="{00000000-0005-0000-0000-000026820000}"/>
    <cellStyle name="Normal 3 2 5 2 3 5 2" xfId="32275" xr:uid="{00000000-0005-0000-0000-000027820000}"/>
    <cellStyle name="Normal 3 2 5 2 3 5_37. RESULTADO NEGOCIOS YOY" xfId="32276" xr:uid="{00000000-0005-0000-0000-000028820000}"/>
    <cellStyle name="Normal 3 2 5 2 3 6" xfId="32277" xr:uid="{00000000-0005-0000-0000-000029820000}"/>
    <cellStyle name="Normal 3 2 5 2 3 6 2" xfId="32278" xr:uid="{00000000-0005-0000-0000-00002A820000}"/>
    <cellStyle name="Normal 3 2 5 2 3 6_37. RESULTADO NEGOCIOS YOY" xfId="32279" xr:uid="{00000000-0005-0000-0000-00002B820000}"/>
    <cellStyle name="Normal 3 2 5 2 3 7" xfId="32280" xr:uid="{00000000-0005-0000-0000-00002C820000}"/>
    <cellStyle name="Normal 3 2 5 2 3_37. RESULTADO NEGOCIOS YOY" xfId="32281" xr:uid="{00000000-0005-0000-0000-00002D820000}"/>
    <cellStyle name="Normal 3 2 5 2 4" xfId="32282" xr:uid="{00000000-0005-0000-0000-00002E820000}"/>
    <cellStyle name="Normal 3 2 5 2 4 2" xfId="32283" xr:uid="{00000000-0005-0000-0000-00002F820000}"/>
    <cellStyle name="Normal 3 2 5 2 4 3" xfId="32284" xr:uid="{00000000-0005-0000-0000-000030820000}"/>
    <cellStyle name="Normal 3 2 5 2 4 3 2" xfId="32285" xr:uid="{00000000-0005-0000-0000-000031820000}"/>
    <cellStyle name="Normal 3 2 5 2 4 3_37. RESULTADO NEGOCIOS YOY" xfId="32286" xr:uid="{00000000-0005-0000-0000-000032820000}"/>
    <cellStyle name="Normal 3 2 5 2 4_37. RESULTADO NEGOCIOS YOY" xfId="32287" xr:uid="{00000000-0005-0000-0000-000033820000}"/>
    <cellStyle name="Normal 3 2 5 2 5" xfId="32288" xr:uid="{00000000-0005-0000-0000-000034820000}"/>
    <cellStyle name="Normal 3 2 5 2 5 2" xfId="32289" xr:uid="{00000000-0005-0000-0000-000035820000}"/>
    <cellStyle name="Normal 3 2 5 2 5 2 2" xfId="32290" xr:uid="{00000000-0005-0000-0000-000036820000}"/>
    <cellStyle name="Normal 3 2 5 2 5 2_37. RESULTADO NEGOCIOS YOY" xfId="32291" xr:uid="{00000000-0005-0000-0000-000037820000}"/>
    <cellStyle name="Normal 3 2 5 2 5 3" xfId="32292" xr:uid="{00000000-0005-0000-0000-000038820000}"/>
    <cellStyle name="Normal 3 2 5 2 5 3 2" xfId="32293" xr:uid="{00000000-0005-0000-0000-000039820000}"/>
    <cellStyle name="Normal 3 2 5 2 5 4" xfId="32294" xr:uid="{00000000-0005-0000-0000-00003A820000}"/>
    <cellStyle name="Normal 3 2 5 2 5_37. RESULTADO NEGOCIOS YOY" xfId="32295" xr:uid="{00000000-0005-0000-0000-00003B820000}"/>
    <cellStyle name="Normal 3 2 5 2 6" xfId="32296" xr:uid="{00000000-0005-0000-0000-00003C820000}"/>
    <cellStyle name="Normal 3 2 5 2 6 2" xfId="32297" xr:uid="{00000000-0005-0000-0000-00003D820000}"/>
    <cellStyle name="Normal 3 2 5 2 6 2 2" xfId="32298" xr:uid="{00000000-0005-0000-0000-00003E820000}"/>
    <cellStyle name="Normal 3 2 5 2 6 3" xfId="32299" xr:uid="{00000000-0005-0000-0000-00003F820000}"/>
    <cellStyle name="Normal 3 2 5 2 6 3 2" xfId="32300" xr:uid="{00000000-0005-0000-0000-000040820000}"/>
    <cellStyle name="Normal 3 2 5 2 6 4" xfId="32301" xr:uid="{00000000-0005-0000-0000-000041820000}"/>
    <cellStyle name="Normal 3 2 5 2 6_37. RESULTADO NEGOCIOS YOY" xfId="32302" xr:uid="{00000000-0005-0000-0000-000042820000}"/>
    <cellStyle name="Normal 3 2 5 2 7" xfId="32303" xr:uid="{00000000-0005-0000-0000-000043820000}"/>
    <cellStyle name="Normal 3 2 5 2 7 2" xfId="32304" xr:uid="{00000000-0005-0000-0000-000044820000}"/>
    <cellStyle name="Normal 3 2 5 2 7 2 2" xfId="32305" xr:uid="{00000000-0005-0000-0000-000045820000}"/>
    <cellStyle name="Normal 3 2 5 2 7 3" xfId="32306" xr:uid="{00000000-0005-0000-0000-000046820000}"/>
    <cellStyle name="Normal 3 2 5 2 7_37. RESULTADO NEGOCIOS YOY" xfId="32307" xr:uid="{00000000-0005-0000-0000-000047820000}"/>
    <cellStyle name="Normal 3 2 5 2 8" xfId="32308" xr:uid="{00000000-0005-0000-0000-000048820000}"/>
    <cellStyle name="Normal 3 2 5 2 8 2" xfId="32309" xr:uid="{00000000-0005-0000-0000-000049820000}"/>
    <cellStyle name="Normal 3 2 5 2 8_37. RESULTADO NEGOCIOS YOY" xfId="32310" xr:uid="{00000000-0005-0000-0000-00004A820000}"/>
    <cellStyle name="Normal 3 2 5 2 9" xfId="32311" xr:uid="{00000000-0005-0000-0000-00004B820000}"/>
    <cellStyle name="Normal 3 2 5 2 9 2" xfId="32312" xr:uid="{00000000-0005-0000-0000-00004C820000}"/>
    <cellStyle name="Normal 3 2 5 2_37. RESULTADO NEGOCIOS YOY" xfId="32313" xr:uid="{00000000-0005-0000-0000-00004D820000}"/>
    <cellStyle name="Normal 3 2 5 3" xfId="32314" xr:uid="{00000000-0005-0000-0000-00004E820000}"/>
    <cellStyle name="Normal 3 2 5 3 2" xfId="32315" xr:uid="{00000000-0005-0000-0000-00004F820000}"/>
    <cellStyle name="Normal 3 2 5 3 2 2" xfId="32316" xr:uid="{00000000-0005-0000-0000-000050820000}"/>
    <cellStyle name="Normal 3 2 5 3 2 2 2" xfId="32317" xr:uid="{00000000-0005-0000-0000-000051820000}"/>
    <cellStyle name="Normal 3 2 5 3 2 2_37. RESULTADO NEGOCIOS YOY" xfId="32318" xr:uid="{00000000-0005-0000-0000-000052820000}"/>
    <cellStyle name="Normal 3 2 5 3 2 3" xfId="32319" xr:uid="{00000000-0005-0000-0000-000053820000}"/>
    <cellStyle name="Normal 3 2 5 3 2 3 2" xfId="32320" xr:uid="{00000000-0005-0000-0000-000054820000}"/>
    <cellStyle name="Normal 3 2 5 3 2 3_37. RESULTADO NEGOCIOS YOY" xfId="32321" xr:uid="{00000000-0005-0000-0000-000055820000}"/>
    <cellStyle name="Normal 3 2 5 3 2 4" xfId="32322" xr:uid="{00000000-0005-0000-0000-000056820000}"/>
    <cellStyle name="Normal 3 2 5 3 2 5" xfId="32323" xr:uid="{00000000-0005-0000-0000-000057820000}"/>
    <cellStyle name="Normal 3 2 5 3 2_37. RESULTADO NEGOCIOS YOY" xfId="32324" xr:uid="{00000000-0005-0000-0000-000058820000}"/>
    <cellStyle name="Normal 3 2 5 3 3" xfId="32325" xr:uid="{00000000-0005-0000-0000-000059820000}"/>
    <cellStyle name="Normal 3 2 5 3 3 2" xfId="32326" xr:uid="{00000000-0005-0000-0000-00005A820000}"/>
    <cellStyle name="Normal 3 2 5 3 3 2 2" xfId="32327" xr:uid="{00000000-0005-0000-0000-00005B820000}"/>
    <cellStyle name="Normal 3 2 5 3 3 3" xfId="32328" xr:uid="{00000000-0005-0000-0000-00005C820000}"/>
    <cellStyle name="Normal 3 2 5 3 3 3 2" xfId="32329" xr:uid="{00000000-0005-0000-0000-00005D820000}"/>
    <cellStyle name="Normal 3 2 5 3 3 4" xfId="32330" xr:uid="{00000000-0005-0000-0000-00005E820000}"/>
    <cellStyle name="Normal 3 2 5 3 3_37. RESULTADO NEGOCIOS YOY" xfId="32331" xr:uid="{00000000-0005-0000-0000-00005F820000}"/>
    <cellStyle name="Normal 3 2 5 3 4" xfId="32332" xr:uid="{00000000-0005-0000-0000-000060820000}"/>
    <cellStyle name="Normal 3 2 5 3 4 2" xfId="32333" xr:uid="{00000000-0005-0000-0000-000061820000}"/>
    <cellStyle name="Normal 3 2 5 3 4 2 2" xfId="32334" xr:uid="{00000000-0005-0000-0000-000062820000}"/>
    <cellStyle name="Normal 3 2 5 3 4 3" xfId="32335" xr:uid="{00000000-0005-0000-0000-000063820000}"/>
    <cellStyle name="Normal 3 2 5 3 4_37. RESULTADO NEGOCIOS YOY" xfId="32336" xr:uid="{00000000-0005-0000-0000-000064820000}"/>
    <cellStyle name="Normal 3 2 5 3 5" xfId="32337" xr:uid="{00000000-0005-0000-0000-000065820000}"/>
    <cellStyle name="Normal 3 2 5 3 5 2" xfId="32338" xr:uid="{00000000-0005-0000-0000-000066820000}"/>
    <cellStyle name="Normal 3 2 5 3 5_37. RESULTADO NEGOCIOS YOY" xfId="32339" xr:uid="{00000000-0005-0000-0000-000067820000}"/>
    <cellStyle name="Normal 3 2 5 3 6" xfId="32340" xr:uid="{00000000-0005-0000-0000-000068820000}"/>
    <cellStyle name="Normal 3 2 5 3 6 2" xfId="32341" xr:uid="{00000000-0005-0000-0000-000069820000}"/>
    <cellStyle name="Normal 3 2 5 3 6_37. RESULTADO NEGOCIOS YOY" xfId="32342" xr:uid="{00000000-0005-0000-0000-00006A820000}"/>
    <cellStyle name="Normal 3 2 5 3 7" xfId="32343" xr:uid="{00000000-0005-0000-0000-00006B820000}"/>
    <cellStyle name="Normal 3 2 5 3 7 2" xfId="32344" xr:uid="{00000000-0005-0000-0000-00006C820000}"/>
    <cellStyle name="Normal 3 2 5 3 7_37. RESULTADO NEGOCIOS YOY" xfId="32345" xr:uid="{00000000-0005-0000-0000-00006D820000}"/>
    <cellStyle name="Normal 3 2 5 3 8" xfId="32346" xr:uid="{00000000-0005-0000-0000-00006E820000}"/>
    <cellStyle name="Normal 3 2 5 3_37. RESULTADO NEGOCIOS YOY" xfId="32347" xr:uid="{00000000-0005-0000-0000-00006F820000}"/>
    <cellStyle name="Normal 3 2 5 4" xfId="32348" xr:uid="{00000000-0005-0000-0000-000070820000}"/>
    <cellStyle name="Normal 3 2 5 4 2" xfId="32349" xr:uid="{00000000-0005-0000-0000-000071820000}"/>
    <cellStyle name="Normal 3 2 5 4 2 2" xfId="32350" xr:uid="{00000000-0005-0000-0000-000072820000}"/>
    <cellStyle name="Normal 3 2 5 4 2 2 2" xfId="32351" xr:uid="{00000000-0005-0000-0000-000073820000}"/>
    <cellStyle name="Normal 3 2 5 4 2 2_37. RESULTADO NEGOCIOS YOY" xfId="32352" xr:uid="{00000000-0005-0000-0000-000074820000}"/>
    <cellStyle name="Normal 3 2 5 4 2 3" xfId="32353" xr:uid="{00000000-0005-0000-0000-000075820000}"/>
    <cellStyle name="Normal 3 2 5 4 2 3 2" xfId="32354" xr:uid="{00000000-0005-0000-0000-000076820000}"/>
    <cellStyle name="Normal 3 2 5 4 2 3_37. RESULTADO NEGOCIOS YOY" xfId="32355" xr:uid="{00000000-0005-0000-0000-000077820000}"/>
    <cellStyle name="Normal 3 2 5 4 2 4" xfId="32356" xr:uid="{00000000-0005-0000-0000-000078820000}"/>
    <cellStyle name="Normal 3 2 5 4 2_37. RESULTADO NEGOCIOS YOY" xfId="32357" xr:uid="{00000000-0005-0000-0000-000079820000}"/>
    <cellStyle name="Normal 3 2 5 4 3" xfId="32358" xr:uid="{00000000-0005-0000-0000-00007A820000}"/>
    <cellStyle name="Normal 3 2 5 4 3 2" xfId="32359" xr:uid="{00000000-0005-0000-0000-00007B820000}"/>
    <cellStyle name="Normal 3 2 5 4 3 2 2" xfId="32360" xr:uid="{00000000-0005-0000-0000-00007C820000}"/>
    <cellStyle name="Normal 3 2 5 4 3 3" xfId="32361" xr:uid="{00000000-0005-0000-0000-00007D820000}"/>
    <cellStyle name="Normal 3 2 5 4 3 3 2" xfId="32362" xr:uid="{00000000-0005-0000-0000-00007E820000}"/>
    <cellStyle name="Normal 3 2 5 4 3 4" xfId="32363" xr:uid="{00000000-0005-0000-0000-00007F820000}"/>
    <cellStyle name="Normal 3 2 5 4 3_37. RESULTADO NEGOCIOS YOY" xfId="32364" xr:uid="{00000000-0005-0000-0000-000080820000}"/>
    <cellStyle name="Normal 3 2 5 4 4" xfId="32365" xr:uid="{00000000-0005-0000-0000-000081820000}"/>
    <cellStyle name="Normal 3 2 5 4 4 2" xfId="32366" xr:uid="{00000000-0005-0000-0000-000082820000}"/>
    <cellStyle name="Normal 3 2 5 4 4_37. RESULTADO NEGOCIOS YOY" xfId="32367" xr:uid="{00000000-0005-0000-0000-000083820000}"/>
    <cellStyle name="Normal 3 2 5 4 5" xfId="32368" xr:uid="{00000000-0005-0000-0000-000084820000}"/>
    <cellStyle name="Normal 3 2 5 4 5 2" xfId="32369" xr:uid="{00000000-0005-0000-0000-000085820000}"/>
    <cellStyle name="Normal 3 2 5 4 5_37. RESULTADO NEGOCIOS YOY" xfId="32370" xr:uid="{00000000-0005-0000-0000-000086820000}"/>
    <cellStyle name="Normal 3 2 5 4 6" xfId="32371" xr:uid="{00000000-0005-0000-0000-000087820000}"/>
    <cellStyle name="Normal 3 2 5 4 6 2" xfId="32372" xr:uid="{00000000-0005-0000-0000-000088820000}"/>
    <cellStyle name="Normal 3 2 5 4 6_37. RESULTADO NEGOCIOS YOY" xfId="32373" xr:uid="{00000000-0005-0000-0000-000089820000}"/>
    <cellStyle name="Normal 3 2 5 4 7" xfId="32374" xr:uid="{00000000-0005-0000-0000-00008A820000}"/>
    <cellStyle name="Normal 3 2 5 4 7 2" xfId="32375" xr:uid="{00000000-0005-0000-0000-00008B820000}"/>
    <cellStyle name="Normal 3 2 5 4 7_37. RESULTADO NEGOCIOS YOY" xfId="32376" xr:uid="{00000000-0005-0000-0000-00008C820000}"/>
    <cellStyle name="Normal 3 2 5 4 8" xfId="32377" xr:uid="{00000000-0005-0000-0000-00008D820000}"/>
    <cellStyle name="Normal 3 2 5 4_37. RESULTADO NEGOCIOS YOY" xfId="32378" xr:uid="{00000000-0005-0000-0000-00008E820000}"/>
    <cellStyle name="Normal 3 2 5 5" xfId="32379" xr:uid="{00000000-0005-0000-0000-00008F820000}"/>
    <cellStyle name="Normal 3 2 5 5 2" xfId="32380" xr:uid="{00000000-0005-0000-0000-000090820000}"/>
    <cellStyle name="Normal 3 2 5 5 2 2" xfId="32381" xr:uid="{00000000-0005-0000-0000-000091820000}"/>
    <cellStyle name="Normal 3 2 5 5 2 2 2" xfId="32382" xr:uid="{00000000-0005-0000-0000-000092820000}"/>
    <cellStyle name="Normal 3 2 5 5 2 3" xfId="32383" xr:uid="{00000000-0005-0000-0000-000093820000}"/>
    <cellStyle name="Normal 3 2 5 5 2 3 2" xfId="32384" xr:uid="{00000000-0005-0000-0000-000094820000}"/>
    <cellStyle name="Normal 3 2 5 5 2 4" xfId="32385" xr:uid="{00000000-0005-0000-0000-000095820000}"/>
    <cellStyle name="Normal 3 2 5 5 2_37. RESULTADO NEGOCIOS YOY" xfId="32386" xr:uid="{00000000-0005-0000-0000-000096820000}"/>
    <cellStyle name="Normal 3 2 5 5 3" xfId="32387" xr:uid="{00000000-0005-0000-0000-000097820000}"/>
    <cellStyle name="Normal 3 2 5 5 3 2" xfId="32388" xr:uid="{00000000-0005-0000-0000-000098820000}"/>
    <cellStyle name="Normal 3 2 5 5 3 2 2" xfId="32389" xr:uid="{00000000-0005-0000-0000-000099820000}"/>
    <cellStyle name="Normal 3 2 5 5 3 3" xfId="32390" xr:uid="{00000000-0005-0000-0000-00009A820000}"/>
    <cellStyle name="Normal 3 2 5 5 3 3 2" xfId="32391" xr:uid="{00000000-0005-0000-0000-00009B820000}"/>
    <cellStyle name="Normal 3 2 5 5 3 4" xfId="32392" xr:uid="{00000000-0005-0000-0000-00009C820000}"/>
    <cellStyle name="Normal 3 2 5 5 3_37. RESULTADO NEGOCIOS YOY" xfId="32393" xr:uid="{00000000-0005-0000-0000-00009D820000}"/>
    <cellStyle name="Normal 3 2 5 5 4" xfId="32394" xr:uid="{00000000-0005-0000-0000-00009E820000}"/>
    <cellStyle name="Normal 3 2 5 5 4 2" xfId="32395" xr:uid="{00000000-0005-0000-0000-00009F820000}"/>
    <cellStyle name="Normal 3 2 5 5 4_37. RESULTADO NEGOCIOS YOY" xfId="32396" xr:uid="{00000000-0005-0000-0000-0000A0820000}"/>
    <cellStyle name="Normal 3 2 5 5 5" xfId="32397" xr:uid="{00000000-0005-0000-0000-0000A1820000}"/>
    <cellStyle name="Normal 3 2 5 5 5 2" xfId="32398" xr:uid="{00000000-0005-0000-0000-0000A2820000}"/>
    <cellStyle name="Normal 3 2 5 5 5_37. RESULTADO NEGOCIOS YOY" xfId="32399" xr:uid="{00000000-0005-0000-0000-0000A3820000}"/>
    <cellStyle name="Normal 3 2 5 5 6" xfId="32400" xr:uid="{00000000-0005-0000-0000-0000A4820000}"/>
    <cellStyle name="Normal 3 2 5 5 6 2" xfId="32401" xr:uid="{00000000-0005-0000-0000-0000A5820000}"/>
    <cellStyle name="Normal 3 2 5 5 6_37. RESULTADO NEGOCIOS YOY" xfId="32402" xr:uid="{00000000-0005-0000-0000-0000A6820000}"/>
    <cellStyle name="Normal 3 2 5 5 7" xfId="32403" xr:uid="{00000000-0005-0000-0000-0000A7820000}"/>
    <cellStyle name="Normal 3 2 5 5_37. RESULTADO NEGOCIOS YOY" xfId="32404" xr:uid="{00000000-0005-0000-0000-0000A8820000}"/>
    <cellStyle name="Normal 3 2 5 6" xfId="32405" xr:uid="{00000000-0005-0000-0000-0000A9820000}"/>
    <cellStyle name="Normal 3 2 5 6 2" xfId="32406" xr:uid="{00000000-0005-0000-0000-0000AA820000}"/>
    <cellStyle name="Normal 3 2 5 6 2 2" xfId="32407" xr:uid="{00000000-0005-0000-0000-0000AB820000}"/>
    <cellStyle name="Normal 3 2 5 6 2_37. RESULTADO NEGOCIOS YOY" xfId="32408" xr:uid="{00000000-0005-0000-0000-0000AC820000}"/>
    <cellStyle name="Normal 3 2 5 6 3" xfId="32409" xr:uid="{00000000-0005-0000-0000-0000AD820000}"/>
    <cellStyle name="Normal 3 2 5 6 3 2" xfId="32410" xr:uid="{00000000-0005-0000-0000-0000AE820000}"/>
    <cellStyle name="Normal 3 2 5 6 3_37. RESULTADO NEGOCIOS YOY" xfId="32411" xr:uid="{00000000-0005-0000-0000-0000AF820000}"/>
    <cellStyle name="Normal 3 2 5 6 4" xfId="32412" xr:uid="{00000000-0005-0000-0000-0000B0820000}"/>
    <cellStyle name="Normal 3 2 5 6_37. RESULTADO NEGOCIOS YOY" xfId="32413" xr:uid="{00000000-0005-0000-0000-0000B1820000}"/>
    <cellStyle name="Normal 3 2 5 7" xfId="32414" xr:uid="{00000000-0005-0000-0000-0000B2820000}"/>
    <cellStyle name="Normal 3 2 5 7 2" xfId="32415" xr:uid="{00000000-0005-0000-0000-0000B3820000}"/>
    <cellStyle name="Normal 3 2 5 7 2 2" xfId="32416" xr:uid="{00000000-0005-0000-0000-0000B4820000}"/>
    <cellStyle name="Normal 3 2 5 7 3" xfId="32417" xr:uid="{00000000-0005-0000-0000-0000B5820000}"/>
    <cellStyle name="Normal 3 2 5 7 3 2" xfId="32418" xr:uid="{00000000-0005-0000-0000-0000B6820000}"/>
    <cellStyle name="Normal 3 2 5 7 4" xfId="32419" xr:uid="{00000000-0005-0000-0000-0000B7820000}"/>
    <cellStyle name="Normal 3 2 5 7_37. RESULTADO NEGOCIOS YOY" xfId="32420" xr:uid="{00000000-0005-0000-0000-0000B8820000}"/>
    <cellStyle name="Normal 3 2 5 8" xfId="32421" xr:uid="{00000000-0005-0000-0000-0000B9820000}"/>
    <cellStyle name="Normal 3 2 5 8 2" xfId="32422" xr:uid="{00000000-0005-0000-0000-0000BA820000}"/>
    <cellStyle name="Normal 3 2 5 8 2 2" xfId="32423" xr:uid="{00000000-0005-0000-0000-0000BB820000}"/>
    <cellStyle name="Normal 3 2 5 8 3" xfId="32424" xr:uid="{00000000-0005-0000-0000-0000BC820000}"/>
    <cellStyle name="Normal 3 2 5 8_37. RESULTADO NEGOCIOS YOY" xfId="32425" xr:uid="{00000000-0005-0000-0000-0000BD820000}"/>
    <cellStyle name="Normal 3 2 5 9" xfId="32426" xr:uid="{00000000-0005-0000-0000-0000BE820000}"/>
    <cellStyle name="Normal 3 2 5 9 2" xfId="32427" xr:uid="{00000000-0005-0000-0000-0000BF820000}"/>
    <cellStyle name="Normal 3 2 5 9_37. RESULTADO NEGOCIOS YOY" xfId="32428" xr:uid="{00000000-0005-0000-0000-0000C0820000}"/>
    <cellStyle name="Normal 3 2 5_37. RESULTADO NEGOCIOS YOY" xfId="32429" xr:uid="{00000000-0005-0000-0000-0000C1820000}"/>
    <cellStyle name="Normal 3 2 6" xfId="32430" xr:uid="{00000000-0005-0000-0000-0000C2820000}"/>
    <cellStyle name="Normal 3 2 6 10" xfId="32431" xr:uid="{00000000-0005-0000-0000-0000C3820000}"/>
    <cellStyle name="Normal 3 2 6 10 2" xfId="32432" xr:uid="{00000000-0005-0000-0000-0000C4820000}"/>
    <cellStyle name="Normal 3 2 6 10_37. RESULTADO NEGOCIOS YOY" xfId="32433" xr:uid="{00000000-0005-0000-0000-0000C5820000}"/>
    <cellStyle name="Normal 3 2 6 11" xfId="32434" xr:uid="{00000000-0005-0000-0000-0000C6820000}"/>
    <cellStyle name="Normal 3 2 6 12" xfId="32435" xr:uid="{00000000-0005-0000-0000-0000C7820000}"/>
    <cellStyle name="Normal 3 2 6 2" xfId="32436" xr:uid="{00000000-0005-0000-0000-0000C8820000}"/>
    <cellStyle name="Normal 3 2 6 2 2" xfId="32437" xr:uid="{00000000-0005-0000-0000-0000C9820000}"/>
    <cellStyle name="Normal 3 2 6 2 2 2" xfId="32438" xr:uid="{00000000-0005-0000-0000-0000CA820000}"/>
    <cellStyle name="Normal 3 2 6 2 2 2 2" xfId="32439" xr:uid="{00000000-0005-0000-0000-0000CB820000}"/>
    <cellStyle name="Normal 3 2 6 2 2 2_37. RESULTADO NEGOCIOS YOY" xfId="32440" xr:uid="{00000000-0005-0000-0000-0000CC820000}"/>
    <cellStyle name="Normal 3 2 6 2 2 3" xfId="32441" xr:uid="{00000000-0005-0000-0000-0000CD820000}"/>
    <cellStyle name="Normal 3 2 6 2 2 3 2" xfId="32442" xr:uid="{00000000-0005-0000-0000-0000CE820000}"/>
    <cellStyle name="Normal 3 2 6 2 2 3_37. RESULTADO NEGOCIOS YOY" xfId="32443" xr:uid="{00000000-0005-0000-0000-0000CF820000}"/>
    <cellStyle name="Normal 3 2 6 2 2 4" xfId="32444" xr:uid="{00000000-0005-0000-0000-0000D0820000}"/>
    <cellStyle name="Normal 3 2 6 2 2 5" xfId="32445" xr:uid="{00000000-0005-0000-0000-0000D1820000}"/>
    <cellStyle name="Normal 3 2 6 2 2_37. RESULTADO NEGOCIOS YOY" xfId="32446" xr:uid="{00000000-0005-0000-0000-0000D2820000}"/>
    <cellStyle name="Normal 3 2 6 2 3" xfId="32447" xr:uid="{00000000-0005-0000-0000-0000D3820000}"/>
    <cellStyle name="Normal 3 2 6 2 3 2" xfId="32448" xr:uid="{00000000-0005-0000-0000-0000D4820000}"/>
    <cellStyle name="Normal 3 2 6 2 3 2 2" xfId="32449" xr:uid="{00000000-0005-0000-0000-0000D5820000}"/>
    <cellStyle name="Normal 3 2 6 2 3 3" xfId="32450" xr:uid="{00000000-0005-0000-0000-0000D6820000}"/>
    <cellStyle name="Normal 3 2 6 2 3 3 2" xfId="32451" xr:uid="{00000000-0005-0000-0000-0000D7820000}"/>
    <cellStyle name="Normal 3 2 6 2 3 4" xfId="32452" xr:uid="{00000000-0005-0000-0000-0000D8820000}"/>
    <cellStyle name="Normal 3 2 6 2 3_37. RESULTADO NEGOCIOS YOY" xfId="32453" xr:uid="{00000000-0005-0000-0000-0000D9820000}"/>
    <cellStyle name="Normal 3 2 6 2 4" xfId="32454" xr:uid="{00000000-0005-0000-0000-0000DA820000}"/>
    <cellStyle name="Normal 3 2 6 2 4 2" xfId="32455" xr:uid="{00000000-0005-0000-0000-0000DB820000}"/>
    <cellStyle name="Normal 3 2 6 2 4 2 2" xfId="32456" xr:uid="{00000000-0005-0000-0000-0000DC820000}"/>
    <cellStyle name="Normal 3 2 6 2 4 3" xfId="32457" xr:uid="{00000000-0005-0000-0000-0000DD820000}"/>
    <cellStyle name="Normal 3 2 6 2 4_37. RESULTADO NEGOCIOS YOY" xfId="32458" xr:uid="{00000000-0005-0000-0000-0000DE820000}"/>
    <cellStyle name="Normal 3 2 6 2 5" xfId="32459" xr:uid="{00000000-0005-0000-0000-0000DF820000}"/>
    <cellStyle name="Normal 3 2 6 2 5 2" xfId="32460" xr:uid="{00000000-0005-0000-0000-0000E0820000}"/>
    <cellStyle name="Normal 3 2 6 2 5_37. RESULTADO NEGOCIOS YOY" xfId="32461" xr:uid="{00000000-0005-0000-0000-0000E1820000}"/>
    <cellStyle name="Normal 3 2 6 2 6" xfId="32462" xr:uid="{00000000-0005-0000-0000-0000E2820000}"/>
    <cellStyle name="Normal 3 2 6 2 6 2" xfId="32463" xr:uid="{00000000-0005-0000-0000-0000E3820000}"/>
    <cellStyle name="Normal 3 2 6 2 6_37. RESULTADO NEGOCIOS YOY" xfId="32464" xr:uid="{00000000-0005-0000-0000-0000E4820000}"/>
    <cellStyle name="Normal 3 2 6 2 7" xfId="32465" xr:uid="{00000000-0005-0000-0000-0000E5820000}"/>
    <cellStyle name="Normal 3 2 6 2 7 2" xfId="32466" xr:uid="{00000000-0005-0000-0000-0000E6820000}"/>
    <cellStyle name="Normal 3 2 6 2 7_37. RESULTADO NEGOCIOS YOY" xfId="32467" xr:uid="{00000000-0005-0000-0000-0000E7820000}"/>
    <cellStyle name="Normal 3 2 6 2 8" xfId="32468" xr:uid="{00000000-0005-0000-0000-0000E8820000}"/>
    <cellStyle name="Normal 3 2 6 2_37. RESULTADO NEGOCIOS YOY" xfId="32469" xr:uid="{00000000-0005-0000-0000-0000E9820000}"/>
    <cellStyle name="Normal 3 2 6 3" xfId="32470" xr:uid="{00000000-0005-0000-0000-0000EA820000}"/>
    <cellStyle name="Normal 3 2 6 3 2" xfId="32471" xr:uid="{00000000-0005-0000-0000-0000EB820000}"/>
    <cellStyle name="Normal 3 2 6 3 2 2" xfId="32472" xr:uid="{00000000-0005-0000-0000-0000EC820000}"/>
    <cellStyle name="Normal 3 2 6 3 2 2 2" xfId="32473" xr:uid="{00000000-0005-0000-0000-0000ED820000}"/>
    <cellStyle name="Normal 3 2 6 3 2 2_37. RESULTADO NEGOCIOS YOY" xfId="32474" xr:uid="{00000000-0005-0000-0000-0000EE820000}"/>
    <cellStyle name="Normal 3 2 6 3 2 3" xfId="32475" xr:uid="{00000000-0005-0000-0000-0000EF820000}"/>
    <cellStyle name="Normal 3 2 6 3 2 3 2" xfId="32476" xr:uid="{00000000-0005-0000-0000-0000F0820000}"/>
    <cellStyle name="Normal 3 2 6 3 2 3_37. RESULTADO NEGOCIOS YOY" xfId="32477" xr:uid="{00000000-0005-0000-0000-0000F1820000}"/>
    <cellStyle name="Normal 3 2 6 3 2 4" xfId="32478" xr:uid="{00000000-0005-0000-0000-0000F2820000}"/>
    <cellStyle name="Normal 3 2 6 3 2 5" xfId="32479" xr:uid="{00000000-0005-0000-0000-0000F3820000}"/>
    <cellStyle name="Normal 3 2 6 3 2_37. RESULTADO NEGOCIOS YOY" xfId="32480" xr:uid="{00000000-0005-0000-0000-0000F4820000}"/>
    <cellStyle name="Normal 3 2 6 3 3" xfId="32481" xr:uid="{00000000-0005-0000-0000-0000F5820000}"/>
    <cellStyle name="Normal 3 2 6 3 3 2" xfId="32482" xr:uid="{00000000-0005-0000-0000-0000F6820000}"/>
    <cellStyle name="Normal 3 2 6 3 3 2 2" xfId="32483" xr:uid="{00000000-0005-0000-0000-0000F7820000}"/>
    <cellStyle name="Normal 3 2 6 3 3 3" xfId="32484" xr:uid="{00000000-0005-0000-0000-0000F8820000}"/>
    <cellStyle name="Normal 3 2 6 3 3 3 2" xfId="32485" xr:uid="{00000000-0005-0000-0000-0000F9820000}"/>
    <cellStyle name="Normal 3 2 6 3 3 4" xfId="32486" xr:uid="{00000000-0005-0000-0000-0000FA820000}"/>
    <cellStyle name="Normal 3 2 6 3 3_37. RESULTADO NEGOCIOS YOY" xfId="32487" xr:uid="{00000000-0005-0000-0000-0000FB820000}"/>
    <cellStyle name="Normal 3 2 6 3 4" xfId="32488" xr:uid="{00000000-0005-0000-0000-0000FC820000}"/>
    <cellStyle name="Normal 3 2 6 3 4 2" xfId="32489" xr:uid="{00000000-0005-0000-0000-0000FD820000}"/>
    <cellStyle name="Normal 3 2 6 3 4_37. RESULTADO NEGOCIOS YOY" xfId="32490" xr:uid="{00000000-0005-0000-0000-0000FE820000}"/>
    <cellStyle name="Normal 3 2 6 3 5" xfId="32491" xr:uid="{00000000-0005-0000-0000-0000FF820000}"/>
    <cellStyle name="Normal 3 2 6 3 5 2" xfId="32492" xr:uid="{00000000-0005-0000-0000-000000830000}"/>
    <cellStyle name="Normal 3 2 6 3 5_37. RESULTADO NEGOCIOS YOY" xfId="32493" xr:uid="{00000000-0005-0000-0000-000001830000}"/>
    <cellStyle name="Normal 3 2 6 3 6" xfId="32494" xr:uid="{00000000-0005-0000-0000-000002830000}"/>
    <cellStyle name="Normal 3 2 6 3 6 2" xfId="32495" xr:uid="{00000000-0005-0000-0000-000003830000}"/>
    <cellStyle name="Normal 3 2 6 3 6_37. RESULTADO NEGOCIOS YOY" xfId="32496" xr:uid="{00000000-0005-0000-0000-000004830000}"/>
    <cellStyle name="Normal 3 2 6 3 7" xfId="32497" xr:uid="{00000000-0005-0000-0000-000005830000}"/>
    <cellStyle name="Normal 3 2 6 3_37. RESULTADO NEGOCIOS YOY" xfId="32498" xr:uid="{00000000-0005-0000-0000-000006830000}"/>
    <cellStyle name="Normal 3 2 6 4" xfId="32499" xr:uid="{00000000-0005-0000-0000-000007830000}"/>
    <cellStyle name="Normal 3 2 6 4 2" xfId="32500" xr:uid="{00000000-0005-0000-0000-000008830000}"/>
    <cellStyle name="Normal 3 2 6 4 2 2" xfId="32501" xr:uid="{00000000-0005-0000-0000-000009830000}"/>
    <cellStyle name="Normal 3 2 6 4 2 3" xfId="32502" xr:uid="{00000000-0005-0000-0000-00000A830000}"/>
    <cellStyle name="Normal 3 2 6 4 2_37. RESULTADO NEGOCIOS YOY" xfId="32503" xr:uid="{00000000-0005-0000-0000-00000B830000}"/>
    <cellStyle name="Normal 3 2 6 4 3" xfId="32504" xr:uid="{00000000-0005-0000-0000-00000C830000}"/>
    <cellStyle name="Normal 3 2 6 4 3 2" xfId="32505" xr:uid="{00000000-0005-0000-0000-00000D830000}"/>
    <cellStyle name="Normal 3 2 6 4 3_37. RESULTADO NEGOCIOS YOY" xfId="32506" xr:uid="{00000000-0005-0000-0000-00000E830000}"/>
    <cellStyle name="Normal 3 2 6 4 4" xfId="32507" xr:uid="{00000000-0005-0000-0000-00000F830000}"/>
    <cellStyle name="Normal 3 2 6 4 5" xfId="32508" xr:uid="{00000000-0005-0000-0000-000010830000}"/>
    <cellStyle name="Normal 3 2 6 4_37. RESULTADO NEGOCIOS YOY" xfId="32509" xr:uid="{00000000-0005-0000-0000-000011830000}"/>
    <cellStyle name="Normal 3 2 6 5" xfId="32510" xr:uid="{00000000-0005-0000-0000-000012830000}"/>
    <cellStyle name="Normal 3 2 6 5 2" xfId="32511" xr:uid="{00000000-0005-0000-0000-000013830000}"/>
    <cellStyle name="Normal 3 2 6 5 2 2" xfId="32512" xr:uid="{00000000-0005-0000-0000-000014830000}"/>
    <cellStyle name="Normal 3 2 6 5 2 3" xfId="32513" xr:uid="{00000000-0005-0000-0000-000015830000}"/>
    <cellStyle name="Normal 3 2 6 5 2_37. RESULTADO NEGOCIOS YOY" xfId="32514" xr:uid="{00000000-0005-0000-0000-000016830000}"/>
    <cellStyle name="Normal 3 2 6 5 3" xfId="32515" xr:uid="{00000000-0005-0000-0000-000017830000}"/>
    <cellStyle name="Normal 3 2 6 5 3 2" xfId="32516" xr:uid="{00000000-0005-0000-0000-000018830000}"/>
    <cellStyle name="Normal 3 2 6 5 3_37. RESULTADO NEGOCIOS YOY" xfId="32517" xr:uid="{00000000-0005-0000-0000-000019830000}"/>
    <cellStyle name="Normal 3 2 6 5 4" xfId="32518" xr:uid="{00000000-0005-0000-0000-00001A830000}"/>
    <cellStyle name="Normal 3 2 6 5 5" xfId="32519" xr:uid="{00000000-0005-0000-0000-00001B830000}"/>
    <cellStyle name="Normal 3 2 6 5_37. RESULTADO NEGOCIOS YOY" xfId="32520" xr:uid="{00000000-0005-0000-0000-00001C830000}"/>
    <cellStyle name="Normal 3 2 6 6" xfId="32521" xr:uid="{00000000-0005-0000-0000-00001D830000}"/>
    <cellStyle name="Normal 3 2 6 6 2" xfId="32522" xr:uid="{00000000-0005-0000-0000-00001E830000}"/>
    <cellStyle name="Normal 3 2 6 6 2 2" xfId="32523" xr:uid="{00000000-0005-0000-0000-00001F830000}"/>
    <cellStyle name="Normal 3 2 6 6 2 3" xfId="32524" xr:uid="{00000000-0005-0000-0000-000020830000}"/>
    <cellStyle name="Normal 3 2 6 6 3" xfId="32525" xr:uid="{00000000-0005-0000-0000-000021830000}"/>
    <cellStyle name="Normal 3 2 6 6 4" xfId="32526" xr:uid="{00000000-0005-0000-0000-000022830000}"/>
    <cellStyle name="Normal 3 2 6 6_37. RESULTADO NEGOCIOS YOY" xfId="32527" xr:uid="{00000000-0005-0000-0000-000023830000}"/>
    <cellStyle name="Normal 3 2 6 7" xfId="32528" xr:uid="{00000000-0005-0000-0000-000024830000}"/>
    <cellStyle name="Normal 3 2 6 7 2" xfId="32529" xr:uid="{00000000-0005-0000-0000-000025830000}"/>
    <cellStyle name="Normal 3 2 6 7 3" xfId="32530" xr:uid="{00000000-0005-0000-0000-000026830000}"/>
    <cellStyle name="Normal 3 2 6 7 4" xfId="32531" xr:uid="{00000000-0005-0000-0000-000027830000}"/>
    <cellStyle name="Normal 3 2 6 7_37. RESULTADO NEGOCIOS YOY" xfId="32532" xr:uid="{00000000-0005-0000-0000-000028830000}"/>
    <cellStyle name="Normal 3 2 6 8" xfId="32533" xr:uid="{00000000-0005-0000-0000-000029830000}"/>
    <cellStyle name="Normal 3 2 6 8 2" xfId="32534" xr:uid="{00000000-0005-0000-0000-00002A830000}"/>
    <cellStyle name="Normal 3 2 6 8 3" xfId="32535" xr:uid="{00000000-0005-0000-0000-00002B830000}"/>
    <cellStyle name="Normal 3 2 6 8_37. RESULTADO NEGOCIOS YOY" xfId="32536" xr:uid="{00000000-0005-0000-0000-00002C830000}"/>
    <cellStyle name="Normal 3 2 6 9" xfId="32537" xr:uid="{00000000-0005-0000-0000-00002D830000}"/>
    <cellStyle name="Normal 3 2 6 9 2" xfId="32538" xr:uid="{00000000-0005-0000-0000-00002E830000}"/>
    <cellStyle name="Normal 3 2 6 9_37. RESULTADO NEGOCIOS YOY" xfId="32539" xr:uid="{00000000-0005-0000-0000-00002F830000}"/>
    <cellStyle name="Normal 3 2 6_37. RESULTADO NEGOCIOS YOY" xfId="32540" xr:uid="{00000000-0005-0000-0000-000030830000}"/>
    <cellStyle name="Normal 3 2 7" xfId="32541" xr:uid="{00000000-0005-0000-0000-000031830000}"/>
    <cellStyle name="Normal 3 2 7 10" xfId="32542" xr:uid="{00000000-0005-0000-0000-000032830000}"/>
    <cellStyle name="Normal 3 2 7 2" xfId="32543" xr:uid="{00000000-0005-0000-0000-000033830000}"/>
    <cellStyle name="Normal 3 2 7 2 2" xfId="32544" xr:uid="{00000000-0005-0000-0000-000034830000}"/>
    <cellStyle name="Normal 3 2 7 2 2 2" xfId="32545" xr:uid="{00000000-0005-0000-0000-000035830000}"/>
    <cellStyle name="Normal 3 2 7 2 2 2 2" xfId="32546" xr:uid="{00000000-0005-0000-0000-000036830000}"/>
    <cellStyle name="Normal 3 2 7 2 2 2_37. RESULTADO NEGOCIOS YOY" xfId="32547" xr:uid="{00000000-0005-0000-0000-000037830000}"/>
    <cellStyle name="Normal 3 2 7 2 2 3" xfId="32548" xr:uid="{00000000-0005-0000-0000-000038830000}"/>
    <cellStyle name="Normal 3 2 7 2 2 3 2" xfId="32549" xr:uid="{00000000-0005-0000-0000-000039830000}"/>
    <cellStyle name="Normal 3 2 7 2 2 3_37. RESULTADO NEGOCIOS YOY" xfId="32550" xr:uid="{00000000-0005-0000-0000-00003A830000}"/>
    <cellStyle name="Normal 3 2 7 2 2 4" xfId="32551" xr:uid="{00000000-0005-0000-0000-00003B830000}"/>
    <cellStyle name="Normal 3 2 7 2 2 5" xfId="32552" xr:uid="{00000000-0005-0000-0000-00003C830000}"/>
    <cellStyle name="Normal 3 2 7 2 2_37. RESULTADO NEGOCIOS YOY" xfId="32553" xr:uid="{00000000-0005-0000-0000-00003D830000}"/>
    <cellStyle name="Normal 3 2 7 2 3" xfId="32554" xr:uid="{00000000-0005-0000-0000-00003E830000}"/>
    <cellStyle name="Normal 3 2 7 2 3 2" xfId="32555" xr:uid="{00000000-0005-0000-0000-00003F830000}"/>
    <cellStyle name="Normal 3 2 7 2 3 2 2" xfId="32556" xr:uid="{00000000-0005-0000-0000-000040830000}"/>
    <cellStyle name="Normal 3 2 7 2 3 3" xfId="32557" xr:uid="{00000000-0005-0000-0000-000041830000}"/>
    <cellStyle name="Normal 3 2 7 2 3 3 2" xfId="32558" xr:uid="{00000000-0005-0000-0000-000042830000}"/>
    <cellStyle name="Normal 3 2 7 2 3 4" xfId="32559" xr:uid="{00000000-0005-0000-0000-000043830000}"/>
    <cellStyle name="Normal 3 2 7 2 3_37. RESULTADO NEGOCIOS YOY" xfId="32560" xr:uid="{00000000-0005-0000-0000-000044830000}"/>
    <cellStyle name="Normal 3 2 7 2 4" xfId="32561" xr:uid="{00000000-0005-0000-0000-000045830000}"/>
    <cellStyle name="Normal 3 2 7 2 4 2" xfId="32562" xr:uid="{00000000-0005-0000-0000-000046830000}"/>
    <cellStyle name="Normal 3 2 7 2 4 2 2" xfId="32563" xr:uid="{00000000-0005-0000-0000-000047830000}"/>
    <cellStyle name="Normal 3 2 7 2 4 3" xfId="32564" xr:uid="{00000000-0005-0000-0000-000048830000}"/>
    <cellStyle name="Normal 3 2 7 2 4_37. RESULTADO NEGOCIOS YOY" xfId="32565" xr:uid="{00000000-0005-0000-0000-000049830000}"/>
    <cellStyle name="Normal 3 2 7 2 5" xfId="32566" xr:uid="{00000000-0005-0000-0000-00004A830000}"/>
    <cellStyle name="Normal 3 2 7 2 5 2" xfId="32567" xr:uid="{00000000-0005-0000-0000-00004B830000}"/>
    <cellStyle name="Normal 3 2 7 2 5_37. RESULTADO NEGOCIOS YOY" xfId="32568" xr:uid="{00000000-0005-0000-0000-00004C830000}"/>
    <cellStyle name="Normal 3 2 7 2 6" xfId="32569" xr:uid="{00000000-0005-0000-0000-00004D830000}"/>
    <cellStyle name="Normal 3 2 7 2 6 2" xfId="32570" xr:uid="{00000000-0005-0000-0000-00004E830000}"/>
    <cellStyle name="Normal 3 2 7 2 6_37. RESULTADO NEGOCIOS YOY" xfId="32571" xr:uid="{00000000-0005-0000-0000-00004F830000}"/>
    <cellStyle name="Normal 3 2 7 2 7" xfId="32572" xr:uid="{00000000-0005-0000-0000-000050830000}"/>
    <cellStyle name="Normal 3 2 7 2 8" xfId="32573" xr:uid="{00000000-0005-0000-0000-000051830000}"/>
    <cellStyle name="Normal 3 2 7 2_37. RESULTADO NEGOCIOS YOY" xfId="32574" xr:uid="{00000000-0005-0000-0000-000052830000}"/>
    <cellStyle name="Normal 3 2 7 3" xfId="32575" xr:uid="{00000000-0005-0000-0000-000053830000}"/>
    <cellStyle name="Normal 3 2 7 3 2" xfId="32576" xr:uid="{00000000-0005-0000-0000-000054830000}"/>
    <cellStyle name="Normal 3 2 7 3 2 2" xfId="32577" xr:uid="{00000000-0005-0000-0000-000055830000}"/>
    <cellStyle name="Normal 3 2 7 3 2 3" xfId="32578" xr:uid="{00000000-0005-0000-0000-000056830000}"/>
    <cellStyle name="Normal 3 2 7 3 2_37. RESULTADO NEGOCIOS YOY" xfId="32579" xr:uid="{00000000-0005-0000-0000-000057830000}"/>
    <cellStyle name="Normal 3 2 7 3 3" xfId="32580" xr:uid="{00000000-0005-0000-0000-000058830000}"/>
    <cellStyle name="Normal 3 2 7 3 3 2" xfId="32581" xr:uid="{00000000-0005-0000-0000-000059830000}"/>
    <cellStyle name="Normal 3 2 7 3 3_37. RESULTADO NEGOCIOS YOY" xfId="32582" xr:uid="{00000000-0005-0000-0000-00005A830000}"/>
    <cellStyle name="Normal 3 2 7 3 4" xfId="32583" xr:uid="{00000000-0005-0000-0000-00005B830000}"/>
    <cellStyle name="Normal 3 2 7 3 5" xfId="32584" xr:uid="{00000000-0005-0000-0000-00005C830000}"/>
    <cellStyle name="Normal 3 2 7 3_37. RESULTADO NEGOCIOS YOY" xfId="32585" xr:uid="{00000000-0005-0000-0000-00005D830000}"/>
    <cellStyle name="Normal 3 2 7 4" xfId="32586" xr:uid="{00000000-0005-0000-0000-00005E830000}"/>
    <cellStyle name="Normal 3 2 7 4 2" xfId="32587" xr:uid="{00000000-0005-0000-0000-00005F830000}"/>
    <cellStyle name="Normal 3 2 7 4 2 2" xfId="32588" xr:uid="{00000000-0005-0000-0000-000060830000}"/>
    <cellStyle name="Normal 3 2 7 4 2 3" xfId="32589" xr:uid="{00000000-0005-0000-0000-000061830000}"/>
    <cellStyle name="Normal 3 2 7 4 3" xfId="32590" xr:uid="{00000000-0005-0000-0000-000062830000}"/>
    <cellStyle name="Normal 3 2 7 4 3 2" xfId="32591" xr:uid="{00000000-0005-0000-0000-000063830000}"/>
    <cellStyle name="Normal 3 2 7 4 4" xfId="32592" xr:uid="{00000000-0005-0000-0000-000064830000}"/>
    <cellStyle name="Normal 3 2 7 4 5" xfId="32593" xr:uid="{00000000-0005-0000-0000-000065830000}"/>
    <cellStyle name="Normal 3 2 7 4_37. RESULTADO NEGOCIOS YOY" xfId="32594" xr:uid="{00000000-0005-0000-0000-000066830000}"/>
    <cellStyle name="Normal 3 2 7 5" xfId="32595" xr:uid="{00000000-0005-0000-0000-000067830000}"/>
    <cellStyle name="Normal 3 2 7 5 2" xfId="32596" xr:uid="{00000000-0005-0000-0000-000068830000}"/>
    <cellStyle name="Normal 3 2 7 5 2 2" xfId="32597" xr:uid="{00000000-0005-0000-0000-000069830000}"/>
    <cellStyle name="Normal 3 2 7 5 2 3" xfId="32598" xr:uid="{00000000-0005-0000-0000-00006A830000}"/>
    <cellStyle name="Normal 3 2 7 5 3" xfId="32599" xr:uid="{00000000-0005-0000-0000-00006B830000}"/>
    <cellStyle name="Normal 3 2 7 5 4" xfId="32600" xr:uid="{00000000-0005-0000-0000-00006C830000}"/>
    <cellStyle name="Normal 3 2 7 5_37. RESULTADO NEGOCIOS YOY" xfId="32601" xr:uid="{00000000-0005-0000-0000-00006D830000}"/>
    <cellStyle name="Normal 3 2 7 6" xfId="32602" xr:uid="{00000000-0005-0000-0000-00006E830000}"/>
    <cellStyle name="Normal 3 2 7 6 2" xfId="32603" xr:uid="{00000000-0005-0000-0000-00006F830000}"/>
    <cellStyle name="Normal 3 2 7 6 3" xfId="32604" xr:uid="{00000000-0005-0000-0000-000070830000}"/>
    <cellStyle name="Normal 3 2 7 6_37. RESULTADO NEGOCIOS YOY" xfId="32605" xr:uid="{00000000-0005-0000-0000-000071830000}"/>
    <cellStyle name="Normal 3 2 7 7" xfId="32606" xr:uid="{00000000-0005-0000-0000-000072830000}"/>
    <cellStyle name="Normal 3 2 7 7 2" xfId="32607" xr:uid="{00000000-0005-0000-0000-000073830000}"/>
    <cellStyle name="Normal 3 2 7 7_37. RESULTADO NEGOCIOS YOY" xfId="32608" xr:uid="{00000000-0005-0000-0000-000074830000}"/>
    <cellStyle name="Normal 3 2 7 8" xfId="32609" xr:uid="{00000000-0005-0000-0000-000075830000}"/>
    <cellStyle name="Normal 3 2 7 8 2" xfId="32610" xr:uid="{00000000-0005-0000-0000-000076830000}"/>
    <cellStyle name="Normal 3 2 7 8_37. RESULTADO NEGOCIOS YOY" xfId="32611" xr:uid="{00000000-0005-0000-0000-000077830000}"/>
    <cellStyle name="Normal 3 2 7 9" xfId="32612" xr:uid="{00000000-0005-0000-0000-000078830000}"/>
    <cellStyle name="Normal 3 2 7_37. RESULTADO NEGOCIOS YOY" xfId="32613" xr:uid="{00000000-0005-0000-0000-000079830000}"/>
    <cellStyle name="Normal 3 2 8" xfId="32614" xr:uid="{00000000-0005-0000-0000-00007A830000}"/>
    <cellStyle name="Normal 3 2 8 2" xfId="32615" xr:uid="{00000000-0005-0000-0000-00007B830000}"/>
    <cellStyle name="Normal 3 2 8 2 2" xfId="32616" xr:uid="{00000000-0005-0000-0000-00007C830000}"/>
    <cellStyle name="Normal 3 2 8 2 2 2" xfId="32617" xr:uid="{00000000-0005-0000-0000-00007D830000}"/>
    <cellStyle name="Normal 3 2 8 2 2_37. RESULTADO NEGOCIOS YOY" xfId="32618" xr:uid="{00000000-0005-0000-0000-00007E830000}"/>
    <cellStyle name="Normal 3 2 8 2 3" xfId="32619" xr:uid="{00000000-0005-0000-0000-00007F830000}"/>
    <cellStyle name="Normal 3 2 8 2 3 2" xfId="32620" xr:uid="{00000000-0005-0000-0000-000080830000}"/>
    <cellStyle name="Normal 3 2 8 2 3_37. RESULTADO NEGOCIOS YOY" xfId="32621" xr:uid="{00000000-0005-0000-0000-000081830000}"/>
    <cellStyle name="Normal 3 2 8 2 4" xfId="32622" xr:uid="{00000000-0005-0000-0000-000082830000}"/>
    <cellStyle name="Normal 3 2 8 2 5" xfId="32623" xr:uid="{00000000-0005-0000-0000-000083830000}"/>
    <cellStyle name="Normal 3 2 8 2_37. RESULTADO NEGOCIOS YOY" xfId="32624" xr:uid="{00000000-0005-0000-0000-000084830000}"/>
    <cellStyle name="Normal 3 2 8 3" xfId="32625" xr:uid="{00000000-0005-0000-0000-000085830000}"/>
    <cellStyle name="Normal 3 2 8 3 2" xfId="32626" xr:uid="{00000000-0005-0000-0000-000086830000}"/>
    <cellStyle name="Normal 3 2 8 3 2 2" xfId="32627" xr:uid="{00000000-0005-0000-0000-000087830000}"/>
    <cellStyle name="Normal 3 2 8 3 3" xfId="32628" xr:uid="{00000000-0005-0000-0000-000088830000}"/>
    <cellStyle name="Normal 3 2 8 3 3 2" xfId="32629" xr:uid="{00000000-0005-0000-0000-000089830000}"/>
    <cellStyle name="Normal 3 2 8 3 4" xfId="32630" xr:uid="{00000000-0005-0000-0000-00008A830000}"/>
    <cellStyle name="Normal 3 2 8 3_37. RESULTADO NEGOCIOS YOY" xfId="32631" xr:uid="{00000000-0005-0000-0000-00008B830000}"/>
    <cellStyle name="Normal 3 2 8 4" xfId="32632" xr:uid="{00000000-0005-0000-0000-00008C830000}"/>
    <cellStyle name="Normal 3 2 8 4 2" xfId="32633" xr:uid="{00000000-0005-0000-0000-00008D830000}"/>
    <cellStyle name="Normal 3 2 8 4_37. RESULTADO NEGOCIOS YOY" xfId="32634" xr:uid="{00000000-0005-0000-0000-00008E830000}"/>
    <cellStyle name="Normal 3 2 8 5" xfId="32635" xr:uid="{00000000-0005-0000-0000-00008F830000}"/>
    <cellStyle name="Normal 3 2 8 5 2" xfId="32636" xr:uid="{00000000-0005-0000-0000-000090830000}"/>
    <cellStyle name="Normal 3 2 8 5_37. RESULTADO NEGOCIOS YOY" xfId="32637" xr:uid="{00000000-0005-0000-0000-000091830000}"/>
    <cellStyle name="Normal 3 2 8 6" xfId="32638" xr:uid="{00000000-0005-0000-0000-000092830000}"/>
    <cellStyle name="Normal 3 2 8 6 2" xfId="32639" xr:uid="{00000000-0005-0000-0000-000093830000}"/>
    <cellStyle name="Normal 3 2 8 6_37. RESULTADO NEGOCIOS YOY" xfId="32640" xr:uid="{00000000-0005-0000-0000-000094830000}"/>
    <cellStyle name="Normal 3 2 8 7" xfId="32641" xr:uid="{00000000-0005-0000-0000-000095830000}"/>
    <cellStyle name="Normal 3 2 8_37. RESULTADO NEGOCIOS YOY" xfId="32642" xr:uid="{00000000-0005-0000-0000-000096830000}"/>
    <cellStyle name="Normal 3 2 9" xfId="32643" xr:uid="{00000000-0005-0000-0000-000097830000}"/>
    <cellStyle name="Normal 3 2 9 2" xfId="32644" xr:uid="{00000000-0005-0000-0000-000098830000}"/>
    <cellStyle name="Normal 3 2 9 2 2" xfId="32645" xr:uid="{00000000-0005-0000-0000-000099830000}"/>
    <cellStyle name="Normal 3 2 9 2 3" xfId="32646" xr:uid="{00000000-0005-0000-0000-00009A830000}"/>
    <cellStyle name="Normal 3 2 9 2_37. RESULTADO NEGOCIOS YOY" xfId="32647" xr:uid="{00000000-0005-0000-0000-00009B830000}"/>
    <cellStyle name="Normal 3 2 9 3" xfId="32648" xr:uid="{00000000-0005-0000-0000-00009C830000}"/>
    <cellStyle name="Normal 3 2 9 3 2" xfId="32649" xr:uid="{00000000-0005-0000-0000-00009D830000}"/>
    <cellStyle name="Normal 3 2 9 3_37. RESULTADO NEGOCIOS YOY" xfId="32650" xr:uid="{00000000-0005-0000-0000-00009E830000}"/>
    <cellStyle name="Normal 3 2 9 4" xfId="32651" xr:uid="{00000000-0005-0000-0000-00009F830000}"/>
    <cellStyle name="Normal 3 2 9 5" xfId="32652" xr:uid="{00000000-0005-0000-0000-0000A0830000}"/>
    <cellStyle name="Normal 3 2 9_37. RESULTADO NEGOCIOS YOY" xfId="32653" xr:uid="{00000000-0005-0000-0000-0000A1830000}"/>
    <cellStyle name="Normal 3 2_37. RESULTADO NEGOCIOS YOY" xfId="32654" xr:uid="{00000000-0005-0000-0000-0000A2830000}"/>
    <cellStyle name="Normal 3 20" xfId="32655" xr:uid="{00000000-0005-0000-0000-0000A3830000}"/>
    <cellStyle name="Normal 3 20 2" xfId="32656" xr:uid="{00000000-0005-0000-0000-0000A4830000}"/>
    <cellStyle name="Normal 3 20 3" xfId="32657" xr:uid="{00000000-0005-0000-0000-0000A5830000}"/>
    <cellStyle name="Normal 3 20_37. RESULTADO NEGOCIOS YOY" xfId="32658" xr:uid="{00000000-0005-0000-0000-0000A6830000}"/>
    <cellStyle name="Normal 3 21" xfId="32659" xr:uid="{00000000-0005-0000-0000-0000A7830000}"/>
    <cellStyle name="Normal 3 21 2" xfId="32660" xr:uid="{00000000-0005-0000-0000-0000A8830000}"/>
    <cellStyle name="Normal 3 21_37. RESULTADO NEGOCIOS YOY" xfId="32661" xr:uid="{00000000-0005-0000-0000-0000A9830000}"/>
    <cellStyle name="Normal 3 22" xfId="32662" xr:uid="{00000000-0005-0000-0000-0000AA830000}"/>
    <cellStyle name="Normal 3 22 2" xfId="32663" xr:uid="{00000000-0005-0000-0000-0000AB830000}"/>
    <cellStyle name="Normal 3 22_37. RESULTADO NEGOCIOS YOY" xfId="32664" xr:uid="{00000000-0005-0000-0000-0000AC830000}"/>
    <cellStyle name="Normal 3 23" xfId="32665" xr:uid="{00000000-0005-0000-0000-0000AD830000}"/>
    <cellStyle name="Normal 3 23 2" xfId="32666" xr:uid="{00000000-0005-0000-0000-0000AE830000}"/>
    <cellStyle name="Normal 3 23 2 2" xfId="32667" xr:uid="{00000000-0005-0000-0000-0000AF830000}"/>
    <cellStyle name="Normal 3 23 2_37. RESULTADO NEGOCIOS YOY" xfId="32668" xr:uid="{00000000-0005-0000-0000-0000B0830000}"/>
    <cellStyle name="Normal 3 23 3" xfId="32669" xr:uid="{00000000-0005-0000-0000-0000B1830000}"/>
    <cellStyle name="Normal 3 23 3 2" xfId="32670" xr:uid="{00000000-0005-0000-0000-0000B2830000}"/>
    <cellStyle name="Normal 3 23 3_37. RESULTADO NEGOCIOS YOY" xfId="32671" xr:uid="{00000000-0005-0000-0000-0000B3830000}"/>
    <cellStyle name="Normal 3 23_37. RESULTADO NEGOCIOS YOY" xfId="32672" xr:uid="{00000000-0005-0000-0000-0000B4830000}"/>
    <cellStyle name="Normal 3 24" xfId="32673" xr:uid="{00000000-0005-0000-0000-0000B5830000}"/>
    <cellStyle name="Normal 3 24 2" xfId="32674" xr:uid="{00000000-0005-0000-0000-0000B6830000}"/>
    <cellStyle name="Normal 3 24_37. RESULTADO NEGOCIOS YOY" xfId="32675" xr:uid="{00000000-0005-0000-0000-0000B7830000}"/>
    <cellStyle name="Normal 3 25" xfId="32676" xr:uid="{00000000-0005-0000-0000-0000B8830000}"/>
    <cellStyle name="Normal 3 26" xfId="32677" xr:uid="{00000000-0005-0000-0000-0000B9830000}"/>
    <cellStyle name="Normal 3 27" xfId="32678" xr:uid="{00000000-0005-0000-0000-0000BA830000}"/>
    <cellStyle name="Normal 3 28" xfId="32679" xr:uid="{00000000-0005-0000-0000-0000BB830000}"/>
    <cellStyle name="Normal 3 29" xfId="32680" xr:uid="{00000000-0005-0000-0000-0000BC830000}"/>
    <cellStyle name="Normal 3 3" xfId="243" xr:uid="{00000000-0005-0000-0000-0000BD830000}"/>
    <cellStyle name="Normal 3 3 2" xfId="32682" xr:uid="{00000000-0005-0000-0000-0000BE830000}"/>
    <cellStyle name="Normal 3 3 2 2" xfId="32683" xr:uid="{00000000-0005-0000-0000-0000BF830000}"/>
    <cellStyle name="Normal 3 3 2 2 2" xfId="32684" xr:uid="{00000000-0005-0000-0000-0000C0830000}"/>
    <cellStyle name="Normal 3 3 2 2 2 2" xfId="32685" xr:uid="{00000000-0005-0000-0000-0000C1830000}"/>
    <cellStyle name="Normal 3 3 2 2 2 3" xfId="32686" xr:uid="{00000000-0005-0000-0000-0000C2830000}"/>
    <cellStyle name="Normal 3 3 2 2 3" xfId="32687" xr:uid="{00000000-0005-0000-0000-0000C3830000}"/>
    <cellStyle name="Normal 3 3 2 2 4" xfId="32688" xr:uid="{00000000-0005-0000-0000-0000C4830000}"/>
    <cellStyle name="Normal 3 3 2 2_37. RESULTADO NEGOCIOS YOY" xfId="32689" xr:uid="{00000000-0005-0000-0000-0000C5830000}"/>
    <cellStyle name="Normal 3 3 2 3" xfId="32690" xr:uid="{00000000-0005-0000-0000-0000C6830000}"/>
    <cellStyle name="Normal 3 3 2 3 2" xfId="32691" xr:uid="{00000000-0005-0000-0000-0000C7830000}"/>
    <cellStyle name="Normal 3 3 2 3 3" xfId="32692" xr:uid="{00000000-0005-0000-0000-0000C8830000}"/>
    <cellStyle name="Normal 3 3 2 4" xfId="32693" xr:uid="{00000000-0005-0000-0000-0000C9830000}"/>
    <cellStyle name="Normal 3 3 2 4 2" xfId="32694" xr:uid="{00000000-0005-0000-0000-0000CA830000}"/>
    <cellStyle name="Normal 3 3 2 5" xfId="32695" xr:uid="{00000000-0005-0000-0000-0000CB830000}"/>
    <cellStyle name="Normal 3 3 2 6" xfId="32696" xr:uid="{00000000-0005-0000-0000-0000CC830000}"/>
    <cellStyle name="Normal 3 3 2_37. RESULTADO NEGOCIOS YOY" xfId="32697" xr:uid="{00000000-0005-0000-0000-0000CD830000}"/>
    <cellStyle name="Normal 3 3 3" xfId="32698" xr:uid="{00000000-0005-0000-0000-0000CE830000}"/>
    <cellStyle name="Normal 3 3 3 2" xfId="32699" xr:uid="{00000000-0005-0000-0000-0000CF830000}"/>
    <cellStyle name="Normal 3 3 3 2 2" xfId="32700" xr:uid="{00000000-0005-0000-0000-0000D0830000}"/>
    <cellStyle name="Normal 3 3 3 3" xfId="32701" xr:uid="{00000000-0005-0000-0000-0000D1830000}"/>
    <cellStyle name="Normal 3 3 3 4" xfId="32702" xr:uid="{00000000-0005-0000-0000-0000D2830000}"/>
    <cellStyle name="Normal 3 3 3 5" xfId="32703" xr:uid="{00000000-0005-0000-0000-0000D3830000}"/>
    <cellStyle name="Normal 3 3 4" xfId="32704" xr:uid="{00000000-0005-0000-0000-0000D4830000}"/>
    <cellStyle name="Normal 3 3 4 2" xfId="32705" xr:uid="{00000000-0005-0000-0000-0000D5830000}"/>
    <cellStyle name="Normal 3 3 4 3" xfId="32706" xr:uid="{00000000-0005-0000-0000-0000D6830000}"/>
    <cellStyle name="Normal 3 3 5" xfId="32707" xr:uid="{00000000-0005-0000-0000-0000D7830000}"/>
    <cellStyle name="Normal 3 3 5 2" xfId="32708" xr:uid="{00000000-0005-0000-0000-0000D8830000}"/>
    <cellStyle name="Normal 3 3 5 2 2" xfId="32709" xr:uid="{00000000-0005-0000-0000-0000D9830000}"/>
    <cellStyle name="Normal 3 3 5 3" xfId="32710" xr:uid="{00000000-0005-0000-0000-0000DA830000}"/>
    <cellStyle name="Normal 3 3 5_37. RESULTADO NEGOCIOS YOY" xfId="32711" xr:uid="{00000000-0005-0000-0000-0000DB830000}"/>
    <cellStyle name="Normal 3 3 6" xfId="32712" xr:uid="{00000000-0005-0000-0000-0000DC830000}"/>
    <cellStyle name="Normal 3 3 6 2" xfId="32713" xr:uid="{00000000-0005-0000-0000-0000DD830000}"/>
    <cellStyle name="Normal 3 3 7" xfId="32714" xr:uid="{00000000-0005-0000-0000-0000DE830000}"/>
    <cellStyle name="Normal 3 3 7 2" xfId="32715" xr:uid="{00000000-0005-0000-0000-0000DF830000}"/>
    <cellStyle name="Normal 3 3 8" xfId="32716" xr:uid="{00000000-0005-0000-0000-0000E0830000}"/>
    <cellStyle name="Normal 3 3 9" xfId="32681" xr:uid="{00000000-0005-0000-0000-0000E1830000}"/>
    <cellStyle name="Normal 3 3_37. RESULTADO NEGOCIOS YOY" xfId="32717" xr:uid="{00000000-0005-0000-0000-0000E2830000}"/>
    <cellStyle name="Normal 3 30" xfId="32718" xr:uid="{00000000-0005-0000-0000-0000E3830000}"/>
    <cellStyle name="Normal 3 31" xfId="32719" xr:uid="{00000000-0005-0000-0000-0000E4830000}"/>
    <cellStyle name="Normal 3 32" xfId="32720" xr:uid="{00000000-0005-0000-0000-0000E5830000}"/>
    <cellStyle name="Normal 3 33" xfId="32721" xr:uid="{00000000-0005-0000-0000-0000E6830000}"/>
    <cellStyle name="Normal 3 34" xfId="32722" xr:uid="{00000000-0005-0000-0000-0000E7830000}"/>
    <cellStyle name="Normal 3 35" xfId="32723" xr:uid="{00000000-0005-0000-0000-0000E8830000}"/>
    <cellStyle name="Normal 3 36" xfId="32724" xr:uid="{00000000-0005-0000-0000-0000E9830000}"/>
    <cellStyle name="Normal 3 37" xfId="32725" xr:uid="{00000000-0005-0000-0000-0000EA830000}"/>
    <cellStyle name="Normal 3 38" xfId="32726" xr:uid="{00000000-0005-0000-0000-0000EB830000}"/>
    <cellStyle name="Normal 3 39" xfId="32727" xr:uid="{00000000-0005-0000-0000-0000EC830000}"/>
    <cellStyle name="Normal 3 4" xfId="32728" xr:uid="{00000000-0005-0000-0000-0000ED830000}"/>
    <cellStyle name="Normal 3 4 10" xfId="32729" xr:uid="{00000000-0005-0000-0000-0000EE830000}"/>
    <cellStyle name="Normal 3 4 10 2" xfId="32730" xr:uid="{00000000-0005-0000-0000-0000EF830000}"/>
    <cellStyle name="Normal 3 4 10 2 2" xfId="32731" xr:uid="{00000000-0005-0000-0000-0000F0830000}"/>
    <cellStyle name="Normal 3 4 10 2 2 2" xfId="32732" xr:uid="{00000000-0005-0000-0000-0000F1830000}"/>
    <cellStyle name="Normal 3 4 10 2 2 2 2" xfId="32733" xr:uid="{00000000-0005-0000-0000-0000F2830000}"/>
    <cellStyle name="Normal 3 4 10 2 2 3" xfId="32734" xr:uid="{00000000-0005-0000-0000-0000F3830000}"/>
    <cellStyle name="Normal 3 4 10 2 2_37. RESULTADO NEGOCIOS YOY" xfId="32735" xr:uid="{00000000-0005-0000-0000-0000F4830000}"/>
    <cellStyle name="Normal 3 4 10 2 3" xfId="32736" xr:uid="{00000000-0005-0000-0000-0000F5830000}"/>
    <cellStyle name="Normal 3 4 10 2 3 2" xfId="32737" xr:uid="{00000000-0005-0000-0000-0000F6830000}"/>
    <cellStyle name="Normal 3 4 10 2 3_37. RESULTADO NEGOCIOS YOY" xfId="32738" xr:uid="{00000000-0005-0000-0000-0000F7830000}"/>
    <cellStyle name="Normal 3 4 10 2 4" xfId="32739" xr:uid="{00000000-0005-0000-0000-0000F8830000}"/>
    <cellStyle name="Normal 3 4 10 2 4 2" xfId="32740" xr:uid="{00000000-0005-0000-0000-0000F9830000}"/>
    <cellStyle name="Normal 3 4 10 2 5" xfId="32741" xr:uid="{00000000-0005-0000-0000-0000FA830000}"/>
    <cellStyle name="Normal 3 4 10 2 6" xfId="32742" xr:uid="{00000000-0005-0000-0000-0000FB830000}"/>
    <cellStyle name="Normal 3 4 10 2_37. RESULTADO NEGOCIOS YOY" xfId="32743" xr:uid="{00000000-0005-0000-0000-0000FC830000}"/>
    <cellStyle name="Normal 3 4 10 3" xfId="32744" xr:uid="{00000000-0005-0000-0000-0000FD830000}"/>
    <cellStyle name="Normal 3 4 10 3 2" xfId="32745" xr:uid="{00000000-0005-0000-0000-0000FE830000}"/>
    <cellStyle name="Normal 3 4 10 3 2 2" xfId="32746" xr:uid="{00000000-0005-0000-0000-0000FF830000}"/>
    <cellStyle name="Normal 3 4 10 3 3" xfId="32747" xr:uid="{00000000-0005-0000-0000-000000840000}"/>
    <cellStyle name="Normal 3 4 10 3 3 2" xfId="32748" xr:uid="{00000000-0005-0000-0000-000001840000}"/>
    <cellStyle name="Normal 3 4 10 3 4" xfId="32749" xr:uid="{00000000-0005-0000-0000-000002840000}"/>
    <cellStyle name="Normal 3 4 10 3_37. RESULTADO NEGOCIOS YOY" xfId="32750" xr:uid="{00000000-0005-0000-0000-000003840000}"/>
    <cellStyle name="Normal 3 4 10 4" xfId="32751" xr:uid="{00000000-0005-0000-0000-000004840000}"/>
    <cellStyle name="Normal 3 4 10 4 2" xfId="32752" xr:uid="{00000000-0005-0000-0000-000005840000}"/>
    <cellStyle name="Normal 3 4 10 4 2 2" xfId="32753" xr:uid="{00000000-0005-0000-0000-000006840000}"/>
    <cellStyle name="Normal 3 4 10 4 3" xfId="32754" xr:uid="{00000000-0005-0000-0000-000007840000}"/>
    <cellStyle name="Normal 3 4 10 4_37. RESULTADO NEGOCIOS YOY" xfId="32755" xr:uid="{00000000-0005-0000-0000-000008840000}"/>
    <cellStyle name="Normal 3 4 10 5" xfId="32756" xr:uid="{00000000-0005-0000-0000-000009840000}"/>
    <cellStyle name="Normal 3 4 10 5 2" xfId="32757" xr:uid="{00000000-0005-0000-0000-00000A840000}"/>
    <cellStyle name="Normal 3 4 10 5_37. RESULTADO NEGOCIOS YOY" xfId="32758" xr:uid="{00000000-0005-0000-0000-00000B840000}"/>
    <cellStyle name="Normal 3 4 10 6" xfId="32759" xr:uid="{00000000-0005-0000-0000-00000C840000}"/>
    <cellStyle name="Normal 3 4 10 6 2" xfId="32760" xr:uid="{00000000-0005-0000-0000-00000D840000}"/>
    <cellStyle name="Normal 3 4 10 6_37. RESULTADO NEGOCIOS YOY" xfId="32761" xr:uid="{00000000-0005-0000-0000-00000E840000}"/>
    <cellStyle name="Normal 3 4 10 7" xfId="32762" xr:uid="{00000000-0005-0000-0000-00000F840000}"/>
    <cellStyle name="Normal 3 4 10 7 2" xfId="32763" xr:uid="{00000000-0005-0000-0000-000010840000}"/>
    <cellStyle name="Normal 3 4 10 7_37. RESULTADO NEGOCIOS YOY" xfId="32764" xr:uid="{00000000-0005-0000-0000-000011840000}"/>
    <cellStyle name="Normal 3 4 10 8" xfId="32765" xr:uid="{00000000-0005-0000-0000-000012840000}"/>
    <cellStyle name="Normal 3 4 10_37. RESULTADO NEGOCIOS YOY" xfId="32766" xr:uid="{00000000-0005-0000-0000-000013840000}"/>
    <cellStyle name="Normal 3 4 11" xfId="32767" xr:uid="{00000000-0005-0000-0000-000014840000}"/>
    <cellStyle name="Normal 3 4 11 2" xfId="32768" xr:uid="{00000000-0005-0000-0000-000015840000}"/>
    <cellStyle name="Normal 3 4 11 2 2" xfId="32769" xr:uid="{00000000-0005-0000-0000-000016840000}"/>
    <cellStyle name="Normal 3 4 11 2 2 2" xfId="32770" xr:uid="{00000000-0005-0000-0000-000017840000}"/>
    <cellStyle name="Normal 3 4 11 2 2_37. RESULTADO NEGOCIOS YOY" xfId="32771" xr:uid="{00000000-0005-0000-0000-000018840000}"/>
    <cellStyle name="Normal 3 4 11 2 3" xfId="32772" xr:uid="{00000000-0005-0000-0000-000019840000}"/>
    <cellStyle name="Normal 3 4 11 2 3 2" xfId="32773" xr:uid="{00000000-0005-0000-0000-00001A840000}"/>
    <cellStyle name="Normal 3 4 11 2 3_37. RESULTADO NEGOCIOS YOY" xfId="32774" xr:uid="{00000000-0005-0000-0000-00001B840000}"/>
    <cellStyle name="Normal 3 4 11 2 4" xfId="32775" xr:uid="{00000000-0005-0000-0000-00001C840000}"/>
    <cellStyle name="Normal 3 4 11 2 5" xfId="32776" xr:uid="{00000000-0005-0000-0000-00001D840000}"/>
    <cellStyle name="Normal 3 4 11 2_37. RESULTADO NEGOCIOS YOY" xfId="32777" xr:uid="{00000000-0005-0000-0000-00001E840000}"/>
    <cellStyle name="Normal 3 4 11 3" xfId="32778" xr:uid="{00000000-0005-0000-0000-00001F840000}"/>
    <cellStyle name="Normal 3 4 11 3 2" xfId="32779" xr:uid="{00000000-0005-0000-0000-000020840000}"/>
    <cellStyle name="Normal 3 4 11 3 2 2" xfId="32780" xr:uid="{00000000-0005-0000-0000-000021840000}"/>
    <cellStyle name="Normal 3 4 11 3 3" xfId="32781" xr:uid="{00000000-0005-0000-0000-000022840000}"/>
    <cellStyle name="Normal 3 4 11 3 3 2" xfId="32782" xr:uid="{00000000-0005-0000-0000-000023840000}"/>
    <cellStyle name="Normal 3 4 11 3 4" xfId="32783" xr:uid="{00000000-0005-0000-0000-000024840000}"/>
    <cellStyle name="Normal 3 4 11 3_37. RESULTADO NEGOCIOS YOY" xfId="32784" xr:uid="{00000000-0005-0000-0000-000025840000}"/>
    <cellStyle name="Normal 3 4 11 4" xfId="32785" xr:uid="{00000000-0005-0000-0000-000026840000}"/>
    <cellStyle name="Normal 3 4 11 4 2" xfId="32786" xr:uid="{00000000-0005-0000-0000-000027840000}"/>
    <cellStyle name="Normal 3 4 11 4 2 2" xfId="32787" xr:uid="{00000000-0005-0000-0000-000028840000}"/>
    <cellStyle name="Normal 3 4 11 4 3" xfId="32788" xr:uid="{00000000-0005-0000-0000-000029840000}"/>
    <cellStyle name="Normal 3 4 11 4_37. RESULTADO NEGOCIOS YOY" xfId="32789" xr:uid="{00000000-0005-0000-0000-00002A840000}"/>
    <cellStyle name="Normal 3 4 11 5" xfId="32790" xr:uid="{00000000-0005-0000-0000-00002B840000}"/>
    <cellStyle name="Normal 3 4 11 5 2" xfId="32791" xr:uid="{00000000-0005-0000-0000-00002C840000}"/>
    <cellStyle name="Normal 3 4 11 5_37. RESULTADO NEGOCIOS YOY" xfId="32792" xr:uid="{00000000-0005-0000-0000-00002D840000}"/>
    <cellStyle name="Normal 3 4 11 6" xfId="32793" xr:uid="{00000000-0005-0000-0000-00002E840000}"/>
    <cellStyle name="Normal 3 4 11 6 2" xfId="32794" xr:uid="{00000000-0005-0000-0000-00002F840000}"/>
    <cellStyle name="Normal 3 4 11 6_37. RESULTADO NEGOCIOS YOY" xfId="32795" xr:uid="{00000000-0005-0000-0000-000030840000}"/>
    <cellStyle name="Normal 3 4 11 7" xfId="32796" xr:uid="{00000000-0005-0000-0000-000031840000}"/>
    <cellStyle name="Normal 3 4 11 8" xfId="32797" xr:uid="{00000000-0005-0000-0000-000032840000}"/>
    <cellStyle name="Normal 3 4 11_37. RESULTADO NEGOCIOS YOY" xfId="32798" xr:uid="{00000000-0005-0000-0000-000033840000}"/>
    <cellStyle name="Normal 3 4 12" xfId="32799" xr:uid="{00000000-0005-0000-0000-000034840000}"/>
    <cellStyle name="Normal 3 4 12 2" xfId="32800" xr:uid="{00000000-0005-0000-0000-000035840000}"/>
    <cellStyle name="Normal 3 4 12 2 2" xfId="32801" xr:uid="{00000000-0005-0000-0000-000036840000}"/>
    <cellStyle name="Normal 3 4 12 2 2 2" xfId="32802" xr:uid="{00000000-0005-0000-0000-000037840000}"/>
    <cellStyle name="Normal 3 4 12 2 2_37. RESULTADO NEGOCIOS YOY" xfId="32803" xr:uid="{00000000-0005-0000-0000-000038840000}"/>
    <cellStyle name="Normal 3 4 12 2 3" xfId="32804" xr:uid="{00000000-0005-0000-0000-000039840000}"/>
    <cellStyle name="Normal 3 4 12 2_37. RESULTADO NEGOCIOS YOY" xfId="32805" xr:uid="{00000000-0005-0000-0000-00003A840000}"/>
    <cellStyle name="Normal 3 4 12 3" xfId="32806" xr:uid="{00000000-0005-0000-0000-00003B840000}"/>
    <cellStyle name="Normal 3 4 12 3 2" xfId="32807" xr:uid="{00000000-0005-0000-0000-00003C840000}"/>
    <cellStyle name="Normal 3 4 12 3_37. RESULTADO NEGOCIOS YOY" xfId="32808" xr:uid="{00000000-0005-0000-0000-00003D840000}"/>
    <cellStyle name="Normal 3 4 12 4" xfId="32809" xr:uid="{00000000-0005-0000-0000-00003E840000}"/>
    <cellStyle name="Normal 3 4 12 5" xfId="32810" xr:uid="{00000000-0005-0000-0000-00003F840000}"/>
    <cellStyle name="Normal 3 4 12_37. RESULTADO NEGOCIOS YOY" xfId="32811" xr:uid="{00000000-0005-0000-0000-000040840000}"/>
    <cellStyle name="Normal 3 4 13" xfId="32812" xr:uid="{00000000-0005-0000-0000-000041840000}"/>
    <cellStyle name="Normal 3 4 13 2" xfId="32813" xr:uid="{00000000-0005-0000-0000-000042840000}"/>
    <cellStyle name="Normal 3 4 13 2 2" xfId="32814" xr:uid="{00000000-0005-0000-0000-000043840000}"/>
    <cellStyle name="Normal 3 4 13 2 3" xfId="32815" xr:uid="{00000000-0005-0000-0000-000044840000}"/>
    <cellStyle name="Normal 3 4 13 2_37. RESULTADO NEGOCIOS YOY" xfId="32816" xr:uid="{00000000-0005-0000-0000-000045840000}"/>
    <cellStyle name="Normal 3 4 13 3" xfId="32817" xr:uid="{00000000-0005-0000-0000-000046840000}"/>
    <cellStyle name="Normal 3 4 13 3 2" xfId="32818" xr:uid="{00000000-0005-0000-0000-000047840000}"/>
    <cellStyle name="Normal 3 4 13 3_37. RESULTADO NEGOCIOS YOY" xfId="32819" xr:uid="{00000000-0005-0000-0000-000048840000}"/>
    <cellStyle name="Normal 3 4 13 4" xfId="32820" xr:uid="{00000000-0005-0000-0000-000049840000}"/>
    <cellStyle name="Normal 3 4 13 5" xfId="32821" xr:uid="{00000000-0005-0000-0000-00004A840000}"/>
    <cellStyle name="Normal 3 4 13_37. RESULTADO NEGOCIOS YOY" xfId="32822" xr:uid="{00000000-0005-0000-0000-00004B840000}"/>
    <cellStyle name="Normal 3 4 14" xfId="32823" xr:uid="{00000000-0005-0000-0000-00004C840000}"/>
    <cellStyle name="Normal 3 4 14 2" xfId="32824" xr:uid="{00000000-0005-0000-0000-00004D840000}"/>
    <cellStyle name="Normal 3 4 14 2 2" xfId="32825" xr:uid="{00000000-0005-0000-0000-00004E840000}"/>
    <cellStyle name="Normal 3 4 14 2 3" xfId="32826" xr:uid="{00000000-0005-0000-0000-00004F840000}"/>
    <cellStyle name="Normal 3 4 14 2_37. RESULTADO NEGOCIOS YOY" xfId="32827" xr:uid="{00000000-0005-0000-0000-000050840000}"/>
    <cellStyle name="Normal 3 4 14 3" xfId="32828" xr:uid="{00000000-0005-0000-0000-000051840000}"/>
    <cellStyle name="Normal 3 4 14 3 2" xfId="32829" xr:uid="{00000000-0005-0000-0000-000052840000}"/>
    <cellStyle name="Normal 3 4 14 4" xfId="32830" xr:uid="{00000000-0005-0000-0000-000053840000}"/>
    <cellStyle name="Normal 3 4 14 5" xfId="32831" xr:uid="{00000000-0005-0000-0000-000054840000}"/>
    <cellStyle name="Normal 3 4 14_37. RESULTADO NEGOCIOS YOY" xfId="32832" xr:uid="{00000000-0005-0000-0000-000055840000}"/>
    <cellStyle name="Normal 3 4 15" xfId="32833" xr:uid="{00000000-0005-0000-0000-000056840000}"/>
    <cellStyle name="Normal 3 4 15 2" xfId="32834" xr:uid="{00000000-0005-0000-0000-000057840000}"/>
    <cellStyle name="Normal 3 4 15 2 2" xfId="32835" xr:uid="{00000000-0005-0000-0000-000058840000}"/>
    <cellStyle name="Normal 3 4 15 2 3" xfId="32836" xr:uid="{00000000-0005-0000-0000-000059840000}"/>
    <cellStyle name="Normal 3 4 15 2_37. RESULTADO NEGOCIOS YOY" xfId="32837" xr:uid="{00000000-0005-0000-0000-00005A840000}"/>
    <cellStyle name="Normal 3 4 15 3" xfId="32838" xr:uid="{00000000-0005-0000-0000-00005B840000}"/>
    <cellStyle name="Normal 3 4 15 3 2" xfId="32839" xr:uid="{00000000-0005-0000-0000-00005C840000}"/>
    <cellStyle name="Normal 3 4 15 4" xfId="32840" xr:uid="{00000000-0005-0000-0000-00005D840000}"/>
    <cellStyle name="Normal 3 4 15 5" xfId="32841" xr:uid="{00000000-0005-0000-0000-00005E840000}"/>
    <cellStyle name="Normal 3 4 15_37. RESULTADO NEGOCIOS YOY" xfId="32842" xr:uid="{00000000-0005-0000-0000-00005F840000}"/>
    <cellStyle name="Normal 3 4 16" xfId="32843" xr:uid="{00000000-0005-0000-0000-000060840000}"/>
    <cellStyle name="Normal 3 4 16 2" xfId="32844" xr:uid="{00000000-0005-0000-0000-000061840000}"/>
    <cellStyle name="Normal 3 4 16 2 2" xfId="32845" xr:uid="{00000000-0005-0000-0000-000062840000}"/>
    <cellStyle name="Normal 3 4 16 2 3" xfId="32846" xr:uid="{00000000-0005-0000-0000-000063840000}"/>
    <cellStyle name="Normal 3 4 16 3" xfId="32847" xr:uid="{00000000-0005-0000-0000-000064840000}"/>
    <cellStyle name="Normal 3 4 16 4" xfId="32848" xr:uid="{00000000-0005-0000-0000-000065840000}"/>
    <cellStyle name="Normal 3 4 16_37. RESULTADO NEGOCIOS YOY" xfId="32849" xr:uid="{00000000-0005-0000-0000-000066840000}"/>
    <cellStyle name="Normal 3 4 17" xfId="32850" xr:uid="{00000000-0005-0000-0000-000067840000}"/>
    <cellStyle name="Normal 3 4 17 2" xfId="32851" xr:uid="{00000000-0005-0000-0000-000068840000}"/>
    <cellStyle name="Normal 3 4 17 3" xfId="32852" xr:uid="{00000000-0005-0000-0000-000069840000}"/>
    <cellStyle name="Normal 3 4 17_37. RESULTADO NEGOCIOS YOY" xfId="32853" xr:uid="{00000000-0005-0000-0000-00006A840000}"/>
    <cellStyle name="Normal 3 4 18" xfId="32854" xr:uid="{00000000-0005-0000-0000-00006B840000}"/>
    <cellStyle name="Normal 3 4 18 2" xfId="32855" xr:uid="{00000000-0005-0000-0000-00006C840000}"/>
    <cellStyle name="Normal 3 4 18 3" xfId="32856" xr:uid="{00000000-0005-0000-0000-00006D840000}"/>
    <cellStyle name="Normal 3 4 18_37. RESULTADO NEGOCIOS YOY" xfId="32857" xr:uid="{00000000-0005-0000-0000-00006E840000}"/>
    <cellStyle name="Normal 3 4 19" xfId="32858" xr:uid="{00000000-0005-0000-0000-00006F840000}"/>
    <cellStyle name="Normal 3 4 19 2" xfId="32859" xr:uid="{00000000-0005-0000-0000-000070840000}"/>
    <cellStyle name="Normal 3 4 19_37. RESULTADO NEGOCIOS YOY" xfId="32860" xr:uid="{00000000-0005-0000-0000-000071840000}"/>
    <cellStyle name="Normal 3 4 2" xfId="32861" xr:uid="{00000000-0005-0000-0000-000072840000}"/>
    <cellStyle name="Normal 3 4 2 10" xfId="32862" xr:uid="{00000000-0005-0000-0000-000073840000}"/>
    <cellStyle name="Normal 3 4 2 10 2" xfId="32863" xr:uid="{00000000-0005-0000-0000-000074840000}"/>
    <cellStyle name="Normal 3 4 2 10 2 2" xfId="32864" xr:uid="{00000000-0005-0000-0000-000075840000}"/>
    <cellStyle name="Normal 3 4 2 10 2 3" xfId="32865" xr:uid="{00000000-0005-0000-0000-000076840000}"/>
    <cellStyle name="Normal 3 4 2 10 3" xfId="32866" xr:uid="{00000000-0005-0000-0000-000077840000}"/>
    <cellStyle name="Normal 3 4 2 10 3 2" xfId="32867" xr:uid="{00000000-0005-0000-0000-000078840000}"/>
    <cellStyle name="Normal 3 4 2 10 4" xfId="32868" xr:uid="{00000000-0005-0000-0000-000079840000}"/>
    <cellStyle name="Normal 3 4 2 10 5" xfId="32869" xr:uid="{00000000-0005-0000-0000-00007A840000}"/>
    <cellStyle name="Normal 3 4 2 10_37. RESULTADO NEGOCIOS YOY" xfId="32870" xr:uid="{00000000-0005-0000-0000-00007B840000}"/>
    <cellStyle name="Normal 3 4 2 11" xfId="32871" xr:uid="{00000000-0005-0000-0000-00007C840000}"/>
    <cellStyle name="Normal 3 4 2 11 2" xfId="32872" xr:uid="{00000000-0005-0000-0000-00007D840000}"/>
    <cellStyle name="Normal 3 4 2 11 2 2" xfId="32873" xr:uid="{00000000-0005-0000-0000-00007E840000}"/>
    <cellStyle name="Normal 3 4 2 11 2 3" xfId="32874" xr:uid="{00000000-0005-0000-0000-00007F840000}"/>
    <cellStyle name="Normal 3 4 2 11 3" xfId="32875" xr:uid="{00000000-0005-0000-0000-000080840000}"/>
    <cellStyle name="Normal 3 4 2 11 4" xfId="32876" xr:uid="{00000000-0005-0000-0000-000081840000}"/>
    <cellStyle name="Normal 3 4 2 11_37. RESULTADO NEGOCIOS YOY" xfId="32877" xr:uid="{00000000-0005-0000-0000-000082840000}"/>
    <cellStyle name="Normal 3 4 2 12" xfId="32878" xr:uid="{00000000-0005-0000-0000-000083840000}"/>
    <cellStyle name="Normal 3 4 2 12 2" xfId="32879" xr:uid="{00000000-0005-0000-0000-000084840000}"/>
    <cellStyle name="Normal 3 4 2 12 3" xfId="32880" xr:uid="{00000000-0005-0000-0000-000085840000}"/>
    <cellStyle name="Normal 3 4 2 12 4" xfId="32881" xr:uid="{00000000-0005-0000-0000-000086840000}"/>
    <cellStyle name="Normal 3 4 2 12_37. RESULTADO NEGOCIOS YOY" xfId="32882" xr:uid="{00000000-0005-0000-0000-000087840000}"/>
    <cellStyle name="Normal 3 4 2 13" xfId="32883" xr:uid="{00000000-0005-0000-0000-000088840000}"/>
    <cellStyle name="Normal 3 4 2 13 2" xfId="32884" xr:uid="{00000000-0005-0000-0000-000089840000}"/>
    <cellStyle name="Normal 3 4 2 13 3" xfId="32885" xr:uid="{00000000-0005-0000-0000-00008A840000}"/>
    <cellStyle name="Normal 3 4 2 13_37. RESULTADO NEGOCIOS YOY" xfId="32886" xr:uid="{00000000-0005-0000-0000-00008B840000}"/>
    <cellStyle name="Normal 3 4 2 14" xfId="32887" xr:uid="{00000000-0005-0000-0000-00008C840000}"/>
    <cellStyle name="Normal 3 4 2 14 2" xfId="32888" xr:uid="{00000000-0005-0000-0000-00008D840000}"/>
    <cellStyle name="Normal 3 4 2 14_37. RESULTADO NEGOCIOS YOY" xfId="32889" xr:uid="{00000000-0005-0000-0000-00008E840000}"/>
    <cellStyle name="Normal 3 4 2 15" xfId="32890" xr:uid="{00000000-0005-0000-0000-00008F840000}"/>
    <cellStyle name="Normal 3 4 2 16" xfId="32891" xr:uid="{00000000-0005-0000-0000-000090840000}"/>
    <cellStyle name="Normal 3 4 2 17" xfId="32892" xr:uid="{00000000-0005-0000-0000-000091840000}"/>
    <cellStyle name="Normal 3 4 2 2" xfId="32893" xr:uid="{00000000-0005-0000-0000-000092840000}"/>
    <cellStyle name="Normal 3 4 2 2 10" xfId="32894" xr:uid="{00000000-0005-0000-0000-000093840000}"/>
    <cellStyle name="Normal 3 4 2 2 10 2" xfId="32895" xr:uid="{00000000-0005-0000-0000-000094840000}"/>
    <cellStyle name="Normal 3 4 2 2 10 3" xfId="32896" xr:uid="{00000000-0005-0000-0000-000095840000}"/>
    <cellStyle name="Normal 3 4 2 2 10 4" xfId="32897" xr:uid="{00000000-0005-0000-0000-000096840000}"/>
    <cellStyle name="Normal 3 4 2 2 10_37. RESULTADO NEGOCIOS YOY" xfId="32898" xr:uid="{00000000-0005-0000-0000-000097840000}"/>
    <cellStyle name="Normal 3 4 2 2 11" xfId="32899" xr:uid="{00000000-0005-0000-0000-000098840000}"/>
    <cellStyle name="Normal 3 4 2 2 11 2" xfId="32900" xr:uid="{00000000-0005-0000-0000-000099840000}"/>
    <cellStyle name="Normal 3 4 2 2 11_37. RESULTADO NEGOCIOS YOY" xfId="32901" xr:uid="{00000000-0005-0000-0000-00009A840000}"/>
    <cellStyle name="Normal 3 4 2 2 12" xfId="32902" xr:uid="{00000000-0005-0000-0000-00009B840000}"/>
    <cellStyle name="Normal 3 4 2 2 13" xfId="32903" xr:uid="{00000000-0005-0000-0000-00009C840000}"/>
    <cellStyle name="Normal 3 4 2 2 14" xfId="32904" xr:uid="{00000000-0005-0000-0000-00009D840000}"/>
    <cellStyle name="Normal 3 4 2 2 2" xfId="32905" xr:uid="{00000000-0005-0000-0000-00009E840000}"/>
    <cellStyle name="Normal 3 4 2 2 2 10" xfId="32906" xr:uid="{00000000-0005-0000-0000-00009F840000}"/>
    <cellStyle name="Normal 3 4 2 2 2 2" xfId="32907" xr:uid="{00000000-0005-0000-0000-0000A0840000}"/>
    <cellStyle name="Normal 3 4 2 2 2 2 2" xfId="32908" xr:uid="{00000000-0005-0000-0000-0000A1840000}"/>
    <cellStyle name="Normal 3 4 2 2 2 2 2 2" xfId="32909" xr:uid="{00000000-0005-0000-0000-0000A2840000}"/>
    <cellStyle name="Normal 3 4 2 2 2 2 2 2 2" xfId="32910" xr:uid="{00000000-0005-0000-0000-0000A3840000}"/>
    <cellStyle name="Normal 3 4 2 2 2 2 2 3" xfId="32911" xr:uid="{00000000-0005-0000-0000-0000A4840000}"/>
    <cellStyle name="Normal 3 4 2 2 2 2 2 4" xfId="32912" xr:uid="{00000000-0005-0000-0000-0000A5840000}"/>
    <cellStyle name="Normal 3 4 2 2 2 2 2_37. RESULTADO NEGOCIOS YOY" xfId="32913" xr:uid="{00000000-0005-0000-0000-0000A6840000}"/>
    <cellStyle name="Normal 3 4 2 2 2 2 3" xfId="32914" xr:uid="{00000000-0005-0000-0000-0000A7840000}"/>
    <cellStyle name="Normal 3 4 2 2 2 2 3 2" xfId="32915" xr:uid="{00000000-0005-0000-0000-0000A8840000}"/>
    <cellStyle name="Normal 3 4 2 2 2 2 3_37. RESULTADO NEGOCIOS YOY" xfId="32916" xr:uid="{00000000-0005-0000-0000-0000A9840000}"/>
    <cellStyle name="Normal 3 4 2 2 2 2 4" xfId="32917" xr:uid="{00000000-0005-0000-0000-0000AA840000}"/>
    <cellStyle name="Normal 3 4 2 2 2 2 4 2" xfId="32918" xr:uid="{00000000-0005-0000-0000-0000AB840000}"/>
    <cellStyle name="Normal 3 4 2 2 2 2 5" xfId="32919" xr:uid="{00000000-0005-0000-0000-0000AC840000}"/>
    <cellStyle name="Normal 3 4 2 2 2 2 6" xfId="32920" xr:uid="{00000000-0005-0000-0000-0000AD840000}"/>
    <cellStyle name="Normal 3 4 2 2 2 2_37. RESULTADO NEGOCIOS YOY" xfId="32921" xr:uid="{00000000-0005-0000-0000-0000AE840000}"/>
    <cellStyle name="Normal 3 4 2 2 2 3" xfId="32922" xr:uid="{00000000-0005-0000-0000-0000AF840000}"/>
    <cellStyle name="Normal 3 4 2 2 2 3 2" xfId="32923" xr:uid="{00000000-0005-0000-0000-0000B0840000}"/>
    <cellStyle name="Normal 3 4 2 2 2 3 2 2" xfId="32924" xr:uid="{00000000-0005-0000-0000-0000B1840000}"/>
    <cellStyle name="Normal 3 4 2 2 2 3 2 3" xfId="32925" xr:uid="{00000000-0005-0000-0000-0000B2840000}"/>
    <cellStyle name="Normal 3 4 2 2 2 3 3" xfId="32926" xr:uid="{00000000-0005-0000-0000-0000B3840000}"/>
    <cellStyle name="Normal 3 4 2 2 2 3 3 2" xfId="32927" xr:uid="{00000000-0005-0000-0000-0000B4840000}"/>
    <cellStyle name="Normal 3 4 2 2 2 3 4" xfId="32928" xr:uid="{00000000-0005-0000-0000-0000B5840000}"/>
    <cellStyle name="Normal 3 4 2 2 2 3 5" xfId="32929" xr:uid="{00000000-0005-0000-0000-0000B6840000}"/>
    <cellStyle name="Normal 3 4 2 2 2 3_37. RESULTADO NEGOCIOS YOY" xfId="32930" xr:uid="{00000000-0005-0000-0000-0000B7840000}"/>
    <cellStyle name="Normal 3 4 2 2 2 4" xfId="32931" xr:uid="{00000000-0005-0000-0000-0000B8840000}"/>
    <cellStyle name="Normal 3 4 2 2 2 4 2" xfId="32932" xr:uid="{00000000-0005-0000-0000-0000B9840000}"/>
    <cellStyle name="Normal 3 4 2 2 2 4 2 2" xfId="32933" xr:uid="{00000000-0005-0000-0000-0000BA840000}"/>
    <cellStyle name="Normal 3 4 2 2 2 4 2 3" xfId="32934" xr:uid="{00000000-0005-0000-0000-0000BB840000}"/>
    <cellStyle name="Normal 3 4 2 2 2 4 3" xfId="32935" xr:uid="{00000000-0005-0000-0000-0000BC840000}"/>
    <cellStyle name="Normal 3 4 2 2 2 4 4" xfId="32936" xr:uid="{00000000-0005-0000-0000-0000BD840000}"/>
    <cellStyle name="Normal 3 4 2 2 2 4_37. RESULTADO NEGOCIOS YOY" xfId="32937" xr:uid="{00000000-0005-0000-0000-0000BE840000}"/>
    <cellStyle name="Normal 3 4 2 2 2 5" xfId="32938" xr:uid="{00000000-0005-0000-0000-0000BF840000}"/>
    <cellStyle name="Normal 3 4 2 2 2 5 2" xfId="32939" xr:uid="{00000000-0005-0000-0000-0000C0840000}"/>
    <cellStyle name="Normal 3 4 2 2 2 5 3" xfId="32940" xr:uid="{00000000-0005-0000-0000-0000C1840000}"/>
    <cellStyle name="Normal 3 4 2 2 2 5 4" xfId="32941" xr:uid="{00000000-0005-0000-0000-0000C2840000}"/>
    <cellStyle name="Normal 3 4 2 2 2 5_37. RESULTADO NEGOCIOS YOY" xfId="32942" xr:uid="{00000000-0005-0000-0000-0000C3840000}"/>
    <cellStyle name="Normal 3 4 2 2 2 6" xfId="32943" xr:uid="{00000000-0005-0000-0000-0000C4840000}"/>
    <cellStyle name="Normal 3 4 2 2 2 6 2" xfId="32944" xr:uid="{00000000-0005-0000-0000-0000C5840000}"/>
    <cellStyle name="Normal 3 4 2 2 2 6 3" xfId="32945" xr:uid="{00000000-0005-0000-0000-0000C6840000}"/>
    <cellStyle name="Normal 3 4 2 2 2 6 4" xfId="32946" xr:uid="{00000000-0005-0000-0000-0000C7840000}"/>
    <cellStyle name="Normal 3 4 2 2 2 6_37. RESULTADO NEGOCIOS YOY" xfId="32947" xr:uid="{00000000-0005-0000-0000-0000C8840000}"/>
    <cellStyle name="Normal 3 4 2 2 2 7" xfId="32948" xr:uid="{00000000-0005-0000-0000-0000C9840000}"/>
    <cellStyle name="Normal 3 4 2 2 2 7 2" xfId="32949" xr:uid="{00000000-0005-0000-0000-0000CA840000}"/>
    <cellStyle name="Normal 3 4 2 2 2 7 3" xfId="32950" xr:uid="{00000000-0005-0000-0000-0000CB840000}"/>
    <cellStyle name="Normal 3 4 2 2 2 7 4" xfId="32951" xr:uid="{00000000-0005-0000-0000-0000CC840000}"/>
    <cellStyle name="Normal 3 4 2 2 2 7_37. RESULTADO NEGOCIOS YOY" xfId="32952" xr:uid="{00000000-0005-0000-0000-0000CD840000}"/>
    <cellStyle name="Normal 3 4 2 2 2 8" xfId="32953" xr:uid="{00000000-0005-0000-0000-0000CE840000}"/>
    <cellStyle name="Normal 3 4 2 2 2 9" xfId="32954" xr:uid="{00000000-0005-0000-0000-0000CF840000}"/>
    <cellStyle name="Normal 3 4 2 2 2_37. RESULTADO NEGOCIOS YOY" xfId="32955" xr:uid="{00000000-0005-0000-0000-0000D0840000}"/>
    <cellStyle name="Normal 3 4 2 2 3" xfId="32956" xr:uid="{00000000-0005-0000-0000-0000D1840000}"/>
    <cellStyle name="Normal 3 4 2 2 3 2" xfId="32957" xr:uid="{00000000-0005-0000-0000-0000D2840000}"/>
    <cellStyle name="Normal 3 4 2 2 3 2 2" xfId="32958" xr:uid="{00000000-0005-0000-0000-0000D3840000}"/>
    <cellStyle name="Normal 3 4 2 2 3 2 2 2" xfId="32959" xr:uid="{00000000-0005-0000-0000-0000D4840000}"/>
    <cellStyle name="Normal 3 4 2 2 3 2 2 3" xfId="32960" xr:uid="{00000000-0005-0000-0000-0000D5840000}"/>
    <cellStyle name="Normal 3 4 2 2 3 2 2_37. RESULTADO NEGOCIOS YOY" xfId="32961" xr:uid="{00000000-0005-0000-0000-0000D6840000}"/>
    <cellStyle name="Normal 3 4 2 2 3 2 3" xfId="32962" xr:uid="{00000000-0005-0000-0000-0000D7840000}"/>
    <cellStyle name="Normal 3 4 2 2 3 2 3 2" xfId="32963" xr:uid="{00000000-0005-0000-0000-0000D8840000}"/>
    <cellStyle name="Normal 3 4 2 2 3 2 3_37. RESULTADO NEGOCIOS YOY" xfId="32964" xr:uid="{00000000-0005-0000-0000-0000D9840000}"/>
    <cellStyle name="Normal 3 4 2 2 3 2 4" xfId="32965" xr:uid="{00000000-0005-0000-0000-0000DA840000}"/>
    <cellStyle name="Normal 3 4 2 2 3 2 5" xfId="32966" xr:uid="{00000000-0005-0000-0000-0000DB840000}"/>
    <cellStyle name="Normal 3 4 2 2 3 2_37. RESULTADO NEGOCIOS YOY" xfId="32967" xr:uid="{00000000-0005-0000-0000-0000DC840000}"/>
    <cellStyle name="Normal 3 4 2 2 3 3" xfId="32968" xr:uid="{00000000-0005-0000-0000-0000DD840000}"/>
    <cellStyle name="Normal 3 4 2 2 3 3 2" xfId="32969" xr:uid="{00000000-0005-0000-0000-0000DE840000}"/>
    <cellStyle name="Normal 3 4 2 2 3 3 2 2" xfId="32970" xr:uid="{00000000-0005-0000-0000-0000DF840000}"/>
    <cellStyle name="Normal 3 4 2 2 3 3 2 3" xfId="32971" xr:uid="{00000000-0005-0000-0000-0000E0840000}"/>
    <cellStyle name="Normal 3 4 2 2 3 3 3" xfId="32972" xr:uid="{00000000-0005-0000-0000-0000E1840000}"/>
    <cellStyle name="Normal 3 4 2 2 3 3 3 2" xfId="32973" xr:uid="{00000000-0005-0000-0000-0000E2840000}"/>
    <cellStyle name="Normal 3 4 2 2 3 3 4" xfId="32974" xr:uid="{00000000-0005-0000-0000-0000E3840000}"/>
    <cellStyle name="Normal 3 4 2 2 3 3 5" xfId="32975" xr:uid="{00000000-0005-0000-0000-0000E4840000}"/>
    <cellStyle name="Normal 3 4 2 2 3 3_37. RESULTADO NEGOCIOS YOY" xfId="32976" xr:uid="{00000000-0005-0000-0000-0000E5840000}"/>
    <cellStyle name="Normal 3 4 2 2 3 4" xfId="32977" xr:uid="{00000000-0005-0000-0000-0000E6840000}"/>
    <cellStyle name="Normal 3 4 2 2 3 4 2" xfId="32978" xr:uid="{00000000-0005-0000-0000-0000E7840000}"/>
    <cellStyle name="Normal 3 4 2 2 3 4 2 2" xfId="32979" xr:uid="{00000000-0005-0000-0000-0000E8840000}"/>
    <cellStyle name="Normal 3 4 2 2 3 4 2 3" xfId="32980" xr:uid="{00000000-0005-0000-0000-0000E9840000}"/>
    <cellStyle name="Normal 3 4 2 2 3 4 3" xfId="32981" xr:uid="{00000000-0005-0000-0000-0000EA840000}"/>
    <cellStyle name="Normal 3 4 2 2 3 4 4" xfId="32982" xr:uid="{00000000-0005-0000-0000-0000EB840000}"/>
    <cellStyle name="Normal 3 4 2 2 3 4_37. RESULTADO NEGOCIOS YOY" xfId="32983" xr:uid="{00000000-0005-0000-0000-0000EC840000}"/>
    <cellStyle name="Normal 3 4 2 2 3 5" xfId="32984" xr:uid="{00000000-0005-0000-0000-0000ED840000}"/>
    <cellStyle name="Normal 3 4 2 2 3 5 2" xfId="32985" xr:uid="{00000000-0005-0000-0000-0000EE840000}"/>
    <cellStyle name="Normal 3 4 2 2 3 5 3" xfId="32986" xr:uid="{00000000-0005-0000-0000-0000EF840000}"/>
    <cellStyle name="Normal 3 4 2 2 3 5 4" xfId="32987" xr:uid="{00000000-0005-0000-0000-0000F0840000}"/>
    <cellStyle name="Normal 3 4 2 2 3 5_37. RESULTADO NEGOCIOS YOY" xfId="32988" xr:uid="{00000000-0005-0000-0000-0000F1840000}"/>
    <cellStyle name="Normal 3 4 2 2 3 6" xfId="32989" xr:uid="{00000000-0005-0000-0000-0000F2840000}"/>
    <cellStyle name="Normal 3 4 2 2 3 6 2" xfId="32990" xr:uid="{00000000-0005-0000-0000-0000F3840000}"/>
    <cellStyle name="Normal 3 4 2 2 3 6 3" xfId="32991" xr:uid="{00000000-0005-0000-0000-0000F4840000}"/>
    <cellStyle name="Normal 3 4 2 2 3 6_37. RESULTADO NEGOCIOS YOY" xfId="32992" xr:uid="{00000000-0005-0000-0000-0000F5840000}"/>
    <cellStyle name="Normal 3 4 2 2 3 7" xfId="32993" xr:uid="{00000000-0005-0000-0000-0000F6840000}"/>
    <cellStyle name="Normal 3 4 2 2 3 8" xfId="32994" xr:uid="{00000000-0005-0000-0000-0000F7840000}"/>
    <cellStyle name="Normal 3 4 2 2 3_37. RESULTADO NEGOCIOS YOY" xfId="32995" xr:uid="{00000000-0005-0000-0000-0000F8840000}"/>
    <cellStyle name="Normal 3 4 2 2 4" xfId="32996" xr:uid="{00000000-0005-0000-0000-0000F9840000}"/>
    <cellStyle name="Normal 3 4 2 2 4 2" xfId="32997" xr:uid="{00000000-0005-0000-0000-0000FA840000}"/>
    <cellStyle name="Normal 3 4 2 2 4 2 2" xfId="32998" xr:uid="{00000000-0005-0000-0000-0000FB840000}"/>
    <cellStyle name="Normal 3 4 2 2 4 2 3" xfId="32999" xr:uid="{00000000-0005-0000-0000-0000FC840000}"/>
    <cellStyle name="Normal 3 4 2 2 4 2_37. RESULTADO NEGOCIOS YOY" xfId="33000" xr:uid="{00000000-0005-0000-0000-0000FD840000}"/>
    <cellStyle name="Normal 3 4 2 2 4 3" xfId="33001" xr:uid="{00000000-0005-0000-0000-0000FE840000}"/>
    <cellStyle name="Normal 3 4 2 2 4 3 2" xfId="33002" xr:uid="{00000000-0005-0000-0000-0000FF840000}"/>
    <cellStyle name="Normal 3 4 2 2 4 3_37. RESULTADO NEGOCIOS YOY" xfId="33003" xr:uid="{00000000-0005-0000-0000-000000850000}"/>
    <cellStyle name="Normal 3 4 2 2 4 4" xfId="33004" xr:uid="{00000000-0005-0000-0000-000001850000}"/>
    <cellStyle name="Normal 3 4 2 2 4 5" xfId="33005" xr:uid="{00000000-0005-0000-0000-000002850000}"/>
    <cellStyle name="Normal 3 4 2 2 4_37. RESULTADO NEGOCIOS YOY" xfId="33006" xr:uid="{00000000-0005-0000-0000-000003850000}"/>
    <cellStyle name="Normal 3 4 2 2 5" xfId="33007" xr:uid="{00000000-0005-0000-0000-000004850000}"/>
    <cellStyle name="Normal 3 4 2 2 5 2" xfId="33008" xr:uid="{00000000-0005-0000-0000-000005850000}"/>
    <cellStyle name="Normal 3 4 2 2 5 2 2" xfId="33009" xr:uid="{00000000-0005-0000-0000-000006850000}"/>
    <cellStyle name="Normal 3 4 2 2 5 2 3" xfId="33010" xr:uid="{00000000-0005-0000-0000-000007850000}"/>
    <cellStyle name="Normal 3 4 2 2 5 2_37. RESULTADO NEGOCIOS YOY" xfId="33011" xr:uid="{00000000-0005-0000-0000-000008850000}"/>
    <cellStyle name="Normal 3 4 2 2 5 3" xfId="33012" xr:uid="{00000000-0005-0000-0000-000009850000}"/>
    <cellStyle name="Normal 3 4 2 2 5 3 2" xfId="33013" xr:uid="{00000000-0005-0000-0000-00000A850000}"/>
    <cellStyle name="Normal 3 4 2 2 5 4" xfId="33014" xr:uid="{00000000-0005-0000-0000-00000B850000}"/>
    <cellStyle name="Normal 3 4 2 2 5 5" xfId="33015" xr:uid="{00000000-0005-0000-0000-00000C850000}"/>
    <cellStyle name="Normal 3 4 2 2 5_37. RESULTADO NEGOCIOS YOY" xfId="33016" xr:uid="{00000000-0005-0000-0000-00000D850000}"/>
    <cellStyle name="Normal 3 4 2 2 6" xfId="33017" xr:uid="{00000000-0005-0000-0000-00000E850000}"/>
    <cellStyle name="Normal 3 4 2 2 6 2" xfId="33018" xr:uid="{00000000-0005-0000-0000-00000F850000}"/>
    <cellStyle name="Normal 3 4 2 2 6 2 2" xfId="33019" xr:uid="{00000000-0005-0000-0000-000010850000}"/>
    <cellStyle name="Normal 3 4 2 2 6 2 3" xfId="33020" xr:uid="{00000000-0005-0000-0000-000011850000}"/>
    <cellStyle name="Normal 3 4 2 2 6 2_37. RESULTADO NEGOCIOS YOY" xfId="33021" xr:uid="{00000000-0005-0000-0000-000012850000}"/>
    <cellStyle name="Normal 3 4 2 2 6 3" xfId="33022" xr:uid="{00000000-0005-0000-0000-000013850000}"/>
    <cellStyle name="Normal 3 4 2 2 6 3 2" xfId="38614" xr:uid="{00000000-0005-0000-0000-000014850000}"/>
    <cellStyle name="Normal 3 4 2 2 6 4" xfId="33023" xr:uid="{00000000-0005-0000-0000-000015850000}"/>
    <cellStyle name="Normal 3 4 2 2 6 5" xfId="38615" xr:uid="{00000000-0005-0000-0000-000016850000}"/>
    <cellStyle name="Normal 3 4 2 2 6_37. RESULTADO NEGOCIOS YOY" xfId="38616" xr:uid="{00000000-0005-0000-0000-000017850000}"/>
    <cellStyle name="Normal 3 4 2 2 7" xfId="33024" xr:uid="{00000000-0005-0000-0000-000018850000}"/>
    <cellStyle name="Normal 3 4 2 2 7 2" xfId="33025" xr:uid="{00000000-0005-0000-0000-000019850000}"/>
    <cellStyle name="Normal 3 4 2 2 7 2 2" xfId="38617" xr:uid="{00000000-0005-0000-0000-00001A850000}"/>
    <cellStyle name="Normal 3 4 2 2 7 2 3" xfId="38618" xr:uid="{00000000-0005-0000-0000-00001B850000}"/>
    <cellStyle name="Normal 3 4 2 2 7 3" xfId="33026" xr:uid="{00000000-0005-0000-0000-00001C850000}"/>
    <cellStyle name="Normal 3 4 2 2 7 4" xfId="33027" xr:uid="{00000000-0005-0000-0000-00001D850000}"/>
    <cellStyle name="Normal 3 4 2 2 7_37. RESULTADO NEGOCIOS YOY" xfId="38619" xr:uid="{00000000-0005-0000-0000-00001E850000}"/>
    <cellStyle name="Normal 3 4 2 2 8" xfId="33028" xr:uid="{00000000-0005-0000-0000-00001F850000}"/>
    <cellStyle name="Normal 3 4 2 2 8 2" xfId="33029" xr:uid="{00000000-0005-0000-0000-000020850000}"/>
    <cellStyle name="Normal 3 4 2 2 8 3" xfId="33030" xr:uid="{00000000-0005-0000-0000-000021850000}"/>
    <cellStyle name="Normal 3 4 2 2 8 4" xfId="33031" xr:uid="{00000000-0005-0000-0000-000022850000}"/>
    <cellStyle name="Normal 3 4 2 2 8_37. RESULTADO NEGOCIOS YOY" xfId="38620" xr:uid="{00000000-0005-0000-0000-000023850000}"/>
    <cellStyle name="Normal 3 4 2 2 9" xfId="33032" xr:uid="{00000000-0005-0000-0000-000024850000}"/>
    <cellStyle name="Normal 3 4 2 2 9 2" xfId="33033" xr:uid="{00000000-0005-0000-0000-000025850000}"/>
    <cellStyle name="Normal 3 4 2 2 9 3" xfId="33034" xr:uid="{00000000-0005-0000-0000-000026850000}"/>
    <cellStyle name="Normal 3 4 2 2 9 4" xfId="34179" xr:uid="{00000000-0005-0000-0000-000027850000}"/>
    <cellStyle name="Normal 3 4 2 2 9_37. RESULTADO NEGOCIOS YOY" xfId="38621" xr:uid="{00000000-0005-0000-0000-000028850000}"/>
    <cellStyle name="Normal 3 4 2 2_37. RESULTADO NEGOCIOS YOY" xfId="38622" xr:uid="{00000000-0005-0000-0000-000029850000}"/>
    <cellStyle name="Normal 3 4 2 3" xfId="34180" xr:uid="{00000000-0005-0000-0000-00002A850000}"/>
    <cellStyle name="Normal 3 4 2 3 10" xfId="34181" xr:uid="{00000000-0005-0000-0000-00002B850000}"/>
    <cellStyle name="Normal 3 4 2 3 10 2" xfId="38623" xr:uid="{00000000-0005-0000-0000-00002C850000}"/>
    <cellStyle name="Normal 3 4 2 3 10_37. RESULTADO NEGOCIOS YOY" xfId="38624" xr:uid="{00000000-0005-0000-0000-00002D850000}"/>
    <cellStyle name="Normal 3 4 2 3 11" xfId="34182" xr:uid="{00000000-0005-0000-0000-00002E850000}"/>
    <cellStyle name="Normal 3 4 2 3 12" xfId="38625" xr:uid="{00000000-0005-0000-0000-00002F850000}"/>
    <cellStyle name="Normal 3 4 2 3 2" xfId="34183" xr:uid="{00000000-0005-0000-0000-000030850000}"/>
    <cellStyle name="Normal 3 4 2 3 2 2" xfId="34184" xr:uid="{00000000-0005-0000-0000-000031850000}"/>
    <cellStyle name="Normal 3 4 2 3 2 2 2" xfId="38626" xr:uid="{00000000-0005-0000-0000-000032850000}"/>
    <cellStyle name="Normal 3 4 2 3 2 2 2 2" xfId="38627" xr:uid="{00000000-0005-0000-0000-000033850000}"/>
    <cellStyle name="Normal 3 4 2 3 2 2 2 2 2" xfId="38628" xr:uid="{00000000-0005-0000-0000-000034850000}"/>
    <cellStyle name="Normal 3 4 2 3 2 2 2 3" xfId="38629" xr:uid="{00000000-0005-0000-0000-000035850000}"/>
    <cellStyle name="Normal 3 4 2 3 2 2 2_37. RESULTADO NEGOCIOS YOY" xfId="38630" xr:uid="{00000000-0005-0000-0000-000036850000}"/>
    <cellStyle name="Normal 3 4 2 3 2 2 3" xfId="38631" xr:uid="{00000000-0005-0000-0000-000037850000}"/>
    <cellStyle name="Normal 3 4 2 3 2 2 3 2" xfId="38632" xr:uid="{00000000-0005-0000-0000-000038850000}"/>
    <cellStyle name="Normal 3 4 2 3 2 2 3_37. RESULTADO NEGOCIOS YOY" xfId="38633" xr:uid="{00000000-0005-0000-0000-000039850000}"/>
    <cellStyle name="Normal 3 4 2 3 2 3" xfId="34185" xr:uid="{00000000-0005-0000-0000-00003A850000}"/>
    <cellStyle name="Normal 3 4 2 3 2 4" xfId="34186" xr:uid="{00000000-0005-0000-0000-00003B850000}"/>
    <cellStyle name="Normal 3 4 2 3 3" xfId="34187" xr:uid="{00000000-0005-0000-0000-00003C850000}"/>
    <cellStyle name="Normal 3 4 2 3 3 2" xfId="34188" xr:uid="{00000000-0005-0000-0000-00003D850000}"/>
    <cellStyle name="Normal 3 4 2 3 3 3" xfId="34189" xr:uid="{00000000-0005-0000-0000-00003E850000}"/>
    <cellStyle name="Normal 3 4 2 3 3 4" xfId="34190" xr:uid="{00000000-0005-0000-0000-00003F850000}"/>
    <cellStyle name="Normal 3 4 2 3 4" xfId="34191" xr:uid="{00000000-0005-0000-0000-000040850000}"/>
    <cellStyle name="Normal 3 4 2 3 4 2" xfId="34192" xr:uid="{00000000-0005-0000-0000-000041850000}"/>
    <cellStyle name="Normal 3 4 2 3 4 3" xfId="34193" xr:uid="{00000000-0005-0000-0000-000042850000}"/>
    <cellStyle name="Normal 3 4 2 3 4 4" xfId="34194" xr:uid="{00000000-0005-0000-0000-000043850000}"/>
    <cellStyle name="Normal 3 4 2 3 5" xfId="34195" xr:uid="{00000000-0005-0000-0000-000044850000}"/>
    <cellStyle name="Normal 3 4 2 3 5 2" xfId="34196" xr:uid="{00000000-0005-0000-0000-000045850000}"/>
    <cellStyle name="Normal 3 4 2 3 5 3" xfId="34197" xr:uid="{00000000-0005-0000-0000-000046850000}"/>
    <cellStyle name="Normal 3 4 2 3 5 4" xfId="34198" xr:uid="{00000000-0005-0000-0000-000047850000}"/>
    <cellStyle name="Normal 3 4 2 3 6" xfId="34199" xr:uid="{00000000-0005-0000-0000-000048850000}"/>
    <cellStyle name="Normal 3 4 2 3 6 2" xfId="34200" xr:uid="{00000000-0005-0000-0000-000049850000}"/>
    <cellStyle name="Normal 3 4 2 3 6 3" xfId="34201" xr:uid="{00000000-0005-0000-0000-00004A850000}"/>
    <cellStyle name="Normal 3 4 2 3 6 4" xfId="34202" xr:uid="{00000000-0005-0000-0000-00004B850000}"/>
    <cellStyle name="Normal 3 4 2 3 7" xfId="34203" xr:uid="{00000000-0005-0000-0000-00004C850000}"/>
    <cellStyle name="Normal 3 4 2 3 7 2" xfId="34204" xr:uid="{00000000-0005-0000-0000-00004D850000}"/>
    <cellStyle name="Normal 3 4 2 3 7 3" xfId="34205" xr:uid="{00000000-0005-0000-0000-00004E850000}"/>
    <cellStyle name="Normal 3 4 2 3 7 4" xfId="34206" xr:uid="{00000000-0005-0000-0000-00004F850000}"/>
    <cellStyle name="Normal 3 4 2 3 8" xfId="34207" xr:uid="{00000000-0005-0000-0000-000050850000}"/>
    <cellStyle name="Normal 3 4 2 3 8 2" xfId="34208" xr:uid="{00000000-0005-0000-0000-000051850000}"/>
    <cellStyle name="Normal 3 4 2 3 8 3" xfId="34209" xr:uid="{00000000-0005-0000-0000-000052850000}"/>
    <cellStyle name="Normal 3 4 2 3 8 4" xfId="34210" xr:uid="{00000000-0005-0000-0000-000053850000}"/>
    <cellStyle name="Normal 3 4 2 3 9" xfId="34211" xr:uid="{00000000-0005-0000-0000-000054850000}"/>
    <cellStyle name="Normal 3 4 2 4" xfId="34212" xr:uid="{00000000-0005-0000-0000-000055850000}"/>
    <cellStyle name="Normal 3 4 2 4 2" xfId="34213" xr:uid="{00000000-0005-0000-0000-000056850000}"/>
    <cellStyle name="Normal 3 4 2 4 2 2" xfId="34214" xr:uid="{00000000-0005-0000-0000-000057850000}"/>
    <cellStyle name="Normal 3 4 2 4 2 3" xfId="34215" xr:uid="{00000000-0005-0000-0000-000058850000}"/>
    <cellStyle name="Normal 3 4 2 4 2 4" xfId="34216" xr:uid="{00000000-0005-0000-0000-000059850000}"/>
    <cellStyle name="Normal 3 4 2 4 3" xfId="34217" xr:uid="{00000000-0005-0000-0000-00005A850000}"/>
    <cellStyle name="Normal 3 4 2 4 3 2" xfId="34218" xr:uid="{00000000-0005-0000-0000-00005B850000}"/>
    <cellStyle name="Normal 3 4 2 4 3 3" xfId="34219" xr:uid="{00000000-0005-0000-0000-00005C850000}"/>
    <cellStyle name="Normal 3 4 2 4 3 4" xfId="34220" xr:uid="{00000000-0005-0000-0000-00005D850000}"/>
    <cellStyle name="Normal 3 4 2 4 4" xfId="34221" xr:uid="{00000000-0005-0000-0000-00005E850000}"/>
    <cellStyle name="Normal 3 4 2 4 4 2" xfId="34222" xr:uid="{00000000-0005-0000-0000-00005F850000}"/>
    <cellStyle name="Normal 3 4 2 4 4 3" xfId="34223" xr:uid="{00000000-0005-0000-0000-000060850000}"/>
    <cellStyle name="Normal 3 4 2 4 4 4" xfId="34224" xr:uid="{00000000-0005-0000-0000-000061850000}"/>
    <cellStyle name="Normal 3 4 2 4 5" xfId="34225" xr:uid="{00000000-0005-0000-0000-000062850000}"/>
    <cellStyle name="Normal 3 4 2 4 5 2" xfId="34226" xr:uid="{00000000-0005-0000-0000-000063850000}"/>
    <cellStyle name="Normal 3 4 2 4 5 3" xfId="34227" xr:uid="{00000000-0005-0000-0000-000064850000}"/>
    <cellStyle name="Normal 3 4 2 4 5 4" xfId="34228" xr:uid="{00000000-0005-0000-0000-000065850000}"/>
    <cellStyle name="Normal 3 4 2 4 6" xfId="34229" xr:uid="{00000000-0005-0000-0000-000066850000}"/>
    <cellStyle name="Normal 3 4 2 4 7" xfId="34230" xr:uid="{00000000-0005-0000-0000-000067850000}"/>
    <cellStyle name="Normal 3 4 2 4 8" xfId="34231" xr:uid="{00000000-0005-0000-0000-000068850000}"/>
    <cellStyle name="Normal 3 4 2 5" xfId="34232" xr:uid="{00000000-0005-0000-0000-000069850000}"/>
    <cellStyle name="Normal 3 4 2 5 2" xfId="34233" xr:uid="{00000000-0005-0000-0000-00006A850000}"/>
    <cellStyle name="Normal 3 4 2 5 3" xfId="34234" xr:uid="{00000000-0005-0000-0000-00006B850000}"/>
    <cellStyle name="Normal 3 4 2 5 4" xfId="34235" xr:uid="{00000000-0005-0000-0000-00006C850000}"/>
    <cellStyle name="Normal 3 4 2 6" xfId="34236" xr:uid="{00000000-0005-0000-0000-00006D850000}"/>
    <cellStyle name="Normal 3 4 2 6 2" xfId="34237" xr:uid="{00000000-0005-0000-0000-00006E850000}"/>
    <cellStyle name="Normal 3 4 2 6 3" xfId="34238" xr:uid="{00000000-0005-0000-0000-00006F850000}"/>
    <cellStyle name="Normal 3 4 2 6 4" xfId="34239" xr:uid="{00000000-0005-0000-0000-000070850000}"/>
    <cellStyle name="Normal 3 4 2 7" xfId="34240" xr:uid="{00000000-0005-0000-0000-000071850000}"/>
    <cellStyle name="Normal 3 4 2 7 2" xfId="34241" xr:uid="{00000000-0005-0000-0000-000072850000}"/>
    <cellStyle name="Normal 3 4 2 7 3" xfId="34242" xr:uid="{00000000-0005-0000-0000-000073850000}"/>
    <cellStyle name="Normal 3 4 2 7 4" xfId="34243" xr:uid="{00000000-0005-0000-0000-000074850000}"/>
    <cellStyle name="Normal 3 4 2 8" xfId="34244" xr:uid="{00000000-0005-0000-0000-000075850000}"/>
    <cellStyle name="Normal 3 4 2 8 2" xfId="34245" xr:uid="{00000000-0005-0000-0000-000076850000}"/>
    <cellStyle name="Normal 3 4 2 8 3" xfId="34246" xr:uid="{00000000-0005-0000-0000-000077850000}"/>
    <cellStyle name="Normal 3 4 2 8 4" xfId="34247" xr:uid="{00000000-0005-0000-0000-000078850000}"/>
    <cellStyle name="Normal 3 4 2 9" xfId="34248" xr:uid="{00000000-0005-0000-0000-000079850000}"/>
    <cellStyle name="Normal 3 4 2 9 2" xfId="34249" xr:uid="{00000000-0005-0000-0000-00007A850000}"/>
    <cellStyle name="Normal 3 4 2 9 3" xfId="34250" xr:uid="{00000000-0005-0000-0000-00007B850000}"/>
    <cellStyle name="Normal 3 4 2 9 4" xfId="34251" xr:uid="{00000000-0005-0000-0000-00007C850000}"/>
    <cellStyle name="Normal 3 4 20" xfId="34252" xr:uid="{00000000-0005-0000-0000-00007D850000}"/>
    <cellStyle name="Normal 3 4 21" xfId="34253" xr:uid="{00000000-0005-0000-0000-00007E850000}"/>
    <cellStyle name="Normal 3 4 3" xfId="34254" xr:uid="{00000000-0005-0000-0000-00007F850000}"/>
    <cellStyle name="Normal 3 4 3 10" xfId="34255" xr:uid="{00000000-0005-0000-0000-000080850000}"/>
    <cellStyle name="Normal 3 4 3 10 2" xfId="34256" xr:uid="{00000000-0005-0000-0000-000081850000}"/>
    <cellStyle name="Normal 3 4 3 10 3" xfId="34257" xr:uid="{00000000-0005-0000-0000-000082850000}"/>
    <cellStyle name="Normal 3 4 3 10 4" xfId="34258" xr:uid="{00000000-0005-0000-0000-000083850000}"/>
    <cellStyle name="Normal 3 4 3 11" xfId="34259" xr:uid="{00000000-0005-0000-0000-000084850000}"/>
    <cellStyle name="Normal 3 4 3 11 2" xfId="34260" xr:uid="{00000000-0005-0000-0000-000085850000}"/>
    <cellStyle name="Normal 3 4 3 11 3" xfId="34261" xr:uid="{00000000-0005-0000-0000-000086850000}"/>
    <cellStyle name="Normal 3 4 3 11 4" xfId="34262" xr:uid="{00000000-0005-0000-0000-000087850000}"/>
    <cellStyle name="Normal 3 4 3 12" xfId="34263" xr:uid="{00000000-0005-0000-0000-000088850000}"/>
    <cellStyle name="Normal 3 4 3 13" xfId="34264" xr:uid="{00000000-0005-0000-0000-000089850000}"/>
    <cellStyle name="Normal 3 4 3 14" xfId="34265" xr:uid="{00000000-0005-0000-0000-00008A850000}"/>
    <cellStyle name="Normal 3 4 3 15" xfId="34266" xr:uid="{00000000-0005-0000-0000-00008B850000}"/>
    <cellStyle name="Normal 3 4 3 16" xfId="34267" xr:uid="{00000000-0005-0000-0000-00008C850000}"/>
    <cellStyle name="Normal 3 4 3 2" xfId="34268" xr:uid="{00000000-0005-0000-0000-00008D850000}"/>
    <cellStyle name="Normal 3 4 3 2 10" xfId="34269" xr:uid="{00000000-0005-0000-0000-00008E850000}"/>
    <cellStyle name="Normal 3 4 3 2 11" xfId="34270" xr:uid="{00000000-0005-0000-0000-00008F850000}"/>
    <cellStyle name="Normal 3 4 3 2 2" xfId="34271" xr:uid="{00000000-0005-0000-0000-000090850000}"/>
    <cellStyle name="Normal 3 4 3 2 2 2" xfId="34272" xr:uid="{00000000-0005-0000-0000-000091850000}"/>
    <cellStyle name="Normal 3 4 3 2 2 3" xfId="34273" xr:uid="{00000000-0005-0000-0000-000092850000}"/>
    <cellStyle name="Normal 3 4 3 2 2 4" xfId="34274" xr:uid="{00000000-0005-0000-0000-000093850000}"/>
    <cellStyle name="Normal 3 4 3 2 3" xfId="34275" xr:uid="{00000000-0005-0000-0000-000094850000}"/>
    <cellStyle name="Normal 3 4 3 2 3 2" xfId="34276" xr:uid="{00000000-0005-0000-0000-000095850000}"/>
    <cellStyle name="Normal 3 4 3 2 3 3" xfId="34277" xr:uid="{00000000-0005-0000-0000-000096850000}"/>
    <cellStyle name="Normal 3 4 3 2 3 4" xfId="34278" xr:uid="{00000000-0005-0000-0000-000097850000}"/>
    <cellStyle name="Normal 3 4 3 2 4" xfId="34279" xr:uid="{00000000-0005-0000-0000-000098850000}"/>
    <cellStyle name="Normal 3 4 3 2 4 2" xfId="34280" xr:uid="{00000000-0005-0000-0000-000099850000}"/>
    <cellStyle name="Normal 3 4 3 2 4 3" xfId="34281" xr:uid="{00000000-0005-0000-0000-00009A850000}"/>
    <cellStyle name="Normal 3 4 3 2 4 4" xfId="34282" xr:uid="{00000000-0005-0000-0000-00009B850000}"/>
    <cellStyle name="Normal 3 4 3 2 5" xfId="34283" xr:uid="{00000000-0005-0000-0000-00009C850000}"/>
    <cellStyle name="Normal 3 4 3 2 5 2" xfId="34284" xr:uid="{00000000-0005-0000-0000-00009D850000}"/>
    <cellStyle name="Normal 3 4 3 2 5 3" xfId="34285" xr:uid="{00000000-0005-0000-0000-00009E850000}"/>
    <cellStyle name="Normal 3 4 3 2 5 4" xfId="34286" xr:uid="{00000000-0005-0000-0000-00009F850000}"/>
    <cellStyle name="Normal 3 4 3 2 6" xfId="34287" xr:uid="{00000000-0005-0000-0000-0000A0850000}"/>
    <cellStyle name="Normal 3 4 3 2 6 2" xfId="34288" xr:uid="{00000000-0005-0000-0000-0000A1850000}"/>
    <cellStyle name="Normal 3 4 3 2 6 3" xfId="34289" xr:uid="{00000000-0005-0000-0000-0000A2850000}"/>
    <cellStyle name="Normal 3 4 3 2 6 4" xfId="34290" xr:uid="{00000000-0005-0000-0000-0000A3850000}"/>
    <cellStyle name="Normal 3 4 3 2 7" xfId="34291" xr:uid="{00000000-0005-0000-0000-0000A4850000}"/>
    <cellStyle name="Normal 3 4 3 2 7 2" xfId="34292" xr:uid="{00000000-0005-0000-0000-0000A5850000}"/>
    <cellStyle name="Normal 3 4 3 2 7 3" xfId="34293" xr:uid="{00000000-0005-0000-0000-0000A6850000}"/>
    <cellStyle name="Normal 3 4 3 2 7 4" xfId="34294" xr:uid="{00000000-0005-0000-0000-0000A7850000}"/>
    <cellStyle name="Normal 3 4 3 2 8" xfId="34295" xr:uid="{00000000-0005-0000-0000-0000A8850000}"/>
    <cellStyle name="Normal 3 4 3 2 8 2" xfId="34296" xr:uid="{00000000-0005-0000-0000-0000A9850000}"/>
    <cellStyle name="Normal 3 4 3 2 8 3" xfId="34297" xr:uid="{00000000-0005-0000-0000-0000AA850000}"/>
    <cellStyle name="Normal 3 4 3 2 8 4" xfId="34298" xr:uid="{00000000-0005-0000-0000-0000AB850000}"/>
    <cellStyle name="Normal 3 4 3 2 9" xfId="34299" xr:uid="{00000000-0005-0000-0000-0000AC850000}"/>
    <cellStyle name="Normal 3 4 3 3" xfId="34300" xr:uid="{00000000-0005-0000-0000-0000AD850000}"/>
    <cellStyle name="Normal 3 4 3 3 10" xfId="34301" xr:uid="{00000000-0005-0000-0000-0000AE850000}"/>
    <cellStyle name="Normal 3 4 3 3 11" xfId="34302" xr:uid="{00000000-0005-0000-0000-0000AF850000}"/>
    <cellStyle name="Normal 3 4 3 3 2" xfId="34303" xr:uid="{00000000-0005-0000-0000-0000B0850000}"/>
    <cellStyle name="Normal 3 4 3 3 2 2" xfId="34304" xr:uid="{00000000-0005-0000-0000-0000B1850000}"/>
    <cellStyle name="Normal 3 4 3 3 2 3" xfId="34305" xr:uid="{00000000-0005-0000-0000-0000B2850000}"/>
    <cellStyle name="Normal 3 4 3 3 2 4" xfId="34306" xr:uid="{00000000-0005-0000-0000-0000B3850000}"/>
    <cellStyle name="Normal 3 4 3 3 3" xfId="34307" xr:uid="{00000000-0005-0000-0000-0000B4850000}"/>
    <cellStyle name="Normal 3 4 3 3 3 2" xfId="34308" xr:uid="{00000000-0005-0000-0000-0000B5850000}"/>
    <cellStyle name="Normal 3 4 3 3 3 3" xfId="34309" xr:uid="{00000000-0005-0000-0000-0000B6850000}"/>
    <cellStyle name="Normal 3 4 3 3 3 4" xfId="34310" xr:uid="{00000000-0005-0000-0000-0000B7850000}"/>
    <cellStyle name="Normal 3 4 3 3 4" xfId="34311" xr:uid="{00000000-0005-0000-0000-0000B8850000}"/>
    <cellStyle name="Normal 3 4 3 3 4 2" xfId="34312" xr:uid="{00000000-0005-0000-0000-0000B9850000}"/>
    <cellStyle name="Normal 3 4 3 3 4 3" xfId="34313" xr:uid="{00000000-0005-0000-0000-0000BA850000}"/>
    <cellStyle name="Normal 3 4 3 3 4 4" xfId="34314" xr:uid="{00000000-0005-0000-0000-0000BB850000}"/>
    <cellStyle name="Normal 3 4 3 3 5" xfId="34315" xr:uid="{00000000-0005-0000-0000-0000BC850000}"/>
    <cellStyle name="Normal 3 4 3 3 5 2" xfId="34316" xr:uid="{00000000-0005-0000-0000-0000BD850000}"/>
    <cellStyle name="Normal 3 4 3 3 5 3" xfId="34317" xr:uid="{00000000-0005-0000-0000-0000BE850000}"/>
    <cellStyle name="Normal 3 4 3 3 5 4" xfId="34318" xr:uid="{00000000-0005-0000-0000-0000BF850000}"/>
    <cellStyle name="Normal 3 4 3 3 6" xfId="34319" xr:uid="{00000000-0005-0000-0000-0000C0850000}"/>
    <cellStyle name="Normal 3 4 3 3 6 2" xfId="34320" xr:uid="{00000000-0005-0000-0000-0000C1850000}"/>
    <cellStyle name="Normal 3 4 3 3 6 3" xfId="34321" xr:uid="{00000000-0005-0000-0000-0000C2850000}"/>
    <cellStyle name="Normal 3 4 3 3 6 4" xfId="34322" xr:uid="{00000000-0005-0000-0000-0000C3850000}"/>
    <cellStyle name="Normal 3 4 3 3 7" xfId="34323" xr:uid="{00000000-0005-0000-0000-0000C4850000}"/>
    <cellStyle name="Normal 3 4 3 3 7 2" xfId="34324" xr:uid="{00000000-0005-0000-0000-0000C5850000}"/>
    <cellStyle name="Normal 3 4 3 3 7 3" xfId="34325" xr:uid="{00000000-0005-0000-0000-0000C6850000}"/>
    <cellStyle name="Normal 3 4 3 3 7 4" xfId="34326" xr:uid="{00000000-0005-0000-0000-0000C7850000}"/>
    <cellStyle name="Normal 3 4 3 3 8" xfId="34327" xr:uid="{00000000-0005-0000-0000-0000C8850000}"/>
    <cellStyle name="Normal 3 4 3 3 8 2" xfId="34328" xr:uid="{00000000-0005-0000-0000-0000C9850000}"/>
    <cellStyle name="Normal 3 4 3 3 8 3" xfId="34329" xr:uid="{00000000-0005-0000-0000-0000CA850000}"/>
    <cellStyle name="Normal 3 4 3 3 8 4" xfId="34330" xr:uid="{00000000-0005-0000-0000-0000CB850000}"/>
    <cellStyle name="Normal 3 4 3 3 9" xfId="34331" xr:uid="{00000000-0005-0000-0000-0000CC850000}"/>
    <cellStyle name="Normal 3 4 3 4" xfId="34332" xr:uid="{00000000-0005-0000-0000-0000CD850000}"/>
    <cellStyle name="Normal 3 4 3 4 2" xfId="34333" xr:uid="{00000000-0005-0000-0000-0000CE850000}"/>
    <cellStyle name="Normal 3 4 3 4 2 2" xfId="34334" xr:uid="{00000000-0005-0000-0000-0000CF850000}"/>
    <cellStyle name="Normal 3 4 3 4 2 3" xfId="34335" xr:uid="{00000000-0005-0000-0000-0000D0850000}"/>
    <cellStyle name="Normal 3 4 3 4 2 4" xfId="34336" xr:uid="{00000000-0005-0000-0000-0000D1850000}"/>
    <cellStyle name="Normal 3 4 3 4 3" xfId="34337" xr:uid="{00000000-0005-0000-0000-0000D2850000}"/>
    <cellStyle name="Normal 3 4 3 4 3 2" xfId="34338" xr:uid="{00000000-0005-0000-0000-0000D3850000}"/>
    <cellStyle name="Normal 3 4 3 4 3 3" xfId="34339" xr:uid="{00000000-0005-0000-0000-0000D4850000}"/>
    <cellStyle name="Normal 3 4 3 4 3 4" xfId="34340" xr:uid="{00000000-0005-0000-0000-0000D5850000}"/>
    <cellStyle name="Normal 3 4 3 4 4" xfId="34341" xr:uid="{00000000-0005-0000-0000-0000D6850000}"/>
    <cellStyle name="Normal 3 4 3 4 4 2" xfId="34342" xr:uid="{00000000-0005-0000-0000-0000D7850000}"/>
    <cellStyle name="Normal 3 4 3 4 4 3" xfId="34343" xr:uid="{00000000-0005-0000-0000-0000D8850000}"/>
    <cellStyle name="Normal 3 4 3 4 4 4" xfId="34344" xr:uid="{00000000-0005-0000-0000-0000D9850000}"/>
    <cellStyle name="Normal 3 4 3 4 5" xfId="34345" xr:uid="{00000000-0005-0000-0000-0000DA850000}"/>
    <cellStyle name="Normal 3 4 3 4 5 2" xfId="34346" xr:uid="{00000000-0005-0000-0000-0000DB850000}"/>
    <cellStyle name="Normal 3 4 3 4 5 3" xfId="34347" xr:uid="{00000000-0005-0000-0000-0000DC850000}"/>
    <cellStyle name="Normal 3 4 3 4 5 4" xfId="34348" xr:uid="{00000000-0005-0000-0000-0000DD850000}"/>
    <cellStyle name="Normal 3 4 3 4 6" xfId="34349" xr:uid="{00000000-0005-0000-0000-0000DE850000}"/>
    <cellStyle name="Normal 3 4 3 4 7" xfId="34350" xr:uid="{00000000-0005-0000-0000-0000DF850000}"/>
    <cellStyle name="Normal 3 4 3 4 8" xfId="34351" xr:uid="{00000000-0005-0000-0000-0000E0850000}"/>
    <cellStyle name="Normal 3 4 3 5" xfId="34352" xr:uid="{00000000-0005-0000-0000-0000E1850000}"/>
    <cellStyle name="Normal 3 4 3 5 2" xfId="34353" xr:uid="{00000000-0005-0000-0000-0000E2850000}"/>
    <cellStyle name="Normal 3 4 3 5 3" xfId="34354" xr:uid="{00000000-0005-0000-0000-0000E3850000}"/>
    <cellStyle name="Normal 3 4 3 5 4" xfId="34355" xr:uid="{00000000-0005-0000-0000-0000E4850000}"/>
    <cellStyle name="Normal 3 4 3 6" xfId="34356" xr:uid="{00000000-0005-0000-0000-0000E5850000}"/>
    <cellStyle name="Normal 3 4 3 6 2" xfId="34357" xr:uid="{00000000-0005-0000-0000-0000E6850000}"/>
    <cellStyle name="Normal 3 4 3 6 3" xfId="34358" xr:uid="{00000000-0005-0000-0000-0000E7850000}"/>
    <cellStyle name="Normal 3 4 3 6 4" xfId="34359" xr:uid="{00000000-0005-0000-0000-0000E8850000}"/>
    <cellStyle name="Normal 3 4 3 7" xfId="34360" xr:uid="{00000000-0005-0000-0000-0000E9850000}"/>
    <cellStyle name="Normal 3 4 3 7 2" xfId="34361" xr:uid="{00000000-0005-0000-0000-0000EA850000}"/>
    <cellStyle name="Normal 3 4 3 7 3" xfId="34362" xr:uid="{00000000-0005-0000-0000-0000EB850000}"/>
    <cellStyle name="Normal 3 4 3 7 4" xfId="34363" xr:uid="{00000000-0005-0000-0000-0000EC850000}"/>
    <cellStyle name="Normal 3 4 3 8" xfId="34364" xr:uid="{00000000-0005-0000-0000-0000ED850000}"/>
    <cellStyle name="Normal 3 4 3 8 2" xfId="34365" xr:uid="{00000000-0005-0000-0000-0000EE850000}"/>
    <cellStyle name="Normal 3 4 3 8 3" xfId="34366" xr:uid="{00000000-0005-0000-0000-0000EF850000}"/>
    <cellStyle name="Normal 3 4 3 8 4" xfId="34367" xr:uid="{00000000-0005-0000-0000-0000F0850000}"/>
    <cellStyle name="Normal 3 4 3 9" xfId="34368" xr:uid="{00000000-0005-0000-0000-0000F1850000}"/>
    <cellStyle name="Normal 3 4 3 9 2" xfId="34369" xr:uid="{00000000-0005-0000-0000-0000F2850000}"/>
    <cellStyle name="Normal 3 4 3 9 3" xfId="34370" xr:uid="{00000000-0005-0000-0000-0000F3850000}"/>
    <cellStyle name="Normal 3 4 3 9 4" xfId="34371" xr:uid="{00000000-0005-0000-0000-0000F4850000}"/>
    <cellStyle name="Normal 3 4 4" xfId="34372" xr:uid="{00000000-0005-0000-0000-0000F5850000}"/>
    <cellStyle name="Normal 3 4 4 10" xfId="34373" xr:uid="{00000000-0005-0000-0000-0000F6850000}"/>
    <cellStyle name="Normal 3 4 4 10 2" xfId="34374" xr:uid="{00000000-0005-0000-0000-0000F7850000}"/>
    <cellStyle name="Normal 3 4 4 10 3" xfId="34375" xr:uid="{00000000-0005-0000-0000-0000F8850000}"/>
    <cellStyle name="Normal 3 4 4 10 4" xfId="34376" xr:uid="{00000000-0005-0000-0000-0000F9850000}"/>
    <cellStyle name="Normal 3 4 4 11" xfId="34377" xr:uid="{00000000-0005-0000-0000-0000FA850000}"/>
    <cellStyle name="Normal 3 4 4 12" xfId="34378" xr:uid="{00000000-0005-0000-0000-0000FB850000}"/>
    <cellStyle name="Normal 3 4 4 13" xfId="34379" xr:uid="{00000000-0005-0000-0000-0000FC850000}"/>
    <cellStyle name="Normal 3 4 4 2" xfId="34380" xr:uid="{00000000-0005-0000-0000-0000FD850000}"/>
    <cellStyle name="Normal 3 4 4 2 10" xfId="34381" xr:uid="{00000000-0005-0000-0000-0000FE850000}"/>
    <cellStyle name="Normal 3 4 4 2 11" xfId="34382" xr:uid="{00000000-0005-0000-0000-0000FF850000}"/>
    <cellStyle name="Normal 3 4 4 2 2" xfId="34383" xr:uid="{00000000-0005-0000-0000-000000860000}"/>
    <cellStyle name="Normal 3 4 4 2 2 2" xfId="34384" xr:uid="{00000000-0005-0000-0000-000001860000}"/>
    <cellStyle name="Normal 3 4 4 2 2 3" xfId="34385" xr:uid="{00000000-0005-0000-0000-000002860000}"/>
    <cellStyle name="Normal 3 4 4 2 2 4" xfId="34386" xr:uid="{00000000-0005-0000-0000-000003860000}"/>
    <cellStyle name="Normal 3 4 4 2 3" xfId="34387" xr:uid="{00000000-0005-0000-0000-000004860000}"/>
    <cellStyle name="Normal 3 4 4 2 3 2" xfId="34388" xr:uid="{00000000-0005-0000-0000-000005860000}"/>
    <cellStyle name="Normal 3 4 4 2 3 3" xfId="34389" xr:uid="{00000000-0005-0000-0000-000006860000}"/>
    <cellStyle name="Normal 3 4 4 2 3 4" xfId="34390" xr:uid="{00000000-0005-0000-0000-000007860000}"/>
    <cellStyle name="Normal 3 4 4 2 4" xfId="34391" xr:uid="{00000000-0005-0000-0000-000008860000}"/>
    <cellStyle name="Normal 3 4 4 2 4 2" xfId="34392" xr:uid="{00000000-0005-0000-0000-000009860000}"/>
    <cellStyle name="Normal 3 4 4 2 4 3" xfId="34393" xr:uid="{00000000-0005-0000-0000-00000A860000}"/>
    <cellStyle name="Normal 3 4 4 2 4 4" xfId="34394" xr:uid="{00000000-0005-0000-0000-00000B860000}"/>
    <cellStyle name="Normal 3 4 4 2 5" xfId="34395" xr:uid="{00000000-0005-0000-0000-00000C860000}"/>
    <cellStyle name="Normal 3 4 4 2 5 2" xfId="34396" xr:uid="{00000000-0005-0000-0000-00000D860000}"/>
    <cellStyle name="Normal 3 4 4 2 5 3" xfId="34397" xr:uid="{00000000-0005-0000-0000-00000E860000}"/>
    <cellStyle name="Normal 3 4 4 2 5 4" xfId="34398" xr:uid="{00000000-0005-0000-0000-00000F860000}"/>
    <cellStyle name="Normal 3 4 4 2 6" xfId="34399" xr:uid="{00000000-0005-0000-0000-000010860000}"/>
    <cellStyle name="Normal 3 4 4 2 6 2" xfId="34400" xr:uid="{00000000-0005-0000-0000-000011860000}"/>
    <cellStyle name="Normal 3 4 4 2 6 3" xfId="34401" xr:uid="{00000000-0005-0000-0000-000012860000}"/>
    <cellStyle name="Normal 3 4 4 2 6 4" xfId="34402" xr:uid="{00000000-0005-0000-0000-000013860000}"/>
    <cellStyle name="Normal 3 4 4 2 7" xfId="34403" xr:uid="{00000000-0005-0000-0000-000014860000}"/>
    <cellStyle name="Normal 3 4 4 2 7 2" xfId="34404" xr:uid="{00000000-0005-0000-0000-000015860000}"/>
    <cellStyle name="Normal 3 4 4 2 7 3" xfId="34405" xr:uid="{00000000-0005-0000-0000-000016860000}"/>
    <cellStyle name="Normal 3 4 4 2 7 4" xfId="34406" xr:uid="{00000000-0005-0000-0000-000017860000}"/>
    <cellStyle name="Normal 3 4 4 2 8" xfId="34407" xr:uid="{00000000-0005-0000-0000-000018860000}"/>
    <cellStyle name="Normal 3 4 4 2 8 2" xfId="34408" xr:uid="{00000000-0005-0000-0000-000019860000}"/>
    <cellStyle name="Normal 3 4 4 2 8 3" xfId="34409" xr:uid="{00000000-0005-0000-0000-00001A860000}"/>
    <cellStyle name="Normal 3 4 4 2 8 4" xfId="34410" xr:uid="{00000000-0005-0000-0000-00001B860000}"/>
    <cellStyle name="Normal 3 4 4 2 9" xfId="34411" xr:uid="{00000000-0005-0000-0000-00001C860000}"/>
    <cellStyle name="Normal 3 4 4 3" xfId="34412" xr:uid="{00000000-0005-0000-0000-00001D860000}"/>
    <cellStyle name="Normal 3 4 4 3 2" xfId="34413" xr:uid="{00000000-0005-0000-0000-00001E860000}"/>
    <cellStyle name="Normal 3 4 4 3 2 2" xfId="34414" xr:uid="{00000000-0005-0000-0000-00001F860000}"/>
    <cellStyle name="Normal 3 4 4 3 2 3" xfId="34415" xr:uid="{00000000-0005-0000-0000-000020860000}"/>
    <cellStyle name="Normal 3 4 4 3 2 4" xfId="34416" xr:uid="{00000000-0005-0000-0000-000021860000}"/>
    <cellStyle name="Normal 3 4 4 3 3" xfId="34417" xr:uid="{00000000-0005-0000-0000-000022860000}"/>
    <cellStyle name="Normal 3 4 4 3 3 2" xfId="34418" xr:uid="{00000000-0005-0000-0000-000023860000}"/>
    <cellStyle name="Normal 3 4 4 3 3 3" xfId="34419" xr:uid="{00000000-0005-0000-0000-000024860000}"/>
    <cellStyle name="Normal 3 4 4 3 3 4" xfId="34420" xr:uid="{00000000-0005-0000-0000-000025860000}"/>
    <cellStyle name="Normal 3 4 4 3 4" xfId="34421" xr:uid="{00000000-0005-0000-0000-000026860000}"/>
    <cellStyle name="Normal 3 4 4 3 4 2" xfId="34422" xr:uid="{00000000-0005-0000-0000-000027860000}"/>
    <cellStyle name="Normal 3 4 4 3 4 3" xfId="34423" xr:uid="{00000000-0005-0000-0000-000028860000}"/>
    <cellStyle name="Normal 3 4 4 3 4 4" xfId="34424" xr:uid="{00000000-0005-0000-0000-000029860000}"/>
    <cellStyle name="Normal 3 4 4 3 5" xfId="34425" xr:uid="{00000000-0005-0000-0000-00002A860000}"/>
    <cellStyle name="Normal 3 4 4 3 5 2" xfId="34426" xr:uid="{00000000-0005-0000-0000-00002B860000}"/>
    <cellStyle name="Normal 3 4 4 3 5 3" xfId="34427" xr:uid="{00000000-0005-0000-0000-00002C860000}"/>
    <cellStyle name="Normal 3 4 4 3 5 4" xfId="34428" xr:uid="{00000000-0005-0000-0000-00002D860000}"/>
    <cellStyle name="Normal 3 4 4 3 6" xfId="34429" xr:uid="{00000000-0005-0000-0000-00002E860000}"/>
    <cellStyle name="Normal 3 4 4 3 7" xfId="34430" xr:uid="{00000000-0005-0000-0000-00002F860000}"/>
    <cellStyle name="Normal 3 4 4 3 8" xfId="34431" xr:uid="{00000000-0005-0000-0000-000030860000}"/>
    <cellStyle name="Normal 3 4 4 4" xfId="34432" xr:uid="{00000000-0005-0000-0000-000031860000}"/>
    <cellStyle name="Normal 3 4 4 4 2" xfId="34433" xr:uid="{00000000-0005-0000-0000-000032860000}"/>
    <cellStyle name="Normal 3 4 4 4 3" xfId="34434" xr:uid="{00000000-0005-0000-0000-000033860000}"/>
    <cellStyle name="Normal 3 4 4 4 4" xfId="34435" xr:uid="{00000000-0005-0000-0000-000034860000}"/>
    <cellStyle name="Normal 3 4 4 5" xfId="34436" xr:uid="{00000000-0005-0000-0000-000035860000}"/>
    <cellStyle name="Normal 3 4 4 5 2" xfId="34437" xr:uid="{00000000-0005-0000-0000-000036860000}"/>
    <cellStyle name="Normal 3 4 4 5 3" xfId="34438" xr:uid="{00000000-0005-0000-0000-000037860000}"/>
    <cellStyle name="Normal 3 4 4 5 4" xfId="34439" xr:uid="{00000000-0005-0000-0000-000038860000}"/>
    <cellStyle name="Normal 3 4 4 6" xfId="34440" xr:uid="{00000000-0005-0000-0000-000039860000}"/>
    <cellStyle name="Normal 3 4 4 6 2" xfId="34441" xr:uid="{00000000-0005-0000-0000-00003A860000}"/>
    <cellStyle name="Normal 3 4 4 6 3" xfId="34442" xr:uid="{00000000-0005-0000-0000-00003B860000}"/>
    <cellStyle name="Normal 3 4 4 6 4" xfId="34443" xr:uid="{00000000-0005-0000-0000-00003C860000}"/>
    <cellStyle name="Normal 3 4 4 7" xfId="34444" xr:uid="{00000000-0005-0000-0000-00003D860000}"/>
    <cellStyle name="Normal 3 4 4 7 2" xfId="34445" xr:uid="{00000000-0005-0000-0000-00003E860000}"/>
    <cellStyle name="Normal 3 4 4 7 3" xfId="34446" xr:uid="{00000000-0005-0000-0000-00003F860000}"/>
    <cellStyle name="Normal 3 4 4 7 4" xfId="34447" xr:uid="{00000000-0005-0000-0000-000040860000}"/>
    <cellStyle name="Normal 3 4 4 8" xfId="34448" xr:uid="{00000000-0005-0000-0000-000041860000}"/>
    <cellStyle name="Normal 3 4 4 8 2" xfId="34449" xr:uid="{00000000-0005-0000-0000-000042860000}"/>
    <cellStyle name="Normal 3 4 4 8 3" xfId="34450" xr:uid="{00000000-0005-0000-0000-000043860000}"/>
    <cellStyle name="Normal 3 4 4 8 4" xfId="34451" xr:uid="{00000000-0005-0000-0000-000044860000}"/>
    <cellStyle name="Normal 3 4 4 9" xfId="34452" xr:uid="{00000000-0005-0000-0000-000045860000}"/>
    <cellStyle name="Normal 3 4 4 9 2" xfId="34453" xr:uid="{00000000-0005-0000-0000-000046860000}"/>
    <cellStyle name="Normal 3 4 4 9 3" xfId="34454" xr:uid="{00000000-0005-0000-0000-000047860000}"/>
    <cellStyle name="Normal 3 4 4 9 4" xfId="34455" xr:uid="{00000000-0005-0000-0000-000048860000}"/>
    <cellStyle name="Normal 3 4 5" xfId="34456" xr:uid="{00000000-0005-0000-0000-000049860000}"/>
    <cellStyle name="Normal 3 4 5 10" xfId="34457" xr:uid="{00000000-0005-0000-0000-00004A860000}"/>
    <cellStyle name="Normal 3 4 5 10 2" xfId="34458" xr:uid="{00000000-0005-0000-0000-00004B860000}"/>
    <cellStyle name="Normal 3 4 5 10 3" xfId="34459" xr:uid="{00000000-0005-0000-0000-00004C860000}"/>
    <cellStyle name="Normal 3 4 5 10 4" xfId="34460" xr:uid="{00000000-0005-0000-0000-00004D860000}"/>
    <cellStyle name="Normal 3 4 5 11" xfId="34461" xr:uid="{00000000-0005-0000-0000-00004E860000}"/>
    <cellStyle name="Normal 3 4 5 12" xfId="34462" xr:uid="{00000000-0005-0000-0000-00004F860000}"/>
    <cellStyle name="Normal 3 4 5 13" xfId="34463" xr:uid="{00000000-0005-0000-0000-000050860000}"/>
    <cellStyle name="Normal 3 4 5 2" xfId="34464" xr:uid="{00000000-0005-0000-0000-000051860000}"/>
    <cellStyle name="Normal 3 4 5 2 10" xfId="34465" xr:uid="{00000000-0005-0000-0000-000052860000}"/>
    <cellStyle name="Normal 3 4 5 2 2" xfId="34466" xr:uid="{00000000-0005-0000-0000-000053860000}"/>
    <cellStyle name="Normal 3 4 5 2 2 2" xfId="34467" xr:uid="{00000000-0005-0000-0000-000054860000}"/>
    <cellStyle name="Normal 3 4 5 2 2 3" xfId="34468" xr:uid="{00000000-0005-0000-0000-000055860000}"/>
    <cellStyle name="Normal 3 4 5 2 2 4" xfId="34469" xr:uid="{00000000-0005-0000-0000-000056860000}"/>
    <cellStyle name="Normal 3 4 5 2 3" xfId="34470" xr:uid="{00000000-0005-0000-0000-000057860000}"/>
    <cellStyle name="Normal 3 4 5 2 3 2" xfId="34471" xr:uid="{00000000-0005-0000-0000-000058860000}"/>
    <cellStyle name="Normal 3 4 5 2 3 3" xfId="34472" xr:uid="{00000000-0005-0000-0000-000059860000}"/>
    <cellStyle name="Normal 3 4 5 2 3 4" xfId="34473" xr:uid="{00000000-0005-0000-0000-00005A860000}"/>
    <cellStyle name="Normal 3 4 5 2 4" xfId="34474" xr:uid="{00000000-0005-0000-0000-00005B860000}"/>
    <cellStyle name="Normal 3 4 5 2 4 2" xfId="34475" xr:uid="{00000000-0005-0000-0000-00005C860000}"/>
    <cellStyle name="Normal 3 4 5 2 4 3" xfId="34476" xr:uid="{00000000-0005-0000-0000-00005D860000}"/>
    <cellStyle name="Normal 3 4 5 2 4 4" xfId="34477" xr:uid="{00000000-0005-0000-0000-00005E860000}"/>
    <cellStyle name="Normal 3 4 5 2 5" xfId="34478" xr:uid="{00000000-0005-0000-0000-00005F860000}"/>
    <cellStyle name="Normal 3 4 5 2 5 2" xfId="34479" xr:uid="{00000000-0005-0000-0000-000060860000}"/>
    <cellStyle name="Normal 3 4 5 2 5 3" xfId="34480" xr:uid="{00000000-0005-0000-0000-000061860000}"/>
    <cellStyle name="Normal 3 4 5 2 5 4" xfId="34481" xr:uid="{00000000-0005-0000-0000-000062860000}"/>
    <cellStyle name="Normal 3 4 5 2 6" xfId="34482" xr:uid="{00000000-0005-0000-0000-000063860000}"/>
    <cellStyle name="Normal 3 4 5 2 6 2" xfId="34483" xr:uid="{00000000-0005-0000-0000-000064860000}"/>
    <cellStyle name="Normal 3 4 5 2 6 3" xfId="34484" xr:uid="{00000000-0005-0000-0000-000065860000}"/>
    <cellStyle name="Normal 3 4 5 2 6 4" xfId="34485" xr:uid="{00000000-0005-0000-0000-000066860000}"/>
    <cellStyle name="Normal 3 4 5 2 7" xfId="34486" xr:uid="{00000000-0005-0000-0000-000067860000}"/>
    <cellStyle name="Normal 3 4 5 2 7 2" xfId="34487" xr:uid="{00000000-0005-0000-0000-000068860000}"/>
    <cellStyle name="Normal 3 4 5 2 7 3" xfId="34488" xr:uid="{00000000-0005-0000-0000-000069860000}"/>
    <cellStyle name="Normal 3 4 5 2 7 4" xfId="34489" xr:uid="{00000000-0005-0000-0000-00006A860000}"/>
    <cellStyle name="Normal 3 4 5 2 8" xfId="34490" xr:uid="{00000000-0005-0000-0000-00006B860000}"/>
    <cellStyle name="Normal 3 4 5 2 9" xfId="34491" xr:uid="{00000000-0005-0000-0000-00006C860000}"/>
    <cellStyle name="Normal 3 4 5 3" xfId="34492" xr:uid="{00000000-0005-0000-0000-00006D860000}"/>
    <cellStyle name="Normal 3 4 5 3 2" xfId="34493" xr:uid="{00000000-0005-0000-0000-00006E860000}"/>
    <cellStyle name="Normal 3 4 5 3 2 2" xfId="34494" xr:uid="{00000000-0005-0000-0000-00006F860000}"/>
    <cellStyle name="Normal 3 4 5 3 2 3" xfId="34495" xr:uid="{00000000-0005-0000-0000-000070860000}"/>
    <cellStyle name="Normal 3 4 5 3 2 4" xfId="34496" xr:uid="{00000000-0005-0000-0000-000071860000}"/>
    <cellStyle name="Normal 3 4 5 3 3" xfId="34497" xr:uid="{00000000-0005-0000-0000-000072860000}"/>
    <cellStyle name="Normal 3 4 5 3 3 2" xfId="34498" xr:uid="{00000000-0005-0000-0000-000073860000}"/>
    <cellStyle name="Normal 3 4 5 3 3 3" xfId="34499" xr:uid="{00000000-0005-0000-0000-000074860000}"/>
    <cellStyle name="Normal 3 4 5 3 3 4" xfId="34500" xr:uid="{00000000-0005-0000-0000-000075860000}"/>
    <cellStyle name="Normal 3 4 5 3 4" xfId="34501" xr:uid="{00000000-0005-0000-0000-000076860000}"/>
    <cellStyle name="Normal 3 4 5 3 4 2" xfId="34502" xr:uid="{00000000-0005-0000-0000-000077860000}"/>
    <cellStyle name="Normal 3 4 5 3 4 3" xfId="34503" xr:uid="{00000000-0005-0000-0000-000078860000}"/>
    <cellStyle name="Normal 3 4 5 3 4 4" xfId="34504" xr:uid="{00000000-0005-0000-0000-000079860000}"/>
    <cellStyle name="Normal 3 4 5 3 5" xfId="34505" xr:uid="{00000000-0005-0000-0000-00007A860000}"/>
    <cellStyle name="Normal 3 4 5 3 5 2" xfId="34506" xr:uid="{00000000-0005-0000-0000-00007B860000}"/>
    <cellStyle name="Normal 3 4 5 3 5 3" xfId="34507" xr:uid="{00000000-0005-0000-0000-00007C860000}"/>
    <cellStyle name="Normal 3 4 5 3 5 4" xfId="34508" xr:uid="{00000000-0005-0000-0000-00007D860000}"/>
    <cellStyle name="Normal 3 4 5 3 6" xfId="34509" xr:uid="{00000000-0005-0000-0000-00007E860000}"/>
    <cellStyle name="Normal 3 4 5 3 7" xfId="34510" xr:uid="{00000000-0005-0000-0000-00007F860000}"/>
    <cellStyle name="Normal 3 4 5 3 8" xfId="34511" xr:uid="{00000000-0005-0000-0000-000080860000}"/>
    <cellStyle name="Normal 3 4 5 4" xfId="34512" xr:uid="{00000000-0005-0000-0000-000081860000}"/>
    <cellStyle name="Normal 3 4 5 4 2" xfId="34513" xr:uid="{00000000-0005-0000-0000-000082860000}"/>
    <cellStyle name="Normal 3 4 5 4 3" xfId="34514" xr:uid="{00000000-0005-0000-0000-000083860000}"/>
    <cellStyle name="Normal 3 4 5 4 4" xfId="34515" xr:uid="{00000000-0005-0000-0000-000084860000}"/>
    <cellStyle name="Normal 3 4 5 5" xfId="34516" xr:uid="{00000000-0005-0000-0000-000085860000}"/>
    <cellStyle name="Normal 3 4 5 5 2" xfId="34517" xr:uid="{00000000-0005-0000-0000-000086860000}"/>
    <cellStyle name="Normal 3 4 5 5 3" xfId="34518" xr:uid="{00000000-0005-0000-0000-000087860000}"/>
    <cellStyle name="Normal 3 4 5 5 4" xfId="34519" xr:uid="{00000000-0005-0000-0000-000088860000}"/>
    <cellStyle name="Normal 3 4 5 6" xfId="34520" xr:uid="{00000000-0005-0000-0000-000089860000}"/>
    <cellStyle name="Normal 3 4 5 6 2" xfId="34521" xr:uid="{00000000-0005-0000-0000-00008A860000}"/>
    <cellStyle name="Normal 3 4 5 6 3" xfId="34522" xr:uid="{00000000-0005-0000-0000-00008B860000}"/>
    <cellStyle name="Normal 3 4 5 6 4" xfId="34523" xr:uid="{00000000-0005-0000-0000-00008C860000}"/>
    <cellStyle name="Normal 3 4 5 7" xfId="34524" xr:uid="{00000000-0005-0000-0000-00008D860000}"/>
    <cellStyle name="Normal 3 4 5 7 2" xfId="34525" xr:uid="{00000000-0005-0000-0000-00008E860000}"/>
    <cellStyle name="Normal 3 4 5 7 3" xfId="34526" xr:uid="{00000000-0005-0000-0000-00008F860000}"/>
    <cellStyle name="Normal 3 4 5 7 4" xfId="34527" xr:uid="{00000000-0005-0000-0000-000090860000}"/>
    <cellStyle name="Normal 3 4 5 8" xfId="34528" xr:uid="{00000000-0005-0000-0000-000091860000}"/>
    <cellStyle name="Normal 3 4 5 8 2" xfId="34529" xr:uid="{00000000-0005-0000-0000-000092860000}"/>
    <cellStyle name="Normal 3 4 5 8 3" xfId="34530" xr:uid="{00000000-0005-0000-0000-000093860000}"/>
    <cellStyle name="Normal 3 4 5 8 4" xfId="34531" xr:uid="{00000000-0005-0000-0000-000094860000}"/>
    <cellStyle name="Normal 3 4 5 9" xfId="34532" xr:uid="{00000000-0005-0000-0000-000095860000}"/>
    <cellStyle name="Normal 3 4 5 9 2" xfId="34533" xr:uid="{00000000-0005-0000-0000-000096860000}"/>
    <cellStyle name="Normal 3 4 5 9 3" xfId="34534" xr:uid="{00000000-0005-0000-0000-000097860000}"/>
    <cellStyle name="Normal 3 4 5 9 4" xfId="34535" xr:uid="{00000000-0005-0000-0000-000098860000}"/>
    <cellStyle name="Normal 3 4 6" xfId="34536" xr:uid="{00000000-0005-0000-0000-000099860000}"/>
    <cellStyle name="Normal 3 4 6 10" xfId="34537" xr:uid="{00000000-0005-0000-0000-00009A860000}"/>
    <cellStyle name="Normal 3 4 6 2" xfId="34538" xr:uid="{00000000-0005-0000-0000-00009B860000}"/>
    <cellStyle name="Normal 3 4 6 2 2" xfId="34539" xr:uid="{00000000-0005-0000-0000-00009C860000}"/>
    <cellStyle name="Normal 3 4 6 2 3" xfId="34540" xr:uid="{00000000-0005-0000-0000-00009D860000}"/>
    <cellStyle name="Normal 3 4 6 2 4" xfId="34541" xr:uid="{00000000-0005-0000-0000-00009E860000}"/>
    <cellStyle name="Normal 3 4 6 3" xfId="34542" xr:uid="{00000000-0005-0000-0000-00009F860000}"/>
    <cellStyle name="Normal 3 4 6 3 2" xfId="34543" xr:uid="{00000000-0005-0000-0000-0000A0860000}"/>
    <cellStyle name="Normal 3 4 6 3 3" xfId="34544" xr:uid="{00000000-0005-0000-0000-0000A1860000}"/>
    <cellStyle name="Normal 3 4 6 3 4" xfId="34545" xr:uid="{00000000-0005-0000-0000-0000A2860000}"/>
    <cellStyle name="Normal 3 4 6 4" xfId="34546" xr:uid="{00000000-0005-0000-0000-0000A3860000}"/>
    <cellStyle name="Normal 3 4 6 4 2" xfId="34547" xr:uid="{00000000-0005-0000-0000-0000A4860000}"/>
    <cellStyle name="Normal 3 4 6 4 3" xfId="34548" xr:uid="{00000000-0005-0000-0000-0000A5860000}"/>
    <cellStyle name="Normal 3 4 6 4 4" xfId="34549" xr:uid="{00000000-0005-0000-0000-0000A6860000}"/>
    <cellStyle name="Normal 3 4 6 5" xfId="34550" xr:uid="{00000000-0005-0000-0000-0000A7860000}"/>
    <cellStyle name="Normal 3 4 6 5 2" xfId="34551" xr:uid="{00000000-0005-0000-0000-0000A8860000}"/>
    <cellStyle name="Normal 3 4 6 5 3" xfId="34552" xr:uid="{00000000-0005-0000-0000-0000A9860000}"/>
    <cellStyle name="Normal 3 4 6 5 4" xfId="34553" xr:uid="{00000000-0005-0000-0000-0000AA860000}"/>
    <cellStyle name="Normal 3 4 6 6" xfId="34554" xr:uid="{00000000-0005-0000-0000-0000AB860000}"/>
    <cellStyle name="Normal 3 4 6 6 2" xfId="34555" xr:uid="{00000000-0005-0000-0000-0000AC860000}"/>
    <cellStyle name="Normal 3 4 6 6 3" xfId="34556" xr:uid="{00000000-0005-0000-0000-0000AD860000}"/>
    <cellStyle name="Normal 3 4 6 6 4" xfId="34557" xr:uid="{00000000-0005-0000-0000-0000AE860000}"/>
    <cellStyle name="Normal 3 4 6 7" xfId="34558" xr:uid="{00000000-0005-0000-0000-0000AF860000}"/>
    <cellStyle name="Normal 3 4 6 7 2" xfId="34559" xr:uid="{00000000-0005-0000-0000-0000B0860000}"/>
    <cellStyle name="Normal 3 4 6 7 3" xfId="34560" xr:uid="{00000000-0005-0000-0000-0000B1860000}"/>
    <cellStyle name="Normal 3 4 6 7 4" xfId="34561" xr:uid="{00000000-0005-0000-0000-0000B2860000}"/>
    <cellStyle name="Normal 3 4 6 8" xfId="34562" xr:uid="{00000000-0005-0000-0000-0000B3860000}"/>
    <cellStyle name="Normal 3 4 6 9" xfId="34563" xr:uid="{00000000-0005-0000-0000-0000B4860000}"/>
    <cellStyle name="Normal 3 4 7" xfId="34564" xr:uid="{00000000-0005-0000-0000-0000B5860000}"/>
    <cellStyle name="Normal 3 4 7 2" xfId="34565" xr:uid="{00000000-0005-0000-0000-0000B6860000}"/>
    <cellStyle name="Normal 3 4 7 2 2" xfId="34566" xr:uid="{00000000-0005-0000-0000-0000B7860000}"/>
    <cellStyle name="Normal 3 4 7 2 3" xfId="34567" xr:uid="{00000000-0005-0000-0000-0000B8860000}"/>
    <cellStyle name="Normal 3 4 7 2 4" xfId="34568" xr:uid="{00000000-0005-0000-0000-0000B9860000}"/>
    <cellStyle name="Normal 3 4 7 3" xfId="34569" xr:uid="{00000000-0005-0000-0000-0000BA860000}"/>
    <cellStyle name="Normal 3 4 7 3 2" xfId="34570" xr:uid="{00000000-0005-0000-0000-0000BB860000}"/>
    <cellStyle name="Normal 3 4 7 3 3" xfId="34571" xr:uid="{00000000-0005-0000-0000-0000BC860000}"/>
    <cellStyle name="Normal 3 4 7 3 4" xfId="34572" xr:uid="{00000000-0005-0000-0000-0000BD860000}"/>
    <cellStyle name="Normal 3 4 7 4" xfId="34573" xr:uid="{00000000-0005-0000-0000-0000BE860000}"/>
    <cellStyle name="Normal 3 4 7 4 2" xfId="34574" xr:uid="{00000000-0005-0000-0000-0000BF860000}"/>
    <cellStyle name="Normal 3 4 7 4 3" xfId="34575" xr:uid="{00000000-0005-0000-0000-0000C0860000}"/>
    <cellStyle name="Normal 3 4 7 4 4" xfId="34576" xr:uid="{00000000-0005-0000-0000-0000C1860000}"/>
    <cellStyle name="Normal 3 4 7 5" xfId="34577" xr:uid="{00000000-0005-0000-0000-0000C2860000}"/>
    <cellStyle name="Normal 3 4 7 5 2" xfId="34578" xr:uid="{00000000-0005-0000-0000-0000C3860000}"/>
    <cellStyle name="Normal 3 4 7 5 3" xfId="34579" xr:uid="{00000000-0005-0000-0000-0000C4860000}"/>
    <cellStyle name="Normal 3 4 7 5 4" xfId="34580" xr:uid="{00000000-0005-0000-0000-0000C5860000}"/>
    <cellStyle name="Normal 3 4 7 6" xfId="34581" xr:uid="{00000000-0005-0000-0000-0000C6860000}"/>
    <cellStyle name="Normal 3 4 7 7" xfId="34582" xr:uid="{00000000-0005-0000-0000-0000C7860000}"/>
    <cellStyle name="Normal 3 4 7 8" xfId="34583" xr:uid="{00000000-0005-0000-0000-0000C8860000}"/>
    <cellStyle name="Normal 3 4 8" xfId="34584" xr:uid="{00000000-0005-0000-0000-0000C9860000}"/>
    <cellStyle name="Normal 3 4 8 2" xfId="34585" xr:uid="{00000000-0005-0000-0000-0000CA860000}"/>
    <cellStyle name="Normal 3 4 8 3" xfId="34586" xr:uid="{00000000-0005-0000-0000-0000CB860000}"/>
    <cellStyle name="Normal 3 4 8 4" xfId="34587" xr:uid="{00000000-0005-0000-0000-0000CC860000}"/>
    <cellStyle name="Normal 3 4 9" xfId="34588" xr:uid="{00000000-0005-0000-0000-0000CD860000}"/>
    <cellStyle name="Normal 3 4 9 2" xfId="34589" xr:uid="{00000000-0005-0000-0000-0000CE860000}"/>
    <cellStyle name="Normal 3 4 9 3" xfId="34590" xr:uid="{00000000-0005-0000-0000-0000CF860000}"/>
    <cellStyle name="Normal 3 4 9 4" xfId="34591" xr:uid="{00000000-0005-0000-0000-0000D0860000}"/>
    <cellStyle name="Normal 3 5" xfId="34592" xr:uid="{00000000-0005-0000-0000-0000D1860000}"/>
    <cellStyle name="Normal 3 5 10" xfId="34593" xr:uid="{00000000-0005-0000-0000-0000D2860000}"/>
    <cellStyle name="Normal 3 5 10 2" xfId="34594" xr:uid="{00000000-0005-0000-0000-0000D3860000}"/>
    <cellStyle name="Normal 3 5 10 3" xfId="34595" xr:uid="{00000000-0005-0000-0000-0000D4860000}"/>
    <cellStyle name="Normal 3 5 10 4" xfId="34596" xr:uid="{00000000-0005-0000-0000-0000D5860000}"/>
    <cellStyle name="Normal 3 5 11" xfId="34597" xr:uid="{00000000-0005-0000-0000-0000D6860000}"/>
    <cellStyle name="Normal 3 5 11 2" xfId="34598" xr:uid="{00000000-0005-0000-0000-0000D7860000}"/>
    <cellStyle name="Normal 3 5 11 3" xfId="34599" xr:uid="{00000000-0005-0000-0000-0000D8860000}"/>
    <cellStyle name="Normal 3 5 11 4" xfId="34600" xr:uid="{00000000-0005-0000-0000-0000D9860000}"/>
    <cellStyle name="Normal 3 5 12" xfId="34601" xr:uid="{00000000-0005-0000-0000-0000DA860000}"/>
    <cellStyle name="Normal 3 5 12 2" xfId="34602" xr:uid="{00000000-0005-0000-0000-0000DB860000}"/>
    <cellStyle name="Normal 3 5 12 3" xfId="34603" xr:uid="{00000000-0005-0000-0000-0000DC860000}"/>
    <cellStyle name="Normal 3 5 12 4" xfId="34604" xr:uid="{00000000-0005-0000-0000-0000DD860000}"/>
    <cellStyle name="Normal 3 5 13" xfId="34605" xr:uid="{00000000-0005-0000-0000-0000DE860000}"/>
    <cellStyle name="Normal 3 5 14" xfId="34606" xr:uid="{00000000-0005-0000-0000-0000DF860000}"/>
    <cellStyle name="Normal 3 5 15" xfId="34607" xr:uid="{00000000-0005-0000-0000-0000E0860000}"/>
    <cellStyle name="Normal 3 5 2" xfId="34608" xr:uid="{00000000-0005-0000-0000-0000E1860000}"/>
    <cellStyle name="Normal 3 5 2 2" xfId="34609" xr:uid="{00000000-0005-0000-0000-0000E2860000}"/>
    <cellStyle name="Normal 3 5 2 2 2" xfId="34610" xr:uid="{00000000-0005-0000-0000-0000E3860000}"/>
    <cellStyle name="Normal 3 5 3" xfId="34611" xr:uid="{00000000-0005-0000-0000-0000E4860000}"/>
    <cellStyle name="Normal 3 5 3 10" xfId="34612" xr:uid="{00000000-0005-0000-0000-0000E5860000}"/>
    <cellStyle name="Normal 3 5 3 10 2" xfId="34613" xr:uid="{00000000-0005-0000-0000-0000E6860000}"/>
    <cellStyle name="Normal 3 5 3 10 3" xfId="34614" xr:uid="{00000000-0005-0000-0000-0000E7860000}"/>
    <cellStyle name="Normal 3 5 3 10 4" xfId="34615" xr:uid="{00000000-0005-0000-0000-0000E8860000}"/>
    <cellStyle name="Normal 3 5 3 11" xfId="34616" xr:uid="{00000000-0005-0000-0000-0000E9860000}"/>
    <cellStyle name="Normal 3 5 3 12" xfId="34617" xr:uid="{00000000-0005-0000-0000-0000EA860000}"/>
    <cellStyle name="Normal 3 5 3 13" xfId="34618" xr:uid="{00000000-0005-0000-0000-0000EB860000}"/>
    <cellStyle name="Normal 3 5 3 2" xfId="34619" xr:uid="{00000000-0005-0000-0000-0000EC860000}"/>
    <cellStyle name="Normal 3 5 3 2 10" xfId="34620" xr:uid="{00000000-0005-0000-0000-0000ED860000}"/>
    <cellStyle name="Normal 3 5 3 2 2" xfId="34621" xr:uid="{00000000-0005-0000-0000-0000EE860000}"/>
    <cellStyle name="Normal 3 5 3 2 2 2" xfId="34622" xr:uid="{00000000-0005-0000-0000-0000EF860000}"/>
    <cellStyle name="Normal 3 5 3 2 2 3" xfId="34623" xr:uid="{00000000-0005-0000-0000-0000F0860000}"/>
    <cellStyle name="Normal 3 5 3 2 2 4" xfId="34624" xr:uid="{00000000-0005-0000-0000-0000F1860000}"/>
    <cellStyle name="Normal 3 5 3 2 3" xfId="34625" xr:uid="{00000000-0005-0000-0000-0000F2860000}"/>
    <cellStyle name="Normal 3 5 3 2 3 2" xfId="34626" xr:uid="{00000000-0005-0000-0000-0000F3860000}"/>
    <cellStyle name="Normal 3 5 3 2 3 3" xfId="34627" xr:uid="{00000000-0005-0000-0000-0000F4860000}"/>
    <cellStyle name="Normal 3 5 3 2 3 4" xfId="34628" xr:uid="{00000000-0005-0000-0000-0000F5860000}"/>
    <cellStyle name="Normal 3 5 3 2 4" xfId="34629" xr:uid="{00000000-0005-0000-0000-0000F6860000}"/>
    <cellStyle name="Normal 3 5 3 2 4 2" xfId="34630" xr:uid="{00000000-0005-0000-0000-0000F7860000}"/>
    <cellStyle name="Normal 3 5 3 2 4 3" xfId="34631" xr:uid="{00000000-0005-0000-0000-0000F8860000}"/>
    <cellStyle name="Normal 3 5 3 2 4 4" xfId="34632" xr:uid="{00000000-0005-0000-0000-0000F9860000}"/>
    <cellStyle name="Normal 3 5 3 2 5" xfId="34633" xr:uid="{00000000-0005-0000-0000-0000FA860000}"/>
    <cellStyle name="Normal 3 5 3 2 5 2" xfId="34634" xr:uid="{00000000-0005-0000-0000-0000FB860000}"/>
    <cellStyle name="Normal 3 5 3 2 5 3" xfId="34635" xr:uid="{00000000-0005-0000-0000-0000FC860000}"/>
    <cellStyle name="Normal 3 5 3 2 5 4" xfId="34636" xr:uid="{00000000-0005-0000-0000-0000FD860000}"/>
    <cellStyle name="Normal 3 5 3 2 6" xfId="34637" xr:uid="{00000000-0005-0000-0000-0000FE860000}"/>
    <cellStyle name="Normal 3 5 3 2 6 2" xfId="34638" xr:uid="{00000000-0005-0000-0000-0000FF860000}"/>
    <cellStyle name="Normal 3 5 3 2 6 3" xfId="34639" xr:uid="{00000000-0005-0000-0000-000000870000}"/>
    <cellStyle name="Normal 3 5 3 2 6 4" xfId="34640" xr:uid="{00000000-0005-0000-0000-000001870000}"/>
    <cellStyle name="Normal 3 5 3 2 7" xfId="34641" xr:uid="{00000000-0005-0000-0000-000002870000}"/>
    <cellStyle name="Normal 3 5 3 2 7 2" xfId="34642" xr:uid="{00000000-0005-0000-0000-000003870000}"/>
    <cellStyle name="Normal 3 5 3 2 7 3" xfId="34643" xr:uid="{00000000-0005-0000-0000-000004870000}"/>
    <cellStyle name="Normal 3 5 3 2 7 4" xfId="34644" xr:uid="{00000000-0005-0000-0000-000005870000}"/>
    <cellStyle name="Normal 3 5 3 2 8" xfId="34645" xr:uid="{00000000-0005-0000-0000-000006870000}"/>
    <cellStyle name="Normal 3 5 3 2 9" xfId="34646" xr:uid="{00000000-0005-0000-0000-000007870000}"/>
    <cellStyle name="Normal 3 5 3 3" xfId="34647" xr:uid="{00000000-0005-0000-0000-000008870000}"/>
    <cellStyle name="Normal 3 5 3 3 2" xfId="34648" xr:uid="{00000000-0005-0000-0000-000009870000}"/>
    <cellStyle name="Normal 3 5 3 3 2 2" xfId="34649" xr:uid="{00000000-0005-0000-0000-00000A870000}"/>
    <cellStyle name="Normal 3 5 3 3 2 3" xfId="34650" xr:uid="{00000000-0005-0000-0000-00000B870000}"/>
    <cellStyle name="Normal 3 5 3 3 2 4" xfId="34651" xr:uid="{00000000-0005-0000-0000-00000C870000}"/>
    <cellStyle name="Normal 3 5 3 3 3" xfId="34652" xr:uid="{00000000-0005-0000-0000-00000D870000}"/>
    <cellStyle name="Normal 3 5 3 3 3 2" xfId="34653" xr:uid="{00000000-0005-0000-0000-00000E870000}"/>
    <cellStyle name="Normal 3 5 3 3 3 3" xfId="34654" xr:uid="{00000000-0005-0000-0000-00000F870000}"/>
    <cellStyle name="Normal 3 5 3 3 3 4" xfId="34655" xr:uid="{00000000-0005-0000-0000-000010870000}"/>
    <cellStyle name="Normal 3 5 3 3 4" xfId="34656" xr:uid="{00000000-0005-0000-0000-000011870000}"/>
    <cellStyle name="Normal 3 5 3 3 4 2" xfId="34657" xr:uid="{00000000-0005-0000-0000-000012870000}"/>
    <cellStyle name="Normal 3 5 3 3 4 3" xfId="34658" xr:uid="{00000000-0005-0000-0000-000013870000}"/>
    <cellStyle name="Normal 3 5 3 3 4 4" xfId="34659" xr:uid="{00000000-0005-0000-0000-000014870000}"/>
    <cellStyle name="Normal 3 5 3 3 5" xfId="34660" xr:uid="{00000000-0005-0000-0000-000015870000}"/>
    <cellStyle name="Normal 3 5 3 3 5 2" xfId="34661" xr:uid="{00000000-0005-0000-0000-000016870000}"/>
    <cellStyle name="Normal 3 5 3 3 5 3" xfId="34662" xr:uid="{00000000-0005-0000-0000-000017870000}"/>
    <cellStyle name="Normal 3 5 3 3 5 4" xfId="34663" xr:uid="{00000000-0005-0000-0000-000018870000}"/>
    <cellStyle name="Normal 3 5 3 3 6" xfId="34664" xr:uid="{00000000-0005-0000-0000-000019870000}"/>
    <cellStyle name="Normal 3 5 3 3 7" xfId="34665" xr:uid="{00000000-0005-0000-0000-00001A870000}"/>
    <cellStyle name="Normal 3 5 3 3 8" xfId="34666" xr:uid="{00000000-0005-0000-0000-00001B870000}"/>
    <cellStyle name="Normal 3 5 3 4" xfId="34667" xr:uid="{00000000-0005-0000-0000-00001C870000}"/>
    <cellStyle name="Normal 3 5 3 4 2" xfId="34668" xr:uid="{00000000-0005-0000-0000-00001D870000}"/>
    <cellStyle name="Normal 3 5 3 4 3" xfId="34669" xr:uid="{00000000-0005-0000-0000-00001E870000}"/>
    <cellStyle name="Normal 3 5 3 4 4" xfId="34670" xr:uid="{00000000-0005-0000-0000-00001F870000}"/>
    <cellStyle name="Normal 3 5 3 5" xfId="34671" xr:uid="{00000000-0005-0000-0000-000020870000}"/>
    <cellStyle name="Normal 3 5 3 5 2" xfId="34672" xr:uid="{00000000-0005-0000-0000-000021870000}"/>
    <cellStyle name="Normal 3 5 3 5 3" xfId="34673" xr:uid="{00000000-0005-0000-0000-000022870000}"/>
    <cellStyle name="Normal 3 5 3 5 4" xfId="34674" xr:uid="{00000000-0005-0000-0000-000023870000}"/>
    <cellStyle name="Normal 3 5 3 6" xfId="34675" xr:uid="{00000000-0005-0000-0000-000024870000}"/>
    <cellStyle name="Normal 3 5 3 6 2" xfId="34676" xr:uid="{00000000-0005-0000-0000-000025870000}"/>
    <cellStyle name="Normal 3 5 3 6 3" xfId="34677" xr:uid="{00000000-0005-0000-0000-000026870000}"/>
    <cellStyle name="Normal 3 5 3 6 4" xfId="34678" xr:uid="{00000000-0005-0000-0000-000027870000}"/>
    <cellStyle name="Normal 3 5 3 7" xfId="34679" xr:uid="{00000000-0005-0000-0000-000028870000}"/>
    <cellStyle name="Normal 3 5 3 7 2" xfId="34680" xr:uid="{00000000-0005-0000-0000-000029870000}"/>
    <cellStyle name="Normal 3 5 3 7 3" xfId="34681" xr:uid="{00000000-0005-0000-0000-00002A870000}"/>
    <cellStyle name="Normal 3 5 3 7 4" xfId="34682" xr:uid="{00000000-0005-0000-0000-00002B870000}"/>
    <cellStyle name="Normal 3 5 3 8" xfId="34683" xr:uid="{00000000-0005-0000-0000-00002C870000}"/>
    <cellStyle name="Normal 3 5 3 8 2" xfId="34684" xr:uid="{00000000-0005-0000-0000-00002D870000}"/>
    <cellStyle name="Normal 3 5 3 8 3" xfId="34685" xr:uid="{00000000-0005-0000-0000-00002E870000}"/>
    <cellStyle name="Normal 3 5 3 8 4" xfId="34686" xr:uid="{00000000-0005-0000-0000-00002F870000}"/>
    <cellStyle name="Normal 3 5 3 9" xfId="34687" xr:uid="{00000000-0005-0000-0000-000030870000}"/>
    <cellStyle name="Normal 3 5 3 9 2" xfId="34688" xr:uid="{00000000-0005-0000-0000-000031870000}"/>
    <cellStyle name="Normal 3 5 3 9 3" xfId="34689" xr:uid="{00000000-0005-0000-0000-000032870000}"/>
    <cellStyle name="Normal 3 5 3 9 4" xfId="34690" xr:uid="{00000000-0005-0000-0000-000033870000}"/>
    <cellStyle name="Normal 3 5 4" xfId="34691" xr:uid="{00000000-0005-0000-0000-000034870000}"/>
    <cellStyle name="Normal 3 5 4 10" xfId="34692" xr:uid="{00000000-0005-0000-0000-000035870000}"/>
    <cellStyle name="Normal 3 5 4 2" xfId="34693" xr:uid="{00000000-0005-0000-0000-000036870000}"/>
    <cellStyle name="Normal 3 5 4 2 2" xfId="34694" xr:uid="{00000000-0005-0000-0000-000037870000}"/>
    <cellStyle name="Normal 3 5 4 2 3" xfId="34695" xr:uid="{00000000-0005-0000-0000-000038870000}"/>
    <cellStyle name="Normal 3 5 4 2 4" xfId="34696" xr:uid="{00000000-0005-0000-0000-000039870000}"/>
    <cellStyle name="Normal 3 5 4 3" xfId="34697" xr:uid="{00000000-0005-0000-0000-00003A870000}"/>
    <cellStyle name="Normal 3 5 4 3 2" xfId="34698" xr:uid="{00000000-0005-0000-0000-00003B870000}"/>
    <cellStyle name="Normal 3 5 4 3 3" xfId="34699" xr:uid="{00000000-0005-0000-0000-00003C870000}"/>
    <cellStyle name="Normal 3 5 4 3 4" xfId="34700" xr:uid="{00000000-0005-0000-0000-00003D870000}"/>
    <cellStyle name="Normal 3 5 4 4" xfId="34701" xr:uid="{00000000-0005-0000-0000-00003E870000}"/>
    <cellStyle name="Normal 3 5 4 4 2" xfId="34702" xr:uid="{00000000-0005-0000-0000-00003F870000}"/>
    <cellStyle name="Normal 3 5 4 4 3" xfId="34703" xr:uid="{00000000-0005-0000-0000-000040870000}"/>
    <cellStyle name="Normal 3 5 4 4 4" xfId="34704" xr:uid="{00000000-0005-0000-0000-000041870000}"/>
    <cellStyle name="Normal 3 5 4 5" xfId="34705" xr:uid="{00000000-0005-0000-0000-000042870000}"/>
    <cellStyle name="Normal 3 5 4 5 2" xfId="34706" xr:uid="{00000000-0005-0000-0000-000043870000}"/>
    <cellStyle name="Normal 3 5 4 5 3" xfId="34707" xr:uid="{00000000-0005-0000-0000-000044870000}"/>
    <cellStyle name="Normal 3 5 4 5 4" xfId="34708" xr:uid="{00000000-0005-0000-0000-000045870000}"/>
    <cellStyle name="Normal 3 5 4 6" xfId="34709" xr:uid="{00000000-0005-0000-0000-000046870000}"/>
    <cellStyle name="Normal 3 5 4 6 2" xfId="34710" xr:uid="{00000000-0005-0000-0000-000047870000}"/>
    <cellStyle name="Normal 3 5 4 6 3" xfId="34711" xr:uid="{00000000-0005-0000-0000-000048870000}"/>
    <cellStyle name="Normal 3 5 4 6 4" xfId="34712" xr:uid="{00000000-0005-0000-0000-000049870000}"/>
    <cellStyle name="Normal 3 5 4 7" xfId="34713" xr:uid="{00000000-0005-0000-0000-00004A870000}"/>
    <cellStyle name="Normal 3 5 4 7 2" xfId="34714" xr:uid="{00000000-0005-0000-0000-00004B870000}"/>
    <cellStyle name="Normal 3 5 4 7 3" xfId="34715" xr:uid="{00000000-0005-0000-0000-00004C870000}"/>
    <cellStyle name="Normal 3 5 4 7 4" xfId="34716" xr:uid="{00000000-0005-0000-0000-00004D870000}"/>
    <cellStyle name="Normal 3 5 4 8" xfId="34717" xr:uid="{00000000-0005-0000-0000-00004E870000}"/>
    <cellStyle name="Normal 3 5 4 9" xfId="34718" xr:uid="{00000000-0005-0000-0000-00004F870000}"/>
    <cellStyle name="Normal 3 5 5" xfId="34719" xr:uid="{00000000-0005-0000-0000-000050870000}"/>
    <cellStyle name="Normal 3 5 5 2" xfId="34720" xr:uid="{00000000-0005-0000-0000-000051870000}"/>
    <cellStyle name="Normal 3 5 5 2 2" xfId="34721" xr:uid="{00000000-0005-0000-0000-000052870000}"/>
    <cellStyle name="Normal 3 5 5 2 3" xfId="34722" xr:uid="{00000000-0005-0000-0000-000053870000}"/>
    <cellStyle name="Normal 3 5 5 2 4" xfId="34723" xr:uid="{00000000-0005-0000-0000-000054870000}"/>
    <cellStyle name="Normal 3 5 5 3" xfId="34724" xr:uid="{00000000-0005-0000-0000-000055870000}"/>
    <cellStyle name="Normal 3 5 5 3 2" xfId="34725" xr:uid="{00000000-0005-0000-0000-000056870000}"/>
    <cellStyle name="Normal 3 5 5 3 3" xfId="34726" xr:uid="{00000000-0005-0000-0000-000057870000}"/>
    <cellStyle name="Normal 3 5 5 3 4" xfId="34727" xr:uid="{00000000-0005-0000-0000-000058870000}"/>
    <cellStyle name="Normal 3 5 5 4" xfId="34728" xr:uid="{00000000-0005-0000-0000-000059870000}"/>
    <cellStyle name="Normal 3 5 5 4 2" xfId="34729" xr:uid="{00000000-0005-0000-0000-00005A870000}"/>
    <cellStyle name="Normal 3 5 5 4 3" xfId="34730" xr:uid="{00000000-0005-0000-0000-00005B870000}"/>
    <cellStyle name="Normal 3 5 5 4 4" xfId="34731" xr:uid="{00000000-0005-0000-0000-00005C870000}"/>
    <cellStyle name="Normal 3 5 5 5" xfId="34732" xr:uid="{00000000-0005-0000-0000-00005D870000}"/>
    <cellStyle name="Normal 3 5 5 5 2" xfId="34733" xr:uid="{00000000-0005-0000-0000-00005E870000}"/>
    <cellStyle name="Normal 3 5 5 5 3" xfId="34734" xr:uid="{00000000-0005-0000-0000-00005F870000}"/>
    <cellStyle name="Normal 3 5 5 5 4" xfId="34735" xr:uid="{00000000-0005-0000-0000-000060870000}"/>
    <cellStyle name="Normal 3 5 5 6" xfId="34736" xr:uid="{00000000-0005-0000-0000-000061870000}"/>
    <cellStyle name="Normal 3 5 5 7" xfId="34737" xr:uid="{00000000-0005-0000-0000-000062870000}"/>
    <cellStyle name="Normal 3 5 5 8" xfId="34738" xr:uid="{00000000-0005-0000-0000-000063870000}"/>
    <cellStyle name="Normal 3 5 6" xfId="34739" xr:uid="{00000000-0005-0000-0000-000064870000}"/>
    <cellStyle name="Normal 3 5 6 2" xfId="34740" xr:uid="{00000000-0005-0000-0000-000065870000}"/>
    <cellStyle name="Normal 3 5 6 3" xfId="34741" xr:uid="{00000000-0005-0000-0000-000066870000}"/>
    <cellStyle name="Normal 3 5 6 4" xfId="34742" xr:uid="{00000000-0005-0000-0000-000067870000}"/>
    <cellStyle name="Normal 3 5 7" xfId="34743" xr:uid="{00000000-0005-0000-0000-000068870000}"/>
    <cellStyle name="Normal 3 5 7 2" xfId="34744" xr:uid="{00000000-0005-0000-0000-000069870000}"/>
    <cellStyle name="Normal 3 5 7 3" xfId="34745" xr:uid="{00000000-0005-0000-0000-00006A870000}"/>
    <cellStyle name="Normal 3 5 7 4" xfId="34746" xr:uid="{00000000-0005-0000-0000-00006B870000}"/>
    <cellStyle name="Normal 3 5 8" xfId="34747" xr:uid="{00000000-0005-0000-0000-00006C870000}"/>
    <cellStyle name="Normal 3 5 8 2" xfId="34748" xr:uid="{00000000-0005-0000-0000-00006D870000}"/>
    <cellStyle name="Normal 3 5 8 3" xfId="34749" xr:uid="{00000000-0005-0000-0000-00006E870000}"/>
    <cellStyle name="Normal 3 5 8 4" xfId="34750" xr:uid="{00000000-0005-0000-0000-00006F870000}"/>
    <cellStyle name="Normal 3 5 9" xfId="34751" xr:uid="{00000000-0005-0000-0000-000070870000}"/>
    <cellStyle name="Normal 3 5 9 2" xfId="34752" xr:uid="{00000000-0005-0000-0000-000071870000}"/>
    <cellStyle name="Normal 3 5 9 3" xfId="34753" xr:uid="{00000000-0005-0000-0000-000072870000}"/>
    <cellStyle name="Normal 3 5 9 4" xfId="34754" xr:uid="{00000000-0005-0000-0000-000073870000}"/>
    <cellStyle name="Normal 3 6" xfId="34755" xr:uid="{00000000-0005-0000-0000-000074870000}"/>
    <cellStyle name="Normal 3 6 10" xfId="34756" xr:uid="{00000000-0005-0000-0000-000075870000}"/>
    <cellStyle name="Normal 3 6 10 2" xfId="34757" xr:uid="{00000000-0005-0000-0000-000076870000}"/>
    <cellStyle name="Normal 3 6 10 3" xfId="34758" xr:uid="{00000000-0005-0000-0000-000077870000}"/>
    <cellStyle name="Normal 3 6 10 4" xfId="34759" xr:uid="{00000000-0005-0000-0000-000078870000}"/>
    <cellStyle name="Normal 3 6 11" xfId="34760" xr:uid="{00000000-0005-0000-0000-000079870000}"/>
    <cellStyle name="Normal 3 6 12" xfId="34761" xr:uid="{00000000-0005-0000-0000-00007A870000}"/>
    <cellStyle name="Normal 3 6 13" xfId="34762" xr:uid="{00000000-0005-0000-0000-00007B870000}"/>
    <cellStyle name="Normal 3 6 14" xfId="34763" xr:uid="{00000000-0005-0000-0000-00007C870000}"/>
    <cellStyle name="Normal 3 6 2" xfId="34764" xr:uid="{00000000-0005-0000-0000-00007D870000}"/>
    <cellStyle name="Normal 3 6 2 10" xfId="34765" xr:uid="{00000000-0005-0000-0000-00007E870000}"/>
    <cellStyle name="Normal 3 6 2 11" xfId="34766" xr:uid="{00000000-0005-0000-0000-00007F870000}"/>
    <cellStyle name="Normal 3 6 2 2" xfId="34767" xr:uid="{00000000-0005-0000-0000-000080870000}"/>
    <cellStyle name="Normal 3 6 2 2 2" xfId="34768" xr:uid="{00000000-0005-0000-0000-000081870000}"/>
    <cellStyle name="Normal 3 6 2 2 3" xfId="34769" xr:uid="{00000000-0005-0000-0000-000082870000}"/>
    <cellStyle name="Normal 3 6 2 2 4" xfId="34770" xr:uid="{00000000-0005-0000-0000-000083870000}"/>
    <cellStyle name="Normal 3 6 2 3" xfId="34771" xr:uid="{00000000-0005-0000-0000-000084870000}"/>
    <cellStyle name="Normal 3 6 2 3 2" xfId="34772" xr:uid="{00000000-0005-0000-0000-000085870000}"/>
    <cellStyle name="Normal 3 6 2 3 3" xfId="34773" xr:uid="{00000000-0005-0000-0000-000086870000}"/>
    <cellStyle name="Normal 3 6 2 3 4" xfId="34774" xr:uid="{00000000-0005-0000-0000-000087870000}"/>
    <cellStyle name="Normal 3 6 2 4" xfId="34775" xr:uid="{00000000-0005-0000-0000-000088870000}"/>
    <cellStyle name="Normal 3 6 2 4 2" xfId="34776" xr:uid="{00000000-0005-0000-0000-000089870000}"/>
    <cellStyle name="Normal 3 6 2 4 3" xfId="34777" xr:uid="{00000000-0005-0000-0000-00008A870000}"/>
    <cellStyle name="Normal 3 6 2 4 4" xfId="34778" xr:uid="{00000000-0005-0000-0000-00008B870000}"/>
    <cellStyle name="Normal 3 6 2 5" xfId="34779" xr:uid="{00000000-0005-0000-0000-00008C870000}"/>
    <cellStyle name="Normal 3 6 2 5 2" xfId="34780" xr:uid="{00000000-0005-0000-0000-00008D870000}"/>
    <cellStyle name="Normal 3 6 2 5 3" xfId="34781" xr:uid="{00000000-0005-0000-0000-00008E870000}"/>
    <cellStyle name="Normal 3 6 2 5 4" xfId="34782" xr:uid="{00000000-0005-0000-0000-00008F870000}"/>
    <cellStyle name="Normal 3 6 2 6" xfId="34783" xr:uid="{00000000-0005-0000-0000-000090870000}"/>
    <cellStyle name="Normal 3 6 2 6 2" xfId="34784" xr:uid="{00000000-0005-0000-0000-000091870000}"/>
    <cellStyle name="Normal 3 6 2 6 3" xfId="34785" xr:uid="{00000000-0005-0000-0000-000092870000}"/>
    <cellStyle name="Normal 3 6 2 6 4" xfId="34786" xr:uid="{00000000-0005-0000-0000-000093870000}"/>
    <cellStyle name="Normal 3 6 2 7" xfId="34787" xr:uid="{00000000-0005-0000-0000-000094870000}"/>
    <cellStyle name="Normal 3 6 2 7 2" xfId="34788" xr:uid="{00000000-0005-0000-0000-000095870000}"/>
    <cellStyle name="Normal 3 6 2 7 3" xfId="34789" xr:uid="{00000000-0005-0000-0000-000096870000}"/>
    <cellStyle name="Normal 3 6 2 7 4" xfId="34790" xr:uid="{00000000-0005-0000-0000-000097870000}"/>
    <cellStyle name="Normal 3 6 2 8" xfId="34791" xr:uid="{00000000-0005-0000-0000-000098870000}"/>
    <cellStyle name="Normal 3 6 2 9" xfId="34792" xr:uid="{00000000-0005-0000-0000-000099870000}"/>
    <cellStyle name="Normal 3 6 3" xfId="34793" xr:uid="{00000000-0005-0000-0000-00009A870000}"/>
    <cellStyle name="Normal 3 6 3 2" xfId="34794" xr:uid="{00000000-0005-0000-0000-00009B870000}"/>
    <cellStyle name="Normal 3 6 3 2 2" xfId="34795" xr:uid="{00000000-0005-0000-0000-00009C870000}"/>
    <cellStyle name="Normal 3 6 3 2 3" xfId="34796" xr:uid="{00000000-0005-0000-0000-00009D870000}"/>
    <cellStyle name="Normal 3 6 3 2 4" xfId="34797" xr:uid="{00000000-0005-0000-0000-00009E870000}"/>
    <cellStyle name="Normal 3 6 3 3" xfId="34798" xr:uid="{00000000-0005-0000-0000-00009F870000}"/>
    <cellStyle name="Normal 3 6 3 3 2" xfId="34799" xr:uid="{00000000-0005-0000-0000-0000A0870000}"/>
    <cellStyle name="Normal 3 6 3 3 3" xfId="34800" xr:uid="{00000000-0005-0000-0000-0000A1870000}"/>
    <cellStyle name="Normal 3 6 3 3 4" xfId="34801" xr:uid="{00000000-0005-0000-0000-0000A2870000}"/>
    <cellStyle name="Normal 3 6 3 4" xfId="34802" xr:uid="{00000000-0005-0000-0000-0000A3870000}"/>
    <cellStyle name="Normal 3 6 3 4 2" xfId="34803" xr:uid="{00000000-0005-0000-0000-0000A4870000}"/>
    <cellStyle name="Normal 3 6 3 4 3" xfId="34804" xr:uid="{00000000-0005-0000-0000-0000A5870000}"/>
    <cellStyle name="Normal 3 6 3 4 4" xfId="34805" xr:uid="{00000000-0005-0000-0000-0000A6870000}"/>
    <cellStyle name="Normal 3 6 3 5" xfId="34806" xr:uid="{00000000-0005-0000-0000-0000A7870000}"/>
    <cellStyle name="Normal 3 6 3 5 2" xfId="34807" xr:uid="{00000000-0005-0000-0000-0000A8870000}"/>
    <cellStyle name="Normal 3 6 3 5 3" xfId="34808" xr:uid="{00000000-0005-0000-0000-0000A9870000}"/>
    <cellStyle name="Normal 3 6 3 5 4" xfId="34809" xr:uid="{00000000-0005-0000-0000-0000AA870000}"/>
    <cellStyle name="Normal 3 6 3 6" xfId="34810" xr:uid="{00000000-0005-0000-0000-0000AB870000}"/>
    <cellStyle name="Normal 3 6 3 7" xfId="34811" xr:uid="{00000000-0005-0000-0000-0000AC870000}"/>
    <cellStyle name="Normal 3 6 3 8" xfId="34812" xr:uid="{00000000-0005-0000-0000-0000AD870000}"/>
    <cellStyle name="Normal 3 6 4" xfId="34813" xr:uid="{00000000-0005-0000-0000-0000AE870000}"/>
    <cellStyle name="Normal 3 6 4 2" xfId="34814" xr:uid="{00000000-0005-0000-0000-0000AF870000}"/>
    <cellStyle name="Normal 3 6 4 3" xfId="34815" xr:uid="{00000000-0005-0000-0000-0000B0870000}"/>
    <cellStyle name="Normal 3 6 4 4" xfId="34816" xr:uid="{00000000-0005-0000-0000-0000B1870000}"/>
    <cellStyle name="Normal 3 6 5" xfId="34817" xr:uid="{00000000-0005-0000-0000-0000B2870000}"/>
    <cellStyle name="Normal 3 6 5 2" xfId="34818" xr:uid="{00000000-0005-0000-0000-0000B3870000}"/>
    <cellStyle name="Normal 3 6 5 3" xfId="34819" xr:uid="{00000000-0005-0000-0000-0000B4870000}"/>
    <cellStyle name="Normal 3 6 5 4" xfId="34820" xr:uid="{00000000-0005-0000-0000-0000B5870000}"/>
    <cellStyle name="Normal 3 6 6" xfId="34821" xr:uid="{00000000-0005-0000-0000-0000B6870000}"/>
    <cellStyle name="Normal 3 6 6 2" xfId="34822" xr:uid="{00000000-0005-0000-0000-0000B7870000}"/>
    <cellStyle name="Normal 3 6 6 3" xfId="34823" xr:uid="{00000000-0005-0000-0000-0000B8870000}"/>
    <cellStyle name="Normal 3 6 6 4" xfId="34824" xr:uid="{00000000-0005-0000-0000-0000B9870000}"/>
    <cellStyle name="Normal 3 6 7" xfId="34825" xr:uid="{00000000-0005-0000-0000-0000BA870000}"/>
    <cellStyle name="Normal 3 6 7 2" xfId="34826" xr:uid="{00000000-0005-0000-0000-0000BB870000}"/>
    <cellStyle name="Normal 3 6 7 3" xfId="34827" xr:uid="{00000000-0005-0000-0000-0000BC870000}"/>
    <cellStyle name="Normal 3 6 7 4" xfId="34828" xr:uid="{00000000-0005-0000-0000-0000BD870000}"/>
    <cellStyle name="Normal 3 6 8" xfId="34829" xr:uid="{00000000-0005-0000-0000-0000BE870000}"/>
    <cellStyle name="Normal 3 6 8 2" xfId="34830" xr:uid="{00000000-0005-0000-0000-0000BF870000}"/>
    <cellStyle name="Normal 3 6 8 3" xfId="34831" xr:uid="{00000000-0005-0000-0000-0000C0870000}"/>
    <cellStyle name="Normal 3 6 8 4" xfId="34832" xr:uid="{00000000-0005-0000-0000-0000C1870000}"/>
    <cellStyle name="Normal 3 6 9" xfId="34833" xr:uid="{00000000-0005-0000-0000-0000C2870000}"/>
    <cellStyle name="Normal 3 6 9 2" xfId="34834" xr:uid="{00000000-0005-0000-0000-0000C3870000}"/>
    <cellStyle name="Normal 3 6 9 3" xfId="34835" xr:uid="{00000000-0005-0000-0000-0000C4870000}"/>
    <cellStyle name="Normal 3 6 9 4" xfId="34836" xr:uid="{00000000-0005-0000-0000-0000C5870000}"/>
    <cellStyle name="Normal 3 7" xfId="34837" xr:uid="{00000000-0005-0000-0000-0000C6870000}"/>
    <cellStyle name="Normal 3 7 2" xfId="34838" xr:uid="{00000000-0005-0000-0000-0000C7870000}"/>
    <cellStyle name="Normal 3 7 3" xfId="34839" xr:uid="{00000000-0005-0000-0000-0000C8870000}"/>
    <cellStyle name="Normal 3 7 4" xfId="34840" xr:uid="{00000000-0005-0000-0000-0000C9870000}"/>
    <cellStyle name="Normal 3 7 5" xfId="34841" xr:uid="{00000000-0005-0000-0000-0000CA870000}"/>
    <cellStyle name="Normal 3 7 6" xfId="34842" xr:uid="{00000000-0005-0000-0000-0000CB870000}"/>
    <cellStyle name="Normal 3 8" xfId="34843" xr:uid="{00000000-0005-0000-0000-0000CC870000}"/>
    <cellStyle name="Normal 3 8 2" xfId="34844" xr:uid="{00000000-0005-0000-0000-0000CD870000}"/>
    <cellStyle name="Normal 3 8 3" xfId="34845" xr:uid="{00000000-0005-0000-0000-0000CE870000}"/>
    <cellStyle name="Normal 3 8 4" xfId="34846" xr:uid="{00000000-0005-0000-0000-0000CF870000}"/>
    <cellStyle name="Normal 3 9" xfId="34847" xr:uid="{00000000-0005-0000-0000-0000D0870000}"/>
    <cellStyle name="Normal 3 9 2" xfId="34848" xr:uid="{00000000-0005-0000-0000-0000D1870000}"/>
    <cellStyle name="Normal 30" xfId="34849" xr:uid="{00000000-0005-0000-0000-0000D2870000}"/>
    <cellStyle name="Normal 30 2" xfId="34850" xr:uid="{00000000-0005-0000-0000-0000D3870000}"/>
    <cellStyle name="Normal 31" xfId="34851" xr:uid="{00000000-0005-0000-0000-0000D4870000}"/>
    <cellStyle name="Normal 31 2" xfId="34852" xr:uid="{00000000-0005-0000-0000-0000D5870000}"/>
    <cellStyle name="Normal 32" xfId="34853" xr:uid="{00000000-0005-0000-0000-0000D6870000}"/>
    <cellStyle name="Normal 32 2" xfId="34854" xr:uid="{00000000-0005-0000-0000-0000D7870000}"/>
    <cellStyle name="Normal 33" xfId="34855" xr:uid="{00000000-0005-0000-0000-0000D8870000}"/>
    <cellStyle name="Normal 33 2" xfId="34856" xr:uid="{00000000-0005-0000-0000-0000D9870000}"/>
    <cellStyle name="Normal 34" xfId="34857" xr:uid="{00000000-0005-0000-0000-0000DA870000}"/>
    <cellStyle name="Normal 34 2" xfId="34858" xr:uid="{00000000-0005-0000-0000-0000DB870000}"/>
    <cellStyle name="Normal 35" xfId="34859" xr:uid="{00000000-0005-0000-0000-0000DC870000}"/>
    <cellStyle name="Normal 35 2" xfId="34860" xr:uid="{00000000-0005-0000-0000-0000DD870000}"/>
    <cellStyle name="Normal 36" xfId="34861" xr:uid="{00000000-0005-0000-0000-0000DE870000}"/>
    <cellStyle name="Normal 36 2" xfId="34862" xr:uid="{00000000-0005-0000-0000-0000DF870000}"/>
    <cellStyle name="Normal 37" xfId="34863" xr:uid="{00000000-0005-0000-0000-0000E0870000}"/>
    <cellStyle name="Normal 37 2" xfId="34864" xr:uid="{00000000-0005-0000-0000-0000E1870000}"/>
    <cellStyle name="Normal 38" xfId="34865" xr:uid="{00000000-0005-0000-0000-0000E2870000}"/>
    <cellStyle name="Normal 38 2" xfId="34866" xr:uid="{00000000-0005-0000-0000-0000E3870000}"/>
    <cellStyle name="Normal 39" xfId="34867" xr:uid="{00000000-0005-0000-0000-0000E4870000}"/>
    <cellStyle name="Normal 39 2" xfId="34868" xr:uid="{00000000-0005-0000-0000-0000E5870000}"/>
    <cellStyle name="Normal 4" xfId="40" xr:uid="{00000000-0005-0000-0000-0000E6870000}"/>
    <cellStyle name="Normal 4 10" xfId="34869" xr:uid="{00000000-0005-0000-0000-0000E7870000}"/>
    <cellStyle name="Normal 4 10 2" xfId="34870" xr:uid="{00000000-0005-0000-0000-0000E8870000}"/>
    <cellStyle name="Normal 4 10 3" xfId="34871" xr:uid="{00000000-0005-0000-0000-0000E9870000}"/>
    <cellStyle name="Normal 4 10 4" xfId="34872" xr:uid="{00000000-0005-0000-0000-0000EA870000}"/>
    <cellStyle name="Normal 4 11" xfId="34873" xr:uid="{00000000-0005-0000-0000-0000EB870000}"/>
    <cellStyle name="Normal 4 11 2" xfId="34874" xr:uid="{00000000-0005-0000-0000-0000EC870000}"/>
    <cellStyle name="Normal 4 11 3" xfId="34875" xr:uid="{00000000-0005-0000-0000-0000ED870000}"/>
    <cellStyle name="Normal 4 11 4" xfId="34876" xr:uid="{00000000-0005-0000-0000-0000EE870000}"/>
    <cellStyle name="Normal 4 12" xfId="34877" xr:uid="{00000000-0005-0000-0000-0000EF870000}"/>
    <cellStyle name="Normal 4 12 2" xfId="34878" xr:uid="{00000000-0005-0000-0000-0000F0870000}"/>
    <cellStyle name="Normal 4 12 3" xfId="34879" xr:uid="{00000000-0005-0000-0000-0000F1870000}"/>
    <cellStyle name="Normal 4 12 4" xfId="34880" xr:uid="{00000000-0005-0000-0000-0000F2870000}"/>
    <cellStyle name="Normal 4 13" xfId="34881" xr:uid="{00000000-0005-0000-0000-0000F3870000}"/>
    <cellStyle name="Normal 4 13 2" xfId="34882" xr:uid="{00000000-0005-0000-0000-0000F4870000}"/>
    <cellStyle name="Normal 4 13 3" xfId="34883" xr:uid="{00000000-0005-0000-0000-0000F5870000}"/>
    <cellStyle name="Normal 4 13 4" xfId="34884" xr:uid="{00000000-0005-0000-0000-0000F6870000}"/>
    <cellStyle name="Normal 4 14" xfId="34885" xr:uid="{00000000-0005-0000-0000-0000F7870000}"/>
    <cellStyle name="Normal 4 14 2" xfId="34886" xr:uid="{00000000-0005-0000-0000-0000F8870000}"/>
    <cellStyle name="Normal 4 14 3" xfId="34887" xr:uid="{00000000-0005-0000-0000-0000F9870000}"/>
    <cellStyle name="Normal 4 14 4" xfId="34888" xr:uid="{00000000-0005-0000-0000-0000FA870000}"/>
    <cellStyle name="Normal 4 15" xfId="34889" xr:uid="{00000000-0005-0000-0000-0000FB870000}"/>
    <cellStyle name="Normal 4 15 2" xfId="34890" xr:uid="{00000000-0005-0000-0000-0000FC870000}"/>
    <cellStyle name="Normal 4 15 3" xfId="34891" xr:uid="{00000000-0005-0000-0000-0000FD870000}"/>
    <cellStyle name="Normal 4 15 4" xfId="34892" xr:uid="{00000000-0005-0000-0000-0000FE870000}"/>
    <cellStyle name="Normal 4 16" xfId="34893" xr:uid="{00000000-0005-0000-0000-0000FF870000}"/>
    <cellStyle name="Normal 4 17" xfId="34894" xr:uid="{00000000-0005-0000-0000-000000880000}"/>
    <cellStyle name="Normal 4 2" xfId="244" xr:uid="{00000000-0005-0000-0000-000001880000}"/>
    <cellStyle name="Normal 4 2 2" xfId="245" xr:uid="{00000000-0005-0000-0000-000002880000}"/>
    <cellStyle name="Normal 4 2 2 2" xfId="34897" xr:uid="{00000000-0005-0000-0000-000003880000}"/>
    <cellStyle name="Normal 4 2 2 3" xfId="34898" xr:uid="{00000000-0005-0000-0000-000004880000}"/>
    <cellStyle name="Normal 4 2 2 4" xfId="34899" xr:uid="{00000000-0005-0000-0000-000005880000}"/>
    <cellStyle name="Normal 4 2 2 5" xfId="34896" xr:uid="{00000000-0005-0000-0000-000006880000}"/>
    <cellStyle name="Normal 4 2 3" xfId="34900" xr:uid="{00000000-0005-0000-0000-000007880000}"/>
    <cellStyle name="Normal 4 2 3 2" xfId="34901" xr:uid="{00000000-0005-0000-0000-000008880000}"/>
    <cellStyle name="Normal 4 2 3 3" xfId="34902" xr:uid="{00000000-0005-0000-0000-000009880000}"/>
    <cellStyle name="Normal 4 2 4" xfId="34903" xr:uid="{00000000-0005-0000-0000-00000A880000}"/>
    <cellStyle name="Normal 4 2 4 2" xfId="34904" xr:uid="{00000000-0005-0000-0000-00000B880000}"/>
    <cellStyle name="Normal 4 2 5" xfId="34905" xr:uid="{00000000-0005-0000-0000-00000C880000}"/>
    <cellStyle name="Normal 4 2 6" xfId="34906" xr:uid="{00000000-0005-0000-0000-00000D880000}"/>
    <cellStyle name="Normal 4 2 7" xfId="34907" xr:uid="{00000000-0005-0000-0000-00000E880000}"/>
    <cellStyle name="Normal 4 2 8" xfId="34895" xr:uid="{00000000-0005-0000-0000-00000F880000}"/>
    <cellStyle name="Normal 4 3" xfId="246" xr:uid="{00000000-0005-0000-0000-000010880000}"/>
    <cellStyle name="Normal 4 3 10" xfId="34909" xr:uid="{00000000-0005-0000-0000-000011880000}"/>
    <cellStyle name="Normal 4 3 10 2" xfId="34910" xr:uid="{00000000-0005-0000-0000-000012880000}"/>
    <cellStyle name="Normal 4 3 10 3" xfId="34911" xr:uid="{00000000-0005-0000-0000-000013880000}"/>
    <cellStyle name="Normal 4 3 10 4" xfId="34912" xr:uid="{00000000-0005-0000-0000-000014880000}"/>
    <cellStyle name="Normal 4 3 11" xfId="34913" xr:uid="{00000000-0005-0000-0000-000015880000}"/>
    <cellStyle name="Normal 4 3 11 2" xfId="34914" xr:uid="{00000000-0005-0000-0000-000016880000}"/>
    <cellStyle name="Normal 4 3 11 3" xfId="34915" xr:uid="{00000000-0005-0000-0000-000017880000}"/>
    <cellStyle name="Normal 4 3 11 4" xfId="34916" xr:uid="{00000000-0005-0000-0000-000018880000}"/>
    <cellStyle name="Normal 4 3 12" xfId="34917" xr:uid="{00000000-0005-0000-0000-000019880000}"/>
    <cellStyle name="Normal 4 3 12 2" xfId="34918" xr:uid="{00000000-0005-0000-0000-00001A880000}"/>
    <cellStyle name="Normal 4 3 12 3" xfId="34919" xr:uid="{00000000-0005-0000-0000-00001B880000}"/>
    <cellStyle name="Normal 4 3 12 4" xfId="34920" xr:uid="{00000000-0005-0000-0000-00001C880000}"/>
    <cellStyle name="Normal 4 3 13" xfId="34921" xr:uid="{00000000-0005-0000-0000-00001D880000}"/>
    <cellStyle name="Normal 4 3 13 2" xfId="34922" xr:uid="{00000000-0005-0000-0000-00001E880000}"/>
    <cellStyle name="Normal 4 3 13 3" xfId="34923" xr:uid="{00000000-0005-0000-0000-00001F880000}"/>
    <cellStyle name="Normal 4 3 13 4" xfId="34924" xr:uid="{00000000-0005-0000-0000-000020880000}"/>
    <cellStyle name="Normal 4 3 14" xfId="34925" xr:uid="{00000000-0005-0000-0000-000021880000}"/>
    <cellStyle name="Normal 4 3 14 2" xfId="34926" xr:uid="{00000000-0005-0000-0000-000022880000}"/>
    <cellStyle name="Normal 4 3 14 3" xfId="34927" xr:uid="{00000000-0005-0000-0000-000023880000}"/>
    <cellStyle name="Normal 4 3 14 4" xfId="34928" xr:uid="{00000000-0005-0000-0000-000024880000}"/>
    <cellStyle name="Normal 4 3 15" xfId="34929" xr:uid="{00000000-0005-0000-0000-000025880000}"/>
    <cellStyle name="Normal 4 3 16" xfId="34930" xr:uid="{00000000-0005-0000-0000-000026880000}"/>
    <cellStyle name="Normal 4 3 17" xfId="34931" xr:uid="{00000000-0005-0000-0000-000027880000}"/>
    <cellStyle name="Normal 4 3 18" xfId="34932" xr:uid="{00000000-0005-0000-0000-000028880000}"/>
    <cellStyle name="Normal 4 3 19" xfId="34933" xr:uid="{00000000-0005-0000-0000-000029880000}"/>
    <cellStyle name="Normal 4 3 2" xfId="34934" xr:uid="{00000000-0005-0000-0000-00002A880000}"/>
    <cellStyle name="Normal 4 3 2 10" xfId="34935" xr:uid="{00000000-0005-0000-0000-00002B880000}"/>
    <cellStyle name="Normal 4 3 2 10 2" xfId="34936" xr:uid="{00000000-0005-0000-0000-00002C880000}"/>
    <cellStyle name="Normal 4 3 2 10 3" xfId="34937" xr:uid="{00000000-0005-0000-0000-00002D880000}"/>
    <cellStyle name="Normal 4 3 2 10 4" xfId="34938" xr:uid="{00000000-0005-0000-0000-00002E880000}"/>
    <cellStyle name="Normal 4 3 2 11" xfId="34939" xr:uid="{00000000-0005-0000-0000-00002F880000}"/>
    <cellStyle name="Normal 4 3 2 12" xfId="34940" xr:uid="{00000000-0005-0000-0000-000030880000}"/>
    <cellStyle name="Normal 4 3 2 13" xfId="34941" xr:uid="{00000000-0005-0000-0000-000031880000}"/>
    <cellStyle name="Normal 4 3 2 14" xfId="34942" xr:uid="{00000000-0005-0000-0000-000032880000}"/>
    <cellStyle name="Normal 4 3 2 15" xfId="34943" xr:uid="{00000000-0005-0000-0000-000033880000}"/>
    <cellStyle name="Normal 4 3 2 2" xfId="34944" xr:uid="{00000000-0005-0000-0000-000034880000}"/>
    <cellStyle name="Normal 4 3 2 2 10" xfId="34945" xr:uid="{00000000-0005-0000-0000-000035880000}"/>
    <cellStyle name="Normal 4 3 2 2 2" xfId="34946" xr:uid="{00000000-0005-0000-0000-000036880000}"/>
    <cellStyle name="Normal 4 3 2 2 2 2" xfId="34947" xr:uid="{00000000-0005-0000-0000-000037880000}"/>
    <cellStyle name="Normal 4 3 2 2 2 3" xfId="34948" xr:uid="{00000000-0005-0000-0000-000038880000}"/>
    <cellStyle name="Normal 4 3 2 2 2 4" xfId="34949" xr:uid="{00000000-0005-0000-0000-000039880000}"/>
    <cellStyle name="Normal 4 3 2 2 3" xfId="34950" xr:uid="{00000000-0005-0000-0000-00003A880000}"/>
    <cellStyle name="Normal 4 3 2 2 3 2" xfId="34951" xr:uid="{00000000-0005-0000-0000-00003B880000}"/>
    <cellStyle name="Normal 4 3 2 2 3 3" xfId="34952" xr:uid="{00000000-0005-0000-0000-00003C880000}"/>
    <cellStyle name="Normal 4 3 2 2 3 4" xfId="34953" xr:uid="{00000000-0005-0000-0000-00003D880000}"/>
    <cellStyle name="Normal 4 3 2 2 4" xfId="34954" xr:uid="{00000000-0005-0000-0000-00003E880000}"/>
    <cellStyle name="Normal 4 3 2 2 4 2" xfId="34955" xr:uid="{00000000-0005-0000-0000-00003F880000}"/>
    <cellStyle name="Normal 4 3 2 2 4 3" xfId="34956" xr:uid="{00000000-0005-0000-0000-000040880000}"/>
    <cellStyle name="Normal 4 3 2 2 4 4" xfId="34957" xr:uid="{00000000-0005-0000-0000-000041880000}"/>
    <cellStyle name="Normal 4 3 2 2 5" xfId="34958" xr:uid="{00000000-0005-0000-0000-000042880000}"/>
    <cellStyle name="Normal 4 3 2 2 5 2" xfId="34959" xr:uid="{00000000-0005-0000-0000-000043880000}"/>
    <cellStyle name="Normal 4 3 2 2 5 3" xfId="34960" xr:uid="{00000000-0005-0000-0000-000044880000}"/>
    <cellStyle name="Normal 4 3 2 2 5 4" xfId="34961" xr:uid="{00000000-0005-0000-0000-000045880000}"/>
    <cellStyle name="Normal 4 3 2 2 6" xfId="34962" xr:uid="{00000000-0005-0000-0000-000046880000}"/>
    <cellStyle name="Normal 4 3 2 2 6 2" xfId="34963" xr:uid="{00000000-0005-0000-0000-000047880000}"/>
    <cellStyle name="Normal 4 3 2 2 6 3" xfId="34964" xr:uid="{00000000-0005-0000-0000-000048880000}"/>
    <cellStyle name="Normal 4 3 2 2 6 4" xfId="34965" xr:uid="{00000000-0005-0000-0000-000049880000}"/>
    <cellStyle name="Normal 4 3 2 2 7" xfId="34966" xr:uid="{00000000-0005-0000-0000-00004A880000}"/>
    <cellStyle name="Normal 4 3 2 2 7 2" xfId="34967" xr:uid="{00000000-0005-0000-0000-00004B880000}"/>
    <cellStyle name="Normal 4 3 2 2 7 3" xfId="34968" xr:uid="{00000000-0005-0000-0000-00004C880000}"/>
    <cellStyle name="Normal 4 3 2 2 7 4" xfId="34969" xr:uid="{00000000-0005-0000-0000-00004D880000}"/>
    <cellStyle name="Normal 4 3 2 2 8" xfId="34970" xr:uid="{00000000-0005-0000-0000-00004E880000}"/>
    <cellStyle name="Normal 4 3 2 2 9" xfId="34971" xr:uid="{00000000-0005-0000-0000-00004F880000}"/>
    <cellStyle name="Normal 4 3 2 3" xfId="34972" xr:uid="{00000000-0005-0000-0000-000050880000}"/>
    <cellStyle name="Normal 4 3 2 3 2" xfId="34973" xr:uid="{00000000-0005-0000-0000-000051880000}"/>
    <cellStyle name="Normal 4 3 2 3 2 2" xfId="34974" xr:uid="{00000000-0005-0000-0000-000052880000}"/>
    <cellStyle name="Normal 4 3 2 3 2 3" xfId="34975" xr:uid="{00000000-0005-0000-0000-000053880000}"/>
    <cellStyle name="Normal 4 3 2 3 2 4" xfId="34976" xr:uid="{00000000-0005-0000-0000-000054880000}"/>
    <cellStyle name="Normal 4 3 2 3 3" xfId="34977" xr:uid="{00000000-0005-0000-0000-000055880000}"/>
    <cellStyle name="Normal 4 3 2 3 3 2" xfId="34978" xr:uid="{00000000-0005-0000-0000-000056880000}"/>
    <cellStyle name="Normal 4 3 2 3 3 3" xfId="34979" xr:uid="{00000000-0005-0000-0000-000057880000}"/>
    <cellStyle name="Normal 4 3 2 3 3 4" xfId="34980" xr:uid="{00000000-0005-0000-0000-000058880000}"/>
    <cellStyle name="Normal 4 3 2 3 4" xfId="34981" xr:uid="{00000000-0005-0000-0000-000059880000}"/>
    <cellStyle name="Normal 4 3 2 3 4 2" xfId="34982" xr:uid="{00000000-0005-0000-0000-00005A880000}"/>
    <cellStyle name="Normal 4 3 2 3 4 3" xfId="34983" xr:uid="{00000000-0005-0000-0000-00005B880000}"/>
    <cellStyle name="Normal 4 3 2 3 4 4" xfId="34984" xr:uid="{00000000-0005-0000-0000-00005C880000}"/>
    <cellStyle name="Normal 4 3 2 3 5" xfId="34985" xr:uid="{00000000-0005-0000-0000-00005D880000}"/>
    <cellStyle name="Normal 4 3 2 3 5 2" xfId="34986" xr:uid="{00000000-0005-0000-0000-00005E880000}"/>
    <cellStyle name="Normal 4 3 2 3 5 3" xfId="34987" xr:uid="{00000000-0005-0000-0000-00005F880000}"/>
    <cellStyle name="Normal 4 3 2 3 5 4" xfId="34988" xr:uid="{00000000-0005-0000-0000-000060880000}"/>
    <cellStyle name="Normal 4 3 2 3 6" xfId="34989" xr:uid="{00000000-0005-0000-0000-000061880000}"/>
    <cellStyle name="Normal 4 3 2 3 7" xfId="34990" xr:uid="{00000000-0005-0000-0000-000062880000}"/>
    <cellStyle name="Normal 4 3 2 3 8" xfId="34991" xr:uid="{00000000-0005-0000-0000-000063880000}"/>
    <cellStyle name="Normal 4 3 2 4" xfId="34992" xr:uid="{00000000-0005-0000-0000-000064880000}"/>
    <cellStyle name="Normal 4 3 2 4 2" xfId="34993" xr:uid="{00000000-0005-0000-0000-000065880000}"/>
    <cellStyle name="Normal 4 3 2 4 3" xfId="34994" xr:uid="{00000000-0005-0000-0000-000066880000}"/>
    <cellStyle name="Normal 4 3 2 4 4" xfId="34995" xr:uid="{00000000-0005-0000-0000-000067880000}"/>
    <cellStyle name="Normal 4 3 2 5" xfId="34996" xr:uid="{00000000-0005-0000-0000-000068880000}"/>
    <cellStyle name="Normal 4 3 2 5 2" xfId="34997" xr:uid="{00000000-0005-0000-0000-000069880000}"/>
    <cellStyle name="Normal 4 3 2 5 3" xfId="34998" xr:uid="{00000000-0005-0000-0000-00006A880000}"/>
    <cellStyle name="Normal 4 3 2 5 4" xfId="34999" xr:uid="{00000000-0005-0000-0000-00006B880000}"/>
    <cellStyle name="Normal 4 3 2 6" xfId="35000" xr:uid="{00000000-0005-0000-0000-00006C880000}"/>
    <cellStyle name="Normal 4 3 2 6 2" xfId="35001" xr:uid="{00000000-0005-0000-0000-00006D880000}"/>
    <cellStyle name="Normal 4 3 2 6 3" xfId="35002" xr:uid="{00000000-0005-0000-0000-00006E880000}"/>
    <cellStyle name="Normal 4 3 2 6 4" xfId="35003" xr:uid="{00000000-0005-0000-0000-00006F880000}"/>
    <cellStyle name="Normal 4 3 2 7" xfId="35004" xr:uid="{00000000-0005-0000-0000-000070880000}"/>
    <cellStyle name="Normal 4 3 2 7 2" xfId="35005" xr:uid="{00000000-0005-0000-0000-000071880000}"/>
    <cellStyle name="Normal 4 3 2 7 3" xfId="35006" xr:uid="{00000000-0005-0000-0000-000072880000}"/>
    <cellStyle name="Normal 4 3 2 7 4" xfId="35007" xr:uid="{00000000-0005-0000-0000-000073880000}"/>
    <cellStyle name="Normal 4 3 2 8" xfId="35008" xr:uid="{00000000-0005-0000-0000-000074880000}"/>
    <cellStyle name="Normal 4 3 2 8 2" xfId="35009" xr:uid="{00000000-0005-0000-0000-000075880000}"/>
    <cellStyle name="Normal 4 3 2 8 3" xfId="35010" xr:uid="{00000000-0005-0000-0000-000076880000}"/>
    <cellStyle name="Normal 4 3 2 8 4" xfId="35011" xr:uid="{00000000-0005-0000-0000-000077880000}"/>
    <cellStyle name="Normal 4 3 2 9" xfId="35012" xr:uid="{00000000-0005-0000-0000-000078880000}"/>
    <cellStyle name="Normal 4 3 2 9 2" xfId="35013" xr:uid="{00000000-0005-0000-0000-000079880000}"/>
    <cellStyle name="Normal 4 3 2 9 3" xfId="35014" xr:uid="{00000000-0005-0000-0000-00007A880000}"/>
    <cellStyle name="Normal 4 3 2 9 4" xfId="35015" xr:uid="{00000000-0005-0000-0000-00007B880000}"/>
    <cellStyle name="Normal 4 3 20" xfId="35016" xr:uid="{00000000-0005-0000-0000-00007C880000}"/>
    <cellStyle name="Normal 4 3 21" xfId="34908" xr:uid="{00000000-0005-0000-0000-00007D880000}"/>
    <cellStyle name="Normal 4 3 3" xfId="35017" xr:uid="{00000000-0005-0000-0000-00007E880000}"/>
    <cellStyle name="Normal 4 3 3 10" xfId="35018" xr:uid="{00000000-0005-0000-0000-00007F880000}"/>
    <cellStyle name="Normal 4 3 3 10 2" xfId="35019" xr:uid="{00000000-0005-0000-0000-000080880000}"/>
    <cellStyle name="Normal 4 3 3 10 3" xfId="35020" xr:uid="{00000000-0005-0000-0000-000081880000}"/>
    <cellStyle name="Normal 4 3 3 10 4" xfId="35021" xr:uid="{00000000-0005-0000-0000-000082880000}"/>
    <cellStyle name="Normal 4 3 3 11" xfId="35022" xr:uid="{00000000-0005-0000-0000-000083880000}"/>
    <cellStyle name="Normal 4 3 3 12" xfId="35023" xr:uid="{00000000-0005-0000-0000-000084880000}"/>
    <cellStyle name="Normal 4 3 3 13" xfId="35024" xr:uid="{00000000-0005-0000-0000-000085880000}"/>
    <cellStyle name="Normal 4 3 3 2" xfId="35025" xr:uid="{00000000-0005-0000-0000-000086880000}"/>
    <cellStyle name="Normal 4 3 3 2 10" xfId="35026" xr:uid="{00000000-0005-0000-0000-000087880000}"/>
    <cellStyle name="Normal 4 3 3 2 2" xfId="35027" xr:uid="{00000000-0005-0000-0000-000088880000}"/>
    <cellStyle name="Normal 4 3 3 2 2 2" xfId="35028" xr:uid="{00000000-0005-0000-0000-000089880000}"/>
    <cellStyle name="Normal 4 3 3 2 2 3" xfId="35029" xr:uid="{00000000-0005-0000-0000-00008A880000}"/>
    <cellStyle name="Normal 4 3 3 2 2 4" xfId="35030" xr:uid="{00000000-0005-0000-0000-00008B880000}"/>
    <cellStyle name="Normal 4 3 3 2 3" xfId="35031" xr:uid="{00000000-0005-0000-0000-00008C880000}"/>
    <cellStyle name="Normal 4 3 3 2 3 2" xfId="35032" xr:uid="{00000000-0005-0000-0000-00008D880000}"/>
    <cellStyle name="Normal 4 3 3 2 3 3" xfId="35033" xr:uid="{00000000-0005-0000-0000-00008E880000}"/>
    <cellStyle name="Normal 4 3 3 2 3 4" xfId="35034" xr:uid="{00000000-0005-0000-0000-00008F880000}"/>
    <cellStyle name="Normal 4 3 3 2 4" xfId="35035" xr:uid="{00000000-0005-0000-0000-000090880000}"/>
    <cellStyle name="Normal 4 3 3 2 4 2" xfId="35036" xr:uid="{00000000-0005-0000-0000-000091880000}"/>
    <cellStyle name="Normal 4 3 3 2 4 3" xfId="35037" xr:uid="{00000000-0005-0000-0000-000092880000}"/>
    <cellStyle name="Normal 4 3 3 2 4 4" xfId="35038" xr:uid="{00000000-0005-0000-0000-000093880000}"/>
    <cellStyle name="Normal 4 3 3 2 5" xfId="35039" xr:uid="{00000000-0005-0000-0000-000094880000}"/>
    <cellStyle name="Normal 4 3 3 2 5 2" xfId="35040" xr:uid="{00000000-0005-0000-0000-000095880000}"/>
    <cellStyle name="Normal 4 3 3 2 5 3" xfId="35041" xr:uid="{00000000-0005-0000-0000-000096880000}"/>
    <cellStyle name="Normal 4 3 3 2 5 4" xfId="35042" xr:uid="{00000000-0005-0000-0000-000097880000}"/>
    <cellStyle name="Normal 4 3 3 2 6" xfId="35043" xr:uid="{00000000-0005-0000-0000-000098880000}"/>
    <cellStyle name="Normal 4 3 3 2 6 2" xfId="35044" xr:uid="{00000000-0005-0000-0000-000099880000}"/>
    <cellStyle name="Normal 4 3 3 2 6 3" xfId="35045" xr:uid="{00000000-0005-0000-0000-00009A880000}"/>
    <cellStyle name="Normal 4 3 3 2 6 4" xfId="35046" xr:uid="{00000000-0005-0000-0000-00009B880000}"/>
    <cellStyle name="Normal 4 3 3 2 7" xfId="35047" xr:uid="{00000000-0005-0000-0000-00009C880000}"/>
    <cellStyle name="Normal 4 3 3 2 7 2" xfId="35048" xr:uid="{00000000-0005-0000-0000-00009D880000}"/>
    <cellStyle name="Normal 4 3 3 2 7 3" xfId="35049" xr:uid="{00000000-0005-0000-0000-00009E880000}"/>
    <cellStyle name="Normal 4 3 3 2 7 4" xfId="35050" xr:uid="{00000000-0005-0000-0000-00009F880000}"/>
    <cellStyle name="Normal 4 3 3 2 8" xfId="35051" xr:uid="{00000000-0005-0000-0000-0000A0880000}"/>
    <cellStyle name="Normal 4 3 3 2 9" xfId="35052" xr:uid="{00000000-0005-0000-0000-0000A1880000}"/>
    <cellStyle name="Normal 4 3 3 3" xfId="35053" xr:uid="{00000000-0005-0000-0000-0000A2880000}"/>
    <cellStyle name="Normal 4 3 3 3 2" xfId="35054" xr:uid="{00000000-0005-0000-0000-0000A3880000}"/>
    <cellStyle name="Normal 4 3 3 3 2 2" xfId="35055" xr:uid="{00000000-0005-0000-0000-0000A4880000}"/>
    <cellStyle name="Normal 4 3 3 3 2 3" xfId="35056" xr:uid="{00000000-0005-0000-0000-0000A5880000}"/>
    <cellStyle name="Normal 4 3 3 3 2 4" xfId="35057" xr:uid="{00000000-0005-0000-0000-0000A6880000}"/>
    <cellStyle name="Normal 4 3 3 3 3" xfId="35058" xr:uid="{00000000-0005-0000-0000-0000A7880000}"/>
    <cellStyle name="Normal 4 3 3 3 3 2" xfId="35059" xr:uid="{00000000-0005-0000-0000-0000A8880000}"/>
    <cellStyle name="Normal 4 3 3 3 3 3" xfId="35060" xr:uid="{00000000-0005-0000-0000-0000A9880000}"/>
    <cellStyle name="Normal 4 3 3 3 3 4" xfId="35061" xr:uid="{00000000-0005-0000-0000-0000AA880000}"/>
    <cellStyle name="Normal 4 3 3 3 4" xfId="35062" xr:uid="{00000000-0005-0000-0000-0000AB880000}"/>
    <cellStyle name="Normal 4 3 3 3 4 2" xfId="35063" xr:uid="{00000000-0005-0000-0000-0000AC880000}"/>
    <cellStyle name="Normal 4 3 3 3 4 3" xfId="35064" xr:uid="{00000000-0005-0000-0000-0000AD880000}"/>
    <cellStyle name="Normal 4 3 3 3 4 4" xfId="35065" xr:uid="{00000000-0005-0000-0000-0000AE880000}"/>
    <cellStyle name="Normal 4 3 3 3 5" xfId="35066" xr:uid="{00000000-0005-0000-0000-0000AF880000}"/>
    <cellStyle name="Normal 4 3 3 3 5 2" xfId="35067" xr:uid="{00000000-0005-0000-0000-0000B0880000}"/>
    <cellStyle name="Normal 4 3 3 3 5 3" xfId="35068" xr:uid="{00000000-0005-0000-0000-0000B1880000}"/>
    <cellStyle name="Normal 4 3 3 3 5 4" xfId="35069" xr:uid="{00000000-0005-0000-0000-0000B2880000}"/>
    <cellStyle name="Normal 4 3 3 3 6" xfId="35070" xr:uid="{00000000-0005-0000-0000-0000B3880000}"/>
    <cellStyle name="Normal 4 3 3 3 7" xfId="35071" xr:uid="{00000000-0005-0000-0000-0000B4880000}"/>
    <cellStyle name="Normal 4 3 3 3 8" xfId="35072" xr:uid="{00000000-0005-0000-0000-0000B5880000}"/>
    <cellStyle name="Normal 4 3 3 4" xfId="35073" xr:uid="{00000000-0005-0000-0000-0000B6880000}"/>
    <cellStyle name="Normal 4 3 3 4 2" xfId="35074" xr:uid="{00000000-0005-0000-0000-0000B7880000}"/>
    <cellStyle name="Normal 4 3 3 4 3" xfId="35075" xr:uid="{00000000-0005-0000-0000-0000B8880000}"/>
    <cellStyle name="Normal 4 3 3 4 4" xfId="35076" xr:uid="{00000000-0005-0000-0000-0000B9880000}"/>
    <cellStyle name="Normal 4 3 3 5" xfId="35077" xr:uid="{00000000-0005-0000-0000-0000BA880000}"/>
    <cellStyle name="Normal 4 3 3 5 2" xfId="35078" xr:uid="{00000000-0005-0000-0000-0000BB880000}"/>
    <cellStyle name="Normal 4 3 3 5 3" xfId="35079" xr:uid="{00000000-0005-0000-0000-0000BC880000}"/>
    <cellStyle name="Normal 4 3 3 5 4" xfId="35080" xr:uid="{00000000-0005-0000-0000-0000BD880000}"/>
    <cellStyle name="Normal 4 3 3 6" xfId="35081" xr:uid="{00000000-0005-0000-0000-0000BE880000}"/>
    <cellStyle name="Normal 4 3 3 6 2" xfId="35082" xr:uid="{00000000-0005-0000-0000-0000BF880000}"/>
    <cellStyle name="Normal 4 3 3 6 3" xfId="35083" xr:uid="{00000000-0005-0000-0000-0000C0880000}"/>
    <cellStyle name="Normal 4 3 3 6 4" xfId="35084" xr:uid="{00000000-0005-0000-0000-0000C1880000}"/>
    <cellStyle name="Normal 4 3 3 7" xfId="35085" xr:uid="{00000000-0005-0000-0000-0000C2880000}"/>
    <cellStyle name="Normal 4 3 3 7 2" xfId="35086" xr:uid="{00000000-0005-0000-0000-0000C3880000}"/>
    <cellStyle name="Normal 4 3 3 7 3" xfId="35087" xr:uid="{00000000-0005-0000-0000-0000C4880000}"/>
    <cellStyle name="Normal 4 3 3 7 4" xfId="35088" xr:uid="{00000000-0005-0000-0000-0000C5880000}"/>
    <cellStyle name="Normal 4 3 3 8" xfId="35089" xr:uid="{00000000-0005-0000-0000-0000C6880000}"/>
    <cellStyle name="Normal 4 3 3 8 2" xfId="35090" xr:uid="{00000000-0005-0000-0000-0000C7880000}"/>
    <cellStyle name="Normal 4 3 3 8 3" xfId="35091" xr:uid="{00000000-0005-0000-0000-0000C8880000}"/>
    <cellStyle name="Normal 4 3 3 8 4" xfId="35092" xr:uid="{00000000-0005-0000-0000-0000C9880000}"/>
    <cellStyle name="Normal 4 3 3 9" xfId="35093" xr:uid="{00000000-0005-0000-0000-0000CA880000}"/>
    <cellStyle name="Normal 4 3 3 9 2" xfId="35094" xr:uid="{00000000-0005-0000-0000-0000CB880000}"/>
    <cellStyle name="Normal 4 3 3 9 3" xfId="35095" xr:uid="{00000000-0005-0000-0000-0000CC880000}"/>
    <cellStyle name="Normal 4 3 3 9 4" xfId="35096" xr:uid="{00000000-0005-0000-0000-0000CD880000}"/>
    <cellStyle name="Normal 4 3 4" xfId="35097" xr:uid="{00000000-0005-0000-0000-0000CE880000}"/>
    <cellStyle name="Normal 4 3 4 10" xfId="35098" xr:uid="{00000000-0005-0000-0000-0000CF880000}"/>
    <cellStyle name="Normal 4 3 4 2" xfId="35099" xr:uid="{00000000-0005-0000-0000-0000D0880000}"/>
    <cellStyle name="Normal 4 3 4 2 2" xfId="35100" xr:uid="{00000000-0005-0000-0000-0000D1880000}"/>
    <cellStyle name="Normal 4 3 4 2 3" xfId="35101" xr:uid="{00000000-0005-0000-0000-0000D2880000}"/>
    <cellStyle name="Normal 4 3 4 2 4" xfId="35102" xr:uid="{00000000-0005-0000-0000-0000D3880000}"/>
    <cellStyle name="Normal 4 3 4 3" xfId="35103" xr:uid="{00000000-0005-0000-0000-0000D4880000}"/>
    <cellStyle name="Normal 4 3 4 3 2" xfId="35104" xr:uid="{00000000-0005-0000-0000-0000D5880000}"/>
    <cellStyle name="Normal 4 3 4 3 3" xfId="35105" xr:uid="{00000000-0005-0000-0000-0000D6880000}"/>
    <cellStyle name="Normal 4 3 4 3 4" xfId="35106" xr:uid="{00000000-0005-0000-0000-0000D7880000}"/>
    <cellStyle name="Normal 4 3 4 4" xfId="35107" xr:uid="{00000000-0005-0000-0000-0000D8880000}"/>
    <cellStyle name="Normal 4 3 4 4 2" xfId="35108" xr:uid="{00000000-0005-0000-0000-0000D9880000}"/>
    <cellStyle name="Normal 4 3 4 4 3" xfId="35109" xr:uid="{00000000-0005-0000-0000-0000DA880000}"/>
    <cellStyle name="Normal 4 3 4 4 4" xfId="35110" xr:uid="{00000000-0005-0000-0000-0000DB880000}"/>
    <cellStyle name="Normal 4 3 4 5" xfId="35111" xr:uid="{00000000-0005-0000-0000-0000DC880000}"/>
    <cellStyle name="Normal 4 3 4 5 2" xfId="35112" xr:uid="{00000000-0005-0000-0000-0000DD880000}"/>
    <cellStyle name="Normal 4 3 4 5 3" xfId="35113" xr:uid="{00000000-0005-0000-0000-0000DE880000}"/>
    <cellStyle name="Normal 4 3 4 5 4" xfId="35114" xr:uid="{00000000-0005-0000-0000-0000DF880000}"/>
    <cellStyle name="Normal 4 3 4 6" xfId="35115" xr:uid="{00000000-0005-0000-0000-0000E0880000}"/>
    <cellStyle name="Normal 4 3 4 6 2" xfId="35116" xr:uid="{00000000-0005-0000-0000-0000E1880000}"/>
    <cellStyle name="Normal 4 3 4 6 3" xfId="35117" xr:uid="{00000000-0005-0000-0000-0000E2880000}"/>
    <cellStyle name="Normal 4 3 4 6 4" xfId="35118" xr:uid="{00000000-0005-0000-0000-0000E3880000}"/>
    <cellStyle name="Normal 4 3 4 7" xfId="35119" xr:uid="{00000000-0005-0000-0000-0000E4880000}"/>
    <cellStyle name="Normal 4 3 4 7 2" xfId="35120" xr:uid="{00000000-0005-0000-0000-0000E5880000}"/>
    <cellStyle name="Normal 4 3 4 7 3" xfId="35121" xr:uid="{00000000-0005-0000-0000-0000E6880000}"/>
    <cellStyle name="Normal 4 3 4 7 4" xfId="35122" xr:uid="{00000000-0005-0000-0000-0000E7880000}"/>
    <cellStyle name="Normal 4 3 4 8" xfId="35123" xr:uid="{00000000-0005-0000-0000-0000E8880000}"/>
    <cellStyle name="Normal 4 3 4 9" xfId="35124" xr:uid="{00000000-0005-0000-0000-0000E9880000}"/>
    <cellStyle name="Normal 4 3 5" xfId="35125" xr:uid="{00000000-0005-0000-0000-0000EA880000}"/>
    <cellStyle name="Normal 4 3 5 10" xfId="35126" xr:uid="{00000000-0005-0000-0000-0000EB880000}"/>
    <cellStyle name="Normal 4 3 5 2" xfId="35127" xr:uid="{00000000-0005-0000-0000-0000EC880000}"/>
    <cellStyle name="Normal 4 3 5 2 2" xfId="35128" xr:uid="{00000000-0005-0000-0000-0000ED880000}"/>
    <cellStyle name="Normal 4 3 5 2 3" xfId="35129" xr:uid="{00000000-0005-0000-0000-0000EE880000}"/>
    <cellStyle name="Normal 4 3 5 2 4" xfId="35130" xr:uid="{00000000-0005-0000-0000-0000EF880000}"/>
    <cellStyle name="Normal 4 3 5 3" xfId="35131" xr:uid="{00000000-0005-0000-0000-0000F0880000}"/>
    <cellStyle name="Normal 4 3 5 3 2" xfId="35132" xr:uid="{00000000-0005-0000-0000-0000F1880000}"/>
    <cellStyle name="Normal 4 3 5 3 3" xfId="35133" xr:uid="{00000000-0005-0000-0000-0000F2880000}"/>
    <cellStyle name="Normal 4 3 5 3 4" xfId="35134" xr:uid="{00000000-0005-0000-0000-0000F3880000}"/>
    <cellStyle name="Normal 4 3 5 4" xfId="35135" xr:uid="{00000000-0005-0000-0000-0000F4880000}"/>
    <cellStyle name="Normal 4 3 5 4 2" xfId="35136" xr:uid="{00000000-0005-0000-0000-0000F5880000}"/>
    <cellStyle name="Normal 4 3 5 4 3" xfId="35137" xr:uid="{00000000-0005-0000-0000-0000F6880000}"/>
    <cellStyle name="Normal 4 3 5 4 4" xfId="35138" xr:uid="{00000000-0005-0000-0000-0000F7880000}"/>
    <cellStyle name="Normal 4 3 5 5" xfId="35139" xr:uid="{00000000-0005-0000-0000-0000F8880000}"/>
    <cellStyle name="Normal 4 3 5 5 2" xfId="35140" xr:uid="{00000000-0005-0000-0000-0000F9880000}"/>
    <cellStyle name="Normal 4 3 5 5 3" xfId="35141" xr:uid="{00000000-0005-0000-0000-0000FA880000}"/>
    <cellStyle name="Normal 4 3 5 5 4" xfId="35142" xr:uid="{00000000-0005-0000-0000-0000FB880000}"/>
    <cellStyle name="Normal 4 3 5 6" xfId="35143" xr:uid="{00000000-0005-0000-0000-0000FC880000}"/>
    <cellStyle name="Normal 4 3 5 6 2" xfId="35144" xr:uid="{00000000-0005-0000-0000-0000FD880000}"/>
    <cellStyle name="Normal 4 3 5 6 3" xfId="35145" xr:uid="{00000000-0005-0000-0000-0000FE880000}"/>
    <cellStyle name="Normal 4 3 5 6 4" xfId="35146" xr:uid="{00000000-0005-0000-0000-0000FF880000}"/>
    <cellStyle name="Normal 4 3 5 7" xfId="35147" xr:uid="{00000000-0005-0000-0000-000000890000}"/>
    <cellStyle name="Normal 4 3 5 7 2" xfId="35148" xr:uid="{00000000-0005-0000-0000-000001890000}"/>
    <cellStyle name="Normal 4 3 5 7 3" xfId="35149" xr:uid="{00000000-0005-0000-0000-000002890000}"/>
    <cellStyle name="Normal 4 3 5 7 4" xfId="35150" xr:uid="{00000000-0005-0000-0000-000003890000}"/>
    <cellStyle name="Normal 4 3 5 8" xfId="35151" xr:uid="{00000000-0005-0000-0000-000004890000}"/>
    <cellStyle name="Normal 4 3 5 9" xfId="35152" xr:uid="{00000000-0005-0000-0000-000005890000}"/>
    <cellStyle name="Normal 4 3 6" xfId="35153" xr:uid="{00000000-0005-0000-0000-000006890000}"/>
    <cellStyle name="Normal 4 3 6 2" xfId="35154" xr:uid="{00000000-0005-0000-0000-000007890000}"/>
    <cellStyle name="Normal 4 3 6 2 2" xfId="35155" xr:uid="{00000000-0005-0000-0000-000008890000}"/>
    <cellStyle name="Normal 4 3 6 2 3" xfId="35156" xr:uid="{00000000-0005-0000-0000-000009890000}"/>
    <cellStyle name="Normal 4 3 6 2 4" xfId="35157" xr:uid="{00000000-0005-0000-0000-00000A890000}"/>
    <cellStyle name="Normal 4 3 6 3" xfId="35158" xr:uid="{00000000-0005-0000-0000-00000B890000}"/>
    <cellStyle name="Normal 4 3 6 3 2" xfId="35159" xr:uid="{00000000-0005-0000-0000-00000C890000}"/>
    <cellStyle name="Normal 4 3 6 3 3" xfId="35160" xr:uid="{00000000-0005-0000-0000-00000D890000}"/>
    <cellStyle name="Normal 4 3 6 3 4" xfId="35161" xr:uid="{00000000-0005-0000-0000-00000E890000}"/>
    <cellStyle name="Normal 4 3 6 4" xfId="35162" xr:uid="{00000000-0005-0000-0000-00000F890000}"/>
    <cellStyle name="Normal 4 3 6 4 2" xfId="35163" xr:uid="{00000000-0005-0000-0000-000010890000}"/>
    <cellStyle name="Normal 4 3 6 4 3" xfId="35164" xr:uid="{00000000-0005-0000-0000-000011890000}"/>
    <cellStyle name="Normal 4 3 6 4 4" xfId="35165" xr:uid="{00000000-0005-0000-0000-000012890000}"/>
    <cellStyle name="Normal 4 3 6 5" xfId="35166" xr:uid="{00000000-0005-0000-0000-000013890000}"/>
    <cellStyle name="Normal 4 3 6 5 2" xfId="35167" xr:uid="{00000000-0005-0000-0000-000014890000}"/>
    <cellStyle name="Normal 4 3 6 5 3" xfId="35168" xr:uid="{00000000-0005-0000-0000-000015890000}"/>
    <cellStyle name="Normal 4 3 6 5 4" xfId="35169" xr:uid="{00000000-0005-0000-0000-000016890000}"/>
    <cellStyle name="Normal 4 3 6 6" xfId="35170" xr:uid="{00000000-0005-0000-0000-000017890000}"/>
    <cellStyle name="Normal 4 3 6 7" xfId="35171" xr:uid="{00000000-0005-0000-0000-000018890000}"/>
    <cellStyle name="Normal 4 3 6 8" xfId="35172" xr:uid="{00000000-0005-0000-0000-000019890000}"/>
    <cellStyle name="Normal 4 3 7" xfId="35173" xr:uid="{00000000-0005-0000-0000-00001A890000}"/>
    <cellStyle name="Normal 4 3 7 2" xfId="35174" xr:uid="{00000000-0005-0000-0000-00001B890000}"/>
    <cellStyle name="Normal 4 3 7 3" xfId="35175" xr:uid="{00000000-0005-0000-0000-00001C890000}"/>
    <cellStyle name="Normal 4 3 7 4" xfId="35176" xr:uid="{00000000-0005-0000-0000-00001D890000}"/>
    <cellStyle name="Normal 4 3 8" xfId="35177" xr:uid="{00000000-0005-0000-0000-00001E890000}"/>
    <cellStyle name="Normal 4 3 8 2" xfId="35178" xr:uid="{00000000-0005-0000-0000-00001F890000}"/>
    <cellStyle name="Normal 4 3 8 3" xfId="35179" xr:uid="{00000000-0005-0000-0000-000020890000}"/>
    <cellStyle name="Normal 4 3 8 4" xfId="35180" xr:uid="{00000000-0005-0000-0000-000021890000}"/>
    <cellStyle name="Normal 4 3 9" xfId="35181" xr:uid="{00000000-0005-0000-0000-000022890000}"/>
    <cellStyle name="Normal 4 3 9 2" xfId="35182" xr:uid="{00000000-0005-0000-0000-000023890000}"/>
    <cellStyle name="Normal 4 3 9 3" xfId="35183" xr:uid="{00000000-0005-0000-0000-000024890000}"/>
    <cellStyle name="Normal 4 3 9 4" xfId="35184" xr:uid="{00000000-0005-0000-0000-000025890000}"/>
    <cellStyle name="Normal 4 4" xfId="247" xr:uid="{00000000-0005-0000-0000-000026890000}"/>
    <cellStyle name="Normal 4 4 10" xfId="35186" xr:uid="{00000000-0005-0000-0000-000027890000}"/>
    <cellStyle name="Normal 4 4 10 2" xfId="35187" xr:uid="{00000000-0005-0000-0000-000028890000}"/>
    <cellStyle name="Normal 4 4 10 3" xfId="35188" xr:uid="{00000000-0005-0000-0000-000029890000}"/>
    <cellStyle name="Normal 4 4 10 4" xfId="35189" xr:uid="{00000000-0005-0000-0000-00002A890000}"/>
    <cellStyle name="Normal 4 4 11" xfId="35190" xr:uid="{00000000-0005-0000-0000-00002B890000}"/>
    <cellStyle name="Normal 4 4 11 2" xfId="35191" xr:uid="{00000000-0005-0000-0000-00002C890000}"/>
    <cellStyle name="Normal 4 4 11 3" xfId="35192" xr:uid="{00000000-0005-0000-0000-00002D890000}"/>
    <cellStyle name="Normal 4 4 11 4" xfId="35193" xr:uid="{00000000-0005-0000-0000-00002E890000}"/>
    <cellStyle name="Normal 4 4 12" xfId="35194" xr:uid="{00000000-0005-0000-0000-00002F890000}"/>
    <cellStyle name="Normal 4 4 13" xfId="35195" xr:uid="{00000000-0005-0000-0000-000030890000}"/>
    <cellStyle name="Normal 4 4 14" xfId="35196" xr:uid="{00000000-0005-0000-0000-000031890000}"/>
    <cellStyle name="Normal 4 4 15" xfId="35197" xr:uid="{00000000-0005-0000-0000-000032890000}"/>
    <cellStyle name="Normal 4 4 16" xfId="35198" xr:uid="{00000000-0005-0000-0000-000033890000}"/>
    <cellStyle name="Normal 4 4 17" xfId="35199" xr:uid="{00000000-0005-0000-0000-000034890000}"/>
    <cellStyle name="Normal 4 4 18" xfId="35185" xr:uid="{00000000-0005-0000-0000-000035890000}"/>
    <cellStyle name="Normal 4 4 2" xfId="35200" xr:uid="{00000000-0005-0000-0000-000036890000}"/>
    <cellStyle name="Normal 4 4 2 10" xfId="35201" xr:uid="{00000000-0005-0000-0000-000037890000}"/>
    <cellStyle name="Normal 4 4 2 11" xfId="35202" xr:uid="{00000000-0005-0000-0000-000038890000}"/>
    <cellStyle name="Normal 4 4 2 12" xfId="35203" xr:uid="{00000000-0005-0000-0000-000039890000}"/>
    <cellStyle name="Normal 4 4 2 2" xfId="35204" xr:uid="{00000000-0005-0000-0000-00003A890000}"/>
    <cellStyle name="Normal 4 4 2 2 2" xfId="35205" xr:uid="{00000000-0005-0000-0000-00003B890000}"/>
    <cellStyle name="Normal 4 4 2 2 3" xfId="35206" xr:uid="{00000000-0005-0000-0000-00003C890000}"/>
    <cellStyle name="Normal 4 4 2 2 4" xfId="35207" xr:uid="{00000000-0005-0000-0000-00003D890000}"/>
    <cellStyle name="Normal 4 4 2 3" xfId="35208" xr:uid="{00000000-0005-0000-0000-00003E890000}"/>
    <cellStyle name="Normal 4 4 2 3 2" xfId="35209" xr:uid="{00000000-0005-0000-0000-00003F890000}"/>
    <cellStyle name="Normal 4 4 2 3 3" xfId="35210" xr:uid="{00000000-0005-0000-0000-000040890000}"/>
    <cellStyle name="Normal 4 4 2 3 4" xfId="35211" xr:uid="{00000000-0005-0000-0000-000041890000}"/>
    <cellStyle name="Normal 4 4 2 4" xfId="35212" xr:uid="{00000000-0005-0000-0000-000042890000}"/>
    <cellStyle name="Normal 4 4 2 4 2" xfId="35213" xr:uid="{00000000-0005-0000-0000-000043890000}"/>
    <cellStyle name="Normal 4 4 2 4 3" xfId="35214" xr:uid="{00000000-0005-0000-0000-000044890000}"/>
    <cellStyle name="Normal 4 4 2 4 4" xfId="35215" xr:uid="{00000000-0005-0000-0000-000045890000}"/>
    <cellStyle name="Normal 4 4 2 5" xfId="35216" xr:uid="{00000000-0005-0000-0000-000046890000}"/>
    <cellStyle name="Normal 4 4 2 5 2" xfId="35217" xr:uid="{00000000-0005-0000-0000-000047890000}"/>
    <cellStyle name="Normal 4 4 2 5 3" xfId="35218" xr:uid="{00000000-0005-0000-0000-000048890000}"/>
    <cellStyle name="Normal 4 4 2 5 4" xfId="35219" xr:uid="{00000000-0005-0000-0000-000049890000}"/>
    <cellStyle name="Normal 4 4 2 6" xfId="35220" xr:uid="{00000000-0005-0000-0000-00004A890000}"/>
    <cellStyle name="Normal 4 4 2 6 2" xfId="35221" xr:uid="{00000000-0005-0000-0000-00004B890000}"/>
    <cellStyle name="Normal 4 4 2 6 3" xfId="35222" xr:uid="{00000000-0005-0000-0000-00004C890000}"/>
    <cellStyle name="Normal 4 4 2 6 4" xfId="35223" xr:uid="{00000000-0005-0000-0000-00004D890000}"/>
    <cellStyle name="Normal 4 4 2 7" xfId="35224" xr:uid="{00000000-0005-0000-0000-00004E890000}"/>
    <cellStyle name="Normal 4 4 2 7 2" xfId="35225" xr:uid="{00000000-0005-0000-0000-00004F890000}"/>
    <cellStyle name="Normal 4 4 2 7 3" xfId="35226" xr:uid="{00000000-0005-0000-0000-000050890000}"/>
    <cellStyle name="Normal 4 4 2 7 4" xfId="35227" xr:uid="{00000000-0005-0000-0000-000051890000}"/>
    <cellStyle name="Normal 4 4 2 8" xfId="35228" xr:uid="{00000000-0005-0000-0000-000052890000}"/>
    <cellStyle name="Normal 4 4 2 8 2" xfId="35229" xr:uid="{00000000-0005-0000-0000-000053890000}"/>
    <cellStyle name="Normal 4 4 2 8 3" xfId="35230" xr:uid="{00000000-0005-0000-0000-000054890000}"/>
    <cellStyle name="Normal 4 4 2 8 4" xfId="35231" xr:uid="{00000000-0005-0000-0000-000055890000}"/>
    <cellStyle name="Normal 4 4 2 9" xfId="35232" xr:uid="{00000000-0005-0000-0000-000056890000}"/>
    <cellStyle name="Normal 4 4 3" xfId="35233" xr:uid="{00000000-0005-0000-0000-000057890000}"/>
    <cellStyle name="Normal 4 4 3 2" xfId="35234" xr:uid="{00000000-0005-0000-0000-000058890000}"/>
    <cellStyle name="Normal 4 4 3 2 2" xfId="35235" xr:uid="{00000000-0005-0000-0000-000059890000}"/>
    <cellStyle name="Normal 4 4 3 2 3" xfId="35236" xr:uid="{00000000-0005-0000-0000-00005A890000}"/>
    <cellStyle name="Normal 4 4 3 2 4" xfId="35237" xr:uid="{00000000-0005-0000-0000-00005B890000}"/>
    <cellStyle name="Normal 4 4 3 3" xfId="35238" xr:uid="{00000000-0005-0000-0000-00005C890000}"/>
    <cellStyle name="Normal 4 4 3 3 2" xfId="35239" xr:uid="{00000000-0005-0000-0000-00005D890000}"/>
    <cellStyle name="Normal 4 4 3 3 3" xfId="35240" xr:uid="{00000000-0005-0000-0000-00005E890000}"/>
    <cellStyle name="Normal 4 4 3 3 4" xfId="35241" xr:uid="{00000000-0005-0000-0000-00005F890000}"/>
    <cellStyle name="Normal 4 4 3 4" xfId="35242" xr:uid="{00000000-0005-0000-0000-000060890000}"/>
    <cellStyle name="Normal 4 4 3 4 2" xfId="35243" xr:uid="{00000000-0005-0000-0000-000061890000}"/>
    <cellStyle name="Normal 4 4 3 4 3" xfId="35244" xr:uid="{00000000-0005-0000-0000-000062890000}"/>
    <cellStyle name="Normal 4 4 3 4 4" xfId="35245" xr:uid="{00000000-0005-0000-0000-000063890000}"/>
    <cellStyle name="Normal 4 4 3 5" xfId="35246" xr:uid="{00000000-0005-0000-0000-000064890000}"/>
    <cellStyle name="Normal 4 4 3 5 2" xfId="35247" xr:uid="{00000000-0005-0000-0000-000065890000}"/>
    <cellStyle name="Normal 4 4 3 5 3" xfId="35248" xr:uid="{00000000-0005-0000-0000-000066890000}"/>
    <cellStyle name="Normal 4 4 3 5 4" xfId="35249" xr:uid="{00000000-0005-0000-0000-000067890000}"/>
    <cellStyle name="Normal 4 4 3 6" xfId="35250" xr:uid="{00000000-0005-0000-0000-000068890000}"/>
    <cellStyle name="Normal 4 4 3 7" xfId="35251" xr:uid="{00000000-0005-0000-0000-000069890000}"/>
    <cellStyle name="Normal 4 4 3 8" xfId="35252" xr:uid="{00000000-0005-0000-0000-00006A890000}"/>
    <cellStyle name="Normal 4 4 4" xfId="35253" xr:uid="{00000000-0005-0000-0000-00006B890000}"/>
    <cellStyle name="Normal 4 4 4 2" xfId="35254" xr:uid="{00000000-0005-0000-0000-00006C890000}"/>
    <cellStyle name="Normal 4 4 4 3" xfId="35255" xr:uid="{00000000-0005-0000-0000-00006D890000}"/>
    <cellStyle name="Normal 4 4 4 4" xfId="35256" xr:uid="{00000000-0005-0000-0000-00006E890000}"/>
    <cellStyle name="Normal 4 4 5" xfId="35257" xr:uid="{00000000-0005-0000-0000-00006F890000}"/>
    <cellStyle name="Normal 4 4 5 2" xfId="35258" xr:uid="{00000000-0005-0000-0000-000070890000}"/>
    <cellStyle name="Normal 4 4 5 3" xfId="35259" xr:uid="{00000000-0005-0000-0000-000071890000}"/>
    <cellStyle name="Normal 4 4 5 4" xfId="35260" xr:uid="{00000000-0005-0000-0000-000072890000}"/>
    <cellStyle name="Normal 4 4 6" xfId="35261" xr:uid="{00000000-0005-0000-0000-000073890000}"/>
    <cellStyle name="Normal 4 4 6 2" xfId="35262" xr:uid="{00000000-0005-0000-0000-000074890000}"/>
    <cellStyle name="Normal 4 4 6 3" xfId="35263" xr:uid="{00000000-0005-0000-0000-000075890000}"/>
    <cellStyle name="Normal 4 4 6 4" xfId="35264" xr:uid="{00000000-0005-0000-0000-000076890000}"/>
    <cellStyle name="Normal 4 4 7" xfId="35265" xr:uid="{00000000-0005-0000-0000-000077890000}"/>
    <cellStyle name="Normal 4 4 7 2" xfId="35266" xr:uid="{00000000-0005-0000-0000-000078890000}"/>
    <cellStyle name="Normal 4 4 7 3" xfId="35267" xr:uid="{00000000-0005-0000-0000-000079890000}"/>
    <cellStyle name="Normal 4 4 7 4" xfId="35268" xr:uid="{00000000-0005-0000-0000-00007A890000}"/>
    <cellStyle name="Normal 4 4 8" xfId="35269" xr:uid="{00000000-0005-0000-0000-00007B890000}"/>
    <cellStyle name="Normal 4 4 8 2" xfId="35270" xr:uid="{00000000-0005-0000-0000-00007C890000}"/>
    <cellStyle name="Normal 4 4 8 3" xfId="35271" xr:uid="{00000000-0005-0000-0000-00007D890000}"/>
    <cellStyle name="Normal 4 4 8 4" xfId="35272" xr:uid="{00000000-0005-0000-0000-00007E890000}"/>
    <cellStyle name="Normal 4 4 9" xfId="35273" xr:uid="{00000000-0005-0000-0000-00007F890000}"/>
    <cellStyle name="Normal 4 4 9 2" xfId="35274" xr:uid="{00000000-0005-0000-0000-000080890000}"/>
    <cellStyle name="Normal 4 4 9 3" xfId="35275" xr:uid="{00000000-0005-0000-0000-000081890000}"/>
    <cellStyle name="Normal 4 4 9 4" xfId="35276" xr:uid="{00000000-0005-0000-0000-000082890000}"/>
    <cellStyle name="Normal 4 5" xfId="35277" xr:uid="{00000000-0005-0000-0000-000083890000}"/>
    <cellStyle name="Normal 4 5 10" xfId="35278" xr:uid="{00000000-0005-0000-0000-000084890000}"/>
    <cellStyle name="Normal 4 5 11" xfId="35279" xr:uid="{00000000-0005-0000-0000-000085890000}"/>
    <cellStyle name="Normal 4 5 2" xfId="35280" xr:uid="{00000000-0005-0000-0000-000086890000}"/>
    <cellStyle name="Normal 4 5 2 2" xfId="35281" xr:uid="{00000000-0005-0000-0000-000087890000}"/>
    <cellStyle name="Normal 4 5 2 3" xfId="35282" xr:uid="{00000000-0005-0000-0000-000088890000}"/>
    <cellStyle name="Normal 4 5 2 4" xfId="35283" xr:uid="{00000000-0005-0000-0000-000089890000}"/>
    <cellStyle name="Normal 4 5 3" xfId="35284" xr:uid="{00000000-0005-0000-0000-00008A890000}"/>
    <cellStyle name="Normal 4 5 3 2" xfId="35285" xr:uid="{00000000-0005-0000-0000-00008B890000}"/>
    <cellStyle name="Normal 4 5 3 3" xfId="35286" xr:uid="{00000000-0005-0000-0000-00008C890000}"/>
    <cellStyle name="Normal 4 5 3 4" xfId="35287" xr:uid="{00000000-0005-0000-0000-00008D890000}"/>
    <cellStyle name="Normal 4 5 4" xfId="35288" xr:uid="{00000000-0005-0000-0000-00008E890000}"/>
    <cellStyle name="Normal 4 5 4 2" xfId="35289" xr:uid="{00000000-0005-0000-0000-00008F890000}"/>
    <cellStyle name="Normal 4 5 4 3" xfId="35290" xr:uid="{00000000-0005-0000-0000-000090890000}"/>
    <cellStyle name="Normal 4 5 4 4" xfId="35291" xr:uid="{00000000-0005-0000-0000-000091890000}"/>
    <cellStyle name="Normal 4 5 5" xfId="35292" xr:uid="{00000000-0005-0000-0000-000092890000}"/>
    <cellStyle name="Normal 4 5 5 2" xfId="35293" xr:uid="{00000000-0005-0000-0000-000093890000}"/>
    <cellStyle name="Normal 4 5 5 3" xfId="35294" xr:uid="{00000000-0005-0000-0000-000094890000}"/>
    <cellStyle name="Normal 4 5 5 4" xfId="35295" xr:uid="{00000000-0005-0000-0000-000095890000}"/>
    <cellStyle name="Normal 4 5 6" xfId="35296" xr:uid="{00000000-0005-0000-0000-000096890000}"/>
    <cellStyle name="Normal 4 5 6 2" xfId="35297" xr:uid="{00000000-0005-0000-0000-000097890000}"/>
    <cellStyle name="Normal 4 5 6 3" xfId="35298" xr:uid="{00000000-0005-0000-0000-000098890000}"/>
    <cellStyle name="Normal 4 5 6 4" xfId="35299" xr:uid="{00000000-0005-0000-0000-000099890000}"/>
    <cellStyle name="Normal 4 5 7" xfId="35300" xr:uid="{00000000-0005-0000-0000-00009A890000}"/>
    <cellStyle name="Normal 4 5 7 2" xfId="35301" xr:uid="{00000000-0005-0000-0000-00009B890000}"/>
    <cellStyle name="Normal 4 5 7 3" xfId="35302" xr:uid="{00000000-0005-0000-0000-00009C890000}"/>
    <cellStyle name="Normal 4 5 7 4" xfId="35303" xr:uid="{00000000-0005-0000-0000-00009D890000}"/>
    <cellStyle name="Normal 4 5 8" xfId="35304" xr:uid="{00000000-0005-0000-0000-00009E890000}"/>
    <cellStyle name="Normal 4 5 8 2" xfId="35305" xr:uid="{00000000-0005-0000-0000-00009F890000}"/>
    <cellStyle name="Normal 4 5 8 3" xfId="35306" xr:uid="{00000000-0005-0000-0000-0000A0890000}"/>
    <cellStyle name="Normal 4 5 8 4" xfId="35307" xr:uid="{00000000-0005-0000-0000-0000A1890000}"/>
    <cellStyle name="Normal 4 5 9" xfId="35308" xr:uid="{00000000-0005-0000-0000-0000A2890000}"/>
    <cellStyle name="Normal 4 6" xfId="321" xr:uid="{00000000-0005-0000-0000-0000A3890000}"/>
    <cellStyle name="Normal 4 6 10" xfId="35310" xr:uid="{00000000-0005-0000-0000-0000A4890000}"/>
    <cellStyle name="Normal 4 6 11" xfId="35311" xr:uid="{00000000-0005-0000-0000-0000A5890000}"/>
    <cellStyle name="Normal 4 6 12" xfId="35309" xr:uid="{00000000-0005-0000-0000-0000A6890000}"/>
    <cellStyle name="Normal 4 6 2" xfId="35312" xr:uid="{00000000-0005-0000-0000-0000A7890000}"/>
    <cellStyle name="Normal 4 6 2 2" xfId="35313" xr:uid="{00000000-0005-0000-0000-0000A8890000}"/>
    <cellStyle name="Normal 4 6 2 3" xfId="35314" xr:uid="{00000000-0005-0000-0000-0000A9890000}"/>
    <cellStyle name="Normal 4 6 2 4" xfId="35315" xr:uid="{00000000-0005-0000-0000-0000AA890000}"/>
    <cellStyle name="Normal 4 6 3" xfId="35316" xr:uid="{00000000-0005-0000-0000-0000AB890000}"/>
    <cellStyle name="Normal 4 6 3 2" xfId="35317" xr:uid="{00000000-0005-0000-0000-0000AC890000}"/>
    <cellStyle name="Normal 4 6 3 3" xfId="35318" xr:uid="{00000000-0005-0000-0000-0000AD890000}"/>
    <cellStyle name="Normal 4 6 3 4" xfId="35319" xr:uid="{00000000-0005-0000-0000-0000AE890000}"/>
    <cellStyle name="Normal 4 6 4" xfId="35320" xr:uid="{00000000-0005-0000-0000-0000AF890000}"/>
    <cellStyle name="Normal 4 6 4 2" xfId="35321" xr:uid="{00000000-0005-0000-0000-0000B0890000}"/>
    <cellStyle name="Normal 4 6 4 3" xfId="35322" xr:uid="{00000000-0005-0000-0000-0000B1890000}"/>
    <cellStyle name="Normal 4 6 4 4" xfId="35323" xr:uid="{00000000-0005-0000-0000-0000B2890000}"/>
    <cellStyle name="Normal 4 6 5" xfId="35324" xr:uid="{00000000-0005-0000-0000-0000B3890000}"/>
    <cellStyle name="Normal 4 6 5 2" xfId="35325" xr:uid="{00000000-0005-0000-0000-0000B4890000}"/>
    <cellStyle name="Normal 4 6 5 3" xfId="35326" xr:uid="{00000000-0005-0000-0000-0000B5890000}"/>
    <cellStyle name="Normal 4 6 5 4" xfId="35327" xr:uid="{00000000-0005-0000-0000-0000B6890000}"/>
    <cellStyle name="Normal 4 6 6" xfId="35328" xr:uid="{00000000-0005-0000-0000-0000B7890000}"/>
    <cellStyle name="Normal 4 6 6 2" xfId="35329" xr:uid="{00000000-0005-0000-0000-0000B8890000}"/>
    <cellStyle name="Normal 4 6 6 3" xfId="35330" xr:uid="{00000000-0005-0000-0000-0000B9890000}"/>
    <cellStyle name="Normal 4 6 6 4" xfId="35331" xr:uid="{00000000-0005-0000-0000-0000BA890000}"/>
    <cellStyle name="Normal 4 6 7" xfId="35332" xr:uid="{00000000-0005-0000-0000-0000BB890000}"/>
    <cellStyle name="Normal 4 6 7 2" xfId="35333" xr:uid="{00000000-0005-0000-0000-0000BC890000}"/>
    <cellStyle name="Normal 4 6 7 3" xfId="35334" xr:uid="{00000000-0005-0000-0000-0000BD890000}"/>
    <cellStyle name="Normal 4 6 7 4" xfId="35335" xr:uid="{00000000-0005-0000-0000-0000BE890000}"/>
    <cellStyle name="Normal 4 6 8" xfId="35336" xr:uid="{00000000-0005-0000-0000-0000BF890000}"/>
    <cellStyle name="Normal 4 6 8 2" xfId="35337" xr:uid="{00000000-0005-0000-0000-0000C0890000}"/>
    <cellStyle name="Normal 4 6 8 3" xfId="35338" xr:uid="{00000000-0005-0000-0000-0000C1890000}"/>
    <cellStyle name="Normal 4 6 8 4" xfId="35339" xr:uid="{00000000-0005-0000-0000-0000C2890000}"/>
    <cellStyle name="Normal 4 6 9" xfId="35340" xr:uid="{00000000-0005-0000-0000-0000C3890000}"/>
    <cellStyle name="Normal 4 7" xfId="35341" xr:uid="{00000000-0005-0000-0000-0000C4890000}"/>
    <cellStyle name="Normal 4 7 2" xfId="35342" xr:uid="{00000000-0005-0000-0000-0000C5890000}"/>
    <cellStyle name="Normal 4 7 2 2" xfId="35343" xr:uid="{00000000-0005-0000-0000-0000C6890000}"/>
    <cellStyle name="Normal 4 7 2 3" xfId="35344" xr:uid="{00000000-0005-0000-0000-0000C7890000}"/>
    <cellStyle name="Normal 4 7 2 4" xfId="35345" xr:uid="{00000000-0005-0000-0000-0000C8890000}"/>
    <cellStyle name="Normal 4 7 3" xfId="35346" xr:uid="{00000000-0005-0000-0000-0000C9890000}"/>
    <cellStyle name="Normal 4 7 3 2" xfId="35347" xr:uid="{00000000-0005-0000-0000-0000CA890000}"/>
    <cellStyle name="Normal 4 7 3 3" xfId="35348" xr:uid="{00000000-0005-0000-0000-0000CB890000}"/>
    <cellStyle name="Normal 4 7 3 4" xfId="35349" xr:uid="{00000000-0005-0000-0000-0000CC890000}"/>
    <cellStyle name="Normal 4 7 4" xfId="35350" xr:uid="{00000000-0005-0000-0000-0000CD890000}"/>
    <cellStyle name="Normal 4 7 4 2" xfId="35351" xr:uid="{00000000-0005-0000-0000-0000CE890000}"/>
    <cellStyle name="Normal 4 7 4 3" xfId="35352" xr:uid="{00000000-0005-0000-0000-0000CF890000}"/>
    <cellStyle name="Normal 4 7 4 4" xfId="35353" xr:uid="{00000000-0005-0000-0000-0000D0890000}"/>
    <cellStyle name="Normal 4 7 5" xfId="35354" xr:uid="{00000000-0005-0000-0000-0000D1890000}"/>
    <cellStyle name="Normal 4 7 5 2" xfId="35355" xr:uid="{00000000-0005-0000-0000-0000D2890000}"/>
    <cellStyle name="Normal 4 7 5 3" xfId="35356" xr:uid="{00000000-0005-0000-0000-0000D3890000}"/>
    <cellStyle name="Normal 4 7 5 4" xfId="35357" xr:uid="{00000000-0005-0000-0000-0000D4890000}"/>
    <cellStyle name="Normal 4 7 6" xfId="35358" xr:uid="{00000000-0005-0000-0000-0000D5890000}"/>
    <cellStyle name="Normal 4 7 7" xfId="35359" xr:uid="{00000000-0005-0000-0000-0000D6890000}"/>
    <cellStyle name="Normal 4 7 8" xfId="35360" xr:uid="{00000000-0005-0000-0000-0000D7890000}"/>
    <cellStyle name="Normal 4 8" xfId="35361" xr:uid="{00000000-0005-0000-0000-0000D8890000}"/>
    <cellStyle name="Normal 4 8 2" xfId="35362" xr:uid="{00000000-0005-0000-0000-0000D9890000}"/>
    <cellStyle name="Normal 4 8 3" xfId="35363" xr:uid="{00000000-0005-0000-0000-0000DA890000}"/>
    <cellStyle name="Normal 4 8 4" xfId="35364" xr:uid="{00000000-0005-0000-0000-0000DB890000}"/>
    <cellStyle name="Normal 4 9" xfId="35365" xr:uid="{00000000-0005-0000-0000-0000DC890000}"/>
    <cellStyle name="Normal 4 9 2" xfId="35366" xr:uid="{00000000-0005-0000-0000-0000DD890000}"/>
    <cellStyle name="Normal 4 9 3" xfId="35367" xr:uid="{00000000-0005-0000-0000-0000DE890000}"/>
    <cellStyle name="Normal 4 9 4" xfId="35368" xr:uid="{00000000-0005-0000-0000-0000DF890000}"/>
    <cellStyle name="Normal 40" xfId="35369" xr:uid="{00000000-0005-0000-0000-0000E0890000}"/>
    <cellStyle name="Normal 40 2" xfId="35370" xr:uid="{00000000-0005-0000-0000-0000E1890000}"/>
    <cellStyle name="Normal 41" xfId="35371" xr:uid="{00000000-0005-0000-0000-0000E2890000}"/>
    <cellStyle name="Normal 41 2" xfId="35372" xr:uid="{00000000-0005-0000-0000-0000E3890000}"/>
    <cellStyle name="Normal 42" xfId="35373" xr:uid="{00000000-0005-0000-0000-0000E4890000}"/>
    <cellStyle name="Normal 42 2" xfId="35374" xr:uid="{00000000-0005-0000-0000-0000E5890000}"/>
    <cellStyle name="Normal 43" xfId="35375" xr:uid="{00000000-0005-0000-0000-0000E6890000}"/>
    <cellStyle name="Normal 43 2" xfId="35376" xr:uid="{00000000-0005-0000-0000-0000E7890000}"/>
    <cellStyle name="Normal 44" xfId="35377" xr:uid="{00000000-0005-0000-0000-0000E8890000}"/>
    <cellStyle name="Normal 44 2" xfId="35378" xr:uid="{00000000-0005-0000-0000-0000E9890000}"/>
    <cellStyle name="Normal 45" xfId="35379" xr:uid="{00000000-0005-0000-0000-0000EA890000}"/>
    <cellStyle name="Normal 45 2" xfId="35380" xr:uid="{00000000-0005-0000-0000-0000EB890000}"/>
    <cellStyle name="Normal 46" xfId="35381" xr:uid="{00000000-0005-0000-0000-0000EC890000}"/>
    <cellStyle name="Normal 46 2" xfId="35382" xr:uid="{00000000-0005-0000-0000-0000ED890000}"/>
    <cellStyle name="Normal 47" xfId="35383" xr:uid="{00000000-0005-0000-0000-0000EE890000}"/>
    <cellStyle name="Normal 47 2" xfId="35384" xr:uid="{00000000-0005-0000-0000-0000EF890000}"/>
    <cellStyle name="Normal 48" xfId="35385" xr:uid="{00000000-0005-0000-0000-0000F0890000}"/>
    <cellStyle name="Normal 48 2" xfId="35386" xr:uid="{00000000-0005-0000-0000-0000F1890000}"/>
    <cellStyle name="Normal 49" xfId="35387" xr:uid="{00000000-0005-0000-0000-0000F2890000}"/>
    <cellStyle name="Normal 49 2" xfId="35388" xr:uid="{00000000-0005-0000-0000-0000F3890000}"/>
    <cellStyle name="Normal 5" xfId="47" xr:uid="{00000000-0005-0000-0000-0000F4890000}"/>
    <cellStyle name="Normal 5 10" xfId="35389" xr:uid="{00000000-0005-0000-0000-0000F5890000}"/>
    <cellStyle name="Normal 5 10 2" xfId="35390" xr:uid="{00000000-0005-0000-0000-0000F6890000}"/>
    <cellStyle name="Normal 5 10 3" xfId="35391" xr:uid="{00000000-0005-0000-0000-0000F7890000}"/>
    <cellStyle name="Normal 5 10 4" xfId="35392" xr:uid="{00000000-0005-0000-0000-0000F8890000}"/>
    <cellStyle name="Normal 5 11" xfId="35393" xr:uid="{00000000-0005-0000-0000-0000F9890000}"/>
    <cellStyle name="Normal 5 11 2" xfId="35394" xr:uid="{00000000-0005-0000-0000-0000FA890000}"/>
    <cellStyle name="Normal 5 11 3" xfId="35395" xr:uid="{00000000-0005-0000-0000-0000FB890000}"/>
    <cellStyle name="Normal 5 11 4" xfId="35396" xr:uid="{00000000-0005-0000-0000-0000FC890000}"/>
    <cellStyle name="Normal 5 12" xfId="35397" xr:uid="{00000000-0005-0000-0000-0000FD890000}"/>
    <cellStyle name="Normal 5 12 2" xfId="35398" xr:uid="{00000000-0005-0000-0000-0000FE890000}"/>
    <cellStyle name="Normal 5 12 3" xfId="35399" xr:uid="{00000000-0005-0000-0000-0000FF890000}"/>
    <cellStyle name="Normal 5 12 4" xfId="35400" xr:uid="{00000000-0005-0000-0000-0000008A0000}"/>
    <cellStyle name="Normal 5 13" xfId="35401" xr:uid="{00000000-0005-0000-0000-0000018A0000}"/>
    <cellStyle name="Normal 5 13 2" xfId="35402" xr:uid="{00000000-0005-0000-0000-0000028A0000}"/>
    <cellStyle name="Normal 5 13 3" xfId="35403" xr:uid="{00000000-0005-0000-0000-0000038A0000}"/>
    <cellStyle name="Normal 5 13 4" xfId="35404" xr:uid="{00000000-0005-0000-0000-0000048A0000}"/>
    <cellStyle name="Normal 5 14" xfId="35405" xr:uid="{00000000-0005-0000-0000-0000058A0000}"/>
    <cellStyle name="Normal 5 14 2" xfId="35406" xr:uid="{00000000-0005-0000-0000-0000068A0000}"/>
    <cellStyle name="Normal 5 14 3" xfId="35407" xr:uid="{00000000-0005-0000-0000-0000078A0000}"/>
    <cellStyle name="Normal 5 14 4" xfId="35408" xr:uid="{00000000-0005-0000-0000-0000088A0000}"/>
    <cellStyle name="Normal 5 15" xfId="35409" xr:uid="{00000000-0005-0000-0000-0000098A0000}"/>
    <cellStyle name="Normal 5 15 2" xfId="35410" xr:uid="{00000000-0005-0000-0000-00000A8A0000}"/>
    <cellStyle name="Normal 5 15 3" xfId="35411" xr:uid="{00000000-0005-0000-0000-00000B8A0000}"/>
    <cellStyle name="Normal 5 15 4" xfId="35412" xr:uid="{00000000-0005-0000-0000-00000C8A0000}"/>
    <cellStyle name="Normal 5 16" xfId="35413" xr:uid="{00000000-0005-0000-0000-00000D8A0000}"/>
    <cellStyle name="Normal 5 17" xfId="38644" xr:uid="{00000000-0005-0000-0000-00000E8A0000}"/>
    <cellStyle name="Normal 5 18" xfId="33036" xr:uid="{00000000-0005-0000-0000-00000F8A0000}"/>
    <cellStyle name="Normal 5 2" xfId="343" xr:uid="{00000000-0005-0000-0000-0000108A0000}"/>
    <cellStyle name="Normal 5 2 10" xfId="35414" xr:uid="{00000000-0005-0000-0000-0000118A0000}"/>
    <cellStyle name="Normal 5 2 10 2" xfId="35415" xr:uid="{00000000-0005-0000-0000-0000128A0000}"/>
    <cellStyle name="Normal 5 2 10 3" xfId="35416" xr:uid="{00000000-0005-0000-0000-0000138A0000}"/>
    <cellStyle name="Normal 5 2 10 4" xfId="35417" xr:uid="{00000000-0005-0000-0000-0000148A0000}"/>
    <cellStyle name="Normal 5 2 11" xfId="35418" xr:uid="{00000000-0005-0000-0000-0000158A0000}"/>
    <cellStyle name="Normal 5 2 11 2" xfId="35419" xr:uid="{00000000-0005-0000-0000-0000168A0000}"/>
    <cellStyle name="Normal 5 2 11 3" xfId="35420" xr:uid="{00000000-0005-0000-0000-0000178A0000}"/>
    <cellStyle name="Normal 5 2 11 4" xfId="35421" xr:uid="{00000000-0005-0000-0000-0000188A0000}"/>
    <cellStyle name="Normal 5 2 12" xfId="35422" xr:uid="{00000000-0005-0000-0000-0000198A0000}"/>
    <cellStyle name="Normal 5 2 12 2" xfId="35423" xr:uid="{00000000-0005-0000-0000-00001A8A0000}"/>
    <cellStyle name="Normal 5 2 13" xfId="35424" xr:uid="{00000000-0005-0000-0000-00001B8A0000}"/>
    <cellStyle name="Normal 5 2 2" xfId="35425" xr:uid="{00000000-0005-0000-0000-00001C8A0000}"/>
    <cellStyle name="Normal 5 2 2 10" xfId="35426" xr:uid="{00000000-0005-0000-0000-00001D8A0000}"/>
    <cellStyle name="Normal 5 2 2 10 2" xfId="35427" xr:uid="{00000000-0005-0000-0000-00001E8A0000}"/>
    <cellStyle name="Normal 5 2 2 10 3" xfId="35428" xr:uid="{00000000-0005-0000-0000-00001F8A0000}"/>
    <cellStyle name="Normal 5 2 2 10 4" xfId="35429" xr:uid="{00000000-0005-0000-0000-0000208A0000}"/>
    <cellStyle name="Normal 5 2 2 11" xfId="35430" xr:uid="{00000000-0005-0000-0000-0000218A0000}"/>
    <cellStyle name="Normal 5 2 2 12" xfId="35431" xr:uid="{00000000-0005-0000-0000-0000228A0000}"/>
    <cellStyle name="Normal 5 2 2 13" xfId="35432" xr:uid="{00000000-0005-0000-0000-0000238A0000}"/>
    <cellStyle name="Normal 5 2 2 2" xfId="35433" xr:uid="{00000000-0005-0000-0000-0000248A0000}"/>
    <cellStyle name="Normal 5 2 2 2 10" xfId="35434" xr:uid="{00000000-0005-0000-0000-0000258A0000}"/>
    <cellStyle name="Normal 5 2 2 2 11" xfId="35435" xr:uid="{00000000-0005-0000-0000-0000268A0000}"/>
    <cellStyle name="Normal 5 2 2 2 2" xfId="35436" xr:uid="{00000000-0005-0000-0000-0000278A0000}"/>
    <cellStyle name="Normal 5 2 2 2 2 2" xfId="35437" xr:uid="{00000000-0005-0000-0000-0000288A0000}"/>
    <cellStyle name="Normal 5 2 2 2 2 3" xfId="35438" xr:uid="{00000000-0005-0000-0000-0000298A0000}"/>
    <cellStyle name="Normal 5 2 2 2 2 4" xfId="35439" xr:uid="{00000000-0005-0000-0000-00002A8A0000}"/>
    <cellStyle name="Normal 5 2 2 2 3" xfId="35440" xr:uid="{00000000-0005-0000-0000-00002B8A0000}"/>
    <cellStyle name="Normal 5 2 2 2 3 2" xfId="35441" xr:uid="{00000000-0005-0000-0000-00002C8A0000}"/>
    <cellStyle name="Normal 5 2 2 2 3 3" xfId="35442" xr:uid="{00000000-0005-0000-0000-00002D8A0000}"/>
    <cellStyle name="Normal 5 2 2 2 3 4" xfId="35443" xr:uid="{00000000-0005-0000-0000-00002E8A0000}"/>
    <cellStyle name="Normal 5 2 2 2 4" xfId="35444" xr:uid="{00000000-0005-0000-0000-00002F8A0000}"/>
    <cellStyle name="Normal 5 2 2 2 4 2" xfId="35445" xr:uid="{00000000-0005-0000-0000-0000308A0000}"/>
    <cellStyle name="Normal 5 2 2 2 4 3" xfId="35446" xr:uid="{00000000-0005-0000-0000-0000318A0000}"/>
    <cellStyle name="Normal 5 2 2 2 4 4" xfId="35447" xr:uid="{00000000-0005-0000-0000-0000328A0000}"/>
    <cellStyle name="Normal 5 2 2 2 5" xfId="35448" xr:uid="{00000000-0005-0000-0000-0000338A0000}"/>
    <cellStyle name="Normal 5 2 2 2 5 2" xfId="35449" xr:uid="{00000000-0005-0000-0000-0000348A0000}"/>
    <cellStyle name="Normal 5 2 2 2 5 3" xfId="35450" xr:uid="{00000000-0005-0000-0000-0000358A0000}"/>
    <cellStyle name="Normal 5 2 2 2 5 4" xfId="35451" xr:uid="{00000000-0005-0000-0000-0000368A0000}"/>
    <cellStyle name="Normal 5 2 2 2 6" xfId="35452" xr:uid="{00000000-0005-0000-0000-0000378A0000}"/>
    <cellStyle name="Normal 5 2 2 2 6 2" xfId="35453" xr:uid="{00000000-0005-0000-0000-0000388A0000}"/>
    <cellStyle name="Normal 5 2 2 2 6 3" xfId="35454" xr:uid="{00000000-0005-0000-0000-0000398A0000}"/>
    <cellStyle name="Normal 5 2 2 2 6 4" xfId="35455" xr:uid="{00000000-0005-0000-0000-00003A8A0000}"/>
    <cellStyle name="Normal 5 2 2 2 7" xfId="35456" xr:uid="{00000000-0005-0000-0000-00003B8A0000}"/>
    <cellStyle name="Normal 5 2 2 2 7 2" xfId="35457" xr:uid="{00000000-0005-0000-0000-00003C8A0000}"/>
    <cellStyle name="Normal 5 2 2 2 7 3" xfId="35458" xr:uid="{00000000-0005-0000-0000-00003D8A0000}"/>
    <cellStyle name="Normal 5 2 2 2 7 4" xfId="35459" xr:uid="{00000000-0005-0000-0000-00003E8A0000}"/>
    <cellStyle name="Normal 5 2 2 2 8" xfId="35460" xr:uid="{00000000-0005-0000-0000-00003F8A0000}"/>
    <cellStyle name="Normal 5 2 2 2 8 2" xfId="35461" xr:uid="{00000000-0005-0000-0000-0000408A0000}"/>
    <cellStyle name="Normal 5 2 2 2 8 3" xfId="35462" xr:uid="{00000000-0005-0000-0000-0000418A0000}"/>
    <cellStyle name="Normal 5 2 2 2 8 4" xfId="35463" xr:uid="{00000000-0005-0000-0000-0000428A0000}"/>
    <cellStyle name="Normal 5 2 2 2 9" xfId="35464" xr:uid="{00000000-0005-0000-0000-0000438A0000}"/>
    <cellStyle name="Normal 5 2 2 3" xfId="35465" xr:uid="{00000000-0005-0000-0000-0000448A0000}"/>
    <cellStyle name="Normal 5 2 2 3 2" xfId="35466" xr:uid="{00000000-0005-0000-0000-0000458A0000}"/>
    <cellStyle name="Normal 5 2 2 3 2 2" xfId="35467" xr:uid="{00000000-0005-0000-0000-0000468A0000}"/>
    <cellStyle name="Normal 5 2 2 3 2 3" xfId="35468" xr:uid="{00000000-0005-0000-0000-0000478A0000}"/>
    <cellStyle name="Normal 5 2 2 3 2 4" xfId="35469" xr:uid="{00000000-0005-0000-0000-0000488A0000}"/>
    <cellStyle name="Normal 5 2 2 3 3" xfId="35470" xr:uid="{00000000-0005-0000-0000-0000498A0000}"/>
    <cellStyle name="Normal 5 2 2 3 3 2" xfId="35471" xr:uid="{00000000-0005-0000-0000-00004A8A0000}"/>
    <cellStyle name="Normal 5 2 2 3 3 3" xfId="35472" xr:uid="{00000000-0005-0000-0000-00004B8A0000}"/>
    <cellStyle name="Normal 5 2 2 3 3 4" xfId="35473" xr:uid="{00000000-0005-0000-0000-00004C8A0000}"/>
    <cellStyle name="Normal 5 2 2 3 4" xfId="35474" xr:uid="{00000000-0005-0000-0000-00004D8A0000}"/>
    <cellStyle name="Normal 5 2 2 3 4 2" xfId="35475" xr:uid="{00000000-0005-0000-0000-00004E8A0000}"/>
    <cellStyle name="Normal 5 2 2 3 4 3" xfId="35476" xr:uid="{00000000-0005-0000-0000-00004F8A0000}"/>
    <cellStyle name="Normal 5 2 2 3 4 4" xfId="35477" xr:uid="{00000000-0005-0000-0000-0000508A0000}"/>
    <cellStyle name="Normal 5 2 2 3 5" xfId="35478" xr:uid="{00000000-0005-0000-0000-0000518A0000}"/>
    <cellStyle name="Normal 5 2 2 3 5 2" xfId="35479" xr:uid="{00000000-0005-0000-0000-0000528A0000}"/>
    <cellStyle name="Normal 5 2 2 3 5 3" xfId="35480" xr:uid="{00000000-0005-0000-0000-0000538A0000}"/>
    <cellStyle name="Normal 5 2 2 3 5 4" xfId="35481" xr:uid="{00000000-0005-0000-0000-0000548A0000}"/>
    <cellStyle name="Normal 5 2 2 3 6" xfId="35482" xr:uid="{00000000-0005-0000-0000-0000558A0000}"/>
    <cellStyle name="Normal 5 2 2 3 7" xfId="35483" xr:uid="{00000000-0005-0000-0000-0000568A0000}"/>
    <cellStyle name="Normal 5 2 2 3 8" xfId="35484" xr:uid="{00000000-0005-0000-0000-0000578A0000}"/>
    <cellStyle name="Normal 5 2 2 4" xfId="35485" xr:uid="{00000000-0005-0000-0000-0000588A0000}"/>
    <cellStyle name="Normal 5 2 2 4 2" xfId="35486" xr:uid="{00000000-0005-0000-0000-0000598A0000}"/>
    <cellStyle name="Normal 5 2 2 4 3" xfId="35487" xr:uid="{00000000-0005-0000-0000-00005A8A0000}"/>
    <cellStyle name="Normal 5 2 2 4 4" xfId="35488" xr:uid="{00000000-0005-0000-0000-00005B8A0000}"/>
    <cellStyle name="Normal 5 2 2 5" xfId="35489" xr:uid="{00000000-0005-0000-0000-00005C8A0000}"/>
    <cellStyle name="Normal 5 2 2 5 2" xfId="35490" xr:uid="{00000000-0005-0000-0000-00005D8A0000}"/>
    <cellStyle name="Normal 5 2 2 5 3" xfId="35491" xr:uid="{00000000-0005-0000-0000-00005E8A0000}"/>
    <cellStyle name="Normal 5 2 2 5 4" xfId="35492" xr:uid="{00000000-0005-0000-0000-00005F8A0000}"/>
    <cellStyle name="Normal 5 2 2 6" xfId="35493" xr:uid="{00000000-0005-0000-0000-0000608A0000}"/>
    <cellStyle name="Normal 5 2 2 6 2" xfId="35494" xr:uid="{00000000-0005-0000-0000-0000618A0000}"/>
    <cellStyle name="Normal 5 2 2 6 3" xfId="35495" xr:uid="{00000000-0005-0000-0000-0000628A0000}"/>
    <cellStyle name="Normal 5 2 2 6 4" xfId="35496" xr:uid="{00000000-0005-0000-0000-0000638A0000}"/>
    <cellStyle name="Normal 5 2 2 7" xfId="35497" xr:uid="{00000000-0005-0000-0000-0000648A0000}"/>
    <cellStyle name="Normal 5 2 2 7 2" xfId="35498" xr:uid="{00000000-0005-0000-0000-0000658A0000}"/>
    <cellStyle name="Normal 5 2 2 7 3" xfId="35499" xr:uid="{00000000-0005-0000-0000-0000668A0000}"/>
    <cellStyle name="Normal 5 2 2 7 4" xfId="35500" xr:uid="{00000000-0005-0000-0000-0000678A0000}"/>
    <cellStyle name="Normal 5 2 2 8" xfId="35501" xr:uid="{00000000-0005-0000-0000-0000688A0000}"/>
    <cellStyle name="Normal 5 2 2 8 2" xfId="35502" xr:uid="{00000000-0005-0000-0000-0000698A0000}"/>
    <cellStyle name="Normal 5 2 2 8 3" xfId="35503" xr:uid="{00000000-0005-0000-0000-00006A8A0000}"/>
    <cellStyle name="Normal 5 2 2 8 4" xfId="35504" xr:uid="{00000000-0005-0000-0000-00006B8A0000}"/>
    <cellStyle name="Normal 5 2 2 9" xfId="35505" xr:uid="{00000000-0005-0000-0000-00006C8A0000}"/>
    <cellStyle name="Normal 5 2 2 9 2" xfId="35506" xr:uid="{00000000-0005-0000-0000-00006D8A0000}"/>
    <cellStyle name="Normal 5 2 2 9 3" xfId="35507" xr:uid="{00000000-0005-0000-0000-00006E8A0000}"/>
    <cellStyle name="Normal 5 2 2 9 4" xfId="35508" xr:uid="{00000000-0005-0000-0000-00006F8A0000}"/>
    <cellStyle name="Normal 5 2 3" xfId="35509" xr:uid="{00000000-0005-0000-0000-0000708A0000}"/>
    <cellStyle name="Normal 5 2 3 10" xfId="35510" xr:uid="{00000000-0005-0000-0000-0000718A0000}"/>
    <cellStyle name="Normal 5 2 3 11" xfId="35511" xr:uid="{00000000-0005-0000-0000-0000728A0000}"/>
    <cellStyle name="Normal 5 2 3 2" xfId="35512" xr:uid="{00000000-0005-0000-0000-0000738A0000}"/>
    <cellStyle name="Normal 5 2 3 2 2" xfId="35513" xr:uid="{00000000-0005-0000-0000-0000748A0000}"/>
    <cellStyle name="Normal 5 2 3 2 3" xfId="35514" xr:uid="{00000000-0005-0000-0000-0000758A0000}"/>
    <cellStyle name="Normal 5 2 3 2 4" xfId="35515" xr:uid="{00000000-0005-0000-0000-0000768A0000}"/>
    <cellStyle name="Normal 5 2 3 3" xfId="35516" xr:uid="{00000000-0005-0000-0000-0000778A0000}"/>
    <cellStyle name="Normal 5 2 3 3 2" xfId="35517" xr:uid="{00000000-0005-0000-0000-0000788A0000}"/>
    <cellStyle name="Normal 5 2 3 3 3" xfId="35518" xr:uid="{00000000-0005-0000-0000-0000798A0000}"/>
    <cellStyle name="Normal 5 2 3 3 4" xfId="35519" xr:uid="{00000000-0005-0000-0000-00007A8A0000}"/>
    <cellStyle name="Normal 5 2 3 4" xfId="35520" xr:uid="{00000000-0005-0000-0000-00007B8A0000}"/>
    <cellStyle name="Normal 5 2 3 4 2" xfId="35521" xr:uid="{00000000-0005-0000-0000-00007C8A0000}"/>
    <cellStyle name="Normal 5 2 3 4 3" xfId="35522" xr:uid="{00000000-0005-0000-0000-00007D8A0000}"/>
    <cellStyle name="Normal 5 2 3 4 4" xfId="35523" xr:uid="{00000000-0005-0000-0000-00007E8A0000}"/>
    <cellStyle name="Normal 5 2 3 5" xfId="35524" xr:uid="{00000000-0005-0000-0000-00007F8A0000}"/>
    <cellStyle name="Normal 5 2 3 5 2" xfId="35525" xr:uid="{00000000-0005-0000-0000-0000808A0000}"/>
    <cellStyle name="Normal 5 2 3 5 3" xfId="35526" xr:uid="{00000000-0005-0000-0000-0000818A0000}"/>
    <cellStyle name="Normal 5 2 3 5 4" xfId="35527" xr:uid="{00000000-0005-0000-0000-0000828A0000}"/>
    <cellStyle name="Normal 5 2 3 6" xfId="35528" xr:uid="{00000000-0005-0000-0000-0000838A0000}"/>
    <cellStyle name="Normal 5 2 3 6 2" xfId="35529" xr:uid="{00000000-0005-0000-0000-0000848A0000}"/>
    <cellStyle name="Normal 5 2 3 6 3" xfId="35530" xr:uid="{00000000-0005-0000-0000-0000858A0000}"/>
    <cellStyle name="Normal 5 2 3 6 4" xfId="35531" xr:uid="{00000000-0005-0000-0000-0000868A0000}"/>
    <cellStyle name="Normal 5 2 3 7" xfId="35532" xr:uid="{00000000-0005-0000-0000-0000878A0000}"/>
    <cellStyle name="Normal 5 2 3 7 2" xfId="35533" xr:uid="{00000000-0005-0000-0000-0000888A0000}"/>
    <cellStyle name="Normal 5 2 3 7 3" xfId="35534" xr:uid="{00000000-0005-0000-0000-0000898A0000}"/>
    <cellStyle name="Normal 5 2 3 7 4" xfId="35535" xr:uid="{00000000-0005-0000-0000-00008A8A0000}"/>
    <cellStyle name="Normal 5 2 3 8" xfId="35536" xr:uid="{00000000-0005-0000-0000-00008B8A0000}"/>
    <cellStyle name="Normal 5 2 3 8 2" xfId="35537" xr:uid="{00000000-0005-0000-0000-00008C8A0000}"/>
    <cellStyle name="Normal 5 2 3 8 3" xfId="35538" xr:uid="{00000000-0005-0000-0000-00008D8A0000}"/>
    <cellStyle name="Normal 5 2 3 8 4" xfId="35539" xr:uid="{00000000-0005-0000-0000-00008E8A0000}"/>
    <cellStyle name="Normal 5 2 3 9" xfId="35540" xr:uid="{00000000-0005-0000-0000-00008F8A0000}"/>
    <cellStyle name="Normal 5 2 4" xfId="35541" xr:uid="{00000000-0005-0000-0000-0000908A0000}"/>
    <cellStyle name="Normal 5 2 4 2" xfId="35542" xr:uid="{00000000-0005-0000-0000-0000918A0000}"/>
    <cellStyle name="Normal 5 2 4 2 2" xfId="35543" xr:uid="{00000000-0005-0000-0000-0000928A0000}"/>
    <cellStyle name="Normal 5 2 4 2 3" xfId="35544" xr:uid="{00000000-0005-0000-0000-0000938A0000}"/>
    <cellStyle name="Normal 5 2 4 2 4" xfId="35545" xr:uid="{00000000-0005-0000-0000-0000948A0000}"/>
    <cellStyle name="Normal 5 2 4 3" xfId="35546" xr:uid="{00000000-0005-0000-0000-0000958A0000}"/>
    <cellStyle name="Normal 5 2 4 3 2" xfId="35547" xr:uid="{00000000-0005-0000-0000-0000968A0000}"/>
    <cellStyle name="Normal 5 2 4 3 3" xfId="35548" xr:uid="{00000000-0005-0000-0000-0000978A0000}"/>
    <cellStyle name="Normal 5 2 4 3 4" xfId="35549" xr:uid="{00000000-0005-0000-0000-0000988A0000}"/>
    <cellStyle name="Normal 5 2 4 4" xfId="35550" xr:uid="{00000000-0005-0000-0000-0000998A0000}"/>
    <cellStyle name="Normal 5 2 4 4 2" xfId="35551" xr:uid="{00000000-0005-0000-0000-00009A8A0000}"/>
    <cellStyle name="Normal 5 2 4 4 3" xfId="35552" xr:uid="{00000000-0005-0000-0000-00009B8A0000}"/>
    <cellStyle name="Normal 5 2 4 4 4" xfId="35553" xr:uid="{00000000-0005-0000-0000-00009C8A0000}"/>
    <cellStyle name="Normal 5 2 4 5" xfId="35554" xr:uid="{00000000-0005-0000-0000-00009D8A0000}"/>
    <cellStyle name="Normal 5 2 4 5 2" xfId="35555" xr:uid="{00000000-0005-0000-0000-00009E8A0000}"/>
    <cellStyle name="Normal 5 2 4 5 3" xfId="35556" xr:uid="{00000000-0005-0000-0000-00009F8A0000}"/>
    <cellStyle name="Normal 5 2 4 5 4" xfId="35557" xr:uid="{00000000-0005-0000-0000-0000A08A0000}"/>
    <cellStyle name="Normal 5 2 4 6" xfId="35558" xr:uid="{00000000-0005-0000-0000-0000A18A0000}"/>
    <cellStyle name="Normal 5 2 4 6 2" xfId="35559" xr:uid="{00000000-0005-0000-0000-0000A28A0000}"/>
    <cellStyle name="Normal 5 2 4 6 3" xfId="35560" xr:uid="{00000000-0005-0000-0000-0000A38A0000}"/>
    <cellStyle name="Normal 5 2 4 6 4" xfId="35561" xr:uid="{00000000-0005-0000-0000-0000A48A0000}"/>
    <cellStyle name="Normal 5 2 4 7" xfId="35562" xr:uid="{00000000-0005-0000-0000-0000A58A0000}"/>
    <cellStyle name="Normal 5 2 4 8" xfId="35563" xr:uid="{00000000-0005-0000-0000-0000A68A0000}"/>
    <cellStyle name="Normal 5 2 4 9" xfId="35564" xr:uid="{00000000-0005-0000-0000-0000A78A0000}"/>
    <cellStyle name="Normal 5 2 5" xfId="35565" xr:uid="{00000000-0005-0000-0000-0000A88A0000}"/>
    <cellStyle name="Normal 5 2 5 2" xfId="35566" xr:uid="{00000000-0005-0000-0000-0000A98A0000}"/>
    <cellStyle name="Normal 5 2 5 3" xfId="35567" xr:uid="{00000000-0005-0000-0000-0000AA8A0000}"/>
    <cellStyle name="Normal 5 2 5 4" xfId="35568" xr:uid="{00000000-0005-0000-0000-0000AB8A0000}"/>
    <cellStyle name="Normal 5 2 5 5" xfId="35569" xr:uid="{00000000-0005-0000-0000-0000AC8A0000}"/>
    <cellStyle name="Normal 5 2 6" xfId="35570" xr:uid="{00000000-0005-0000-0000-0000AD8A0000}"/>
    <cellStyle name="Normal 5 2 6 2" xfId="35571" xr:uid="{00000000-0005-0000-0000-0000AE8A0000}"/>
    <cellStyle name="Normal 5 2 6 3" xfId="35572" xr:uid="{00000000-0005-0000-0000-0000AF8A0000}"/>
    <cellStyle name="Normal 5 2 6 4" xfId="35573" xr:uid="{00000000-0005-0000-0000-0000B08A0000}"/>
    <cellStyle name="Normal 5 2 7" xfId="338" xr:uid="{00000000-0005-0000-0000-0000B18A0000}"/>
    <cellStyle name="Normal 5 2 7 2" xfId="35574" xr:uid="{00000000-0005-0000-0000-0000B28A0000}"/>
    <cellStyle name="Normal 5 2 7 3" xfId="35575" xr:uid="{00000000-0005-0000-0000-0000B38A0000}"/>
    <cellStyle name="Normal 5 2 7 4" xfId="35576" xr:uid="{00000000-0005-0000-0000-0000B48A0000}"/>
    <cellStyle name="Normal 5 2 8" xfId="35577" xr:uid="{00000000-0005-0000-0000-0000B58A0000}"/>
    <cellStyle name="Normal 5 2 8 2" xfId="35578" xr:uid="{00000000-0005-0000-0000-0000B68A0000}"/>
    <cellStyle name="Normal 5 2 8 3" xfId="35579" xr:uid="{00000000-0005-0000-0000-0000B78A0000}"/>
    <cellStyle name="Normal 5 2 8 4" xfId="35580" xr:uid="{00000000-0005-0000-0000-0000B88A0000}"/>
    <cellStyle name="Normal 5 2 9" xfId="35581" xr:uid="{00000000-0005-0000-0000-0000B98A0000}"/>
    <cellStyle name="Normal 5 2 9 2" xfId="35582" xr:uid="{00000000-0005-0000-0000-0000BA8A0000}"/>
    <cellStyle name="Normal 5 2 9 3" xfId="35583" xr:uid="{00000000-0005-0000-0000-0000BB8A0000}"/>
    <cellStyle name="Normal 5 2 9 4" xfId="35584" xr:uid="{00000000-0005-0000-0000-0000BC8A0000}"/>
    <cellStyle name="Normal 5 3" xfId="35585" xr:uid="{00000000-0005-0000-0000-0000BD8A0000}"/>
    <cellStyle name="Normal 5 3 10" xfId="35586" xr:uid="{00000000-0005-0000-0000-0000BE8A0000}"/>
    <cellStyle name="Normal 5 3 10 2" xfId="35587" xr:uid="{00000000-0005-0000-0000-0000BF8A0000}"/>
    <cellStyle name="Normal 5 3 10 3" xfId="35588" xr:uid="{00000000-0005-0000-0000-0000C08A0000}"/>
    <cellStyle name="Normal 5 3 10 4" xfId="35589" xr:uid="{00000000-0005-0000-0000-0000C18A0000}"/>
    <cellStyle name="Normal 5 3 11" xfId="35590" xr:uid="{00000000-0005-0000-0000-0000C28A0000}"/>
    <cellStyle name="Normal 5 3 11 2" xfId="35591" xr:uid="{00000000-0005-0000-0000-0000C38A0000}"/>
    <cellStyle name="Normal 5 3 11 3" xfId="35592" xr:uid="{00000000-0005-0000-0000-0000C48A0000}"/>
    <cellStyle name="Normal 5 3 11 4" xfId="35593" xr:uid="{00000000-0005-0000-0000-0000C58A0000}"/>
    <cellStyle name="Normal 5 3 12" xfId="35594" xr:uid="{00000000-0005-0000-0000-0000C68A0000}"/>
    <cellStyle name="Normal 5 3 13" xfId="35595" xr:uid="{00000000-0005-0000-0000-0000C78A0000}"/>
    <cellStyle name="Normal 5 3 14" xfId="35596" xr:uid="{00000000-0005-0000-0000-0000C88A0000}"/>
    <cellStyle name="Normal 5 3 15" xfId="35597" xr:uid="{00000000-0005-0000-0000-0000C98A0000}"/>
    <cellStyle name="Normal 5 3 16" xfId="35598" xr:uid="{00000000-0005-0000-0000-0000CA8A0000}"/>
    <cellStyle name="Normal 5 3 2" xfId="35599" xr:uid="{00000000-0005-0000-0000-0000CB8A0000}"/>
    <cellStyle name="Normal 5 3 2 10" xfId="35600" xr:uid="{00000000-0005-0000-0000-0000CC8A0000}"/>
    <cellStyle name="Normal 5 3 2 11" xfId="35601" xr:uid="{00000000-0005-0000-0000-0000CD8A0000}"/>
    <cellStyle name="Normal 5 3 2 2" xfId="35602" xr:uid="{00000000-0005-0000-0000-0000CE8A0000}"/>
    <cellStyle name="Normal 5 3 2 2 2" xfId="35603" xr:uid="{00000000-0005-0000-0000-0000CF8A0000}"/>
    <cellStyle name="Normal 5 3 2 2 3" xfId="35604" xr:uid="{00000000-0005-0000-0000-0000D08A0000}"/>
    <cellStyle name="Normal 5 3 2 2 4" xfId="35605" xr:uid="{00000000-0005-0000-0000-0000D18A0000}"/>
    <cellStyle name="Normal 5 3 2 3" xfId="35606" xr:uid="{00000000-0005-0000-0000-0000D28A0000}"/>
    <cellStyle name="Normal 5 3 2 3 2" xfId="35607" xr:uid="{00000000-0005-0000-0000-0000D38A0000}"/>
    <cellStyle name="Normal 5 3 2 3 3" xfId="35608" xr:uid="{00000000-0005-0000-0000-0000D48A0000}"/>
    <cellStyle name="Normal 5 3 2 3 4" xfId="35609" xr:uid="{00000000-0005-0000-0000-0000D58A0000}"/>
    <cellStyle name="Normal 5 3 2 4" xfId="35610" xr:uid="{00000000-0005-0000-0000-0000D68A0000}"/>
    <cellStyle name="Normal 5 3 2 4 2" xfId="35611" xr:uid="{00000000-0005-0000-0000-0000D78A0000}"/>
    <cellStyle name="Normal 5 3 2 4 3" xfId="35612" xr:uid="{00000000-0005-0000-0000-0000D88A0000}"/>
    <cellStyle name="Normal 5 3 2 4 4" xfId="35613" xr:uid="{00000000-0005-0000-0000-0000D98A0000}"/>
    <cellStyle name="Normal 5 3 2 5" xfId="35614" xr:uid="{00000000-0005-0000-0000-0000DA8A0000}"/>
    <cellStyle name="Normal 5 3 2 5 2" xfId="35615" xr:uid="{00000000-0005-0000-0000-0000DB8A0000}"/>
    <cellStyle name="Normal 5 3 2 5 3" xfId="35616" xr:uid="{00000000-0005-0000-0000-0000DC8A0000}"/>
    <cellStyle name="Normal 5 3 2 5 4" xfId="35617" xr:uid="{00000000-0005-0000-0000-0000DD8A0000}"/>
    <cellStyle name="Normal 5 3 2 6" xfId="35618" xr:uid="{00000000-0005-0000-0000-0000DE8A0000}"/>
    <cellStyle name="Normal 5 3 2 6 2" xfId="35619" xr:uid="{00000000-0005-0000-0000-0000DF8A0000}"/>
    <cellStyle name="Normal 5 3 2 6 3" xfId="35620" xr:uid="{00000000-0005-0000-0000-0000E08A0000}"/>
    <cellStyle name="Normal 5 3 2 6 4" xfId="35621" xr:uid="{00000000-0005-0000-0000-0000E18A0000}"/>
    <cellStyle name="Normal 5 3 2 7" xfId="35622" xr:uid="{00000000-0005-0000-0000-0000E28A0000}"/>
    <cellStyle name="Normal 5 3 2 7 2" xfId="35623" xr:uid="{00000000-0005-0000-0000-0000E38A0000}"/>
    <cellStyle name="Normal 5 3 2 7 3" xfId="35624" xr:uid="{00000000-0005-0000-0000-0000E48A0000}"/>
    <cellStyle name="Normal 5 3 2 7 4" xfId="35625" xr:uid="{00000000-0005-0000-0000-0000E58A0000}"/>
    <cellStyle name="Normal 5 3 2 8" xfId="35626" xr:uid="{00000000-0005-0000-0000-0000E68A0000}"/>
    <cellStyle name="Normal 5 3 2 8 2" xfId="35627" xr:uid="{00000000-0005-0000-0000-0000E78A0000}"/>
    <cellStyle name="Normal 5 3 2 8 3" xfId="35628" xr:uid="{00000000-0005-0000-0000-0000E88A0000}"/>
    <cellStyle name="Normal 5 3 2 8 4" xfId="35629" xr:uid="{00000000-0005-0000-0000-0000E98A0000}"/>
    <cellStyle name="Normal 5 3 2 9" xfId="35630" xr:uid="{00000000-0005-0000-0000-0000EA8A0000}"/>
    <cellStyle name="Normal 5 3 3" xfId="35631" xr:uid="{00000000-0005-0000-0000-0000EB8A0000}"/>
    <cellStyle name="Normal 5 3 3 10" xfId="35632" xr:uid="{00000000-0005-0000-0000-0000EC8A0000}"/>
    <cellStyle name="Normal 5 3 3 11" xfId="35633" xr:uid="{00000000-0005-0000-0000-0000ED8A0000}"/>
    <cellStyle name="Normal 5 3 3 2" xfId="35634" xr:uid="{00000000-0005-0000-0000-0000EE8A0000}"/>
    <cellStyle name="Normal 5 3 3 2 2" xfId="35635" xr:uid="{00000000-0005-0000-0000-0000EF8A0000}"/>
    <cellStyle name="Normal 5 3 3 2 3" xfId="35636" xr:uid="{00000000-0005-0000-0000-0000F08A0000}"/>
    <cellStyle name="Normal 5 3 3 2 4" xfId="35637" xr:uid="{00000000-0005-0000-0000-0000F18A0000}"/>
    <cellStyle name="Normal 5 3 3 3" xfId="35638" xr:uid="{00000000-0005-0000-0000-0000F28A0000}"/>
    <cellStyle name="Normal 5 3 3 3 2" xfId="35639" xr:uid="{00000000-0005-0000-0000-0000F38A0000}"/>
    <cellStyle name="Normal 5 3 3 3 3" xfId="35640" xr:uid="{00000000-0005-0000-0000-0000F48A0000}"/>
    <cellStyle name="Normal 5 3 3 3 4" xfId="35641" xr:uid="{00000000-0005-0000-0000-0000F58A0000}"/>
    <cellStyle name="Normal 5 3 3 4" xfId="35642" xr:uid="{00000000-0005-0000-0000-0000F68A0000}"/>
    <cellStyle name="Normal 5 3 3 4 2" xfId="35643" xr:uid="{00000000-0005-0000-0000-0000F78A0000}"/>
    <cellStyle name="Normal 5 3 3 4 3" xfId="35644" xr:uid="{00000000-0005-0000-0000-0000F88A0000}"/>
    <cellStyle name="Normal 5 3 3 4 4" xfId="35645" xr:uid="{00000000-0005-0000-0000-0000F98A0000}"/>
    <cellStyle name="Normal 5 3 3 5" xfId="35646" xr:uid="{00000000-0005-0000-0000-0000FA8A0000}"/>
    <cellStyle name="Normal 5 3 3 5 2" xfId="35647" xr:uid="{00000000-0005-0000-0000-0000FB8A0000}"/>
    <cellStyle name="Normal 5 3 3 5 3" xfId="35648" xr:uid="{00000000-0005-0000-0000-0000FC8A0000}"/>
    <cellStyle name="Normal 5 3 3 5 4" xfId="35649" xr:uid="{00000000-0005-0000-0000-0000FD8A0000}"/>
    <cellStyle name="Normal 5 3 3 6" xfId="35650" xr:uid="{00000000-0005-0000-0000-0000FE8A0000}"/>
    <cellStyle name="Normal 5 3 3 6 2" xfId="35651" xr:uid="{00000000-0005-0000-0000-0000FF8A0000}"/>
    <cellStyle name="Normal 5 3 3 6 3" xfId="35652" xr:uid="{00000000-0005-0000-0000-0000008B0000}"/>
    <cellStyle name="Normal 5 3 3 6 4" xfId="35653" xr:uid="{00000000-0005-0000-0000-0000018B0000}"/>
    <cellStyle name="Normal 5 3 3 7" xfId="35654" xr:uid="{00000000-0005-0000-0000-0000028B0000}"/>
    <cellStyle name="Normal 5 3 3 7 2" xfId="35655" xr:uid="{00000000-0005-0000-0000-0000038B0000}"/>
    <cellStyle name="Normal 5 3 3 7 3" xfId="35656" xr:uid="{00000000-0005-0000-0000-0000048B0000}"/>
    <cellStyle name="Normal 5 3 3 7 4" xfId="35657" xr:uid="{00000000-0005-0000-0000-0000058B0000}"/>
    <cellStyle name="Normal 5 3 3 8" xfId="35658" xr:uid="{00000000-0005-0000-0000-0000068B0000}"/>
    <cellStyle name="Normal 5 3 3 8 2" xfId="35659" xr:uid="{00000000-0005-0000-0000-0000078B0000}"/>
    <cellStyle name="Normal 5 3 3 8 3" xfId="35660" xr:uid="{00000000-0005-0000-0000-0000088B0000}"/>
    <cellStyle name="Normal 5 3 3 8 4" xfId="35661" xr:uid="{00000000-0005-0000-0000-0000098B0000}"/>
    <cellStyle name="Normal 5 3 3 9" xfId="35662" xr:uid="{00000000-0005-0000-0000-00000A8B0000}"/>
    <cellStyle name="Normal 5 3 4" xfId="35663" xr:uid="{00000000-0005-0000-0000-00000B8B0000}"/>
    <cellStyle name="Normal 5 3 4 2" xfId="35664" xr:uid="{00000000-0005-0000-0000-00000C8B0000}"/>
    <cellStyle name="Normal 5 3 4 2 2" xfId="35665" xr:uid="{00000000-0005-0000-0000-00000D8B0000}"/>
    <cellStyle name="Normal 5 3 4 2 3" xfId="35666" xr:uid="{00000000-0005-0000-0000-00000E8B0000}"/>
    <cellStyle name="Normal 5 3 4 2 4" xfId="35667" xr:uid="{00000000-0005-0000-0000-00000F8B0000}"/>
    <cellStyle name="Normal 5 3 4 3" xfId="35668" xr:uid="{00000000-0005-0000-0000-0000108B0000}"/>
    <cellStyle name="Normal 5 3 4 3 2" xfId="35669" xr:uid="{00000000-0005-0000-0000-0000118B0000}"/>
    <cellStyle name="Normal 5 3 4 3 3" xfId="35670" xr:uid="{00000000-0005-0000-0000-0000128B0000}"/>
    <cellStyle name="Normal 5 3 4 3 4" xfId="35671" xr:uid="{00000000-0005-0000-0000-0000138B0000}"/>
    <cellStyle name="Normal 5 3 4 4" xfId="35672" xr:uid="{00000000-0005-0000-0000-0000148B0000}"/>
    <cellStyle name="Normal 5 3 4 4 2" xfId="35673" xr:uid="{00000000-0005-0000-0000-0000158B0000}"/>
    <cellStyle name="Normal 5 3 4 4 3" xfId="35674" xr:uid="{00000000-0005-0000-0000-0000168B0000}"/>
    <cellStyle name="Normal 5 3 4 4 4" xfId="35675" xr:uid="{00000000-0005-0000-0000-0000178B0000}"/>
    <cellStyle name="Normal 5 3 4 5" xfId="35676" xr:uid="{00000000-0005-0000-0000-0000188B0000}"/>
    <cellStyle name="Normal 5 3 4 5 2" xfId="35677" xr:uid="{00000000-0005-0000-0000-0000198B0000}"/>
    <cellStyle name="Normal 5 3 4 5 3" xfId="35678" xr:uid="{00000000-0005-0000-0000-00001A8B0000}"/>
    <cellStyle name="Normal 5 3 4 5 4" xfId="35679" xr:uid="{00000000-0005-0000-0000-00001B8B0000}"/>
    <cellStyle name="Normal 5 3 4 6" xfId="35680" xr:uid="{00000000-0005-0000-0000-00001C8B0000}"/>
    <cellStyle name="Normal 5 3 4 7" xfId="35681" xr:uid="{00000000-0005-0000-0000-00001D8B0000}"/>
    <cellStyle name="Normal 5 3 4 8" xfId="35682" xr:uid="{00000000-0005-0000-0000-00001E8B0000}"/>
    <cellStyle name="Normal 5 3 5" xfId="35683" xr:uid="{00000000-0005-0000-0000-00001F8B0000}"/>
    <cellStyle name="Normal 5 3 5 2" xfId="35684" xr:uid="{00000000-0005-0000-0000-0000208B0000}"/>
    <cellStyle name="Normal 5 3 5 3" xfId="35685" xr:uid="{00000000-0005-0000-0000-0000218B0000}"/>
    <cellStyle name="Normal 5 3 5 4" xfId="35686" xr:uid="{00000000-0005-0000-0000-0000228B0000}"/>
    <cellStyle name="Normal 5 3 6" xfId="35687" xr:uid="{00000000-0005-0000-0000-0000238B0000}"/>
    <cellStyle name="Normal 5 3 6 2" xfId="35688" xr:uid="{00000000-0005-0000-0000-0000248B0000}"/>
    <cellStyle name="Normal 5 3 6 3" xfId="35689" xr:uid="{00000000-0005-0000-0000-0000258B0000}"/>
    <cellStyle name="Normal 5 3 6 4" xfId="35690" xr:uid="{00000000-0005-0000-0000-0000268B0000}"/>
    <cellStyle name="Normal 5 3 7" xfId="35691" xr:uid="{00000000-0005-0000-0000-0000278B0000}"/>
    <cellStyle name="Normal 5 3 7 2" xfId="35692" xr:uid="{00000000-0005-0000-0000-0000288B0000}"/>
    <cellStyle name="Normal 5 3 7 3" xfId="35693" xr:uid="{00000000-0005-0000-0000-0000298B0000}"/>
    <cellStyle name="Normal 5 3 7 4" xfId="35694" xr:uid="{00000000-0005-0000-0000-00002A8B0000}"/>
    <cellStyle name="Normal 5 3 8" xfId="35695" xr:uid="{00000000-0005-0000-0000-00002B8B0000}"/>
    <cellStyle name="Normal 5 3 8 2" xfId="35696" xr:uid="{00000000-0005-0000-0000-00002C8B0000}"/>
    <cellStyle name="Normal 5 3 8 3" xfId="35697" xr:uid="{00000000-0005-0000-0000-00002D8B0000}"/>
    <cellStyle name="Normal 5 3 8 4" xfId="35698" xr:uid="{00000000-0005-0000-0000-00002E8B0000}"/>
    <cellStyle name="Normal 5 3 9" xfId="35699" xr:uid="{00000000-0005-0000-0000-00002F8B0000}"/>
    <cellStyle name="Normal 5 3 9 2" xfId="35700" xr:uid="{00000000-0005-0000-0000-0000308B0000}"/>
    <cellStyle name="Normal 5 3 9 3" xfId="35701" xr:uid="{00000000-0005-0000-0000-0000318B0000}"/>
    <cellStyle name="Normal 5 3 9 4" xfId="35702" xr:uid="{00000000-0005-0000-0000-0000328B0000}"/>
    <cellStyle name="Normal 5 4" xfId="35703" xr:uid="{00000000-0005-0000-0000-0000338B0000}"/>
    <cellStyle name="Normal 5 4 2" xfId="35704" xr:uid="{00000000-0005-0000-0000-0000348B0000}"/>
    <cellStyle name="Normal 5 4 2 2" xfId="35705" xr:uid="{00000000-0005-0000-0000-0000358B0000}"/>
    <cellStyle name="Normal 5 4 3" xfId="35706" xr:uid="{00000000-0005-0000-0000-0000368B0000}"/>
    <cellStyle name="Normal 5 4 3 2" xfId="35707" xr:uid="{00000000-0005-0000-0000-0000378B0000}"/>
    <cellStyle name="Normal 5 4 3 3" xfId="35708" xr:uid="{00000000-0005-0000-0000-0000388B0000}"/>
    <cellStyle name="Normal 5 4 3 4" xfId="35709" xr:uid="{00000000-0005-0000-0000-0000398B0000}"/>
    <cellStyle name="Normal 5 4 4" xfId="35710" xr:uid="{00000000-0005-0000-0000-00003A8B0000}"/>
    <cellStyle name="Normal 5 4 5" xfId="35711" xr:uid="{00000000-0005-0000-0000-00003B8B0000}"/>
    <cellStyle name="Normal 5 4 6" xfId="35712" xr:uid="{00000000-0005-0000-0000-00003C8B0000}"/>
    <cellStyle name="Normal 5 5" xfId="35713" xr:uid="{00000000-0005-0000-0000-00003D8B0000}"/>
    <cellStyle name="Normal 5 5 10" xfId="35714" xr:uid="{00000000-0005-0000-0000-00003E8B0000}"/>
    <cellStyle name="Normal 5 5 10 2" xfId="35715" xr:uid="{00000000-0005-0000-0000-00003F8B0000}"/>
    <cellStyle name="Normal 5 5 10 3" xfId="35716" xr:uid="{00000000-0005-0000-0000-0000408B0000}"/>
    <cellStyle name="Normal 5 5 10 4" xfId="35717" xr:uid="{00000000-0005-0000-0000-0000418B0000}"/>
    <cellStyle name="Normal 5 5 11" xfId="35718" xr:uid="{00000000-0005-0000-0000-0000428B0000}"/>
    <cellStyle name="Normal 5 5 12" xfId="35719" xr:uid="{00000000-0005-0000-0000-0000438B0000}"/>
    <cellStyle name="Normal 5 5 13" xfId="35720" xr:uid="{00000000-0005-0000-0000-0000448B0000}"/>
    <cellStyle name="Normal 5 5 14" xfId="35721" xr:uid="{00000000-0005-0000-0000-0000458B0000}"/>
    <cellStyle name="Normal 5 5 15" xfId="35722" xr:uid="{00000000-0005-0000-0000-0000468B0000}"/>
    <cellStyle name="Normal 5 5 16" xfId="35723" xr:uid="{00000000-0005-0000-0000-0000478B0000}"/>
    <cellStyle name="Normal 5 5 2" xfId="35724" xr:uid="{00000000-0005-0000-0000-0000488B0000}"/>
    <cellStyle name="Normal 5 5 2 10" xfId="35725" xr:uid="{00000000-0005-0000-0000-0000498B0000}"/>
    <cellStyle name="Normal 5 5 2 2" xfId="35726" xr:uid="{00000000-0005-0000-0000-00004A8B0000}"/>
    <cellStyle name="Normal 5 5 2 2 2" xfId="35727" xr:uid="{00000000-0005-0000-0000-00004B8B0000}"/>
    <cellStyle name="Normal 5 5 2 2 3" xfId="35728" xr:uid="{00000000-0005-0000-0000-00004C8B0000}"/>
    <cellStyle name="Normal 5 5 2 2 4" xfId="35729" xr:uid="{00000000-0005-0000-0000-00004D8B0000}"/>
    <cellStyle name="Normal 5 5 2 3" xfId="35730" xr:uid="{00000000-0005-0000-0000-00004E8B0000}"/>
    <cellStyle name="Normal 5 5 2 3 2" xfId="35731" xr:uid="{00000000-0005-0000-0000-00004F8B0000}"/>
    <cellStyle name="Normal 5 5 2 3 3" xfId="35732" xr:uid="{00000000-0005-0000-0000-0000508B0000}"/>
    <cellStyle name="Normal 5 5 2 3 4" xfId="35733" xr:uid="{00000000-0005-0000-0000-0000518B0000}"/>
    <cellStyle name="Normal 5 5 2 4" xfId="35734" xr:uid="{00000000-0005-0000-0000-0000528B0000}"/>
    <cellStyle name="Normal 5 5 2 4 2" xfId="35735" xr:uid="{00000000-0005-0000-0000-0000538B0000}"/>
    <cellStyle name="Normal 5 5 2 4 3" xfId="35736" xr:uid="{00000000-0005-0000-0000-0000548B0000}"/>
    <cellStyle name="Normal 5 5 2 4 4" xfId="35737" xr:uid="{00000000-0005-0000-0000-0000558B0000}"/>
    <cellStyle name="Normal 5 5 2 5" xfId="35738" xr:uid="{00000000-0005-0000-0000-0000568B0000}"/>
    <cellStyle name="Normal 5 5 2 5 2" xfId="35739" xr:uid="{00000000-0005-0000-0000-0000578B0000}"/>
    <cellStyle name="Normal 5 5 2 5 3" xfId="35740" xr:uid="{00000000-0005-0000-0000-0000588B0000}"/>
    <cellStyle name="Normal 5 5 2 5 4" xfId="35741" xr:uid="{00000000-0005-0000-0000-0000598B0000}"/>
    <cellStyle name="Normal 5 5 2 6" xfId="35742" xr:uid="{00000000-0005-0000-0000-00005A8B0000}"/>
    <cellStyle name="Normal 5 5 2 6 2" xfId="35743" xr:uid="{00000000-0005-0000-0000-00005B8B0000}"/>
    <cellStyle name="Normal 5 5 2 6 3" xfId="35744" xr:uid="{00000000-0005-0000-0000-00005C8B0000}"/>
    <cellStyle name="Normal 5 5 2 6 4" xfId="35745" xr:uid="{00000000-0005-0000-0000-00005D8B0000}"/>
    <cellStyle name="Normal 5 5 2 7" xfId="35746" xr:uid="{00000000-0005-0000-0000-00005E8B0000}"/>
    <cellStyle name="Normal 5 5 2 7 2" xfId="35747" xr:uid="{00000000-0005-0000-0000-00005F8B0000}"/>
    <cellStyle name="Normal 5 5 2 7 3" xfId="35748" xr:uid="{00000000-0005-0000-0000-0000608B0000}"/>
    <cellStyle name="Normal 5 5 2 7 4" xfId="35749" xr:uid="{00000000-0005-0000-0000-0000618B0000}"/>
    <cellStyle name="Normal 5 5 2 8" xfId="35750" xr:uid="{00000000-0005-0000-0000-0000628B0000}"/>
    <cellStyle name="Normal 5 5 2 9" xfId="35751" xr:uid="{00000000-0005-0000-0000-0000638B0000}"/>
    <cellStyle name="Normal 5 5 3" xfId="35752" xr:uid="{00000000-0005-0000-0000-0000648B0000}"/>
    <cellStyle name="Normal 5 5 3 2" xfId="35753" xr:uid="{00000000-0005-0000-0000-0000658B0000}"/>
    <cellStyle name="Normal 5 5 3 2 2" xfId="35754" xr:uid="{00000000-0005-0000-0000-0000668B0000}"/>
    <cellStyle name="Normal 5 5 3 2 3" xfId="35755" xr:uid="{00000000-0005-0000-0000-0000678B0000}"/>
    <cellStyle name="Normal 5 5 3 2 4" xfId="35756" xr:uid="{00000000-0005-0000-0000-0000688B0000}"/>
    <cellStyle name="Normal 5 5 3 3" xfId="35757" xr:uid="{00000000-0005-0000-0000-0000698B0000}"/>
    <cellStyle name="Normal 5 5 3 3 2" xfId="35758" xr:uid="{00000000-0005-0000-0000-00006A8B0000}"/>
    <cellStyle name="Normal 5 5 3 3 3" xfId="35759" xr:uid="{00000000-0005-0000-0000-00006B8B0000}"/>
    <cellStyle name="Normal 5 5 3 3 4" xfId="35760" xr:uid="{00000000-0005-0000-0000-00006C8B0000}"/>
    <cellStyle name="Normal 5 5 3 4" xfId="35761" xr:uid="{00000000-0005-0000-0000-00006D8B0000}"/>
    <cellStyle name="Normal 5 5 3 4 2" xfId="35762" xr:uid="{00000000-0005-0000-0000-00006E8B0000}"/>
    <cellStyle name="Normal 5 5 3 4 3" xfId="35763" xr:uid="{00000000-0005-0000-0000-00006F8B0000}"/>
    <cellStyle name="Normal 5 5 3 4 4" xfId="35764" xr:uid="{00000000-0005-0000-0000-0000708B0000}"/>
    <cellStyle name="Normal 5 5 3 5" xfId="35765" xr:uid="{00000000-0005-0000-0000-0000718B0000}"/>
    <cellStyle name="Normal 5 5 3 5 2" xfId="35766" xr:uid="{00000000-0005-0000-0000-0000728B0000}"/>
    <cellStyle name="Normal 5 5 3 5 3" xfId="35767" xr:uid="{00000000-0005-0000-0000-0000738B0000}"/>
    <cellStyle name="Normal 5 5 3 5 4" xfId="35768" xr:uid="{00000000-0005-0000-0000-0000748B0000}"/>
    <cellStyle name="Normal 5 5 3 6" xfId="35769" xr:uid="{00000000-0005-0000-0000-0000758B0000}"/>
    <cellStyle name="Normal 5 5 3 7" xfId="35770" xr:uid="{00000000-0005-0000-0000-0000768B0000}"/>
    <cellStyle name="Normal 5 5 3 8" xfId="35771" xr:uid="{00000000-0005-0000-0000-0000778B0000}"/>
    <cellStyle name="Normal 5 5 4" xfId="35772" xr:uid="{00000000-0005-0000-0000-0000788B0000}"/>
    <cellStyle name="Normal 5 5 4 2" xfId="35773" xr:uid="{00000000-0005-0000-0000-0000798B0000}"/>
    <cellStyle name="Normal 5 5 4 3" xfId="35774" xr:uid="{00000000-0005-0000-0000-00007A8B0000}"/>
    <cellStyle name="Normal 5 5 4 4" xfId="35775" xr:uid="{00000000-0005-0000-0000-00007B8B0000}"/>
    <cellStyle name="Normal 5 5 5" xfId="35776" xr:uid="{00000000-0005-0000-0000-00007C8B0000}"/>
    <cellStyle name="Normal 5 5 5 2" xfId="35777" xr:uid="{00000000-0005-0000-0000-00007D8B0000}"/>
    <cellStyle name="Normal 5 5 5 3" xfId="35778" xr:uid="{00000000-0005-0000-0000-00007E8B0000}"/>
    <cellStyle name="Normal 5 5 5 4" xfId="35779" xr:uid="{00000000-0005-0000-0000-00007F8B0000}"/>
    <cellStyle name="Normal 5 5 6" xfId="35780" xr:uid="{00000000-0005-0000-0000-0000808B0000}"/>
    <cellStyle name="Normal 5 5 6 2" xfId="35781" xr:uid="{00000000-0005-0000-0000-0000818B0000}"/>
    <cellStyle name="Normal 5 5 6 3" xfId="35782" xr:uid="{00000000-0005-0000-0000-0000828B0000}"/>
    <cellStyle name="Normal 5 5 6 4" xfId="35783" xr:uid="{00000000-0005-0000-0000-0000838B0000}"/>
    <cellStyle name="Normal 5 5 7" xfId="35784" xr:uid="{00000000-0005-0000-0000-0000848B0000}"/>
    <cellStyle name="Normal 5 5 7 2" xfId="35785" xr:uid="{00000000-0005-0000-0000-0000858B0000}"/>
    <cellStyle name="Normal 5 5 7 3" xfId="35786" xr:uid="{00000000-0005-0000-0000-0000868B0000}"/>
    <cellStyle name="Normal 5 5 7 4" xfId="35787" xr:uid="{00000000-0005-0000-0000-0000878B0000}"/>
    <cellStyle name="Normal 5 5 8" xfId="35788" xr:uid="{00000000-0005-0000-0000-0000888B0000}"/>
    <cellStyle name="Normal 5 5 8 2" xfId="35789" xr:uid="{00000000-0005-0000-0000-0000898B0000}"/>
    <cellStyle name="Normal 5 5 8 3" xfId="35790" xr:uid="{00000000-0005-0000-0000-00008A8B0000}"/>
    <cellStyle name="Normal 5 5 8 4" xfId="35791" xr:uid="{00000000-0005-0000-0000-00008B8B0000}"/>
    <cellStyle name="Normal 5 5 9" xfId="35792" xr:uid="{00000000-0005-0000-0000-00008C8B0000}"/>
    <cellStyle name="Normal 5 5 9 2" xfId="35793" xr:uid="{00000000-0005-0000-0000-00008D8B0000}"/>
    <cellStyle name="Normal 5 5 9 3" xfId="35794" xr:uid="{00000000-0005-0000-0000-00008E8B0000}"/>
    <cellStyle name="Normal 5 5 9 4" xfId="35795" xr:uid="{00000000-0005-0000-0000-00008F8B0000}"/>
    <cellStyle name="Normal 5 6" xfId="35796" xr:uid="{00000000-0005-0000-0000-0000908B0000}"/>
    <cellStyle name="Normal 5 6 10" xfId="35797" xr:uid="{00000000-0005-0000-0000-0000918B0000}"/>
    <cellStyle name="Normal 5 6 10 2" xfId="35798" xr:uid="{00000000-0005-0000-0000-0000928B0000}"/>
    <cellStyle name="Normal 5 6 10 3" xfId="35799" xr:uid="{00000000-0005-0000-0000-0000938B0000}"/>
    <cellStyle name="Normal 5 6 10 4" xfId="35800" xr:uid="{00000000-0005-0000-0000-0000948B0000}"/>
    <cellStyle name="Normal 5 6 11" xfId="35801" xr:uid="{00000000-0005-0000-0000-0000958B0000}"/>
    <cellStyle name="Normal 5 6 12" xfId="35802" xr:uid="{00000000-0005-0000-0000-0000968B0000}"/>
    <cellStyle name="Normal 5 6 13" xfId="35803" xr:uid="{00000000-0005-0000-0000-0000978B0000}"/>
    <cellStyle name="Normal 5 6 2" xfId="35804" xr:uid="{00000000-0005-0000-0000-0000988B0000}"/>
    <cellStyle name="Normal 5 6 2 10" xfId="35805" xr:uid="{00000000-0005-0000-0000-0000998B0000}"/>
    <cellStyle name="Normal 5 6 2 2" xfId="35806" xr:uid="{00000000-0005-0000-0000-00009A8B0000}"/>
    <cellStyle name="Normal 5 6 2 2 2" xfId="35807" xr:uid="{00000000-0005-0000-0000-00009B8B0000}"/>
    <cellStyle name="Normal 5 6 2 2 3" xfId="35808" xr:uid="{00000000-0005-0000-0000-00009C8B0000}"/>
    <cellStyle name="Normal 5 6 2 2 4" xfId="35809" xr:uid="{00000000-0005-0000-0000-00009D8B0000}"/>
    <cellStyle name="Normal 5 6 2 3" xfId="35810" xr:uid="{00000000-0005-0000-0000-00009E8B0000}"/>
    <cellStyle name="Normal 5 6 2 3 2" xfId="35811" xr:uid="{00000000-0005-0000-0000-00009F8B0000}"/>
    <cellStyle name="Normal 5 6 2 3 3" xfId="35812" xr:uid="{00000000-0005-0000-0000-0000A08B0000}"/>
    <cellStyle name="Normal 5 6 2 3 4" xfId="35813" xr:uid="{00000000-0005-0000-0000-0000A18B0000}"/>
    <cellStyle name="Normal 5 6 2 4" xfId="35814" xr:uid="{00000000-0005-0000-0000-0000A28B0000}"/>
    <cellStyle name="Normal 5 6 2 4 2" xfId="35815" xr:uid="{00000000-0005-0000-0000-0000A38B0000}"/>
    <cellStyle name="Normal 5 6 2 4 3" xfId="35816" xr:uid="{00000000-0005-0000-0000-0000A48B0000}"/>
    <cellStyle name="Normal 5 6 2 4 4" xfId="35817" xr:uid="{00000000-0005-0000-0000-0000A58B0000}"/>
    <cellStyle name="Normal 5 6 2 5" xfId="35818" xr:uid="{00000000-0005-0000-0000-0000A68B0000}"/>
    <cellStyle name="Normal 5 6 2 5 2" xfId="35819" xr:uid="{00000000-0005-0000-0000-0000A78B0000}"/>
    <cellStyle name="Normal 5 6 2 5 3" xfId="35820" xr:uid="{00000000-0005-0000-0000-0000A88B0000}"/>
    <cellStyle name="Normal 5 6 2 5 4" xfId="35821" xr:uid="{00000000-0005-0000-0000-0000A98B0000}"/>
    <cellStyle name="Normal 5 6 2 6" xfId="35822" xr:uid="{00000000-0005-0000-0000-0000AA8B0000}"/>
    <cellStyle name="Normal 5 6 2 6 2" xfId="35823" xr:uid="{00000000-0005-0000-0000-0000AB8B0000}"/>
    <cellStyle name="Normal 5 6 2 6 3" xfId="35824" xr:uid="{00000000-0005-0000-0000-0000AC8B0000}"/>
    <cellStyle name="Normal 5 6 2 6 4" xfId="35825" xr:uid="{00000000-0005-0000-0000-0000AD8B0000}"/>
    <cellStyle name="Normal 5 6 2 7" xfId="35826" xr:uid="{00000000-0005-0000-0000-0000AE8B0000}"/>
    <cellStyle name="Normal 5 6 2 7 2" xfId="35827" xr:uid="{00000000-0005-0000-0000-0000AF8B0000}"/>
    <cellStyle name="Normal 5 6 2 7 3" xfId="35828" xr:uid="{00000000-0005-0000-0000-0000B08B0000}"/>
    <cellStyle name="Normal 5 6 2 7 4" xfId="35829" xr:uid="{00000000-0005-0000-0000-0000B18B0000}"/>
    <cellStyle name="Normal 5 6 2 8" xfId="35830" xr:uid="{00000000-0005-0000-0000-0000B28B0000}"/>
    <cellStyle name="Normal 5 6 2 9" xfId="35831" xr:uid="{00000000-0005-0000-0000-0000B38B0000}"/>
    <cellStyle name="Normal 5 6 3" xfId="35832" xr:uid="{00000000-0005-0000-0000-0000B48B0000}"/>
    <cellStyle name="Normal 5 6 3 2" xfId="35833" xr:uid="{00000000-0005-0000-0000-0000B58B0000}"/>
    <cellStyle name="Normal 5 6 3 2 2" xfId="35834" xr:uid="{00000000-0005-0000-0000-0000B68B0000}"/>
    <cellStyle name="Normal 5 6 3 2 3" xfId="35835" xr:uid="{00000000-0005-0000-0000-0000B78B0000}"/>
    <cellStyle name="Normal 5 6 3 2 4" xfId="35836" xr:uid="{00000000-0005-0000-0000-0000B88B0000}"/>
    <cellStyle name="Normal 5 6 3 3" xfId="35837" xr:uid="{00000000-0005-0000-0000-0000B98B0000}"/>
    <cellStyle name="Normal 5 6 3 3 2" xfId="35838" xr:uid="{00000000-0005-0000-0000-0000BA8B0000}"/>
    <cellStyle name="Normal 5 6 3 3 3" xfId="35839" xr:uid="{00000000-0005-0000-0000-0000BB8B0000}"/>
    <cellStyle name="Normal 5 6 3 3 4" xfId="35840" xr:uid="{00000000-0005-0000-0000-0000BC8B0000}"/>
    <cellStyle name="Normal 5 6 3 4" xfId="35841" xr:uid="{00000000-0005-0000-0000-0000BD8B0000}"/>
    <cellStyle name="Normal 5 6 3 4 2" xfId="35842" xr:uid="{00000000-0005-0000-0000-0000BE8B0000}"/>
    <cellStyle name="Normal 5 6 3 4 3" xfId="35843" xr:uid="{00000000-0005-0000-0000-0000BF8B0000}"/>
    <cellStyle name="Normal 5 6 3 4 4" xfId="35844" xr:uid="{00000000-0005-0000-0000-0000C08B0000}"/>
    <cellStyle name="Normal 5 6 3 5" xfId="35845" xr:uid="{00000000-0005-0000-0000-0000C18B0000}"/>
    <cellStyle name="Normal 5 6 3 5 2" xfId="35846" xr:uid="{00000000-0005-0000-0000-0000C28B0000}"/>
    <cellStyle name="Normal 5 6 3 5 3" xfId="35847" xr:uid="{00000000-0005-0000-0000-0000C38B0000}"/>
    <cellStyle name="Normal 5 6 3 5 4" xfId="35848" xr:uid="{00000000-0005-0000-0000-0000C48B0000}"/>
    <cellStyle name="Normal 5 6 3 6" xfId="35849" xr:uid="{00000000-0005-0000-0000-0000C58B0000}"/>
    <cellStyle name="Normal 5 6 3 7" xfId="35850" xr:uid="{00000000-0005-0000-0000-0000C68B0000}"/>
    <cellStyle name="Normal 5 6 3 8" xfId="35851" xr:uid="{00000000-0005-0000-0000-0000C78B0000}"/>
    <cellStyle name="Normal 5 6 4" xfId="35852" xr:uid="{00000000-0005-0000-0000-0000C88B0000}"/>
    <cellStyle name="Normal 5 6 4 2" xfId="35853" xr:uid="{00000000-0005-0000-0000-0000C98B0000}"/>
    <cellStyle name="Normal 5 6 4 3" xfId="35854" xr:uid="{00000000-0005-0000-0000-0000CA8B0000}"/>
    <cellStyle name="Normal 5 6 4 4" xfId="35855" xr:uid="{00000000-0005-0000-0000-0000CB8B0000}"/>
    <cellStyle name="Normal 5 6 5" xfId="35856" xr:uid="{00000000-0005-0000-0000-0000CC8B0000}"/>
    <cellStyle name="Normal 5 6 5 2" xfId="35857" xr:uid="{00000000-0005-0000-0000-0000CD8B0000}"/>
    <cellStyle name="Normal 5 6 5 3" xfId="35858" xr:uid="{00000000-0005-0000-0000-0000CE8B0000}"/>
    <cellStyle name="Normal 5 6 5 4" xfId="35859" xr:uid="{00000000-0005-0000-0000-0000CF8B0000}"/>
    <cellStyle name="Normal 5 6 6" xfId="35860" xr:uid="{00000000-0005-0000-0000-0000D08B0000}"/>
    <cellStyle name="Normal 5 6 6 2" xfId="35861" xr:uid="{00000000-0005-0000-0000-0000D18B0000}"/>
    <cellStyle name="Normal 5 6 6 3" xfId="35862" xr:uid="{00000000-0005-0000-0000-0000D28B0000}"/>
    <cellStyle name="Normal 5 6 6 4" xfId="35863" xr:uid="{00000000-0005-0000-0000-0000D38B0000}"/>
    <cellStyle name="Normal 5 6 7" xfId="35864" xr:uid="{00000000-0005-0000-0000-0000D48B0000}"/>
    <cellStyle name="Normal 5 6 7 2" xfId="35865" xr:uid="{00000000-0005-0000-0000-0000D58B0000}"/>
    <cellStyle name="Normal 5 6 7 3" xfId="35866" xr:uid="{00000000-0005-0000-0000-0000D68B0000}"/>
    <cellStyle name="Normal 5 6 7 4" xfId="35867" xr:uid="{00000000-0005-0000-0000-0000D78B0000}"/>
    <cellStyle name="Normal 5 6 8" xfId="35868" xr:uid="{00000000-0005-0000-0000-0000D88B0000}"/>
    <cellStyle name="Normal 5 6 8 2" xfId="35869" xr:uid="{00000000-0005-0000-0000-0000D98B0000}"/>
    <cellStyle name="Normal 5 6 8 3" xfId="35870" xr:uid="{00000000-0005-0000-0000-0000DA8B0000}"/>
    <cellStyle name="Normal 5 6 8 4" xfId="35871" xr:uid="{00000000-0005-0000-0000-0000DB8B0000}"/>
    <cellStyle name="Normal 5 6 9" xfId="35872" xr:uid="{00000000-0005-0000-0000-0000DC8B0000}"/>
    <cellStyle name="Normal 5 6 9 2" xfId="35873" xr:uid="{00000000-0005-0000-0000-0000DD8B0000}"/>
    <cellStyle name="Normal 5 6 9 3" xfId="35874" xr:uid="{00000000-0005-0000-0000-0000DE8B0000}"/>
    <cellStyle name="Normal 5 6 9 4" xfId="35875" xr:uid="{00000000-0005-0000-0000-0000DF8B0000}"/>
    <cellStyle name="Normal 5 7" xfId="35876" xr:uid="{00000000-0005-0000-0000-0000E08B0000}"/>
    <cellStyle name="Normal 5 7 10" xfId="35877" xr:uid="{00000000-0005-0000-0000-0000E18B0000}"/>
    <cellStyle name="Normal 5 7 11" xfId="35878" xr:uid="{00000000-0005-0000-0000-0000E28B0000}"/>
    <cellStyle name="Normal 5 7 2" xfId="35879" xr:uid="{00000000-0005-0000-0000-0000E38B0000}"/>
    <cellStyle name="Normal 5 7 2 2" xfId="35880" xr:uid="{00000000-0005-0000-0000-0000E48B0000}"/>
    <cellStyle name="Normal 5 7 2 3" xfId="35881" xr:uid="{00000000-0005-0000-0000-0000E58B0000}"/>
    <cellStyle name="Normal 5 7 2 4" xfId="35882" xr:uid="{00000000-0005-0000-0000-0000E68B0000}"/>
    <cellStyle name="Normal 5 7 3" xfId="35883" xr:uid="{00000000-0005-0000-0000-0000E78B0000}"/>
    <cellStyle name="Normal 5 7 3 2" xfId="35884" xr:uid="{00000000-0005-0000-0000-0000E88B0000}"/>
    <cellStyle name="Normal 5 7 3 3" xfId="35885" xr:uid="{00000000-0005-0000-0000-0000E98B0000}"/>
    <cellStyle name="Normal 5 7 3 4" xfId="35886" xr:uid="{00000000-0005-0000-0000-0000EA8B0000}"/>
    <cellStyle name="Normal 5 7 4" xfId="35887" xr:uid="{00000000-0005-0000-0000-0000EB8B0000}"/>
    <cellStyle name="Normal 5 7 4 2" xfId="35888" xr:uid="{00000000-0005-0000-0000-0000EC8B0000}"/>
    <cellStyle name="Normal 5 7 4 3" xfId="35889" xr:uid="{00000000-0005-0000-0000-0000ED8B0000}"/>
    <cellStyle name="Normal 5 7 4 4" xfId="35890" xr:uid="{00000000-0005-0000-0000-0000EE8B0000}"/>
    <cellStyle name="Normal 5 7 5" xfId="35891" xr:uid="{00000000-0005-0000-0000-0000EF8B0000}"/>
    <cellStyle name="Normal 5 7 5 2" xfId="35892" xr:uid="{00000000-0005-0000-0000-0000F08B0000}"/>
    <cellStyle name="Normal 5 7 5 3" xfId="35893" xr:uid="{00000000-0005-0000-0000-0000F18B0000}"/>
    <cellStyle name="Normal 5 7 5 4" xfId="35894" xr:uid="{00000000-0005-0000-0000-0000F28B0000}"/>
    <cellStyle name="Normal 5 7 6" xfId="35895" xr:uid="{00000000-0005-0000-0000-0000F38B0000}"/>
    <cellStyle name="Normal 5 7 6 2" xfId="35896" xr:uid="{00000000-0005-0000-0000-0000F48B0000}"/>
    <cellStyle name="Normal 5 7 6 3" xfId="35897" xr:uid="{00000000-0005-0000-0000-0000F58B0000}"/>
    <cellStyle name="Normal 5 7 6 4" xfId="35898" xr:uid="{00000000-0005-0000-0000-0000F68B0000}"/>
    <cellStyle name="Normal 5 7 7" xfId="35899" xr:uid="{00000000-0005-0000-0000-0000F78B0000}"/>
    <cellStyle name="Normal 5 7 7 2" xfId="35900" xr:uid="{00000000-0005-0000-0000-0000F88B0000}"/>
    <cellStyle name="Normal 5 7 7 3" xfId="35901" xr:uid="{00000000-0005-0000-0000-0000F98B0000}"/>
    <cellStyle name="Normal 5 7 7 4" xfId="35902" xr:uid="{00000000-0005-0000-0000-0000FA8B0000}"/>
    <cellStyle name="Normal 5 7 8" xfId="35903" xr:uid="{00000000-0005-0000-0000-0000FB8B0000}"/>
    <cellStyle name="Normal 5 7 9" xfId="35904" xr:uid="{00000000-0005-0000-0000-0000FC8B0000}"/>
    <cellStyle name="Normal 5 8" xfId="35905" xr:uid="{00000000-0005-0000-0000-0000FD8B0000}"/>
    <cellStyle name="Normal 5 8 2" xfId="35906" xr:uid="{00000000-0005-0000-0000-0000FE8B0000}"/>
    <cellStyle name="Normal 5 8 2 2" xfId="35907" xr:uid="{00000000-0005-0000-0000-0000FF8B0000}"/>
    <cellStyle name="Normal 5 8 2 3" xfId="35908" xr:uid="{00000000-0005-0000-0000-0000008C0000}"/>
    <cellStyle name="Normal 5 8 2 4" xfId="35909" xr:uid="{00000000-0005-0000-0000-0000018C0000}"/>
    <cellStyle name="Normal 5 8 3" xfId="35910" xr:uid="{00000000-0005-0000-0000-0000028C0000}"/>
    <cellStyle name="Normal 5 8 3 2" xfId="35911" xr:uid="{00000000-0005-0000-0000-0000038C0000}"/>
    <cellStyle name="Normal 5 8 3 3" xfId="35912" xr:uid="{00000000-0005-0000-0000-0000048C0000}"/>
    <cellStyle name="Normal 5 8 3 4" xfId="35913" xr:uid="{00000000-0005-0000-0000-0000058C0000}"/>
    <cellStyle name="Normal 5 8 4" xfId="35914" xr:uid="{00000000-0005-0000-0000-0000068C0000}"/>
    <cellStyle name="Normal 5 8 4 2" xfId="35915" xr:uid="{00000000-0005-0000-0000-0000078C0000}"/>
    <cellStyle name="Normal 5 8 4 3" xfId="35916" xr:uid="{00000000-0005-0000-0000-0000088C0000}"/>
    <cellStyle name="Normal 5 8 4 4" xfId="35917" xr:uid="{00000000-0005-0000-0000-0000098C0000}"/>
    <cellStyle name="Normal 5 8 5" xfId="35918" xr:uid="{00000000-0005-0000-0000-00000A8C0000}"/>
    <cellStyle name="Normal 5 8 5 2" xfId="35919" xr:uid="{00000000-0005-0000-0000-00000B8C0000}"/>
    <cellStyle name="Normal 5 8 5 3" xfId="35920" xr:uid="{00000000-0005-0000-0000-00000C8C0000}"/>
    <cellStyle name="Normal 5 8 5 4" xfId="35921" xr:uid="{00000000-0005-0000-0000-00000D8C0000}"/>
    <cellStyle name="Normal 5 8 6" xfId="35922" xr:uid="{00000000-0005-0000-0000-00000E8C0000}"/>
    <cellStyle name="Normal 5 8 7" xfId="35923" xr:uid="{00000000-0005-0000-0000-00000F8C0000}"/>
    <cellStyle name="Normal 5 8 8" xfId="35924" xr:uid="{00000000-0005-0000-0000-0000108C0000}"/>
    <cellStyle name="Normal 5 8 9" xfId="35925" xr:uid="{00000000-0005-0000-0000-0000118C0000}"/>
    <cellStyle name="Normal 5 9" xfId="35926" xr:uid="{00000000-0005-0000-0000-0000128C0000}"/>
    <cellStyle name="Normal 5 9 2" xfId="35927" xr:uid="{00000000-0005-0000-0000-0000138C0000}"/>
    <cellStyle name="Normal 5 9 3" xfId="35928" xr:uid="{00000000-0005-0000-0000-0000148C0000}"/>
    <cellStyle name="Normal 5 9 4" xfId="35929" xr:uid="{00000000-0005-0000-0000-0000158C0000}"/>
    <cellStyle name="Normal 50" xfId="35930" xr:uid="{00000000-0005-0000-0000-0000168C0000}"/>
    <cellStyle name="Normal 50 2" xfId="35931" xr:uid="{00000000-0005-0000-0000-0000178C0000}"/>
    <cellStyle name="Normal 51" xfId="35932" xr:uid="{00000000-0005-0000-0000-0000188C0000}"/>
    <cellStyle name="Normal 51 2" xfId="35933" xr:uid="{00000000-0005-0000-0000-0000198C0000}"/>
    <cellStyle name="Normal 52" xfId="35934" xr:uid="{00000000-0005-0000-0000-00001A8C0000}"/>
    <cellStyle name="Normal 52 2" xfId="35935" xr:uid="{00000000-0005-0000-0000-00001B8C0000}"/>
    <cellStyle name="Normal 53" xfId="375" xr:uid="{00000000-0005-0000-0000-00001C8C0000}"/>
    <cellStyle name="Normal 53 2" xfId="35936" xr:uid="{00000000-0005-0000-0000-00001D8C0000}"/>
    <cellStyle name="Normal 53 2 2" xfId="38653" xr:uid="{00000000-0005-0000-0000-00001E8C0000}"/>
    <cellStyle name="Normal 54" xfId="342" xr:uid="{00000000-0005-0000-0000-00001F8C0000}"/>
    <cellStyle name="Normal 54 2" xfId="35937" xr:uid="{00000000-0005-0000-0000-0000208C0000}"/>
    <cellStyle name="Normal 55" xfId="35938" xr:uid="{00000000-0005-0000-0000-0000218C0000}"/>
    <cellStyle name="Normal 55 2" xfId="35939" xr:uid="{00000000-0005-0000-0000-0000228C0000}"/>
    <cellStyle name="Normal 56" xfId="35940" xr:uid="{00000000-0005-0000-0000-0000238C0000}"/>
    <cellStyle name="Normal 56 2" xfId="35941" xr:uid="{00000000-0005-0000-0000-0000248C0000}"/>
    <cellStyle name="Normal 57" xfId="35942" xr:uid="{00000000-0005-0000-0000-0000258C0000}"/>
    <cellStyle name="Normal 57 2" xfId="35943" xr:uid="{00000000-0005-0000-0000-0000268C0000}"/>
    <cellStyle name="Normal 58" xfId="35944" xr:uid="{00000000-0005-0000-0000-0000278C0000}"/>
    <cellStyle name="Normal 58 2" xfId="35945" xr:uid="{00000000-0005-0000-0000-0000288C0000}"/>
    <cellStyle name="Normal 59" xfId="35946" xr:uid="{00000000-0005-0000-0000-0000298C0000}"/>
    <cellStyle name="Normal 59 2" xfId="35947" xr:uid="{00000000-0005-0000-0000-00002A8C0000}"/>
    <cellStyle name="Normal 6" xfId="49" xr:uid="{00000000-0005-0000-0000-00002B8C0000}"/>
    <cellStyle name="Normal 6 10" xfId="35948" xr:uid="{00000000-0005-0000-0000-00002C8C0000}"/>
    <cellStyle name="Normal 6 10 2" xfId="35949" xr:uid="{00000000-0005-0000-0000-00002D8C0000}"/>
    <cellStyle name="Normal 6 10 2 2" xfId="35950" xr:uid="{00000000-0005-0000-0000-00002E8C0000}"/>
    <cellStyle name="Normal 6 10 2 3" xfId="35951" xr:uid="{00000000-0005-0000-0000-00002F8C0000}"/>
    <cellStyle name="Normal 6 10 3" xfId="35952" xr:uid="{00000000-0005-0000-0000-0000308C0000}"/>
    <cellStyle name="Normal 6 10 3 2" xfId="35953" xr:uid="{00000000-0005-0000-0000-0000318C0000}"/>
    <cellStyle name="Normal 6 10 4" xfId="35954" xr:uid="{00000000-0005-0000-0000-0000328C0000}"/>
    <cellStyle name="Normal 6 10 5" xfId="35955" xr:uid="{00000000-0005-0000-0000-0000338C0000}"/>
    <cellStyle name="Normal 6 11" xfId="35956" xr:uid="{00000000-0005-0000-0000-0000348C0000}"/>
    <cellStyle name="Normal 6 11 2" xfId="35957" xr:uid="{00000000-0005-0000-0000-0000358C0000}"/>
    <cellStyle name="Normal 6 11 2 2" xfId="35958" xr:uid="{00000000-0005-0000-0000-0000368C0000}"/>
    <cellStyle name="Normal 6 11 2 3" xfId="35959" xr:uid="{00000000-0005-0000-0000-0000378C0000}"/>
    <cellStyle name="Normal 6 11 3" xfId="35960" xr:uid="{00000000-0005-0000-0000-0000388C0000}"/>
    <cellStyle name="Normal 6 11 3 2" xfId="35961" xr:uid="{00000000-0005-0000-0000-0000398C0000}"/>
    <cellStyle name="Normal 6 11 4" xfId="35962" xr:uid="{00000000-0005-0000-0000-00003A8C0000}"/>
    <cellStyle name="Normal 6 11 5" xfId="35963" xr:uid="{00000000-0005-0000-0000-00003B8C0000}"/>
    <cellStyle name="Normal 6 12" xfId="35964" xr:uid="{00000000-0005-0000-0000-00003C8C0000}"/>
    <cellStyle name="Normal 6 12 2" xfId="35965" xr:uid="{00000000-0005-0000-0000-00003D8C0000}"/>
    <cellStyle name="Normal 6 12 2 2" xfId="35966" xr:uid="{00000000-0005-0000-0000-00003E8C0000}"/>
    <cellStyle name="Normal 6 12 2 2 2" xfId="35967" xr:uid="{00000000-0005-0000-0000-00003F8C0000}"/>
    <cellStyle name="Normal 6 12 2 2 3" xfId="35968" xr:uid="{00000000-0005-0000-0000-0000408C0000}"/>
    <cellStyle name="Normal 6 12 2 3" xfId="35969" xr:uid="{00000000-0005-0000-0000-0000418C0000}"/>
    <cellStyle name="Normal 6 12 2 4" xfId="35970" xr:uid="{00000000-0005-0000-0000-0000428C0000}"/>
    <cellStyle name="Normal 6 12 3" xfId="33038" xr:uid="{00000000-0005-0000-0000-0000438C0000}"/>
    <cellStyle name="Normal 6 12 3 3" xfId="33041" xr:uid="{00000000-0005-0000-0000-0000448C0000}"/>
    <cellStyle name="Normal 6 12 4" xfId="35971" xr:uid="{00000000-0005-0000-0000-0000458C0000}"/>
    <cellStyle name="Normal 6 12 4 2" xfId="35972" xr:uid="{00000000-0005-0000-0000-0000468C0000}"/>
    <cellStyle name="Normal 6 12 5" xfId="35973" xr:uid="{00000000-0005-0000-0000-0000478C0000}"/>
    <cellStyle name="Normal 6 13" xfId="35974" xr:uid="{00000000-0005-0000-0000-0000488C0000}"/>
    <cellStyle name="Normal 6 13 2" xfId="35975" xr:uid="{00000000-0005-0000-0000-0000498C0000}"/>
    <cellStyle name="Normal 6 13 2 2" xfId="35976" xr:uid="{00000000-0005-0000-0000-00004A8C0000}"/>
    <cellStyle name="Normal 6 13 2 3" xfId="35977" xr:uid="{00000000-0005-0000-0000-00004B8C0000}"/>
    <cellStyle name="Normal 6 13 3" xfId="35978" xr:uid="{00000000-0005-0000-0000-00004C8C0000}"/>
    <cellStyle name="Normal 6 13 3 2" xfId="35979" xr:uid="{00000000-0005-0000-0000-00004D8C0000}"/>
    <cellStyle name="Normal 6 13 4" xfId="35980" xr:uid="{00000000-0005-0000-0000-00004E8C0000}"/>
    <cellStyle name="Normal 6 13 5" xfId="35981" xr:uid="{00000000-0005-0000-0000-00004F8C0000}"/>
    <cellStyle name="Normal 6 14" xfId="35982" xr:uid="{00000000-0005-0000-0000-0000508C0000}"/>
    <cellStyle name="Normal 6 14 2" xfId="35983" xr:uid="{00000000-0005-0000-0000-0000518C0000}"/>
    <cellStyle name="Normal 6 14 2 2" xfId="35984" xr:uid="{00000000-0005-0000-0000-0000528C0000}"/>
    <cellStyle name="Normal 6 14 2 3" xfId="35985" xr:uid="{00000000-0005-0000-0000-0000538C0000}"/>
    <cellStyle name="Normal 6 14 3" xfId="35986" xr:uid="{00000000-0005-0000-0000-0000548C0000}"/>
    <cellStyle name="Normal 6 14 3 2" xfId="35987" xr:uid="{00000000-0005-0000-0000-0000558C0000}"/>
    <cellStyle name="Normal 6 14 4" xfId="35988" xr:uid="{00000000-0005-0000-0000-0000568C0000}"/>
    <cellStyle name="Normal 6 14 5" xfId="35989" xr:uid="{00000000-0005-0000-0000-0000578C0000}"/>
    <cellStyle name="Normal 6 15" xfId="35990" xr:uid="{00000000-0005-0000-0000-0000588C0000}"/>
    <cellStyle name="Normal 6 15 2" xfId="35991" xr:uid="{00000000-0005-0000-0000-0000598C0000}"/>
    <cellStyle name="Normal 6 15 2 2" xfId="35992" xr:uid="{00000000-0005-0000-0000-00005A8C0000}"/>
    <cellStyle name="Normal 6 15 2 3" xfId="35993" xr:uid="{00000000-0005-0000-0000-00005B8C0000}"/>
    <cellStyle name="Normal 6 15 3" xfId="35994" xr:uid="{00000000-0005-0000-0000-00005C8C0000}"/>
    <cellStyle name="Normal 6 15 3 2" xfId="35995" xr:uid="{00000000-0005-0000-0000-00005D8C0000}"/>
    <cellStyle name="Normal 6 15 4" xfId="35996" xr:uid="{00000000-0005-0000-0000-00005E8C0000}"/>
    <cellStyle name="Normal 6 15 5" xfId="35997" xr:uid="{00000000-0005-0000-0000-00005F8C0000}"/>
    <cellStyle name="Normal 6 16" xfId="35998" xr:uid="{00000000-0005-0000-0000-0000608C0000}"/>
    <cellStyle name="Normal 6 16 2" xfId="35999" xr:uid="{00000000-0005-0000-0000-0000618C0000}"/>
    <cellStyle name="Normal 6 16 2 2" xfId="36000" xr:uid="{00000000-0005-0000-0000-0000628C0000}"/>
    <cellStyle name="Normal 6 16 2 3" xfId="36001" xr:uid="{00000000-0005-0000-0000-0000638C0000}"/>
    <cellStyle name="Normal 6 16 3" xfId="36002" xr:uid="{00000000-0005-0000-0000-0000648C0000}"/>
    <cellStyle name="Normal 6 16 3 2" xfId="36003" xr:uid="{00000000-0005-0000-0000-0000658C0000}"/>
    <cellStyle name="Normal 6 16 4" xfId="36004" xr:uid="{00000000-0005-0000-0000-0000668C0000}"/>
    <cellStyle name="Normal 6 16 5" xfId="36005" xr:uid="{00000000-0005-0000-0000-0000678C0000}"/>
    <cellStyle name="Normal 6 17" xfId="36006" xr:uid="{00000000-0005-0000-0000-0000688C0000}"/>
    <cellStyle name="Normal 6 17 2" xfId="36007" xr:uid="{00000000-0005-0000-0000-0000698C0000}"/>
    <cellStyle name="Normal 6 17 2 2" xfId="36008" xr:uid="{00000000-0005-0000-0000-00006A8C0000}"/>
    <cellStyle name="Normal 6 17 2 3" xfId="36009" xr:uid="{00000000-0005-0000-0000-00006B8C0000}"/>
    <cellStyle name="Normal 6 17 3" xfId="36010" xr:uid="{00000000-0005-0000-0000-00006C8C0000}"/>
    <cellStyle name="Normal 6 17 3 2" xfId="36011" xr:uid="{00000000-0005-0000-0000-00006D8C0000}"/>
    <cellStyle name="Normal 6 17 4" xfId="36012" xr:uid="{00000000-0005-0000-0000-00006E8C0000}"/>
    <cellStyle name="Normal 6 17 5" xfId="36013" xr:uid="{00000000-0005-0000-0000-00006F8C0000}"/>
    <cellStyle name="Normal 6 18" xfId="36014" xr:uid="{00000000-0005-0000-0000-0000708C0000}"/>
    <cellStyle name="Normal 6 18 2" xfId="36015" xr:uid="{00000000-0005-0000-0000-0000718C0000}"/>
    <cellStyle name="Normal 6 18 2 2" xfId="36016" xr:uid="{00000000-0005-0000-0000-0000728C0000}"/>
    <cellStyle name="Normal 6 18 2 3" xfId="36017" xr:uid="{00000000-0005-0000-0000-0000738C0000}"/>
    <cellStyle name="Normal 6 18 3" xfId="36018" xr:uid="{00000000-0005-0000-0000-0000748C0000}"/>
    <cellStyle name="Normal 6 18 3 2" xfId="36019" xr:uid="{00000000-0005-0000-0000-0000758C0000}"/>
    <cellStyle name="Normal 6 18 4" xfId="36020" xr:uid="{00000000-0005-0000-0000-0000768C0000}"/>
    <cellStyle name="Normal 6 18 5" xfId="36021" xr:uid="{00000000-0005-0000-0000-0000778C0000}"/>
    <cellStyle name="Normal 6 19" xfId="36022" xr:uid="{00000000-0005-0000-0000-0000788C0000}"/>
    <cellStyle name="Normal 6 19 2" xfId="36023" xr:uid="{00000000-0005-0000-0000-0000798C0000}"/>
    <cellStyle name="Normal 6 19 2 2" xfId="36024" xr:uid="{00000000-0005-0000-0000-00007A8C0000}"/>
    <cellStyle name="Normal 6 19 2 3" xfId="36025" xr:uid="{00000000-0005-0000-0000-00007B8C0000}"/>
    <cellStyle name="Normal 6 19 3" xfId="36026" xr:uid="{00000000-0005-0000-0000-00007C8C0000}"/>
    <cellStyle name="Normal 6 19 3 2" xfId="36027" xr:uid="{00000000-0005-0000-0000-00007D8C0000}"/>
    <cellStyle name="Normal 6 19 4" xfId="36028" xr:uid="{00000000-0005-0000-0000-00007E8C0000}"/>
    <cellStyle name="Normal 6 19 5" xfId="36029" xr:uid="{00000000-0005-0000-0000-00007F8C0000}"/>
    <cellStyle name="Normal 6 2" xfId="248" xr:uid="{00000000-0005-0000-0000-0000808C0000}"/>
    <cellStyle name="Normal 6 2 10" xfId="36031" xr:uid="{00000000-0005-0000-0000-0000818C0000}"/>
    <cellStyle name="Normal 6 2 11" xfId="36030" xr:uid="{00000000-0005-0000-0000-0000828C0000}"/>
    <cellStyle name="Normal 6 2 2" xfId="36032" xr:uid="{00000000-0005-0000-0000-0000838C0000}"/>
    <cellStyle name="Normal 6 2 2 2" xfId="36033" xr:uid="{00000000-0005-0000-0000-0000848C0000}"/>
    <cellStyle name="Normal 6 2 2 2 2" xfId="36034" xr:uid="{00000000-0005-0000-0000-0000858C0000}"/>
    <cellStyle name="Normal 6 2 2 2 2 2" xfId="36035" xr:uid="{00000000-0005-0000-0000-0000868C0000}"/>
    <cellStyle name="Normal 6 2 2 2 2 3" xfId="36036" xr:uid="{00000000-0005-0000-0000-0000878C0000}"/>
    <cellStyle name="Normal 6 2 2 2 2 4" xfId="36037" xr:uid="{00000000-0005-0000-0000-0000888C0000}"/>
    <cellStyle name="Normal 6 2 2 2 3" xfId="36038" xr:uid="{00000000-0005-0000-0000-0000898C0000}"/>
    <cellStyle name="Normal 6 2 2 2 4" xfId="36039" xr:uid="{00000000-0005-0000-0000-00008A8C0000}"/>
    <cellStyle name="Normal 6 2 2 2 5" xfId="36040" xr:uid="{00000000-0005-0000-0000-00008B8C0000}"/>
    <cellStyle name="Normal 6 2 2 3" xfId="36041" xr:uid="{00000000-0005-0000-0000-00008C8C0000}"/>
    <cellStyle name="Normal 6 2 2 3 2" xfId="36042" xr:uid="{00000000-0005-0000-0000-00008D8C0000}"/>
    <cellStyle name="Normal 6 2 2 3 3" xfId="36043" xr:uid="{00000000-0005-0000-0000-00008E8C0000}"/>
    <cellStyle name="Normal 6 2 2 3 4" xfId="36044" xr:uid="{00000000-0005-0000-0000-00008F8C0000}"/>
    <cellStyle name="Normal 6 2 2 4" xfId="36045" xr:uid="{00000000-0005-0000-0000-0000908C0000}"/>
    <cellStyle name="Normal 6 2 2 4 2" xfId="36046" xr:uid="{00000000-0005-0000-0000-0000918C0000}"/>
    <cellStyle name="Normal 6 2 2 5" xfId="36047" xr:uid="{00000000-0005-0000-0000-0000928C0000}"/>
    <cellStyle name="Normal 6 2 2 6" xfId="36048" xr:uid="{00000000-0005-0000-0000-0000938C0000}"/>
    <cellStyle name="Normal 6 2 3" xfId="36049" xr:uid="{00000000-0005-0000-0000-0000948C0000}"/>
    <cellStyle name="Normal 6 2 3 2" xfId="36050" xr:uid="{00000000-0005-0000-0000-0000958C0000}"/>
    <cellStyle name="Normal 6 2 3 2 2" xfId="36051" xr:uid="{00000000-0005-0000-0000-0000968C0000}"/>
    <cellStyle name="Normal 6 2 3 2 3" xfId="36052" xr:uid="{00000000-0005-0000-0000-0000978C0000}"/>
    <cellStyle name="Normal 6 2 3 2 4" xfId="36053" xr:uid="{00000000-0005-0000-0000-0000988C0000}"/>
    <cellStyle name="Normal 6 2 3 3" xfId="36054" xr:uid="{00000000-0005-0000-0000-0000998C0000}"/>
    <cellStyle name="Normal 6 2 3 3 2" xfId="36055" xr:uid="{00000000-0005-0000-0000-00009A8C0000}"/>
    <cellStyle name="Normal 6 2 3 4" xfId="36056" xr:uid="{00000000-0005-0000-0000-00009B8C0000}"/>
    <cellStyle name="Normal 6 2 3 5" xfId="36057" xr:uid="{00000000-0005-0000-0000-00009C8C0000}"/>
    <cellStyle name="Normal 6 2 3 6" xfId="36058" xr:uid="{00000000-0005-0000-0000-00009D8C0000}"/>
    <cellStyle name="Normal 6 2 4" xfId="36059" xr:uid="{00000000-0005-0000-0000-00009E8C0000}"/>
    <cellStyle name="Normal 6 2 4 2" xfId="36060" xr:uid="{00000000-0005-0000-0000-00009F8C0000}"/>
    <cellStyle name="Normal 6 2 4 2 2" xfId="36061" xr:uid="{00000000-0005-0000-0000-0000A08C0000}"/>
    <cellStyle name="Normal 6 2 4 2 3" xfId="36062" xr:uid="{00000000-0005-0000-0000-0000A18C0000}"/>
    <cellStyle name="Normal 6 2 4 3" xfId="36063" xr:uid="{00000000-0005-0000-0000-0000A28C0000}"/>
    <cellStyle name="Normal 6 2 4 3 2" xfId="36064" xr:uid="{00000000-0005-0000-0000-0000A38C0000}"/>
    <cellStyle name="Normal 6 2 4 4" xfId="36065" xr:uid="{00000000-0005-0000-0000-0000A48C0000}"/>
    <cellStyle name="Normal 6 2 4 5" xfId="36066" xr:uid="{00000000-0005-0000-0000-0000A58C0000}"/>
    <cellStyle name="Normal 6 2 4 6" xfId="36067" xr:uid="{00000000-0005-0000-0000-0000A68C0000}"/>
    <cellStyle name="Normal 6 2 5" xfId="36068" xr:uid="{00000000-0005-0000-0000-0000A78C0000}"/>
    <cellStyle name="Normal 6 2 5 2" xfId="36069" xr:uid="{00000000-0005-0000-0000-0000A88C0000}"/>
    <cellStyle name="Normal 6 2 5 2 2" xfId="36070" xr:uid="{00000000-0005-0000-0000-0000A98C0000}"/>
    <cellStyle name="Normal 6 2 5 2 3" xfId="36071" xr:uid="{00000000-0005-0000-0000-0000AA8C0000}"/>
    <cellStyle name="Normal 6 2 5 3" xfId="36072" xr:uid="{00000000-0005-0000-0000-0000AB8C0000}"/>
    <cellStyle name="Normal 6 2 5 3 2" xfId="36073" xr:uid="{00000000-0005-0000-0000-0000AC8C0000}"/>
    <cellStyle name="Normal 6 2 5 4" xfId="36074" xr:uid="{00000000-0005-0000-0000-0000AD8C0000}"/>
    <cellStyle name="Normal 6 2 5 5" xfId="36075" xr:uid="{00000000-0005-0000-0000-0000AE8C0000}"/>
    <cellStyle name="Normal 6 2 5 6" xfId="36076" xr:uid="{00000000-0005-0000-0000-0000AF8C0000}"/>
    <cellStyle name="Normal 6 2 6" xfId="36077" xr:uid="{00000000-0005-0000-0000-0000B08C0000}"/>
    <cellStyle name="Normal 6 2 6 2" xfId="36078" xr:uid="{00000000-0005-0000-0000-0000B18C0000}"/>
    <cellStyle name="Normal 6 2 6 2 2" xfId="36079" xr:uid="{00000000-0005-0000-0000-0000B28C0000}"/>
    <cellStyle name="Normal 6 2 6 2 3" xfId="36080" xr:uid="{00000000-0005-0000-0000-0000B38C0000}"/>
    <cellStyle name="Normal 6 2 6 3" xfId="36081" xr:uid="{00000000-0005-0000-0000-0000B48C0000}"/>
    <cellStyle name="Normal 6 2 6 4" xfId="36082" xr:uid="{00000000-0005-0000-0000-0000B58C0000}"/>
    <cellStyle name="Normal 6 2 6 5" xfId="36083" xr:uid="{00000000-0005-0000-0000-0000B68C0000}"/>
    <cellStyle name="Normal 6 2 7" xfId="36084" xr:uid="{00000000-0005-0000-0000-0000B78C0000}"/>
    <cellStyle name="Normal 6 2 7 2" xfId="36085" xr:uid="{00000000-0005-0000-0000-0000B88C0000}"/>
    <cellStyle name="Normal 6 2 7 3" xfId="36086" xr:uid="{00000000-0005-0000-0000-0000B98C0000}"/>
    <cellStyle name="Normal 6 2 7 4" xfId="36087" xr:uid="{00000000-0005-0000-0000-0000BA8C0000}"/>
    <cellStyle name="Normal 6 2 8" xfId="36088" xr:uid="{00000000-0005-0000-0000-0000BB8C0000}"/>
    <cellStyle name="Normal 6 2 8 2" xfId="36089" xr:uid="{00000000-0005-0000-0000-0000BC8C0000}"/>
    <cellStyle name="Normal 6 2 9" xfId="36090" xr:uid="{00000000-0005-0000-0000-0000BD8C0000}"/>
    <cellStyle name="Normal 6 2 9 2" xfId="36091" xr:uid="{00000000-0005-0000-0000-0000BE8C0000}"/>
    <cellStyle name="Normal 6 20" xfId="36092" xr:uid="{00000000-0005-0000-0000-0000BF8C0000}"/>
    <cellStyle name="Normal 6 20 2" xfId="36093" xr:uid="{00000000-0005-0000-0000-0000C08C0000}"/>
    <cellStyle name="Normal 6 20 2 2" xfId="36094" xr:uid="{00000000-0005-0000-0000-0000C18C0000}"/>
    <cellStyle name="Normal 6 20 2 3" xfId="36095" xr:uid="{00000000-0005-0000-0000-0000C28C0000}"/>
    <cellStyle name="Normal 6 20 3" xfId="36096" xr:uid="{00000000-0005-0000-0000-0000C38C0000}"/>
    <cellStyle name="Normal 6 20 3 2" xfId="36097" xr:uid="{00000000-0005-0000-0000-0000C48C0000}"/>
    <cellStyle name="Normal 6 20 4" xfId="36098" xr:uid="{00000000-0005-0000-0000-0000C58C0000}"/>
    <cellStyle name="Normal 6 20 5" xfId="36099" xr:uid="{00000000-0005-0000-0000-0000C68C0000}"/>
    <cellStyle name="Normal 6 21" xfId="36100" xr:uid="{00000000-0005-0000-0000-0000C78C0000}"/>
    <cellStyle name="Normal 6 21 2" xfId="36101" xr:uid="{00000000-0005-0000-0000-0000C88C0000}"/>
    <cellStyle name="Normal 6 21 2 2" xfId="36102" xr:uid="{00000000-0005-0000-0000-0000C98C0000}"/>
    <cellStyle name="Normal 6 21 2 3" xfId="36103" xr:uid="{00000000-0005-0000-0000-0000CA8C0000}"/>
    <cellStyle name="Normal 6 21 3" xfId="36104" xr:uid="{00000000-0005-0000-0000-0000CB8C0000}"/>
    <cellStyle name="Normal 6 21 3 2" xfId="36105" xr:uid="{00000000-0005-0000-0000-0000CC8C0000}"/>
    <cellStyle name="Normal 6 21 4" xfId="36106" xr:uid="{00000000-0005-0000-0000-0000CD8C0000}"/>
    <cellStyle name="Normal 6 21 5" xfId="36107" xr:uid="{00000000-0005-0000-0000-0000CE8C0000}"/>
    <cellStyle name="Normal 6 22" xfId="36108" xr:uid="{00000000-0005-0000-0000-0000CF8C0000}"/>
    <cellStyle name="Normal 6 22 2" xfId="36109" xr:uid="{00000000-0005-0000-0000-0000D08C0000}"/>
    <cellStyle name="Normal 6 22 2 2" xfId="36110" xr:uid="{00000000-0005-0000-0000-0000D18C0000}"/>
    <cellStyle name="Normal 6 22 2 3" xfId="36111" xr:uid="{00000000-0005-0000-0000-0000D28C0000}"/>
    <cellStyle name="Normal 6 22 3" xfId="36112" xr:uid="{00000000-0005-0000-0000-0000D38C0000}"/>
    <cellStyle name="Normal 6 22 4" xfId="36113" xr:uid="{00000000-0005-0000-0000-0000D48C0000}"/>
    <cellStyle name="Normal 6 23" xfId="36114" xr:uid="{00000000-0005-0000-0000-0000D58C0000}"/>
    <cellStyle name="Normal 6 23 2" xfId="36115" xr:uid="{00000000-0005-0000-0000-0000D68C0000}"/>
    <cellStyle name="Normal 6 23 2 2" xfId="36116" xr:uid="{00000000-0005-0000-0000-0000D78C0000}"/>
    <cellStyle name="Normal 6 23 2 3" xfId="36117" xr:uid="{00000000-0005-0000-0000-0000D88C0000}"/>
    <cellStyle name="Normal 6 23 3" xfId="36118" xr:uid="{00000000-0005-0000-0000-0000D98C0000}"/>
    <cellStyle name="Normal 6 23 4" xfId="36119" xr:uid="{00000000-0005-0000-0000-0000DA8C0000}"/>
    <cellStyle name="Normal 6 24" xfId="36120" xr:uid="{00000000-0005-0000-0000-0000DB8C0000}"/>
    <cellStyle name="Normal 6 24 2" xfId="36121" xr:uid="{00000000-0005-0000-0000-0000DC8C0000}"/>
    <cellStyle name="Normal 6 24 3" xfId="36122" xr:uid="{00000000-0005-0000-0000-0000DD8C0000}"/>
    <cellStyle name="Normal 6 24 4" xfId="36123" xr:uid="{00000000-0005-0000-0000-0000DE8C0000}"/>
    <cellStyle name="Normal 6 25" xfId="36124" xr:uid="{00000000-0005-0000-0000-0000DF8C0000}"/>
    <cellStyle name="Normal 6 25 2" xfId="36125" xr:uid="{00000000-0005-0000-0000-0000E08C0000}"/>
    <cellStyle name="Normal 6 25 3" xfId="36126" xr:uid="{00000000-0005-0000-0000-0000E18C0000}"/>
    <cellStyle name="Normal 6 26" xfId="36127" xr:uid="{00000000-0005-0000-0000-0000E28C0000}"/>
    <cellStyle name="Normal 6 27" xfId="36128" xr:uid="{00000000-0005-0000-0000-0000E38C0000}"/>
    <cellStyle name="Normal 6 28" xfId="36129" xr:uid="{00000000-0005-0000-0000-0000E48C0000}"/>
    <cellStyle name="Normal 6 29" xfId="36130" xr:uid="{00000000-0005-0000-0000-0000E58C0000}"/>
    <cellStyle name="Normal 6 3" xfId="320" xr:uid="{00000000-0005-0000-0000-0000E68C0000}"/>
    <cellStyle name="Normal 6 3 10" xfId="36132" xr:uid="{00000000-0005-0000-0000-0000E78C0000}"/>
    <cellStyle name="Normal 6 3 10 2" xfId="36133" xr:uid="{00000000-0005-0000-0000-0000E88C0000}"/>
    <cellStyle name="Normal 6 3 10 3" xfId="36134" xr:uid="{00000000-0005-0000-0000-0000E98C0000}"/>
    <cellStyle name="Normal 6 3 10 4" xfId="36135" xr:uid="{00000000-0005-0000-0000-0000EA8C0000}"/>
    <cellStyle name="Normal 6 3 11" xfId="36136" xr:uid="{00000000-0005-0000-0000-0000EB8C0000}"/>
    <cellStyle name="Normal 6 3 11 2" xfId="36137" xr:uid="{00000000-0005-0000-0000-0000EC8C0000}"/>
    <cellStyle name="Normal 6 3 12" xfId="36138" xr:uid="{00000000-0005-0000-0000-0000ED8C0000}"/>
    <cellStyle name="Normal 6 3 12 2" xfId="36139" xr:uid="{00000000-0005-0000-0000-0000EE8C0000}"/>
    <cellStyle name="Normal 6 3 13" xfId="36140" xr:uid="{00000000-0005-0000-0000-0000EF8C0000}"/>
    <cellStyle name="Normal 6 3 14" xfId="36141" xr:uid="{00000000-0005-0000-0000-0000F08C0000}"/>
    <cellStyle name="Normal 6 3 15" xfId="36131" xr:uid="{00000000-0005-0000-0000-0000F18C0000}"/>
    <cellStyle name="Normal 6 3 2" xfId="36142" xr:uid="{00000000-0005-0000-0000-0000F28C0000}"/>
    <cellStyle name="Normal 6 3 2 10" xfId="36143" xr:uid="{00000000-0005-0000-0000-0000F38C0000}"/>
    <cellStyle name="Normal 6 3 2 11" xfId="36144" xr:uid="{00000000-0005-0000-0000-0000F48C0000}"/>
    <cellStyle name="Normal 6 3 2 12" xfId="36145" xr:uid="{00000000-0005-0000-0000-0000F58C0000}"/>
    <cellStyle name="Normal 6 3 2 2" xfId="36146" xr:uid="{00000000-0005-0000-0000-0000F68C0000}"/>
    <cellStyle name="Normal 6 3 2 2 2" xfId="36147" xr:uid="{00000000-0005-0000-0000-0000F78C0000}"/>
    <cellStyle name="Normal 6 3 2 2 3" xfId="36148" xr:uid="{00000000-0005-0000-0000-0000F88C0000}"/>
    <cellStyle name="Normal 6 3 2 2 4" xfId="36149" xr:uid="{00000000-0005-0000-0000-0000F98C0000}"/>
    <cellStyle name="Normal 6 3 2 3" xfId="36150" xr:uid="{00000000-0005-0000-0000-0000FA8C0000}"/>
    <cellStyle name="Normal 6 3 2 3 2" xfId="36151" xr:uid="{00000000-0005-0000-0000-0000FB8C0000}"/>
    <cellStyle name="Normal 6 3 2 3 3" xfId="36152" xr:uid="{00000000-0005-0000-0000-0000FC8C0000}"/>
    <cellStyle name="Normal 6 3 2 3 4" xfId="36153" xr:uid="{00000000-0005-0000-0000-0000FD8C0000}"/>
    <cellStyle name="Normal 6 3 2 4" xfId="36154" xr:uid="{00000000-0005-0000-0000-0000FE8C0000}"/>
    <cellStyle name="Normal 6 3 2 4 2" xfId="36155" xr:uid="{00000000-0005-0000-0000-0000FF8C0000}"/>
    <cellStyle name="Normal 6 3 2 4 3" xfId="36156" xr:uid="{00000000-0005-0000-0000-0000008D0000}"/>
    <cellStyle name="Normal 6 3 2 4 4" xfId="36157" xr:uid="{00000000-0005-0000-0000-0000018D0000}"/>
    <cellStyle name="Normal 6 3 2 5" xfId="36158" xr:uid="{00000000-0005-0000-0000-0000028D0000}"/>
    <cellStyle name="Normal 6 3 2 5 2" xfId="36159" xr:uid="{00000000-0005-0000-0000-0000038D0000}"/>
    <cellStyle name="Normal 6 3 2 5 3" xfId="36160" xr:uid="{00000000-0005-0000-0000-0000048D0000}"/>
    <cellStyle name="Normal 6 3 2 5 4" xfId="36161" xr:uid="{00000000-0005-0000-0000-0000058D0000}"/>
    <cellStyle name="Normal 6 3 2 6" xfId="36162" xr:uid="{00000000-0005-0000-0000-0000068D0000}"/>
    <cellStyle name="Normal 6 3 2 6 2" xfId="36163" xr:uid="{00000000-0005-0000-0000-0000078D0000}"/>
    <cellStyle name="Normal 6 3 2 6 3" xfId="36164" xr:uid="{00000000-0005-0000-0000-0000088D0000}"/>
    <cellStyle name="Normal 6 3 2 6 4" xfId="36165" xr:uid="{00000000-0005-0000-0000-0000098D0000}"/>
    <cellStyle name="Normal 6 3 2 7" xfId="36166" xr:uid="{00000000-0005-0000-0000-00000A8D0000}"/>
    <cellStyle name="Normal 6 3 2 7 2" xfId="36167" xr:uid="{00000000-0005-0000-0000-00000B8D0000}"/>
    <cellStyle name="Normal 6 3 2 7 3" xfId="36168" xr:uid="{00000000-0005-0000-0000-00000C8D0000}"/>
    <cellStyle name="Normal 6 3 2 7 4" xfId="36169" xr:uid="{00000000-0005-0000-0000-00000D8D0000}"/>
    <cellStyle name="Normal 6 3 2 8" xfId="36170" xr:uid="{00000000-0005-0000-0000-00000E8D0000}"/>
    <cellStyle name="Normal 6 3 2 8 2" xfId="36171" xr:uid="{00000000-0005-0000-0000-00000F8D0000}"/>
    <cellStyle name="Normal 6 3 2 8 3" xfId="36172" xr:uid="{00000000-0005-0000-0000-0000108D0000}"/>
    <cellStyle name="Normal 6 3 2 9" xfId="36173" xr:uid="{00000000-0005-0000-0000-0000118D0000}"/>
    <cellStyle name="Normal 6 3 2 9 2" xfId="36174" xr:uid="{00000000-0005-0000-0000-0000128D0000}"/>
    <cellStyle name="Normal 6 3 3" xfId="36175" xr:uid="{00000000-0005-0000-0000-0000138D0000}"/>
    <cellStyle name="Normal 6 3 3 10" xfId="36176" xr:uid="{00000000-0005-0000-0000-0000148D0000}"/>
    <cellStyle name="Normal 6 3 3 2" xfId="36177" xr:uid="{00000000-0005-0000-0000-0000158D0000}"/>
    <cellStyle name="Normal 6 3 3 2 2" xfId="36178" xr:uid="{00000000-0005-0000-0000-0000168D0000}"/>
    <cellStyle name="Normal 6 3 3 2 3" xfId="36179" xr:uid="{00000000-0005-0000-0000-0000178D0000}"/>
    <cellStyle name="Normal 6 3 3 2 4" xfId="36180" xr:uid="{00000000-0005-0000-0000-0000188D0000}"/>
    <cellStyle name="Normal 6 3 3 3" xfId="36181" xr:uid="{00000000-0005-0000-0000-0000198D0000}"/>
    <cellStyle name="Normal 6 3 3 3 2" xfId="36182" xr:uid="{00000000-0005-0000-0000-00001A8D0000}"/>
    <cellStyle name="Normal 6 3 3 3 3" xfId="36183" xr:uid="{00000000-0005-0000-0000-00001B8D0000}"/>
    <cellStyle name="Normal 6 3 3 3 4" xfId="36184" xr:uid="{00000000-0005-0000-0000-00001C8D0000}"/>
    <cellStyle name="Normal 6 3 3 4" xfId="36185" xr:uid="{00000000-0005-0000-0000-00001D8D0000}"/>
    <cellStyle name="Normal 6 3 3 4 2" xfId="36186" xr:uid="{00000000-0005-0000-0000-00001E8D0000}"/>
    <cellStyle name="Normal 6 3 3 4 3" xfId="36187" xr:uid="{00000000-0005-0000-0000-00001F8D0000}"/>
    <cellStyle name="Normal 6 3 3 4 4" xfId="36188" xr:uid="{00000000-0005-0000-0000-0000208D0000}"/>
    <cellStyle name="Normal 6 3 3 5" xfId="36189" xr:uid="{00000000-0005-0000-0000-0000218D0000}"/>
    <cellStyle name="Normal 6 3 3 5 2" xfId="36190" xr:uid="{00000000-0005-0000-0000-0000228D0000}"/>
    <cellStyle name="Normal 6 3 3 5 3" xfId="36191" xr:uid="{00000000-0005-0000-0000-0000238D0000}"/>
    <cellStyle name="Normal 6 3 3 5 4" xfId="36192" xr:uid="{00000000-0005-0000-0000-0000248D0000}"/>
    <cellStyle name="Normal 6 3 3 6" xfId="36193" xr:uid="{00000000-0005-0000-0000-0000258D0000}"/>
    <cellStyle name="Normal 6 3 3 6 2" xfId="36194" xr:uid="{00000000-0005-0000-0000-0000268D0000}"/>
    <cellStyle name="Normal 6 3 3 6 3" xfId="36195" xr:uid="{00000000-0005-0000-0000-0000278D0000}"/>
    <cellStyle name="Normal 6 3 3 7" xfId="36196" xr:uid="{00000000-0005-0000-0000-0000288D0000}"/>
    <cellStyle name="Normal 6 3 3 7 2" xfId="36197" xr:uid="{00000000-0005-0000-0000-0000298D0000}"/>
    <cellStyle name="Normal 6 3 3 8" xfId="36198" xr:uid="{00000000-0005-0000-0000-00002A8D0000}"/>
    <cellStyle name="Normal 6 3 3 9" xfId="36199" xr:uid="{00000000-0005-0000-0000-00002B8D0000}"/>
    <cellStyle name="Normal 6 3 4" xfId="36200" xr:uid="{00000000-0005-0000-0000-00002C8D0000}"/>
    <cellStyle name="Normal 6 3 4 2" xfId="36201" xr:uid="{00000000-0005-0000-0000-00002D8D0000}"/>
    <cellStyle name="Normal 6 3 4 2 2" xfId="36202" xr:uid="{00000000-0005-0000-0000-00002E8D0000}"/>
    <cellStyle name="Normal 6 3 4 2 3" xfId="36203" xr:uid="{00000000-0005-0000-0000-00002F8D0000}"/>
    <cellStyle name="Normal 6 3 4 2 4" xfId="36204" xr:uid="{00000000-0005-0000-0000-0000308D0000}"/>
    <cellStyle name="Normal 6 3 4 3" xfId="36205" xr:uid="{00000000-0005-0000-0000-0000318D0000}"/>
    <cellStyle name="Normal 6 3 4 4" xfId="36206" xr:uid="{00000000-0005-0000-0000-0000328D0000}"/>
    <cellStyle name="Normal 6 3 5" xfId="36207" xr:uid="{00000000-0005-0000-0000-0000338D0000}"/>
    <cellStyle name="Normal 6 3 5 2" xfId="36208" xr:uid="{00000000-0005-0000-0000-0000348D0000}"/>
    <cellStyle name="Normal 6 3 5 2 2" xfId="36209" xr:uid="{00000000-0005-0000-0000-0000358D0000}"/>
    <cellStyle name="Normal 6 3 5 2 3" xfId="36210" xr:uid="{00000000-0005-0000-0000-0000368D0000}"/>
    <cellStyle name="Normal 6 3 5 2 4" xfId="36211" xr:uid="{00000000-0005-0000-0000-0000378D0000}"/>
    <cellStyle name="Normal 6 3 5 3" xfId="36212" xr:uid="{00000000-0005-0000-0000-0000388D0000}"/>
    <cellStyle name="Normal 6 3 5 3 2" xfId="36213" xr:uid="{00000000-0005-0000-0000-0000398D0000}"/>
    <cellStyle name="Normal 6 3 5 3 3" xfId="36214" xr:uid="{00000000-0005-0000-0000-00003A8D0000}"/>
    <cellStyle name="Normal 6 3 5 4" xfId="36215" xr:uid="{00000000-0005-0000-0000-00003B8D0000}"/>
    <cellStyle name="Normal 6 3 5 5" xfId="36216" xr:uid="{00000000-0005-0000-0000-00003C8D0000}"/>
    <cellStyle name="Normal 6 3 6" xfId="36217" xr:uid="{00000000-0005-0000-0000-00003D8D0000}"/>
    <cellStyle name="Normal 6 3 6 2" xfId="36218" xr:uid="{00000000-0005-0000-0000-00003E8D0000}"/>
    <cellStyle name="Normal 6 3 6 3" xfId="36219" xr:uid="{00000000-0005-0000-0000-00003F8D0000}"/>
    <cellStyle name="Normal 6 3 6 4" xfId="36220" xr:uid="{00000000-0005-0000-0000-0000408D0000}"/>
    <cellStyle name="Normal 6 3 7" xfId="36221" xr:uid="{00000000-0005-0000-0000-0000418D0000}"/>
    <cellStyle name="Normal 6 3 7 2" xfId="36222" xr:uid="{00000000-0005-0000-0000-0000428D0000}"/>
    <cellStyle name="Normal 6 3 7 3" xfId="36223" xr:uid="{00000000-0005-0000-0000-0000438D0000}"/>
    <cellStyle name="Normal 6 3 7 4" xfId="36224" xr:uid="{00000000-0005-0000-0000-0000448D0000}"/>
    <cellStyle name="Normal 6 3 8" xfId="36225" xr:uid="{00000000-0005-0000-0000-0000458D0000}"/>
    <cellStyle name="Normal 6 3 8 2" xfId="36226" xr:uid="{00000000-0005-0000-0000-0000468D0000}"/>
    <cellStyle name="Normal 6 3 8 3" xfId="36227" xr:uid="{00000000-0005-0000-0000-0000478D0000}"/>
    <cellStyle name="Normal 6 3 8 4" xfId="36228" xr:uid="{00000000-0005-0000-0000-0000488D0000}"/>
    <cellStyle name="Normal 6 3 9" xfId="36229" xr:uid="{00000000-0005-0000-0000-0000498D0000}"/>
    <cellStyle name="Normal 6 3 9 2" xfId="36230" xr:uid="{00000000-0005-0000-0000-00004A8D0000}"/>
    <cellStyle name="Normal 6 3 9 3" xfId="36231" xr:uid="{00000000-0005-0000-0000-00004B8D0000}"/>
    <cellStyle name="Normal 6 3 9 4" xfId="36232" xr:uid="{00000000-0005-0000-0000-00004C8D0000}"/>
    <cellStyle name="Normal 6 30" xfId="36233" xr:uid="{00000000-0005-0000-0000-00004D8D0000}"/>
    <cellStyle name="Normal 6 31" xfId="36234" xr:uid="{00000000-0005-0000-0000-00004E8D0000}"/>
    <cellStyle name="Normal 6 4" xfId="36235" xr:uid="{00000000-0005-0000-0000-00004F8D0000}"/>
    <cellStyle name="Normal 6 4 2" xfId="36236" xr:uid="{00000000-0005-0000-0000-0000508D0000}"/>
    <cellStyle name="Normal 6 4 2 2" xfId="36237" xr:uid="{00000000-0005-0000-0000-0000518D0000}"/>
    <cellStyle name="Normal 6 4 2 2 2" xfId="36238" xr:uid="{00000000-0005-0000-0000-0000528D0000}"/>
    <cellStyle name="Normal 6 4 2 2 3" xfId="36239" xr:uid="{00000000-0005-0000-0000-0000538D0000}"/>
    <cellStyle name="Normal 6 4 2 3" xfId="36240" xr:uid="{00000000-0005-0000-0000-0000548D0000}"/>
    <cellStyle name="Normal 6 4 2 4" xfId="36241" xr:uid="{00000000-0005-0000-0000-0000558D0000}"/>
    <cellStyle name="Normal 6 4 2 5" xfId="36242" xr:uid="{00000000-0005-0000-0000-0000568D0000}"/>
    <cellStyle name="Normal 6 4 3" xfId="36243" xr:uid="{00000000-0005-0000-0000-0000578D0000}"/>
    <cellStyle name="Normal 6 4 3 2" xfId="36244" xr:uid="{00000000-0005-0000-0000-0000588D0000}"/>
    <cellStyle name="Normal 6 4 3 2 2" xfId="36245" xr:uid="{00000000-0005-0000-0000-0000598D0000}"/>
    <cellStyle name="Normal 6 4 3 2 3" xfId="36246" xr:uid="{00000000-0005-0000-0000-00005A8D0000}"/>
    <cellStyle name="Normal 6 4 3 3" xfId="36247" xr:uid="{00000000-0005-0000-0000-00005B8D0000}"/>
    <cellStyle name="Normal 6 4 3 4" xfId="36248" xr:uid="{00000000-0005-0000-0000-00005C8D0000}"/>
    <cellStyle name="Normal 6 4 4" xfId="36249" xr:uid="{00000000-0005-0000-0000-00005D8D0000}"/>
    <cellStyle name="Normal 6 4 4 2" xfId="36250" xr:uid="{00000000-0005-0000-0000-00005E8D0000}"/>
    <cellStyle name="Normal 6 4 4 2 2" xfId="36251" xr:uid="{00000000-0005-0000-0000-00005F8D0000}"/>
    <cellStyle name="Normal 6 4 4 2 3" xfId="36252" xr:uid="{00000000-0005-0000-0000-0000608D0000}"/>
    <cellStyle name="Normal 6 4 4 3" xfId="36253" xr:uid="{00000000-0005-0000-0000-0000618D0000}"/>
    <cellStyle name="Normal 6 4 4 4" xfId="36254" xr:uid="{00000000-0005-0000-0000-0000628D0000}"/>
    <cellStyle name="Normal 6 4 5" xfId="36255" xr:uid="{00000000-0005-0000-0000-0000638D0000}"/>
    <cellStyle name="Normal 6 4 5 2" xfId="36256" xr:uid="{00000000-0005-0000-0000-0000648D0000}"/>
    <cellStyle name="Normal 6 4 5 3" xfId="36257" xr:uid="{00000000-0005-0000-0000-0000658D0000}"/>
    <cellStyle name="Normal 6 4 6" xfId="36258" xr:uid="{00000000-0005-0000-0000-0000668D0000}"/>
    <cellStyle name="Normal 6 4 6 2" xfId="36259" xr:uid="{00000000-0005-0000-0000-0000678D0000}"/>
    <cellStyle name="Normal 6 4 7" xfId="36260" xr:uid="{00000000-0005-0000-0000-0000688D0000}"/>
    <cellStyle name="Normal 6 4 7 2" xfId="36261" xr:uid="{00000000-0005-0000-0000-0000698D0000}"/>
    <cellStyle name="Normal 6 4 8" xfId="36262" xr:uid="{00000000-0005-0000-0000-00006A8D0000}"/>
    <cellStyle name="Normal 6 5" xfId="36263" xr:uid="{00000000-0005-0000-0000-00006B8D0000}"/>
    <cellStyle name="Normal 6 5 2" xfId="36264" xr:uid="{00000000-0005-0000-0000-00006C8D0000}"/>
    <cellStyle name="Normal 6 5 2 2" xfId="36265" xr:uid="{00000000-0005-0000-0000-00006D8D0000}"/>
    <cellStyle name="Normal 6 5 2 3" xfId="36266" xr:uid="{00000000-0005-0000-0000-00006E8D0000}"/>
    <cellStyle name="Normal 6 5 2 4" xfId="36267" xr:uid="{00000000-0005-0000-0000-00006F8D0000}"/>
    <cellStyle name="Normal 6 5 3" xfId="36268" xr:uid="{00000000-0005-0000-0000-0000708D0000}"/>
    <cellStyle name="Normal 6 5 3 2" xfId="36269" xr:uid="{00000000-0005-0000-0000-0000718D0000}"/>
    <cellStyle name="Normal 6 5 4" xfId="36270" xr:uid="{00000000-0005-0000-0000-0000728D0000}"/>
    <cellStyle name="Normal 6 5 5" xfId="36271" xr:uid="{00000000-0005-0000-0000-0000738D0000}"/>
    <cellStyle name="Normal 6 5 6" xfId="36272" xr:uid="{00000000-0005-0000-0000-0000748D0000}"/>
    <cellStyle name="Normal 6 6" xfId="36273" xr:uid="{00000000-0005-0000-0000-0000758D0000}"/>
    <cellStyle name="Normal 6 6 2" xfId="36274" xr:uid="{00000000-0005-0000-0000-0000768D0000}"/>
    <cellStyle name="Normal 6 6 2 2" xfId="36275" xr:uid="{00000000-0005-0000-0000-0000778D0000}"/>
    <cellStyle name="Normal 6 6 2 3" xfId="36276" xr:uid="{00000000-0005-0000-0000-0000788D0000}"/>
    <cellStyle name="Normal 6 6 3" xfId="36277" xr:uid="{00000000-0005-0000-0000-0000798D0000}"/>
    <cellStyle name="Normal 6 6 3 2" xfId="36278" xr:uid="{00000000-0005-0000-0000-00007A8D0000}"/>
    <cellStyle name="Normal 6 6 4" xfId="36279" xr:uid="{00000000-0005-0000-0000-00007B8D0000}"/>
    <cellStyle name="Normal 6 6 5" xfId="36280" xr:uid="{00000000-0005-0000-0000-00007C8D0000}"/>
    <cellStyle name="Normal 6 6 6" xfId="36281" xr:uid="{00000000-0005-0000-0000-00007D8D0000}"/>
    <cellStyle name="Normal 6 7" xfId="36282" xr:uid="{00000000-0005-0000-0000-00007E8D0000}"/>
    <cellStyle name="Normal 6 7 2" xfId="36283" xr:uid="{00000000-0005-0000-0000-00007F8D0000}"/>
    <cellStyle name="Normal 6 7 2 2" xfId="36284" xr:uid="{00000000-0005-0000-0000-0000808D0000}"/>
    <cellStyle name="Normal 6 7 2 3" xfId="36285" xr:uid="{00000000-0005-0000-0000-0000818D0000}"/>
    <cellStyle name="Normal 6 7 3" xfId="36286" xr:uid="{00000000-0005-0000-0000-0000828D0000}"/>
    <cellStyle name="Normal 6 7 3 2" xfId="36287" xr:uid="{00000000-0005-0000-0000-0000838D0000}"/>
    <cellStyle name="Normal 6 7 4" xfId="36288" xr:uid="{00000000-0005-0000-0000-0000848D0000}"/>
    <cellStyle name="Normal 6 7 5" xfId="36289" xr:uid="{00000000-0005-0000-0000-0000858D0000}"/>
    <cellStyle name="Normal 6 7 6" xfId="36290" xr:uid="{00000000-0005-0000-0000-0000868D0000}"/>
    <cellStyle name="Normal 6 8" xfId="36291" xr:uid="{00000000-0005-0000-0000-0000878D0000}"/>
    <cellStyle name="Normal 6 8 2" xfId="36292" xr:uid="{00000000-0005-0000-0000-0000888D0000}"/>
    <cellStyle name="Normal 6 8 2 2" xfId="36293" xr:uid="{00000000-0005-0000-0000-0000898D0000}"/>
    <cellStyle name="Normal 6 8 2 3" xfId="36294" xr:uid="{00000000-0005-0000-0000-00008A8D0000}"/>
    <cellStyle name="Normal 6 8 3" xfId="36295" xr:uid="{00000000-0005-0000-0000-00008B8D0000}"/>
    <cellStyle name="Normal 6 8 3 2" xfId="36296" xr:uid="{00000000-0005-0000-0000-00008C8D0000}"/>
    <cellStyle name="Normal 6 8 4" xfId="36297" xr:uid="{00000000-0005-0000-0000-00008D8D0000}"/>
    <cellStyle name="Normal 6 8 5" xfId="36298" xr:uid="{00000000-0005-0000-0000-00008E8D0000}"/>
    <cellStyle name="Normal 6 8 6" xfId="36299" xr:uid="{00000000-0005-0000-0000-00008F8D0000}"/>
    <cellStyle name="Normal 6 9" xfId="336" xr:uid="{00000000-0005-0000-0000-0000908D0000}"/>
    <cellStyle name="Normal 6 9 2" xfId="36300" xr:uid="{00000000-0005-0000-0000-0000918D0000}"/>
    <cellStyle name="Normal 6 9 2 2" xfId="36301" xr:uid="{00000000-0005-0000-0000-0000928D0000}"/>
    <cellStyle name="Normal 6 9 2 3" xfId="36302" xr:uid="{00000000-0005-0000-0000-0000938D0000}"/>
    <cellStyle name="Normal 6 9 3" xfId="36303" xr:uid="{00000000-0005-0000-0000-0000948D0000}"/>
    <cellStyle name="Normal 6 9 3 2" xfId="36304" xr:uid="{00000000-0005-0000-0000-0000958D0000}"/>
    <cellStyle name="Normal 6 9 4" xfId="36305" xr:uid="{00000000-0005-0000-0000-0000968D0000}"/>
    <cellStyle name="Normal 6 9 5" xfId="36306" xr:uid="{00000000-0005-0000-0000-0000978D0000}"/>
    <cellStyle name="Normal 6 9 6" xfId="36307" xr:uid="{00000000-0005-0000-0000-0000988D0000}"/>
    <cellStyle name="Normal 6 9 7" xfId="36308" xr:uid="{00000000-0005-0000-0000-0000998D0000}"/>
    <cellStyle name="Normal 60" xfId="36309" xr:uid="{00000000-0005-0000-0000-00009A8D0000}"/>
    <cellStyle name="Normal 60 2" xfId="36310" xr:uid="{00000000-0005-0000-0000-00009B8D0000}"/>
    <cellStyle name="Normal 61" xfId="1" xr:uid="{00000000-0005-0000-0000-00009C8D0000}"/>
    <cellStyle name="Normal 61 2" xfId="36312" xr:uid="{00000000-0005-0000-0000-00009D8D0000}"/>
    <cellStyle name="Normal 61 3" xfId="36311" xr:uid="{00000000-0005-0000-0000-00009E8D0000}"/>
    <cellStyle name="Normal 62" xfId="36313" xr:uid="{00000000-0005-0000-0000-00009F8D0000}"/>
    <cellStyle name="Normal 62 2" xfId="36314" xr:uid="{00000000-0005-0000-0000-0000A08D0000}"/>
    <cellStyle name="Normal 63" xfId="36315" xr:uid="{00000000-0005-0000-0000-0000A18D0000}"/>
    <cellStyle name="Normal 63 2" xfId="36316" xr:uid="{00000000-0005-0000-0000-0000A28D0000}"/>
    <cellStyle name="Normal 64" xfId="36317" xr:uid="{00000000-0005-0000-0000-0000A38D0000}"/>
    <cellStyle name="Normal 64 2" xfId="36318" xr:uid="{00000000-0005-0000-0000-0000A48D0000}"/>
    <cellStyle name="Normal 65" xfId="36319" xr:uid="{00000000-0005-0000-0000-0000A58D0000}"/>
    <cellStyle name="Normal 65 2" xfId="36320" xr:uid="{00000000-0005-0000-0000-0000A68D0000}"/>
    <cellStyle name="Normal 66" xfId="36321" xr:uid="{00000000-0005-0000-0000-0000A78D0000}"/>
    <cellStyle name="Normal 66 2" xfId="36322" xr:uid="{00000000-0005-0000-0000-0000A88D0000}"/>
    <cellStyle name="Normal 67" xfId="36323" xr:uid="{00000000-0005-0000-0000-0000A98D0000}"/>
    <cellStyle name="Normal 67 2" xfId="36324" xr:uid="{00000000-0005-0000-0000-0000AA8D0000}"/>
    <cellStyle name="Normal 68" xfId="36325" xr:uid="{00000000-0005-0000-0000-0000AB8D0000}"/>
    <cellStyle name="Normal 68 2" xfId="36326" xr:uid="{00000000-0005-0000-0000-0000AC8D0000}"/>
    <cellStyle name="Normal 69" xfId="36327" xr:uid="{00000000-0005-0000-0000-0000AD8D0000}"/>
    <cellStyle name="Normal 69 2" xfId="36328" xr:uid="{00000000-0005-0000-0000-0000AE8D0000}"/>
    <cellStyle name="Normal 7" xfId="51" xr:uid="{00000000-0005-0000-0000-0000AF8D0000}"/>
    <cellStyle name="Normal 7 10" xfId="36330" xr:uid="{00000000-0005-0000-0000-0000B08D0000}"/>
    <cellStyle name="Normal 7 10 2" xfId="36331" xr:uid="{00000000-0005-0000-0000-0000B18D0000}"/>
    <cellStyle name="Normal 7 10 2 2" xfId="36332" xr:uid="{00000000-0005-0000-0000-0000B28D0000}"/>
    <cellStyle name="Normal 7 10 2 3" xfId="36333" xr:uid="{00000000-0005-0000-0000-0000B38D0000}"/>
    <cellStyle name="Normal 7 10 2 4" xfId="36334" xr:uid="{00000000-0005-0000-0000-0000B48D0000}"/>
    <cellStyle name="Normal 7 10 3" xfId="36335" xr:uid="{00000000-0005-0000-0000-0000B58D0000}"/>
    <cellStyle name="Normal 7 10 3 2" xfId="36336" xr:uid="{00000000-0005-0000-0000-0000B68D0000}"/>
    <cellStyle name="Normal 7 10 3 3" xfId="36337" xr:uid="{00000000-0005-0000-0000-0000B78D0000}"/>
    <cellStyle name="Normal 7 10 4" xfId="36338" xr:uid="{00000000-0005-0000-0000-0000B88D0000}"/>
    <cellStyle name="Normal 7 10 4 2" xfId="36339" xr:uid="{00000000-0005-0000-0000-0000B98D0000}"/>
    <cellStyle name="Normal 7 10 5" xfId="36340" xr:uid="{00000000-0005-0000-0000-0000BA8D0000}"/>
    <cellStyle name="Normal 7 10 6" xfId="36341" xr:uid="{00000000-0005-0000-0000-0000BB8D0000}"/>
    <cellStyle name="Normal 7 11" xfId="36342" xr:uid="{00000000-0005-0000-0000-0000BC8D0000}"/>
    <cellStyle name="Normal 7 11 2" xfId="36343" xr:uid="{00000000-0005-0000-0000-0000BD8D0000}"/>
    <cellStyle name="Normal 7 11 2 2" xfId="36344" xr:uid="{00000000-0005-0000-0000-0000BE8D0000}"/>
    <cellStyle name="Normal 7 11 2 3" xfId="36345" xr:uid="{00000000-0005-0000-0000-0000BF8D0000}"/>
    <cellStyle name="Normal 7 11 2 4" xfId="36346" xr:uid="{00000000-0005-0000-0000-0000C08D0000}"/>
    <cellStyle name="Normal 7 11 3" xfId="36347" xr:uid="{00000000-0005-0000-0000-0000C18D0000}"/>
    <cellStyle name="Normal 7 11 3 2" xfId="36348" xr:uid="{00000000-0005-0000-0000-0000C28D0000}"/>
    <cellStyle name="Normal 7 11 3 3" xfId="36349" xr:uid="{00000000-0005-0000-0000-0000C38D0000}"/>
    <cellStyle name="Normal 7 11 4" xfId="36350" xr:uid="{00000000-0005-0000-0000-0000C48D0000}"/>
    <cellStyle name="Normal 7 11 4 2" xfId="36351" xr:uid="{00000000-0005-0000-0000-0000C58D0000}"/>
    <cellStyle name="Normal 7 11 5" xfId="36352" xr:uid="{00000000-0005-0000-0000-0000C68D0000}"/>
    <cellStyle name="Normal 7 11 6" xfId="36353" xr:uid="{00000000-0005-0000-0000-0000C78D0000}"/>
    <cellStyle name="Normal 7 12" xfId="36354" xr:uid="{00000000-0005-0000-0000-0000C88D0000}"/>
    <cellStyle name="Normal 7 12 2" xfId="36355" xr:uid="{00000000-0005-0000-0000-0000C98D0000}"/>
    <cellStyle name="Normal 7 12 2 2" xfId="36356" xr:uid="{00000000-0005-0000-0000-0000CA8D0000}"/>
    <cellStyle name="Normal 7 12 2 3" xfId="36357" xr:uid="{00000000-0005-0000-0000-0000CB8D0000}"/>
    <cellStyle name="Normal 7 12 2 4" xfId="36358" xr:uid="{00000000-0005-0000-0000-0000CC8D0000}"/>
    <cellStyle name="Normal 7 12 3" xfId="36359" xr:uid="{00000000-0005-0000-0000-0000CD8D0000}"/>
    <cellStyle name="Normal 7 12 3 2" xfId="36360" xr:uid="{00000000-0005-0000-0000-0000CE8D0000}"/>
    <cellStyle name="Normal 7 12 3 3" xfId="36361" xr:uid="{00000000-0005-0000-0000-0000CF8D0000}"/>
    <cellStyle name="Normal 7 12 4" xfId="36362" xr:uid="{00000000-0005-0000-0000-0000D08D0000}"/>
    <cellStyle name="Normal 7 12 4 2" xfId="36363" xr:uid="{00000000-0005-0000-0000-0000D18D0000}"/>
    <cellStyle name="Normal 7 12 5" xfId="36364" xr:uid="{00000000-0005-0000-0000-0000D28D0000}"/>
    <cellStyle name="Normal 7 12 6" xfId="36365" xr:uid="{00000000-0005-0000-0000-0000D38D0000}"/>
    <cellStyle name="Normal 7 13" xfId="36366" xr:uid="{00000000-0005-0000-0000-0000D48D0000}"/>
    <cellStyle name="Normal 7 13 2" xfId="36367" xr:uid="{00000000-0005-0000-0000-0000D58D0000}"/>
    <cellStyle name="Normal 7 13 2 2" xfId="36368" xr:uid="{00000000-0005-0000-0000-0000D68D0000}"/>
    <cellStyle name="Normal 7 13 2 3" xfId="36369" xr:uid="{00000000-0005-0000-0000-0000D78D0000}"/>
    <cellStyle name="Normal 7 13 2 4" xfId="36370" xr:uid="{00000000-0005-0000-0000-0000D88D0000}"/>
    <cellStyle name="Normal 7 13 3" xfId="36371" xr:uid="{00000000-0005-0000-0000-0000D98D0000}"/>
    <cellStyle name="Normal 7 13 3 2" xfId="36372" xr:uid="{00000000-0005-0000-0000-0000DA8D0000}"/>
    <cellStyle name="Normal 7 13 3 3" xfId="36373" xr:uid="{00000000-0005-0000-0000-0000DB8D0000}"/>
    <cellStyle name="Normal 7 13 4" xfId="36374" xr:uid="{00000000-0005-0000-0000-0000DC8D0000}"/>
    <cellStyle name="Normal 7 13 4 2" xfId="36375" xr:uid="{00000000-0005-0000-0000-0000DD8D0000}"/>
    <cellStyle name="Normal 7 13 5" xfId="36376" xr:uid="{00000000-0005-0000-0000-0000DE8D0000}"/>
    <cellStyle name="Normal 7 13 6" xfId="36377" xr:uid="{00000000-0005-0000-0000-0000DF8D0000}"/>
    <cellStyle name="Normal 7 14" xfId="36378" xr:uid="{00000000-0005-0000-0000-0000E08D0000}"/>
    <cellStyle name="Normal 7 14 2" xfId="36379" xr:uid="{00000000-0005-0000-0000-0000E18D0000}"/>
    <cellStyle name="Normal 7 14 2 2" xfId="36380" xr:uid="{00000000-0005-0000-0000-0000E28D0000}"/>
    <cellStyle name="Normal 7 14 2 3" xfId="36381" xr:uid="{00000000-0005-0000-0000-0000E38D0000}"/>
    <cellStyle name="Normal 7 14 2 4" xfId="36382" xr:uid="{00000000-0005-0000-0000-0000E48D0000}"/>
    <cellStyle name="Normal 7 14 3" xfId="36383" xr:uid="{00000000-0005-0000-0000-0000E58D0000}"/>
    <cellStyle name="Normal 7 14 3 2" xfId="36384" xr:uid="{00000000-0005-0000-0000-0000E68D0000}"/>
    <cellStyle name="Normal 7 14 3 3" xfId="36385" xr:uid="{00000000-0005-0000-0000-0000E78D0000}"/>
    <cellStyle name="Normal 7 14 4" xfId="36386" xr:uid="{00000000-0005-0000-0000-0000E88D0000}"/>
    <cellStyle name="Normal 7 14 4 2" xfId="36387" xr:uid="{00000000-0005-0000-0000-0000E98D0000}"/>
    <cellStyle name="Normal 7 14 5" xfId="36388" xr:uid="{00000000-0005-0000-0000-0000EA8D0000}"/>
    <cellStyle name="Normal 7 14 6" xfId="36389" xr:uid="{00000000-0005-0000-0000-0000EB8D0000}"/>
    <cellStyle name="Normal 7 15" xfId="36390" xr:uid="{00000000-0005-0000-0000-0000EC8D0000}"/>
    <cellStyle name="Normal 7 15 2" xfId="36391" xr:uid="{00000000-0005-0000-0000-0000ED8D0000}"/>
    <cellStyle name="Normal 7 15 2 2" xfId="36392" xr:uid="{00000000-0005-0000-0000-0000EE8D0000}"/>
    <cellStyle name="Normal 7 15 2 3" xfId="36393" xr:uid="{00000000-0005-0000-0000-0000EF8D0000}"/>
    <cellStyle name="Normal 7 15 3" xfId="36394" xr:uid="{00000000-0005-0000-0000-0000F08D0000}"/>
    <cellStyle name="Normal 7 15 3 2" xfId="36395" xr:uid="{00000000-0005-0000-0000-0000F18D0000}"/>
    <cellStyle name="Normal 7 15 4" xfId="36396" xr:uid="{00000000-0005-0000-0000-0000F28D0000}"/>
    <cellStyle name="Normal 7 15 5" xfId="36397" xr:uid="{00000000-0005-0000-0000-0000F38D0000}"/>
    <cellStyle name="Normal 7 16" xfId="36398" xr:uid="{00000000-0005-0000-0000-0000F48D0000}"/>
    <cellStyle name="Normal 7 16 2" xfId="36399" xr:uid="{00000000-0005-0000-0000-0000F58D0000}"/>
    <cellStyle name="Normal 7 16 2 2" xfId="36400" xr:uid="{00000000-0005-0000-0000-0000F68D0000}"/>
    <cellStyle name="Normal 7 16 3" xfId="36401" xr:uid="{00000000-0005-0000-0000-0000F78D0000}"/>
    <cellStyle name="Normal 7 16 4" xfId="36402" xr:uid="{00000000-0005-0000-0000-0000F88D0000}"/>
    <cellStyle name="Normal 7 17" xfId="36403" xr:uid="{00000000-0005-0000-0000-0000F98D0000}"/>
    <cellStyle name="Normal 7 17 2" xfId="36404" xr:uid="{00000000-0005-0000-0000-0000FA8D0000}"/>
    <cellStyle name="Normal 7 18" xfId="36405" xr:uid="{00000000-0005-0000-0000-0000FB8D0000}"/>
    <cellStyle name="Normal 7 18 2" xfId="36406" xr:uid="{00000000-0005-0000-0000-0000FC8D0000}"/>
    <cellStyle name="Normal 7 19" xfId="36407" xr:uid="{00000000-0005-0000-0000-0000FD8D0000}"/>
    <cellStyle name="Normal 7 19 2" xfId="36408" xr:uid="{00000000-0005-0000-0000-0000FE8D0000}"/>
    <cellStyle name="Normal 7 2" xfId="249" xr:uid="{00000000-0005-0000-0000-0000FF8D0000}"/>
    <cellStyle name="Normal 7 2 10" xfId="36410" xr:uid="{00000000-0005-0000-0000-0000008E0000}"/>
    <cellStyle name="Normal 7 2 10 2" xfId="36411" xr:uid="{00000000-0005-0000-0000-0000018E0000}"/>
    <cellStyle name="Normal 7 2 10 3" xfId="36412" xr:uid="{00000000-0005-0000-0000-0000028E0000}"/>
    <cellStyle name="Normal 7 2 10 4" xfId="36413" xr:uid="{00000000-0005-0000-0000-0000038E0000}"/>
    <cellStyle name="Normal 7 2 11" xfId="36414" xr:uid="{00000000-0005-0000-0000-0000048E0000}"/>
    <cellStyle name="Normal 7 2 11 2" xfId="36415" xr:uid="{00000000-0005-0000-0000-0000058E0000}"/>
    <cellStyle name="Normal 7 2 11 3" xfId="36416" xr:uid="{00000000-0005-0000-0000-0000068E0000}"/>
    <cellStyle name="Normal 7 2 11 4" xfId="36417" xr:uid="{00000000-0005-0000-0000-0000078E0000}"/>
    <cellStyle name="Normal 7 2 12" xfId="36418" xr:uid="{00000000-0005-0000-0000-0000088E0000}"/>
    <cellStyle name="Normal 7 2 12 2" xfId="36419" xr:uid="{00000000-0005-0000-0000-0000098E0000}"/>
    <cellStyle name="Normal 7 2 12 3" xfId="36420" xr:uid="{00000000-0005-0000-0000-00000A8E0000}"/>
    <cellStyle name="Normal 7 2 13" xfId="36421" xr:uid="{00000000-0005-0000-0000-00000B8E0000}"/>
    <cellStyle name="Normal 7 2 13 2" xfId="36422" xr:uid="{00000000-0005-0000-0000-00000C8E0000}"/>
    <cellStyle name="Normal 7 2 14" xfId="36423" xr:uid="{00000000-0005-0000-0000-00000D8E0000}"/>
    <cellStyle name="Normal 7 2 14 2" xfId="36424" xr:uid="{00000000-0005-0000-0000-00000E8E0000}"/>
    <cellStyle name="Normal 7 2 15" xfId="36425" xr:uid="{00000000-0005-0000-0000-00000F8E0000}"/>
    <cellStyle name="Normal 7 2 16" xfId="36426" xr:uid="{00000000-0005-0000-0000-0000108E0000}"/>
    <cellStyle name="Normal 7 2 17" xfId="36427" xr:uid="{00000000-0005-0000-0000-0000118E0000}"/>
    <cellStyle name="Normal 7 2 18" xfId="36409" xr:uid="{00000000-0005-0000-0000-0000128E0000}"/>
    <cellStyle name="Normal 7 2 2" xfId="36428" xr:uid="{00000000-0005-0000-0000-0000138E0000}"/>
    <cellStyle name="Normal 7 2 2 2" xfId="36429" xr:uid="{00000000-0005-0000-0000-0000148E0000}"/>
    <cellStyle name="Normal 7 2 2 2 2" xfId="36430" xr:uid="{00000000-0005-0000-0000-0000158E0000}"/>
    <cellStyle name="Normal 7 2 2 2 2 2" xfId="36431" xr:uid="{00000000-0005-0000-0000-0000168E0000}"/>
    <cellStyle name="Normal 7 2 2 2 2 2 2" xfId="36432" xr:uid="{00000000-0005-0000-0000-0000178E0000}"/>
    <cellStyle name="Normal 7 2 2 2 2 2 3" xfId="36433" xr:uid="{00000000-0005-0000-0000-0000188E0000}"/>
    <cellStyle name="Normal 7 2 2 2 2 3" xfId="36434" xr:uid="{00000000-0005-0000-0000-0000198E0000}"/>
    <cellStyle name="Normal 7 2 2 2 2 4" xfId="36435" xr:uid="{00000000-0005-0000-0000-00001A8E0000}"/>
    <cellStyle name="Normal 7 2 2 2 3" xfId="36436" xr:uid="{00000000-0005-0000-0000-00001B8E0000}"/>
    <cellStyle name="Normal 7 2 2 2 3 2" xfId="36437" xr:uid="{00000000-0005-0000-0000-00001C8E0000}"/>
    <cellStyle name="Normal 7 2 2 2 3 2 2" xfId="36438" xr:uid="{00000000-0005-0000-0000-00001D8E0000}"/>
    <cellStyle name="Normal 7 2 2 2 3 2 3" xfId="36439" xr:uid="{00000000-0005-0000-0000-00001E8E0000}"/>
    <cellStyle name="Normal 7 2 2 2 3 3" xfId="36440" xr:uid="{00000000-0005-0000-0000-00001F8E0000}"/>
    <cellStyle name="Normal 7 2 2 2 3 4" xfId="36441" xr:uid="{00000000-0005-0000-0000-0000208E0000}"/>
    <cellStyle name="Normal 7 2 2 2 4" xfId="36442" xr:uid="{00000000-0005-0000-0000-0000218E0000}"/>
    <cellStyle name="Normal 7 2 2 2 4 2" xfId="36443" xr:uid="{00000000-0005-0000-0000-0000228E0000}"/>
    <cellStyle name="Normal 7 2 2 2 4 3" xfId="36444" xr:uid="{00000000-0005-0000-0000-0000238E0000}"/>
    <cellStyle name="Normal 7 2 2 2 5" xfId="36445" xr:uid="{00000000-0005-0000-0000-0000248E0000}"/>
    <cellStyle name="Normal 7 2 2 2 6" xfId="36446" xr:uid="{00000000-0005-0000-0000-0000258E0000}"/>
    <cellStyle name="Normal 7 2 2 2 7" xfId="36447" xr:uid="{00000000-0005-0000-0000-0000268E0000}"/>
    <cellStyle name="Normal 7 2 2 3" xfId="36448" xr:uid="{00000000-0005-0000-0000-0000278E0000}"/>
    <cellStyle name="Normal 7 2 2 3 2" xfId="36449" xr:uid="{00000000-0005-0000-0000-0000288E0000}"/>
    <cellStyle name="Normal 7 2 2 3 3" xfId="36450" xr:uid="{00000000-0005-0000-0000-0000298E0000}"/>
    <cellStyle name="Normal 7 2 2 3 4" xfId="36451" xr:uid="{00000000-0005-0000-0000-00002A8E0000}"/>
    <cellStyle name="Normal 7 2 2 4" xfId="36452" xr:uid="{00000000-0005-0000-0000-00002B8E0000}"/>
    <cellStyle name="Normal 7 2 2 4 2" xfId="36453" xr:uid="{00000000-0005-0000-0000-00002C8E0000}"/>
    <cellStyle name="Normal 7 2 2 4 2 2" xfId="36454" xr:uid="{00000000-0005-0000-0000-00002D8E0000}"/>
    <cellStyle name="Normal 7 2 2 4 2 3" xfId="36455" xr:uid="{00000000-0005-0000-0000-00002E8E0000}"/>
    <cellStyle name="Normal 7 2 2 4 3" xfId="36456" xr:uid="{00000000-0005-0000-0000-00002F8E0000}"/>
    <cellStyle name="Normal 7 2 2 4 4" xfId="36457" xr:uid="{00000000-0005-0000-0000-0000308E0000}"/>
    <cellStyle name="Normal 7 2 2 5" xfId="36458" xr:uid="{00000000-0005-0000-0000-0000318E0000}"/>
    <cellStyle name="Normal 7 2 2 5 2" xfId="36459" xr:uid="{00000000-0005-0000-0000-0000328E0000}"/>
    <cellStyle name="Normal 7 2 2 5 2 2" xfId="36460" xr:uid="{00000000-0005-0000-0000-0000338E0000}"/>
    <cellStyle name="Normal 7 2 2 5 2 3" xfId="36461" xr:uid="{00000000-0005-0000-0000-0000348E0000}"/>
    <cellStyle name="Normal 7 2 2 5 3" xfId="36462" xr:uid="{00000000-0005-0000-0000-0000358E0000}"/>
    <cellStyle name="Normal 7 2 2 5 4" xfId="36463" xr:uid="{00000000-0005-0000-0000-0000368E0000}"/>
    <cellStyle name="Normal 7 2 2 6" xfId="36464" xr:uid="{00000000-0005-0000-0000-0000378E0000}"/>
    <cellStyle name="Normal 7 2 2 7" xfId="36465" xr:uid="{00000000-0005-0000-0000-0000388E0000}"/>
    <cellStyle name="Normal 7 2 2 8" xfId="36466" xr:uid="{00000000-0005-0000-0000-0000398E0000}"/>
    <cellStyle name="Normal 7 2 2 9" xfId="36467" xr:uid="{00000000-0005-0000-0000-00003A8E0000}"/>
    <cellStyle name="Normal 7 2 3" xfId="36468" xr:uid="{00000000-0005-0000-0000-00003B8E0000}"/>
    <cellStyle name="Normal 7 2 3 10" xfId="36469" xr:uid="{00000000-0005-0000-0000-00003C8E0000}"/>
    <cellStyle name="Normal 7 2 3 11" xfId="36470" xr:uid="{00000000-0005-0000-0000-00003D8E0000}"/>
    <cellStyle name="Normal 7 2 3 2" xfId="36471" xr:uid="{00000000-0005-0000-0000-00003E8E0000}"/>
    <cellStyle name="Normal 7 2 3 2 2" xfId="36472" xr:uid="{00000000-0005-0000-0000-00003F8E0000}"/>
    <cellStyle name="Normal 7 2 3 2 3" xfId="36473" xr:uid="{00000000-0005-0000-0000-0000408E0000}"/>
    <cellStyle name="Normal 7 2 3 2 4" xfId="36474" xr:uid="{00000000-0005-0000-0000-0000418E0000}"/>
    <cellStyle name="Normal 7 2 3 3" xfId="36475" xr:uid="{00000000-0005-0000-0000-0000428E0000}"/>
    <cellStyle name="Normal 7 2 3 3 2" xfId="36476" xr:uid="{00000000-0005-0000-0000-0000438E0000}"/>
    <cellStyle name="Normal 7 2 3 3 3" xfId="36477" xr:uid="{00000000-0005-0000-0000-0000448E0000}"/>
    <cellStyle name="Normal 7 2 3 3 4" xfId="36478" xr:uid="{00000000-0005-0000-0000-0000458E0000}"/>
    <cellStyle name="Normal 7 2 3 4" xfId="36479" xr:uid="{00000000-0005-0000-0000-0000468E0000}"/>
    <cellStyle name="Normal 7 2 3 4 2" xfId="36480" xr:uid="{00000000-0005-0000-0000-0000478E0000}"/>
    <cellStyle name="Normal 7 2 3 4 3" xfId="36481" xr:uid="{00000000-0005-0000-0000-0000488E0000}"/>
    <cellStyle name="Normal 7 2 3 4 4" xfId="36482" xr:uid="{00000000-0005-0000-0000-0000498E0000}"/>
    <cellStyle name="Normal 7 2 3 5" xfId="36483" xr:uid="{00000000-0005-0000-0000-00004A8E0000}"/>
    <cellStyle name="Normal 7 2 3 5 2" xfId="36484" xr:uid="{00000000-0005-0000-0000-00004B8E0000}"/>
    <cellStyle name="Normal 7 2 3 5 2 2" xfId="36485" xr:uid="{00000000-0005-0000-0000-00004C8E0000}"/>
    <cellStyle name="Normal 7 2 3 5 2 2 2" xfId="36486" xr:uid="{00000000-0005-0000-0000-00004D8E0000}"/>
    <cellStyle name="Normal 7 2 3 5 2 2 3" xfId="36487" xr:uid="{00000000-0005-0000-0000-00004E8E0000}"/>
    <cellStyle name="Normal 7 2 3 5 2 3" xfId="36488" xr:uid="{00000000-0005-0000-0000-00004F8E0000}"/>
    <cellStyle name="Normal 7 2 3 5 2 4" xfId="36489" xr:uid="{00000000-0005-0000-0000-0000508E0000}"/>
    <cellStyle name="Normal 7 2 3 5 3" xfId="36490" xr:uid="{00000000-0005-0000-0000-0000518E0000}"/>
    <cellStyle name="Normal 7 2 3 5 3 2" xfId="36491" xr:uid="{00000000-0005-0000-0000-0000528E0000}"/>
    <cellStyle name="Normal 7 2 3 5 3 2 2" xfId="36492" xr:uid="{00000000-0005-0000-0000-0000538E0000}"/>
    <cellStyle name="Normal 7 2 3 5 3 2 3" xfId="36493" xr:uid="{00000000-0005-0000-0000-0000548E0000}"/>
    <cellStyle name="Normal 7 2 3 5 3 3" xfId="36494" xr:uid="{00000000-0005-0000-0000-0000558E0000}"/>
    <cellStyle name="Normal 7 2 3 5 3 4" xfId="36495" xr:uid="{00000000-0005-0000-0000-0000568E0000}"/>
    <cellStyle name="Normal 7 2 3 5 4" xfId="36496" xr:uid="{00000000-0005-0000-0000-0000578E0000}"/>
    <cellStyle name="Normal 7 2 3 5 4 2" xfId="36497" xr:uid="{00000000-0005-0000-0000-0000588E0000}"/>
    <cellStyle name="Normal 7 2 3 5 4 3" xfId="36498" xr:uid="{00000000-0005-0000-0000-0000598E0000}"/>
    <cellStyle name="Normal 7 2 3 5 5" xfId="36499" xr:uid="{00000000-0005-0000-0000-00005A8E0000}"/>
    <cellStyle name="Normal 7 2 3 5 6" xfId="36500" xr:uid="{00000000-0005-0000-0000-00005B8E0000}"/>
    <cellStyle name="Normal 7 2 3 6" xfId="36501" xr:uid="{00000000-0005-0000-0000-00005C8E0000}"/>
    <cellStyle name="Normal 7 2 3 6 2" xfId="36502" xr:uid="{00000000-0005-0000-0000-00005D8E0000}"/>
    <cellStyle name="Normal 7 2 3 6 3" xfId="36503" xr:uid="{00000000-0005-0000-0000-00005E8E0000}"/>
    <cellStyle name="Normal 7 2 3 6 4" xfId="36504" xr:uid="{00000000-0005-0000-0000-00005F8E0000}"/>
    <cellStyle name="Normal 7 2 3 7" xfId="36505" xr:uid="{00000000-0005-0000-0000-0000608E0000}"/>
    <cellStyle name="Normal 7 2 3 7 2" xfId="36506" xr:uid="{00000000-0005-0000-0000-0000618E0000}"/>
    <cellStyle name="Normal 7 2 3 7 3" xfId="36507" xr:uid="{00000000-0005-0000-0000-0000628E0000}"/>
    <cellStyle name="Normal 7 2 3 7 4" xfId="36508" xr:uid="{00000000-0005-0000-0000-0000638E0000}"/>
    <cellStyle name="Normal 7 2 3 8" xfId="36509" xr:uid="{00000000-0005-0000-0000-0000648E0000}"/>
    <cellStyle name="Normal 7 2 3 8 2" xfId="36510" xr:uid="{00000000-0005-0000-0000-0000658E0000}"/>
    <cellStyle name="Normal 7 2 3 8 3" xfId="36511" xr:uid="{00000000-0005-0000-0000-0000668E0000}"/>
    <cellStyle name="Normal 7 2 3 8 4" xfId="36512" xr:uid="{00000000-0005-0000-0000-0000678E0000}"/>
    <cellStyle name="Normal 7 2 3 9" xfId="36513" xr:uid="{00000000-0005-0000-0000-0000688E0000}"/>
    <cellStyle name="Normal 7 2 4" xfId="36514" xr:uid="{00000000-0005-0000-0000-0000698E0000}"/>
    <cellStyle name="Normal 7 2 4 2" xfId="36515" xr:uid="{00000000-0005-0000-0000-00006A8E0000}"/>
    <cellStyle name="Normal 7 2 4 2 2" xfId="36516" xr:uid="{00000000-0005-0000-0000-00006B8E0000}"/>
    <cellStyle name="Normal 7 2 4 2 3" xfId="36517" xr:uid="{00000000-0005-0000-0000-00006C8E0000}"/>
    <cellStyle name="Normal 7 2 4 2 4" xfId="36518" xr:uid="{00000000-0005-0000-0000-00006D8E0000}"/>
    <cellStyle name="Normal 7 2 4 3" xfId="36519" xr:uid="{00000000-0005-0000-0000-00006E8E0000}"/>
    <cellStyle name="Normal 7 2 4 3 2" xfId="36520" xr:uid="{00000000-0005-0000-0000-00006F8E0000}"/>
    <cellStyle name="Normal 7 2 4 3 3" xfId="36521" xr:uid="{00000000-0005-0000-0000-0000708E0000}"/>
    <cellStyle name="Normal 7 2 4 3 4" xfId="36522" xr:uid="{00000000-0005-0000-0000-0000718E0000}"/>
    <cellStyle name="Normal 7 2 4 4" xfId="36523" xr:uid="{00000000-0005-0000-0000-0000728E0000}"/>
    <cellStyle name="Normal 7 2 4 4 2" xfId="36524" xr:uid="{00000000-0005-0000-0000-0000738E0000}"/>
    <cellStyle name="Normal 7 2 4 4 3" xfId="36525" xr:uid="{00000000-0005-0000-0000-0000748E0000}"/>
    <cellStyle name="Normal 7 2 4 4 4" xfId="36526" xr:uid="{00000000-0005-0000-0000-0000758E0000}"/>
    <cellStyle name="Normal 7 2 4 5" xfId="36527" xr:uid="{00000000-0005-0000-0000-0000768E0000}"/>
    <cellStyle name="Normal 7 2 4 5 2" xfId="36528" xr:uid="{00000000-0005-0000-0000-0000778E0000}"/>
    <cellStyle name="Normal 7 2 4 5 3" xfId="36529" xr:uid="{00000000-0005-0000-0000-0000788E0000}"/>
    <cellStyle name="Normal 7 2 4 5 4" xfId="36530" xr:uid="{00000000-0005-0000-0000-0000798E0000}"/>
    <cellStyle name="Normal 7 2 4 6" xfId="36531" xr:uid="{00000000-0005-0000-0000-00007A8E0000}"/>
    <cellStyle name="Normal 7 2 4 7" xfId="36532" xr:uid="{00000000-0005-0000-0000-00007B8E0000}"/>
    <cellStyle name="Normal 7 2 4 8" xfId="36533" xr:uid="{00000000-0005-0000-0000-00007C8E0000}"/>
    <cellStyle name="Normal 7 2 4 9" xfId="36534" xr:uid="{00000000-0005-0000-0000-00007D8E0000}"/>
    <cellStyle name="Normal 7 2 5" xfId="36535" xr:uid="{00000000-0005-0000-0000-00007E8E0000}"/>
    <cellStyle name="Normal 7 2 5 2" xfId="36536" xr:uid="{00000000-0005-0000-0000-00007F8E0000}"/>
    <cellStyle name="Normal 7 2 5 3" xfId="36537" xr:uid="{00000000-0005-0000-0000-0000808E0000}"/>
    <cellStyle name="Normal 7 2 5 4" xfId="36538" xr:uid="{00000000-0005-0000-0000-0000818E0000}"/>
    <cellStyle name="Normal 7 2 6" xfId="36539" xr:uid="{00000000-0005-0000-0000-0000828E0000}"/>
    <cellStyle name="Normal 7 2 6 2" xfId="36540" xr:uid="{00000000-0005-0000-0000-0000838E0000}"/>
    <cellStyle name="Normal 7 2 6 3" xfId="36541" xr:uid="{00000000-0005-0000-0000-0000848E0000}"/>
    <cellStyle name="Normal 7 2 6 4" xfId="36542" xr:uid="{00000000-0005-0000-0000-0000858E0000}"/>
    <cellStyle name="Normal 7 2 7" xfId="36543" xr:uid="{00000000-0005-0000-0000-0000868E0000}"/>
    <cellStyle name="Normal 7 2 7 2" xfId="36544" xr:uid="{00000000-0005-0000-0000-0000878E0000}"/>
    <cellStyle name="Normal 7 2 7 3" xfId="36545" xr:uid="{00000000-0005-0000-0000-0000888E0000}"/>
    <cellStyle name="Normal 7 2 7 4" xfId="36546" xr:uid="{00000000-0005-0000-0000-0000898E0000}"/>
    <cellStyle name="Normal 7 2 8" xfId="36547" xr:uid="{00000000-0005-0000-0000-00008A8E0000}"/>
    <cellStyle name="Normal 7 2 8 2" xfId="36548" xr:uid="{00000000-0005-0000-0000-00008B8E0000}"/>
    <cellStyle name="Normal 7 2 8 3" xfId="36549" xr:uid="{00000000-0005-0000-0000-00008C8E0000}"/>
    <cellStyle name="Normal 7 2 8 4" xfId="36550" xr:uid="{00000000-0005-0000-0000-00008D8E0000}"/>
    <cellStyle name="Normal 7 2 9" xfId="36551" xr:uid="{00000000-0005-0000-0000-00008E8E0000}"/>
    <cellStyle name="Normal 7 2 9 2" xfId="36552" xr:uid="{00000000-0005-0000-0000-00008F8E0000}"/>
    <cellStyle name="Normal 7 2 9 3" xfId="36553" xr:uid="{00000000-0005-0000-0000-0000908E0000}"/>
    <cellStyle name="Normal 7 2 9 4" xfId="36554" xr:uid="{00000000-0005-0000-0000-0000918E0000}"/>
    <cellStyle name="Normal 7 20" xfId="36555" xr:uid="{00000000-0005-0000-0000-0000928E0000}"/>
    <cellStyle name="Normal 7 20 2" xfId="36556" xr:uid="{00000000-0005-0000-0000-0000938E0000}"/>
    <cellStyle name="Normal 7 21" xfId="36557" xr:uid="{00000000-0005-0000-0000-0000948E0000}"/>
    <cellStyle name="Normal 7 21 2" xfId="36558" xr:uid="{00000000-0005-0000-0000-0000958E0000}"/>
    <cellStyle name="Normal 7 22" xfId="36559" xr:uid="{00000000-0005-0000-0000-0000968E0000}"/>
    <cellStyle name="Normal 7 22 2" xfId="36560" xr:uid="{00000000-0005-0000-0000-0000978E0000}"/>
    <cellStyle name="Normal 7 23" xfId="36561" xr:uid="{00000000-0005-0000-0000-0000988E0000}"/>
    <cellStyle name="Normal 7 23 2" xfId="36562" xr:uid="{00000000-0005-0000-0000-0000998E0000}"/>
    <cellStyle name="Normal 7 24" xfId="36563" xr:uid="{00000000-0005-0000-0000-00009A8E0000}"/>
    <cellStyle name="Normal 7 25" xfId="36564" xr:uid="{00000000-0005-0000-0000-00009B8E0000}"/>
    <cellStyle name="Normal 7 26" xfId="36329" xr:uid="{00000000-0005-0000-0000-00009C8E0000}"/>
    <cellStyle name="Normal 7 3" xfId="318" xr:uid="{00000000-0005-0000-0000-00009D8E0000}"/>
    <cellStyle name="Normal 7 3 10" xfId="36566" xr:uid="{00000000-0005-0000-0000-00009E8E0000}"/>
    <cellStyle name="Normal 7 3 10 2" xfId="36567" xr:uid="{00000000-0005-0000-0000-00009F8E0000}"/>
    <cellStyle name="Normal 7 3 10 3" xfId="36568" xr:uid="{00000000-0005-0000-0000-0000A08E0000}"/>
    <cellStyle name="Normal 7 3 10 4" xfId="36569" xr:uid="{00000000-0005-0000-0000-0000A18E0000}"/>
    <cellStyle name="Normal 7 3 11" xfId="36570" xr:uid="{00000000-0005-0000-0000-0000A28E0000}"/>
    <cellStyle name="Normal 7 3 11 2" xfId="36571" xr:uid="{00000000-0005-0000-0000-0000A38E0000}"/>
    <cellStyle name="Normal 7 3 11 3" xfId="36572" xr:uid="{00000000-0005-0000-0000-0000A48E0000}"/>
    <cellStyle name="Normal 7 3 11 4" xfId="36573" xr:uid="{00000000-0005-0000-0000-0000A58E0000}"/>
    <cellStyle name="Normal 7 3 12" xfId="36574" xr:uid="{00000000-0005-0000-0000-0000A68E0000}"/>
    <cellStyle name="Normal 7 3 12 2" xfId="36575" xr:uid="{00000000-0005-0000-0000-0000A78E0000}"/>
    <cellStyle name="Normal 7 3 12 3" xfId="36576" xr:uid="{00000000-0005-0000-0000-0000A88E0000}"/>
    <cellStyle name="Normal 7 3 13" xfId="36577" xr:uid="{00000000-0005-0000-0000-0000A98E0000}"/>
    <cellStyle name="Normal 7 3 13 2" xfId="36578" xr:uid="{00000000-0005-0000-0000-0000AA8E0000}"/>
    <cellStyle name="Normal 7 3 13 3" xfId="36579" xr:uid="{00000000-0005-0000-0000-0000AB8E0000}"/>
    <cellStyle name="Normal 7 3 14" xfId="36580" xr:uid="{00000000-0005-0000-0000-0000AC8E0000}"/>
    <cellStyle name="Normal 7 3 15" xfId="36581" xr:uid="{00000000-0005-0000-0000-0000AD8E0000}"/>
    <cellStyle name="Normal 7 3 16" xfId="36582" xr:uid="{00000000-0005-0000-0000-0000AE8E0000}"/>
    <cellStyle name="Normal 7 3 17" xfId="36583" xr:uid="{00000000-0005-0000-0000-0000AF8E0000}"/>
    <cellStyle name="Normal 7 3 18" xfId="36584" xr:uid="{00000000-0005-0000-0000-0000B08E0000}"/>
    <cellStyle name="Normal 7 3 19" xfId="36585" xr:uid="{00000000-0005-0000-0000-0000B18E0000}"/>
    <cellStyle name="Normal 7 3 2" xfId="36586" xr:uid="{00000000-0005-0000-0000-0000B28E0000}"/>
    <cellStyle name="Normal 7 3 2 10" xfId="36587" xr:uid="{00000000-0005-0000-0000-0000B38E0000}"/>
    <cellStyle name="Normal 7 3 2 11" xfId="36588" xr:uid="{00000000-0005-0000-0000-0000B48E0000}"/>
    <cellStyle name="Normal 7 3 2 12" xfId="36589" xr:uid="{00000000-0005-0000-0000-0000B58E0000}"/>
    <cellStyle name="Normal 7 3 2 2" xfId="36590" xr:uid="{00000000-0005-0000-0000-0000B68E0000}"/>
    <cellStyle name="Normal 7 3 2 2 2" xfId="36591" xr:uid="{00000000-0005-0000-0000-0000B78E0000}"/>
    <cellStyle name="Normal 7 3 2 2 3" xfId="36592" xr:uid="{00000000-0005-0000-0000-0000B88E0000}"/>
    <cellStyle name="Normal 7 3 2 2 4" xfId="36593" xr:uid="{00000000-0005-0000-0000-0000B98E0000}"/>
    <cellStyle name="Normal 7 3 2 3" xfId="36594" xr:uid="{00000000-0005-0000-0000-0000BA8E0000}"/>
    <cellStyle name="Normal 7 3 2 3 2" xfId="36595" xr:uid="{00000000-0005-0000-0000-0000BB8E0000}"/>
    <cellStyle name="Normal 7 3 2 3 3" xfId="36596" xr:uid="{00000000-0005-0000-0000-0000BC8E0000}"/>
    <cellStyle name="Normal 7 3 2 3 4" xfId="36597" xr:uid="{00000000-0005-0000-0000-0000BD8E0000}"/>
    <cellStyle name="Normal 7 3 2 4" xfId="36598" xr:uid="{00000000-0005-0000-0000-0000BE8E0000}"/>
    <cellStyle name="Normal 7 3 2 4 2" xfId="36599" xr:uid="{00000000-0005-0000-0000-0000BF8E0000}"/>
    <cellStyle name="Normal 7 3 2 4 3" xfId="36600" xr:uid="{00000000-0005-0000-0000-0000C08E0000}"/>
    <cellStyle name="Normal 7 3 2 4 4" xfId="36601" xr:uid="{00000000-0005-0000-0000-0000C18E0000}"/>
    <cellStyle name="Normal 7 3 2 5" xfId="36602" xr:uid="{00000000-0005-0000-0000-0000C28E0000}"/>
    <cellStyle name="Normal 7 3 2 5 2" xfId="36603" xr:uid="{00000000-0005-0000-0000-0000C38E0000}"/>
    <cellStyle name="Normal 7 3 2 5 3" xfId="36604" xr:uid="{00000000-0005-0000-0000-0000C48E0000}"/>
    <cellStyle name="Normal 7 3 2 5 4" xfId="36605" xr:uid="{00000000-0005-0000-0000-0000C58E0000}"/>
    <cellStyle name="Normal 7 3 2 6" xfId="36606" xr:uid="{00000000-0005-0000-0000-0000C68E0000}"/>
    <cellStyle name="Normal 7 3 2 6 2" xfId="36607" xr:uid="{00000000-0005-0000-0000-0000C78E0000}"/>
    <cellStyle name="Normal 7 3 2 6 3" xfId="36608" xr:uid="{00000000-0005-0000-0000-0000C88E0000}"/>
    <cellStyle name="Normal 7 3 2 6 4" xfId="36609" xr:uid="{00000000-0005-0000-0000-0000C98E0000}"/>
    <cellStyle name="Normal 7 3 2 7" xfId="36610" xr:uid="{00000000-0005-0000-0000-0000CA8E0000}"/>
    <cellStyle name="Normal 7 3 2 7 2" xfId="36611" xr:uid="{00000000-0005-0000-0000-0000CB8E0000}"/>
    <cellStyle name="Normal 7 3 2 7 3" xfId="36612" xr:uid="{00000000-0005-0000-0000-0000CC8E0000}"/>
    <cellStyle name="Normal 7 3 2 7 4" xfId="36613" xr:uid="{00000000-0005-0000-0000-0000CD8E0000}"/>
    <cellStyle name="Normal 7 3 2 8" xfId="36614" xr:uid="{00000000-0005-0000-0000-0000CE8E0000}"/>
    <cellStyle name="Normal 7 3 2 8 2" xfId="36615" xr:uid="{00000000-0005-0000-0000-0000CF8E0000}"/>
    <cellStyle name="Normal 7 3 2 8 3" xfId="36616" xr:uid="{00000000-0005-0000-0000-0000D08E0000}"/>
    <cellStyle name="Normal 7 3 2 8 4" xfId="36617" xr:uid="{00000000-0005-0000-0000-0000D18E0000}"/>
    <cellStyle name="Normal 7 3 2 9" xfId="36618" xr:uid="{00000000-0005-0000-0000-0000D28E0000}"/>
    <cellStyle name="Normal 7 3 20" xfId="36619" xr:uid="{00000000-0005-0000-0000-0000D38E0000}"/>
    <cellStyle name="Normal 7 3 21" xfId="36565" xr:uid="{00000000-0005-0000-0000-0000D48E0000}"/>
    <cellStyle name="Normal 7 3 3" xfId="36620" xr:uid="{00000000-0005-0000-0000-0000D58E0000}"/>
    <cellStyle name="Normal 7 3 3 10" xfId="36621" xr:uid="{00000000-0005-0000-0000-0000D68E0000}"/>
    <cellStyle name="Normal 7 3 3 11" xfId="36622" xr:uid="{00000000-0005-0000-0000-0000D78E0000}"/>
    <cellStyle name="Normal 7 3 3 2" xfId="36623" xr:uid="{00000000-0005-0000-0000-0000D88E0000}"/>
    <cellStyle name="Normal 7 3 3 2 2" xfId="36624" xr:uid="{00000000-0005-0000-0000-0000D98E0000}"/>
    <cellStyle name="Normal 7 3 3 2 3" xfId="36625" xr:uid="{00000000-0005-0000-0000-0000DA8E0000}"/>
    <cellStyle name="Normal 7 3 3 2 4" xfId="36626" xr:uid="{00000000-0005-0000-0000-0000DB8E0000}"/>
    <cellStyle name="Normal 7 3 3 3" xfId="36627" xr:uid="{00000000-0005-0000-0000-0000DC8E0000}"/>
    <cellStyle name="Normal 7 3 3 3 2" xfId="36628" xr:uid="{00000000-0005-0000-0000-0000DD8E0000}"/>
    <cellStyle name="Normal 7 3 3 3 3" xfId="36629" xr:uid="{00000000-0005-0000-0000-0000DE8E0000}"/>
    <cellStyle name="Normal 7 3 3 3 4" xfId="36630" xr:uid="{00000000-0005-0000-0000-0000DF8E0000}"/>
    <cellStyle name="Normal 7 3 3 4" xfId="36631" xr:uid="{00000000-0005-0000-0000-0000E08E0000}"/>
    <cellStyle name="Normal 7 3 3 4 2" xfId="36632" xr:uid="{00000000-0005-0000-0000-0000E18E0000}"/>
    <cellStyle name="Normal 7 3 3 4 3" xfId="36633" xr:uid="{00000000-0005-0000-0000-0000E28E0000}"/>
    <cellStyle name="Normal 7 3 3 4 4" xfId="36634" xr:uid="{00000000-0005-0000-0000-0000E38E0000}"/>
    <cellStyle name="Normal 7 3 3 5" xfId="36635" xr:uid="{00000000-0005-0000-0000-0000E48E0000}"/>
    <cellStyle name="Normal 7 3 3 5 2" xfId="36636" xr:uid="{00000000-0005-0000-0000-0000E58E0000}"/>
    <cellStyle name="Normal 7 3 3 5 3" xfId="36637" xr:uid="{00000000-0005-0000-0000-0000E68E0000}"/>
    <cellStyle name="Normal 7 3 3 5 4" xfId="36638" xr:uid="{00000000-0005-0000-0000-0000E78E0000}"/>
    <cellStyle name="Normal 7 3 3 6" xfId="36639" xr:uid="{00000000-0005-0000-0000-0000E88E0000}"/>
    <cellStyle name="Normal 7 3 3 6 2" xfId="36640" xr:uid="{00000000-0005-0000-0000-0000E98E0000}"/>
    <cellStyle name="Normal 7 3 3 6 3" xfId="36641" xr:uid="{00000000-0005-0000-0000-0000EA8E0000}"/>
    <cellStyle name="Normal 7 3 3 6 4" xfId="36642" xr:uid="{00000000-0005-0000-0000-0000EB8E0000}"/>
    <cellStyle name="Normal 7 3 3 7" xfId="36643" xr:uid="{00000000-0005-0000-0000-0000EC8E0000}"/>
    <cellStyle name="Normal 7 3 3 7 2" xfId="36644" xr:uid="{00000000-0005-0000-0000-0000ED8E0000}"/>
    <cellStyle name="Normal 7 3 3 7 3" xfId="36645" xr:uid="{00000000-0005-0000-0000-0000EE8E0000}"/>
    <cellStyle name="Normal 7 3 3 7 4" xfId="36646" xr:uid="{00000000-0005-0000-0000-0000EF8E0000}"/>
    <cellStyle name="Normal 7 3 3 8" xfId="36647" xr:uid="{00000000-0005-0000-0000-0000F08E0000}"/>
    <cellStyle name="Normal 7 3 3 8 2" xfId="36648" xr:uid="{00000000-0005-0000-0000-0000F18E0000}"/>
    <cellStyle name="Normal 7 3 3 8 3" xfId="36649" xr:uid="{00000000-0005-0000-0000-0000F28E0000}"/>
    <cellStyle name="Normal 7 3 3 8 4" xfId="36650" xr:uid="{00000000-0005-0000-0000-0000F38E0000}"/>
    <cellStyle name="Normal 7 3 3 9" xfId="36651" xr:uid="{00000000-0005-0000-0000-0000F48E0000}"/>
    <cellStyle name="Normal 7 3 4" xfId="36652" xr:uid="{00000000-0005-0000-0000-0000F58E0000}"/>
    <cellStyle name="Normal 7 3 4 2" xfId="36653" xr:uid="{00000000-0005-0000-0000-0000F68E0000}"/>
    <cellStyle name="Normal 7 3 4 2 2" xfId="36654" xr:uid="{00000000-0005-0000-0000-0000F78E0000}"/>
    <cellStyle name="Normal 7 3 4 2 3" xfId="36655" xr:uid="{00000000-0005-0000-0000-0000F88E0000}"/>
    <cellStyle name="Normal 7 3 4 2 4" xfId="36656" xr:uid="{00000000-0005-0000-0000-0000F98E0000}"/>
    <cellStyle name="Normal 7 3 4 3" xfId="36657" xr:uid="{00000000-0005-0000-0000-0000FA8E0000}"/>
    <cellStyle name="Normal 7 3 4 3 2" xfId="36658" xr:uid="{00000000-0005-0000-0000-0000FB8E0000}"/>
    <cellStyle name="Normal 7 3 4 3 3" xfId="36659" xr:uid="{00000000-0005-0000-0000-0000FC8E0000}"/>
    <cellStyle name="Normal 7 3 4 3 4" xfId="36660" xr:uid="{00000000-0005-0000-0000-0000FD8E0000}"/>
    <cellStyle name="Normal 7 3 4 4" xfId="36661" xr:uid="{00000000-0005-0000-0000-0000FE8E0000}"/>
    <cellStyle name="Normal 7 3 4 4 2" xfId="36662" xr:uid="{00000000-0005-0000-0000-0000FF8E0000}"/>
    <cellStyle name="Normal 7 3 4 4 3" xfId="36663" xr:uid="{00000000-0005-0000-0000-0000008F0000}"/>
    <cellStyle name="Normal 7 3 4 4 4" xfId="36664" xr:uid="{00000000-0005-0000-0000-0000018F0000}"/>
    <cellStyle name="Normal 7 3 4 5" xfId="36665" xr:uid="{00000000-0005-0000-0000-0000028F0000}"/>
    <cellStyle name="Normal 7 3 4 5 2" xfId="36666" xr:uid="{00000000-0005-0000-0000-0000038F0000}"/>
    <cellStyle name="Normal 7 3 4 5 3" xfId="36667" xr:uid="{00000000-0005-0000-0000-0000048F0000}"/>
    <cellStyle name="Normal 7 3 4 5 4" xfId="36668" xr:uid="{00000000-0005-0000-0000-0000058F0000}"/>
    <cellStyle name="Normal 7 3 4 6" xfId="36669" xr:uid="{00000000-0005-0000-0000-0000068F0000}"/>
    <cellStyle name="Normal 7 3 4 7" xfId="36670" xr:uid="{00000000-0005-0000-0000-0000078F0000}"/>
    <cellStyle name="Normal 7 3 4 8" xfId="36671" xr:uid="{00000000-0005-0000-0000-0000088F0000}"/>
    <cellStyle name="Normal 7 3 5" xfId="36672" xr:uid="{00000000-0005-0000-0000-0000098F0000}"/>
    <cellStyle name="Normal 7 3 5 2" xfId="36673" xr:uid="{00000000-0005-0000-0000-00000A8F0000}"/>
    <cellStyle name="Normal 7 3 5 3" xfId="36674" xr:uid="{00000000-0005-0000-0000-00000B8F0000}"/>
    <cellStyle name="Normal 7 3 5 4" xfId="36675" xr:uid="{00000000-0005-0000-0000-00000C8F0000}"/>
    <cellStyle name="Normal 7 3 6" xfId="36676" xr:uid="{00000000-0005-0000-0000-00000D8F0000}"/>
    <cellStyle name="Normal 7 3 6 2" xfId="36677" xr:uid="{00000000-0005-0000-0000-00000E8F0000}"/>
    <cellStyle name="Normal 7 3 6 3" xfId="36678" xr:uid="{00000000-0005-0000-0000-00000F8F0000}"/>
    <cellStyle name="Normal 7 3 6 4" xfId="36679" xr:uid="{00000000-0005-0000-0000-0000108F0000}"/>
    <cellStyle name="Normal 7 3 7" xfId="36680" xr:uid="{00000000-0005-0000-0000-0000118F0000}"/>
    <cellStyle name="Normal 7 3 7 2" xfId="36681" xr:uid="{00000000-0005-0000-0000-0000128F0000}"/>
    <cellStyle name="Normal 7 3 7 3" xfId="36682" xr:uid="{00000000-0005-0000-0000-0000138F0000}"/>
    <cellStyle name="Normal 7 3 7 4" xfId="36683" xr:uid="{00000000-0005-0000-0000-0000148F0000}"/>
    <cellStyle name="Normal 7 3 8" xfId="36684" xr:uid="{00000000-0005-0000-0000-0000158F0000}"/>
    <cellStyle name="Normal 7 3 8 2" xfId="36685" xr:uid="{00000000-0005-0000-0000-0000168F0000}"/>
    <cellStyle name="Normal 7 3 8 3" xfId="36686" xr:uid="{00000000-0005-0000-0000-0000178F0000}"/>
    <cellStyle name="Normal 7 3 8 4" xfId="36687" xr:uid="{00000000-0005-0000-0000-0000188F0000}"/>
    <cellStyle name="Normal 7 3 9" xfId="36688" xr:uid="{00000000-0005-0000-0000-0000198F0000}"/>
    <cellStyle name="Normal 7 3 9 2" xfId="36689" xr:uid="{00000000-0005-0000-0000-00001A8F0000}"/>
    <cellStyle name="Normal 7 3 9 3" xfId="36690" xr:uid="{00000000-0005-0000-0000-00001B8F0000}"/>
    <cellStyle name="Normal 7 3 9 4" xfId="36691" xr:uid="{00000000-0005-0000-0000-00001C8F0000}"/>
    <cellStyle name="Normal 7 4" xfId="36692" xr:uid="{00000000-0005-0000-0000-00001D8F0000}"/>
    <cellStyle name="Normal 7 4 10" xfId="36693" xr:uid="{00000000-0005-0000-0000-00001E8F0000}"/>
    <cellStyle name="Normal 7 4 2" xfId="36694" xr:uid="{00000000-0005-0000-0000-00001F8F0000}"/>
    <cellStyle name="Normal 7 4 2 2" xfId="36695" xr:uid="{00000000-0005-0000-0000-0000208F0000}"/>
    <cellStyle name="Normal 7 4 2 2 2" xfId="36696" xr:uid="{00000000-0005-0000-0000-0000218F0000}"/>
    <cellStyle name="Normal 7 4 2 2 2 2" xfId="36697" xr:uid="{00000000-0005-0000-0000-0000228F0000}"/>
    <cellStyle name="Normal 7 4 2 2 2 3" xfId="36698" xr:uid="{00000000-0005-0000-0000-0000238F0000}"/>
    <cellStyle name="Normal 7 4 2 2 3" xfId="36699" xr:uid="{00000000-0005-0000-0000-0000248F0000}"/>
    <cellStyle name="Normal 7 4 2 2 4" xfId="36700" xr:uid="{00000000-0005-0000-0000-0000258F0000}"/>
    <cellStyle name="Normal 7 4 2 3" xfId="36701" xr:uid="{00000000-0005-0000-0000-0000268F0000}"/>
    <cellStyle name="Normal 7 4 2 3 2" xfId="36702" xr:uid="{00000000-0005-0000-0000-0000278F0000}"/>
    <cellStyle name="Normal 7 4 2 3 2 2" xfId="36703" xr:uid="{00000000-0005-0000-0000-0000288F0000}"/>
    <cellStyle name="Normal 7 4 2 3 2 3" xfId="36704" xr:uid="{00000000-0005-0000-0000-0000298F0000}"/>
    <cellStyle name="Normal 7 4 2 3 3" xfId="36705" xr:uid="{00000000-0005-0000-0000-00002A8F0000}"/>
    <cellStyle name="Normal 7 4 2 3 4" xfId="36706" xr:uid="{00000000-0005-0000-0000-00002B8F0000}"/>
    <cellStyle name="Normal 7 4 2 4" xfId="36707" xr:uid="{00000000-0005-0000-0000-00002C8F0000}"/>
    <cellStyle name="Normal 7 4 2 4 2" xfId="36708" xr:uid="{00000000-0005-0000-0000-00002D8F0000}"/>
    <cellStyle name="Normal 7 4 2 4 2 2" xfId="36709" xr:uid="{00000000-0005-0000-0000-00002E8F0000}"/>
    <cellStyle name="Normal 7 4 2 4 2 3" xfId="36710" xr:uid="{00000000-0005-0000-0000-00002F8F0000}"/>
    <cellStyle name="Normal 7 4 2 4 3" xfId="36711" xr:uid="{00000000-0005-0000-0000-0000308F0000}"/>
    <cellStyle name="Normal 7 4 2 4 4" xfId="36712" xr:uid="{00000000-0005-0000-0000-0000318F0000}"/>
    <cellStyle name="Normal 7 4 2 5" xfId="36713" xr:uid="{00000000-0005-0000-0000-0000328F0000}"/>
    <cellStyle name="Normal 7 4 2 5 2" xfId="36714" xr:uid="{00000000-0005-0000-0000-0000338F0000}"/>
    <cellStyle name="Normal 7 4 2 5 3" xfId="36715" xr:uid="{00000000-0005-0000-0000-0000348F0000}"/>
    <cellStyle name="Normal 7 4 2 6" xfId="36716" xr:uid="{00000000-0005-0000-0000-0000358F0000}"/>
    <cellStyle name="Normal 7 4 2 7" xfId="36717" xr:uid="{00000000-0005-0000-0000-0000368F0000}"/>
    <cellStyle name="Normal 7 4 2 8" xfId="36718" xr:uid="{00000000-0005-0000-0000-0000378F0000}"/>
    <cellStyle name="Normal 7 4 3" xfId="36719" xr:uid="{00000000-0005-0000-0000-0000388F0000}"/>
    <cellStyle name="Normal 7 4 3 2" xfId="36720" xr:uid="{00000000-0005-0000-0000-0000398F0000}"/>
    <cellStyle name="Normal 7 4 3 2 2" xfId="36721" xr:uid="{00000000-0005-0000-0000-00003A8F0000}"/>
    <cellStyle name="Normal 7 4 3 2 3" xfId="36722" xr:uid="{00000000-0005-0000-0000-00003B8F0000}"/>
    <cellStyle name="Normal 7 4 3 2 4" xfId="36723" xr:uid="{00000000-0005-0000-0000-00003C8F0000}"/>
    <cellStyle name="Normal 7 4 3 3" xfId="36724" xr:uid="{00000000-0005-0000-0000-00003D8F0000}"/>
    <cellStyle name="Normal 7 4 3 3 2" xfId="36725" xr:uid="{00000000-0005-0000-0000-00003E8F0000}"/>
    <cellStyle name="Normal 7 4 3 3 3" xfId="36726" xr:uid="{00000000-0005-0000-0000-00003F8F0000}"/>
    <cellStyle name="Normal 7 4 3 4" xfId="36727" xr:uid="{00000000-0005-0000-0000-0000408F0000}"/>
    <cellStyle name="Normal 7 4 3 5" xfId="36728" xr:uid="{00000000-0005-0000-0000-0000418F0000}"/>
    <cellStyle name="Normal 7 4 3 6" xfId="36729" xr:uid="{00000000-0005-0000-0000-0000428F0000}"/>
    <cellStyle name="Normal 7 4 4" xfId="36730" xr:uid="{00000000-0005-0000-0000-0000438F0000}"/>
    <cellStyle name="Normal 7 4 4 2" xfId="36731" xr:uid="{00000000-0005-0000-0000-0000448F0000}"/>
    <cellStyle name="Normal 7 4 4 2 2" xfId="36732" xr:uid="{00000000-0005-0000-0000-0000458F0000}"/>
    <cellStyle name="Normal 7 4 4 2 3" xfId="36733" xr:uid="{00000000-0005-0000-0000-0000468F0000}"/>
    <cellStyle name="Normal 7 4 4 3" xfId="36734" xr:uid="{00000000-0005-0000-0000-0000478F0000}"/>
    <cellStyle name="Normal 7 4 4 4" xfId="36735" xr:uid="{00000000-0005-0000-0000-0000488F0000}"/>
    <cellStyle name="Normal 7 4 5" xfId="36736" xr:uid="{00000000-0005-0000-0000-0000498F0000}"/>
    <cellStyle name="Normal 7 4 5 2" xfId="36737" xr:uid="{00000000-0005-0000-0000-00004A8F0000}"/>
    <cellStyle name="Normal 7 4 5 2 2" xfId="36738" xr:uid="{00000000-0005-0000-0000-00004B8F0000}"/>
    <cellStyle name="Normal 7 4 5 2 3" xfId="36739" xr:uid="{00000000-0005-0000-0000-00004C8F0000}"/>
    <cellStyle name="Normal 7 4 5 3" xfId="36740" xr:uid="{00000000-0005-0000-0000-00004D8F0000}"/>
    <cellStyle name="Normal 7 4 5 4" xfId="36741" xr:uid="{00000000-0005-0000-0000-00004E8F0000}"/>
    <cellStyle name="Normal 7 4 6" xfId="36742" xr:uid="{00000000-0005-0000-0000-00004F8F0000}"/>
    <cellStyle name="Normal 7 4 6 2" xfId="36743" xr:uid="{00000000-0005-0000-0000-0000508F0000}"/>
    <cellStyle name="Normal 7 4 6 3" xfId="36744" xr:uid="{00000000-0005-0000-0000-0000518F0000}"/>
    <cellStyle name="Normal 7 4 6 4" xfId="36745" xr:uid="{00000000-0005-0000-0000-0000528F0000}"/>
    <cellStyle name="Normal 7 4 7" xfId="36746" xr:uid="{00000000-0005-0000-0000-0000538F0000}"/>
    <cellStyle name="Normal 7 4 7 2" xfId="36747" xr:uid="{00000000-0005-0000-0000-0000548F0000}"/>
    <cellStyle name="Normal 7 4 8" xfId="36748" xr:uid="{00000000-0005-0000-0000-0000558F0000}"/>
    <cellStyle name="Normal 7 4 8 2" xfId="36749" xr:uid="{00000000-0005-0000-0000-0000568F0000}"/>
    <cellStyle name="Normal 7 4 9" xfId="36750" xr:uid="{00000000-0005-0000-0000-0000578F0000}"/>
    <cellStyle name="Normal 7 5" xfId="36751" xr:uid="{00000000-0005-0000-0000-0000588F0000}"/>
    <cellStyle name="Normal 7 5 10" xfId="36752" xr:uid="{00000000-0005-0000-0000-0000598F0000}"/>
    <cellStyle name="Normal 7 5 10 2" xfId="36753" xr:uid="{00000000-0005-0000-0000-00005A8F0000}"/>
    <cellStyle name="Normal 7 5 10 3" xfId="36754" xr:uid="{00000000-0005-0000-0000-00005B8F0000}"/>
    <cellStyle name="Normal 7 5 10 4" xfId="36755" xr:uid="{00000000-0005-0000-0000-00005C8F0000}"/>
    <cellStyle name="Normal 7 5 11" xfId="36756" xr:uid="{00000000-0005-0000-0000-00005D8F0000}"/>
    <cellStyle name="Normal 7 5 11 2" xfId="36757" xr:uid="{00000000-0005-0000-0000-00005E8F0000}"/>
    <cellStyle name="Normal 7 5 11 3" xfId="36758" xr:uid="{00000000-0005-0000-0000-00005F8F0000}"/>
    <cellStyle name="Normal 7 5 12" xfId="36759" xr:uid="{00000000-0005-0000-0000-0000608F0000}"/>
    <cellStyle name="Normal 7 5 12 2" xfId="36760" xr:uid="{00000000-0005-0000-0000-0000618F0000}"/>
    <cellStyle name="Normal 7 5 13" xfId="36761" xr:uid="{00000000-0005-0000-0000-0000628F0000}"/>
    <cellStyle name="Normal 7 5 14" xfId="36762" xr:uid="{00000000-0005-0000-0000-0000638F0000}"/>
    <cellStyle name="Normal 7 5 15" xfId="36763" xr:uid="{00000000-0005-0000-0000-0000648F0000}"/>
    <cellStyle name="Normal 7 5 16" xfId="36764" xr:uid="{00000000-0005-0000-0000-0000658F0000}"/>
    <cellStyle name="Normal 7 5 2" xfId="36765" xr:uid="{00000000-0005-0000-0000-0000668F0000}"/>
    <cellStyle name="Normal 7 5 2 10" xfId="36766" xr:uid="{00000000-0005-0000-0000-0000678F0000}"/>
    <cellStyle name="Normal 7 5 2 2" xfId="36767" xr:uid="{00000000-0005-0000-0000-0000688F0000}"/>
    <cellStyle name="Normal 7 5 2 2 2" xfId="36768" xr:uid="{00000000-0005-0000-0000-0000698F0000}"/>
    <cellStyle name="Normal 7 5 2 2 3" xfId="36769" xr:uid="{00000000-0005-0000-0000-00006A8F0000}"/>
    <cellStyle name="Normal 7 5 2 2 4" xfId="36770" xr:uid="{00000000-0005-0000-0000-00006B8F0000}"/>
    <cellStyle name="Normal 7 5 2 3" xfId="36771" xr:uid="{00000000-0005-0000-0000-00006C8F0000}"/>
    <cellStyle name="Normal 7 5 2 3 2" xfId="36772" xr:uid="{00000000-0005-0000-0000-00006D8F0000}"/>
    <cellStyle name="Normal 7 5 2 3 3" xfId="36773" xr:uid="{00000000-0005-0000-0000-00006E8F0000}"/>
    <cellStyle name="Normal 7 5 2 3 4" xfId="36774" xr:uid="{00000000-0005-0000-0000-00006F8F0000}"/>
    <cellStyle name="Normal 7 5 2 4" xfId="36775" xr:uid="{00000000-0005-0000-0000-0000708F0000}"/>
    <cellStyle name="Normal 7 5 2 4 2" xfId="36776" xr:uid="{00000000-0005-0000-0000-0000718F0000}"/>
    <cellStyle name="Normal 7 5 2 4 3" xfId="36777" xr:uid="{00000000-0005-0000-0000-0000728F0000}"/>
    <cellStyle name="Normal 7 5 2 4 4" xfId="36778" xr:uid="{00000000-0005-0000-0000-0000738F0000}"/>
    <cellStyle name="Normal 7 5 2 5" xfId="36779" xr:uid="{00000000-0005-0000-0000-0000748F0000}"/>
    <cellStyle name="Normal 7 5 2 5 2" xfId="36780" xr:uid="{00000000-0005-0000-0000-0000758F0000}"/>
    <cellStyle name="Normal 7 5 2 5 3" xfId="36781" xr:uid="{00000000-0005-0000-0000-0000768F0000}"/>
    <cellStyle name="Normal 7 5 2 5 4" xfId="36782" xr:uid="{00000000-0005-0000-0000-0000778F0000}"/>
    <cellStyle name="Normal 7 5 2 6" xfId="36783" xr:uid="{00000000-0005-0000-0000-0000788F0000}"/>
    <cellStyle name="Normal 7 5 2 6 2" xfId="36784" xr:uid="{00000000-0005-0000-0000-0000798F0000}"/>
    <cellStyle name="Normal 7 5 2 6 3" xfId="36785" xr:uid="{00000000-0005-0000-0000-00007A8F0000}"/>
    <cellStyle name="Normal 7 5 2 6 4" xfId="36786" xr:uid="{00000000-0005-0000-0000-00007B8F0000}"/>
    <cellStyle name="Normal 7 5 2 7" xfId="36787" xr:uid="{00000000-0005-0000-0000-00007C8F0000}"/>
    <cellStyle name="Normal 7 5 2 7 2" xfId="36788" xr:uid="{00000000-0005-0000-0000-00007D8F0000}"/>
    <cellStyle name="Normal 7 5 2 7 3" xfId="36789" xr:uid="{00000000-0005-0000-0000-00007E8F0000}"/>
    <cellStyle name="Normal 7 5 2 7 4" xfId="36790" xr:uid="{00000000-0005-0000-0000-00007F8F0000}"/>
    <cellStyle name="Normal 7 5 2 8" xfId="36791" xr:uid="{00000000-0005-0000-0000-0000808F0000}"/>
    <cellStyle name="Normal 7 5 2 9" xfId="36792" xr:uid="{00000000-0005-0000-0000-0000818F0000}"/>
    <cellStyle name="Normal 7 5 3" xfId="36793" xr:uid="{00000000-0005-0000-0000-0000828F0000}"/>
    <cellStyle name="Normal 7 5 3 2" xfId="36794" xr:uid="{00000000-0005-0000-0000-0000838F0000}"/>
    <cellStyle name="Normal 7 5 3 2 2" xfId="36795" xr:uid="{00000000-0005-0000-0000-0000848F0000}"/>
    <cellStyle name="Normal 7 5 3 2 3" xfId="36796" xr:uid="{00000000-0005-0000-0000-0000858F0000}"/>
    <cellStyle name="Normal 7 5 3 2 4" xfId="36797" xr:uid="{00000000-0005-0000-0000-0000868F0000}"/>
    <cellStyle name="Normal 7 5 3 3" xfId="36798" xr:uid="{00000000-0005-0000-0000-0000878F0000}"/>
    <cellStyle name="Normal 7 5 3 3 2" xfId="36799" xr:uid="{00000000-0005-0000-0000-0000888F0000}"/>
    <cellStyle name="Normal 7 5 3 3 3" xfId="36800" xr:uid="{00000000-0005-0000-0000-0000898F0000}"/>
    <cellStyle name="Normal 7 5 3 3 4" xfId="36801" xr:uid="{00000000-0005-0000-0000-00008A8F0000}"/>
    <cellStyle name="Normal 7 5 3 4" xfId="36802" xr:uid="{00000000-0005-0000-0000-00008B8F0000}"/>
    <cellStyle name="Normal 7 5 3 4 2" xfId="36803" xr:uid="{00000000-0005-0000-0000-00008C8F0000}"/>
    <cellStyle name="Normal 7 5 3 4 3" xfId="36804" xr:uid="{00000000-0005-0000-0000-00008D8F0000}"/>
    <cellStyle name="Normal 7 5 3 4 4" xfId="36805" xr:uid="{00000000-0005-0000-0000-00008E8F0000}"/>
    <cellStyle name="Normal 7 5 3 5" xfId="36806" xr:uid="{00000000-0005-0000-0000-00008F8F0000}"/>
    <cellStyle name="Normal 7 5 3 5 2" xfId="36807" xr:uid="{00000000-0005-0000-0000-0000908F0000}"/>
    <cellStyle name="Normal 7 5 3 5 3" xfId="36808" xr:uid="{00000000-0005-0000-0000-0000918F0000}"/>
    <cellStyle name="Normal 7 5 3 5 4" xfId="36809" xr:uid="{00000000-0005-0000-0000-0000928F0000}"/>
    <cellStyle name="Normal 7 5 3 6" xfId="36810" xr:uid="{00000000-0005-0000-0000-0000938F0000}"/>
    <cellStyle name="Normal 7 5 3 7" xfId="36811" xr:uid="{00000000-0005-0000-0000-0000948F0000}"/>
    <cellStyle name="Normal 7 5 3 8" xfId="36812" xr:uid="{00000000-0005-0000-0000-0000958F0000}"/>
    <cellStyle name="Normal 7 5 4" xfId="36813" xr:uid="{00000000-0005-0000-0000-0000968F0000}"/>
    <cellStyle name="Normal 7 5 4 2" xfId="36814" xr:uid="{00000000-0005-0000-0000-0000978F0000}"/>
    <cellStyle name="Normal 7 5 4 3" xfId="36815" xr:uid="{00000000-0005-0000-0000-0000988F0000}"/>
    <cellStyle name="Normal 7 5 4 4" xfId="36816" xr:uid="{00000000-0005-0000-0000-0000998F0000}"/>
    <cellStyle name="Normal 7 5 5" xfId="36817" xr:uid="{00000000-0005-0000-0000-00009A8F0000}"/>
    <cellStyle name="Normal 7 5 5 2" xfId="36818" xr:uid="{00000000-0005-0000-0000-00009B8F0000}"/>
    <cellStyle name="Normal 7 5 5 3" xfId="36819" xr:uid="{00000000-0005-0000-0000-00009C8F0000}"/>
    <cellStyle name="Normal 7 5 5 4" xfId="36820" xr:uid="{00000000-0005-0000-0000-00009D8F0000}"/>
    <cellStyle name="Normal 7 5 6" xfId="36821" xr:uid="{00000000-0005-0000-0000-00009E8F0000}"/>
    <cellStyle name="Normal 7 5 6 2" xfId="36822" xr:uid="{00000000-0005-0000-0000-00009F8F0000}"/>
    <cellStyle name="Normal 7 5 6 3" xfId="36823" xr:uid="{00000000-0005-0000-0000-0000A08F0000}"/>
    <cellStyle name="Normal 7 5 6 4" xfId="36824" xr:uid="{00000000-0005-0000-0000-0000A18F0000}"/>
    <cellStyle name="Normal 7 5 7" xfId="36825" xr:uid="{00000000-0005-0000-0000-0000A28F0000}"/>
    <cellStyle name="Normal 7 5 7 2" xfId="36826" xr:uid="{00000000-0005-0000-0000-0000A38F0000}"/>
    <cellStyle name="Normal 7 5 7 3" xfId="36827" xr:uid="{00000000-0005-0000-0000-0000A48F0000}"/>
    <cellStyle name="Normal 7 5 7 4" xfId="36828" xr:uid="{00000000-0005-0000-0000-0000A58F0000}"/>
    <cellStyle name="Normal 7 5 8" xfId="36829" xr:uid="{00000000-0005-0000-0000-0000A68F0000}"/>
    <cellStyle name="Normal 7 5 8 2" xfId="36830" xr:uid="{00000000-0005-0000-0000-0000A78F0000}"/>
    <cellStyle name="Normal 7 5 8 3" xfId="36831" xr:uid="{00000000-0005-0000-0000-0000A88F0000}"/>
    <cellStyle name="Normal 7 5 8 4" xfId="36832" xr:uid="{00000000-0005-0000-0000-0000A98F0000}"/>
    <cellStyle name="Normal 7 5 9" xfId="36833" xr:uid="{00000000-0005-0000-0000-0000AA8F0000}"/>
    <cellStyle name="Normal 7 5 9 2" xfId="36834" xr:uid="{00000000-0005-0000-0000-0000AB8F0000}"/>
    <cellStyle name="Normal 7 5 9 3" xfId="36835" xr:uid="{00000000-0005-0000-0000-0000AC8F0000}"/>
    <cellStyle name="Normal 7 5 9 4" xfId="36836" xr:uid="{00000000-0005-0000-0000-0000AD8F0000}"/>
    <cellStyle name="Normal 7 6" xfId="36837" xr:uid="{00000000-0005-0000-0000-0000AE8F0000}"/>
    <cellStyle name="Normal 7 6 10" xfId="36838" xr:uid="{00000000-0005-0000-0000-0000AF8F0000}"/>
    <cellStyle name="Normal 7 6 11" xfId="36839" xr:uid="{00000000-0005-0000-0000-0000B08F0000}"/>
    <cellStyle name="Normal 7 6 12" xfId="36840" xr:uid="{00000000-0005-0000-0000-0000B18F0000}"/>
    <cellStyle name="Normal 7 6 2" xfId="36841" xr:uid="{00000000-0005-0000-0000-0000B28F0000}"/>
    <cellStyle name="Normal 7 6 2 2" xfId="36842" xr:uid="{00000000-0005-0000-0000-0000B38F0000}"/>
    <cellStyle name="Normal 7 6 2 3" xfId="36843" xr:uid="{00000000-0005-0000-0000-0000B48F0000}"/>
    <cellStyle name="Normal 7 6 2 4" xfId="36844" xr:uid="{00000000-0005-0000-0000-0000B58F0000}"/>
    <cellStyle name="Normal 7 6 3" xfId="36845" xr:uid="{00000000-0005-0000-0000-0000B68F0000}"/>
    <cellStyle name="Normal 7 6 3 2" xfId="36846" xr:uid="{00000000-0005-0000-0000-0000B78F0000}"/>
    <cellStyle name="Normal 7 6 3 3" xfId="36847" xr:uid="{00000000-0005-0000-0000-0000B88F0000}"/>
    <cellStyle name="Normal 7 6 3 4" xfId="36848" xr:uid="{00000000-0005-0000-0000-0000B98F0000}"/>
    <cellStyle name="Normal 7 6 4" xfId="36849" xr:uid="{00000000-0005-0000-0000-0000BA8F0000}"/>
    <cellStyle name="Normal 7 6 4 2" xfId="36850" xr:uid="{00000000-0005-0000-0000-0000BB8F0000}"/>
    <cellStyle name="Normal 7 6 4 3" xfId="36851" xr:uid="{00000000-0005-0000-0000-0000BC8F0000}"/>
    <cellStyle name="Normal 7 6 4 4" xfId="36852" xr:uid="{00000000-0005-0000-0000-0000BD8F0000}"/>
    <cellStyle name="Normal 7 6 5" xfId="36853" xr:uid="{00000000-0005-0000-0000-0000BE8F0000}"/>
    <cellStyle name="Normal 7 6 5 2" xfId="36854" xr:uid="{00000000-0005-0000-0000-0000BF8F0000}"/>
    <cellStyle name="Normal 7 6 5 3" xfId="36855" xr:uid="{00000000-0005-0000-0000-0000C08F0000}"/>
    <cellStyle name="Normal 7 6 5 4" xfId="36856" xr:uid="{00000000-0005-0000-0000-0000C18F0000}"/>
    <cellStyle name="Normal 7 6 6" xfId="36857" xr:uid="{00000000-0005-0000-0000-0000C28F0000}"/>
    <cellStyle name="Normal 7 6 6 2" xfId="36858" xr:uid="{00000000-0005-0000-0000-0000C38F0000}"/>
    <cellStyle name="Normal 7 6 6 3" xfId="36859" xr:uid="{00000000-0005-0000-0000-0000C48F0000}"/>
    <cellStyle name="Normal 7 6 6 4" xfId="36860" xr:uid="{00000000-0005-0000-0000-0000C58F0000}"/>
    <cellStyle name="Normal 7 6 7" xfId="36861" xr:uid="{00000000-0005-0000-0000-0000C68F0000}"/>
    <cellStyle name="Normal 7 6 7 2" xfId="36862" xr:uid="{00000000-0005-0000-0000-0000C78F0000}"/>
    <cellStyle name="Normal 7 6 7 3" xfId="36863" xr:uid="{00000000-0005-0000-0000-0000C88F0000}"/>
    <cellStyle name="Normal 7 6 7 4" xfId="36864" xr:uid="{00000000-0005-0000-0000-0000C98F0000}"/>
    <cellStyle name="Normal 7 6 8" xfId="36865" xr:uid="{00000000-0005-0000-0000-0000CA8F0000}"/>
    <cellStyle name="Normal 7 6 8 2" xfId="36866" xr:uid="{00000000-0005-0000-0000-0000CB8F0000}"/>
    <cellStyle name="Normal 7 6 8 3" xfId="36867" xr:uid="{00000000-0005-0000-0000-0000CC8F0000}"/>
    <cellStyle name="Normal 7 6 9" xfId="36868" xr:uid="{00000000-0005-0000-0000-0000CD8F0000}"/>
    <cellStyle name="Normal 7 6 9 2" xfId="36869" xr:uid="{00000000-0005-0000-0000-0000CE8F0000}"/>
    <cellStyle name="Normal 7 7" xfId="36870" xr:uid="{00000000-0005-0000-0000-0000CF8F0000}"/>
    <cellStyle name="Normal 7 7 2" xfId="36871" xr:uid="{00000000-0005-0000-0000-0000D08F0000}"/>
    <cellStyle name="Normal 7 7 2 2" xfId="36872" xr:uid="{00000000-0005-0000-0000-0000D18F0000}"/>
    <cellStyle name="Normal 7 7 2 3" xfId="36873" xr:uid="{00000000-0005-0000-0000-0000D28F0000}"/>
    <cellStyle name="Normal 7 7 2 4" xfId="36874" xr:uid="{00000000-0005-0000-0000-0000D38F0000}"/>
    <cellStyle name="Normal 7 7 3" xfId="36875" xr:uid="{00000000-0005-0000-0000-0000D48F0000}"/>
    <cellStyle name="Normal 7 7 3 2" xfId="36876" xr:uid="{00000000-0005-0000-0000-0000D58F0000}"/>
    <cellStyle name="Normal 7 7 3 3" xfId="36877" xr:uid="{00000000-0005-0000-0000-0000D68F0000}"/>
    <cellStyle name="Normal 7 7 3 4" xfId="36878" xr:uid="{00000000-0005-0000-0000-0000D78F0000}"/>
    <cellStyle name="Normal 7 7 4" xfId="36879" xr:uid="{00000000-0005-0000-0000-0000D88F0000}"/>
    <cellStyle name="Normal 7 7 4 2" xfId="36880" xr:uid="{00000000-0005-0000-0000-0000D98F0000}"/>
    <cellStyle name="Normal 7 7 4 3" xfId="36881" xr:uid="{00000000-0005-0000-0000-0000DA8F0000}"/>
    <cellStyle name="Normal 7 7 4 4" xfId="36882" xr:uid="{00000000-0005-0000-0000-0000DB8F0000}"/>
    <cellStyle name="Normal 7 7 5" xfId="36883" xr:uid="{00000000-0005-0000-0000-0000DC8F0000}"/>
    <cellStyle name="Normal 7 7 5 2" xfId="36884" xr:uid="{00000000-0005-0000-0000-0000DD8F0000}"/>
    <cellStyle name="Normal 7 7 5 3" xfId="36885" xr:uid="{00000000-0005-0000-0000-0000DE8F0000}"/>
    <cellStyle name="Normal 7 7 5 4" xfId="36886" xr:uid="{00000000-0005-0000-0000-0000DF8F0000}"/>
    <cellStyle name="Normal 7 7 6" xfId="36887" xr:uid="{00000000-0005-0000-0000-0000E08F0000}"/>
    <cellStyle name="Normal 7 7 6 2" xfId="36888" xr:uid="{00000000-0005-0000-0000-0000E18F0000}"/>
    <cellStyle name="Normal 7 7 6 3" xfId="36889" xr:uid="{00000000-0005-0000-0000-0000E28F0000}"/>
    <cellStyle name="Normal 7 7 7" xfId="36890" xr:uid="{00000000-0005-0000-0000-0000E38F0000}"/>
    <cellStyle name="Normal 7 7 7 2" xfId="36891" xr:uid="{00000000-0005-0000-0000-0000E48F0000}"/>
    <cellStyle name="Normal 7 7 8" xfId="36892" xr:uid="{00000000-0005-0000-0000-0000E58F0000}"/>
    <cellStyle name="Normal 7 7 9" xfId="36893" xr:uid="{00000000-0005-0000-0000-0000E68F0000}"/>
    <cellStyle name="Normal 7 8" xfId="36894" xr:uid="{00000000-0005-0000-0000-0000E78F0000}"/>
    <cellStyle name="Normal 7 8 2" xfId="36895" xr:uid="{00000000-0005-0000-0000-0000E88F0000}"/>
    <cellStyle name="Normal 7 8 2 2" xfId="36896" xr:uid="{00000000-0005-0000-0000-0000E98F0000}"/>
    <cellStyle name="Normal 7 8 2 3" xfId="36897" xr:uid="{00000000-0005-0000-0000-0000EA8F0000}"/>
    <cellStyle name="Normal 7 8 2 4" xfId="36898" xr:uid="{00000000-0005-0000-0000-0000EB8F0000}"/>
    <cellStyle name="Normal 7 8 3" xfId="36899" xr:uid="{00000000-0005-0000-0000-0000EC8F0000}"/>
    <cellStyle name="Normal 7 8 3 2" xfId="36900" xr:uid="{00000000-0005-0000-0000-0000ED8F0000}"/>
    <cellStyle name="Normal 7 8 3 3" xfId="36901" xr:uid="{00000000-0005-0000-0000-0000EE8F0000}"/>
    <cellStyle name="Normal 7 8 4" xfId="36902" xr:uid="{00000000-0005-0000-0000-0000EF8F0000}"/>
    <cellStyle name="Normal 7 8 4 2" xfId="36903" xr:uid="{00000000-0005-0000-0000-0000F08F0000}"/>
    <cellStyle name="Normal 7 8 5" xfId="36904" xr:uid="{00000000-0005-0000-0000-0000F18F0000}"/>
    <cellStyle name="Normal 7 8 6" xfId="36905" xr:uid="{00000000-0005-0000-0000-0000F28F0000}"/>
    <cellStyle name="Normal 7 9" xfId="36906" xr:uid="{00000000-0005-0000-0000-0000F38F0000}"/>
    <cellStyle name="Normal 7 9 2" xfId="36907" xr:uid="{00000000-0005-0000-0000-0000F48F0000}"/>
    <cellStyle name="Normal 7 9 2 2" xfId="36908" xr:uid="{00000000-0005-0000-0000-0000F58F0000}"/>
    <cellStyle name="Normal 7 9 2 3" xfId="36909" xr:uid="{00000000-0005-0000-0000-0000F68F0000}"/>
    <cellStyle name="Normal 7 9 2 4" xfId="36910" xr:uid="{00000000-0005-0000-0000-0000F78F0000}"/>
    <cellStyle name="Normal 7 9 3" xfId="36911" xr:uid="{00000000-0005-0000-0000-0000F88F0000}"/>
    <cellStyle name="Normal 7 9 3 2" xfId="36912" xr:uid="{00000000-0005-0000-0000-0000F98F0000}"/>
    <cellStyle name="Normal 7 9 3 3" xfId="36913" xr:uid="{00000000-0005-0000-0000-0000FA8F0000}"/>
    <cellStyle name="Normal 7 9 4" xfId="36914" xr:uid="{00000000-0005-0000-0000-0000FB8F0000}"/>
    <cellStyle name="Normal 7 9 4 2" xfId="36915" xr:uid="{00000000-0005-0000-0000-0000FC8F0000}"/>
    <cellStyle name="Normal 7 9 5" xfId="36916" xr:uid="{00000000-0005-0000-0000-0000FD8F0000}"/>
    <cellStyle name="Normal 7 9 6" xfId="36917" xr:uid="{00000000-0005-0000-0000-0000FE8F0000}"/>
    <cellStyle name="Normal 70" xfId="36918" xr:uid="{00000000-0005-0000-0000-0000FF8F0000}"/>
    <cellStyle name="Normal 70 2" xfId="36919" xr:uid="{00000000-0005-0000-0000-000000900000}"/>
    <cellStyle name="Normal 71" xfId="36920" xr:uid="{00000000-0005-0000-0000-000001900000}"/>
    <cellStyle name="Normal 71 2" xfId="36921" xr:uid="{00000000-0005-0000-0000-000002900000}"/>
    <cellStyle name="Normal 72" xfId="36922" xr:uid="{00000000-0005-0000-0000-000003900000}"/>
    <cellStyle name="Normal 72 2" xfId="36923" xr:uid="{00000000-0005-0000-0000-000004900000}"/>
    <cellStyle name="Normal 73" xfId="36924" xr:uid="{00000000-0005-0000-0000-000005900000}"/>
    <cellStyle name="Normal 73 2" xfId="36925" xr:uid="{00000000-0005-0000-0000-000006900000}"/>
    <cellStyle name="Normal 74" xfId="36926" xr:uid="{00000000-0005-0000-0000-000007900000}"/>
    <cellStyle name="Normal 74 2" xfId="36927" xr:uid="{00000000-0005-0000-0000-000008900000}"/>
    <cellStyle name="Normal 74 3" xfId="36928" xr:uid="{00000000-0005-0000-0000-000009900000}"/>
    <cellStyle name="Normal 74 4" xfId="36929" xr:uid="{00000000-0005-0000-0000-00000A900000}"/>
    <cellStyle name="Normal 75" xfId="36930" xr:uid="{00000000-0005-0000-0000-00000B900000}"/>
    <cellStyle name="Normal 75 2" xfId="36931" xr:uid="{00000000-0005-0000-0000-00000C900000}"/>
    <cellStyle name="Normal 75 3" xfId="36932" xr:uid="{00000000-0005-0000-0000-00000D900000}"/>
    <cellStyle name="Normal 75 4" xfId="36933" xr:uid="{00000000-0005-0000-0000-00000E900000}"/>
    <cellStyle name="Normal 76" xfId="36934" xr:uid="{00000000-0005-0000-0000-00000F900000}"/>
    <cellStyle name="Normal 77" xfId="36935" xr:uid="{00000000-0005-0000-0000-000010900000}"/>
    <cellStyle name="Normal 78" xfId="36936" xr:uid="{00000000-0005-0000-0000-000011900000}"/>
    <cellStyle name="Normal 79" xfId="36937" xr:uid="{00000000-0005-0000-0000-000012900000}"/>
    <cellStyle name="Normal 8" xfId="53" xr:uid="{00000000-0005-0000-0000-000013900000}"/>
    <cellStyle name="Normal 8 14" xfId="36939" xr:uid="{00000000-0005-0000-0000-000014900000}"/>
    <cellStyle name="Normal 8 2" xfId="250" xr:uid="{00000000-0005-0000-0000-000015900000}"/>
    <cellStyle name="Normal 8 2 10" xfId="36941" xr:uid="{00000000-0005-0000-0000-000016900000}"/>
    <cellStyle name="Normal 8 2 10 2" xfId="36942" xr:uid="{00000000-0005-0000-0000-000017900000}"/>
    <cellStyle name="Normal 8 2 10 3" xfId="36943" xr:uid="{00000000-0005-0000-0000-000018900000}"/>
    <cellStyle name="Normal 8 2 10 4" xfId="36944" xr:uid="{00000000-0005-0000-0000-000019900000}"/>
    <cellStyle name="Normal 8 2 11" xfId="36945" xr:uid="{00000000-0005-0000-0000-00001A900000}"/>
    <cellStyle name="Normal 8 2 11 2" xfId="36946" xr:uid="{00000000-0005-0000-0000-00001B900000}"/>
    <cellStyle name="Normal 8 2 11 3" xfId="36947" xr:uid="{00000000-0005-0000-0000-00001C900000}"/>
    <cellStyle name="Normal 8 2 12" xfId="36948" xr:uid="{00000000-0005-0000-0000-00001D900000}"/>
    <cellStyle name="Normal 8 2 12 2" xfId="36949" xr:uid="{00000000-0005-0000-0000-00001E900000}"/>
    <cellStyle name="Normal 8 2 12 3" xfId="36950" xr:uid="{00000000-0005-0000-0000-00001F900000}"/>
    <cellStyle name="Normal 8 2 13" xfId="36951" xr:uid="{00000000-0005-0000-0000-000020900000}"/>
    <cellStyle name="Normal 8 2 14" xfId="36952" xr:uid="{00000000-0005-0000-0000-000021900000}"/>
    <cellStyle name="Normal 8 2 15" xfId="36953" xr:uid="{00000000-0005-0000-0000-000022900000}"/>
    <cellStyle name="Normal 8 2 16" xfId="36954" xr:uid="{00000000-0005-0000-0000-000023900000}"/>
    <cellStyle name="Normal 8 2 17" xfId="36955" xr:uid="{00000000-0005-0000-0000-000024900000}"/>
    <cellStyle name="Normal 8 2 18" xfId="36956" xr:uid="{00000000-0005-0000-0000-000025900000}"/>
    <cellStyle name="Normal 8 2 19" xfId="36940" xr:uid="{00000000-0005-0000-0000-000026900000}"/>
    <cellStyle name="Normal 8 2 2" xfId="36957" xr:uid="{00000000-0005-0000-0000-000027900000}"/>
    <cellStyle name="Normal 8 2 2 10" xfId="36958" xr:uid="{00000000-0005-0000-0000-000028900000}"/>
    <cellStyle name="Normal 8 2 2 2" xfId="36959" xr:uid="{00000000-0005-0000-0000-000029900000}"/>
    <cellStyle name="Normal 8 2 2 2 2" xfId="36960" xr:uid="{00000000-0005-0000-0000-00002A900000}"/>
    <cellStyle name="Normal 8 2 2 2 3" xfId="36961" xr:uid="{00000000-0005-0000-0000-00002B900000}"/>
    <cellStyle name="Normal 8 2 2 2 4" xfId="36962" xr:uid="{00000000-0005-0000-0000-00002C900000}"/>
    <cellStyle name="Normal 8 2 2 3" xfId="36963" xr:uid="{00000000-0005-0000-0000-00002D900000}"/>
    <cellStyle name="Normal 8 2 2 3 2" xfId="36964" xr:uid="{00000000-0005-0000-0000-00002E900000}"/>
    <cellStyle name="Normal 8 2 2 3 3" xfId="36965" xr:uid="{00000000-0005-0000-0000-00002F900000}"/>
    <cellStyle name="Normal 8 2 2 3 4" xfId="36966" xr:uid="{00000000-0005-0000-0000-000030900000}"/>
    <cellStyle name="Normal 8 2 2 4" xfId="36967" xr:uid="{00000000-0005-0000-0000-000031900000}"/>
    <cellStyle name="Normal 8 2 2 4 2" xfId="36968" xr:uid="{00000000-0005-0000-0000-000032900000}"/>
    <cellStyle name="Normal 8 2 2 4 3" xfId="36969" xr:uid="{00000000-0005-0000-0000-000033900000}"/>
    <cellStyle name="Normal 8 2 2 4 4" xfId="36970" xr:uid="{00000000-0005-0000-0000-000034900000}"/>
    <cellStyle name="Normal 8 2 2 5" xfId="36971" xr:uid="{00000000-0005-0000-0000-000035900000}"/>
    <cellStyle name="Normal 8 2 2 5 2" xfId="36972" xr:uid="{00000000-0005-0000-0000-000036900000}"/>
    <cellStyle name="Normal 8 2 2 5 3" xfId="36973" xr:uid="{00000000-0005-0000-0000-000037900000}"/>
    <cellStyle name="Normal 8 2 2 5 4" xfId="36974" xr:uid="{00000000-0005-0000-0000-000038900000}"/>
    <cellStyle name="Normal 8 2 2 6" xfId="36975" xr:uid="{00000000-0005-0000-0000-000039900000}"/>
    <cellStyle name="Normal 8 2 2 6 2" xfId="36976" xr:uid="{00000000-0005-0000-0000-00003A900000}"/>
    <cellStyle name="Normal 8 2 2 6 3" xfId="36977" xr:uid="{00000000-0005-0000-0000-00003B900000}"/>
    <cellStyle name="Normal 8 2 2 6 4" xfId="36978" xr:uid="{00000000-0005-0000-0000-00003C900000}"/>
    <cellStyle name="Normal 8 2 2 7" xfId="36979" xr:uid="{00000000-0005-0000-0000-00003D900000}"/>
    <cellStyle name="Normal 8 2 2 7 2" xfId="36980" xr:uid="{00000000-0005-0000-0000-00003E900000}"/>
    <cellStyle name="Normal 8 2 2 7 3" xfId="36981" xr:uid="{00000000-0005-0000-0000-00003F900000}"/>
    <cellStyle name="Normal 8 2 2 7 4" xfId="36982" xr:uid="{00000000-0005-0000-0000-000040900000}"/>
    <cellStyle name="Normal 8 2 2 8" xfId="36983" xr:uid="{00000000-0005-0000-0000-000041900000}"/>
    <cellStyle name="Normal 8 2 2 8 2" xfId="36984" xr:uid="{00000000-0005-0000-0000-000042900000}"/>
    <cellStyle name="Normal 8 2 2 8 3" xfId="36985" xr:uid="{00000000-0005-0000-0000-000043900000}"/>
    <cellStyle name="Normal 8 2 2 8 4" xfId="36986" xr:uid="{00000000-0005-0000-0000-000044900000}"/>
    <cellStyle name="Normal 8 2 2 9" xfId="36987" xr:uid="{00000000-0005-0000-0000-000045900000}"/>
    <cellStyle name="Normal 8 2 3" xfId="36988" xr:uid="{00000000-0005-0000-0000-000046900000}"/>
    <cellStyle name="Normal 8 2 3 2" xfId="36989" xr:uid="{00000000-0005-0000-0000-000047900000}"/>
    <cellStyle name="Normal 8 2 3 2 2" xfId="36990" xr:uid="{00000000-0005-0000-0000-000048900000}"/>
    <cellStyle name="Normal 8 2 3 2 3" xfId="36991" xr:uid="{00000000-0005-0000-0000-000049900000}"/>
    <cellStyle name="Normal 8 2 3 2 4" xfId="36992" xr:uid="{00000000-0005-0000-0000-00004A900000}"/>
    <cellStyle name="Normal 8 2 3 3" xfId="36993" xr:uid="{00000000-0005-0000-0000-00004B900000}"/>
    <cellStyle name="Normal 8 2 3 3 2" xfId="36994" xr:uid="{00000000-0005-0000-0000-00004C900000}"/>
    <cellStyle name="Normal 8 2 3 3 3" xfId="36995" xr:uid="{00000000-0005-0000-0000-00004D900000}"/>
    <cellStyle name="Normal 8 2 3 3 4" xfId="36996" xr:uid="{00000000-0005-0000-0000-00004E900000}"/>
    <cellStyle name="Normal 8 2 3 4" xfId="36997" xr:uid="{00000000-0005-0000-0000-00004F900000}"/>
    <cellStyle name="Normal 8 2 3 4 2" xfId="36998" xr:uid="{00000000-0005-0000-0000-000050900000}"/>
    <cellStyle name="Normal 8 2 3 4 3" xfId="36999" xr:uid="{00000000-0005-0000-0000-000051900000}"/>
    <cellStyle name="Normal 8 2 3 4 4" xfId="37000" xr:uid="{00000000-0005-0000-0000-000052900000}"/>
    <cellStyle name="Normal 8 2 3 5" xfId="37001" xr:uid="{00000000-0005-0000-0000-000053900000}"/>
    <cellStyle name="Normal 8 2 3 5 2" xfId="37002" xr:uid="{00000000-0005-0000-0000-000054900000}"/>
    <cellStyle name="Normal 8 2 3 5 3" xfId="37003" xr:uid="{00000000-0005-0000-0000-000055900000}"/>
    <cellStyle name="Normal 8 2 3 5 4" xfId="37004" xr:uid="{00000000-0005-0000-0000-000056900000}"/>
    <cellStyle name="Normal 8 2 3 6" xfId="37005" xr:uid="{00000000-0005-0000-0000-000057900000}"/>
    <cellStyle name="Normal 8 2 3 7" xfId="37006" xr:uid="{00000000-0005-0000-0000-000058900000}"/>
    <cellStyle name="Normal 8 2 3 8" xfId="37007" xr:uid="{00000000-0005-0000-0000-000059900000}"/>
    <cellStyle name="Normal 8 2 4" xfId="37008" xr:uid="{00000000-0005-0000-0000-00005A900000}"/>
    <cellStyle name="Normal 8 2 4 2" xfId="37009" xr:uid="{00000000-0005-0000-0000-00005B900000}"/>
    <cellStyle name="Normal 8 2 4 3" xfId="37010" xr:uid="{00000000-0005-0000-0000-00005C900000}"/>
    <cellStyle name="Normal 8 2 4 4" xfId="37011" xr:uid="{00000000-0005-0000-0000-00005D900000}"/>
    <cellStyle name="Normal 8 2 5" xfId="37012" xr:uid="{00000000-0005-0000-0000-00005E900000}"/>
    <cellStyle name="Normal 8 2 5 2" xfId="37013" xr:uid="{00000000-0005-0000-0000-00005F900000}"/>
    <cellStyle name="Normal 8 2 5 3" xfId="37014" xr:uid="{00000000-0005-0000-0000-000060900000}"/>
    <cellStyle name="Normal 8 2 5 4" xfId="37015" xr:uid="{00000000-0005-0000-0000-000061900000}"/>
    <cellStyle name="Normal 8 2 6" xfId="37016" xr:uid="{00000000-0005-0000-0000-000062900000}"/>
    <cellStyle name="Normal 8 2 6 2" xfId="37017" xr:uid="{00000000-0005-0000-0000-000063900000}"/>
    <cellStyle name="Normal 8 2 6 3" xfId="37018" xr:uid="{00000000-0005-0000-0000-000064900000}"/>
    <cellStyle name="Normal 8 2 6 4" xfId="37019" xr:uid="{00000000-0005-0000-0000-000065900000}"/>
    <cellStyle name="Normal 8 2 7" xfId="37020" xr:uid="{00000000-0005-0000-0000-000066900000}"/>
    <cellStyle name="Normal 8 2 7 2" xfId="37021" xr:uid="{00000000-0005-0000-0000-000067900000}"/>
    <cellStyle name="Normal 8 2 7 3" xfId="37022" xr:uid="{00000000-0005-0000-0000-000068900000}"/>
    <cellStyle name="Normal 8 2 7 4" xfId="37023" xr:uid="{00000000-0005-0000-0000-000069900000}"/>
    <cellStyle name="Normal 8 2 8" xfId="37024" xr:uid="{00000000-0005-0000-0000-00006A900000}"/>
    <cellStyle name="Normal 8 2 8 2" xfId="37025" xr:uid="{00000000-0005-0000-0000-00006B900000}"/>
    <cellStyle name="Normal 8 2 8 3" xfId="37026" xr:uid="{00000000-0005-0000-0000-00006C900000}"/>
    <cellStyle name="Normal 8 2 8 4" xfId="37027" xr:uid="{00000000-0005-0000-0000-00006D900000}"/>
    <cellStyle name="Normal 8 2 9" xfId="37028" xr:uid="{00000000-0005-0000-0000-00006E900000}"/>
    <cellStyle name="Normal 8 2 9 2" xfId="37029" xr:uid="{00000000-0005-0000-0000-00006F900000}"/>
    <cellStyle name="Normal 8 2 9 3" xfId="37030" xr:uid="{00000000-0005-0000-0000-000070900000}"/>
    <cellStyle name="Normal 8 2 9 4" xfId="37031" xr:uid="{00000000-0005-0000-0000-000071900000}"/>
    <cellStyle name="Normal 8 3" xfId="37032" xr:uid="{00000000-0005-0000-0000-000072900000}"/>
    <cellStyle name="Normal 8 3 2" xfId="37033" xr:uid="{00000000-0005-0000-0000-000073900000}"/>
    <cellStyle name="Normal 8 3 2 2" xfId="37034" xr:uid="{00000000-0005-0000-0000-000074900000}"/>
    <cellStyle name="Normal 8 3 2 2 2" xfId="37035" xr:uid="{00000000-0005-0000-0000-000075900000}"/>
    <cellStyle name="Normal 8 3 2 3" xfId="37036" xr:uid="{00000000-0005-0000-0000-000076900000}"/>
    <cellStyle name="Normal 8 3 2 4" xfId="37037" xr:uid="{00000000-0005-0000-0000-000077900000}"/>
    <cellStyle name="Normal 8 3 2 5" xfId="37038" xr:uid="{00000000-0005-0000-0000-000078900000}"/>
    <cellStyle name="Normal 8 3 2 6" xfId="37039" xr:uid="{00000000-0005-0000-0000-000079900000}"/>
    <cellStyle name="Normal 8 3 3" xfId="37040" xr:uid="{00000000-0005-0000-0000-00007A900000}"/>
    <cellStyle name="Normal 8 3 3 2" xfId="37041" xr:uid="{00000000-0005-0000-0000-00007B900000}"/>
    <cellStyle name="Normal 8 3 4" xfId="37042" xr:uid="{00000000-0005-0000-0000-00007C900000}"/>
    <cellStyle name="Normal 8 3 5" xfId="37043" xr:uid="{00000000-0005-0000-0000-00007D900000}"/>
    <cellStyle name="Normal 8 3 6" xfId="37044" xr:uid="{00000000-0005-0000-0000-00007E900000}"/>
    <cellStyle name="Normal 8 3 7" xfId="37045" xr:uid="{00000000-0005-0000-0000-00007F900000}"/>
    <cellStyle name="Normal 8 4" xfId="37046" xr:uid="{00000000-0005-0000-0000-000080900000}"/>
    <cellStyle name="Normal 8 4 2" xfId="37047" xr:uid="{00000000-0005-0000-0000-000081900000}"/>
    <cellStyle name="Normal 8 4 2 2" xfId="37048" xr:uid="{00000000-0005-0000-0000-000082900000}"/>
    <cellStyle name="Normal 8 4 2 3" xfId="37049" xr:uid="{00000000-0005-0000-0000-000083900000}"/>
    <cellStyle name="Normal 8 4 3" xfId="37050" xr:uid="{00000000-0005-0000-0000-000084900000}"/>
    <cellStyle name="Normal 8 4 4" xfId="37051" xr:uid="{00000000-0005-0000-0000-000085900000}"/>
    <cellStyle name="Normal 8 4 5" xfId="37052" xr:uid="{00000000-0005-0000-0000-000086900000}"/>
    <cellStyle name="Normal 8 5" xfId="37053" xr:uid="{00000000-0005-0000-0000-000087900000}"/>
    <cellStyle name="Normal 8 5 2" xfId="37054" xr:uid="{00000000-0005-0000-0000-000088900000}"/>
    <cellStyle name="Normal 8 5 2 2" xfId="37055" xr:uid="{00000000-0005-0000-0000-000089900000}"/>
    <cellStyle name="Normal 8 5 2 3" xfId="37056" xr:uid="{00000000-0005-0000-0000-00008A900000}"/>
    <cellStyle name="Normal 8 5 3" xfId="37057" xr:uid="{00000000-0005-0000-0000-00008B900000}"/>
    <cellStyle name="Normal 8 5 4" xfId="37058" xr:uid="{00000000-0005-0000-0000-00008C900000}"/>
    <cellStyle name="Normal 8 5 5" xfId="37059" xr:uid="{00000000-0005-0000-0000-00008D900000}"/>
    <cellStyle name="Normal 8 6" xfId="37060" xr:uid="{00000000-0005-0000-0000-00008E900000}"/>
    <cellStyle name="Normal 8 6 2" xfId="37061" xr:uid="{00000000-0005-0000-0000-00008F900000}"/>
    <cellStyle name="Normal 8 6 3" xfId="37062" xr:uid="{00000000-0005-0000-0000-000090900000}"/>
    <cellStyle name="Normal 8 7" xfId="37063" xr:uid="{00000000-0005-0000-0000-000091900000}"/>
    <cellStyle name="Normal 8 7 2" xfId="37064" xr:uid="{00000000-0005-0000-0000-000092900000}"/>
    <cellStyle name="Normal 8 7 3" xfId="37065" xr:uid="{00000000-0005-0000-0000-000093900000}"/>
    <cellStyle name="Normal 8 8" xfId="37066" xr:uid="{00000000-0005-0000-0000-000094900000}"/>
    <cellStyle name="Normal 8 9" xfId="36938" xr:uid="{00000000-0005-0000-0000-000095900000}"/>
    <cellStyle name="Normal 80" xfId="37067" xr:uid="{00000000-0005-0000-0000-000096900000}"/>
    <cellStyle name="Normal 81" xfId="37068" xr:uid="{00000000-0005-0000-0000-000097900000}"/>
    <cellStyle name="Normal 82" xfId="37069" xr:uid="{00000000-0005-0000-0000-000098900000}"/>
    <cellStyle name="Normal 83" xfId="37070" xr:uid="{00000000-0005-0000-0000-000099900000}"/>
    <cellStyle name="Normal 84" xfId="37071" xr:uid="{00000000-0005-0000-0000-00009A900000}"/>
    <cellStyle name="Normal 85" xfId="37072" xr:uid="{00000000-0005-0000-0000-00009B900000}"/>
    <cellStyle name="Normal 86" xfId="2" xr:uid="{00000000-0005-0000-0000-00009C900000}"/>
    <cellStyle name="Normal 86 2" xfId="37073" xr:uid="{00000000-0005-0000-0000-00009D900000}"/>
    <cellStyle name="Normal 87" xfId="37074" xr:uid="{00000000-0005-0000-0000-00009E900000}"/>
    <cellStyle name="Normal 88" xfId="6" xr:uid="{00000000-0005-0000-0000-00009F900000}"/>
    <cellStyle name="Normal 88 2" xfId="37075" xr:uid="{00000000-0005-0000-0000-0000A0900000}"/>
    <cellStyle name="Normal 89" xfId="345" xr:uid="{00000000-0005-0000-0000-0000A1900000}"/>
    <cellStyle name="Normal 89 2" xfId="380" xr:uid="{00000000-0005-0000-0000-0000A2900000}"/>
    <cellStyle name="Normal 89 2 2" xfId="365" xr:uid="{00000000-0005-0000-0000-0000A3900000}"/>
    <cellStyle name="Normal 89 2 2 2" xfId="37076" xr:uid="{00000000-0005-0000-0000-0000A4900000}"/>
    <cellStyle name="Normal 89 3" xfId="361" xr:uid="{00000000-0005-0000-0000-0000A5900000}"/>
    <cellStyle name="Normal 89 4" xfId="37077" xr:uid="{00000000-0005-0000-0000-0000A6900000}"/>
    <cellStyle name="Normal 9" xfId="251" xr:uid="{00000000-0005-0000-0000-0000A7900000}"/>
    <cellStyle name="Normal 9 10" xfId="37079" xr:uid="{00000000-0005-0000-0000-0000A8900000}"/>
    <cellStyle name="Normal 9 10 2" xfId="37080" xr:uid="{00000000-0005-0000-0000-0000A9900000}"/>
    <cellStyle name="Normal 9 10 3" xfId="37081" xr:uid="{00000000-0005-0000-0000-0000AA900000}"/>
    <cellStyle name="Normal 9 10 4" xfId="37082" xr:uid="{00000000-0005-0000-0000-0000AB900000}"/>
    <cellStyle name="Normal 9 11" xfId="37083" xr:uid="{00000000-0005-0000-0000-0000AC900000}"/>
    <cellStyle name="Normal 9 11 2" xfId="37084" xr:uid="{00000000-0005-0000-0000-0000AD900000}"/>
    <cellStyle name="Normal 9 12" xfId="37085" xr:uid="{00000000-0005-0000-0000-0000AE900000}"/>
    <cellStyle name="Normal 9 12 2" xfId="37086" xr:uid="{00000000-0005-0000-0000-0000AF900000}"/>
    <cellStyle name="Normal 9 13" xfId="37087" xr:uid="{00000000-0005-0000-0000-0000B0900000}"/>
    <cellStyle name="Normal 9 14" xfId="37088" xr:uid="{00000000-0005-0000-0000-0000B1900000}"/>
    <cellStyle name="Normal 9 15" xfId="37078" xr:uid="{00000000-0005-0000-0000-0000B2900000}"/>
    <cellStyle name="Normal 9 2" xfId="252" xr:uid="{00000000-0005-0000-0000-0000B3900000}"/>
    <cellStyle name="Normal 9 2 10" xfId="37090" xr:uid="{00000000-0005-0000-0000-0000B4900000}"/>
    <cellStyle name="Normal 9 2 10 2" xfId="37091" xr:uid="{00000000-0005-0000-0000-0000B5900000}"/>
    <cellStyle name="Normal 9 2 11" xfId="37092" xr:uid="{00000000-0005-0000-0000-0000B6900000}"/>
    <cellStyle name="Normal 9 2 12" xfId="37093" xr:uid="{00000000-0005-0000-0000-0000B7900000}"/>
    <cellStyle name="Normal 9 2 13" xfId="37089" xr:uid="{00000000-0005-0000-0000-0000B8900000}"/>
    <cellStyle name="Normal 9 2 2" xfId="37094" xr:uid="{00000000-0005-0000-0000-0000B9900000}"/>
    <cellStyle name="Normal 9 2 2 2" xfId="37095" xr:uid="{00000000-0005-0000-0000-0000BA900000}"/>
    <cellStyle name="Normal 9 2 2 3" xfId="37096" xr:uid="{00000000-0005-0000-0000-0000BB900000}"/>
    <cellStyle name="Normal 9 2 2 4" xfId="37097" xr:uid="{00000000-0005-0000-0000-0000BC900000}"/>
    <cellStyle name="Normal 9 2 2 5" xfId="37098" xr:uid="{00000000-0005-0000-0000-0000BD900000}"/>
    <cellStyle name="Normal 9 2 3" xfId="37099" xr:uid="{00000000-0005-0000-0000-0000BE900000}"/>
    <cellStyle name="Normal 9 2 3 2" xfId="37100" xr:uid="{00000000-0005-0000-0000-0000BF900000}"/>
    <cellStyle name="Normal 9 2 3 3" xfId="37101" xr:uid="{00000000-0005-0000-0000-0000C0900000}"/>
    <cellStyle name="Normal 9 2 3 4" xfId="37102" xr:uid="{00000000-0005-0000-0000-0000C1900000}"/>
    <cellStyle name="Normal 9 2 4" xfId="37103" xr:uid="{00000000-0005-0000-0000-0000C2900000}"/>
    <cellStyle name="Normal 9 2 4 2" xfId="37104" xr:uid="{00000000-0005-0000-0000-0000C3900000}"/>
    <cellStyle name="Normal 9 2 4 3" xfId="37105" xr:uid="{00000000-0005-0000-0000-0000C4900000}"/>
    <cellStyle name="Normal 9 2 4 4" xfId="37106" xr:uid="{00000000-0005-0000-0000-0000C5900000}"/>
    <cellStyle name="Normal 9 2 5" xfId="37107" xr:uid="{00000000-0005-0000-0000-0000C6900000}"/>
    <cellStyle name="Normal 9 2 5 2" xfId="37108" xr:uid="{00000000-0005-0000-0000-0000C7900000}"/>
    <cellStyle name="Normal 9 2 5 3" xfId="37109" xr:uid="{00000000-0005-0000-0000-0000C8900000}"/>
    <cellStyle name="Normal 9 2 5 4" xfId="37110" xr:uid="{00000000-0005-0000-0000-0000C9900000}"/>
    <cellStyle name="Normal 9 2 6" xfId="37111" xr:uid="{00000000-0005-0000-0000-0000CA900000}"/>
    <cellStyle name="Normal 9 2 6 2" xfId="37112" xr:uid="{00000000-0005-0000-0000-0000CB900000}"/>
    <cellStyle name="Normal 9 2 6 3" xfId="37113" xr:uid="{00000000-0005-0000-0000-0000CC900000}"/>
    <cellStyle name="Normal 9 2 6 4" xfId="37114" xr:uid="{00000000-0005-0000-0000-0000CD900000}"/>
    <cellStyle name="Normal 9 2 7" xfId="37115" xr:uid="{00000000-0005-0000-0000-0000CE900000}"/>
    <cellStyle name="Normal 9 2 7 2" xfId="37116" xr:uid="{00000000-0005-0000-0000-0000CF900000}"/>
    <cellStyle name="Normal 9 2 7 3" xfId="37117" xr:uid="{00000000-0005-0000-0000-0000D0900000}"/>
    <cellStyle name="Normal 9 2 7 4" xfId="37118" xr:uid="{00000000-0005-0000-0000-0000D1900000}"/>
    <cellStyle name="Normal 9 2 8" xfId="37119" xr:uid="{00000000-0005-0000-0000-0000D2900000}"/>
    <cellStyle name="Normal 9 2 8 2" xfId="37120" xr:uid="{00000000-0005-0000-0000-0000D3900000}"/>
    <cellStyle name="Normal 9 2 8 3" xfId="37121" xr:uid="{00000000-0005-0000-0000-0000D4900000}"/>
    <cellStyle name="Normal 9 2 8 4" xfId="37122" xr:uid="{00000000-0005-0000-0000-0000D5900000}"/>
    <cellStyle name="Normal 9 2 9" xfId="37123" xr:uid="{00000000-0005-0000-0000-0000D6900000}"/>
    <cellStyle name="Normal 9 2 9 2" xfId="37124" xr:uid="{00000000-0005-0000-0000-0000D7900000}"/>
    <cellStyle name="Normal 9 2 9 3" xfId="37125" xr:uid="{00000000-0005-0000-0000-0000D8900000}"/>
    <cellStyle name="Normal 9 2 9 4" xfId="37126" xr:uid="{00000000-0005-0000-0000-0000D9900000}"/>
    <cellStyle name="Normal 9 3" xfId="37127" xr:uid="{00000000-0005-0000-0000-0000DA900000}"/>
    <cellStyle name="Normal 9 3 10" xfId="37128" xr:uid="{00000000-0005-0000-0000-0000DB900000}"/>
    <cellStyle name="Normal 9 3 11" xfId="37129" xr:uid="{00000000-0005-0000-0000-0000DC900000}"/>
    <cellStyle name="Normal 9 3 2" xfId="37130" xr:uid="{00000000-0005-0000-0000-0000DD900000}"/>
    <cellStyle name="Normal 9 3 2 2" xfId="37131" xr:uid="{00000000-0005-0000-0000-0000DE900000}"/>
    <cellStyle name="Normal 9 3 2 3" xfId="37132" xr:uid="{00000000-0005-0000-0000-0000DF900000}"/>
    <cellStyle name="Normal 9 3 2 4" xfId="37133" xr:uid="{00000000-0005-0000-0000-0000E0900000}"/>
    <cellStyle name="Normal 9 3 2 5" xfId="37134" xr:uid="{00000000-0005-0000-0000-0000E1900000}"/>
    <cellStyle name="Normal 9 3 3" xfId="37135" xr:uid="{00000000-0005-0000-0000-0000E2900000}"/>
    <cellStyle name="Normal 9 3 3 2" xfId="37136" xr:uid="{00000000-0005-0000-0000-0000E3900000}"/>
    <cellStyle name="Normal 9 3 3 3" xfId="37137" xr:uid="{00000000-0005-0000-0000-0000E4900000}"/>
    <cellStyle name="Normal 9 3 3 4" xfId="37138" xr:uid="{00000000-0005-0000-0000-0000E5900000}"/>
    <cellStyle name="Normal 9 3 4" xfId="37139" xr:uid="{00000000-0005-0000-0000-0000E6900000}"/>
    <cellStyle name="Normal 9 3 4 2" xfId="37140" xr:uid="{00000000-0005-0000-0000-0000E7900000}"/>
    <cellStyle name="Normal 9 3 4 3" xfId="37141" xr:uid="{00000000-0005-0000-0000-0000E8900000}"/>
    <cellStyle name="Normal 9 3 4 4" xfId="37142" xr:uid="{00000000-0005-0000-0000-0000E9900000}"/>
    <cellStyle name="Normal 9 3 5" xfId="37143" xr:uid="{00000000-0005-0000-0000-0000EA900000}"/>
    <cellStyle name="Normal 9 3 5 2" xfId="37144" xr:uid="{00000000-0005-0000-0000-0000EB900000}"/>
    <cellStyle name="Normal 9 3 5 3" xfId="37145" xr:uid="{00000000-0005-0000-0000-0000EC900000}"/>
    <cellStyle name="Normal 9 3 5 4" xfId="37146" xr:uid="{00000000-0005-0000-0000-0000ED900000}"/>
    <cellStyle name="Normal 9 3 6" xfId="37147" xr:uid="{00000000-0005-0000-0000-0000EE900000}"/>
    <cellStyle name="Normal 9 3 6 2" xfId="37148" xr:uid="{00000000-0005-0000-0000-0000EF900000}"/>
    <cellStyle name="Normal 9 3 6 3" xfId="37149" xr:uid="{00000000-0005-0000-0000-0000F0900000}"/>
    <cellStyle name="Normal 9 3 7" xfId="37150" xr:uid="{00000000-0005-0000-0000-0000F1900000}"/>
    <cellStyle name="Normal 9 3 7 2" xfId="37151" xr:uid="{00000000-0005-0000-0000-0000F2900000}"/>
    <cellStyle name="Normal 9 3 8" xfId="37152" xr:uid="{00000000-0005-0000-0000-0000F3900000}"/>
    <cellStyle name="Normal 9 3 9" xfId="37153" xr:uid="{00000000-0005-0000-0000-0000F4900000}"/>
    <cellStyle name="Normal 9 4" xfId="37154" xr:uid="{00000000-0005-0000-0000-0000F5900000}"/>
    <cellStyle name="Normal 9 4 2" xfId="37155" xr:uid="{00000000-0005-0000-0000-0000F6900000}"/>
    <cellStyle name="Normal 9 4 3" xfId="37156" xr:uid="{00000000-0005-0000-0000-0000F7900000}"/>
    <cellStyle name="Normal 9 4 4" xfId="37157" xr:uid="{00000000-0005-0000-0000-0000F8900000}"/>
    <cellStyle name="Normal 9 5" xfId="37158" xr:uid="{00000000-0005-0000-0000-0000F9900000}"/>
    <cellStyle name="Normal 9 5 2" xfId="37159" xr:uid="{00000000-0005-0000-0000-0000FA900000}"/>
    <cellStyle name="Normal 9 5 3" xfId="37160" xr:uid="{00000000-0005-0000-0000-0000FB900000}"/>
    <cellStyle name="Normal 9 5 4" xfId="37161" xr:uid="{00000000-0005-0000-0000-0000FC900000}"/>
    <cellStyle name="Normal 9 6" xfId="37162" xr:uid="{00000000-0005-0000-0000-0000FD900000}"/>
    <cellStyle name="Normal 9 6 2" xfId="37163" xr:uid="{00000000-0005-0000-0000-0000FE900000}"/>
    <cellStyle name="Normal 9 6 3" xfId="37164" xr:uid="{00000000-0005-0000-0000-0000FF900000}"/>
    <cellStyle name="Normal 9 6 4" xfId="37165" xr:uid="{00000000-0005-0000-0000-000000910000}"/>
    <cellStyle name="Normal 9 7" xfId="37166" xr:uid="{00000000-0005-0000-0000-000001910000}"/>
    <cellStyle name="Normal 9 7 2" xfId="37167" xr:uid="{00000000-0005-0000-0000-000002910000}"/>
    <cellStyle name="Normal 9 7 2 2" xfId="37168" xr:uid="{00000000-0005-0000-0000-000003910000}"/>
    <cellStyle name="Normal 9 7 2 2 2" xfId="37169" xr:uid="{00000000-0005-0000-0000-000004910000}"/>
    <cellStyle name="Normal 9 7 2 2 3" xfId="37170" xr:uid="{00000000-0005-0000-0000-000005910000}"/>
    <cellStyle name="Normal 9 7 2 3" xfId="37171" xr:uid="{00000000-0005-0000-0000-000006910000}"/>
    <cellStyle name="Normal 9 7 2 4" xfId="37172" xr:uid="{00000000-0005-0000-0000-000007910000}"/>
    <cellStyle name="Normal 9 7 3" xfId="37173" xr:uid="{00000000-0005-0000-0000-000008910000}"/>
    <cellStyle name="Normal 9 7 3 2" xfId="37174" xr:uid="{00000000-0005-0000-0000-000009910000}"/>
    <cellStyle name="Normal 9 7 3 2 2" xfId="37175" xr:uid="{00000000-0005-0000-0000-00000A910000}"/>
    <cellStyle name="Normal 9 7 3 2 3" xfId="37176" xr:uid="{00000000-0005-0000-0000-00000B910000}"/>
    <cellStyle name="Normal 9 7 3 3" xfId="37177" xr:uid="{00000000-0005-0000-0000-00000C910000}"/>
    <cellStyle name="Normal 9 7 3 4" xfId="37178" xr:uid="{00000000-0005-0000-0000-00000D910000}"/>
    <cellStyle name="Normal 9 7 4" xfId="37179" xr:uid="{00000000-0005-0000-0000-00000E910000}"/>
    <cellStyle name="Normal 9 7 4 2" xfId="37180" xr:uid="{00000000-0005-0000-0000-00000F910000}"/>
    <cellStyle name="Normal 9 7 4 3" xfId="37181" xr:uid="{00000000-0005-0000-0000-000010910000}"/>
    <cellStyle name="Normal 9 7 5" xfId="37182" xr:uid="{00000000-0005-0000-0000-000011910000}"/>
    <cellStyle name="Normal 9 7 6" xfId="37183" xr:uid="{00000000-0005-0000-0000-000012910000}"/>
    <cellStyle name="Normal 9 8" xfId="37184" xr:uid="{00000000-0005-0000-0000-000013910000}"/>
    <cellStyle name="Normal 9 8 2" xfId="37185" xr:uid="{00000000-0005-0000-0000-000014910000}"/>
    <cellStyle name="Normal 9 8 3" xfId="37186" xr:uid="{00000000-0005-0000-0000-000015910000}"/>
    <cellStyle name="Normal 9 8 4" xfId="37187" xr:uid="{00000000-0005-0000-0000-000016910000}"/>
    <cellStyle name="Normal 9 9" xfId="37188" xr:uid="{00000000-0005-0000-0000-000017910000}"/>
    <cellStyle name="Normal 9 9 2" xfId="37189" xr:uid="{00000000-0005-0000-0000-000018910000}"/>
    <cellStyle name="Normal 9 9 3" xfId="37190" xr:uid="{00000000-0005-0000-0000-000019910000}"/>
    <cellStyle name="Normal 9 9 4" xfId="37191" xr:uid="{00000000-0005-0000-0000-00001A910000}"/>
    <cellStyle name="Normal 90" xfId="330" xr:uid="{00000000-0005-0000-0000-00001B910000}"/>
    <cellStyle name="Normal 90 2" xfId="354" xr:uid="{00000000-0005-0000-0000-00001C910000}"/>
    <cellStyle name="Normal 90 2 2" xfId="37192" xr:uid="{00000000-0005-0000-0000-00001D910000}"/>
    <cellStyle name="Normal 91" xfId="37193" xr:uid="{00000000-0005-0000-0000-00001E910000}"/>
    <cellStyle name="Normal 92" xfId="37194" xr:uid="{00000000-0005-0000-0000-00001F910000}"/>
    <cellStyle name="Normal 93" xfId="37195" xr:uid="{00000000-0005-0000-0000-000020910000}"/>
    <cellStyle name="Normal 94" xfId="37196" xr:uid="{00000000-0005-0000-0000-000021910000}"/>
    <cellStyle name="Normal 95" xfId="37197" xr:uid="{00000000-0005-0000-0000-000022910000}"/>
    <cellStyle name="Normal 96" xfId="37198" xr:uid="{00000000-0005-0000-0000-000023910000}"/>
    <cellStyle name="Normal 97" xfId="37199" xr:uid="{00000000-0005-0000-0000-000024910000}"/>
    <cellStyle name="Normal 98" xfId="37200" xr:uid="{00000000-0005-0000-0000-000025910000}"/>
    <cellStyle name="Normal 99" xfId="37201" xr:uid="{00000000-0005-0000-0000-000026910000}"/>
    <cellStyle name="Normalny 2" xfId="253" xr:uid="{00000000-0005-0000-0000-000027910000}"/>
    <cellStyle name="Normalny_AKCJE992" xfId="254" xr:uid="{00000000-0005-0000-0000-000028910000}"/>
    <cellStyle name="Nota" xfId="37202" xr:uid="{00000000-0005-0000-0000-000029910000}"/>
    <cellStyle name="Nota 2" xfId="255" xr:uid="{00000000-0005-0000-0000-00002A910000}"/>
    <cellStyle name="Nota 2 2" xfId="37204" xr:uid="{00000000-0005-0000-0000-00002B910000}"/>
    <cellStyle name="Nota 2 3" xfId="37205" xr:uid="{00000000-0005-0000-0000-00002C910000}"/>
    <cellStyle name="Nota 2 4" xfId="37206" xr:uid="{00000000-0005-0000-0000-00002D910000}"/>
    <cellStyle name="Nota 2 5" xfId="37207" xr:uid="{00000000-0005-0000-0000-00002E910000}"/>
    <cellStyle name="Nota 2 6" xfId="37203" xr:uid="{00000000-0005-0000-0000-00002F910000}"/>
    <cellStyle name="Nota 3" xfId="256" xr:uid="{00000000-0005-0000-0000-000030910000}"/>
    <cellStyle name="notas" xfId="38640" xr:uid="{00000000-0005-0000-0000-000031910000}"/>
    <cellStyle name="Notas 10" xfId="37208" xr:uid="{00000000-0005-0000-0000-000032910000}"/>
    <cellStyle name="Notas 11" xfId="37209" xr:uid="{00000000-0005-0000-0000-000033910000}"/>
    <cellStyle name="Notas 12" xfId="37210" xr:uid="{00000000-0005-0000-0000-000034910000}"/>
    <cellStyle name="Notas 13" xfId="37211" xr:uid="{00000000-0005-0000-0000-000035910000}"/>
    <cellStyle name="Notas 2" xfId="37212" xr:uid="{00000000-0005-0000-0000-000036910000}"/>
    <cellStyle name="Notas 2 10" xfId="37213" xr:uid="{00000000-0005-0000-0000-000037910000}"/>
    <cellStyle name="Notas 2 2" xfId="37214" xr:uid="{00000000-0005-0000-0000-000038910000}"/>
    <cellStyle name="Notas 2 2 2" xfId="37215" xr:uid="{00000000-0005-0000-0000-000039910000}"/>
    <cellStyle name="Notas 2 2 2 2" xfId="37216" xr:uid="{00000000-0005-0000-0000-00003A910000}"/>
    <cellStyle name="Notas 2 2 2 2 2" xfId="37217" xr:uid="{00000000-0005-0000-0000-00003B910000}"/>
    <cellStyle name="Notas 2 2 2 2 2 2" xfId="37218" xr:uid="{00000000-0005-0000-0000-00003C910000}"/>
    <cellStyle name="Notas 2 2 2 2 2 2 2" xfId="37219" xr:uid="{00000000-0005-0000-0000-00003D910000}"/>
    <cellStyle name="Notas 2 2 2 2 2 3" xfId="37220" xr:uid="{00000000-0005-0000-0000-00003E910000}"/>
    <cellStyle name="Notas 2 2 2 2 3" xfId="37221" xr:uid="{00000000-0005-0000-0000-00003F910000}"/>
    <cellStyle name="Notas 2 2 2 2 3 2" xfId="37222" xr:uid="{00000000-0005-0000-0000-000040910000}"/>
    <cellStyle name="Notas 2 2 2 2 4" xfId="37223" xr:uid="{00000000-0005-0000-0000-000041910000}"/>
    <cellStyle name="Notas 2 2 2 3" xfId="37224" xr:uid="{00000000-0005-0000-0000-000042910000}"/>
    <cellStyle name="Notas 2 2 2 3 2" xfId="37225" xr:uid="{00000000-0005-0000-0000-000043910000}"/>
    <cellStyle name="Notas 2 2 2 3 2 2" xfId="37226" xr:uid="{00000000-0005-0000-0000-000044910000}"/>
    <cellStyle name="Notas 2 2 2 3 3" xfId="37227" xr:uid="{00000000-0005-0000-0000-000045910000}"/>
    <cellStyle name="Notas 2 2 2 4" xfId="37228" xr:uid="{00000000-0005-0000-0000-000046910000}"/>
    <cellStyle name="Notas 2 2 2 4 2" xfId="37229" xr:uid="{00000000-0005-0000-0000-000047910000}"/>
    <cellStyle name="Notas 2 2 2 5" xfId="37230" xr:uid="{00000000-0005-0000-0000-000048910000}"/>
    <cellStyle name="Notas 2 2 3" xfId="37231" xr:uid="{00000000-0005-0000-0000-000049910000}"/>
    <cellStyle name="Notas 2 2 3 2" xfId="37232" xr:uid="{00000000-0005-0000-0000-00004A910000}"/>
    <cellStyle name="Notas 2 2 3 2 2" xfId="37233" xr:uid="{00000000-0005-0000-0000-00004B910000}"/>
    <cellStyle name="Notas 2 2 3 2 2 2" xfId="37234" xr:uid="{00000000-0005-0000-0000-00004C910000}"/>
    <cellStyle name="Notas 2 2 3 2 3" xfId="37235" xr:uid="{00000000-0005-0000-0000-00004D910000}"/>
    <cellStyle name="Notas 2 2 3 3" xfId="37236" xr:uid="{00000000-0005-0000-0000-00004E910000}"/>
    <cellStyle name="Notas 2 2 3 3 2" xfId="37237" xr:uid="{00000000-0005-0000-0000-00004F910000}"/>
    <cellStyle name="Notas 2 2 3 4" xfId="37238" xr:uid="{00000000-0005-0000-0000-000050910000}"/>
    <cellStyle name="Notas 2 2 4" xfId="37239" xr:uid="{00000000-0005-0000-0000-000051910000}"/>
    <cellStyle name="Notas 2 2 4 2" xfId="37240" xr:uid="{00000000-0005-0000-0000-000052910000}"/>
    <cellStyle name="Notas 2 2 4 2 2" xfId="37241" xr:uid="{00000000-0005-0000-0000-000053910000}"/>
    <cellStyle name="Notas 2 2 4 3" xfId="37242" xr:uid="{00000000-0005-0000-0000-000054910000}"/>
    <cellStyle name="Notas 2 2 5" xfId="37243" xr:uid="{00000000-0005-0000-0000-000055910000}"/>
    <cellStyle name="Notas 2 2 5 2" xfId="37244" xr:uid="{00000000-0005-0000-0000-000056910000}"/>
    <cellStyle name="Notas 2 2 5 2 2" xfId="37245" xr:uid="{00000000-0005-0000-0000-000057910000}"/>
    <cellStyle name="Notas 2 2 5 3" xfId="37246" xr:uid="{00000000-0005-0000-0000-000058910000}"/>
    <cellStyle name="Notas 2 2 6" xfId="37247" xr:uid="{00000000-0005-0000-0000-000059910000}"/>
    <cellStyle name="Notas 2 2 6 2" xfId="37248" xr:uid="{00000000-0005-0000-0000-00005A910000}"/>
    <cellStyle name="Notas 2 2 7" xfId="37249" xr:uid="{00000000-0005-0000-0000-00005B910000}"/>
    <cellStyle name="Notas 2 2 8" xfId="37250" xr:uid="{00000000-0005-0000-0000-00005C910000}"/>
    <cellStyle name="Notas 2 3" xfId="37251" xr:uid="{00000000-0005-0000-0000-00005D910000}"/>
    <cellStyle name="Notas 2 3 2" xfId="37252" xr:uid="{00000000-0005-0000-0000-00005E910000}"/>
    <cellStyle name="Notas 2 3 2 2" xfId="37253" xr:uid="{00000000-0005-0000-0000-00005F910000}"/>
    <cellStyle name="Notas 2 3 2 2 2" xfId="37254" xr:uid="{00000000-0005-0000-0000-000060910000}"/>
    <cellStyle name="Notas 2 3 2 2 2 2" xfId="37255" xr:uid="{00000000-0005-0000-0000-000061910000}"/>
    <cellStyle name="Notas 2 3 2 2 3" xfId="37256" xr:uid="{00000000-0005-0000-0000-000062910000}"/>
    <cellStyle name="Notas 2 3 2 3" xfId="37257" xr:uid="{00000000-0005-0000-0000-000063910000}"/>
    <cellStyle name="Notas 2 3 2 3 2" xfId="37258" xr:uid="{00000000-0005-0000-0000-000064910000}"/>
    <cellStyle name="Notas 2 3 2 4" xfId="37259" xr:uid="{00000000-0005-0000-0000-000065910000}"/>
    <cellStyle name="Notas 2 3 3" xfId="37260" xr:uid="{00000000-0005-0000-0000-000066910000}"/>
    <cellStyle name="Notas 2 3 3 2" xfId="37261" xr:uid="{00000000-0005-0000-0000-000067910000}"/>
    <cellStyle name="Notas 2 3 3 2 2" xfId="37262" xr:uid="{00000000-0005-0000-0000-000068910000}"/>
    <cellStyle name="Notas 2 3 3 3" xfId="37263" xr:uid="{00000000-0005-0000-0000-000069910000}"/>
    <cellStyle name="Notas 2 3 4" xfId="37264" xr:uid="{00000000-0005-0000-0000-00006A910000}"/>
    <cellStyle name="Notas 2 3 4 2" xfId="37265" xr:uid="{00000000-0005-0000-0000-00006B910000}"/>
    <cellStyle name="Notas 2 3 5" xfId="37266" xr:uid="{00000000-0005-0000-0000-00006C910000}"/>
    <cellStyle name="Notas 2 3 6" xfId="37267" xr:uid="{00000000-0005-0000-0000-00006D910000}"/>
    <cellStyle name="Notas 2 4" xfId="37268" xr:uid="{00000000-0005-0000-0000-00006E910000}"/>
    <cellStyle name="Notas 2 4 2" xfId="37269" xr:uid="{00000000-0005-0000-0000-00006F910000}"/>
    <cellStyle name="Notas 2 4 2 2" xfId="37270" xr:uid="{00000000-0005-0000-0000-000070910000}"/>
    <cellStyle name="Notas 2 4 2 2 2" xfId="37271" xr:uid="{00000000-0005-0000-0000-000071910000}"/>
    <cellStyle name="Notas 2 4 2 3" xfId="37272" xr:uid="{00000000-0005-0000-0000-000072910000}"/>
    <cellStyle name="Notas 2 4 3" xfId="37273" xr:uid="{00000000-0005-0000-0000-000073910000}"/>
    <cellStyle name="Notas 2 4 3 2" xfId="37274" xr:uid="{00000000-0005-0000-0000-000074910000}"/>
    <cellStyle name="Notas 2 4 4" xfId="37275" xr:uid="{00000000-0005-0000-0000-000075910000}"/>
    <cellStyle name="Notas 2 5" xfId="37276" xr:uid="{00000000-0005-0000-0000-000076910000}"/>
    <cellStyle name="Notas 2 5 2" xfId="37277" xr:uid="{00000000-0005-0000-0000-000077910000}"/>
    <cellStyle name="Notas 2 5 2 2" xfId="37278" xr:uid="{00000000-0005-0000-0000-000078910000}"/>
    <cellStyle name="Notas 2 5 3" xfId="37279" xr:uid="{00000000-0005-0000-0000-000079910000}"/>
    <cellStyle name="Notas 2 6" xfId="37280" xr:uid="{00000000-0005-0000-0000-00007A910000}"/>
    <cellStyle name="Notas 2 6 2" xfId="37281" xr:uid="{00000000-0005-0000-0000-00007B910000}"/>
    <cellStyle name="Notas 2 7" xfId="37282" xr:uid="{00000000-0005-0000-0000-00007C910000}"/>
    <cellStyle name="Notas 2 7 2" xfId="37283" xr:uid="{00000000-0005-0000-0000-00007D910000}"/>
    <cellStyle name="Notas 2 8" xfId="37284" xr:uid="{00000000-0005-0000-0000-00007E910000}"/>
    <cellStyle name="Notas 2 9" xfId="37285" xr:uid="{00000000-0005-0000-0000-00007F910000}"/>
    <cellStyle name="Notas 3" xfId="37286" xr:uid="{00000000-0005-0000-0000-000080910000}"/>
    <cellStyle name="Notas 3 2" xfId="37287" xr:uid="{00000000-0005-0000-0000-000081910000}"/>
    <cellStyle name="Notas 3 2 2" xfId="37288" xr:uid="{00000000-0005-0000-0000-000082910000}"/>
    <cellStyle name="Notas 3 2 2 2" xfId="37289" xr:uid="{00000000-0005-0000-0000-000083910000}"/>
    <cellStyle name="Notas 3 2 2 2 2" xfId="37290" xr:uid="{00000000-0005-0000-0000-000084910000}"/>
    <cellStyle name="Notas 3 2 2 2 2 2" xfId="37291" xr:uid="{00000000-0005-0000-0000-000085910000}"/>
    <cellStyle name="Notas 3 2 2 2 3" xfId="37292" xr:uid="{00000000-0005-0000-0000-000086910000}"/>
    <cellStyle name="Notas 3 2 2 3" xfId="37293" xr:uid="{00000000-0005-0000-0000-000087910000}"/>
    <cellStyle name="Notas 3 2 2 3 2" xfId="37294" xr:uid="{00000000-0005-0000-0000-000088910000}"/>
    <cellStyle name="Notas 3 2 2 4" xfId="37295" xr:uid="{00000000-0005-0000-0000-000089910000}"/>
    <cellStyle name="Notas 3 2 3" xfId="37296" xr:uid="{00000000-0005-0000-0000-00008A910000}"/>
    <cellStyle name="Notas 3 2 3 2" xfId="37297" xr:uid="{00000000-0005-0000-0000-00008B910000}"/>
    <cellStyle name="Notas 3 2 3 2 2" xfId="37298" xr:uid="{00000000-0005-0000-0000-00008C910000}"/>
    <cellStyle name="Notas 3 2 3 3" xfId="37299" xr:uid="{00000000-0005-0000-0000-00008D910000}"/>
    <cellStyle name="Notas 3 2 4" xfId="37300" xr:uid="{00000000-0005-0000-0000-00008E910000}"/>
    <cellStyle name="Notas 3 2 4 2" xfId="37301" xr:uid="{00000000-0005-0000-0000-00008F910000}"/>
    <cellStyle name="Notas 3 2 5" xfId="37302" xr:uid="{00000000-0005-0000-0000-000090910000}"/>
    <cellStyle name="Notas 3 3" xfId="37303" xr:uid="{00000000-0005-0000-0000-000091910000}"/>
    <cellStyle name="Notas 3 3 2" xfId="37304" xr:uid="{00000000-0005-0000-0000-000092910000}"/>
    <cellStyle name="Notas 3 3 2 2" xfId="37305" xr:uid="{00000000-0005-0000-0000-000093910000}"/>
    <cellStyle name="Notas 3 3 2 2 2" xfId="37306" xr:uid="{00000000-0005-0000-0000-000094910000}"/>
    <cellStyle name="Notas 3 3 2 3" xfId="37307" xr:uid="{00000000-0005-0000-0000-000095910000}"/>
    <cellStyle name="Notas 3 3 3" xfId="37308" xr:uid="{00000000-0005-0000-0000-000096910000}"/>
    <cellStyle name="Notas 3 3 3 2" xfId="37309" xr:uid="{00000000-0005-0000-0000-000097910000}"/>
    <cellStyle name="Notas 3 3 4" xfId="37310" xr:uid="{00000000-0005-0000-0000-000098910000}"/>
    <cellStyle name="Notas 3 4" xfId="37311" xr:uid="{00000000-0005-0000-0000-000099910000}"/>
    <cellStyle name="Notas 3 4 2" xfId="37312" xr:uid="{00000000-0005-0000-0000-00009A910000}"/>
    <cellStyle name="Notas 3 4 2 2" xfId="37313" xr:uid="{00000000-0005-0000-0000-00009B910000}"/>
    <cellStyle name="Notas 3 4 3" xfId="37314" xr:uid="{00000000-0005-0000-0000-00009C910000}"/>
    <cellStyle name="Notas 3 5" xfId="37315" xr:uid="{00000000-0005-0000-0000-00009D910000}"/>
    <cellStyle name="Notas 3 5 2" xfId="37316" xr:uid="{00000000-0005-0000-0000-00009E910000}"/>
    <cellStyle name="Notas 3 5 2 2" xfId="37317" xr:uid="{00000000-0005-0000-0000-00009F910000}"/>
    <cellStyle name="Notas 3 5 3" xfId="37318" xr:uid="{00000000-0005-0000-0000-0000A0910000}"/>
    <cellStyle name="Notas 3 6" xfId="37319" xr:uid="{00000000-0005-0000-0000-0000A1910000}"/>
    <cellStyle name="Notas 3 6 2" xfId="37320" xr:uid="{00000000-0005-0000-0000-0000A2910000}"/>
    <cellStyle name="Notas 3 7" xfId="37321" xr:uid="{00000000-0005-0000-0000-0000A3910000}"/>
    <cellStyle name="Notas 3 8" xfId="37322" xr:uid="{00000000-0005-0000-0000-0000A4910000}"/>
    <cellStyle name="Notas 3 9" xfId="37323" xr:uid="{00000000-0005-0000-0000-0000A5910000}"/>
    <cellStyle name="Notas 4" xfId="37324" xr:uid="{00000000-0005-0000-0000-0000A6910000}"/>
    <cellStyle name="Notas 4 2" xfId="37325" xr:uid="{00000000-0005-0000-0000-0000A7910000}"/>
    <cellStyle name="Notas 4 2 2" xfId="37326" xr:uid="{00000000-0005-0000-0000-0000A8910000}"/>
    <cellStyle name="Notas 4 2 2 2" xfId="37327" xr:uid="{00000000-0005-0000-0000-0000A9910000}"/>
    <cellStyle name="Notas 4 2 2 2 2" xfId="37328" xr:uid="{00000000-0005-0000-0000-0000AA910000}"/>
    <cellStyle name="Notas 4 2 2 2 2 2" xfId="37329" xr:uid="{00000000-0005-0000-0000-0000AB910000}"/>
    <cellStyle name="Notas 4 2 2 2 3" xfId="37330" xr:uid="{00000000-0005-0000-0000-0000AC910000}"/>
    <cellStyle name="Notas 4 2 2 3" xfId="37331" xr:uid="{00000000-0005-0000-0000-0000AD910000}"/>
    <cellStyle name="Notas 4 2 2 3 2" xfId="37332" xr:uid="{00000000-0005-0000-0000-0000AE910000}"/>
    <cellStyle name="Notas 4 2 2 4" xfId="37333" xr:uid="{00000000-0005-0000-0000-0000AF910000}"/>
    <cellStyle name="Notas 4 2 3" xfId="37334" xr:uid="{00000000-0005-0000-0000-0000B0910000}"/>
    <cellStyle name="Notas 4 2 3 2" xfId="37335" xr:uid="{00000000-0005-0000-0000-0000B1910000}"/>
    <cellStyle name="Notas 4 2 3 2 2" xfId="37336" xr:uid="{00000000-0005-0000-0000-0000B2910000}"/>
    <cellStyle name="Notas 4 2 3 3" xfId="37337" xr:uid="{00000000-0005-0000-0000-0000B3910000}"/>
    <cellStyle name="Notas 4 2 4" xfId="37338" xr:uid="{00000000-0005-0000-0000-0000B4910000}"/>
    <cellStyle name="Notas 4 2 4 2" xfId="37339" xr:uid="{00000000-0005-0000-0000-0000B5910000}"/>
    <cellStyle name="Notas 4 2 5" xfId="37340" xr:uid="{00000000-0005-0000-0000-0000B6910000}"/>
    <cellStyle name="Notas 4 3" xfId="37341" xr:uid="{00000000-0005-0000-0000-0000B7910000}"/>
    <cellStyle name="Notas 4 3 2" xfId="37342" xr:uid="{00000000-0005-0000-0000-0000B8910000}"/>
    <cellStyle name="Notas 4 3 2 2" xfId="37343" xr:uid="{00000000-0005-0000-0000-0000B9910000}"/>
    <cellStyle name="Notas 4 3 2 2 2" xfId="37344" xr:uid="{00000000-0005-0000-0000-0000BA910000}"/>
    <cellStyle name="Notas 4 3 2 3" xfId="37345" xr:uid="{00000000-0005-0000-0000-0000BB910000}"/>
    <cellStyle name="Notas 4 3 3" xfId="37346" xr:uid="{00000000-0005-0000-0000-0000BC910000}"/>
    <cellStyle name="Notas 4 3 3 2" xfId="37347" xr:uid="{00000000-0005-0000-0000-0000BD910000}"/>
    <cellStyle name="Notas 4 3 4" xfId="37348" xr:uid="{00000000-0005-0000-0000-0000BE910000}"/>
    <cellStyle name="Notas 4 4" xfId="37349" xr:uid="{00000000-0005-0000-0000-0000BF910000}"/>
    <cellStyle name="Notas 4 4 2" xfId="37350" xr:uid="{00000000-0005-0000-0000-0000C0910000}"/>
    <cellStyle name="Notas 4 4 2 2" xfId="37351" xr:uid="{00000000-0005-0000-0000-0000C1910000}"/>
    <cellStyle name="Notas 4 4 3" xfId="37352" xr:uid="{00000000-0005-0000-0000-0000C2910000}"/>
    <cellStyle name="Notas 4 5" xfId="37353" xr:uid="{00000000-0005-0000-0000-0000C3910000}"/>
    <cellStyle name="Notas 5" xfId="37354" xr:uid="{00000000-0005-0000-0000-0000C4910000}"/>
    <cellStyle name="Notas 5 2" xfId="37355" xr:uid="{00000000-0005-0000-0000-0000C5910000}"/>
    <cellStyle name="Notas 5 2 2" xfId="37356" xr:uid="{00000000-0005-0000-0000-0000C6910000}"/>
    <cellStyle name="Notas 5 2 2 2" xfId="37357" xr:uid="{00000000-0005-0000-0000-0000C7910000}"/>
    <cellStyle name="Notas 5 2 2 2 2" xfId="37358" xr:uid="{00000000-0005-0000-0000-0000C8910000}"/>
    <cellStyle name="Notas 5 2 2 3" xfId="37359" xr:uid="{00000000-0005-0000-0000-0000C9910000}"/>
    <cellStyle name="Notas 5 2 3" xfId="37360" xr:uid="{00000000-0005-0000-0000-0000CA910000}"/>
    <cellStyle name="Notas 5 2 3 2" xfId="37361" xr:uid="{00000000-0005-0000-0000-0000CB910000}"/>
    <cellStyle name="Notas 5 2 4" xfId="37362" xr:uid="{00000000-0005-0000-0000-0000CC910000}"/>
    <cellStyle name="Notas 5 3" xfId="37363" xr:uid="{00000000-0005-0000-0000-0000CD910000}"/>
    <cellStyle name="Notas 5 3 2" xfId="37364" xr:uid="{00000000-0005-0000-0000-0000CE910000}"/>
    <cellStyle name="Notas 5 3 2 2" xfId="37365" xr:uid="{00000000-0005-0000-0000-0000CF910000}"/>
    <cellStyle name="Notas 5 3 3" xfId="37366" xr:uid="{00000000-0005-0000-0000-0000D0910000}"/>
    <cellStyle name="Notas 5 4" xfId="37367" xr:uid="{00000000-0005-0000-0000-0000D1910000}"/>
    <cellStyle name="Notas 5 4 2" xfId="37368" xr:uid="{00000000-0005-0000-0000-0000D2910000}"/>
    <cellStyle name="Notas 5 5" xfId="37369" xr:uid="{00000000-0005-0000-0000-0000D3910000}"/>
    <cellStyle name="Notas 6" xfId="37370" xr:uid="{00000000-0005-0000-0000-0000D4910000}"/>
    <cellStyle name="Notas 6 2" xfId="37371" xr:uid="{00000000-0005-0000-0000-0000D5910000}"/>
    <cellStyle name="Notas 7" xfId="37372" xr:uid="{00000000-0005-0000-0000-0000D6910000}"/>
    <cellStyle name="Notas 7 2" xfId="37373" xr:uid="{00000000-0005-0000-0000-0000D7910000}"/>
    <cellStyle name="Notas 8" xfId="37374" xr:uid="{00000000-0005-0000-0000-0000D8910000}"/>
    <cellStyle name="Notas 8 2" xfId="37375" xr:uid="{00000000-0005-0000-0000-0000D9910000}"/>
    <cellStyle name="Notas 9" xfId="37376" xr:uid="{00000000-0005-0000-0000-0000DA910000}"/>
    <cellStyle name="Note 2" xfId="257" xr:uid="{00000000-0005-0000-0000-0000DB910000}"/>
    <cellStyle name="Note 2 10" xfId="37379" xr:uid="{00000000-0005-0000-0000-0000DC910000}"/>
    <cellStyle name="Note 2 10 2" xfId="37380" xr:uid="{00000000-0005-0000-0000-0000DD910000}"/>
    <cellStyle name="Note 2 10 3" xfId="37381" xr:uid="{00000000-0005-0000-0000-0000DE910000}"/>
    <cellStyle name="Note 2 10 4" xfId="37382" xr:uid="{00000000-0005-0000-0000-0000DF910000}"/>
    <cellStyle name="Note 2 11" xfId="37383" xr:uid="{00000000-0005-0000-0000-0000E0910000}"/>
    <cellStyle name="Note 2 12" xfId="37384" xr:uid="{00000000-0005-0000-0000-0000E1910000}"/>
    <cellStyle name="Note 2 13" xfId="37385" xr:uid="{00000000-0005-0000-0000-0000E2910000}"/>
    <cellStyle name="Note 2 14" xfId="37386" xr:uid="{00000000-0005-0000-0000-0000E3910000}"/>
    <cellStyle name="Note 2 15" xfId="37387" xr:uid="{00000000-0005-0000-0000-0000E4910000}"/>
    <cellStyle name="Note 2 16" xfId="37378" xr:uid="{00000000-0005-0000-0000-0000E5910000}"/>
    <cellStyle name="Note 2 2" xfId="258" xr:uid="{00000000-0005-0000-0000-0000E6910000}"/>
    <cellStyle name="Note 2 2 10" xfId="37389" xr:uid="{00000000-0005-0000-0000-0000E7910000}"/>
    <cellStyle name="Note 2 2 11" xfId="37390" xr:uid="{00000000-0005-0000-0000-0000E8910000}"/>
    <cellStyle name="Note 2 2 12" xfId="37388" xr:uid="{00000000-0005-0000-0000-0000E9910000}"/>
    <cellStyle name="Note 2 2 2" xfId="37391" xr:uid="{00000000-0005-0000-0000-0000EA910000}"/>
    <cellStyle name="Note 2 2 2 2" xfId="37392" xr:uid="{00000000-0005-0000-0000-0000EB910000}"/>
    <cellStyle name="Note 2 2 2 3" xfId="37393" xr:uid="{00000000-0005-0000-0000-0000EC910000}"/>
    <cellStyle name="Note 2 2 2 4" xfId="37394" xr:uid="{00000000-0005-0000-0000-0000ED910000}"/>
    <cellStyle name="Note 2 2 3" xfId="37395" xr:uid="{00000000-0005-0000-0000-0000EE910000}"/>
    <cellStyle name="Note 2 2 3 2" xfId="37396" xr:uid="{00000000-0005-0000-0000-0000EF910000}"/>
    <cellStyle name="Note 2 2 3 3" xfId="37397" xr:uid="{00000000-0005-0000-0000-0000F0910000}"/>
    <cellStyle name="Note 2 2 3 4" xfId="37398" xr:uid="{00000000-0005-0000-0000-0000F1910000}"/>
    <cellStyle name="Note 2 2 4" xfId="37399" xr:uid="{00000000-0005-0000-0000-0000F2910000}"/>
    <cellStyle name="Note 2 2 4 2" xfId="37400" xr:uid="{00000000-0005-0000-0000-0000F3910000}"/>
    <cellStyle name="Note 2 2 4 3" xfId="37401" xr:uid="{00000000-0005-0000-0000-0000F4910000}"/>
    <cellStyle name="Note 2 2 4 4" xfId="37402" xr:uid="{00000000-0005-0000-0000-0000F5910000}"/>
    <cellStyle name="Note 2 2 5" xfId="37403" xr:uid="{00000000-0005-0000-0000-0000F6910000}"/>
    <cellStyle name="Note 2 2 5 2" xfId="37404" xr:uid="{00000000-0005-0000-0000-0000F7910000}"/>
    <cellStyle name="Note 2 2 5 3" xfId="37405" xr:uid="{00000000-0005-0000-0000-0000F8910000}"/>
    <cellStyle name="Note 2 2 5 4" xfId="37406" xr:uid="{00000000-0005-0000-0000-0000F9910000}"/>
    <cellStyle name="Note 2 2 6" xfId="37407" xr:uid="{00000000-0005-0000-0000-0000FA910000}"/>
    <cellStyle name="Note 2 2 6 2" xfId="37408" xr:uid="{00000000-0005-0000-0000-0000FB910000}"/>
    <cellStyle name="Note 2 2 6 3" xfId="37409" xr:uid="{00000000-0005-0000-0000-0000FC910000}"/>
    <cellStyle name="Note 2 2 6 4" xfId="37410" xr:uid="{00000000-0005-0000-0000-0000FD910000}"/>
    <cellStyle name="Note 2 2 7" xfId="37411" xr:uid="{00000000-0005-0000-0000-0000FE910000}"/>
    <cellStyle name="Note 2 2 7 2" xfId="37412" xr:uid="{00000000-0005-0000-0000-0000FF910000}"/>
    <cellStyle name="Note 2 2 7 3" xfId="37413" xr:uid="{00000000-0005-0000-0000-000000920000}"/>
    <cellStyle name="Note 2 2 7 4" xfId="37414" xr:uid="{00000000-0005-0000-0000-000001920000}"/>
    <cellStyle name="Note 2 2 8" xfId="37415" xr:uid="{00000000-0005-0000-0000-000002920000}"/>
    <cellStyle name="Note 2 2 9" xfId="37416" xr:uid="{00000000-0005-0000-0000-000003920000}"/>
    <cellStyle name="Note 2 3" xfId="37417" xr:uid="{00000000-0005-0000-0000-000004920000}"/>
    <cellStyle name="Note 2 3 2" xfId="37418" xr:uid="{00000000-0005-0000-0000-000005920000}"/>
    <cellStyle name="Note 2 3 2 2" xfId="37419" xr:uid="{00000000-0005-0000-0000-000006920000}"/>
    <cellStyle name="Note 2 3 2 3" xfId="37420" xr:uid="{00000000-0005-0000-0000-000007920000}"/>
    <cellStyle name="Note 2 3 2 4" xfId="37421" xr:uid="{00000000-0005-0000-0000-000008920000}"/>
    <cellStyle name="Note 2 3 3" xfId="37422" xr:uid="{00000000-0005-0000-0000-000009920000}"/>
    <cellStyle name="Note 2 3 3 2" xfId="37423" xr:uid="{00000000-0005-0000-0000-00000A920000}"/>
    <cellStyle name="Note 2 3 3 3" xfId="37424" xr:uid="{00000000-0005-0000-0000-00000B920000}"/>
    <cellStyle name="Note 2 3 3 4" xfId="37425" xr:uid="{00000000-0005-0000-0000-00000C920000}"/>
    <cellStyle name="Note 2 3 4" xfId="37426" xr:uid="{00000000-0005-0000-0000-00000D920000}"/>
    <cellStyle name="Note 2 3 4 2" xfId="37427" xr:uid="{00000000-0005-0000-0000-00000E920000}"/>
    <cellStyle name="Note 2 3 4 3" xfId="37428" xr:uid="{00000000-0005-0000-0000-00000F920000}"/>
    <cellStyle name="Note 2 3 4 4" xfId="37429" xr:uid="{00000000-0005-0000-0000-000010920000}"/>
    <cellStyle name="Note 2 3 5" xfId="37430" xr:uid="{00000000-0005-0000-0000-000011920000}"/>
    <cellStyle name="Note 2 3 5 2" xfId="37431" xr:uid="{00000000-0005-0000-0000-000012920000}"/>
    <cellStyle name="Note 2 3 5 3" xfId="37432" xr:uid="{00000000-0005-0000-0000-000013920000}"/>
    <cellStyle name="Note 2 3 5 4" xfId="37433" xr:uid="{00000000-0005-0000-0000-000014920000}"/>
    <cellStyle name="Note 2 3 6" xfId="37434" xr:uid="{00000000-0005-0000-0000-000015920000}"/>
    <cellStyle name="Note 2 3 7" xfId="37435" xr:uid="{00000000-0005-0000-0000-000016920000}"/>
    <cellStyle name="Note 2 3 8" xfId="37436" xr:uid="{00000000-0005-0000-0000-000017920000}"/>
    <cellStyle name="Note 2 4" xfId="37437" xr:uid="{00000000-0005-0000-0000-000018920000}"/>
    <cellStyle name="Note 2 4 2" xfId="37438" xr:uid="{00000000-0005-0000-0000-000019920000}"/>
    <cellStyle name="Note 2 4 3" xfId="37439" xr:uid="{00000000-0005-0000-0000-00001A920000}"/>
    <cellStyle name="Note 2 4 4" xfId="37440" xr:uid="{00000000-0005-0000-0000-00001B920000}"/>
    <cellStyle name="Note 2 5" xfId="37441" xr:uid="{00000000-0005-0000-0000-00001C920000}"/>
    <cellStyle name="Note 2 5 2" xfId="37442" xr:uid="{00000000-0005-0000-0000-00001D920000}"/>
    <cellStyle name="Note 2 5 3" xfId="37443" xr:uid="{00000000-0005-0000-0000-00001E920000}"/>
    <cellStyle name="Note 2 5 4" xfId="37444" xr:uid="{00000000-0005-0000-0000-00001F920000}"/>
    <cellStyle name="Note 2 6" xfId="37445" xr:uid="{00000000-0005-0000-0000-000020920000}"/>
    <cellStyle name="Note 2 6 2" xfId="37446" xr:uid="{00000000-0005-0000-0000-000021920000}"/>
    <cellStyle name="Note 2 6 3" xfId="37447" xr:uid="{00000000-0005-0000-0000-000022920000}"/>
    <cellStyle name="Note 2 6 4" xfId="37448" xr:uid="{00000000-0005-0000-0000-000023920000}"/>
    <cellStyle name="Note 2 7" xfId="37449" xr:uid="{00000000-0005-0000-0000-000024920000}"/>
    <cellStyle name="Note 2 7 2" xfId="37450" xr:uid="{00000000-0005-0000-0000-000025920000}"/>
    <cellStyle name="Note 2 7 3" xfId="37451" xr:uid="{00000000-0005-0000-0000-000026920000}"/>
    <cellStyle name="Note 2 7 4" xfId="37452" xr:uid="{00000000-0005-0000-0000-000027920000}"/>
    <cellStyle name="Note 2 8" xfId="37453" xr:uid="{00000000-0005-0000-0000-000028920000}"/>
    <cellStyle name="Note 2 8 2" xfId="37454" xr:uid="{00000000-0005-0000-0000-000029920000}"/>
    <cellStyle name="Note 2 8 3" xfId="37455" xr:uid="{00000000-0005-0000-0000-00002A920000}"/>
    <cellStyle name="Note 2 8 4" xfId="37456" xr:uid="{00000000-0005-0000-0000-00002B920000}"/>
    <cellStyle name="Note 2 9" xfId="37457" xr:uid="{00000000-0005-0000-0000-00002C920000}"/>
    <cellStyle name="Note 2 9 2" xfId="37458" xr:uid="{00000000-0005-0000-0000-00002D920000}"/>
    <cellStyle name="Note 2 9 3" xfId="37459" xr:uid="{00000000-0005-0000-0000-00002E920000}"/>
    <cellStyle name="Note 2 9 4" xfId="37460" xr:uid="{00000000-0005-0000-0000-00002F920000}"/>
    <cellStyle name="Note 3" xfId="37461" xr:uid="{00000000-0005-0000-0000-000030920000}"/>
    <cellStyle name="Note 3 2" xfId="37462" xr:uid="{00000000-0005-0000-0000-000031920000}"/>
    <cellStyle name="Note 4" xfId="37463" xr:uid="{00000000-0005-0000-0000-000032920000}"/>
    <cellStyle name="Note 5" xfId="37464" xr:uid="{00000000-0005-0000-0000-000033920000}"/>
    <cellStyle name="Note 6" xfId="37465" xr:uid="{00000000-0005-0000-0000-000034920000}"/>
    <cellStyle name="Note 7" xfId="37466" xr:uid="{00000000-0005-0000-0000-000035920000}"/>
    <cellStyle name="Note 8" xfId="37377" xr:uid="{00000000-0005-0000-0000-000036920000}"/>
    <cellStyle name="optionalExposure" xfId="11" xr:uid="{00000000-0005-0000-0000-000037920000}"/>
    <cellStyle name="optionalExposure 2" xfId="37468" xr:uid="{00000000-0005-0000-0000-000038920000}"/>
    <cellStyle name="optionalExposure 2 2" xfId="37469" xr:uid="{00000000-0005-0000-0000-000039920000}"/>
    <cellStyle name="optionalExposure 2 3" xfId="37470" xr:uid="{00000000-0005-0000-0000-00003A920000}"/>
    <cellStyle name="optionalExposure 3" xfId="37471" xr:uid="{00000000-0005-0000-0000-00003B920000}"/>
    <cellStyle name="optionalExposure 3 2" xfId="37472" xr:uid="{00000000-0005-0000-0000-00003C920000}"/>
    <cellStyle name="optionalExposure 4" xfId="37473" xr:uid="{00000000-0005-0000-0000-00003D920000}"/>
    <cellStyle name="optionalExposure 5" xfId="37467" xr:uid="{00000000-0005-0000-0000-00003E920000}"/>
    <cellStyle name="optionalMaturity" xfId="37474" xr:uid="{00000000-0005-0000-0000-00003F920000}"/>
    <cellStyle name="optionalMaturity 2" xfId="37475" xr:uid="{00000000-0005-0000-0000-000040920000}"/>
    <cellStyle name="optionalMaturity 2 2" xfId="37476" xr:uid="{00000000-0005-0000-0000-000041920000}"/>
    <cellStyle name="optionalMaturity 2 3" xfId="37477" xr:uid="{00000000-0005-0000-0000-000042920000}"/>
    <cellStyle name="optionalMaturity 3" xfId="37478" xr:uid="{00000000-0005-0000-0000-000043920000}"/>
    <cellStyle name="optionalMaturity 3 2" xfId="37479" xr:uid="{00000000-0005-0000-0000-000044920000}"/>
    <cellStyle name="optionalMaturity 4" xfId="37480" xr:uid="{00000000-0005-0000-0000-000045920000}"/>
    <cellStyle name="optionalPD" xfId="37481" xr:uid="{00000000-0005-0000-0000-000046920000}"/>
    <cellStyle name="optionalPD 2" xfId="37482" xr:uid="{00000000-0005-0000-0000-000047920000}"/>
    <cellStyle name="optionalPD 2 2" xfId="37483" xr:uid="{00000000-0005-0000-0000-000048920000}"/>
    <cellStyle name="optionalPD 2 3" xfId="37484" xr:uid="{00000000-0005-0000-0000-000049920000}"/>
    <cellStyle name="optionalPD 3" xfId="37485" xr:uid="{00000000-0005-0000-0000-00004A920000}"/>
    <cellStyle name="optionalPD 3 2" xfId="37486" xr:uid="{00000000-0005-0000-0000-00004B920000}"/>
    <cellStyle name="optionalPD 4" xfId="37487" xr:uid="{00000000-0005-0000-0000-00004C920000}"/>
    <cellStyle name="optionalPercentage" xfId="37488" xr:uid="{00000000-0005-0000-0000-00004D920000}"/>
    <cellStyle name="optionalPercentage 2" xfId="37489" xr:uid="{00000000-0005-0000-0000-00004E920000}"/>
    <cellStyle name="optionalPercentage 2 2" xfId="37490" xr:uid="{00000000-0005-0000-0000-00004F920000}"/>
    <cellStyle name="optionalPercentage 2 3" xfId="37491" xr:uid="{00000000-0005-0000-0000-000050920000}"/>
    <cellStyle name="optionalPercentage 3" xfId="37492" xr:uid="{00000000-0005-0000-0000-000051920000}"/>
    <cellStyle name="optionalPercentage 3 2" xfId="37493" xr:uid="{00000000-0005-0000-0000-000052920000}"/>
    <cellStyle name="optionalPercentage 4" xfId="37494" xr:uid="{00000000-0005-0000-0000-000053920000}"/>
    <cellStyle name="optionalPercentageL" xfId="37495" xr:uid="{00000000-0005-0000-0000-000054920000}"/>
    <cellStyle name="optionalPercentageS" xfId="37496" xr:uid="{00000000-0005-0000-0000-000055920000}"/>
    <cellStyle name="optionalPercentageS 2" xfId="37497" xr:uid="{00000000-0005-0000-0000-000056920000}"/>
    <cellStyle name="optionalPercentageS 2 2" xfId="37498" xr:uid="{00000000-0005-0000-0000-000057920000}"/>
    <cellStyle name="optionalPercentageS 3" xfId="37499" xr:uid="{00000000-0005-0000-0000-000058920000}"/>
    <cellStyle name="optionalPercentageS 4" xfId="37500" xr:uid="{00000000-0005-0000-0000-000059920000}"/>
    <cellStyle name="optionalSelection" xfId="37501" xr:uid="{00000000-0005-0000-0000-00005A920000}"/>
    <cellStyle name="optionalSelection 2" xfId="37502" xr:uid="{00000000-0005-0000-0000-00005B920000}"/>
    <cellStyle name="optionalSelection 2 2" xfId="37503" xr:uid="{00000000-0005-0000-0000-00005C920000}"/>
    <cellStyle name="optionalSelection 2 3" xfId="37504" xr:uid="{00000000-0005-0000-0000-00005D920000}"/>
    <cellStyle name="optionalSelection 3" xfId="37505" xr:uid="{00000000-0005-0000-0000-00005E920000}"/>
    <cellStyle name="optionalSelection 3 2" xfId="37506" xr:uid="{00000000-0005-0000-0000-00005F920000}"/>
    <cellStyle name="optionalSelection 4" xfId="37507" xr:uid="{00000000-0005-0000-0000-000060920000}"/>
    <cellStyle name="optionalText" xfId="37508" xr:uid="{00000000-0005-0000-0000-000061920000}"/>
    <cellStyle name="optionalText 2" xfId="37509" xr:uid="{00000000-0005-0000-0000-000062920000}"/>
    <cellStyle name="optionalText 2 2" xfId="37510" xr:uid="{00000000-0005-0000-0000-000063920000}"/>
    <cellStyle name="optionalText 2 3" xfId="37511" xr:uid="{00000000-0005-0000-0000-000064920000}"/>
    <cellStyle name="optionalText 3" xfId="37512" xr:uid="{00000000-0005-0000-0000-000065920000}"/>
    <cellStyle name="optionalText 3 2" xfId="37513" xr:uid="{00000000-0005-0000-0000-000066920000}"/>
    <cellStyle name="optionalText 4" xfId="37514" xr:uid="{00000000-0005-0000-0000-000067920000}"/>
    <cellStyle name="Output 2" xfId="259" xr:uid="{00000000-0005-0000-0000-000068920000}"/>
    <cellStyle name="Output 2 2" xfId="37517" xr:uid="{00000000-0005-0000-0000-000069920000}"/>
    <cellStyle name="Output 2 3" xfId="37516" xr:uid="{00000000-0005-0000-0000-00006A920000}"/>
    <cellStyle name="Output 3" xfId="37518" xr:uid="{00000000-0005-0000-0000-00006B920000}"/>
    <cellStyle name="Output 4" xfId="37519" xr:uid="{00000000-0005-0000-0000-00006C920000}"/>
    <cellStyle name="Output 5" xfId="37515" xr:uid="{00000000-0005-0000-0000-00006D920000}"/>
    <cellStyle name="Parentesis de fora" xfId="260" xr:uid="{00000000-0005-0000-0000-00006E920000}"/>
    <cellStyle name="Percent" xfId="14" builtinId="5"/>
    <cellStyle name="Percent 12" xfId="38662" xr:uid="{937BD4A6-2AB7-41E0-937E-C3B1A47C4FA9}"/>
    <cellStyle name="Percent 2" xfId="30" xr:uid="{00000000-0005-0000-0000-000070920000}"/>
    <cellStyle name="Percent 2 2" xfId="31" xr:uid="{00000000-0005-0000-0000-000071920000}"/>
    <cellStyle name="Percent 2 3" xfId="37520" xr:uid="{00000000-0005-0000-0000-000072920000}"/>
    <cellStyle name="Percent 3" xfId="48" xr:uid="{00000000-0005-0000-0000-000073920000}"/>
    <cellStyle name="Percent 3 2" xfId="37522" xr:uid="{00000000-0005-0000-0000-000074920000}"/>
    <cellStyle name="Percent 3 3" xfId="37521" xr:uid="{00000000-0005-0000-0000-000075920000}"/>
    <cellStyle name="Percent 4" xfId="54" xr:uid="{00000000-0005-0000-0000-000076920000}"/>
    <cellStyle name="Percent 4 2" xfId="37523" xr:uid="{00000000-0005-0000-0000-000077920000}"/>
    <cellStyle name="Percent 5" xfId="44" xr:uid="{00000000-0005-0000-0000-000078920000}"/>
    <cellStyle name="Percent 5 2" xfId="37524" xr:uid="{00000000-0005-0000-0000-000079920000}"/>
    <cellStyle name="Percent 6" xfId="37525" xr:uid="{00000000-0005-0000-0000-00007A920000}"/>
    <cellStyle name="Percentagem 2" xfId="39" xr:uid="{00000000-0005-0000-0000-00007B920000}"/>
    <cellStyle name="Percentagem 3" xfId="261" xr:uid="{00000000-0005-0000-0000-00007C920000}"/>
    <cellStyle name="Percentual 2" xfId="37526" xr:uid="{00000000-0005-0000-0000-00007D920000}"/>
    <cellStyle name="Percentual 2 2" xfId="37527" xr:uid="{00000000-0005-0000-0000-00007E920000}"/>
    <cellStyle name="Percentual 2 2 2" xfId="37528" xr:uid="{00000000-0005-0000-0000-00007F920000}"/>
    <cellStyle name="Percentual 2 2 3" xfId="37529" xr:uid="{00000000-0005-0000-0000-000080920000}"/>
    <cellStyle name="Percentual 2 3" xfId="37530" xr:uid="{00000000-0005-0000-0000-000081920000}"/>
    <cellStyle name="Percentual 2 3 2" xfId="37531" xr:uid="{00000000-0005-0000-0000-000082920000}"/>
    <cellStyle name="Percentual 2 3 3" xfId="37532" xr:uid="{00000000-0005-0000-0000-000083920000}"/>
    <cellStyle name="Percentual 2 3 3 2" xfId="37533" xr:uid="{00000000-0005-0000-0000-000084920000}"/>
    <cellStyle name="Percentual 2 3 4" xfId="37534" xr:uid="{00000000-0005-0000-0000-000085920000}"/>
    <cellStyle name="Percentual 2 3 5" xfId="37535" xr:uid="{00000000-0005-0000-0000-000086920000}"/>
    <cellStyle name="Percentual 2 3 6" xfId="37536" xr:uid="{00000000-0005-0000-0000-000087920000}"/>
    <cellStyle name="Percentual 2 3 7" xfId="37537" xr:uid="{00000000-0005-0000-0000-000088920000}"/>
    <cellStyle name="Percentual 2 4" xfId="37538" xr:uid="{00000000-0005-0000-0000-000089920000}"/>
    <cellStyle name="Percentual 2 4 2" xfId="37539" xr:uid="{00000000-0005-0000-0000-00008A920000}"/>
    <cellStyle name="Percentual 2 4 3" xfId="37540" xr:uid="{00000000-0005-0000-0000-00008B920000}"/>
    <cellStyle name="Percentual 2 5" xfId="37541" xr:uid="{00000000-0005-0000-0000-00008C920000}"/>
    <cellStyle name="Percentual 2 5 2" xfId="37542" xr:uid="{00000000-0005-0000-0000-00008D920000}"/>
    <cellStyle name="Percentual 2 5 3" xfId="37543" xr:uid="{00000000-0005-0000-0000-00008E920000}"/>
    <cellStyle name="Percentual 2 6" xfId="37544" xr:uid="{00000000-0005-0000-0000-00008F920000}"/>
    <cellStyle name="Percentual 2 7" xfId="37545" xr:uid="{00000000-0005-0000-0000-000090920000}"/>
    <cellStyle name="Percentual 2 8" xfId="37546" xr:uid="{00000000-0005-0000-0000-000091920000}"/>
    <cellStyle name="Percentual 2 9" xfId="37547" xr:uid="{00000000-0005-0000-0000-000092920000}"/>
    <cellStyle name="Percentual 3" xfId="37548" xr:uid="{00000000-0005-0000-0000-000093920000}"/>
    <cellStyle name="Percentual 3 2" xfId="37549" xr:uid="{00000000-0005-0000-0000-000094920000}"/>
    <cellStyle name="Percentual 4" xfId="37550" xr:uid="{00000000-0005-0000-0000-000095920000}"/>
    <cellStyle name="Percentual 4 2" xfId="37551" xr:uid="{00000000-0005-0000-0000-000096920000}"/>
    <cellStyle name="Percentual 4 2 2" xfId="37552" xr:uid="{00000000-0005-0000-0000-000097920000}"/>
    <cellStyle name="Percentual 4 2 2 2" xfId="37553" xr:uid="{00000000-0005-0000-0000-000098920000}"/>
    <cellStyle name="Percentual 4 2 2 2 2" xfId="37554" xr:uid="{00000000-0005-0000-0000-000099920000}"/>
    <cellStyle name="Percentual 4 2 2 2 3" xfId="37555" xr:uid="{00000000-0005-0000-0000-00009A920000}"/>
    <cellStyle name="Percentual 4 2 2 2 3 2" xfId="37556" xr:uid="{00000000-0005-0000-0000-00009B920000}"/>
    <cellStyle name="Percentual 4 2 2 2 4" xfId="37557" xr:uid="{00000000-0005-0000-0000-00009C920000}"/>
    <cellStyle name="Percentual 4 2 2 2 5" xfId="37558" xr:uid="{00000000-0005-0000-0000-00009D920000}"/>
    <cellStyle name="Percentual 4 2 2 2 6" xfId="37559" xr:uid="{00000000-0005-0000-0000-00009E920000}"/>
    <cellStyle name="Percentual 4 2 2 2 7" xfId="37560" xr:uid="{00000000-0005-0000-0000-00009F920000}"/>
    <cellStyle name="Percentual 4 2 2 3" xfId="37561" xr:uid="{00000000-0005-0000-0000-0000A0920000}"/>
    <cellStyle name="Percentual 4 2 2 4" xfId="37562" xr:uid="{00000000-0005-0000-0000-0000A1920000}"/>
    <cellStyle name="Percentual 4 2 2 4 2" xfId="37563" xr:uid="{00000000-0005-0000-0000-0000A2920000}"/>
    <cellStyle name="Percentual 4 2 2 5" xfId="37564" xr:uid="{00000000-0005-0000-0000-0000A3920000}"/>
    <cellStyle name="Percentual 4 2 2 6" xfId="37565" xr:uid="{00000000-0005-0000-0000-0000A4920000}"/>
    <cellStyle name="Percentual 4 2 2 7" xfId="37566" xr:uid="{00000000-0005-0000-0000-0000A5920000}"/>
    <cellStyle name="Percentual 4 2 2 8" xfId="37567" xr:uid="{00000000-0005-0000-0000-0000A6920000}"/>
    <cellStyle name="Percentual 4 2 3" xfId="37568" xr:uid="{00000000-0005-0000-0000-0000A7920000}"/>
    <cellStyle name="Percentual 4 2 4" xfId="37569" xr:uid="{00000000-0005-0000-0000-0000A8920000}"/>
    <cellStyle name="Percentual 4 2 4 2" xfId="37570" xr:uid="{00000000-0005-0000-0000-0000A9920000}"/>
    <cellStyle name="Percentual 4 2 5" xfId="37571" xr:uid="{00000000-0005-0000-0000-0000AA920000}"/>
    <cellStyle name="Percentual 4 2 6" xfId="37572" xr:uid="{00000000-0005-0000-0000-0000AB920000}"/>
    <cellStyle name="Percentual 4 2 7" xfId="37573" xr:uid="{00000000-0005-0000-0000-0000AC920000}"/>
    <cellStyle name="Percentual 4 2 8" xfId="37574" xr:uid="{00000000-0005-0000-0000-0000AD920000}"/>
    <cellStyle name="Percentual 4 3" xfId="37575" xr:uid="{00000000-0005-0000-0000-0000AE920000}"/>
    <cellStyle name="Percentual 4 3 2" xfId="37576" xr:uid="{00000000-0005-0000-0000-0000AF920000}"/>
    <cellStyle name="Percentual 4 4" xfId="37577" xr:uid="{00000000-0005-0000-0000-0000B0920000}"/>
    <cellStyle name="Percentual 4 4 2" xfId="37578" xr:uid="{00000000-0005-0000-0000-0000B1920000}"/>
    <cellStyle name="Percentual 4 5" xfId="37579" xr:uid="{00000000-0005-0000-0000-0000B2920000}"/>
    <cellStyle name="Percentual 4 6" xfId="37580" xr:uid="{00000000-0005-0000-0000-0000B3920000}"/>
    <cellStyle name="Percentual 4 7" xfId="37581" xr:uid="{00000000-0005-0000-0000-0000B4920000}"/>
    <cellStyle name="Percentual 4 8" xfId="37582" xr:uid="{00000000-0005-0000-0000-0000B5920000}"/>
    <cellStyle name="Percentual 5" xfId="37583" xr:uid="{00000000-0005-0000-0000-0000B6920000}"/>
    <cellStyle name="Percentual 5 2" xfId="37584" xr:uid="{00000000-0005-0000-0000-0000B7920000}"/>
    <cellStyle name="Percentual 6" xfId="37585" xr:uid="{00000000-0005-0000-0000-0000B8920000}"/>
    <cellStyle name="Percentual 6 2" xfId="37586" xr:uid="{00000000-0005-0000-0000-0000B9920000}"/>
    <cellStyle name="Percentual 7" xfId="37587" xr:uid="{00000000-0005-0000-0000-0000BA920000}"/>
    <cellStyle name="Percentual 7 2" xfId="37588" xr:uid="{00000000-0005-0000-0000-0000BB920000}"/>
    <cellStyle name="Percentual 8" xfId="37589" xr:uid="{00000000-0005-0000-0000-0000BC920000}"/>
    <cellStyle name="Percentual 8 2" xfId="37590" xr:uid="{00000000-0005-0000-0000-0000BD920000}"/>
    <cellStyle name="Percentual 8 2 2" xfId="37591" xr:uid="{00000000-0005-0000-0000-0000BE920000}"/>
    <cellStyle name="Percentual 8 2 2 2" xfId="37592" xr:uid="{00000000-0005-0000-0000-0000BF920000}"/>
    <cellStyle name="Percentual 8 2 3" xfId="37593" xr:uid="{00000000-0005-0000-0000-0000C0920000}"/>
    <cellStyle name="Percentual 8 2 3 2" xfId="37594" xr:uid="{00000000-0005-0000-0000-0000C1920000}"/>
    <cellStyle name="Percentual 8 2 4" xfId="37595" xr:uid="{00000000-0005-0000-0000-0000C2920000}"/>
    <cellStyle name="Percentual 8 2 5" xfId="37596" xr:uid="{00000000-0005-0000-0000-0000C3920000}"/>
    <cellStyle name="Percentual 8 2 6" xfId="37597" xr:uid="{00000000-0005-0000-0000-0000C4920000}"/>
    <cellStyle name="Percentual 8 2 7" xfId="37598" xr:uid="{00000000-0005-0000-0000-0000C5920000}"/>
    <cellStyle name="Percentual 8 3" xfId="37599" xr:uid="{00000000-0005-0000-0000-0000C6920000}"/>
    <cellStyle name="Percentual 8 3 2" xfId="37600" xr:uid="{00000000-0005-0000-0000-0000C7920000}"/>
    <cellStyle name="Percentual 8 3 2 2" xfId="37601" xr:uid="{00000000-0005-0000-0000-0000C8920000}"/>
    <cellStyle name="Percentual 8 3 3" xfId="37602" xr:uid="{00000000-0005-0000-0000-0000C9920000}"/>
    <cellStyle name="Percentual 8 3 3 2" xfId="37603" xr:uid="{00000000-0005-0000-0000-0000CA920000}"/>
    <cellStyle name="Percentual 8 3 4" xfId="37604" xr:uid="{00000000-0005-0000-0000-0000CB920000}"/>
    <cellStyle name="Percentual 8 3 5" xfId="37605" xr:uid="{00000000-0005-0000-0000-0000CC920000}"/>
    <cellStyle name="Percentual 8 3 6" xfId="37606" xr:uid="{00000000-0005-0000-0000-0000CD920000}"/>
    <cellStyle name="Percentual 8 3 7" xfId="37607" xr:uid="{00000000-0005-0000-0000-0000CE920000}"/>
    <cellStyle name="Percentual 8 4" xfId="37608" xr:uid="{00000000-0005-0000-0000-0000CF920000}"/>
    <cellStyle name="Percentual 8 4 2" xfId="37609" xr:uid="{00000000-0005-0000-0000-0000D0920000}"/>
    <cellStyle name="Percentual 8 5" xfId="37610" xr:uid="{00000000-0005-0000-0000-0000D1920000}"/>
    <cellStyle name="Percentual 8 5 2" xfId="37611" xr:uid="{00000000-0005-0000-0000-0000D2920000}"/>
    <cellStyle name="Percentual 8 6" xfId="37612" xr:uid="{00000000-0005-0000-0000-0000D3920000}"/>
    <cellStyle name="Percentual 8 7" xfId="37613" xr:uid="{00000000-0005-0000-0000-0000D4920000}"/>
    <cellStyle name="Percentual 8 8" xfId="37614" xr:uid="{00000000-0005-0000-0000-0000D5920000}"/>
    <cellStyle name="Percentual 8 9" xfId="37615" xr:uid="{00000000-0005-0000-0000-0000D6920000}"/>
    <cellStyle name="PILAR 3 destacado" xfId="38636" xr:uid="{00000000-0005-0000-0000-0000D7920000}"/>
    <cellStyle name="PILAR 3 destacado 2" xfId="401" xr:uid="{00000000-0005-0000-0000-0000D8920000}"/>
    <cellStyle name="Porcentaje" xfId="339" xr:uid="{00000000-0005-0000-0000-0000D9920000}"/>
    <cellStyle name="Porcentual" xfId="335" xr:uid="{00000000-0005-0000-0000-0000DA920000}"/>
    <cellStyle name="Porcentual 10" xfId="37616" xr:uid="{00000000-0005-0000-0000-0000DB920000}"/>
    <cellStyle name="Porcentual 10 2" xfId="37617" xr:uid="{00000000-0005-0000-0000-0000DC920000}"/>
    <cellStyle name="Porcentual 10 3" xfId="37618" xr:uid="{00000000-0005-0000-0000-0000DD920000}"/>
    <cellStyle name="Porcentual 10 4" xfId="37619" xr:uid="{00000000-0005-0000-0000-0000DE920000}"/>
    <cellStyle name="Porcentual 11" xfId="37620" xr:uid="{00000000-0005-0000-0000-0000DF920000}"/>
    <cellStyle name="Porcentual 11 2" xfId="37621" xr:uid="{00000000-0005-0000-0000-0000E0920000}"/>
    <cellStyle name="Porcentual 11 3" xfId="37622" xr:uid="{00000000-0005-0000-0000-0000E1920000}"/>
    <cellStyle name="Porcentual 11 4" xfId="37623" xr:uid="{00000000-0005-0000-0000-0000E2920000}"/>
    <cellStyle name="Porcentual 12" xfId="37624" xr:uid="{00000000-0005-0000-0000-0000E3920000}"/>
    <cellStyle name="Porcentual 12 2" xfId="37625" xr:uid="{00000000-0005-0000-0000-0000E4920000}"/>
    <cellStyle name="Porcentual 12 3" xfId="344" xr:uid="{00000000-0005-0000-0000-0000E5920000}"/>
    <cellStyle name="Porcentual 12 3 2" xfId="37626" xr:uid="{00000000-0005-0000-0000-0000E6920000}"/>
    <cellStyle name="Porcentual 12 3 5" xfId="349" xr:uid="{00000000-0005-0000-0000-0000E7920000}"/>
    <cellStyle name="Porcentual 12 3 5 2" xfId="33035" xr:uid="{00000000-0005-0000-0000-0000E8920000}"/>
    <cellStyle name="Porcentual 13" xfId="37627" xr:uid="{00000000-0005-0000-0000-0000E9920000}"/>
    <cellStyle name="Porcentual 14" xfId="37628" xr:uid="{00000000-0005-0000-0000-0000EA920000}"/>
    <cellStyle name="Porcentual 14 2" xfId="37629" xr:uid="{00000000-0005-0000-0000-0000EB920000}"/>
    <cellStyle name="Porcentual 15" xfId="37630" xr:uid="{00000000-0005-0000-0000-0000EC920000}"/>
    <cellStyle name="Porcentual 16" xfId="37631" xr:uid="{00000000-0005-0000-0000-0000ED920000}"/>
    <cellStyle name="Porcentual 17" xfId="37632" xr:uid="{00000000-0005-0000-0000-0000EE920000}"/>
    <cellStyle name="Porcentual 18" xfId="37633" xr:uid="{00000000-0005-0000-0000-0000EF920000}"/>
    <cellStyle name="Porcentual 18 2" xfId="37634" xr:uid="{00000000-0005-0000-0000-0000F0920000}"/>
    <cellStyle name="Porcentual 18 3" xfId="37635" xr:uid="{00000000-0005-0000-0000-0000F1920000}"/>
    <cellStyle name="Porcentual 18 4" xfId="37636" xr:uid="{00000000-0005-0000-0000-0000F2920000}"/>
    <cellStyle name="Porcentual 19" xfId="347" xr:uid="{00000000-0005-0000-0000-0000F3920000}"/>
    <cellStyle name="Porcentual 19 2" xfId="37637" xr:uid="{00000000-0005-0000-0000-0000F4920000}"/>
    <cellStyle name="Porcentual 19 2 2" xfId="37638" xr:uid="{00000000-0005-0000-0000-0000F5920000}"/>
    <cellStyle name="Porcentual 19 4" xfId="37639" xr:uid="{00000000-0005-0000-0000-0000F6920000}"/>
    <cellStyle name="Porcentual 2" xfId="33039" xr:uid="{00000000-0005-0000-0000-0000F7920000}"/>
    <cellStyle name="Porcentual 2 10" xfId="37640" xr:uid="{00000000-0005-0000-0000-0000F8920000}"/>
    <cellStyle name="Porcentual 2 10 2" xfId="37641" xr:uid="{00000000-0005-0000-0000-0000F9920000}"/>
    <cellStyle name="Porcentual 2 10 3" xfId="37642" xr:uid="{00000000-0005-0000-0000-0000FA920000}"/>
    <cellStyle name="Porcentual 2 10 4" xfId="37643" xr:uid="{00000000-0005-0000-0000-0000FB920000}"/>
    <cellStyle name="Porcentual 2 11" xfId="37644" xr:uid="{00000000-0005-0000-0000-0000FC920000}"/>
    <cellStyle name="Porcentual 2 11 2" xfId="37645" xr:uid="{00000000-0005-0000-0000-0000FD920000}"/>
    <cellStyle name="Porcentual 2 11 3" xfId="37646" xr:uid="{00000000-0005-0000-0000-0000FE920000}"/>
    <cellStyle name="Porcentual 2 11 4" xfId="37647" xr:uid="{00000000-0005-0000-0000-0000FF920000}"/>
    <cellStyle name="Porcentual 2 12" xfId="37648" xr:uid="{00000000-0005-0000-0000-000000930000}"/>
    <cellStyle name="Porcentual 2 12 2" xfId="37649" xr:uid="{00000000-0005-0000-0000-000001930000}"/>
    <cellStyle name="Porcentual 2 12 3" xfId="37650" xr:uid="{00000000-0005-0000-0000-000002930000}"/>
    <cellStyle name="Porcentual 2 12 4" xfId="37651" xr:uid="{00000000-0005-0000-0000-000003930000}"/>
    <cellStyle name="Porcentual 2 13" xfId="37652" xr:uid="{00000000-0005-0000-0000-000004930000}"/>
    <cellStyle name="Porcentual 2 13 2" xfId="37653" xr:uid="{00000000-0005-0000-0000-000005930000}"/>
    <cellStyle name="Porcentual 2 13 3" xfId="37654" xr:uid="{00000000-0005-0000-0000-000006930000}"/>
    <cellStyle name="Porcentual 2 13 4" xfId="37655" xr:uid="{00000000-0005-0000-0000-000007930000}"/>
    <cellStyle name="Porcentual 2 14" xfId="37656" xr:uid="{00000000-0005-0000-0000-000008930000}"/>
    <cellStyle name="Porcentual 2 14 2" xfId="37657" xr:uid="{00000000-0005-0000-0000-000009930000}"/>
    <cellStyle name="Porcentual 2 14 3" xfId="37658" xr:uid="{00000000-0005-0000-0000-00000A930000}"/>
    <cellStyle name="Porcentual 2 14 4" xfId="37659" xr:uid="{00000000-0005-0000-0000-00000B930000}"/>
    <cellStyle name="Porcentual 2 15" xfId="37660" xr:uid="{00000000-0005-0000-0000-00000C930000}"/>
    <cellStyle name="Porcentual 2 15 2" xfId="37661" xr:uid="{00000000-0005-0000-0000-00000D930000}"/>
    <cellStyle name="Porcentual 2 15 3" xfId="37662" xr:uid="{00000000-0005-0000-0000-00000E930000}"/>
    <cellStyle name="Porcentual 2 15 4" xfId="37663" xr:uid="{00000000-0005-0000-0000-00000F930000}"/>
    <cellStyle name="Porcentual 2 16" xfId="37664" xr:uid="{00000000-0005-0000-0000-000010930000}"/>
    <cellStyle name="Porcentual 2 16 2" xfId="37665" xr:uid="{00000000-0005-0000-0000-000011930000}"/>
    <cellStyle name="Porcentual 2 16 3" xfId="37666" xr:uid="{00000000-0005-0000-0000-000012930000}"/>
    <cellStyle name="Porcentual 2 16 4" xfId="37667" xr:uid="{00000000-0005-0000-0000-000013930000}"/>
    <cellStyle name="Porcentual 2 17" xfId="37668" xr:uid="{00000000-0005-0000-0000-000014930000}"/>
    <cellStyle name="Porcentual 2 18" xfId="37669" xr:uid="{00000000-0005-0000-0000-000015930000}"/>
    <cellStyle name="Porcentual 2 19" xfId="37670" xr:uid="{00000000-0005-0000-0000-000016930000}"/>
    <cellStyle name="Porcentual 2 2" xfId="37671" xr:uid="{00000000-0005-0000-0000-000017930000}"/>
    <cellStyle name="Porcentual 2 2 2" xfId="37672" xr:uid="{00000000-0005-0000-0000-000018930000}"/>
    <cellStyle name="Porcentual 2 2 2 10" xfId="37673" xr:uid="{00000000-0005-0000-0000-000019930000}"/>
    <cellStyle name="Porcentual 2 2 2 10 2" xfId="37674" xr:uid="{00000000-0005-0000-0000-00001A930000}"/>
    <cellStyle name="Porcentual 2 2 2 10 3" xfId="37675" xr:uid="{00000000-0005-0000-0000-00001B930000}"/>
    <cellStyle name="Porcentual 2 2 2 10 4" xfId="37676" xr:uid="{00000000-0005-0000-0000-00001C930000}"/>
    <cellStyle name="Porcentual 2 2 2 11" xfId="37677" xr:uid="{00000000-0005-0000-0000-00001D930000}"/>
    <cellStyle name="Porcentual 2 2 2 11 2" xfId="37678" xr:uid="{00000000-0005-0000-0000-00001E930000}"/>
    <cellStyle name="Porcentual 2 2 2 11 3" xfId="37679" xr:uid="{00000000-0005-0000-0000-00001F930000}"/>
    <cellStyle name="Porcentual 2 2 2 11 4" xfId="37680" xr:uid="{00000000-0005-0000-0000-000020930000}"/>
    <cellStyle name="Porcentual 2 2 2 12" xfId="37681" xr:uid="{00000000-0005-0000-0000-000021930000}"/>
    <cellStyle name="Porcentual 2 2 2 12 2" xfId="37682" xr:uid="{00000000-0005-0000-0000-000022930000}"/>
    <cellStyle name="Porcentual 2 2 2 12 3" xfId="37683" xr:uid="{00000000-0005-0000-0000-000023930000}"/>
    <cellStyle name="Porcentual 2 2 2 12 4" xfId="37684" xr:uid="{00000000-0005-0000-0000-000024930000}"/>
    <cellStyle name="Porcentual 2 2 2 13" xfId="37685" xr:uid="{00000000-0005-0000-0000-000025930000}"/>
    <cellStyle name="Porcentual 2 2 2 14" xfId="37686" xr:uid="{00000000-0005-0000-0000-000026930000}"/>
    <cellStyle name="Porcentual 2 2 2 15" xfId="37687" xr:uid="{00000000-0005-0000-0000-000027930000}"/>
    <cellStyle name="Porcentual 2 2 2 16" xfId="37688" xr:uid="{00000000-0005-0000-0000-000028930000}"/>
    <cellStyle name="Porcentual 2 2 2 17" xfId="37689" xr:uid="{00000000-0005-0000-0000-000029930000}"/>
    <cellStyle name="Porcentual 2 2 2 18" xfId="37690" xr:uid="{00000000-0005-0000-0000-00002A930000}"/>
    <cellStyle name="Porcentual 2 2 2 19" xfId="37691" xr:uid="{00000000-0005-0000-0000-00002B930000}"/>
    <cellStyle name="Porcentual 2 2 2 2" xfId="37692" xr:uid="{00000000-0005-0000-0000-00002C930000}"/>
    <cellStyle name="Porcentual 2 2 2 2 10" xfId="37693" xr:uid="{00000000-0005-0000-0000-00002D930000}"/>
    <cellStyle name="Porcentual 2 2 2 2 11" xfId="37694" xr:uid="{00000000-0005-0000-0000-00002E930000}"/>
    <cellStyle name="Porcentual 2 2 2 2 12" xfId="37695" xr:uid="{00000000-0005-0000-0000-00002F930000}"/>
    <cellStyle name="Porcentual 2 2 2 2 13" xfId="37696" xr:uid="{00000000-0005-0000-0000-000030930000}"/>
    <cellStyle name="Porcentual 2 2 2 2 14" xfId="37697" xr:uid="{00000000-0005-0000-0000-000031930000}"/>
    <cellStyle name="Porcentual 2 2 2 2 15" xfId="37698" xr:uid="{00000000-0005-0000-0000-000032930000}"/>
    <cellStyle name="Porcentual 2 2 2 2 2" xfId="37699" xr:uid="{00000000-0005-0000-0000-000033930000}"/>
    <cellStyle name="Porcentual 2 2 2 2 2 2" xfId="37700" xr:uid="{00000000-0005-0000-0000-000034930000}"/>
    <cellStyle name="Porcentual 2 2 2 2 2 2 2" xfId="37701" xr:uid="{00000000-0005-0000-0000-000035930000}"/>
    <cellStyle name="Porcentual 2 2 2 2 2 3" xfId="37702" xr:uid="{00000000-0005-0000-0000-000036930000}"/>
    <cellStyle name="Porcentual 2 2 2 2 2 4" xfId="37703" xr:uid="{00000000-0005-0000-0000-000037930000}"/>
    <cellStyle name="Porcentual 2 2 2 2 2 5" xfId="37704" xr:uid="{00000000-0005-0000-0000-000038930000}"/>
    <cellStyle name="Porcentual 2 2 2 2 2 6" xfId="37705" xr:uid="{00000000-0005-0000-0000-000039930000}"/>
    <cellStyle name="Porcentual 2 2 2 2 3" xfId="37706" xr:uid="{00000000-0005-0000-0000-00003A930000}"/>
    <cellStyle name="Porcentual 2 2 2 2 3 2" xfId="37707" xr:uid="{00000000-0005-0000-0000-00003B930000}"/>
    <cellStyle name="Porcentual 2 2 2 2 3 2 2" xfId="37708" xr:uid="{00000000-0005-0000-0000-00003C930000}"/>
    <cellStyle name="Porcentual 2 2 2 2 3 3" xfId="37709" xr:uid="{00000000-0005-0000-0000-00003D930000}"/>
    <cellStyle name="Porcentual 2 2 2 2 3 4" xfId="37710" xr:uid="{00000000-0005-0000-0000-00003E930000}"/>
    <cellStyle name="Porcentual 2 2 2 2 3 5" xfId="37711" xr:uid="{00000000-0005-0000-0000-00003F930000}"/>
    <cellStyle name="Porcentual 2 2 2 2 4" xfId="37712" xr:uid="{00000000-0005-0000-0000-000040930000}"/>
    <cellStyle name="Porcentual 2 2 2 2 4 2" xfId="37713" xr:uid="{00000000-0005-0000-0000-000041930000}"/>
    <cellStyle name="Porcentual 2 2 2 2 4 3" xfId="37714" xr:uid="{00000000-0005-0000-0000-000042930000}"/>
    <cellStyle name="Porcentual 2 2 2 2 4 4" xfId="37715" xr:uid="{00000000-0005-0000-0000-000043930000}"/>
    <cellStyle name="Porcentual 2 2 2 2 5" xfId="37716" xr:uid="{00000000-0005-0000-0000-000044930000}"/>
    <cellStyle name="Porcentual 2 2 2 2 5 2" xfId="37717" xr:uid="{00000000-0005-0000-0000-000045930000}"/>
    <cellStyle name="Porcentual 2 2 2 2 5 3" xfId="37718" xr:uid="{00000000-0005-0000-0000-000046930000}"/>
    <cellStyle name="Porcentual 2 2 2 2 5 4" xfId="37719" xr:uid="{00000000-0005-0000-0000-000047930000}"/>
    <cellStyle name="Porcentual 2 2 2 2 6" xfId="37720" xr:uid="{00000000-0005-0000-0000-000048930000}"/>
    <cellStyle name="Porcentual 2 2 2 2 6 2" xfId="37721" xr:uid="{00000000-0005-0000-0000-000049930000}"/>
    <cellStyle name="Porcentual 2 2 2 2 6 3" xfId="37722" xr:uid="{00000000-0005-0000-0000-00004A930000}"/>
    <cellStyle name="Porcentual 2 2 2 2 6 4" xfId="37723" xr:uid="{00000000-0005-0000-0000-00004B930000}"/>
    <cellStyle name="Porcentual 2 2 2 2 7" xfId="37724" xr:uid="{00000000-0005-0000-0000-00004C930000}"/>
    <cellStyle name="Porcentual 2 2 2 2 7 2" xfId="37725" xr:uid="{00000000-0005-0000-0000-00004D930000}"/>
    <cellStyle name="Porcentual 2 2 2 2 7 3" xfId="37726" xr:uid="{00000000-0005-0000-0000-00004E930000}"/>
    <cellStyle name="Porcentual 2 2 2 2 7 4" xfId="37727" xr:uid="{00000000-0005-0000-0000-00004F930000}"/>
    <cellStyle name="Porcentual 2 2 2 2 8" xfId="37728" xr:uid="{00000000-0005-0000-0000-000050930000}"/>
    <cellStyle name="Porcentual 2 2 2 2 8 2" xfId="37729" xr:uid="{00000000-0005-0000-0000-000051930000}"/>
    <cellStyle name="Porcentual 2 2 2 2 8 3" xfId="37730" xr:uid="{00000000-0005-0000-0000-000052930000}"/>
    <cellStyle name="Porcentual 2 2 2 2 8 4" xfId="37731" xr:uid="{00000000-0005-0000-0000-000053930000}"/>
    <cellStyle name="Porcentual 2 2 2 2 9" xfId="37732" xr:uid="{00000000-0005-0000-0000-000054930000}"/>
    <cellStyle name="Porcentual 2 2 2 2 9 2" xfId="37733" xr:uid="{00000000-0005-0000-0000-000055930000}"/>
    <cellStyle name="Porcentual 2 2 2 2 9 3" xfId="37734" xr:uid="{00000000-0005-0000-0000-000056930000}"/>
    <cellStyle name="Porcentual 2 2 2 2 9 4" xfId="37735" xr:uid="{00000000-0005-0000-0000-000057930000}"/>
    <cellStyle name="Porcentual 2 2 2 3" xfId="37736" xr:uid="{00000000-0005-0000-0000-000058930000}"/>
    <cellStyle name="Porcentual 2 2 2 3 10" xfId="37737" xr:uid="{00000000-0005-0000-0000-000059930000}"/>
    <cellStyle name="Porcentual 2 2 2 3 2" xfId="37738" xr:uid="{00000000-0005-0000-0000-00005A930000}"/>
    <cellStyle name="Porcentual 2 2 2 3 2 2" xfId="37739" xr:uid="{00000000-0005-0000-0000-00005B930000}"/>
    <cellStyle name="Porcentual 2 2 2 3 2 3" xfId="37740" xr:uid="{00000000-0005-0000-0000-00005C930000}"/>
    <cellStyle name="Porcentual 2 2 2 3 2 4" xfId="37741" xr:uid="{00000000-0005-0000-0000-00005D930000}"/>
    <cellStyle name="Porcentual 2 2 2 3 2 5" xfId="37742" xr:uid="{00000000-0005-0000-0000-00005E930000}"/>
    <cellStyle name="Porcentual 2 2 2 3 3" xfId="37743" xr:uid="{00000000-0005-0000-0000-00005F930000}"/>
    <cellStyle name="Porcentual 2 2 2 3 3 2" xfId="37744" xr:uid="{00000000-0005-0000-0000-000060930000}"/>
    <cellStyle name="Porcentual 2 2 2 3 3 2 2" xfId="37745" xr:uid="{00000000-0005-0000-0000-000061930000}"/>
    <cellStyle name="Porcentual 2 2 2 3 3 3" xfId="37746" xr:uid="{00000000-0005-0000-0000-000062930000}"/>
    <cellStyle name="Porcentual 2 2 2 3 3 4" xfId="37747" xr:uid="{00000000-0005-0000-0000-000063930000}"/>
    <cellStyle name="Porcentual 2 2 2 3 3 5" xfId="37748" xr:uid="{00000000-0005-0000-0000-000064930000}"/>
    <cellStyle name="Porcentual 2 2 2 3 4" xfId="37749" xr:uid="{00000000-0005-0000-0000-000065930000}"/>
    <cellStyle name="Porcentual 2 2 2 3 4 2" xfId="37750" xr:uid="{00000000-0005-0000-0000-000066930000}"/>
    <cellStyle name="Porcentual 2 2 2 3 4 3" xfId="37751" xr:uid="{00000000-0005-0000-0000-000067930000}"/>
    <cellStyle name="Porcentual 2 2 2 3 4 4" xfId="37752" xr:uid="{00000000-0005-0000-0000-000068930000}"/>
    <cellStyle name="Porcentual 2 2 2 3 4 5" xfId="37753" xr:uid="{00000000-0005-0000-0000-000069930000}"/>
    <cellStyle name="Porcentual 2 2 2 3 5" xfId="37754" xr:uid="{00000000-0005-0000-0000-00006A930000}"/>
    <cellStyle name="Porcentual 2 2 2 3 5 2" xfId="37755" xr:uid="{00000000-0005-0000-0000-00006B930000}"/>
    <cellStyle name="Porcentual 2 2 2 3 5 3" xfId="37756" xr:uid="{00000000-0005-0000-0000-00006C930000}"/>
    <cellStyle name="Porcentual 2 2 2 3 5 4" xfId="37757" xr:uid="{00000000-0005-0000-0000-00006D930000}"/>
    <cellStyle name="Porcentual 2 2 2 3 6" xfId="37758" xr:uid="{00000000-0005-0000-0000-00006E930000}"/>
    <cellStyle name="Porcentual 2 2 2 3 6 2" xfId="37759" xr:uid="{00000000-0005-0000-0000-00006F930000}"/>
    <cellStyle name="Porcentual 2 2 2 3 6 3" xfId="37760" xr:uid="{00000000-0005-0000-0000-000070930000}"/>
    <cellStyle name="Porcentual 2 2 2 3 6 4" xfId="37761" xr:uid="{00000000-0005-0000-0000-000071930000}"/>
    <cellStyle name="Porcentual 2 2 2 3 7" xfId="37762" xr:uid="{00000000-0005-0000-0000-000072930000}"/>
    <cellStyle name="Porcentual 2 2 2 3 8" xfId="37763" xr:uid="{00000000-0005-0000-0000-000073930000}"/>
    <cellStyle name="Porcentual 2 2 2 3 9" xfId="37764" xr:uid="{00000000-0005-0000-0000-000074930000}"/>
    <cellStyle name="Porcentual 2 2 2 4" xfId="37765" xr:uid="{00000000-0005-0000-0000-000075930000}"/>
    <cellStyle name="Porcentual 2 2 2 4 2" xfId="37766" xr:uid="{00000000-0005-0000-0000-000076930000}"/>
    <cellStyle name="Porcentual 2 2 2 4 3" xfId="37767" xr:uid="{00000000-0005-0000-0000-000077930000}"/>
    <cellStyle name="Porcentual 2 2 2 4 4" xfId="37768" xr:uid="{00000000-0005-0000-0000-000078930000}"/>
    <cellStyle name="Porcentual 2 2 2 4 5" xfId="37769" xr:uid="{00000000-0005-0000-0000-000079930000}"/>
    <cellStyle name="Porcentual 2 2 2 5" xfId="37770" xr:uid="{00000000-0005-0000-0000-00007A930000}"/>
    <cellStyle name="Porcentual 2 2 2 5 2" xfId="37771" xr:uid="{00000000-0005-0000-0000-00007B930000}"/>
    <cellStyle name="Porcentual 2 2 2 5 3" xfId="37772" xr:uid="{00000000-0005-0000-0000-00007C930000}"/>
    <cellStyle name="Porcentual 2 2 2 5 4" xfId="37773" xr:uid="{00000000-0005-0000-0000-00007D930000}"/>
    <cellStyle name="Porcentual 2 2 2 6" xfId="37774" xr:uid="{00000000-0005-0000-0000-00007E930000}"/>
    <cellStyle name="Porcentual 2 2 2 6 2" xfId="37775" xr:uid="{00000000-0005-0000-0000-00007F930000}"/>
    <cellStyle name="Porcentual 2 2 2 6 3" xfId="37776" xr:uid="{00000000-0005-0000-0000-000080930000}"/>
    <cellStyle name="Porcentual 2 2 2 6 4" xfId="37777" xr:uid="{00000000-0005-0000-0000-000081930000}"/>
    <cellStyle name="Porcentual 2 2 2 7" xfId="37778" xr:uid="{00000000-0005-0000-0000-000082930000}"/>
    <cellStyle name="Porcentual 2 2 2 7 2" xfId="37779" xr:uid="{00000000-0005-0000-0000-000083930000}"/>
    <cellStyle name="Porcentual 2 2 2 7 3" xfId="37780" xr:uid="{00000000-0005-0000-0000-000084930000}"/>
    <cellStyle name="Porcentual 2 2 2 7 4" xfId="37781" xr:uid="{00000000-0005-0000-0000-000085930000}"/>
    <cellStyle name="Porcentual 2 2 2 8" xfId="37782" xr:uid="{00000000-0005-0000-0000-000086930000}"/>
    <cellStyle name="Porcentual 2 2 2 8 2" xfId="37783" xr:uid="{00000000-0005-0000-0000-000087930000}"/>
    <cellStyle name="Porcentual 2 2 2 8 3" xfId="37784" xr:uid="{00000000-0005-0000-0000-000088930000}"/>
    <cellStyle name="Porcentual 2 2 2 8 4" xfId="37785" xr:uid="{00000000-0005-0000-0000-000089930000}"/>
    <cellStyle name="Porcentual 2 2 2 9" xfId="37786" xr:uid="{00000000-0005-0000-0000-00008A930000}"/>
    <cellStyle name="Porcentual 2 2 2 9 2" xfId="37787" xr:uid="{00000000-0005-0000-0000-00008B930000}"/>
    <cellStyle name="Porcentual 2 2 2 9 3" xfId="37788" xr:uid="{00000000-0005-0000-0000-00008C930000}"/>
    <cellStyle name="Porcentual 2 2 2 9 4" xfId="37789" xr:uid="{00000000-0005-0000-0000-00008D930000}"/>
    <cellStyle name="Porcentual 2 2 3" xfId="37790" xr:uid="{00000000-0005-0000-0000-00008E930000}"/>
    <cellStyle name="Porcentual 2 2 3 10" xfId="37791" xr:uid="{00000000-0005-0000-0000-00008F930000}"/>
    <cellStyle name="Porcentual 2 2 3 10 2" xfId="37792" xr:uid="{00000000-0005-0000-0000-000090930000}"/>
    <cellStyle name="Porcentual 2 2 3 10 3" xfId="37793" xr:uid="{00000000-0005-0000-0000-000091930000}"/>
    <cellStyle name="Porcentual 2 2 3 10 4" xfId="37794" xr:uid="{00000000-0005-0000-0000-000092930000}"/>
    <cellStyle name="Porcentual 2 2 3 11" xfId="37795" xr:uid="{00000000-0005-0000-0000-000093930000}"/>
    <cellStyle name="Porcentual 2 2 3 12" xfId="37796" xr:uid="{00000000-0005-0000-0000-000094930000}"/>
    <cellStyle name="Porcentual 2 2 3 13" xfId="37797" xr:uid="{00000000-0005-0000-0000-000095930000}"/>
    <cellStyle name="Porcentual 2 2 3 14" xfId="37798" xr:uid="{00000000-0005-0000-0000-000096930000}"/>
    <cellStyle name="Porcentual 2 2 3 15" xfId="37799" xr:uid="{00000000-0005-0000-0000-000097930000}"/>
    <cellStyle name="Porcentual 2 2 3 2" xfId="37800" xr:uid="{00000000-0005-0000-0000-000098930000}"/>
    <cellStyle name="Porcentual 2 2 3 2 10" xfId="37801" xr:uid="{00000000-0005-0000-0000-000099930000}"/>
    <cellStyle name="Porcentual 2 2 3 2 11" xfId="37802" xr:uid="{00000000-0005-0000-0000-00009A930000}"/>
    <cellStyle name="Porcentual 2 2 3 2 12" xfId="37803" xr:uid="{00000000-0005-0000-0000-00009B930000}"/>
    <cellStyle name="Porcentual 2 2 3 2 2" xfId="37804" xr:uid="{00000000-0005-0000-0000-00009C930000}"/>
    <cellStyle name="Porcentual 2 2 3 2 2 2" xfId="37805" xr:uid="{00000000-0005-0000-0000-00009D930000}"/>
    <cellStyle name="Porcentual 2 2 3 2 2 3" xfId="37806" xr:uid="{00000000-0005-0000-0000-00009E930000}"/>
    <cellStyle name="Porcentual 2 2 3 2 2 4" xfId="37807" xr:uid="{00000000-0005-0000-0000-00009F930000}"/>
    <cellStyle name="Porcentual 2 2 3 2 2 5" xfId="37808" xr:uid="{00000000-0005-0000-0000-0000A0930000}"/>
    <cellStyle name="Porcentual 2 2 3 2 2 6" xfId="37809" xr:uid="{00000000-0005-0000-0000-0000A1930000}"/>
    <cellStyle name="Porcentual 2 2 3 2 3" xfId="37810" xr:uid="{00000000-0005-0000-0000-0000A2930000}"/>
    <cellStyle name="Porcentual 2 2 3 2 3 2" xfId="37811" xr:uid="{00000000-0005-0000-0000-0000A3930000}"/>
    <cellStyle name="Porcentual 2 2 3 2 3 2 2" xfId="37812" xr:uid="{00000000-0005-0000-0000-0000A4930000}"/>
    <cellStyle name="Porcentual 2 2 3 2 3 3" xfId="37813" xr:uid="{00000000-0005-0000-0000-0000A5930000}"/>
    <cellStyle name="Porcentual 2 2 3 2 3 4" xfId="37814" xr:uid="{00000000-0005-0000-0000-0000A6930000}"/>
    <cellStyle name="Porcentual 2 2 3 2 3 5" xfId="37815" xr:uid="{00000000-0005-0000-0000-0000A7930000}"/>
    <cellStyle name="Porcentual 2 2 3 2 4" xfId="37816" xr:uid="{00000000-0005-0000-0000-0000A8930000}"/>
    <cellStyle name="Porcentual 2 2 3 2 4 2" xfId="37817" xr:uid="{00000000-0005-0000-0000-0000A9930000}"/>
    <cellStyle name="Porcentual 2 2 3 2 4 3" xfId="37818" xr:uid="{00000000-0005-0000-0000-0000AA930000}"/>
    <cellStyle name="Porcentual 2 2 3 2 4 4" xfId="37819" xr:uid="{00000000-0005-0000-0000-0000AB930000}"/>
    <cellStyle name="Porcentual 2 2 3 2 4 5" xfId="37820" xr:uid="{00000000-0005-0000-0000-0000AC930000}"/>
    <cellStyle name="Porcentual 2 2 3 2 5" xfId="37821" xr:uid="{00000000-0005-0000-0000-0000AD930000}"/>
    <cellStyle name="Porcentual 2 2 3 2 5 2" xfId="37822" xr:uid="{00000000-0005-0000-0000-0000AE930000}"/>
    <cellStyle name="Porcentual 2 2 3 2 5 3" xfId="37823" xr:uid="{00000000-0005-0000-0000-0000AF930000}"/>
    <cellStyle name="Porcentual 2 2 3 2 5 4" xfId="37824" xr:uid="{00000000-0005-0000-0000-0000B0930000}"/>
    <cellStyle name="Porcentual 2 2 3 2 6" xfId="37825" xr:uid="{00000000-0005-0000-0000-0000B1930000}"/>
    <cellStyle name="Porcentual 2 2 3 2 6 2" xfId="37826" xr:uid="{00000000-0005-0000-0000-0000B2930000}"/>
    <cellStyle name="Porcentual 2 2 3 2 6 3" xfId="37827" xr:uid="{00000000-0005-0000-0000-0000B3930000}"/>
    <cellStyle name="Porcentual 2 2 3 2 6 4" xfId="37828" xr:uid="{00000000-0005-0000-0000-0000B4930000}"/>
    <cellStyle name="Porcentual 2 2 3 2 7" xfId="37829" xr:uid="{00000000-0005-0000-0000-0000B5930000}"/>
    <cellStyle name="Porcentual 2 2 3 2 7 2" xfId="37830" xr:uid="{00000000-0005-0000-0000-0000B6930000}"/>
    <cellStyle name="Porcentual 2 2 3 2 7 3" xfId="37831" xr:uid="{00000000-0005-0000-0000-0000B7930000}"/>
    <cellStyle name="Porcentual 2 2 3 2 7 4" xfId="37832" xr:uid="{00000000-0005-0000-0000-0000B8930000}"/>
    <cellStyle name="Porcentual 2 2 3 2 8" xfId="37833" xr:uid="{00000000-0005-0000-0000-0000B9930000}"/>
    <cellStyle name="Porcentual 2 2 3 2 8 2" xfId="37834" xr:uid="{00000000-0005-0000-0000-0000BA930000}"/>
    <cellStyle name="Porcentual 2 2 3 2 8 3" xfId="37835" xr:uid="{00000000-0005-0000-0000-0000BB930000}"/>
    <cellStyle name="Porcentual 2 2 3 2 8 4" xfId="37836" xr:uid="{00000000-0005-0000-0000-0000BC930000}"/>
    <cellStyle name="Porcentual 2 2 3 2 9" xfId="37837" xr:uid="{00000000-0005-0000-0000-0000BD930000}"/>
    <cellStyle name="Porcentual 2 2 3 3" xfId="37838" xr:uid="{00000000-0005-0000-0000-0000BE930000}"/>
    <cellStyle name="Porcentual 2 2 3 3 2" xfId="37839" xr:uid="{00000000-0005-0000-0000-0000BF930000}"/>
    <cellStyle name="Porcentual 2 2 3 3 2 2" xfId="37840" xr:uid="{00000000-0005-0000-0000-0000C0930000}"/>
    <cellStyle name="Porcentual 2 2 3 3 2 3" xfId="37841" xr:uid="{00000000-0005-0000-0000-0000C1930000}"/>
    <cellStyle name="Porcentual 2 2 3 3 2 4" xfId="37842" xr:uid="{00000000-0005-0000-0000-0000C2930000}"/>
    <cellStyle name="Porcentual 2 2 3 3 3" xfId="37843" xr:uid="{00000000-0005-0000-0000-0000C3930000}"/>
    <cellStyle name="Porcentual 2 2 3 3 3 2" xfId="37844" xr:uid="{00000000-0005-0000-0000-0000C4930000}"/>
    <cellStyle name="Porcentual 2 2 3 3 3 3" xfId="37845" xr:uid="{00000000-0005-0000-0000-0000C5930000}"/>
    <cellStyle name="Porcentual 2 2 3 3 3 4" xfId="37846" xr:uid="{00000000-0005-0000-0000-0000C6930000}"/>
    <cellStyle name="Porcentual 2 2 3 3 4" xfId="37847" xr:uid="{00000000-0005-0000-0000-0000C7930000}"/>
    <cellStyle name="Porcentual 2 2 3 3 4 2" xfId="37848" xr:uid="{00000000-0005-0000-0000-0000C8930000}"/>
    <cellStyle name="Porcentual 2 2 3 3 4 3" xfId="37849" xr:uid="{00000000-0005-0000-0000-0000C9930000}"/>
    <cellStyle name="Porcentual 2 2 3 3 4 4" xfId="37850" xr:uid="{00000000-0005-0000-0000-0000CA930000}"/>
    <cellStyle name="Porcentual 2 2 3 3 5" xfId="37851" xr:uid="{00000000-0005-0000-0000-0000CB930000}"/>
    <cellStyle name="Porcentual 2 2 3 3 5 2" xfId="37852" xr:uid="{00000000-0005-0000-0000-0000CC930000}"/>
    <cellStyle name="Porcentual 2 2 3 3 5 3" xfId="37853" xr:uid="{00000000-0005-0000-0000-0000CD930000}"/>
    <cellStyle name="Porcentual 2 2 3 3 5 4" xfId="37854" xr:uid="{00000000-0005-0000-0000-0000CE930000}"/>
    <cellStyle name="Porcentual 2 2 3 3 6" xfId="37855" xr:uid="{00000000-0005-0000-0000-0000CF930000}"/>
    <cellStyle name="Porcentual 2 2 3 3 7" xfId="37856" xr:uid="{00000000-0005-0000-0000-0000D0930000}"/>
    <cellStyle name="Porcentual 2 2 3 3 8" xfId="37857" xr:uid="{00000000-0005-0000-0000-0000D1930000}"/>
    <cellStyle name="Porcentual 2 2 3 3 9" xfId="37858" xr:uid="{00000000-0005-0000-0000-0000D2930000}"/>
    <cellStyle name="Porcentual 2 2 3 4" xfId="37859" xr:uid="{00000000-0005-0000-0000-0000D3930000}"/>
    <cellStyle name="Porcentual 2 2 3 4 2" xfId="37860" xr:uid="{00000000-0005-0000-0000-0000D4930000}"/>
    <cellStyle name="Porcentual 2 2 3 4 3" xfId="37861" xr:uid="{00000000-0005-0000-0000-0000D5930000}"/>
    <cellStyle name="Porcentual 2 2 3 4 4" xfId="37862" xr:uid="{00000000-0005-0000-0000-0000D6930000}"/>
    <cellStyle name="Porcentual 2 2 3 4 5" xfId="37863" xr:uid="{00000000-0005-0000-0000-0000D7930000}"/>
    <cellStyle name="Porcentual 2 2 3 5" xfId="37864" xr:uid="{00000000-0005-0000-0000-0000D8930000}"/>
    <cellStyle name="Porcentual 2 2 3 5 2" xfId="37865" xr:uid="{00000000-0005-0000-0000-0000D9930000}"/>
    <cellStyle name="Porcentual 2 2 3 5 3" xfId="37866" xr:uid="{00000000-0005-0000-0000-0000DA930000}"/>
    <cellStyle name="Porcentual 2 2 3 5 4" xfId="37867" xr:uid="{00000000-0005-0000-0000-0000DB930000}"/>
    <cellStyle name="Porcentual 2 2 3 6" xfId="37868" xr:uid="{00000000-0005-0000-0000-0000DC930000}"/>
    <cellStyle name="Porcentual 2 2 3 6 2" xfId="37869" xr:uid="{00000000-0005-0000-0000-0000DD930000}"/>
    <cellStyle name="Porcentual 2 2 3 6 3" xfId="37870" xr:uid="{00000000-0005-0000-0000-0000DE930000}"/>
    <cellStyle name="Porcentual 2 2 3 6 4" xfId="37871" xr:uid="{00000000-0005-0000-0000-0000DF930000}"/>
    <cellStyle name="Porcentual 2 2 3 7" xfId="37872" xr:uid="{00000000-0005-0000-0000-0000E0930000}"/>
    <cellStyle name="Porcentual 2 2 3 8" xfId="37873" xr:uid="{00000000-0005-0000-0000-0000E1930000}"/>
    <cellStyle name="Porcentual 2 2 3 8 2" xfId="37874" xr:uid="{00000000-0005-0000-0000-0000E2930000}"/>
    <cellStyle name="Porcentual 2 2 3 8 3" xfId="37875" xr:uid="{00000000-0005-0000-0000-0000E3930000}"/>
    <cellStyle name="Porcentual 2 2 3 8 4" xfId="37876" xr:uid="{00000000-0005-0000-0000-0000E4930000}"/>
    <cellStyle name="Porcentual 2 2 3 9" xfId="37877" xr:uid="{00000000-0005-0000-0000-0000E5930000}"/>
    <cellStyle name="Porcentual 2 2 3 9 2" xfId="37878" xr:uid="{00000000-0005-0000-0000-0000E6930000}"/>
    <cellStyle name="Porcentual 2 2 3 9 3" xfId="37879" xr:uid="{00000000-0005-0000-0000-0000E7930000}"/>
    <cellStyle name="Porcentual 2 2 3 9 4" xfId="37880" xr:uid="{00000000-0005-0000-0000-0000E8930000}"/>
    <cellStyle name="Porcentual 2 2 4" xfId="37881" xr:uid="{00000000-0005-0000-0000-0000E9930000}"/>
    <cellStyle name="Porcentual 2 2 4 2" xfId="37882" xr:uid="{00000000-0005-0000-0000-0000EA930000}"/>
    <cellStyle name="Porcentual 2 2 4 2 2" xfId="37883" xr:uid="{00000000-0005-0000-0000-0000EB930000}"/>
    <cellStyle name="Porcentual 2 2 4 2 3" xfId="37884" xr:uid="{00000000-0005-0000-0000-0000EC930000}"/>
    <cellStyle name="Porcentual 2 2 4 2 4" xfId="37885" xr:uid="{00000000-0005-0000-0000-0000ED930000}"/>
    <cellStyle name="Porcentual 2 2 4 3" xfId="37886" xr:uid="{00000000-0005-0000-0000-0000EE930000}"/>
    <cellStyle name="Porcentual 2 2 4 3 2" xfId="37887" xr:uid="{00000000-0005-0000-0000-0000EF930000}"/>
    <cellStyle name="Porcentual 2 2 4 3 3" xfId="37888" xr:uid="{00000000-0005-0000-0000-0000F0930000}"/>
    <cellStyle name="Porcentual 2 2 4 3 4" xfId="37889" xr:uid="{00000000-0005-0000-0000-0000F1930000}"/>
    <cellStyle name="Porcentual 2 2 4 4" xfId="37890" xr:uid="{00000000-0005-0000-0000-0000F2930000}"/>
    <cellStyle name="Porcentual 2 2 5" xfId="37891" xr:uid="{00000000-0005-0000-0000-0000F3930000}"/>
    <cellStyle name="Porcentual 2 2 5 2" xfId="37892" xr:uid="{00000000-0005-0000-0000-0000F4930000}"/>
    <cellStyle name="Porcentual 2 2 5 3" xfId="37893" xr:uid="{00000000-0005-0000-0000-0000F5930000}"/>
    <cellStyle name="Porcentual 2 2 5 4" xfId="37894" xr:uid="{00000000-0005-0000-0000-0000F6930000}"/>
    <cellStyle name="Porcentual 2 2 6" xfId="37895" xr:uid="{00000000-0005-0000-0000-0000F7930000}"/>
    <cellStyle name="Porcentual 2 2 6 2" xfId="37896" xr:uid="{00000000-0005-0000-0000-0000F8930000}"/>
    <cellStyle name="Porcentual 2 2 6 3" xfId="37897" xr:uid="{00000000-0005-0000-0000-0000F9930000}"/>
    <cellStyle name="Porcentual 2 2 6 4" xfId="37898" xr:uid="{00000000-0005-0000-0000-0000FA930000}"/>
    <cellStyle name="Porcentual 2 2 7" xfId="37899" xr:uid="{00000000-0005-0000-0000-0000FB930000}"/>
    <cellStyle name="Porcentual 2 2 7 2" xfId="37900" xr:uid="{00000000-0005-0000-0000-0000FC930000}"/>
    <cellStyle name="Porcentual 2 2 7 3" xfId="37901" xr:uid="{00000000-0005-0000-0000-0000FD930000}"/>
    <cellStyle name="Porcentual 2 2 7 4" xfId="37902" xr:uid="{00000000-0005-0000-0000-0000FE930000}"/>
    <cellStyle name="Porcentual 2 2 8" xfId="37903" xr:uid="{00000000-0005-0000-0000-0000FF930000}"/>
    <cellStyle name="Porcentual 2 3" xfId="37904" xr:uid="{00000000-0005-0000-0000-000000940000}"/>
    <cellStyle name="Porcentual 2 3 2" xfId="37905" xr:uid="{00000000-0005-0000-0000-000001940000}"/>
    <cellStyle name="Porcentual 2 3 2 10" xfId="37906" xr:uid="{00000000-0005-0000-0000-000002940000}"/>
    <cellStyle name="Porcentual 2 3 2 10 2" xfId="37907" xr:uid="{00000000-0005-0000-0000-000003940000}"/>
    <cellStyle name="Porcentual 2 3 2 10 3" xfId="37908" xr:uid="{00000000-0005-0000-0000-000004940000}"/>
    <cellStyle name="Porcentual 2 3 2 10 4" xfId="37909" xr:uid="{00000000-0005-0000-0000-000005940000}"/>
    <cellStyle name="Porcentual 2 3 2 11" xfId="37910" xr:uid="{00000000-0005-0000-0000-000006940000}"/>
    <cellStyle name="Porcentual 2 3 2 12" xfId="37911" xr:uid="{00000000-0005-0000-0000-000007940000}"/>
    <cellStyle name="Porcentual 2 3 2 13" xfId="37912" xr:uid="{00000000-0005-0000-0000-000008940000}"/>
    <cellStyle name="Porcentual 2 3 2 14" xfId="37913" xr:uid="{00000000-0005-0000-0000-000009940000}"/>
    <cellStyle name="Porcentual 2 3 2 15" xfId="37914" xr:uid="{00000000-0005-0000-0000-00000A940000}"/>
    <cellStyle name="Porcentual 2 3 2 16" xfId="37915" xr:uid="{00000000-0005-0000-0000-00000B940000}"/>
    <cellStyle name="Porcentual 2 3 2 2" xfId="37916" xr:uid="{00000000-0005-0000-0000-00000C940000}"/>
    <cellStyle name="Porcentual 2 3 2 2 10" xfId="37917" xr:uid="{00000000-0005-0000-0000-00000D940000}"/>
    <cellStyle name="Porcentual 2 3 2 2 11" xfId="37918" xr:uid="{00000000-0005-0000-0000-00000E940000}"/>
    <cellStyle name="Porcentual 2 3 2 2 2" xfId="37919" xr:uid="{00000000-0005-0000-0000-00000F940000}"/>
    <cellStyle name="Porcentual 2 3 2 2 2 2" xfId="37920" xr:uid="{00000000-0005-0000-0000-000010940000}"/>
    <cellStyle name="Porcentual 2 3 2 2 2 3" xfId="37921" xr:uid="{00000000-0005-0000-0000-000011940000}"/>
    <cellStyle name="Porcentual 2 3 2 2 2 4" xfId="37922" xr:uid="{00000000-0005-0000-0000-000012940000}"/>
    <cellStyle name="Porcentual 2 3 2 2 2 5" xfId="37923" xr:uid="{00000000-0005-0000-0000-000013940000}"/>
    <cellStyle name="Porcentual 2 3 2 2 3" xfId="37924" xr:uid="{00000000-0005-0000-0000-000014940000}"/>
    <cellStyle name="Porcentual 2 3 2 2 3 2" xfId="37925" xr:uid="{00000000-0005-0000-0000-000015940000}"/>
    <cellStyle name="Porcentual 2 3 2 2 3 3" xfId="37926" xr:uid="{00000000-0005-0000-0000-000016940000}"/>
    <cellStyle name="Porcentual 2 3 2 2 3 4" xfId="37927" xr:uid="{00000000-0005-0000-0000-000017940000}"/>
    <cellStyle name="Porcentual 2 3 2 2 4" xfId="37928" xr:uid="{00000000-0005-0000-0000-000018940000}"/>
    <cellStyle name="Porcentual 2 3 2 2 4 2" xfId="37929" xr:uid="{00000000-0005-0000-0000-000019940000}"/>
    <cellStyle name="Porcentual 2 3 2 2 4 3" xfId="37930" xr:uid="{00000000-0005-0000-0000-00001A940000}"/>
    <cellStyle name="Porcentual 2 3 2 2 4 4" xfId="37931" xr:uid="{00000000-0005-0000-0000-00001B940000}"/>
    <cellStyle name="Porcentual 2 3 2 2 5" xfId="37932" xr:uid="{00000000-0005-0000-0000-00001C940000}"/>
    <cellStyle name="Porcentual 2 3 2 2 5 2" xfId="37933" xr:uid="{00000000-0005-0000-0000-00001D940000}"/>
    <cellStyle name="Porcentual 2 3 2 2 5 3" xfId="37934" xr:uid="{00000000-0005-0000-0000-00001E940000}"/>
    <cellStyle name="Porcentual 2 3 2 2 5 4" xfId="37935" xr:uid="{00000000-0005-0000-0000-00001F940000}"/>
    <cellStyle name="Porcentual 2 3 2 2 6" xfId="37936" xr:uid="{00000000-0005-0000-0000-000020940000}"/>
    <cellStyle name="Porcentual 2 3 2 2 6 2" xfId="37937" xr:uid="{00000000-0005-0000-0000-000021940000}"/>
    <cellStyle name="Porcentual 2 3 2 2 6 3" xfId="37938" xr:uid="{00000000-0005-0000-0000-000022940000}"/>
    <cellStyle name="Porcentual 2 3 2 2 6 4" xfId="37939" xr:uid="{00000000-0005-0000-0000-000023940000}"/>
    <cellStyle name="Porcentual 2 3 2 2 7" xfId="37940" xr:uid="{00000000-0005-0000-0000-000024940000}"/>
    <cellStyle name="Porcentual 2 3 2 2 7 2" xfId="37941" xr:uid="{00000000-0005-0000-0000-000025940000}"/>
    <cellStyle name="Porcentual 2 3 2 2 7 3" xfId="37942" xr:uid="{00000000-0005-0000-0000-000026940000}"/>
    <cellStyle name="Porcentual 2 3 2 2 7 4" xfId="37943" xr:uid="{00000000-0005-0000-0000-000027940000}"/>
    <cellStyle name="Porcentual 2 3 2 2 8" xfId="37944" xr:uid="{00000000-0005-0000-0000-000028940000}"/>
    <cellStyle name="Porcentual 2 3 2 2 8 2" xfId="37945" xr:uid="{00000000-0005-0000-0000-000029940000}"/>
    <cellStyle name="Porcentual 2 3 2 2 8 3" xfId="37946" xr:uid="{00000000-0005-0000-0000-00002A940000}"/>
    <cellStyle name="Porcentual 2 3 2 2 8 4" xfId="37947" xr:uid="{00000000-0005-0000-0000-00002B940000}"/>
    <cellStyle name="Porcentual 2 3 2 2 9" xfId="37948" xr:uid="{00000000-0005-0000-0000-00002C940000}"/>
    <cellStyle name="Porcentual 2 3 2 2 9 2" xfId="37949" xr:uid="{00000000-0005-0000-0000-00002D940000}"/>
    <cellStyle name="Porcentual 2 3 2 2 9 3" xfId="37950" xr:uid="{00000000-0005-0000-0000-00002E940000}"/>
    <cellStyle name="Porcentual 2 3 2 2 9 4" xfId="37951" xr:uid="{00000000-0005-0000-0000-00002F940000}"/>
    <cellStyle name="Porcentual 2 3 2 3" xfId="37952" xr:uid="{00000000-0005-0000-0000-000030940000}"/>
    <cellStyle name="Porcentual 2 3 2 3 2" xfId="37953" xr:uid="{00000000-0005-0000-0000-000031940000}"/>
    <cellStyle name="Porcentual 2 3 2 3 2 2" xfId="37954" xr:uid="{00000000-0005-0000-0000-000032940000}"/>
    <cellStyle name="Porcentual 2 3 2 3 2 3" xfId="37955" xr:uid="{00000000-0005-0000-0000-000033940000}"/>
    <cellStyle name="Porcentual 2 3 2 3 2 4" xfId="37956" xr:uid="{00000000-0005-0000-0000-000034940000}"/>
    <cellStyle name="Porcentual 2 3 2 3 3" xfId="37957" xr:uid="{00000000-0005-0000-0000-000035940000}"/>
    <cellStyle name="Porcentual 2 3 2 3 3 2" xfId="37958" xr:uid="{00000000-0005-0000-0000-000036940000}"/>
    <cellStyle name="Porcentual 2 3 2 3 3 3" xfId="37959" xr:uid="{00000000-0005-0000-0000-000037940000}"/>
    <cellStyle name="Porcentual 2 3 2 3 3 4" xfId="37960" xr:uid="{00000000-0005-0000-0000-000038940000}"/>
    <cellStyle name="Porcentual 2 3 2 3 4" xfId="37961" xr:uid="{00000000-0005-0000-0000-000039940000}"/>
    <cellStyle name="Porcentual 2 3 2 3 4 2" xfId="37962" xr:uid="{00000000-0005-0000-0000-00003A940000}"/>
    <cellStyle name="Porcentual 2 3 2 3 4 3" xfId="37963" xr:uid="{00000000-0005-0000-0000-00003B940000}"/>
    <cellStyle name="Porcentual 2 3 2 3 4 4" xfId="37964" xr:uid="{00000000-0005-0000-0000-00003C940000}"/>
    <cellStyle name="Porcentual 2 3 2 3 5" xfId="37965" xr:uid="{00000000-0005-0000-0000-00003D940000}"/>
    <cellStyle name="Porcentual 2 3 2 3 5 2" xfId="37966" xr:uid="{00000000-0005-0000-0000-00003E940000}"/>
    <cellStyle name="Porcentual 2 3 2 3 5 3" xfId="37967" xr:uid="{00000000-0005-0000-0000-00003F940000}"/>
    <cellStyle name="Porcentual 2 3 2 3 5 4" xfId="37968" xr:uid="{00000000-0005-0000-0000-000040940000}"/>
    <cellStyle name="Porcentual 2 3 2 3 6" xfId="37969" xr:uid="{00000000-0005-0000-0000-000041940000}"/>
    <cellStyle name="Porcentual 2 3 2 3 7" xfId="37970" xr:uid="{00000000-0005-0000-0000-000042940000}"/>
    <cellStyle name="Porcentual 2 3 2 3 8" xfId="37971" xr:uid="{00000000-0005-0000-0000-000043940000}"/>
    <cellStyle name="Porcentual 2 3 2 3 9" xfId="37972" xr:uid="{00000000-0005-0000-0000-000044940000}"/>
    <cellStyle name="Porcentual 2 3 2 4" xfId="37973" xr:uid="{00000000-0005-0000-0000-000045940000}"/>
    <cellStyle name="Porcentual 2 3 2 4 2" xfId="37974" xr:uid="{00000000-0005-0000-0000-000046940000}"/>
    <cellStyle name="Porcentual 2 3 2 4 2 2" xfId="37975" xr:uid="{00000000-0005-0000-0000-000047940000}"/>
    <cellStyle name="Porcentual 2 3 2 4 3" xfId="37976" xr:uid="{00000000-0005-0000-0000-000048940000}"/>
    <cellStyle name="Porcentual 2 3 2 4 4" xfId="37977" xr:uid="{00000000-0005-0000-0000-000049940000}"/>
    <cellStyle name="Porcentual 2 3 2 4 5" xfId="37978" xr:uid="{00000000-0005-0000-0000-00004A940000}"/>
    <cellStyle name="Porcentual 2 3 2 5" xfId="37979" xr:uid="{00000000-0005-0000-0000-00004B940000}"/>
    <cellStyle name="Porcentual 2 3 2 5 2" xfId="37980" xr:uid="{00000000-0005-0000-0000-00004C940000}"/>
    <cellStyle name="Porcentual 2 3 2 5 3" xfId="37981" xr:uid="{00000000-0005-0000-0000-00004D940000}"/>
    <cellStyle name="Porcentual 2 3 2 5 4" xfId="37982" xr:uid="{00000000-0005-0000-0000-00004E940000}"/>
    <cellStyle name="Porcentual 2 3 2 6" xfId="37983" xr:uid="{00000000-0005-0000-0000-00004F940000}"/>
    <cellStyle name="Porcentual 2 3 2 6 2" xfId="37984" xr:uid="{00000000-0005-0000-0000-000050940000}"/>
    <cellStyle name="Porcentual 2 3 2 6 3" xfId="37985" xr:uid="{00000000-0005-0000-0000-000051940000}"/>
    <cellStyle name="Porcentual 2 3 2 6 4" xfId="37986" xr:uid="{00000000-0005-0000-0000-000052940000}"/>
    <cellStyle name="Porcentual 2 3 2 7" xfId="37987" xr:uid="{00000000-0005-0000-0000-000053940000}"/>
    <cellStyle name="Porcentual 2 3 2 8" xfId="37988" xr:uid="{00000000-0005-0000-0000-000054940000}"/>
    <cellStyle name="Porcentual 2 3 2 8 2" xfId="37989" xr:uid="{00000000-0005-0000-0000-000055940000}"/>
    <cellStyle name="Porcentual 2 3 2 8 3" xfId="37990" xr:uid="{00000000-0005-0000-0000-000056940000}"/>
    <cellStyle name="Porcentual 2 3 2 8 4" xfId="37991" xr:uid="{00000000-0005-0000-0000-000057940000}"/>
    <cellStyle name="Porcentual 2 3 2 9" xfId="37992" xr:uid="{00000000-0005-0000-0000-000058940000}"/>
    <cellStyle name="Porcentual 2 3 2 9 2" xfId="37993" xr:uid="{00000000-0005-0000-0000-000059940000}"/>
    <cellStyle name="Porcentual 2 3 2 9 3" xfId="37994" xr:uid="{00000000-0005-0000-0000-00005A940000}"/>
    <cellStyle name="Porcentual 2 3 2 9 4" xfId="37995" xr:uid="{00000000-0005-0000-0000-00005B940000}"/>
    <cellStyle name="Porcentual 2 3 3" xfId="37996" xr:uid="{00000000-0005-0000-0000-00005C940000}"/>
    <cellStyle name="Porcentual 2 3 3 2" xfId="37997" xr:uid="{00000000-0005-0000-0000-00005D940000}"/>
    <cellStyle name="Porcentual 2 3 3 2 2" xfId="37998" xr:uid="{00000000-0005-0000-0000-00005E940000}"/>
    <cellStyle name="Porcentual 2 3 3 2 2 2" xfId="37999" xr:uid="{00000000-0005-0000-0000-00005F940000}"/>
    <cellStyle name="Porcentual 2 3 3 2 3" xfId="38000" xr:uid="{00000000-0005-0000-0000-000060940000}"/>
    <cellStyle name="Porcentual 2 3 3 2 4" xfId="38001" xr:uid="{00000000-0005-0000-0000-000061940000}"/>
    <cellStyle name="Porcentual 2 3 3 2 5" xfId="38002" xr:uid="{00000000-0005-0000-0000-000062940000}"/>
    <cellStyle name="Porcentual 2 3 3 2 6" xfId="38003" xr:uid="{00000000-0005-0000-0000-000063940000}"/>
    <cellStyle name="Porcentual 2 3 3 3" xfId="38004" xr:uid="{00000000-0005-0000-0000-000064940000}"/>
    <cellStyle name="Porcentual 2 3 3 4" xfId="38005" xr:uid="{00000000-0005-0000-0000-000065940000}"/>
    <cellStyle name="Porcentual 2 3 3 5" xfId="38006" xr:uid="{00000000-0005-0000-0000-000066940000}"/>
    <cellStyle name="Porcentual 2 3 3 6" xfId="38007" xr:uid="{00000000-0005-0000-0000-000067940000}"/>
    <cellStyle name="Porcentual 2 3 3 7" xfId="38008" xr:uid="{00000000-0005-0000-0000-000068940000}"/>
    <cellStyle name="Porcentual 2 3 3 8" xfId="38009" xr:uid="{00000000-0005-0000-0000-000069940000}"/>
    <cellStyle name="Porcentual 2 3 4" xfId="38010" xr:uid="{00000000-0005-0000-0000-00006A940000}"/>
    <cellStyle name="Porcentual 2 3 4 2" xfId="38011" xr:uid="{00000000-0005-0000-0000-00006B940000}"/>
    <cellStyle name="Porcentual 2 3 4 2 2" xfId="38012" xr:uid="{00000000-0005-0000-0000-00006C940000}"/>
    <cellStyle name="Porcentual 2 3 4 2 3" xfId="38013" xr:uid="{00000000-0005-0000-0000-00006D940000}"/>
    <cellStyle name="Porcentual 2 3 4 2 4" xfId="38014" xr:uid="{00000000-0005-0000-0000-00006E940000}"/>
    <cellStyle name="Porcentual 2 3 4 2 5" xfId="38015" xr:uid="{00000000-0005-0000-0000-00006F940000}"/>
    <cellStyle name="Porcentual 2 3 4 3" xfId="38016" xr:uid="{00000000-0005-0000-0000-000070940000}"/>
    <cellStyle name="Porcentual 2 3 4 3 2" xfId="38017" xr:uid="{00000000-0005-0000-0000-000071940000}"/>
    <cellStyle name="Porcentual 2 3 4 3 3" xfId="38018" xr:uid="{00000000-0005-0000-0000-000072940000}"/>
    <cellStyle name="Porcentual 2 3 4 4" xfId="38019" xr:uid="{00000000-0005-0000-0000-000073940000}"/>
    <cellStyle name="Porcentual 2 3 4 5" xfId="38020" xr:uid="{00000000-0005-0000-0000-000074940000}"/>
    <cellStyle name="Porcentual 2 3 4 6" xfId="38021" xr:uid="{00000000-0005-0000-0000-000075940000}"/>
    <cellStyle name="Porcentual 2 3 4 7" xfId="38022" xr:uid="{00000000-0005-0000-0000-000076940000}"/>
    <cellStyle name="Porcentual 2 3 5" xfId="38023" xr:uid="{00000000-0005-0000-0000-000077940000}"/>
    <cellStyle name="Porcentual 2 3 5 2" xfId="38024" xr:uid="{00000000-0005-0000-0000-000078940000}"/>
    <cellStyle name="Porcentual 2 3 5 3" xfId="38025" xr:uid="{00000000-0005-0000-0000-000079940000}"/>
    <cellStyle name="Porcentual 2 3 5 4" xfId="38026" xr:uid="{00000000-0005-0000-0000-00007A940000}"/>
    <cellStyle name="Porcentual 2 3 5 5" xfId="38027" xr:uid="{00000000-0005-0000-0000-00007B940000}"/>
    <cellStyle name="Porcentual 2 3 6" xfId="38028" xr:uid="{00000000-0005-0000-0000-00007C940000}"/>
    <cellStyle name="Porcentual 2 3 6 2" xfId="38029" xr:uid="{00000000-0005-0000-0000-00007D940000}"/>
    <cellStyle name="Porcentual 2 3 6 3" xfId="38030" xr:uid="{00000000-0005-0000-0000-00007E940000}"/>
    <cellStyle name="Porcentual 2 3 6 4" xfId="38031" xr:uid="{00000000-0005-0000-0000-00007F940000}"/>
    <cellStyle name="Porcentual 2 3 7" xfId="38032" xr:uid="{00000000-0005-0000-0000-000080940000}"/>
    <cellStyle name="Porcentual 2 4" xfId="38033" xr:uid="{00000000-0005-0000-0000-000081940000}"/>
    <cellStyle name="Porcentual 2 4 2" xfId="38034" xr:uid="{00000000-0005-0000-0000-000082940000}"/>
    <cellStyle name="Porcentual 2 4 2 2" xfId="38035" xr:uid="{00000000-0005-0000-0000-000083940000}"/>
    <cellStyle name="Porcentual 2 4 3" xfId="38036" xr:uid="{00000000-0005-0000-0000-000084940000}"/>
    <cellStyle name="Porcentual 2 4 3 2" xfId="38037" xr:uid="{00000000-0005-0000-0000-000085940000}"/>
    <cellStyle name="Porcentual 2 4 3 3" xfId="38038" xr:uid="{00000000-0005-0000-0000-000086940000}"/>
    <cellStyle name="Porcentual 2 4 4" xfId="38039" xr:uid="{00000000-0005-0000-0000-000087940000}"/>
    <cellStyle name="Porcentual 2 4 5" xfId="38040" xr:uid="{00000000-0005-0000-0000-000088940000}"/>
    <cellStyle name="Porcentual 2 4 6" xfId="38041" xr:uid="{00000000-0005-0000-0000-000089940000}"/>
    <cellStyle name="Porcentual 2 4 7" xfId="38042" xr:uid="{00000000-0005-0000-0000-00008A940000}"/>
    <cellStyle name="Porcentual 2 5" xfId="38043" xr:uid="{00000000-0005-0000-0000-00008B940000}"/>
    <cellStyle name="Porcentual 2 5 2" xfId="38044" xr:uid="{00000000-0005-0000-0000-00008C940000}"/>
    <cellStyle name="Porcentual 2 5 2 2" xfId="38045" xr:uid="{00000000-0005-0000-0000-00008D940000}"/>
    <cellStyle name="Porcentual 2 5 2 3" xfId="38046" xr:uid="{00000000-0005-0000-0000-00008E940000}"/>
    <cellStyle name="Porcentual 2 5 3" xfId="38047" xr:uid="{00000000-0005-0000-0000-00008F940000}"/>
    <cellStyle name="Porcentual 2 5 3 2" xfId="38048" xr:uid="{00000000-0005-0000-0000-000090940000}"/>
    <cellStyle name="Porcentual 2 5 4" xfId="38049" xr:uid="{00000000-0005-0000-0000-000091940000}"/>
    <cellStyle name="Porcentual 2 5 4 2" xfId="38050" xr:uid="{00000000-0005-0000-0000-000092940000}"/>
    <cellStyle name="Porcentual 2 5 4 3" xfId="38051" xr:uid="{00000000-0005-0000-0000-000093940000}"/>
    <cellStyle name="Porcentual 2 5 5" xfId="38052" xr:uid="{00000000-0005-0000-0000-000094940000}"/>
    <cellStyle name="Porcentual 2 5 6" xfId="38053" xr:uid="{00000000-0005-0000-0000-000095940000}"/>
    <cellStyle name="Porcentual 2 5 7" xfId="38054" xr:uid="{00000000-0005-0000-0000-000096940000}"/>
    <cellStyle name="Porcentual 2 5 8" xfId="38055" xr:uid="{00000000-0005-0000-0000-000097940000}"/>
    <cellStyle name="Porcentual 2 6" xfId="38056" xr:uid="{00000000-0005-0000-0000-000098940000}"/>
    <cellStyle name="Porcentual 2 6 10" xfId="38057" xr:uid="{00000000-0005-0000-0000-000099940000}"/>
    <cellStyle name="Porcentual 2 6 10 2" xfId="38058" xr:uid="{00000000-0005-0000-0000-00009A940000}"/>
    <cellStyle name="Porcentual 2 6 10 3" xfId="38059" xr:uid="{00000000-0005-0000-0000-00009B940000}"/>
    <cellStyle name="Porcentual 2 6 10 4" xfId="38060" xr:uid="{00000000-0005-0000-0000-00009C940000}"/>
    <cellStyle name="Porcentual 2 6 11" xfId="38061" xr:uid="{00000000-0005-0000-0000-00009D940000}"/>
    <cellStyle name="Porcentual 2 6 12" xfId="38062" xr:uid="{00000000-0005-0000-0000-00009E940000}"/>
    <cellStyle name="Porcentual 2 6 13" xfId="38063" xr:uid="{00000000-0005-0000-0000-00009F940000}"/>
    <cellStyle name="Porcentual 2 6 14" xfId="38064" xr:uid="{00000000-0005-0000-0000-0000A0940000}"/>
    <cellStyle name="Porcentual 2 6 15" xfId="38065" xr:uid="{00000000-0005-0000-0000-0000A1940000}"/>
    <cellStyle name="Porcentual 2 6 16" xfId="38066" xr:uid="{00000000-0005-0000-0000-0000A2940000}"/>
    <cellStyle name="Porcentual 2 6 2" xfId="38067" xr:uid="{00000000-0005-0000-0000-0000A3940000}"/>
    <cellStyle name="Porcentual 2 6 2 10" xfId="38068" xr:uid="{00000000-0005-0000-0000-0000A4940000}"/>
    <cellStyle name="Porcentual 2 6 2 2" xfId="38069" xr:uid="{00000000-0005-0000-0000-0000A5940000}"/>
    <cellStyle name="Porcentual 2 6 2 2 2" xfId="38070" xr:uid="{00000000-0005-0000-0000-0000A6940000}"/>
    <cellStyle name="Porcentual 2 6 2 2 3" xfId="38071" xr:uid="{00000000-0005-0000-0000-0000A7940000}"/>
    <cellStyle name="Porcentual 2 6 2 2 4" xfId="38072" xr:uid="{00000000-0005-0000-0000-0000A8940000}"/>
    <cellStyle name="Porcentual 2 6 2 3" xfId="38073" xr:uid="{00000000-0005-0000-0000-0000A9940000}"/>
    <cellStyle name="Porcentual 2 6 2 3 2" xfId="38074" xr:uid="{00000000-0005-0000-0000-0000AA940000}"/>
    <cellStyle name="Porcentual 2 6 2 3 3" xfId="38075" xr:uid="{00000000-0005-0000-0000-0000AB940000}"/>
    <cellStyle name="Porcentual 2 6 2 3 4" xfId="38076" xr:uid="{00000000-0005-0000-0000-0000AC940000}"/>
    <cellStyle name="Porcentual 2 6 2 4" xfId="38077" xr:uid="{00000000-0005-0000-0000-0000AD940000}"/>
    <cellStyle name="Porcentual 2 6 2 4 2" xfId="38078" xr:uid="{00000000-0005-0000-0000-0000AE940000}"/>
    <cellStyle name="Porcentual 2 6 2 4 3" xfId="38079" xr:uid="{00000000-0005-0000-0000-0000AF940000}"/>
    <cellStyle name="Porcentual 2 6 2 4 4" xfId="38080" xr:uid="{00000000-0005-0000-0000-0000B0940000}"/>
    <cellStyle name="Porcentual 2 6 2 5" xfId="38081" xr:uid="{00000000-0005-0000-0000-0000B1940000}"/>
    <cellStyle name="Porcentual 2 6 2 5 2" xfId="38082" xr:uid="{00000000-0005-0000-0000-0000B2940000}"/>
    <cellStyle name="Porcentual 2 6 2 5 3" xfId="38083" xr:uid="{00000000-0005-0000-0000-0000B3940000}"/>
    <cellStyle name="Porcentual 2 6 2 5 4" xfId="38084" xr:uid="{00000000-0005-0000-0000-0000B4940000}"/>
    <cellStyle name="Porcentual 2 6 2 6" xfId="38085" xr:uid="{00000000-0005-0000-0000-0000B5940000}"/>
    <cellStyle name="Porcentual 2 6 2 6 2" xfId="38086" xr:uid="{00000000-0005-0000-0000-0000B6940000}"/>
    <cellStyle name="Porcentual 2 6 2 6 3" xfId="38087" xr:uid="{00000000-0005-0000-0000-0000B7940000}"/>
    <cellStyle name="Porcentual 2 6 2 6 4" xfId="38088" xr:uid="{00000000-0005-0000-0000-0000B8940000}"/>
    <cellStyle name="Porcentual 2 6 2 7" xfId="38089" xr:uid="{00000000-0005-0000-0000-0000B9940000}"/>
    <cellStyle name="Porcentual 2 6 2 7 2" xfId="38090" xr:uid="{00000000-0005-0000-0000-0000BA940000}"/>
    <cellStyle name="Porcentual 2 6 2 7 3" xfId="38091" xr:uid="{00000000-0005-0000-0000-0000BB940000}"/>
    <cellStyle name="Porcentual 2 6 2 7 4" xfId="38092" xr:uid="{00000000-0005-0000-0000-0000BC940000}"/>
    <cellStyle name="Porcentual 2 6 2 8" xfId="38093" xr:uid="{00000000-0005-0000-0000-0000BD940000}"/>
    <cellStyle name="Porcentual 2 6 2 8 2" xfId="38094" xr:uid="{00000000-0005-0000-0000-0000BE940000}"/>
    <cellStyle name="Porcentual 2 6 2 8 3" xfId="38095" xr:uid="{00000000-0005-0000-0000-0000BF940000}"/>
    <cellStyle name="Porcentual 2 6 2 8 4" xfId="38096" xr:uid="{00000000-0005-0000-0000-0000C0940000}"/>
    <cellStyle name="Porcentual 2 6 2 9" xfId="38097" xr:uid="{00000000-0005-0000-0000-0000C1940000}"/>
    <cellStyle name="Porcentual 2 6 2 9 2" xfId="38098" xr:uid="{00000000-0005-0000-0000-0000C2940000}"/>
    <cellStyle name="Porcentual 2 6 2 9 3" xfId="38099" xr:uid="{00000000-0005-0000-0000-0000C3940000}"/>
    <cellStyle name="Porcentual 2 6 2 9 4" xfId="38100" xr:uid="{00000000-0005-0000-0000-0000C4940000}"/>
    <cellStyle name="Porcentual 2 6 3" xfId="38101" xr:uid="{00000000-0005-0000-0000-0000C5940000}"/>
    <cellStyle name="Porcentual 2 6 3 2" xfId="38102" xr:uid="{00000000-0005-0000-0000-0000C6940000}"/>
    <cellStyle name="Porcentual 2 6 3 2 2" xfId="38103" xr:uid="{00000000-0005-0000-0000-0000C7940000}"/>
    <cellStyle name="Porcentual 2 6 3 2 3" xfId="38104" xr:uid="{00000000-0005-0000-0000-0000C8940000}"/>
    <cellStyle name="Porcentual 2 6 3 2 4" xfId="38105" xr:uid="{00000000-0005-0000-0000-0000C9940000}"/>
    <cellStyle name="Porcentual 2 6 3 3" xfId="38106" xr:uid="{00000000-0005-0000-0000-0000CA940000}"/>
    <cellStyle name="Porcentual 2 6 3 3 2" xfId="38107" xr:uid="{00000000-0005-0000-0000-0000CB940000}"/>
    <cellStyle name="Porcentual 2 6 3 3 3" xfId="38108" xr:uid="{00000000-0005-0000-0000-0000CC940000}"/>
    <cellStyle name="Porcentual 2 6 3 3 4" xfId="38109" xr:uid="{00000000-0005-0000-0000-0000CD940000}"/>
    <cellStyle name="Porcentual 2 6 3 4" xfId="38110" xr:uid="{00000000-0005-0000-0000-0000CE940000}"/>
    <cellStyle name="Porcentual 2 6 3 4 2" xfId="38111" xr:uid="{00000000-0005-0000-0000-0000CF940000}"/>
    <cellStyle name="Porcentual 2 6 3 4 3" xfId="38112" xr:uid="{00000000-0005-0000-0000-0000D0940000}"/>
    <cellStyle name="Porcentual 2 6 3 4 4" xfId="38113" xr:uid="{00000000-0005-0000-0000-0000D1940000}"/>
    <cellStyle name="Porcentual 2 6 3 5" xfId="38114" xr:uid="{00000000-0005-0000-0000-0000D2940000}"/>
    <cellStyle name="Porcentual 2 6 3 5 2" xfId="38115" xr:uid="{00000000-0005-0000-0000-0000D3940000}"/>
    <cellStyle name="Porcentual 2 6 3 5 3" xfId="38116" xr:uid="{00000000-0005-0000-0000-0000D4940000}"/>
    <cellStyle name="Porcentual 2 6 3 5 4" xfId="38117" xr:uid="{00000000-0005-0000-0000-0000D5940000}"/>
    <cellStyle name="Porcentual 2 6 3 6" xfId="38118" xr:uid="{00000000-0005-0000-0000-0000D6940000}"/>
    <cellStyle name="Porcentual 2 6 3 7" xfId="38119" xr:uid="{00000000-0005-0000-0000-0000D7940000}"/>
    <cellStyle name="Porcentual 2 6 3 8" xfId="38120" xr:uid="{00000000-0005-0000-0000-0000D8940000}"/>
    <cellStyle name="Porcentual 2 6 4" xfId="38121" xr:uid="{00000000-0005-0000-0000-0000D9940000}"/>
    <cellStyle name="Porcentual 2 6 4 2" xfId="38122" xr:uid="{00000000-0005-0000-0000-0000DA940000}"/>
    <cellStyle name="Porcentual 2 6 4 3" xfId="38123" xr:uid="{00000000-0005-0000-0000-0000DB940000}"/>
    <cellStyle name="Porcentual 2 6 4 4" xfId="38124" xr:uid="{00000000-0005-0000-0000-0000DC940000}"/>
    <cellStyle name="Porcentual 2 6 5" xfId="38125" xr:uid="{00000000-0005-0000-0000-0000DD940000}"/>
    <cellStyle name="Porcentual 2 6 5 2" xfId="38126" xr:uid="{00000000-0005-0000-0000-0000DE940000}"/>
    <cellStyle name="Porcentual 2 6 5 3" xfId="38127" xr:uid="{00000000-0005-0000-0000-0000DF940000}"/>
    <cellStyle name="Porcentual 2 6 5 4" xfId="38128" xr:uid="{00000000-0005-0000-0000-0000E0940000}"/>
    <cellStyle name="Porcentual 2 6 6" xfId="38129" xr:uid="{00000000-0005-0000-0000-0000E1940000}"/>
    <cellStyle name="Porcentual 2 6 6 2" xfId="38130" xr:uid="{00000000-0005-0000-0000-0000E2940000}"/>
    <cellStyle name="Porcentual 2 6 6 3" xfId="38131" xr:uid="{00000000-0005-0000-0000-0000E3940000}"/>
    <cellStyle name="Porcentual 2 6 6 4" xfId="38132" xr:uid="{00000000-0005-0000-0000-0000E4940000}"/>
    <cellStyle name="Porcentual 2 6 7" xfId="38133" xr:uid="{00000000-0005-0000-0000-0000E5940000}"/>
    <cellStyle name="Porcentual 2 6 8" xfId="38134" xr:uid="{00000000-0005-0000-0000-0000E6940000}"/>
    <cellStyle name="Porcentual 2 6 8 2" xfId="38135" xr:uid="{00000000-0005-0000-0000-0000E7940000}"/>
    <cellStyle name="Porcentual 2 6 8 3" xfId="38136" xr:uid="{00000000-0005-0000-0000-0000E8940000}"/>
    <cellStyle name="Porcentual 2 6 8 4" xfId="38137" xr:uid="{00000000-0005-0000-0000-0000E9940000}"/>
    <cellStyle name="Porcentual 2 6 9" xfId="38138" xr:uid="{00000000-0005-0000-0000-0000EA940000}"/>
    <cellStyle name="Porcentual 2 6 9 2" xfId="38139" xr:uid="{00000000-0005-0000-0000-0000EB940000}"/>
    <cellStyle name="Porcentual 2 6 9 3" xfId="38140" xr:uid="{00000000-0005-0000-0000-0000EC940000}"/>
    <cellStyle name="Porcentual 2 6 9 4" xfId="38141" xr:uid="{00000000-0005-0000-0000-0000ED940000}"/>
    <cellStyle name="Porcentual 2 7" xfId="38142" xr:uid="{00000000-0005-0000-0000-0000EE940000}"/>
    <cellStyle name="Porcentual 2 7 2" xfId="38143" xr:uid="{00000000-0005-0000-0000-0000EF940000}"/>
    <cellStyle name="Porcentual 2 7 2 2" xfId="38144" xr:uid="{00000000-0005-0000-0000-0000F0940000}"/>
    <cellStyle name="Porcentual 2 7 2 3" xfId="38145" xr:uid="{00000000-0005-0000-0000-0000F1940000}"/>
    <cellStyle name="Porcentual 2 7 2 4" xfId="38146" xr:uid="{00000000-0005-0000-0000-0000F2940000}"/>
    <cellStyle name="Porcentual 2 7 2 5" xfId="38147" xr:uid="{00000000-0005-0000-0000-0000F3940000}"/>
    <cellStyle name="Porcentual 2 7 3" xfId="38148" xr:uid="{00000000-0005-0000-0000-0000F4940000}"/>
    <cellStyle name="Porcentual 2 7 4" xfId="38149" xr:uid="{00000000-0005-0000-0000-0000F5940000}"/>
    <cellStyle name="Porcentual 2 7 5" xfId="38150" xr:uid="{00000000-0005-0000-0000-0000F6940000}"/>
    <cellStyle name="Porcentual 2 7 6" xfId="38151" xr:uid="{00000000-0005-0000-0000-0000F7940000}"/>
    <cellStyle name="Porcentual 2 8" xfId="38152" xr:uid="{00000000-0005-0000-0000-0000F8940000}"/>
    <cellStyle name="Porcentual 2 8 2" xfId="38153" xr:uid="{00000000-0005-0000-0000-0000F9940000}"/>
    <cellStyle name="Porcentual 2 8 2 2" xfId="38154" xr:uid="{00000000-0005-0000-0000-0000FA940000}"/>
    <cellStyle name="Porcentual 2 8 2 3" xfId="38155" xr:uid="{00000000-0005-0000-0000-0000FB940000}"/>
    <cellStyle name="Porcentual 2 8 2 4" xfId="38156" xr:uid="{00000000-0005-0000-0000-0000FC940000}"/>
    <cellStyle name="Porcentual 2 8 3" xfId="38157" xr:uid="{00000000-0005-0000-0000-0000FD940000}"/>
    <cellStyle name="Porcentual 2 8 4" xfId="38158" xr:uid="{00000000-0005-0000-0000-0000FE940000}"/>
    <cellStyle name="Porcentual 2 8 5" xfId="38159" xr:uid="{00000000-0005-0000-0000-0000FF940000}"/>
    <cellStyle name="Porcentual 2 8 6" xfId="38160" xr:uid="{00000000-0005-0000-0000-000000950000}"/>
    <cellStyle name="Porcentual 2 8 7" xfId="38161" xr:uid="{00000000-0005-0000-0000-000001950000}"/>
    <cellStyle name="Porcentual 2 9" xfId="38162" xr:uid="{00000000-0005-0000-0000-000002950000}"/>
    <cellStyle name="Porcentual 2 9 2" xfId="38163" xr:uid="{00000000-0005-0000-0000-000003950000}"/>
    <cellStyle name="Porcentual 2 9 3" xfId="38164" xr:uid="{00000000-0005-0000-0000-000004950000}"/>
    <cellStyle name="Porcentual 2 9 4" xfId="38165" xr:uid="{00000000-0005-0000-0000-000005950000}"/>
    <cellStyle name="Porcentual 2 9 5" xfId="38166" xr:uid="{00000000-0005-0000-0000-000006950000}"/>
    <cellStyle name="Porcentual 20" xfId="346" xr:uid="{00000000-0005-0000-0000-000007950000}"/>
    <cellStyle name="Porcentual 20 2" xfId="38167" xr:uid="{00000000-0005-0000-0000-000008950000}"/>
    <cellStyle name="Porcentual 20 2 2" xfId="364" xr:uid="{00000000-0005-0000-0000-000009950000}"/>
    <cellStyle name="Porcentual 20 2 2 2" xfId="38168" xr:uid="{00000000-0005-0000-0000-00000A950000}"/>
    <cellStyle name="Porcentual 20 4 2" xfId="38169" xr:uid="{00000000-0005-0000-0000-00000B950000}"/>
    <cellStyle name="Porcentual 21" xfId="38170" xr:uid="{00000000-0005-0000-0000-00000C950000}"/>
    <cellStyle name="Porcentual 22" xfId="38171" xr:uid="{00000000-0005-0000-0000-00000D950000}"/>
    <cellStyle name="Porcentual 3" xfId="38172" xr:uid="{00000000-0005-0000-0000-00000E950000}"/>
    <cellStyle name="Porcentual 3 10" xfId="38173" xr:uid="{00000000-0005-0000-0000-00000F950000}"/>
    <cellStyle name="Porcentual 3 11" xfId="38174" xr:uid="{00000000-0005-0000-0000-000010950000}"/>
    <cellStyle name="Porcentual 3 2" xfId="371" xr:uid="{00000000-0005-0000-0000-000011950000}"/>
    <cellStyle name="Porcentual 3 2 2" xfId="38175" xr:uid="{00000000-0005-0000-0000-000012950000}"/>
    <cellStyle name="Porcentual 3 2 2 2" xfId="38176" xr:uid="{00000000-0005-0000-0000-000013950000}"/>
    <cellStyle name="Porcentual 3 2 2 3" xfId="38177" xr:uid="{00000000-0005-0000-0000-000014950000}"/>
    <cellStyle name="Porcentual 3 2 2 4" xfId="38178" xr:uid="{00000000-0005-0000-0000-000015950000}"/>
    <cellStyle name="Porcentual 3 2 2 4 2" xfId="38179" xr:uid="{00000000-0005-0000-0000-000016950000}"/>
    <cellStyle name="Porcentual 3 2 2 5" xfId="38180" xr:uid="{00000000-0005-0000-0000-000017950000}"/>
    <cellStyle name="Porcentual 3 2 2 6" xfId="38181" xr:uid="{00000000-0005-0000-0000-000018950000}"/>
    <cellStyle name="Porcentual 3 2 2 7" xfId="38182" xr:uid="{00000000-0005-0000-0000-000019950000}"/>
    <cellStyle name="Porcentual 3 2 2 8" xfId="38183" xr:uid="{00000000-0005-0000-0000-00001A950000}"/>
    <cellStyle name="Porcentual 3 2 2 9" xfId="38654" xr:uid="{00000000-0005-0000-0000-00001B950000}"/>
    <cellStyle name="Porcentual 3 2 3" xfId="38184" xr:uid="{00000000-0005-0000-0000-00001C950000}"/>
    <cellStyle name="Porcentual 3 2 3 2" xfId="38185" xr:uid="{00000000-0005-0000-0000-00001D950000}"/>
    <cellStyle name="Porcentual 3 2 4" xfId="38186" xr:uid="{00000000-0005-0000-0000-00001E950000}"/>
    <cellStyle name="Porcentual 3 2 5" xfId="38187" xr:uid="{00000000-0005-0000-0000-00001F950000}"/>
    <cellStyle name="Porcentual 3 2 5 2" xfId="38188" xr:uid="{00000000-0005-0000-0000-000020950000}"/>
    <cellStyle name="Porcentual 3 2 6" xfId="38189" xr:uid="{00000000-0005-0000-0000-000021950000}"/>
    <cellStyle name="Porcentual 3 2 7" xfId="38190" xr:uid="{00000000-0005-0000-0000-000022950000}"/>
    <cellStyle name="Porcentual 3 2 8" xfId="38191" xr:uid="{00000000-0005-0000-0000-000023950000}"/>
    <cellStyle name="Porcentual 3 2 9" xfId="38192" xr:uid="{00000000-0005-0000-0000-000024950000}"/>
    <cellStyle name="Porcentual 3 3" xfId="38193" xr:uid="{00000000-0005-0000-0000-000025950000}"/>
    <cellStyle name="Porcentual 3 3 2" xfId="38194" xr:uid="{00000000-0005-0000-0000-000026950000}"/>
    <cellStyle name="Porcentual 3 3 2 2" xfId="38195" xr:uid="{00000000-0005-0000-0000-000027950000}"/>
    <cellStyle name="Porcentual 3 3 3" xfId="38196" xr:uid="{00000000-0005-0000-0000-000028950000}"/>
    <cellStyle name="Porcentual 3 3 4" xfId="38197" xr:uid="{00000000-0005-0000-0000-000029950000}"/>
    <cellStyle name="Porcentual 3 3 4 2" xfId="38198" xr:uid="{00000000-0005-0000-0000-00002A950000}"/>
    <cellStyle name="Porcentual 3 3 5" xfId="38199" xr:uid="{00000000-0005-0000-0000-00002B950000}"/>
    <cellStyle name="Porcentual 3 3 6" xfId="38200" xr:uid="{00000000-0005-0000-0000-00002C950000}"/>
    <cellStyle name="Porcentual 3 3 7" xfId="38201" xr:uid="{00000000-0005-0000-0000-00002D950000}"/>
    <cellStyle name="Porcentual 3 3 8" xfId="38650" xr:uid="{00000000-0005-0000-0000-00002E950000}"/>
    <cellStyle name="Porcentual 3 4" xfId="38202" xr:uid="{00000000-0005-0000-0000-00002F950000}"/>
    <cellStyle name="Porcentual 3 4 2" xfId="38203" xr:uid="{00000000-0005-0000-0000-000030950000}"/>
    <cellStyle name="Porcentual 3 5" xfId="38204" xr:uid="{00000000-0005-0000-0000-000031950000}"/>
    <cellStyle name="Porcentual 3 6" xfId="38205" xr:uid="{00000000-0005-0000-0000-000032950000}"/>
    <cellStyle name="Porcentual 3 7" xfId="38206" xr:uid="{00000000-0005-0000-0000-000033950000}"/>
    <cellStyle name="Porcentual 3 7 2" xfId="38207" xr:uid="{00000000-0005-0000-0000-000034950000}"/>
    <cellStyle name="Porcentual 3 8" xfId="38208" xr:uid="{00000000-0005-0000-0000-000035950000}"/>
    <cellStyle name="Porcentual 3 9" xfId="38209" xr:uid="{00000000-0005-0000-0000-000036950000}"/>
    <cellStyle name="Porcentual 30" xfId="38210" xr:uid="{00000000-0005-0000-0000-000037950000}"/>
    <cellStyle name="Porcentual 30 2" xfId="38211" xr:uid="{00000000-0005-0000-0000-000038950000}"/>
    <cellStyle name="Porcentual 30 3" xfId="38212" xr:uid="{00000000-0005-0000-0000-000039950000}"/>
    <cellStyle name="Porcentual 30 4" xfId="38213" xr:uid="{00000000-0005-0000-0000-00003A950000}"/>
    <cellStyle name="Porcentual 32" xfId="38214" xr:uid="{00000000-0005-0000-0000-00003B950000}"/>
    <cellStyle name="Porcentual 32 2" xfId="38215" xr:uid="{00000000-0005-0000-0000-00003C950000}"/>
    <cellStyle name="Porcentual 32 3" xfId="38216" xr:uid="{00000000-0005-0000-0000-00003D950000}"/>
    <cellStyle name="Porcentual 32 4" xfId="38217" xr:uid="{00000000-0005-0000-0000-00003E950000}"/>
    <cellStyle name="Porcentual 36" xfId="38218" xr:uid="{00000000-0005-0000-0000-00003F950000}"/>
    <cellStyle name="Porcentual 36 2" xfId="33042" xr:uid="{00000000-0005-0000-0000-000040950000}"/>
    <cellStyle name="Porcentual 36 2 2" xfId="38656" xr:uid="{00000000-0005-0000-0000-000041950000}"/>
    <cellStyle name="Porcentual 37" xfId="38219" xr:uid="{00000000-0005-0000-0000-000042950000}"/>
    <cellStyle name="Porcentual 38 2" xfId="370" xr:uid="{00000000-0005-0000-0000-000043950000}"/>
    <cellStyle name="Porcentual 38 2 2" xfId="38220" xr:uid="{00000000-0005-0000-0000-000044950000}"/>
    <cellStyle name="Porcentual 4" xfId="38221" xr:uid="{00000000-0005-0000-0000-000045950000}"/>
    <cellStyle name="Porcentual 4 10" xfId="38222" xr:uid="{00000000-0005-0000-0000-000046950000}"/>
    <cellStyle name="Porcentual 4 11" xfId="38223" xr:uid="{00000000-0005-0000-0000-000047950000}"/>
    <cellStyle name="Porcentual 4 12" xfId="38224" xr:uid="{00000000-0005-0000-0000-000048950000}"/>
    <cellStyle name="Porcentual 4 13" xfId="38225" xr:uid="{00000000-0005-0000-0000-000049950000}"/>
    <cellStyle name="Porcentual 4 2" xfId="38226" xr:uid="{00000000-0005-0000-0000-00004A950000}"/>
    <cellStyle name="Porcentual 4 2 2" xfId="38227" xr:uid="{00000000-0005-0000-0000-00004B950000}"/>
    <cellStyle name="Porcentual 4 2 3" xfId="38228" xr:uid="{00000000-0005-0000-0000-00004C950000}"/>
    <cellStyle name="Porcentual 4 2 3 2" xfId="38229" xr:uid="{00000000-0005-0000-0000-00004D950000}"/>
    <cellStyle name="Porcentual 4 2 4" xfId="38230" xr:uid="{00000000-0005-0000-0000-00004E950000}"/>
    <cellStyle name="Porcentual 4 2 5" xfId="38231" xr:uid="{00000000-0005-0000-0000-00004F950000}"/>
    <cellStyle name="Porcentual 4 2 6" xfId="38232" xr:uid="{00000000-0005-0000-0000-000050950000}"/>
    <cellStyle name="Porcentual 4 2 7" xfId="38233" xr:uid="{00000000-0005-0000-0000-000051950000}"/>
    <cellStyle name="Porcentual 4 3" xfId="38234" xr:uid="{00000000-0005-0000-0000-000052950000}"/>
    <cellStyle name="Porcentual 4 3 2" xfId="38235" xr:uid="{00000000-0005-0000-0000-000053950000}"/>
    <cellStyle name="Porcentual 4 3 2 2" xfId="38236" xr:uid="{00000000-0005-0000-0000-000054950000}"/>
    <cellStyle name="Porcentual 4 3 3" xfId="38237" xr:uid="{00000000-0005-0000-0000-000055950000}"/>
    <cellStyle name="Porcentual 4 4" xfId="38238" xr:uid="{00000000-0005-0000-0000-000056950000}"/>
    <cellStyle name="Porcentual 4 4 2" xfId="38239" xr:uid="{00000000-0005-0000-0000-000057950000}"/>
    <cellStyle name="Porcentual 4 4 3" xfId="38240" xr:uid="{00000000-0005-0000-0000-000058950000}"/>
    <cellStyle name="Porcentual 4 4 3 2" xfId="38241" xr:uid="{00000000-0005-0000-0000-000059950000}"/>
    <cellStyle name="Porcentual 4 4 4" xfId="38242" xr:uid="{00000000-0005-0000-0000-00005A950000}"/>
    <cellStyle name="Porcentual 4 4 5" xfId="38243" xr:uid="{00000000-0005-0000-0000-00005B950000}"/>
    <cellStyle name="Porcentual 4 4 6" xfId="38244" xr:uid="{00000000-0005-0000-0000-00005C950000}"/>
    <cellStyle name="Porcentual 4 4 7" xfId="38245" xr:uid="{00000000-0005-0000-0000-00005D950000}"/>
    <cellStyle name="Porcentual 4 5" xfId="38246" xr:uid="{00000000-0005-0000-0000-00005E950000}"/>
    <cellStyle name="Porcentual 4 5 2" xfId="38247" xr:uid="{00000000-0005-0000-0000-00005F950000}"/>
    <cellStyle name="Porcentual 4 6" xfId="38248" xr:uid="{00000000-0005-0000-0000-000060950000}"/>
    <cellStyle name="Porcentual 4 7" xfId="38249" xr:uid="{00000000-0005-0000-0000-000061950000}"/>
    <cellStyle name="Porcentual 4 7 2" xfId="38250" xr:uid="{00000000-0005-0000-0000-000062950000}"/>
    <cellStyle name="Porcentual 4 8" xfId="38251" xr:uid="{00000000-0005-0000-0000-000063950000}"/>
    <cellStyle name="Porcentual 4 9" xfId="38252" xr:uid="{00000000-0005-0000-0000-000064950000}"/>
    <cellStyle name="Porcentual 5" xfId="38253" xr:uid="{00000000-0005-0000-0000-000065950000}"/>
    <cellStyle name="Porcentual 5 10" xfId="38254" xr:uid="{00000000-0005-0000-0000-000066950000}"/>
    <cellStyle name="Porcentual 5 11" xfId="38255" xr:uid="{00000000-0005-0000-0000-000067950000}"/>
    <cellStyle name="Porcentual 5 12" xfId="38256" xr:uid="{00000000-0005-0000-0000-000068950000}"/>
    <cellStyle name="Porcentual 5 2" xfId="38257" xr:uid="{00000000-0005-0000-0000-000069950000}"/>
    <cellStyle name="Porcentual 5 2 2" xfId="38258" xr:uid="{00000000-0005-0000-0000-00006A950000}"/>
    <cellStyle name="Porcentual 5 2 3" xfId="38259" xr:uid="{00000000-0005-0000-0000-00006B950000}"/>
    <cellStyle name="Porcentual 5 3" xfId="38260" xr:uid="{00000000-0005-0000-0000-00006C950000}"/>
    <cellStyle name="Porcentual 5 3 2" xfId="38261" xr:uid="{00000000-0005-0000-0000-00006D950000}"/>
    <cellStyle name="Porcentual 5 4" xfId="38262" xr:uid="{00000000-0005-0000-0000-00006E950000}"/>
    <cellStyle name="Porcentual 5 4 2" xfId="38263" xr:uid="{00000000-0005-0000-0000-00006F950000}"/>
    <cellStyle name="Porcentual 5 5" xfId="38264" xr:uid="{00000000-0005-0000-0000-000070950000}"/>
    <cellStyle name="Porcentual 5 6" xfId="38265" xr:uid="{00000000-0005-0000-0000-000071950000}"/>
    <cellStyle name="Porcentual 5 6 2" xfId="38266" xr:uid="{00000000-0005-0000-0000-000072950000}"/>
    <cellStyle name="Porcentual 5 7" xfId="38267" xr:uid="{00000000-0005-0000-0000-000073950000}"/>
    <cellStyle name="Porcentual 5 8" xfId="38268" xr:uid="{00000000-0005-0000-0000-000074950000}"/>
    <cellStyle name="Porcentual 5 9" xfId="38269" xr:uid="{00000000-0005-0000-0000-000075950000}"/>
    <cellStyle name="Porcentual 6" xfId="38270" xr:uid="{00000000-0005-0000-0000-000076950000}"/>
    <cellStyle name="Porcentual 6 10" xfId="38271" xr:uid="{00000000-0005-0000-0000-000077950000}"/>
    <cellStyle name="Porcentual 6 11" xfId="38272" xr:uid="{00000000-0005-0000-0000-000078950000}"/>
    <cellStyle name="Porcentual 6 2" xfId="38273" xr:uid="{00000000-0005-0000-0000-000079950000}"/>
    <cellStyle name="Porcentual 6 2 2" xfId="38274" xr:uid="{00000000-0005-0000-0000-00007A950000}"/>
    <cellStyle name="Porcentual 6 2 2 2" xfId="38275" xr:uid="{00000000-0005-0000-0000-00007B950000}"/>
    <cellStyle name="Porcentual 6 2 2 3" xfId="38276" xr:uid="{00000000-0005-0000-0000-00007C950000}"/>
    <cellStyle name="Porcentual 6 2 3" xfId="38277" xr:uid="{00000000-0005-0000-0000-00007D950000}"/>
    <cellStyle name="Porcentual 6 2 4" xfId="38278" xr:uid="{00000000-0005-0000-0000-00007E950000}"/>
    <cellStyle name="Porcentual 6 2 5" xfId="38279" xr:uid="{00000000-0005-0000-0000-00007F950000}"/>
    <cellStyle name="Porcentual 6 3" xfId="38280" xr:uid="{00000000-0005-0000-0000-000080950000}"/>
    <cellStyle name="Porcentual 6 3 2" xfId="38281" xr:uid="{00000000-0005-0000-0000-000081950000}"/>
    <cellStyle name="Porcentual 6 4" xfId="38282" xr:uid="{00000000-0005-0000-0000-000082950000}"/>
    <cellStyle name="Porcentual 6 5" xfId="38283" xr:uid="{00000000-0005-0000-0000-000083950000}"/>
    <cellStyle name="Porcentual 6 5 2" xfId="38284" xr:uid="{00000000-0005-0000-0000-000084950000}"/>
    <cellStyle name="Porcentual 6 6" xfId="38285" xr:uid="{00000000-0005-0000-0000-000085950000}"/>
    <cellStyle name="Porcentual 6 7" xfId="38286" xr:uid="{00000000-0005-0000-0000-000086950000}"/>
    <cellStyle name="Porcentual 6 8" xfId="38287" xr:uid="{00000000-0005-0000-0000-000087950000}"/>
    <cellStyle name="Porcentual 6 9" xfId="38288" xr:uid="{00000000-0005-0000-0000-000088950000}"/>
    <cellStyle name="Porcentual 7" xfId="38289" xr:uid="{00000000-0005-0000-0000-000089950000}"/>
    <cellStyle name="Porcentual 7 2" xfId="38290" xr:uid="{00000000-0005-0000-0000-00008A950000}"/>
    <cellStyle name="Porcentual 7 2 2" xfId="38291" xr:uid="{00000000-0005-0000-0000-00008B950000}"/>
    <cellStyle name="Porcentual 7 3" xfId="38292" xr:uid="{00000000-0005-0000-0000-00008C950000}"/>
    <cellStyle name="Porcentual 7 4" xfId="38293" xr:uid="{00000000-0005-0000-0000-00008D950000}"/>
    <cellStyle name="Porcentual 7 5" xfId="38294" xr:uid="{00000000-0005-0000-0000-00008E950000}"/>
    <cellStyle name="Porcentual 7 6" xfId="38295" xr:uid="{00000000-0005-0000-0000-00008F950000}"/>
    <cellStyle name="Porcentual 8" xfId="38296" xr:uid="{00000000-0005-0000-0000-000090950000}"/>
    <cellStyle name="Porcentual 8 2" xfId="38297" xr:uid="{00000000-0005-0000-0000-000091950000}"/>
    <cellStyle name="Porcentual 8 3" xfId="38298" xr:uid="{00000000-0005-0000-0000-000092950000}"/>
    <cellStyle name="Porcentual 8 4" xfId="38299" xr:uid="{00000000-0005-0000-0000-000093950000}"/>
    <cellStyle name="Porcentual 8 5" xfId="38300" xr:uid="{00000000-0005-0000-0000-000094950000}"/>
    <cellStyle name="Porcentual 9" xfId="38301" xr:uid="{00000000-0005-0000-0000-000095950000}"/>
    <cellStyle name="Porcentual 9 2" xfId="38302" xr:uid="{00000000-0005-0000-0000-000096950000}"/>
    <cellStyle name="Porcentual 9 2 2" xfId="38303" xr:uid="{00000000-0005-0000-0000-000097950000}"/>
    <cellStyle name="Porcentual 9 2 3" xfId="38304" xr:uid="{00000000-0005-0000-0000-000098950000}"/>
    <cellStyle name="Porcentual 9 2 4" xfId="38305" xr:uid="{00000000-0005-0000-0000-000099950000}"/>
    <cellStyle name="Porcentual 9 3" xfId="38306" xr:uid="{00000000-0005-0000-0000-00009A950000}"/>
    <cellStyle name="Porcentual 9 3 2" xfId="38307" xr:uid="{00000000-0005-0000-0000-00009B950000}"/>
    <cellStyle name="Porcentual 9 4" xfId="38308" xr:uid="{00000000-0005-0000-0000-00009C950000}"/>
    <cellStyle name="Porcentual 9 5" xfId="38309" xr:uid="{00000000-0005-0000-0000-00009D950000}"/>
    <cellStyle name="Porcentual 9 6" xfId="38310" xr:uid="{00000000-0005-0000-0000-00009E950000}"/>
    <cellStyle name="R00A" xfId="262" xr:uid="{00000000-0005-0000-0000-00009F950000}"/>
    <cellStyle name="R00B" xfId="263" xr:uid="{00000000-0005-0000-0000-0000A0950000}"/>
    <cellStyle name="R00L" xfId="264" xr:uid="{00000000-0005-0000-0000-0000A1950000}"/>
    <cellStyle name="R01A" xfId="265" xr:uid="{00000000-0005-0000-0000-0000A2950000}"/>
    <cellStyle name="R01A 2" xfId="266" xr:uid="{00000000-0005-0000-0000-0000A3950000}"/>
    <cellStyle name="R01A 3" xfId="267" xr:uid="{00000000-0005-0000-0000-0000A4950000}"/>
    <cellStyle name="R01A 4" xfId="268" xr:uid="{00000000-0005-0000-0000-0000A5950000}"/>
    <cellStyle name="R01A 5" xfId="269" xr:uid="{00000000-0005-0000-0000-0000A6950000}"/>
    <cellStyle name="R01A 5 2" xfId="270" xr:uid="{00000000-0005-0000-0000-0000A7950000}"/>
    <cellStyle name="R01B" xfId="271" xr:uid="{00000000-0005-0000-0000-0000A8950000}"/>
    <cellStyle name="R01H" xfId="272" xr:uid="{00000000-0005-0000-0000-0000A9950000}"/>
    <cellStyle name="R01L" xfId="273" xr:uid="{00000000-0005-0000-0000-0000AA950000}"/>
    <cellStyle name="R02A" xfId="274" xr:uid="{00000000-0005-0000-0000-0000AB950000}"/>
    <cellStyle name="R02B" xfId="275" xr:uid="{00000000-0005-0000-0000-0000AC950000}"/>
    <cellStyle name="R02B 2" xfId="276" xr:uid="{00000000-0005-0000-0000-0000AD950000}"/>
    <cellStyle name="R02H" xfId="277" xr:uid="{00000000-0005-0000-0000-0000AE950000}"/>
    <cellStyle name="R02L" xfId="278" xr:uid="{00000000-0005-0000-0000-0000AF950000}"/>
    <cellStyle name="R03A" xfId="279" xr:uid="{00000000-0005-0000-0000-0000B0950000}"/>
    <cellStyle name="R03B" xfId="280" xr:uid="{00000000-0005-0000-0000-0000B1950000}"/>
    <cellStyle name="R03B 2" xfId="281" xr:uid="{00000000-0005-0000-0000-0000B2950000}"/>
    <cellStyle name="R03H" xfId="282" xr:uid="{00000000-0005-0000-0000-0000B3950000}"/>
    <cellStyle name="R03L" xfId="283" xr:uid="{00000000-0005-0000-0000-0000B4950000}"/>
    <cellStyle name="R04A" xfId="284" xr:uid="{00000000-0005-0000-0000-0000B5950000}"/>
    <cellStyle name="R04B" xfId="285" xr:uid="{00000000-0005-0000-0000-0000B6950000}"/>
    <cellStyle name="R04B 2" xfId="286" xr:uid="{00000000-0005-0000-0000-0000B7950000}"/>
    <cellStyle name="R04H" xfId="287" xr:uid="{00000000-0005-0000-0000-0000B8950000}"/>
    <cellStyle name="R04L" xfId="288" xr:uid="{00000000-0005-0000-0000-0000B9950000}"/>
    <cellStyle name="R05A" xfId="289" xr:uid="{00000000-0005-0000-0000-0000BA950000}"/>
    <cellStyle name="R05B" xfId="290" xr:uid="{00000000-0005-0000-0000-0000BB950000}"/>
    <cellStyle name="R05B 2" xfId="291" xr:uid="{00000000-0005-0000-0000-0000BC950000}"/>
    <cellStyle name="R05H" xfId="292" xr:uid="{00000000-0005-0000-0000-0000BD950000}"/>
    <cellStyle name="R05L" xfId="293" xr:uid="{00000000-0005-0000-0000-0000BE950000}"/>
    <cellStyle name="R05L 2" xfId="294" xr:uid="{00000000-0005-0000-0000-0000BF950000}"/>
    <cellStyle name="R06A" xfId="295" xr:uid="{00000000-0005-0000-0000-0000C0950000}"/>
    <cellStyle name="R06B" xfId="296" xr:uid="{00000000-0005-0000-0000-0000C1950000}"/>
    <cellStyle name="R06B 2" xfId="297" xr:uid="{00000000-0005-0000-0000-0000C2950000}"/>
    <cellStyle name="R06H" xfId="298" xr:uid="{00000000-0005-0000-0000-0000C3950000}"/>
    <cellStyle name="R06L" xfId="299" xr:uid="{00000000-0005-0000-0000-0000C4950000}"/>
    <cellStyle name="R07A" xfId="300" xr:uid="{00000000-0005-0000-0000-0000C5950000}"/>
    <cellStyle name="R07B" xfId="301" xr:uid="{00000000-0005-0000-0000-0000C6950000}"/>
    <cellStyle name="R07B 2" xfId="302" xr:uid="{00000000-0005-0000-0000-0000C7950000}"/>
    <cellStyle name="R07H" xfId="303" xr:uid="{00000000-0005-0000-0000-0000C8950000}"/>
    <cellStyle name="R07L" xfId="304" xr:uid="{00000000-0005-0000-0000-0000C9950000}"/>
    <cellStyle name="Resultado 1" xfId="38311" xr:uid="{00000000-0005-0000-0000-0000CA950000}"/>
    <cellStyle name="Resultado 1 2" xfId="38312" xr:uid="{00000000-0005-0000-0000-0000CB950000}"/>
    <cellStyle name="Resultat" xfId="38313" xr:uid="{00000000-0005-0000-0000-0000CC950000}"/>
    <cellStyle name="Resultat 2" xfId="38314" xr:uid="{00000000-0005-0000-0000-0000CD950000}"/>
    <cellStyle name="reviseExposure" xfId="38315" xr:uid="{00000000-0005-0000-0000-0000CE950000}"/>
    <cellStyle name="Saída 2" xfId="305" xr:uid="{00000000-0005-0000-0000-0000CF950000}"/>
    <cellStyle name="Salida 2" xfId="38316" xr:uid="{00000000-0005-0000-0000-0000D0950000}"/>
    <cellStyle name="Salida 2 2" xfId="38317" xr:uid="{00000000-0005-0000-0000-0000D1950000}"/>
    <cellStyle name="Salida 2 2 2" xfId="38318" xr:uid="{00000000-0005-0000-0000-0000D2950000}"/>
    <cellStyle name="Salida 2 2 2 2" xfId="38319" xr:uid="{00000000-0005-0000-0000-0000D3950000}"/>
    <cellStyle name="Salida 2 3" xfId="38320" xr:uid="{00000000-0005-0000-0000-0000D4950000}"/>
    <cellStyle name="Salida 2 4" xfId="38321" xr:uid="{00000000-0005-0000-0000-0000D5950000}"/>
    <cellStyle name="Salida 2 5" xfId="38322" xr:uid="{00000000-0005-0000-0000-0000D6950000}"/>
    <cellStyle name="Salida 3" xfId="38323" xr:uid="{00000000-0005-0000-0000-0000D7950000}"/>
    <cellStyle name="Salida 3 2" xfId="38324" xr:uid="{00000000-0005-0000-0000-0000D8950000}"/>
    <cellStyle name="Salida 3 3" xfId="38325" xr:uid="{00000000-0005-0000-0000-0000D9950000}"/>
    <cellStyle name="Salida 3 4" xfId="38326" xr:uid="{00000000-0005-0000-0000-0000DA950000}"/>
    <cellStyle name="Salida 4" xfId="38327" xr:uid="{00000000-0005-0000-0000-0000DB950000}"/>
    <cellStyle name="Salida 5" xfId="38328" xr:uid="{00000000-0005-0000-0000-0000DC950000}"/>
    <cellStyle name="Salida 6" xfId="38329" xr:uid="{00000000-0005-0000-0000-0000DD950000}"/>
    <cellStyle name="SAS FM Read-only data cell (data entry table)" xfId="32" xr:uid="{00000000-0005-0000-0000-0000DE950000}"/>
    <cellStyle name="SAS FM Read-only data cell (read-only table)" xfId="33" xr:uid="{00000000-0005-0000-0000-0000DF950000}"/>
    <cellStyle name="SAS FM Row drillable header" xfId="34" xr:uid="{00000000-0005-0000-0000-0000E0950000}"/>
    <cellStyle name="SAS FM Row header" xfId="35" xr:uid="{00000000-0005-0000-0000-0000E1950000}"/>
    <cellStyle name="SAS FM Writeable data cell" xfId="36" xr:uid="{00000000-0005-0000-0000-0000E2950000}"/>
    <cellStyle name="showCheck" xfId="38330" xr:uid="{00000000-0005-0000-0000-0000E3950000}"/>
    <cellStyle name="showCheck 2" xfId="38331" xr:uid="{00000000-0005-0000-0000-0000E4950000}"/>
    <cellStyle name="showCheck 2 2" xfId="38332" xr:uid="{00000000-0005-0000-0000-0000E5950000}"/>
    <cellStyle name="showCheck 2 3" xfId="38333" xr:uid="{00000000-0005-0000-0000-0000E6950000}"/>
    <cellStyle name="showCheck 3" xfId="38334" xr:uid="{00000000-0005-0000-0000-0000E7950000}"/>
    <cellStyle name="showCheck 3 2" xfId="38335" xr:uid="{00000000-0005-0000-0000-0000E8950000}"/>
    <cellStyle name="showCheck 4" xfId="38336" xr:uid="{00000000-0005-0000-0000-0000E9950000}"/>
    <cellStyle name="showExposure" xfId="38337" xr:uid="{00000000-0005-0000-0000-0000EA950000}"/>
    <cellStyle name="showExposure 2" xfId="38338" xr:uid="{00000000-0005-0000-0000-0000EB950000}"/>
    <cellStyle name="showExposure 2 2" xfId="38339" xr:uid="{00000000-0005-0000-0000-0000EC950000}"/>
    <cellStyle name="showExposure 2 3" xfId="38340" xr:uid="{00000000-0005-0000-0000-0000ED950000}"/>
    <cellStyle name="showExposure 2 4" xfId="38341" xr:uid="{00000000-0005-0000-0000-0000EE950000}"/>
    <cellStyle name="showExposure 2 5" xfId="38342" xr:uid="{00000000-0005-0000-0000-0000EF950000}"/>
    <cellStyle name="showExposure 3" xfId="38343" xr:uid="{00000000-0005-0000-0000-0000F0950000}"/>
    <cellStyle name="showExposure 3 2" xfId="38344" xr:uid="{00000000-0005-0000-0000-0000F1950000}"/>
    <cellStyle name="showExposure 4" xfId="38345" xr:uid="{00000000-0005-0000-0000-0000F2950000}"/>
    <cellStyle name="showParameterE" xfId="38346" xr:uid="{00000000-0005-0000-0000-0000F3950000}"/>
    <cellStyle name="showParameterE 2" xfId="38347" xr:uid="{00000000-0005-0000-0000-0000F4950000}"/>
    <cellStyle name="showParameterE 2 2" xfId="38348" xr:uid="{00000000-0005-0000-0000-0000F5950000}"/>
    <cellStyle name="showParameterE 2 3" xfId="38349" xr:uid="{00000000-0005-0000-0000-0000F6950000}"/>
    <cellStyle name="showParameterE 3" xfId="38350" xr:uid="{00000000-0005-0000-0000-0000F7950000}"/>
    <cellStyle name="showParameterE 3 2" xfId="38351" xr:uid="{00000000-0005-0000-0000-0000F8950000}"/>
    <cellStyle name="showParameterE 4" xfId="38352" xr:uid="{00000000-0005-0000-0000-0000F9950000}"/>
    <cellStyle name="showParameterS" xfId="38353" xr:uid="{00000000-0005-0000-0000-0000FA950000}"/>
    <cellStyle name="showParameterS 2" xfId="38354" xr:uid="{00000000-0005-0000-0000-0000FB950000}"/>
    <cellStyle name="showParameterS 2 2" xfId="38355" xr:uid="{00000000-0005-0000-0000-0000FC950000}"/>
    <cellStyle name="showParameterS 2 3" xfId="38356" xr:uid="{00000000-0005-0000-0000-0000FD950000}"/>
    <cellStyle name="showParameterS 3" xfId="38357" xr:uid="{00000000-0005-0000-0000-0000FE950000}"/>
    <cellStyle name="showParameterS 3 2" xfId="38358" xr:uid="{00000000-0005-0000-0000-0000FF950000}"/>
    <cellStyle name="showParameterS 4" xfId="38359" xr:uid="{00000000-0005-0000-0000-000000960000}"/>
    <cellStyle name="showPD" xfId="38360" xr:uid="{00000000-0005-0000-0000-000001960000}"/>
    <cellStyle name="showPD 2" xfId="38361" xr:uid="{00000000-0005-0000-0000-000002960000}"/>
    <cellStyle name="showPD 2 2" xfId="38362" xr:uid="{00000000-0005-0000-0000-000003960000}"/>
    <cellStyle name="showPD 2 3" xfId="38363" xr:uid="{00000000-0005-0000-0000-000004960000}"/>
    <cellStyle name="showPD 3" xfId="38364" xr:uid="{00000000-0005-0000-0000-000005960000}"/>
    <cellStyle name="showPD 3 2" xfId="38365" xr:uid="{00000000-0005-0000-0000-000006960000}"/>
    <cellStyle name="showPD 4" xfId="38366" xr:uid="{00000000-0005-0000-0000-000007960000}"/>
    <cellStyle name="showPercentage" xfId="38367" xr:uid="{00000000-0005-0000-0000-000008960000}"/>
    <cellStyle name="showPercentage 2" xfId="38368" xr:uid="{00000000-0005-0000-0000-000009960000}"/>
    <cellStyle name="showPercentage 2 2" xfId="38369" xr:uid="{00000000-0005-0000-0000-00000A960000}"/>
    <cellStyle name="showPercentage 2 3" xfId="38370" xr:uid="{00000000-0005-0000-0000-00000B960000}"/>
    <cellStyle name="showPercentage 3" xfId="38371" xr:uid="{00000000-0005-0000-0000-00000C960000}"/>
    <cellStyle name="showPercentage 3 2" xfId="38372" xr:uid="{00000000-0005-0000-0000-00000D960000}"/>
    <cellStyle name="showPercentage 4" xfId="38373" xr:uid="{00000000-0005-0000-0000-00000E960000}"/>
    <cellStyle name="showSelection" xfId="38374" xr:uid="{00000000-0005-0000-0000-00000F960000}"/>
    <cellStyle name="showSelection 2" xfId="38375" xr:uid="{00000000-0005-0000-0000-000010960000}"/>
    <cellStyle name="showSelection 2 2" xfId="38376" xr:uid="{00000000-0005-0000-0000-000011960000}"/>
    <cellStyle name="showSelection 2 3" xfId="38377" xr:uid="{00000000-0005-0000-0000-000012960000}"/>
    <cellStyle name="showSelection 3" xfId="38378" xr:uid="{00000000-0005-0000-0000-000013960000}"/>
    <cellStyle name="showSelection 3 2" xfId="38379" xr:uid="{00000000-0005-0000-0000-000014960000}"/>
    <cellStyle name="showSelection 4" xfId="38380" xr:uid="{00000000-0005-0000-0000-000015960000}"/>
    <cellStyle name="Single Cell Column Heading 2" xfId="38381" xr:uid="{00000000-0005-0000-0000-000016960000}"/>
    <cellStyle name="Single Cell Column Heading 2 2" xfId="38382" xr:uid="{00000000-0005-0000-0000-000017960000}"/>
    <cellStyle name="Standard_draft disclosure templates for 2011" xfId="38383" xr:uid="{00000000-0005-0000-0000-000018960000}"/>
    <cellStyle name="Styl 1" xfId="306" xr:uid="{00000000-0005-0000-0000-000019960000}"/>
    <cellStyle name="Style 1" xfId="307" xr:uid="{00000000-0005-0000-0000-00001A960000}"/>
    <cellStyle name="sup2Date" xfId="38384" xr:uid="{00000000-0005-0000-0000-00001B960000}"/>
    <cellStyle name="sup2Date 2" xfId="38385" xr:uid="{00000000-0005-0000-0000-00001C960000}"/>
    <cellStyle name="sup2Date 2 2" xfId="38386" xr:uid="{00000000-0005-0000-0000-00001D960000}"/>
    <cellStyle name="sup2Date 2 3" xfId="38387" xr:uid="{00000000-0005-0000-0000-00001E960000}"/>
    <cellStyle name="sup2Date 3" xfId="38388" xr:uid="{00000000-0005-0000-0000-00001F960000}"/>
    <cellStyle name="sup2Date 3 2" xfId="38389" xr:uid="{00000000-0005-0000-0000-000020960000}"/>
    <cellStyle name="sup2Date 4" xfId="38390" xr:uid="{00000000-0005-0000-0000-000021960000}"/>
    <cellStyle name="sup2Int" xfId="38391" xr:uid="{00000000-0005-0000-0000-000022960000}"/>
    <cellStyle name="sup2Int 2" xfId="38392" xr:uid="{00000000-0005-0000-0000-000023960000}"/>
    <cellStyle name="sup2Int 2 2" xfId="38393" xr:uid="{00000000-0005-0000-0000-000024960000}"/>
    <cellStyle name="sup2Int 2 3" xfId="38394" xr:uid="{00000000-0005-0000-0000-000025960000}"/>
    <cellStyle name="sup2Int 3" xfId="38395" xr:uid="{00000000-0005-0000-0000-000026960000}"/>
    <cellStyle name="sup2Int 3 2" xfId="38396" xr:uid="{00000000-0005-0000-0000-000027960000}"/>
    <cellStyle name="sup2Int 4" xfId="38397" xr:uid="{00000000-0005-0000-0000-000028960000}"/>
    <cellStyle name="sup2ParameterE" xfId="38398" xr:uid="{00000000-0005-0000-0000-000029960000}"/>
    <cellStyle name="sup2ParameterE 2" xfId="38399" xr:uid="{00000000-0005-0000-0000-00002A960000}"/>
    <cellStyle name="sup2ParameterE 2 2" xfId="38400" xr:uid="{00000000-0005-0000-0000-00002B960000}"/>
    <cellStyle name="sup2ParameterE 2 3" xfId="38401" xr:uid="{00000000-0005-0000-0000-00002C960000}"/>
    <cellStyle name="sup2ParameterE 3" xfId="38402" xr:uid="{00000000-0005-0000-0000-00002D960000}"/>
    <cellStyle name="sup2ParameterE 3 2" xfId="38403" xr:uid="{00000000-0005-0000-0000-00002E960000}"/>
    <cellStyle name="sup2ParameterE 4" xfId="38404" xr:uid="{00000000-0005-0000-0000-00002F960000}"/>
    <cellStyle name="sup2Percentage" xfId="38405" xr:uid="{00000000-0005-0000-0000-000030960000}"/>
    <cellStyle name="sup2Percentage 2" xfId="38406" xr:uid="{00000000-0005-0000-0000-000031960000}"/>
    <cellStyle name="sup2Percentage 2 2" xfId="38407" xr:uid="{00000000-0005-0000-0000-000032960000}"/>
    <cellStyle name="sup2Percentage 2 3" xfId="38408" xr:uid="{00000000-0005-0000-0000-000033960000}"/>
    <cellStyle name="sup2Percentage 3" xfId="38409" xr:uid="{00000000-0005-0000-0000-000034960000}"/>
    <cellStyle name="sup2Percentage 3 2" xfId="38410" xr:uid="{00000000-0005-0000-0000-000035960000}"/>
    <cellStyle name="sup2Percentage 4" xfId="38411" xr:uid="{00000000-0005-0000-0000-000036960000}"/>
    <cellStyle name="sup2PercentageL" xfId="38412" xr:uid="{00000000-0005-0000-0000-000037960000}"/>
    <cellStyle name="sup2PercentageL 2" xfId="38413" xr:uid="{00000000-0005-0000-0000-000038960000}"/>
    <cellStyle name="sup2PercentageL 2 2" xfId="38414" xr:uid="{00000000-0005-0000-0000-000039960000}"/>
    <cellStyle name="sup2PercentageL 2 3" xfId="38415" xr:uid="{00000000-0005-0000-0000-00003A960000}"/>
    <cellStyle name="sup2PercentageL 3" xfId="38416" xr:uid="{00000000-0005-0000-0000-00003B960000}"/>
    <cellStyle name="sup2PercentageL 3 2" xfId="38417" xr:uid="{00000000-0005-0000-0000-00003C960000}"/>
    <cellStyle name="sup2PercentageL 4" xfId="38418" xr:uid="{00000000-0005-0000-0000-00003D960000}"/>
    <cellStyle name="sup2PercentageM" xfId="38419" xr:uid="{00000000-0005-0000-0000-00003E960000}"/>
    <cellStyle name="sup2PercentageM 2" xfId="38420" xr:uid="{00000000-0005-0000-0000-00003F960000}"/>
    <cellStyle name="sup2PercentageM 2 2" xfId="38421" xr:uid="{00000000-0005-0000-0000-000040960000}"/>
    <cellStyle name="sup2PercentageM 2 3" xfId="38422" xr:uid="{00000000-0005-0000-0000-000041960000}"/>
    <cellStyle name="sup2PercentageM 3" xfId="38423" xr:uid="{00000000-0005-0000-0000-000042960000}"/>
    <cellStyle name="sup2PercentageM 3 2" xfId="38424" xr:uid="{00000000-0005-0000-0000-000043960000}"/>
    <cellStyle name="sup2PercentageM 4" xfId="38425" xr:uid="{00000000-0005-0000-0000-000044960000}"/>
    <cellStyle name="sup2Selection" xfId="38426" xr:uid="{00000000-0005-0000-0000-000045960000}"/>
    <cellStyle name="sup2Selection 2" xfId="38427" xr:uid="{00000000-0005-0000-0000-000046960000}"/>
    <cellStyle name="sup2Selection 2 2" xfId="38428" xr:uid="{00000000-0005-0000-0000-000047960000}"/>
    <cellStyle name="sup2Selection 2 3" xfId="38429" xr:uid="{00000000-0005-0000-0000-000048960000}"/>
    <cellStyle name="sup2Selection 3" xfId="38430" xr:uid="{00000000-0005-0000-0000-000049960000}"/>
    <cellStyle name="sup2Selection 3 2" xfId="38431" xr:uid="{00000000-0005-0000-0000-00004A960000}"/>
    <cellStyle name="sup2Selection 4" xfId="38432" xr:uid="{00000000-0005-0000-0000-00004B960000}"/>
    <cellStyle name="sup2Text" xfId="38433" xr:uid="{00000000-0005-0000-0000-00004C960000}"/>
    <cellStyle name="sup2Text 2" xfId="38434" xr:uid="{00000000-0005-0000-0000-00004D960000}"/>
    <cellStyle name="sup2Text 2 2" xfId="38435" xr:uid="{00000000-0005-0000-0000-00004E960000}"/>
    <cellStyle name="sup2Text 2 3" xfId="38436" xr:uid="{00000000-0005-0000-0000-00004F960000}"/>
    <cellStyle name="sup2Text 3" xfId="38437" xr:uid="{00000000-0005-0000-0000-000050960000}"/>
    <cellStyle name="sup2Text 3 2" xfId="38438" xr:uid="{00000000-0005-0000-0000-000051960000}"/>
    <cellStyle name="sup2Text 4" xfId="38439" xr:uid="{00000000-0005-0000-0000-000052960000}"/>
    <cellStyle name="sup3ParameterE" xfId="38440" xr:uid="{00000000-0005-0000-0000-000053960000}"/>
    <cellStyle name="sup3ParameterE 2" xfId="38441" xr:uid="{00000000-0005-0000-0000-000054960000}"/>
    <cellStyle name="sup3ParameterE 2 2" xfId="38442" xr:uid="{00000000-0005-0000-0000-000055960000}"/>
    <cellStyle name="sup3ParameterE 2 3" xfId="38443" xr:uid="{00000000-0005-0000-0000-000056960000}"/>
    <cellStyle name="sup3ParameterE 3" xfId="38444" xr:uid="{00000000-0005-0000-0000-000057960000}"/>
    <cellStyle name="sup3ParameterE 3 2" xfId="38445" xr:uid="{00000000-0005-0000-0000-000058960000}"/>
    <cellStyle name="sup3ParameterE 4" xfId="38446" xr:uid="{00000000-0005-0000-0000-000059960000}"/>
    <cellStyle name="sup3Percentage" xfId="38447" xr:uid="{00000000-0005-0000-0000-00005A960000}"/>
    <cellStyle name="sup3Percentage 2" xfId="38448" xr:uid="{00000000-0005-0000-0000-00005B960000}"/>
    <cellStyle name="sup3Percentage 2 2" xfId="38449" xr:uid="{00000000-0005-0000-0000-00005C960000}"/>
    <cellStyle name="sup3Percentage 2 3" xfId="38450" xr:uid="{00000000-0005-0000-0000-00005D960000}"/>
    <cellStyle name="sup3Percentage 3" xfId="38451" xr:uid="{00000000-0005-0000-0000-00005E960000}"/>
    <cellStyle name="sup3Percentage 3 2" xfId="38452" xr:uid="{00000000-0005-0000-0000-00005F960000}"/>
    <cellStyle name="sup3Percentage 4" xfId="38453" xr:uid="{00000000-0005-0000-0000-000060960000}"/>
    <cellStyle name="supDate" xfId="38454" xr:uid="{00000000-0005-0000-0000-000061960000}"/>
    <cellStyle name="supFloat" xfId="38455" xr:uid="{00000000-0005-0000-0000-000062960000}"/>
    <cellStyle name="supFloat 2" xfId="38456" xr:uid="{00000000-0005-0000-0000-000063960000}"/>
    <cellStyle name="supFloat 2 2" xfId="38457" xr:uid="{00000000-0005-0000-0000-000064960000}"/>
    <cellStyle name="supFloat 2 3" xfId="38458" xr:uid="{00000000-0005-0000-0000-000065960000}"/>
    <cellStyle name="supFloat 3" xfId="38459" xr:uid="{00000000-0005-0000-0000-000066960000}"/>
    <cellStyle name="supFloat 3 2" xfId="38460" xr:uid="{00000000-0005-0000-0000-000067960000}"/>
    <cellStyle name="supFloat 4" xfId="38461" xr:uid="{00000000-0005-0000-0000-000068960000}"/>
    <cellStyle name="supInt" xfId="38462" xr:uid="{00000000-0005-0000-0000-000069960000}"/>
    <cellStyle name="supInt 2" xfId="38463" xr:uid="{00000000-0005-0000-0000-00006A960000}"/>
    <cellStyle name="supInt 2 2" xfId="38464" xr:uid="{00000000-0005-0000-0000-00006B960000}"/>
    <cellStyle name="supInt 2 3" xfId="38465" xr:uid="{00000000-0005-0000-0000-00006C960000}"/>
    <cellStyle name="supInt 3" xfId="38466" xr:uid="{00000000-0005-0000-0000-00006D960000}"/>
    <cellStyle name="supInt 3 2" xfId="38467" xr:uid="{00000000-0005-0000-0000-00006E960000}"/>
    <cellStyle name="supInt 4" xfId="38468" xr:uid="{00000000-0005-0000-0000-00006F960000}"/>
    <cellStyle name="supParameterE" xfId="38469" xr:uid="{00000000-0005-0000-0000-000070960000}"/>
    <cellStyle name="supParameterE 2" xfId="38470" xr:uid="{00000000-0005-0000-0000-000071960000}"/>
    <cellStyle name="supParameterE 2 2" xfId="38471" xr:uid="{00000000-0005-0000-0000-000072960000}"/>
    <cellStyle name="supParameterE 2 3" xfId="38472" xr:uid="{00000000-0005-0000-0000-000073960000}"/>
    <cellStyle name="supParameterE 3" xfId="38473" xr:uid="{00000000-0005-0000-0000-000074960000}"/>
    <cellStyle name="supParameterE 3 2" xfId="38474" xr:uid="{00000000-0005-0000-0000-000075960000}"/>
    <cellStyle name="supParameterE 4" xfId="38475" xr:uid="{00000000-0005-0000-0000-000076960000}"/>
    <cellStyle name="supParameterS" xfId="38476" xr:uid="{00000000-0005-0000-0000-000077960000}"/>
    <cellStyle name="supParameterS 2" xfId="38477" xr:uid="{00000000-0005-0000-0000-000078960000}"/>
    <cellStyle name="supParameterS 2 2" xfId="38478" xr:uid="{00000000-0005-0000-0000-000079960000}"/>
    <cellStyle name="supParameterS 2 3" xfId="38479" xr:uid="{00000000-0005-0000-0000-00007A960000}"/>
    <cellStyle name="supParameterS 3" xfId="38480" xr:uid="{00000000-0005-0000-0000-00007B960000}"/>
    <cellStyle name="supParameterS 3 2" xfId="38481" xr:uid="{00000000-0005-0000-0000-00007C960000}"/>
    <cellStyle name="supParameterS 4" xfId="38482" xr:uid="{00000000-0005-0000-0000-00007D960000}"/>
    <cellStyle name="supPD" xfId="38483" xr:uid="{00000000-0005-0000-0000-00007E960000}"/>
    <cellStyle name="supPD 2" xfId="38484" xr:uid="{00000000-0005-0000-0000-00007F960000}"/>
    <cellStyle name="supPD 2 2" xfId="38485" xr:uid="{00000000-0005-0000-0000-000080960000}"/>
    <cellStyle name="supPD 2 3" xfId="38486" xr:uid="{00000000-0005-0000-0000-000081960000}"/>
    <cellStyle name="supPD 3" xfId="38487" xr:uid="{00000000-0005-0000-0000-000082960000}"/>
    <cellStyle name="supPD 3 2" xfId="38488" xr:uid="{00000000-0005-0000-0000-000083960000}"/>
    <cellStyle name="supPD 4" xfId="38489" xr:uid="{00000000-0005-0000-0000-000084960000}"/>
    <cellStyle name="supPercentage" xfId="38490" xr:uid="{00000000-0005-0000-0000-000085960000}"/>
    <cellStyle name="supPercentage 2" xfId="38491" xr:uid="{00000000-0005-0000-0000-000086960000}"/>
    <cellStyle name="supPercentage 2 2" xfId="38492" xr:uid="{00000000-0005-0000-0000-000087960000}"/>
    <cellStyle name="supPercentage 2 3" xfId="38493" xr:uid="{00000000-0005-0000-0000-000088960000}"/>
    <cellStyle name="supPercentage 3" xfId="38494" xr:uid="{00000000-0005-0000-0000-000089960000}"/>
    <cellStyle name="supPercentage 3 2" xfId="38495" xr:uid="{00000000-0005-0000-0000-00008A960000}"/>
    <cellStyle name="supPercentage 4" xfId="38496" xr:uid="{00000000-0005-0000-0000-00008B960000}"/>
    <cellStyle name="supPercentageL" xfId="38497" xr:uid="{00000000-0005-0000-0000-00008C960000}"/>
    <cellStyle name="supPercentageL 2" xfId="38498" xr:uid="{00000000-0005-0000-0000-00008D960000}"/>
    <cellStyle name="supPercentageL 2 2" xfId="38499" xr:uid="{00000000-0005-0000-0000-00008E960000}"/>
    <cellStyle name="supPercentageL 2 3" xfId="38500" xr:uid="{00000000-0005-0000-0000-00008F960000}"/>
    <cellStyle name="supPercentageL 3" xfId="38501" xr:uid="{00000000-0005-0000-0000-000090960000}"/>
    <cellStyle name="supPercentageL 3 2" xfId="38502" xr:uid="{00000000-0005-0000-0000-000091960000}"/>
    <cellStyle name="supPercentageL 4" xfId="38503" xr:uid="{00000000-0005-0000-0000-000092960000}"/>
    <cellStyle name="supPercentageM" xfId="38504" xr:uid="{00000000-0005-0000-0000-000093960000}"/>
    <cellStyle name="supPercentageM 2" xfId="38505" xr:uid="{00000000-0005-0000-0000-000094960000}"/>
    <cellStyle name="supPercentageM 2 2" xfId="38506" xr:uid="{00000000-0005-0000-0000-000095960000}"/>
    <cellStyle name="supPercentageM 3" xfId="38507" xr:uid="{00000000-0005-0000-0000-000096960000}"/>
    <cellStyle name="supPercentageM 4" xfId="38508" xr:uid="{00000000-0005-0000-0000-000097960000}"/>
    <cellStyle name="supSelection" xfId="38509" xr:uid="{00000000-0005-0000-0000-000098960000}"/>
    <cellStyle name="supSelection 2" xfId="38510" xr:uid="{00000000-0005-0000-0000-000099960000}"/>
    <cellStyle name="supSelection 2 2" xfId="38511" xr:uid="{00000000-0005-0000-0000-00009A960000}"/>
    <cellStyle name="supSelection 2 3" xfId="38512" xr:uid="{00000000-0005-0000-0000-00009B960000}"/>
    <cellStyle name="supSelection 3" xfId="38513" xr:uid="{00000000-0005-0000-0000-00009C960000}"/>
    <cellStyle name="supSelection 3 2" xfId="38514" xr:uid="{00000000-0005-0000-0000-00009D960000}"/>
    <cellStyle name="supSelection 4" xfId="38515" xr:uid="{00000000-0005-0000-0000-00009E960000}"/>
    <cellStyle name="supText" xfId="38516" xr:uid="{00000000-0005-0000-0000-00009F960000}"/>
    <cellStyle name="supText 2" xfId="38517" xr:uid="{00000000-0005-0000-0000-0000A0960000}"/>
    <cellStyle name="supText 2 2" xfId="38518" xr:uid="{00000000-0005-0000-0000-0000A1960000}"/>
    <cellStyle name="supText 2 3" xfId="38519" xr:uid="{00000000-0005-0000-0000-0000A2960000}"/>
    <cellStyle name="supText 3" xfId="38520" xr:uid="{00000000-0005-0000-0000-0000A3960000}"/>
    <cellStyle name="supText 3 2" xfId="38521" xr:uid="{00000000-0005-0000-0000-0000A4960000}"/>
    <cellStyle name="supText 4" xfId="38522" xr:uid="{00000000-0005-0000-0000-0000A5960000}"/>
    <cellStyle name="Text d'advertiment" xfId="38523" xr:uid="{00000000-0005-0000-0000-0000A6960000}"/>
    <cellStyle name="Text d'advertiment 2" xfId="38524" xr:uid="{00000000-0005-0000-0000-0000A7960000}"/>
    <cellStyle name="Text explicatiu" xfId="38525" xr:uid="{00000000-0005-0000-0000-0000A8960000}"/>
    <cellStyle name="Text explicatiu 2" xfId="38526" xr:uid="{00000000-0005-0000-0000-0000A9960000}"/>
    <cellStyle name="Text Level 2" xfId="38527" xr:uid="{00000000-0005-0000-0000-0000AA960000}"/>
    <cellStyle name="Text Level 2 2" xfId="38528" xr:uid="{00000000-0005-0000-0000-0000AB960000}"/>
    <cellStyle name="Texto de advertencia 2" xfId="38529" xr:uid="{00000000-0005-0000-0000-0000AC960000}"/>
    <cellStyle name="Texto de advertencia 2 2" xfId="38530" xr:uid="{00000000-0005-0000-0000-0000AD960000}"/>
    <cellStyle name="Texto de advertencia 2 2 2" xfId="38531" xr:uid="{00000000-0005-0000-0000-0000AE960000}"/>
    <cellStyle name="Texto de advertencia 2 3" xfId="38532" xr:uid="{00000000-0005-0000-0000-0000AF960000}"/>
    <cellStyle name="Texto de advertencia 3" xfId="38533" xr:uid="{00000000-0005-0000-0000-0000B0960000}"/>
    <cellStyle name="Texto de advertencia 3 2" xfId="38534" xr:uid="{00000000-0005-0000-0000-0000B1960000}"/>
    <cellStyle name="Texto de Aviso 2" xfId="308" xr:uid="{00000000-0005-0000-0000-0000B2960000}"/>
    <cellStyle name="Texto Explicativo 2" xfId="309" xr:uid="{00000000-0005-0000-0000-0000B3960000}"/>
    <cellStyle name="Texto explicativo 2 2" xfId="38536" xr:uid="{00000000-0005-0000-0000-0000B4960000}"/>
    <cellStyle name="Texto explicativo 2 2 2" xfId="38537" xr:uid="{00000000-0005-0000-0000-0000B5960000}"/>
    <cellStyle name="Texto explicativo 2 3" xfId="38538" xr:uid="{00000000-0005-0000-0000-0000B6960000}"/>
    <cellStyle name="Texto explicativo 2 4" xfId="38535" xr:uid="{00000000-0005-0000-0000-0000B7960000}"/>
    <cellStyle name="Texto explicativo 3" xfId="38539" xr:uid="{00000000-0005-0000-0000-0000B8960000}"/>
    <cellStyle name="Texto explicativo 3 2" xfId="38540" xr:uid="{00000000-0005-0000-0000-0000B9960000}"/>
    <cellStyle name="Titel" xfId="37" xr:uid="{00000000-0005-0000-0000-0000BA960000}"/>
    <cellStyle name="Title 2" xfId="310" xr:uid="{00000000-0005-0000-0000-0000BB960000}"/>
    <cellStyle name="Title 2 2" xfId="38542" xr:uid="{00000000-0005-0000-0000-0000BC960000}"/>
    <cellStyle name="Title 3" xfId="38541" xr:uid="{00000000-0005-0000-0000-0000BD960000}"/>
    <cellStyle name="Títol" xfId="38543" xr:uid="{00000000-0005-0000-0000-0000BE960000}"/>
    <cellStyle name="Títol 1" xfId="38544" xr:uid="{00000000-0005-0000-0000-0000BF960000}"/>
    <cellStyle name="Títol 1 2" xfId="38545" xr:uid="{00000000-0005-0000-0000-0000C0960000}"/>
    <cellStyle name="Títol 2" xfId="38546" xr:uid="{00000000-0005-0000-0000-0000C1960000}"/>
    <cellStyle name="Títol 2 2" xfId="38547" xr:uid="{00000000-0005-0000-0000-0000C2960000}"/>
    <cellStyle name="Títol 3" xfId="38548" xr:uid="{00000000-0005-0000-0000-0000C3960000}"/>
    <cellStyle name="Títol 3 2" xfId="38549" xr:uid="{00000000-0005-0000-0000-0000C4960000}"/>
    <cellStyle name="Títol 4" xfId="38550" xr:uid="{00000000-0005-0000-0000-0000C5960000}"/>
    <cellStyle name="Títol 4 2" xfId="38551" xr:uid="{00000000-0005-0000-0000-0000C6960000}"/>
    <cellStyle name="Títol 5" xfId="38552" xr:uid="{00000000-0005-0000-0000-0000C7960000}"/>
    <cellStyle name="Título 1 2" xfId="38553" xr:uid="{00000000-0005-0000-0000-0000C8960000}"/>
    <cellStyle name="Título 1 2 2" xfId="38554" xr:uid="{00000000-0005-0000-0000-0000C9960000}"/>
    <cellStyle name="Título 1 2 2 2" xfId="38555" xr:uid="{00000000-0005-0000-0000-0000CA960000}"/>
    <cellStyle name="Título 1 2 3" xfId="38556" xr:uid="{00000000-0005-0000-0000-0000CB960000}"/>
    <cellStyle name="Título 1 3" xfId="38557" xr:uid="{00000000-0005-0000-0000-0000CC960000}"/>
    <cellStyle name="Título 1 3 2" xfId="38558" xr:uid="{00000000-0005-0000-0000-0000CD960000}"/>
    <cellStyle name="Título 1 4" xfId="38559" xr:uid="{00000000-0005-0000-0000-0000CE960000}"/>
    <cellStyle name="Título 1 5" xfId="38560" xr:uid="{00000000-0005-0000-0000-0000CF960000}"/>
    <cellStyle name="Título 1 6" xfId="38561" xr:uid="{00000000-0005-0000-0000-0000D0960000}"/>
    <cellStyle name="Título 2" xfId="311" xr:uid="{00000000-0005-0000-0000-0000D1960000}"/>
    <cellStyle name="Título 2 2" xfId="38562" xr:uid="{00000000-0005-0000-0000-0000D2960000}"/>
    <cellStyle name="Título 2 2 2" xfId="38563" xr:uid="{00000000-0005-0000-0000-0000D3960000}"/>
    <cellStyle name="Título 2 2 2 2" xfId="38564" xr:uid="{00000000-0005-0000-0000-0000D4960000}"/>
    <cellStyle name="Título 2 2 3" xfId="38565" xr:uid="{00000000-0005-0000-0000-0000D5960000}"/>
    <cellStyle name="Título 2 3" xfId="38566" xr:uid="{00000000-0005-0000-0000-0000D6960000}"/>
    <cellStyle name="Título 2 3 2" xfId="38567" xr:uid="{00000000-0005-0000-0000-0000D7960000}"/>
    <cellStyle name="Título 2 4" xfId="38568" xr:uid="{00000000-0005-0000-0000-0000D8960000}"/>
    <cellStyle name="Título 2 5" xfId="38569" xr:uid="{00000000-0005-0000-0000-0000D9960000}"/>
    <cellStyle name="Título 2 6" xfId="38570" xr:uid="{00000000-0005-0000-0000-0000DA960000}"/>
    <cellStyle name="Título 3 2" xfId="38571" xr:uid="{00000000-0005-0000-0000-0000DB960000}"/>
    <cellStyle name="Título 3 2 2" xfId="38572" xr:uid="{00000000-0005-0000-0000-0000DC960000}"/>
    <cellStyle name="Título 3 2 2 2" xfId="38573" xr:uid="{00000000-0005-0000-0000-0000DD960000}"/>
    <cellStyle name="Título 3 2 2 2 2" xfId="38574" xr:uid="{00000000-0005-0000-0000-0000DE960000}"/>
    <cellStyle name="Título 3 2 3" xfId="38575" xr:uid="{00000000-0005-0000-0000-0000DF960000}"/>
    <cellStyle name="Título 3 3" xfId="38576" xr:uid="{00000000-0005-0000-0000-0000E0960000}"/>
    <cellStyle name="Título 3 3 2" xfId="38577" xr:uid="{00000000-0005-0000-0000-0000E1960000}"/>
    <cellStyle name="Título 3 3 3" xfId="38578" xr:uid="{00000000-0005-0000-0000-0000E2960000}"/>
    <cellStyle name="Título 3 4" xfId="38579" xr:uid="{00000000-0005-0000-0000-0000E3960000}"/>
    <cellStyle name="Título 3 5" xfId="38580" xr:uid="{00000000-0005-0000-0000-0000E4960000}"/>
    <cellStyle name="Título 3 6" xfId="38581" xr:uid="{00000000-0005-0000-0000-0000E5960000}"/>
    <cellStyle name="Título 4" xfId="38582" xr:uid="{00000000-0005-0000-0000-0000E6960000}"/>
    <cellStyle name="Título 4 2" xfId="38583" xr:uid="{00000000-0005-0000-0000-0000E7960000}"/>
    <cellStyle name="Título 4 2 2" xfId="38584" xr:uid="{00000000-0005-0000-0000-0000E8960000}"/>
    <cellStyle name="Título 4 2 2 2" xfId="38585" xr:uid="{00000000-0005-0000-0000-0000E9960000}"/>
    <cellStyle name="Título 4 3" xfId="38586" xr:uid="{00000000-0005-0000-0000-0000EA960000}"/>
    <cellStyle name="Título 5" xfId="38587" xr:uid="{00000000-0005-0000-0000-0000EB960000}"/>
    <cellStyle name="Título 6" xfId="38588" xr:uid="{00000000-0005-0000-0000-0000EC960000}"/>
    <cellStyle name="Título 7" xfId="38589" xr:uid="{00000000-0005-0000-0000-0000ED960000}"/>
    <cellStyle name="Título 8" xfId="38590" xr:uid="{00000000-0005-0000-0000-0000EE960000}"/>
    <cellStyle name="Título 9" xfId="38591" xr:uid="{00000000-0005-0000-0000-0000EF960000}"/>
    <cellStyle name="Total 2" xfId="312" xr:uid="{00000000-0005-0000-0000-0000F0960000}"/>
    <cellStyle name="Total 2 2" xfId="38593" xr:uid="{00000000-0005-0000-0000-0000F1960000}"/>
    <cellStyle name="Total 2 2 2" xfId="38594" xr:uid="{00000000-0005-0000-0000-0000F2960000}"/>
    <cellStyle name="Total 2 2 2 2" xfId="38595" xr:uid="{00000000-0005-0000-0000-0000F3960000}"/>
    <cellStyle name="Total 2 2 3" xfId="38596" xr:uid="{00000000-0005-0000-0000-0000F4960000}"/>
    <cellStyle name="Total 2 3" xfId="38597" xr:uid="{00000000-0005-0000-0000-0000F5960000}"/>
    <cellStyle name="Total 2 4" xfId="38598" xr:uid="{00000000-0005-0000-0000-0000F6960000}"/>
    <cellStyle name="Total 2 5" xfId="38599" xr:uid="{00000000-0005-0000-0000-0000F7960000}"/>
    <cellStyle name="Total 2 6" xfId="38592" xr:uid="{00000000-0005-0000-0000-0000F8960000}"/>
    <cellStyle name="Total 3" xfId="313" xr:uid="{00000000-0005-0000-0000-0000F9960000}"/>
    <cellStyle name="Total 3 2" xfId="38601" xr:uid="{00000000-0005-0000-0000-0000FA960000}"/>
    <cellStyle name="Total 3 3" xfId="38600" xr:uid="{00000000-0005-0000-0000-0000FB960000}"/>
    <cellStyle name="Total 4" xfId="314" xr:uid="{00000000-0005-0000-0000-0000FC960000}"/>
    <cellStyle name="Total 4 2" xfId="38602" xr:uid="{00000000-0005-0000-0000-0000FD960000}"/>
    <cellStyle name="Total 5" xfId="38603" xr:uid="{00000000-0005-0000-0000-0000FE960000}"/>
    <cellStyle name="Total 6" xfId="38604" xr:uid="{00000000-0005-0000-0000-0000FF960000}"/>
    <cellStyle name="Verificar Célula 2" xfId="315" xr:uid="{00000000-0005-0000-0000-000000970000}"/>
    <cellStyle name="Warning Text 2" xfId="316" xr:uid="{00000000-0005-0000-0000-000001970000}"/>
    <cellStyle name="Warning Text 2 2" xfId="38606" xr:uid="{00000000-0005-0000-0000-000002970000}"/>
    <cellStyle name="Warning Text 3" xfId="38605" xr:uid="{00000000-0005-0000-0000-000003970000}"/>
    <cellStyle name="ZeilenID" xfId="38" xr:uid="{00000000-0005-0000-0000-000004970000}"/>
  </cellStyles>
  <dxfs count="432">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9" formatCode="dd/mm/yyyy"/>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dxf>
    <dxf>
      <font>
        <b/>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left" vertical="center" textRotation="0" wrapText="1" indent="0" justifyLastLine="0" shrinkToFit="0" readingOrder="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alignment shrinkToFit="1" readingOrder="0"/>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auto="1"/>
      </font>
      <fill>
        <patternFill>
          <bgColor theme="3" tint="0.79998168889431442"/>
        </patternFill>
      </fill>
    </dxf>
    <dxf>
      <font>
        <b/>
        <i val="0"/>
        <strike val="0"/>
        <color rgb="FFFF0000"/>
      </font>
      <numFmt numFmtId="0" formatCode="General"/>
      <fill>
        <patternFill patternType="none">
          <bgColor auto="1"/>
        </patternFill>
      </fill>
    </dxf>
    <dxf>
      <font>
        <b/>
        <color theme="1"/>
      </font>
      <border>
        <bottom style="thin">
          <color theme="4"/>
        </bottom>
        <vertical/>
        <horizontal/>
      </border>
    </dxf>
    <dxf>
      <font>
        <sz val="48"/>
        <color theme="1"/>
      </font>
      <border diagonalUp="0" diagonalDown="0">
        <left/>
        <right/>
        <top/>
        <bottom/>
        <vertical/>
        <horizontal/>
      </border>
    </dxf>
    <dxf>
      <fill>
        <patternFill patternType="solid">
          <bgColor rgb="FFFFC000"/>
        </patternFill>
      </fill>
    </dxf>
    <dxf>
      <fill>
        <patternFill>
          <bgColor theme="4" tint="-0.24994659260841701"/>
        </patternFill>
      </fill>
    </dxf>
    <dxf>
      <font>
        <name val="Arial"/>
        <scheme val="none"/>
      </font>
    </dxf>
    <dxf>
      <font>
        <b/>
        <color theme="1"/>
      </font>
      <border>
        <bottom style="thin">
          <color rgb="FF4F81BD"/>
        </bottom>
        <vertical/>
        <horizontal/>
      </border>
    </dxf>
    <dxf>
      <font>
        <color theme="1"/>
        <name val="Arial"/>
        <scheme val="none"/>
      </font>
      <border>
        <left style="thin">
          <color rgb="FF4F81BD"/>
        </left>
        <right style="thin">
          <color rgb="FF4F81BD"/>
        </right>
        <top style="thin">
          <color rgb="FF4F81BD"/>
        </top>
        <bottom style="thin">
          <color rgb="FF4F81BD"/>
        </bottom>
        <vertical/>
        <horizontal/>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fill>
        <patternFill>
          <bgColor rgb="FF00B0F0"/>
        </patternFill>
      </fill>
      <border>
        <top style="thin">
          <color theme="1"/>
        </top>
      </border>
    </dxf>
    <dxf>
      <font>
        <b/>
        <color theme="1"/>
      </font>
      <fill>
        <patternFill>
          <bgColor rgb="FF00B0F0"/>
        </patternFill>
      </fill>
      <border>
        <bottom style="thin">
          <color theme="1"/>
        </bottom>
      </border>
    </dxf>
    <dxf>
      <font>
        <color theme="1"/>
      </font>
      <fill>
        <patternFill>
          <bgColor rgb="FFDEDEDE"/>
        </patternFill>
      </fill>
      <border diagonalUp="0" diagonalDown="0">
        <left/>
        <right/>
        <top/>
        <bottom/>
        <vertical/>
        <horizontal/>
      </border>
    </dxf>
    <dxf>
      <fill>
        <patternFill patternType="solid">
          <fgColor theme="0" tint="-0.14999847407452621"/>
          <bgColor theme="0" tint="-0.14999847407452621"/>
        </patternFill>
      </fill>
      <border diagonalUp="0" diagonalDown="0">
        <left/>
        <right/>
        <top/>
        <bottom/>
        <vertical/>
        <horizontal/>
      </border>
    </dxf>
    <dxf>
      <fill>
        <patternFill patternType="none">
          <bgColor auto="1"/>
        </patternFill>
      </fill>
      <border diagonalUp="0" diagonalDown="0">
        <left/>
        <right/>
        <top/>
        <bottom/>
        <vertical/>
        <horizontal/>
      </border>
    </dxf>
    <dxf>
      <fill>
        <patternFill patternType="solid">
          <fgColor theme="0" tint="-0.14990691854609822"/>
          <bgColor rgb="FFECECEC"/>
        </patternFill>
      </fill>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color theme="1"/>
      </font>
      <fill>
        <patternFill>
          <bgColor rgb="FFE8E8E8"/>
        </patternFill>
      </fill>
      <border diagonalUp="0" diagonalDown="0">
        <left/>
        <right/>
        <top/>
        <bottom/>
        <vertical/>
        <horizontal/>
      </border>
    </dxf>
  </dxfs>
  <tableStyles count="7" defaultTableStyle="TableStyleMedium2" defaultPivotStyle="PivotStyleLight16">
    <tableStyle name="PILAR3" pivot="0" count="8" xr9:uid="{00000000-0011-0000-FFFF-FFFF00000000}">
      <tableStyleElement type="wholeTable" dxfId="431"/>
      <tableStyleElement type="headerRow" dxfId="430"/>
      <tableStyleElement type="totalRow" dxfId="429"/>
      <tableStyleElement type="firstColumn" dxfId="428"/>
      <tableStyleElement type="lastColumn" dxfId="427"/>
      <tableStyleElement type="firstRowStripe" dxfId="426"/>
      <tableStyleElement type="secondRowStripe" dxfId="425"/>
      <tableStyleElement type="firstColumnStripe" dxfId="424"/>
    </tableStyle>
    <tableStyle name="PILAR3 2" pivot="0" count="7" xr9:uid="{00000000-0011-0000-FFFF-FFFF01000000}">
      <tableStyleElement type="wholeTable" dxfId="423"/>
      <tableStyleElement type="headerRow" dxfId="422"/>
      <tableStyleElement type="totalRow" dxfId="421"/>
      <tableStyleElement type="firstColumn" dxfId="420"/>
      <tableStyleElement type="lastColumn" dxfId="419"/>
      <tableStyleElement type="firstRowStripe" dxfId="418"/>
      <tableStyleElement type="firstColumnStripe" dxfId="417"/>
    </tableStyle>
    <tableStyle name="Pillar 3 publication" pivot="0" table="0" count="10" xr9:uid="{00000000-0011-0000-FFFF-FFFF02000000}">
      <tableStyleElement type="wholeTable" dxfId="416"/>
      <tableStyleElement type="headerRow" dxfId="415"/>
    </tableStyle>
    <tableStyle name="PRISA" pivot="0" count="0" xr9:uid="{00000000-0011-0000-FFFF-FFFF03000000}"/>
    <tableStyle name="Slicer Pillar 3" pivot="0" table="0" count="6" xr9:uid="{00000000-0011-0000-FFFF-FFFF04000000}">
      <tableStyleElement type="wholeTable" dxfId="414"/>
      <tableStyleElement type="headerRow" dxfId="413"/>
    </tableStyle>
    <tableStyle name="Slicer Style 1" pivot="0" table="0" count="1" xr9:uid="{00000000-0011-0000-FFFF-FFFF05000000}">
      <tableStyleElement type="wholeTable" dxfId="412"/>
    </tableStyle>
    <tableStyle name="test" pivot="0" table="0" count="10" xr9:uid="{3EB052BE-5E80-425E-94CA-61849226536D}">
      <tableStyleElement type="wholeTable" dxfId="411"/>
      <tableStyleElement type="headerRow" dxfId="410"/>
    </tableStyle>
  </tableStyles>
  <colors>
    <mruColors>
      <color rgb="FF003899"/>
      <color rgb="FF0000FF"/>
      <color rgb="FFFFFFFF"/>
      <color rgb="FFD9E7FF"/>
      <color rgb="FFEBF2FF"/>
      <color rgb="FFC9DCFF"/>
      <color rgb="FF93BAFF"/>
      <color rgb="FFCCFFCC"/>
    </mruColors>
  </colors>
  <extLst>
    <ext xmlns:x14="http://schemas.microsoft.com/office/spreadsheetml/2009/9/main" uri="{46F421CA-312F-682f-3DD2-61675219B42D}">
      <x14:dxfs count="20">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D1E0F5"/>
              </stop>
              <stop position="1">
                <color rgb="FFE9F2FB"/>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A3BBDF"/>
              </stop>
              <stop position="1">
                <color rgb="FFCADEF6"/>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F2F4F6"/>
              </stop>
              <stop position="1">
                <color rgb="FFFEFEFE"/>
              </stop>
            </gradientFill>
          </fill>
          <border>
            <left style="thin">
              <color rgb="FFE0E0E0"/>
            </left>
            <right style="thin">
              <color rgb="FFE0E0E0"/>
            </right>
            <top style="thin">
              <color rgb="FFE0E0E0"/>
            </top>
            <bottom style="thin">
              <color rgb="FFE0E0E0"/>
            </bottom>
            <vertical/>
            <horizontal/>
          </border>
        </dxf>
        <dxf>
          <font>
            <color rgb="FF000000"/>
          </font>
          <fill>
            <gradientFill degree="90">
              <stop position="0">
                <color rgb="FFE8EBEE"/>
              </stop>
              <stop position="1">
                <color rgb="FFF8F8FA"/>
              </stop>
            </gradient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llar 3 publication">
          <x14:slicerStyleElements>
            <x14:slicerStyleElement type="unselectedItemWithData" dxfId="19"/>
            <x14:slicerStyleElement type="unselectedItemWithNoData" dxfId="18"/>
            <x14:slicerStyleElement type="selectedItemWithData" dxfId="17"/>
            <x14:slicerStyleElement type="selectedItemWithNoData" dxfId="16"/>
            <x14:slicerStyleElement type="hoveredUnselectedItemWithData" dxfId="15"/>
            <x14:slicerStyleElement type="hoveredSelectedItemWithData" dxfId="14"/>
            <x14:slicerStyleElement type="hoveredUnselectedItemWithNoData" dxfId="13"/>
            <x14:slicerStyleElement type="hoveredSelectedItemWithNoData" dxfId="12"/>
          </x14:slicerStyleElements>
        </x14:slicerStyle>
        <x14:slicerStyle name="Slicer Pillar 3">
          <x14:slicerStyleElements>
            <x14:slicerStyleElement type="selectedItemWithData" dxfId="11"/>
            <x14:slicerStyleElement type="selectedItemWithNoData" dxfId="10"/>
            <x14:slicerStyleElement type="hoveredSelectedItemWithData" dxfId="9"/>
            <x14:slicerStyleElement type="hoveredSelectedItemWithNoData" dxfId="8"/>
          </x14:slicerStyleElements>
        </x14:slicerStyle>
        <x14:slicerStyle name="Slicer Style 1"/>
        <x14:slicerStyle name="tes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13</xdr:col>
      <xdr:colOff>33477</xdr:colOff>
      <xdr:row>3</xdr:row>
      <xdr:rowOff>34162</xdr:rowOff>
    </xdr:from>
    <xdr:to>
      <xdr:col>16</xdr:col>
      <xdr:colOff>33424</xdr:colOff>
      <xdr:row>10</xdr:row>
      <xdr:rowOff>225527</xdr:rowOff>
    </xdr:to>
    <mc:AlternateContent xmlns:mc="http://schemas.openxmlformats.org/markup-compatibility/2006" xmlns:a14="http://schemas.microsoft.com/office/drawing/2010/main">
      <mc:Choice Requires="a14">
        <xdr:graphicFrame macro="">
          <xdr:nvGraphicFramePr>
            <xdr:cNvPr id="2" name="Select a bank">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elect a bank"/>
            </a:graphicData>
          </a:graphic>
        </xdr:graphicFrame>
      </mc:Choice>
      <mc:Fallback xmlns="">
        <xdr:sp macro="" textlink="">
          <xdr:nvSpPr>
            <xdr:cNvPr id="0" name=""/>
            <xdr:cNvSpPr>
              <a:spLocks noTextEdit="1"/>
            </xdr:cNvSpPr>
          </xdr:nvSpPr>
          <xdr:spPr>
            <a:xfrm>
              <a:off x="18256163" y="687305"/>
              <a:ext cx="3668432" cy="30651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406401</xdr:colOff>
      <xdr:row>178</xdr:row>
      <xdr:rowOff>78627</xdr:rowOff>
    </xdr:from>
    <xdr:to>
      <xdr:col>14</xdr:col>
      <xdr:colOff>1032395</xdr:colOff>
      <xdr:row>185</xdr:row>
      <xdr:rowOff>630918</xdr:rowOff>
    </xdr:to>
    <mc:AlternateContent xmlns:mc="http://schemas.openxmlformats.org/markup-compatibility/2006" xmlns:a14="http://schemas.microsoft.com/office/drawing/2010/main">
      <mc:Choice Requires="a14">
        <xdr:graphicFrame macro="">
          <xdr:nvGraphicFramePr>
            <xdr:cNvPr id="5" name="Select a bank 1">
              <a:extLst>
                <a:ext uri="{FF2B5EF4-FFF2-40B4-BE49-F238E27FC236}">
                  <a16:creationId xmlns:a16="http://schemas.microsoft.com/office/drawing/2014/main" id="{404DBB79-89D4-4CD0-A090-4B924BF6B96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lect a bank 1"/>
            </a:graphicData>
          </a:graphic>
        </xdr:graphicFrame>
      </mc:Choice>
      <mc:Fallback xmlns="">
        <xdr:sp macro="" textlink="">
          <xdr:nvSpPr>
            <xdr:cNvPr id="0" name=""/>
            <xdr:cNvSpPr>
              <a:spLocks noTextEdit="1"/>
            </xdr:cNvSpPr>
          </xdr:nvSpPr>
          <xdr:spPr>
            <a:xfrm>
              <a:off x="16639722" y="53813234"/>
              <a:ext cx="3646780" cy="294714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1333500</xdr:colOff>
      <xdr:row>178</xdr:row>
      <xdr:rowOff>47626</xdr:rowOff>
    </xdr:from>
    <xdr:to>
      <xdr:col>17</xdr:col>
      <xdr:colOff>1163955</xdr:colOff>
      <xdr:row>183</xdr:row>
      <xdr:rowOff>147954</xdr:rowOff>
    </xdr:to>
    <mc:AlternateContent xmlns:mc="http://schemas.openxmlformats.org/markup-compatibility/2006" xmlns:a14="http://schemas.microsoft.com/office/drawing/2010/main">
      <mc:Choice Requires="a14">
        <xdr:graphicFrame macro="">
          <xdr:nvGraphicFramePr>
            <xdr:cNvPr id="7" name="1. Variable: Geographical area subject to climate change physical risk - acute and chronic events">
              <a:extLst>
                <a:ext uri="{FF2B5EF4-FFF2-40B4-BE49-F238E27FC236}">
                  <a16:creationId xmlns:a16="http://schemas.microsoft.com/office/drawing/2014/main" id="{B0920A48-2BC9-D948-891A-582B39B5381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1. Variable: Geographical area subject to climate change physical risk - acute and chronic events"/>
            </a:graphicData>
          </a:graphic>
        </xdr:graphicFrame>
      </mc:Choice>
      <mc:Fallback xmlns="">
        <xdr:sp macro="" textlink="">
          <xdr:nvSpPr>
            <xdr:cNvPr id="0" name=""/>
            <xdr:cNvSpPr>
              <a:spLocks noTextEdit="1"/>
            </xdr:cNvSpPr>
          </xdr:nvSpPr>
          <xdr:spPr>
            <a:xfrm>
              <a:off x="21120100" y="50377726"/>
              <a:ext cx="3780155" cy="182752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174625</xdr:colOff>
      <xdr:row>1</xdr:row>
      <xdr:rowOff>111120</xdr:rowOff>
    </xdr:from>
    <xdr:to>
      <xdr:col>18</xdr:col>
      <xdr:colOff>15875</xdr:colOff>
      <xdr:row>7</xdr:row>
      <xdr:rowOff>148161</xdr:rowOff>
    </xdr:to>
    <xdr:grpSp>
      <xdr:nvGrpSpPr>
        <xdr:cNvPr id="10" name="Group 9">
          <a:extLst>
            <a:ext uri="{FF2B5EF4-FFF2-40B4-BE49-F238E27FC236}">
              <a16:creationId xmlns:a16="http://schemas.microsoft.com/office/drawing/2014/main" id="{A3E83C88-7FB1-3115-9807-A0F8684FBD49}"/>
            </a:ext>
          </a:extLst>
        </xdr:cNvPr>
        <xdr:cNvGrpSpPr/>
      </xdr:nvGrpSpPr>
      <xdr:grpSpPr>
        <a:xfrm>
          <a:off x="23052768" y="301620"/>
          <a:ext cx="2453821" cy="1279827"/>
          <a:chOff x="18526125" y="4301917"/>
          <a:chExt cx="2349500" cy="1305074"/>
        </a:xfrm>
      </xdr:grpSpPr>
      <xdr:sp macro="" textlink="">
        <xdr:nvSpPr>
          <xdr:cNvPr id="6" name="Rectangle 5">
            <a:extLst>
              <a:ext uri="{FF2B5EF4-FFF2-40B4-BE49-F238E27FC236}">
                <a16:creationId xmlns:a16="http://schemas.microsoft.com/office/drawing/2014/main" id="{68B11BF5-6E76-22F9-95A7-4813202EDBAF}"/>
              </a:ext>
            </a:extLst>
          </xdr:cNvPr>
          <xdr:cNvSpPr/>
        </xdr:nvSpPr>
        <xdr:spPr>
          <a:xfrm>
            <a:off x="19304000" y="4575117"/>
            <a:ext cx="793749" cy="1031874"/>
          </a:xfrm>
          <a:prstGeom prst="rect">
            <a:avLst/>
          </a:prstGeom>
          <a:solidFill>
            <a:srgbClr val="FFFFFF"/>
          </a:solidFill>
          <a:ln>
            <a:solidFill>
              <a:srgbClr val="0038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TextBox 7">
            <a:extLst>
              <a:ext uri="{FF2B5EF4-FFF2-40B4-BE49-F238E27FC236}">
                <a16:creationId xmlns:a16="http://schemas.microsoft.com/office/drawing/2014/main" id="{9768DB98-5D98-8A4B-8155-865B1DD051B0}"/>
              </a:ext>
            </a:extLst>
          </xdr:cNvPr>
          <xdr:cNvSpPr txBox="1"/>
        </xdr:nvSpPr>
        <xdr:spPr>
          <a:xfrm>
            <a:off x="18526125" y="4301917"/>
            <a:ext cx="2349500" cy="333374"/>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Clear filter</a:t>
            </a:r>
            <a:r>
              <a:rPr lang="en-GB" sz="1600" b="1" baseline="0">
                <a:solidFill>
                  <a:schemeClr val="bg1"/>
                </a:solidFill>
                <a:latin typeface="Arial" panose="020B0604020202020204" pitchFamily="34" charset="0"/>
                <a:cs typeface="Arial" panose="020B0604020202020204" pitchFamily="34" charset="0"/>
              </a:rPr>
              <a:t> selection</a:t>
            </a:r>
            <a:endParaRPr lang="en-GB" sz="1600" b="1">
              <a:solidFill>
                <a:schemeClr val="bg1"/>
              </a:solidFill>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graphicFrame macro="">
            <xdr:nvGraphicFramePr>
              <xdr:cNvPr id="4" name="1. Variable: Geographical area subject to climate change physical risk - acute and chronic events 1">
                <a:extLst>
                  <a:ext uri="{FF2B5EF4-FFF2-40B4-BE49-F238E27FC236}">
                    <a16:creationId xmlns:a16="http://schemas.microsoft.com/office/drawing/2014/main" id="{F92B592E-27F4-4033-8CFA-364D9C378A46}"/>
                  </a:ext>
                </a:extLst>
              </xdr:cNvPr>
              <xdr:cNvGraphicFramePr>
                <a:graphicFrameLocks/>
              </xdr:cNvGraphicFramePr>
            </xdr:nvGraphicFramePr>
            <xdr:xfrm>
              <a:off x="19526250" y="4654491"/>
              <a:ext cx="349250" cy="809626"/>
            </xdr:xfrm>
            <a:graphic>
              <a:graphicData uri="http://schemas.microsoft.com/office/drawing/2010/slicer">
                <sle:slicer xmlns:sle="http://schemas.microsoft.com/office/drawing/2010/slicer" name="1. Variable: Geographical area subject to climate change physical risk - acute and chronic events 1"/>
              </a:graphicData>
            </a:graphic>
          </xdr:graphicFrame>
        </mc:Choice>
        <mc:Fallback xmlns="">
          <xdr:sp macro="" textlink="">
            <xdr:nvSpPr>
              <xdr:cNvPr id="0" name=""/>
              <xdr:cNvSpPr>
                <a:spLocks noTextEdit="1"/>
              </xdr:cNvSpPr>
            </xdr:nvSpPr>
            <xdr:spPr>
              <a:xfrm>
                <a:off x="23067801" y="667030"/>
                <a:ext cx="348576" cy="82660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9" name="Rectangle 8">
            <a:extLst>
              <a:ext uri="{FF2B5EF4-FFF2-40B4-BE49-F238E27FC236}">
                <a16:creationId xmlns:a16="http://schemas.microsoft.com/office/drawing/2014/main" id="{45F9AF0E-B00C-4989-A17E-129B6F48BE82}"/>
              </a:ext>
            </a:extLst>
          </xdr:cNvPr>
          <xdr:cNvSpPr/>
        </xdr:nvSpPr>
        <xdr:spPr>
          <a:xfrm>
            <a:off x="19415125" y="5368872"/>
            <a:ext cx="492125" cy="1905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18</xdr:col>
      <xdr:colOff>231775</xdr:colOff>
      <xdr:row>175</xdr:row>
      <xdr:rowOff>25400</xdr:rowOff>
    </xdr:from>
    <xdr:to>
      <xdr:col>19</xdr:col>
      <xdr:colOff>1327150</xdr:colOff>
      <xdr:row>182</xdr:row>
      <xdr:rowOff>263525</xdr:rowOff>
    </xdr:to>
    <xdr:grpSp>
      <xdr:nvGrpSpPr>
        <xdr:cNvPr id="11" name="Group 10">
          <a:extLst>
            <a:ext uri="{FF2B5EF4-FFF2-40B4-BE49-F238E27FC236}">
              <a16:creationId xmlns:a16="http://schemas.microsoft.com/office/drawing/2014/main" id="{FD6983AB-AA58-4D14-85D8-F79E285BBF75}"/>
            </a:ext>
          </a:extLst>
        </xdr:cNvPr>
        <xdr:cNvGrpSpPr/>
      </xdr:nvGrpSpPr>
      <xdr:grpSpPr>
        <a:xfrm>
          <a:off x="25722489" y="53056971"/>
          <a:ext cx="2401661" cy="1598840"/>
          <a:chOff x="18526125" y="4333875"/>
          <a:chExt cx="2349500" cy="1587500"/>
        </a:xfrm>
      </xdr:grpSpPr>
      <xdr:sp macro="" textlink="">
        <xdr:nvSpPr>
          <xdr:cNvPr id="12" name="Rectangle 11">
            <a:extLst>
              <a:ext uri="{FF2B5EF4-FFF2-40B4-BE49-F238E27FC236}">
                <a16:creationId xmlns:a16="http://schemas.microsoft.com/office/drawing/2014/main" id="{A0037313-E1D8-92D3-5CC8-5D832F9F9AB0}"/>
              </a:ext>
            </a:extLst>
          </xdr:cNvPr>
          <xdr:cNvSpPr/>
        </xdr:nvSpPr>
        <xdr:spPr>
          <a:xfrm>
            <a:off x="19288125" y="4889501"/>
            <a:ext cx="793749" cy="1031874"/>
          </a:xfrm>
          <a:prstGeom prst="rect">
            <a:avLst/>
          </a:prstGeom>
          <a:solidFill>
            <a:srgbClr val="FFFFFF"/>
          </a:solidFill>
          <a:ln>
            <a:solidFill>
              <a:srgbClr val="0038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mc:AlternateContent xmlns:mc="http://schemas.openxmlformats.org/markup-compatibility/2006" xmlns:a14="http://schemas.microsoft.com/office/drawing/2010/main">
        <mc:Choice Requires="a14">
          <xdr:graphicFrame macro="">
            <xdr:nvGraphicFramePr>
              <xdr:cNvPr id="13" name="1. Variable: Geographical area subject to climate change physical risk - acute and chronic events 2">
                <a:extLst>
                  <a:ext uri="{FF2B5EF4-FFF2-40B4-BE49-F238E27FC236}">
                    <a16:creationId xmlns:a16="http://schemas.microsoft.com/office/drawing/2014/main" id="{A246EE4F-9D7F-51A6-8238-3AB8CF874AFA}"/>
                  </a:ext>
                </a:extLst>
              </xdr:cNvPr>
              <xdr:cNvGraphicFramePr>
                <a:graphicFrameLocks/>
              </xdr:cNvGraphicFramePr>
            </xdr:nvGraphicFramePr>
            <xdr:xfrm>
              <a:off x="19526250" y="4984750"/>
              <a:ext cx="349250" cy="809626"/>
            </xdr:xfrm>
            <a:graphic>
              <a:graphicData uri="http://schemas.microsoft.com/office/drawing/2010/slicer">
                <sle:slicer xmlns:sle="http://schemas.microsoft.com/office/drawing/2010/slicer" name="1. Variable: Geographical area subject to climate change physical risk - acute and chronic events 2"/>
              </a:graphicData>
            </a:graphic>
          </xdr:graphicFrame>
        </mc:Choice>
        <mc:Fallback xmlns="">
          <xdr:sp macro="" textlink="">
            <xdr:nvSpPr>
              <xdr:cNvPr id="0" name=""/>
              <xdr:cNvSpPr>
                <a:spLocks noTextEdit="1"/>
              </xdr:cNvSpPr>
            </xdr:nvSpPr>
            <xdr:spPr>
              <a:xfrm>
                <a:off x="25600025" y="43903900"/>
                <a:ext cx="349250" cy="80962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14" name="TextBox 13">
            <a:extLst>
              <a:ext uri="{FF2B5EF4-FFF2-40B4-BE49-F238E27FC236}">
                <a16:creationId xmlns:a16="http://schemas.microsoft.com/office/drawing/2014/main" id="{6E134A33-0C18-945C-15F0-B801A864385F}"/>
              </a:ext>
            </a:extLst>
          </xdr:cNvPr>
          <xdr:cNvSpPr txBox="1"/>
        </xdr:nvSpPr>
        <xdr:spPr>
          <a:xfrm>
            <a:off x="18526125" y="4333875"/>
            <a:ext cx="2349500" cy="587375"/>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Clear filter</a:t>
            </a:r>
            <a:r>
              <a:rPr lang="en-GB" sz="1600" b="1" baseline="0">
                <a:solidFill>
                  <a:schemeClr val="bg1"/>
                </a:solidFill>
                <a:latin typeface="Arial" panose="020B0604020202020204" pitchFamily="34" charset="0"/>
                <a:cs typeface="Arial" panose="020B0604020202020204" pitchFamily="34" charset="0"/>
              </a:rPr>
              <a:t> selection</a:t>
            </a:r>
            <a:endParaRPr lang="en-GB" sz="1600" b="1">
              <a:solidFill>
                <a:schemeClr val="bg1"/>
              </a:solidFill>
              <a:latin typeface="Arial" panose="020B0604020202020204" pitchFamily="34" charset="0"/>
              <a:cs typeface="Arial" panose="020B0604020202020204" pitchFamily="34" charset="0"/>
            </a:endParaRPr>
          </a:p>
        </xdr:txBody>
      </xdr:sp>
      <xdr:sp macro="" textlink="">
        <xdr:nvSpPr>
          <xdr:cNvPr id="15" name="Rectangle 14">
            <a:extLst>
              <a:ext uri="{FF2B5EF4-FFF2-40B4-BE49-F238E27FC236}">
                <a16:creationId xmlns:a16="http://schemas.microsoft.com/office/drawing/2014/main" id="{DB5B4ED7-8014-F7B9-D9B9-79B468B5AA43}"/>
              </a:ext>
            </a:extLst>
          </xdr:cNvPr>
          <xdr:cNvSpPr/>
        </xdr:nvSpPr>
        <xdr:spPr>
          <a:xfrm>
            <a:off x="19415125" y="5699125"/>
            <a:ext cx="492125" cy="1905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396875</xdr:colOff>
      <xdr:row>175</xdr:row>
      <xdr:rowOff>0</xdr:rowOff>
    </xdr:from>
    <xdr:to>
      <xdr:col>14</xdr:col>
      <xdr:colOff>1006929</xdr:colOff>
      <xdr:row>178</xdr:row>
      <xdr:rowOff>31751</xdr:rowOff>
    </xdr:to>
    <xdr:sp macro="" textlink="">
      <xdr:nvSpPr>
        <xdr:cNvPr id="16" name="TextBox 15">
          <a:extLst>
            <a:ext uri="{FF2B5EF4-FFF2-40B4-BE49-F238E27FC236}">
              <a16:creationId xmlns:a16="http://schemas.microsoft.com/office/drawing/2014/main" id="{E9BE9BD4-7B9F-A3CE-6501-E8E4F11C4CA1}"/>
            </a:ext>
          </a:extLst>
        </xdr:cNvPr>
        <xdr:cNvSpPr txBox="1"/>
      </xdr:nvSpPr>
      <xdr:spPr>
        <a:xfrm>
          <a:off x="16630196" y="53176714"/>
          <a:ext cx="3630840" cy="589644"/>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anose="020B0604020202020204" pitchFamily="34" charset="0"/>
              <a:cs typeface="Arial" panose="020B0604020202020204" pitchFamily="34" charset="0"/>
            </a:rPr>
            <a:t>Select a bank</a:t>
          </a:r>
        </a:p>
      </xdr:txBody>
    </xdr:sp>
    <xdr:clientData/>
  </xdr:twoCellAnchor>
  <xdr:twoCellAnchor>
    <xdr:from>
      <xdr:col>14</xdr:col>
      <xdr:colOff>1311275</xdr:colOff>
      <xdr:row>175</xdr:row>
      <xdr:rowOff>15875</xdr:rowOff>
    </xdr:from>
    <xdr:to>
      <xdr:col>17</xdr:col>
      <xdr:colOff>1158875</xdr:colOff>
      <xdr:row>178</xdr:row>
      <xdr:rowOff>41275</xdr:rowOff>
    </xdr:to>
    <xdr:sp macro="" textlink="">
      <xdr:nvSpPr>
        <xdr:cNvPr id="17" name="TextBox 16">
          <a:extLst>
            <a:ext uri="{FF2B5EF4-FFF2-40B4-BE49-F238E27FC236}">
              <a16:creationId xmlns:a16="http://schemas.microsoft.com/office/drawing/2014/main" id="{6B697B86-AAAF-4F51-B756-B9D034DE36FA}"/>
            </a:ext>
          </a:extLst>
        </xdr:cNvPr>
        <xdr:cNvSpPr txBox="1"/>
      </xdr:nvSpPr>
      <xdr:spPr>
        <a:xfrm>
          <a:off x="20567650" y="43243500"/>
          <a:ext cx="3705225" cy="581025"/>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anose="020B0604020202020204" pitchFamily="34" charset="0"/>
              <a:cs typeface="Arial" panose="020B0604020202020204" pitchFamily="34" charset="0"/>
            </a:rPr>
            <a:t>Select the geographical area</a:t>
          </a:r>
        </a:p>
        <a:p>
          <a:pPr algn="ctr"/>
          <a:r>
            <a:rPr lang="en-GB" sz="1600" b="1">
              <a:solidFill>
                <a:schemeClr val="bg1"/>
              </a:solidFill>
              <a:latin typeface="Arial" panose="020B0604020202020204" pitchFamily="34" charset="0"/>
              <a:cs typeface="Arial" panose="020B0604020202020204" pitchFamily="34" charset="0"/>
            </a:rPr>
            <a:t> (if available)</a:t>
          </a:r>
        </a:p>
      </xdr:txBody>
    </xdr:sp>
    <xdr:clientData/>
  </xdr:twoCellAnchor>
  <xdr:twoCellAnchor>
    <xdr:from>
      <xdr:col>13</xdr:col>
      <xdr:colOff>0</xdr:colOff>
      <xdr:row>1</xdr:row>
      <xdr:rowOff>111124</xdr:rowOff>
    </xdr:from>
    <xdr:to>
      <xdr:col>16</xdr:col>
      <xdr:colOff>21166</xdr:colOff>
      <xdr:row>2</xdr:row>
      <xdr:rowOff>253999</xdr:rowOff>
    </xdr:to>
    <xdr:sp macro="" textlink="">
      <xdr:nvSpPr>
        <xdr:cNvPr id="18" name="TextBox 17">
          <a:extLst>
            <a:ext uri="{FF2B5EF4-FFF2-40B4-BE49-F238E27FC236}">
              <a16:creationId xmlns:a16="http://schemas.microsoft.com/office/drawing/2014/main" id="{BD897456-5453-4D54-B582-32BD3DFA8342}"/>
            </a:ext>
          </a:extLst>
        </xdr:cNvPr>
        <xdr:cNvSpPr txBox="1"/>
      </xdr:nvSpPr>
      <xdr:spPr>
        <a:xfrm>
          <a:off x="18129250" y="301624"/>
          <a:ext cx="3693583" cy="333375"/>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Select a bank</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39.479535995371" createdVersion="8" refreshedVersion="8" minRefreshableVersion="3" recordCount="204" xr:uid="{D59FAC9B-2110-4112-8F83-F539A18D442E}">
  <cacheSource type="worksheet">
    <worksheetSource name="Table1"/>
  </cacheSource>
  <cacheFields count="347">
    <cacheField name="Legal Entity Identifier (LEI) code" numFmtId="0">
      <sharedItems/>
    </cacheField>
    <cacheField name="Name" numFmtId="0">
      <sharedItems count="107">
        <s v="&quot;Swedbank&quot; AS"/>
        <s v="“Swedbank”, AB"/>
        <s v="Aareal Bank AG"/>
        <s v="AB SEB bankas"/>
        <s v="Abanca Corporacion Bancaria, S.A."/>
        <s v="ABN AMRO Bank N.V."/>
        <s v="Addiko Bank AG"/>
        <s v="AGRI EUROPE CYPRUS LIMITED"/>
        <s v="AIB Group plc"/>
        <s v="Akciju sabiedrība &quot;Citadele banka&quot;"/>
        <s v="Akcinė bendrovė Šiaulių bankas"/>
        <s v="ALPHA SERVICES AND HOLDINGS S.A."/>
        <s v="AS &quot;SEB banka&quot;"/>
        <s v="AS SEB Pank"/>
        <s v="BANCA MEDIOLANUM S.P.A."/>
        <s v="BANCA MONTE DEI PASCHI DI SIENA S.P.A."/>
        <s v="BANCA POPOLARE DI SONDRIO SOCIETA' PER AZIONI"/>
        <s v="Banco Bilbao Vizcaya Argentaria, S.A."/>
        <s v="BANCO BPM SOCIETA' PER AZIONI"/>
        <s v="BANCO COMERCIAL PORTUGUÊS, SA"/>
        <s v="Banco de Crédito Social Cooperativo"/>
        <s v="Banco de Sabadell, S.A."/>
        <s v="Banco Santander, S.A."/>
        <s v="Bank of America Europe Designated Activity Company"/>
        <s v="BANK OF CYPRUS HOLDINGS PUBLIC LIMITED COMPANY"/>
        <s v="Bank of Ireland Group plc"/>
        <s v="Bank of Valletta plc"/>
        <s v="Bankinter, S.A."/>
        <s v="Banque et Caisse d´Epargne de l´Etat, Luxembourg"/>
        <s v="Banque Internationale à Luxembourg"/>
        <s v="Barclays Bank Ireland plc"/>
        <s v="BAWAG Group AG"/>
        <s v="Bayerische Landesbank"/>
        <s v="BELFIUS BANK"/>
        <s v="BISER TOPCO S.A R.L."/>
        <s v="BNG Bank N.V."/>
        <s v="BNP Paribas"/>
        <s v="BofA Securities Europe SA"/>
        <s v="BPER BANCA S.P.A."/>
        <s v="Bpifrance"/>
        <s v="Caixa Geral de Depósitos, S.A."/>
        <s v="Caixabank, S.A."/>
        <s v="CASSA CENTRALE BANCA - CREDITO COOPERATIVO ITALIANOSOCIETA' PER AZIONI (IN SIGLA CASSA CENTRALE BANCA)"/>
        <s v="Citibank Holdings Ireland Limited"/>
        <s v="Citigroup Global Markets Europe AG"/>
        <s v="COMMERZBANK Aktiengesellschaft"/>
        <s v="Confédération Nationale du Crédit Mutuel"/>
        <s v="Coöperatieve Rabobank U.A."/>
        <s v="CREDITO EMILIANO HOLDING SOCIETA' PER AZIONI"/>
        <s v="CRELAN"/>
        <s v="de Volksbank N.V."/>
        <s v="DekaBank Deutsche Girozentrale"/>
        <s v="DEUTSCHE APOTHEKER- UND ÄRZTEBANK EG"/>
        <s v="DEUTSCHE BANK AKTIENGESELLSCHAFT"/>
        <s v="Deutsche Pfandbriefbank AG"/>
        <s v="DSK Bank AD"/>
        <s v="DZ BANK AG Deutsche Zentral-Genossenschaftsbank, Frankfurt am Main"/>
        <s v="Erste Group Bank AG"/>
        <s v="Erwerbsgesellschaft der S-Finanzgruppe mbH &amp; Co. KG"/>
        <s v="Eurobank Ergasias Services and Holdings S.A."/>
        <s v="FINECOBANK BANCA FINECO S.P.A. (IN BREVE FINECOBANK S.P.A. OVVERO BANCA FINECO S.P.A. OVVERO FINECO BANCA S.P.A.)"/>
        <s v="Goldman Sachs Bank Europe SE"/>
        <s v="GROUPE BPCE"/>
        <s v="Groupe Crédit Agricole"/>
        <s v="Hamburg Commercial Bank AG"/>
        <s v="HASPA Finanzholding"/>
        <s v="Hellenic Bank Public Company Ltd"/>
        <s v="HSBC Continental Europe"/>
        <s v="Ibercaja Banco, S.A."/>
        <s v="ICCREA BANCA S.P.A. - ISTITUTO CENTRALE DEL CREDITO COOPERATIVO (IN FORMA ABBREVIATA: ICCREA BANCA S.P.A.)"/>
        <s v="ING Groep N.V."/>
        <s v="INTESA SANPAOLO S.P.A."/>
        <s v="Investeringsmaatschappij Argenta - Société d'investissements Argenta - Investierungsgesellschaft Arg"/>
        <s v="J.P. Morgan SE"/>
        <s v="KBC Groep"/>
        <s v="Kuntarahoitus Oyj"/>
        <s v="Kutxabank, S.A."/>
        <s v="La Banque Postale"/>
        <s v="Landesbank Baden-Württemberg"/>
        <s v="Landesbank Hessen-Thüringen Girozentrale"/>
        <s v="Luminor Holding AS"/>
        <s v="MDB Group Limited"/>
        <s v="MEDIOBANCA - BANCA DI CREDITO FINANZIARIO S.P.A."/>
        <s v="Morgan Stanley Europe Holding SE"/>
        <s v="Münchener Hypothekenbank eG"/>
        <s v="National Bank of Greece, S.A."/>
        <s v="Nederlandse Waterschapsbank N.V."/>
        <s v="Norddeutsche Landesbank - Girozentrale -"/>
        <s v="Nordea Bank Abp"/>
        <s v="NOVA LJUBLJANSKA BANKA D.D., LJUBLJANA"/>
        <s v="Novo Banco, SA"/>
        <s v="OP Osuuskunta"/>
        <s v="Piraeus Financial Holdings"/>
        <s v="Quintet Private Bank (Europe) S.A"/>
        <s v="Raiffeisen Bank International AG"/>
        <s v="Raiffeisenbankengruppe OÖ Verbund eGen"/>
        <s v="RCI Banque"/>
        <s v="SFIL S.A."/>
        <s v="Société générale S.A."/>
        <s v="State Street Europe Holdings Germany S.a.r.l. &amp; Co. KG"/>
        <s v="Swedbank AS"/>
        <s v="THE BANK OF NEW YORK MELLON"/>
        <s v="UBS Europe SE"/>
        <s v="Unicaja Banco, S.A."/>
        <s v="UNICREDIT, SOCIETA' PER AZIONI"/>
        <s v="Volksbanken Verbund"/>
        <s v="Volkswagen Bank Gesellschaft mit beschränkter Haftung"/>
      </sharedItems>
    </cacheField>
    <cacheField name="Country" numFmtId="0">
      <sharedItems/>
    </cacheField>
    <cacheField name="Reference period" numFmtId="14">
      <sharedItems containsSemiMixedTypes="0" containsNonDate="0" containsDate="1" containsString="0" minDate="2022-12-31T00:00:00" maxDate="2023-01-01T00:00:00"/>
    </cacheField>
    <cacheField name="Currency" numFmtId="0">
      <sharedItems/>
    </cacheField>
    <cacheField name="Unit" numFmtId="0">
      <sharedItems containsBlank="1"/>
    </cacheField>
    <cacheField name="1. Variable: Geographical area subject to climate change physical risk - acute and chronic events" numFmtId="0">
      <sharedItems containsBlank="1" count="63">
        <s v="Not available"/>
        <s v="Non-EU"/>
        <s v="EU"/>
        <s v="Total"/>
        <s v="Italy"/>
        <s v="Spain"/>
        <s v="Rest of the World"/>
        <s v="Mexico"/>
        <s v="UK"/>
        <s v="Europe"/>
        <s v="North America"/>
        <s v="South America"/>
        <s v="Ireland"/>
        <s v="Other"/>
        <s v="Luxembourg"/>
        <s v="EMEA and North America"/>
        <s v="Belgium"/>
        <s v="Rest of world"/>
        <s v="Germany"/>
        <s v="Central and Eastern Europe"/>
        <s v="Western Europe"/>
        <s v="Asia"/>
        <s v="Netherlands"/>
        <s v="United States of America"/>
        <s v="Australia"/>
        <s v="Brazil"/>
        <s v="New Zealand"/>
        <s v="Rest of EU"/>
        <s v="Rest of America"/>
        <s v="Other countries"/>
        <s v="EMEA"/>
        <s v="APAC"/>
        <s v="NA."/>
        <s v="LATAM"/>
        <s v="Austria"/>
        <s v="Czech Republik"/>
        <s v="Slovakia"/>
        <s v="Croatia"/>
        <s v="Romania"/>
        <s v="Hungary "/>
        <s v="Serbia"/>
        <s v="Slovenia "/>
        <s v="Greece"/>
        <s v="France"/>
        <s v="North Italy"/>
        <s v="Centre Italy"/>
        <s v="South Italy and islands"/>
        <s v="United States"/>
        <s v="Finland"/>
        <s v="Sweden"/>
        <s v="Denmark"/>
        <s v="Bulgaria"/>
        <s v="Malta"/>
        <s v="Nordic countries"/>
        <s v="Central Europe"/>
        <s v="Southeastern Europe"/>
        <s v="Eastern Europe"/>
        <s v="Southern Europe"/>
        <s v="Southwestern Europe"/>
        <s v="Nortern Europe"/>
        <s v="Germany "/>
        <s v="Czech Republic"/>
        <m u="1"/>
      </sharedItems>
    </cacheField>
    <cacheField name="2. Gross carrying amount (Mln EUR): A - Agriculture, forestry and fishing" numFmtId="4">
      <sharedItems containsString="0" containsBlank="1" containsNumber="1" minValue="0" maxValue="1288078971.8476336" count="147">
        <m/>
        <n v="404.92"/>
        <n v="5513"/>
        <n v="686.42790879999995"/>
        <n v="45441"/>
        <n v="401"/>
        <n v="14.78"/>
        <n v="0.18"/>
        <n v="1245.5"/>
        <n v="326843"/>
        <n v="325900"/>
        <n v="943"/>
        <n v="4972"/>
        <n v="1716355"/>
        <n v="1716354"/>
        <n v="1"/>
        <n v="467.4920243507998"/>
        <n v="1972"/>
        <n v="5"/>
        <n v="0"/>
        <n v="838.34181846000001"/>
        <n v="234.436804756425"/>
        <n v="3.71710421930704"/>
        <n v="4023.48"/>
        <n v="1013"/>
        <n v="3666.0973897499998"/>
        <n v="47"/>
        <n v="1540"/>
        <n v="140"/>
        <n v="61"/>
        <n v="29.81"/>
        <n v="682"/>
        <n v="36.5"/>
        <n v="6.09"/>
        <n v="128812"/>
        <n v="2"/>
        <n v="2129"/>
        <n v="13302"/>
        <n v="1082837"/>
        <n v="253"/>
        <n v="411.6"/>
        <n v="2359.0920000000001"/>
        <n v="1228"/>
        <n v="520"/>
        <n v="76"/>
        <n v="43"/>
        <n v="32"/>
        <n v="12630"/>
        <n v="71422"/>
        <n v="18686"/>
        <n v="15336"/>
        <n v="13202"/>
        <n v="5735"/>
        <n v="8065"/>
        <n v="4703"/>
        <n v="384"/>
        <n v="3570"/>
        <n v="1742"/>
        <n v="406"/>
        <n v="745.79"/>
        <n v="9.9741999999999997E-2"/>
        <n v="42"/>
        <n v="8.1999999999999993"/>
        <n v="322"/>
        <n v="9"/>
        <n v="3"/>
        <n v="700"/>
        <n v="1835.1"/>
        <n v="279.60000000000002"/>
        <n v="689.5"/>
        <n v="164.6"/>
        <n v="185"/>
        <n v="226.6"/>
        <n v="167.5"/>
        <n v="86.8"/>
        <n v="2.8"/>
        <n v="32.6"/>
        <n v="15.5"/>
        <n v="291"/>
        <n v="126"/>
        <n v="0.1"/>
        <n v="37370"/>
        <n v="837"/>
        <n v="2236"/>
        <n v="46"/>
        <n v="39"/>
        <n v="93"/>
        <n v="375.11068129180148"/>
        <n v="2364"/>
        <n v="1397"/>
        <n v="555"/>
        <n v="412"/>
        <n v="3612.4850773825997"/>
        <n v="251.2132986"/>
        <n v="3.6855999999999998E-3"/>
        <n v="281.39581386000003"/>
        <n v="3249"/>
        <n v="629"/>
        <n v="2.5078999999999998"/>
        <n v="1522"/>
        <n v="205"/>
        <n v="346"/>
        <n v="202"/>
        <n v="89"/>
        <n v="84731"/>
        <n v="24"/>
        <n v="115"/>
        <n v="13"/>
        <n v="348.06313122200083"/>
        <n v="0.3"/>
        <n v="32438"/>
        <n v="29928"/>
        <n v="2510"/>
        <n v="98.1"/>
        <n v="385"/>
        <n v="124.5"/>
        <n v="1112"/>
        <n v="99"/>
        <n v="201"/>
        <n v="1288078971.8476336"/>
        <n v="416"/>
        <n v="537"/>
        <n v="280"/>
        <n v="651"/>
        <n v="102.49"/>
        <n v="12.71"/>
        <n v="68.34"/>
        <n v="54.19"/>
        <n v="52"/>
        <n v="778"/>
        <n v="966"/>
        <n v="363"/>
        <n v="31"/>
        <n v="705"/>
        <n v="3605.96"/>
        <n v="134"/>
        <n v="53.1"/>
        <n v="554554" u="1"/>
        <n v="2363604" u="1"/>
        <n v="1396631" u="1"/>
        <n v="467492.02435079979" u="1"/>
        <n v="335" u="1"/>
        <n v="134227" u="1"/>
        <n v="405650" u="1"/>
        <n v="411600" u="1"/>
        <n v="1.228" u="1"/>
        <n v="412419" u="1"/>
      </sharedItems>
    </cacheField>
    <cacheField name="3. of which exposures sensitive to impact from climate change physical events, maturity &lt;=5 years: A - Agriculture, forestry and fishing" numFmtId="4">
      <sharedItems containsString="0" containsBlank="1" containsNumber="1" minValue="0" maxValue="1288078971.8476336" count="235">
        <m/>
        <n v="12.05"/>
        <n v="2753"/>
        <n v="3.9480379440000002"/>
        <n v="288"/>
        <n v="0.06"/>
        <n v="0.18"/>
        <n v="328.3"/>
        <n v="64357"/>
        <n v="0"/>
        <n v="2850"/>
        <n v="218597"/>
        <n v="74"/>
        <n v="5"/>
        <n v="85.984115849999995"/>
        <n v="20.150028768699698"/>
        <n v="8.2739415737431404E-2"/>
        <n v="1824.38"/>
        <n v="635.14"/>
        <n v="1718.6817683899999"/>
        <n v="20"/>
        <n v="0.16"/>
        <n v="514"/>
        <n v="4.75"/>
        <n v="24708"/>
        <n v="1"/>
        <n v="45"/>
        <n v="89"/>
        <n v="137900"/>
        <n v="108"/>
        <n v="188.54"/>
        <n v="1250.9359999999999"/>
        <n v="72"/>
        <n v="385"/>
        <n v="7"/>
        <n v="33"/>
        <n v="31"/>
        <n v="148"/>
        <n v="15464"/>
        <n v="185"/>
        <n v="5221"/>
        <n v="4896"/>
        <n v="2611"/>
        <n v="523"/>
        <n v="664"/>
        <n v="57"/>
        <n v="1075"/>
        <n v="232"/>
        <n v="81"/>
        <n v="109.15"/>
        <n v="0.5"/>
        <n v="4"/>
        <n v="47"/>
        <n v="932.7"/>
        <n v="105.8"/>
        <n v="305.89999999999998"/>
        <n v="100"/>
        <n v="132.1"/>
        <n v="182.7"/>
        <n v="82.6"/>
        <n v="23.1"/>
        <n v="0.6"/>
        <n v="15.35"/>
        <n v="76"/>
        <n v="44"/>
        <n v="3034"/>
        <n v="303"/>
        <n v="2"/>
        <n v="62"/>
        <n v="209.94272336383005"/>
        <n v="995"/>
        <n v="494"/>
        <n v="253"/>
        <n v="247"/>
        <n v="33.404392220000034"/>
        <n v="2.9018708499999999"/>
        <n v="17.608224679999999"/>
        <n v="380"/>
        <n v="12"/>
        <n v="1.3384"/>
        <n v="96"/>
        <n v="10"/>
        <n v="32"/>
        <n v="22"/>
        <n v="14"/>
        <n v="52"/>
        <n v="25"/>
        <n v="324.225295692001"/>
        <n v="7265"/>
        <n v="226"/>
        <n v="19.84"/>
        <n v="48"/>
        <n v="64"/>
        <n v="569647096.10146892"/>
        <n v="198"/>
        <n v="191"/>
        <n v="131"/>
        <n v="491"/>
        <n v="58.06"/>
        <n v="8.7899999999999991"/>
        <n v="59.04"/>
        <n v="46.49"/>
        <n v="15"/>
        <n v="282"/>
        <n v="915.01"/>
        <n v="15.2"/>
        <n v="554554" u="1"/>
        <n v="188537" u="1"/>
        <n v="13" u="1"/>
        <n v="29.81" u="1"/>
        <n v="84731" u="1"/>
        <n v="686.42790879999995" u="1"/>
        <n v="1013" u="1"/>
        <n v="401" u="1"/>
        <n v="61" u="1"/>
        <n v="201" u="1"/>
        <n v="81088" u="1"/>
        <n v="2359.0920000000001" u="1"/>
        <n v="18686" u="1"/>
        <n v="2.5078999999999998" u="1"/>
        <n v="346" u="1"/>
        <n v="651" u="1"/>
        <n v="2129" u="1"/>
        <n v="102.49" u="1"/>
        <n v="291" u="1"/>
        <n v="3612.4850773825997" u="1"/>
        <n v="42" u="1"/>
        <n v="838.34181846000001" u="1"/>
        <n v="336" u="1"/>
        <n v="2363604" u="1"/>
        <n v="226.6" u="1"/>
        <n v="4972" u="1"/>
        <n v="15.5" u="1"/>
        <n v="234.436804756425" u="1"/>
        <n v="46" u="1"/>
        <n v="99" u="1"/>
        <n v="32438" u="1"/>
        <n v="12630" u="1"/>
        <n v="404.92" u="1"/>
        <n v="3666.0973897499998" u="1"/>
        <n v="1396631" u="1"/>
        <n v="1835.1" u="1"/>
        <n v="837" u="1"/>
        <n v="4703" u="1"/>
        <n v="12.71" u="1"/>
        <n v="54.19" u="1"/>
        <n v="251.2132986" u="1"/>
        <n v="384" u="1"/>
        <n v="682" u="1"/>
        <n v="966" u="1"/>
        <n v="5735" u="1"/>
        <n v="0.1" u="1"/>
        <n v="1540" u="1"/>
        <n v="0.3" u="1"/>
        <n v="3605.96" u="1"/>
        <n v="86.8" u="1"/>
        <n v="247435" u="1"/>
        <n v="467492.02435079979" u="1"/>
        <n v="98.1" u="1"/>
        <n v="416" u="1"/>
        <n v="4023.48" u="1"/>
        <n v="115" u="1"/>
        <n v="520" u="1"/>
        <n v="994734" u="1"/>
        <n v="1716354" u="1"/>
        <n v="32.6" u="1"/>
        <n v="1716355" u="1"/>
        <n v="202" u="1"/>
        <n v="281.39581386000003" u="1"/>
        <n v="778" u="1"/>
        <n v="8065" u="1"/>
        <n v="13202" u="1"/>
        <n v="45441" u="1"/>
        <n v="68.34" u="1"/>
        <n v="1112" u="1"/>
        <n v="3.71710421930704" u="1"/>
        <n v="322" u="1"/>
        <n v="629" u="1"/>
        <n v="700" u="1"/>
        <n v="3.6855999999999998E-3" u="1"/>
        <n v="280" u="1"/>
        <n v="2.8" u="1"/>
        <n v="745.79" u="1"/>
        <n v="3570" u="1"/>
        <n v="134227" u="1"/>
        <n v="3" u="1"/>
        <n v="14.78" u="1"/>
        <n v="205" u="1"/>
        <n v="405650" u="1"/>
        <n v="39" u="1"/>
        <n v="24" u="1"/>
        <n v="53.1" u="1"/>
        <n v="2510" u="1"/>
        <n v="325900" u="1"/>
        <n v="124.5" u="1"/>
        <n v="164.6" u="1"/>
        <n v="1082837" u="1"/>
        <n v="6.09" u="1"/>
        <n v="8.1999999999999993" u="1"/>
        <n v="689.5" u="1"/>
        <n v="9" u="1"/>
        <n v="43" u="1"/>
        <n v="93" u="1"/>
        <n v="15336" u="1"/>
        <n v="1742" u="1"/>
        <n v="29928" u="1"/>
        <n v="2236" u="1"/>
        <n v="494012" u="1"/>
        <n v="279.60000000000002" u="1"/>
        <n v="3249" u="1"/>
        <n v="705" u="1"/>
        <n v="1522" u="1"/>
        <n v="13302" u="1"/>
        <n v="326843" u="1"/>
        <n v="128812" u="1"/>
        <n v="126" u="1"/>
        <n v="537" u="1"/>
        <n v="36.5" u="1"/>
        <n v="411600" u="1"/>
        <n v="71422" u="1"/>
        <n v="1288078971.8476336" u="1"/>
        <n v="167.5" u="1"/>
        <n v="363" u="1"/>
        <n v="4973" u="1"/>
        <n v="37370" u="1"/>
        <n v="140" u="1"/>
        <n v="348.06313122200083" u="1"/>
        <n v="5513" u="1"/>
        <n v="1.228" u="1"/>
        <n v="943" u="1"/>
        <n v="253288" u="1"/>
        <n v="1972" u="1"/>
        <n v="1245.5" u="1"/>
        <n v="375.11068129180148" u="1"/>
        <n v="412419" u="1"/>
      </sharedItems>
    </cacheField>
    <cacheField name="4. of which exposures sensitive to impact from climate change physical events, maturity &gt;5 and &lt;=10 years: A - Agriculture, forestry and fishing" numFmtId="4">
      <sharedItems containsString="0" containsBlank="1" containsNumber="1" minValue="0" maxValue="569647096.10146892" count="189">
        <m/>
        <n v="3.99"/>
        <n v="489"/>
        <n v="1.3422036989999999"/>
        <n v="80"/>
        <n v="0.03"/>
        <n v="180.8"/>
        <n v="48367"/>
        <n v="0"/>
        <n v="625"/>
        <n v="153100"/>
        <n v="35"/>
        <n v="41.95955214"/>
        <n v="552.46"/>
        <n v="10.25"/>
        <n v="59.969763159999999"/>
        <n v="10"/>
        <n v="2.99"/>
        <n v="108"/>
        <n v="24189"/>
        <n v="11"/>
        <n v="9"/>
        <n v="52118"/>
        <n v="82"/>
        <n v="43.76"/>
        <n v="570.87"/>
        <n v="33"/>
        <n v="83"/>
        <n v="1"/>
        <n v="110"/>
        <n v="7619"/>
        <n v="504"/>
        <n v="2023"/>
        <n v="2666"/>
        <n v="731"/>
        <n v="949"/>
        <n v="230"/>
        <n v="6"/>
        <n v="444"/>
        <n v="66"/>
        <n v="17"/>
        <n v="134.87"/>
        <n v="1.3"/>
        <n v="5"/>
        <n v="24"/>
        <n v="494.8"/>
        <n v="53.1"/>
        <n v="230.8"/>
        <n v="50.2"/>
        <n v="42.5"/>
        <n v="26.1"/>
        <n v="54.2"/>
        <n v="36"/>
        <n v="1.8"/>
        <n v="0.15"/>
        <n v="96"/>
        <n v="2313"/>
        <n v="97"/>
        <n v="2"/>
        <n v="114.05935691521417"/>
        <n v="194"/>
        <n v="76"/>
        <n v="74"/>
        <n v="44"/>
        <n v="7.1141460600000004"/>
        <n v="6.0813819999999996"/>
        <n v="179"/>
        <n v="93"/>
        <n v="14"/>
        <n v="16"/>
        <n v="15"/>
        <n v="3"/>
        <n v="46"/>
        <n v="18"/>
        <n v="22.959404740000007"/>
        <n v="306"/>
        <n v="0.7"/>
        <n v="19.84"/>
        <n v="40"/>
        <n v="70"/>
        <n v="317376087.72489232"/>
        <n v="148"/>
        <n v="13.29"/>
        <n v="3.21"/>
        <n v="2.4500000000000002"/>
        <n v="7.68"/>
        <n v="21"/>
        <n v="144"/>
        <n v="236.88"/>
        <n v="0.4"/>
        <n v="0.16" u="1"/>
        <n v="58.06" u="1"/>
        <n v="57" u="1"/>
        <n v="185" u="1"/>
        <n v="1250.9359999999999" u="1"/>
        <n v="209.94272336383005" u="1"/>
        <n v="188537" u="1"/>
        <n v="100" u="1"/>
        <n v="385" u="1"/>
        <n v="64357" u="1"/>
        <n v="5221" u="1"/>
        <n v="569647096.10146892" u="1"/>
        <n v="218597" u="1"/>
        <n v="0.6" u="1"/>
        <n v="4.75" u="1"/>
        <n v="932.7" u="1"/>
        <n v="43756" u="1"/>
        <n v="288" u="1"/>
        <n v="1718.6817683899999" u="1"/>
        <n v="81088" u="1"/>
        <n v="664" u="1"/>
        <n v="915.01" u="1"/>
        <n v="23.1" u="1"/>
        <n v="324.225295692001" u="1"/>
        <n v="491" u="1"/>
        <n v="4896" u="1"/>
        <n v="8.2739415737431404E-2" u="1"/>
        <n v="15.2" u="1"/>
        <n v="191" u="1"/>
        <n v="17.608224679999999" u="1"/>
        <n v="48" u="1"/>
        <n v="3034" u="1"/>
        <n v="8.7899999999999991" u="1"/>
        <n v="514" u="1"/>
        <n v="24708" u="1"/>
        <n v="52" u="1"/>
        <n v="247435" u="1"/>
        <n v="59.04" u="1"/>
        <n v="303" u="1"/>
        <n v="137900" u="1"/>
        <n v="994734" u="1"/>
        <n v="7" u="1"/>
        <n v="20" u="1"/>
        <n v="131" u="1"/>
        <n v="182.7" u="1"/>
        <n v="2850" u="1"/>
        <n v="15464" u="1"/>
        <n v="75920" u="1"/>
        <n v="46.49" u="1"/>
        <n v="0.18" u="1"/>
        <n v="1824.38" u="1"/>
        <n v="12.05" u="1"/>
        <n v="22" u="1"/>
        <n v="328.3" u="1"/>
        <n v="305.89999999999998" u="1"/>
        <n v="380" u="1"/>
        <n v="635.14" u="1"/>
        <n v="226" u="1"/>
        <n v="0.06" u="1"/>
        <n v="62" u="1"/>
        <n v="74261" u="1"/>
        <n v="82.6" u="1"/>
        <n v="64" u="1"/>
        <n v="2.9018708499999999" u="1"/>
        <n v="89" u="1"/>
        <n v="25" u="1"/>
        <n v="193859" u="1"/>
        <n v="20.150028768699698" u="1"/>
        <n v="72" u="1"/>
        <n v="16935" u="1"/>
        <n v="45" u="1"/>
        <n v="494012" u="1"/>
        <n v="15.35" u="1"/>
        <n v="109.15" u="1"/>
        <n v="47" u="1"/>
        <n v="132.1" u="1"/>
        <n v="3.9480379440000002" u="1"/>
        <n v="4973" u="1"/>
        <n v="105.8" u="1"/>
        <n v="232" u="1"/>
        <n v="1456" u="1"/>
        <n v="337" u="1"/>
        <n v="1075" u="1"/>
        <n v="253288" u="1"/>
        <n v="0.5" u="1"/>
        <n v="43678" u="1"/>
        <n v="31" u="1"/>
        <n v="33.404392220000034" u="1"/>
        <n v="4" u="1"/>
        <n v="198" u="1"/>
        <n v="282" u="1"/>
        <n v="12" u="1"/>
        <n v="85.984115849999995" u="1"/>
        <n v="7265" u="1"/>
        <n v="1.3384" u="1"/>
        <n v="32" u="1"/>
        <n v="523" u="1"/>
        <n v="2611" u="1"/>
        <n v="2753" u="1"/>
      </sharedItems>
    </cacheField>
    <cacheField name="5. of which exposures sensitive to impact from climate change physical events, maturity &gt;10 and &lt;=20 years: A - Agriculture, forestry and fishing" numFmtId="4">
      <sharedItems containsString="0" containsBlank="1" containsNumber="1" minValue="0" maxValue="285463067.72466213"/>
    </cacheField>
    <cacheField name="6. of which exposures sensitive to impact from climate change physical events, &gt;20 years: A - Agriculture, forestry and fishing" numFmtId="4">
      <sharedItems containsString="0" containsBlank="1" containsNumber="1" minValue="0" maxValue="86687910.292127624"/>
    </cacheField>
    <cacheField name="7. of which exposures sensitive to impact from climate change physical events, Average weighted maturity: A - Agriculture, forestry and fishing" numFmtId="4">
      <sharedItems containsString="0" containsBlank="1" containsNumber="1" minValue="-17.2" maxValue="23.5"/>
    </cacheField>
    <cacheField name="8. of which exposures sensitive to impact from chronic climate change events: A - Agriculture, forestry and fishing" numFmtId="4">
      <sharedItems containsString="0" containsBlank="1" containsNumber="1" minValue="0" maxValue="544441057.81340694"/>
    </cacheField>
    <cacheField name="9. of which exposures sensitive to impact from acute climate change events: A - Agriculture, forestry and fishing" numFmtId="4">
      <sharedItems containsString="0" containsBlank="1" containsNumber="1" minValue="0" maxValue="486725"/>
    </cacheField>
    <cacheField name="10. of which exposures sensitive to impact both from chronic and acute climate change events: A - Agriculture, forestry and fishing" numFmtId="4">
      <sharedItems containsString="0" containsBlank="1" containsNumber="1" minValue="0" maxValue="714733104.02974308"/>
    </cacheField>
    <cacheField name="11. Of which Stage 2 exposures: A - Agriculture, forestry and fishing" numFmtId="4">
      <sharedItems containsString="0" containsBlank="1" containsNumber="1" minValue="0" maxValue="199572276.18488884"/>
    </cacheField>
    <cacheField name="12. Of which non-performing exposures: A - Agriculture, forestry and fishing" numFmtId="4">
      <sharedItems containsString="0" containsBlank="1" containsNumber="1" minValue="0" maxValue="71414157.490000054"/>
    </cacheField>
    <cacheField name="13. Accumulated impairment, accumulated negative changes in fair value due to credit risk and provisions: A - Agriculture, forestry and fishing" numFmtId="4">
      <sharedItems containsString="0" containsBlank="1" containsNumber="1" minValue="-29121519.929999951" maxValue="15286"/>
    </cacheField>
    <cacheField name="14. Acc. impairment, of which Stage 2 exposures: A - Agriculture, forestry and fishing" numFmtId="4">
      <sharedItems containsString="0" containsBlank="1" containsNumber="1" minValue="-2109833.3899999992" maxValue="2895"/>
    </cacheField>
    <cacheField name="15. Acc. impairment, non-performing exposures: A - Agriculture, forestry and fishing" numFmtId="4">
      <sharedItems containsString="0" containsBlank="1" containsNumber="1" minValue="-26255105.239999972" maxValue="10515"/>
    </cacheField>
    <cacheField name="16. Gross carrying amount (Mln EUR): B - Mining and quarrying" numFmtId="4">
      <sharedItems containsString="0" containsBlank="1" containsNumber="1" minValue="0" maxValue="169779552.78476641"/>
    </cacheField>
    <cacheField name="17. of which exposures sensitive to impact from climate change physical events, maturity &lt;=5 years: B - Mining and quarrying" numFmtId="4">
      <sharedItems containsString="0" containsBlank="1" containsNumber="1" minValue="0" maxValue="90572331.497559667"/>
    </cacheField>
    <cacheField name="18. of which exposures sensitive to impact from climate change physical events, maturity &gt;5 and &lt;=10 years: B - Mining and quarrying" numFmtId="4">
      <sharedItems containsString="0" containsBlank="1" containsNumber="1" minValue="0" maxValue="3787782.6074857656"/>
    </cacheField>
    <cacheField name="19. of which exposures sensitive to impact from climate change physical events, maturity &gt;10 and &lt;=20 years: B - Mining and quarrying" numFmtId="4">
      <sharedItems containsString="0" containsBlank="1" containsNumber="1" minValue="0" maxValue="616190.17316282447"/>
    </cacheField>
    <cacheField name="20. of which exposures sensitive to impact from climate change physical events, &gt;20 years: B - Mining and quarrying" numFmtId="4">
      <sharedItems containsString="0" containsBlank="1" containsNumber="1" minValue="0" maxValue="33347069.609465484"/>
    </cacheField>
    <cacheField name="21. of which exposures sensitive to impact from climate change physical events, Average weighted maturity: B - Mining and quarrying" numFmtId="4">
      <sharedItems containsString="0" containsBlank="1" containsNumber="1" minValue="0" maxValue="18.8"/>
    </cacheField>
    <cacheField name="22. of which exposures sensitive to impact from chronic climate change events: B - Mining and quarrying" numFmtId="4">
      <sharedItems containsString="0" containsBlank="1" containsNumber="1" minValue="0" maxValue="93938"/>
    </cacheField>
    <cacheField name="23. of which exposures sensitive to impact from acute climate change events: B - Mining and quarrying" numFmtId="4">
      <sharedItems containsString="0" containsBlank="1" containsNumber="1" minValue="0" maxValue="128323373.88767383"/>
    </cacheField>
    <cacheField name="24. of which exposures sensitive to impact both from chronic and acute climate change events: B - Mining and quarrying" numFmtId="4">
      <sharedItems containsString="0" containsBlank="1" containsNumber="1" minValue="0" maxValue="33318"/>
    </cacheField>
    <cacheField name="25. Of which Stage 2 exposures: B - Mining and quarrying" numFmtId="4">
      <sharedItems containsString="0" containsBlank="1" containsNumber="1" minValue="0" maxValue="8940337.546276046"/>
    </cacheField>
    <cacheField name="26. Of which non-performing exposures: B - Mining and quarrying" numFmtId="4">
      <sharedItems containsString="0" containsBlank="1" containsNumber="1" minValue="0" maxValue="30570847.550000001"/>
    </cacheField>
    <cacheField name="27. Accumulated impairment, accumulated negative changes in fair value due to credit risk and provisions: B - Mining and quarrying" numFmtId="4">
      <sharedItems containsString="0" containsBlank="1" containsNumber="1" minValue="-21967331.056954008" maxValue="2041.9999999999998"/>
    </cacheField>
    <cacheField name="28. Acc. impairment, of which Stage 2 exposures: B - Mining and quarrying" numFmtId="4">
      <sharedItems containsString="0" containsBlank="1" containsNumber="1" minValue="-82011.784954000002" maxValue="59"/>
    </cacheField>
    <cacheField name="29. Acc. impairment, non-performing exposures: B - Mining and quarrying" numFmtId="4">
      <sharedItems containsString="0" containsBlank="1" containsNumber="1" minValue="-21801252.440000001" maxValue="1970"/>
    </cacheField>
    <cacheField name="30. Gross carrying amount (Mln EUR): C - Manufacturing" numFmtId="4">
      <sharedItems containsString="0" containsBlank="1" containsNumber="1" minValue="0" maxValue="4075969120.4449568"/>
    </cacheField>
    <cacheField name="31. of which exposures sensitive to impact from climate change physical events, maturity &lt;=5 years: C - Manufacturing" numFmtId="4">
      <sharedItems containsString="0" containsBlank="1" containsNumber="1" minValue="0" maxValue="2769743"/>
    </cacheField>
    <cacheField name="32. of which exposures sensitive to impact from climate change physical events, maturity &gt;5 and &lt;=10 years: C - Manufacturing" numFmtId="4">
      <sharedItems containsString="0" containsBlank="1" containsNumber="1" minValue="0" maxValue="677947"/>
    </cacheField>
    <cacheField name="33. of which exposures sensitive to impact from climate change physical events, maturity &gt;10 and &lt;=20 years: C - Manufacturing" numFmtId="4">
      <sharedItems containsString="0" containsBlank="1" containsNumber="1" minValue="0" maxValue="91241"/>
    </cacheField>
    <cacheField name="34. of which exposures sensitive to impact from climate change physical events, &gt;20 years: C - Manufacturing" numFmtId="4">
      <sharedItems containsString="0" containsBlank="1" containsNumber="1" minValue="0" maxValue="1081619"/>
    </cacheField>
    <cacheField name="35. of which exposures sensitive to impact from climate change physical events, Average weighted maturity: C - Manufacturing" numFmtId="4">
      <sharedItems containsString="0" containsBlank="1" containsNumber="1" minValue="-21.1" maxValue="19.7"/>
    </cacheField>
    <cacheField name="36. of which exposures sensitive to impact from chronic climate change events: C - Manufacturing" numFmtId="4">
      <sharedItems containsString="0" containsBlank="1" containsNumber="1" minValue="0" maxValue="2521270"/>
    </cacheField>
    <cacheField name="37. of which exposures sensitive to impact from acute climate change events: C - Manufacturing" numFmtId="4">
      <sharedItems containsString="0" containsBlank="1" containsNumber="1" minValue="0" maxValue="2181911"/>
    </cacheField>
    <cacheField name="38. of which exposures sensitive to impact both from chronic and acute climate change events: C - Manufacturing" numFmtId="4">
      <sharedItems containsString="0" containsBlank="1" containsNumber="1" minValue="0" maxValue="775542"/>
    </cacheField>
    <cacheField name="39. Of which Stage 2 exposures: C - Manufacturing" numFmtId="4">
      <sharedItems containsString="0" containsBlank="1" containsNumber="1" minValue="0" maxValue="530325"/>
    </cacheField>
    <cacheField name="40. Of which non-performing exposures: C - Manufacturing" numFmtId="4">
      <sharedItems containsString="0" containsBlank="1" containsNumber="1" minValue="0" maxValue="193260"/>
    </cacheField>
    <cacheField name="41. Accumulated impairment, accumulated negative changes in fair value due to credit risk and provisions: C - Manufacturing" numFmtId="4">
      <sharedItems containsString="0" containsBlank="1" containsNumber="1" minValue="-62497" maxValue="111866"/>
    </cacheField>
    <cacheField name="42. Acc. impairment, of which Stage 2 exposures: C - Manufacturing" numFmtId="4">
      <sharedItems containsString="0" containsBlank="1" containsNumber="1" minValue="-10398" maxValue="5905"/>
    </cacheField>
    <cacheField name="43. Acc. impairment, non-performing exposures: C - Manufacturing" numFmtId="4">
      <sharedItems containsString="0" containsBlank="1" containsNumber="1" minValue="-46160" maxValue="98722"/>
    </cacheField>
    <cacheField name="44. Gross carrying amount (Mln EUR): D - Electricity, gas, steam and air conditioning supply" numFmtId="4">
      <sharedItems containsString="0" containsBlank="1" containsNumber="1" minValue="0" maxValue="4183616391.6969695"/>
    </cacheField>
    <cacheField name="45. of which exposures sensitive to impact from climate change physical events, maturity &lt;=5 years: D - Electricity, gas, steam and air conditioning supply" numFmtId="4">
      <sharedItems containsString="0" containsBlank="1" containsNumber="1" minValue="0" maxValue="1398085892.3801901"/>
    </cacheField>
    <cacheField name="46. of which exposures sensitive to impact from climate change physical events, maturity &gt;5 and &lt;=10 years: D - Electricity, gas, steam and air conditioning supply" numFmtId="4">
      <sharedItems containsString="0" containsBlank="1" containsNumber="1" minValue="0" maxValue="284512020.50379878"/>
    </cacheField>
    <cacheField name="47. of which exposures sensitive to impact from climate change physical events, maturity &gt;10 and &lt;=20 years: D - Electricity, gas, steam and air conditioning supply" numFmtId="4">
      <sharedItems containsString="0" containsBlank="1" containsNumber="1" minValue="0" maxValue="20047105.01958828"/>
    </cacheField>
    <cacheField name="48. of which exposures sensitive to impact from climate change physical events, &gt;20 years: D - Electricity, gas, steam and air conditioning supply" numFmtId="4">
      <sharedItems containsString="0" containsBlank="1" containsNumber="1" minValue="0" maxValue="101016410.69155794"/>
    </cacheField>
    <cacheField name="49. of which exposures sensitive to impact from climate change physical events, Average weighted maturity: D - Electricity, gas, steam and air conditioning supply" numFmtId="4">
      <sharedItems containsString="0" containsBlank="1" containsNumber="1" minValue="-35" maxValue="40"/>
    </cacheField>
    <cacheField name="50. of which exposures sensitive to impact from chronic climate change events: D - Electricity, gas, steam and air conditioning supply" numFmtId="4">
      <sharedItems containsString="0" containsBlank="1" containsNumber="1" minValue="0" maxValue="719925"/>
    </cacheField>
    <cacheField name="51. of which exposures sensitive to impact from acute climate change events: D - Electricity, gas, steam and air conditioning supply" numFmtId="4">
      <sharedItems containsString="0" containsBlank="1" containsNumber="1" minValue="0" maxValue="1101436656.8852587"/>
    </cacheField>
    <cacheField name="52. of which exposures sensitive to impact both from chronic and acute climate change events: D - Electricity, gas, steam and air conditioning supply" numFmtId="4">
      <sharedItems containsString="0" containsBlank="1" containsNumber="1" minValue="0" maxValue="702224771.70987606"/>
    </cacheField>
    <cacheField name="53. Of which Stage 2 exposures: D - Electricity, gas, steam and air conditioning supply" numFmtId="4">
      <sharedItems containsString="0" containsBlank="1" containsNumber="1" minValue="0" maxValue="192581708.89361078"/>
    </cacheField>
    <cacheField name="54. Of which non-performing exposures: D - Electricity, gas, steam and air conditioning supply" numFmtId="4">
      <sharedItems containsString="0" containsBlank="1" containsNumber="1" minValue="0" maxValue="151507.91"/>
    </cacheField>
    <cacheField name="55. Accumulated impairment, accumulated negative changes in fair value due to credit risk and provisions: D - Electricity, gas, steam and air conditioning supply" numFmtId="4">
      <sharedItems containsString="0" containsBlank="1" containsNumber="1" minValue="-1089537.2635810007" maxValue="25572"/>
    </cacheField>
    <cacheField name="56. Acc. impairment, of which Stage 2 exposures: D - Electricity, gas, steam and air conditioning supply" numFmtId="4">
      <sharedItems containsString="0" containsBlank="1" containsNumber="1" minValue="-542869.78000000014" maxValue="370"/>
    </cacheField>
    <cacheField name="57. Acc. impairment, non-performing exposures: D - Electricity, gas, steam and air conditioning supply" numFmtId="4">
      <sharedItems containsString="0" containsBlank="1" containsNumber="1" minValue="-89119.16" maxValue="24350"/>
    </cacheField>
    <cacheField name="58. Gross carrying amount (Mln EUR): E - Water supply; sewerage, waste management and remediation activities" numFmtId="4">
      <sharedItems containsString="0" containsBlank="1" containsNumber="1" minValue="0" maxValue="253216859.5947749"/>
    </cacheField>
    <cacheField name="59. of which exposures sensitive to impact from climate change physical events, maturity &lt;=5 years: E - Water supply; sewerage, waste management and remediation activities" numFmtId="4">
      <sharedItems containsString="0" containsBlank="1" containsNumber="1" minValue="0" maxValue="23176503.351012614"/>
    </cacheField>
    <cacheField name="60. of which exposures sensitive to impact from climate change physical events, maturity &gt;5 and &lt;=10 years: E - Water supply; sewerage, waste management and remediation activities" numFmtId="4">
      <sharedItems containsString="0" containsBlank="1" containsNumber="1" minValue="0" maxValue="29072047.629790738"/>
    </cacheField>
    <cacheField name="61. of which exposures sensitive to impact from climate change physical events, maturity &gt;10 and &lt;=20 years: E - Water supply; sewerage, waste management and remediation activities" numFmtId="4">
      <sharedItems containsString="0" containsBlank="1" containsNumber="1" minValue="0" maxValue="14602503.34487615"/>
    </cacheField>
    <cacheField name="62. of which exposures sensitive to impact from climate change physical events, &gt;20 years: E - Water supply; sewerage, waste management and remediation activities" numFmtId="4">
      <sharedItems containsString="0" containsBlank="1" containsNumber="1" minValue="0" maxValue="3034281.9704225594"/>
    </cacheField>
    <cacheField name="63. of which exposures sensitive to impact from climate change physical events, Average weighted maturity: E - Water supply; sewerage, waste management and remediation activities" numFmtId="4">
      <sharedItems containsString="0" containsBlank="1" containsNumber="1" minValue="0" maxValue="21.96"/>
    </cacheField>
    <cacheField name="64. of which exposures sensitive to impact from chronic climate change events: E - Water supply; sewerage, waste management and remediation activities" numFmtId="4">
      <sharedItems containsString="0" containsBlank="1" containsNumber="1" minValue="0" maxValue="75420"/>
    </cacheField>
    <cacheField name="65. of which exposures sensitive to impact from acute climate change events: E - Water supply; sewerage, waste management and remediation activities" numFmtId="4">
      <sharedItems containsString="0" containsBlank="1" containsNumber="1" minValue="0" maxValue="104564"/>
    </cacheField>
    <cacheField name="66. of which exposures sensitive to impact both from chronic and acute climate change events: E - Water supply; sewerage, waste management and remediation activities" numFmtId="4">
      <sharedItems containsString="0" containsBlank="1" containsNumber="1" minValue="0" maxValue="69885336.296101943"/>
    </cacheField>
    <cacheField name="67. Of which Stage 2 exposures: E - Water supply; sewerage, waste management and remediation activities" numFmtId="4">
      <sharedItems containsString="0" containsBlank="1" containsNumber="1" minValue="0" maxValue="5932774.1522427034"/>
    </cacheField>
    <cacheField name="68. Of which non-performing exposures: E - Water supply; sewerage, waste management and remediation activities" numFmtId="4">
      <sharedItems containsString="0" containsBlank="1" containsNumber="1" minValue="0" maxValue="197954.97"/>
    </cacheField>
    <cacheField name="69. Accumulated impairment, accumulated negative changes in fair value due to credit risk and provisions: E - Water supply; sewerage, waste management and remediation activities" numFmtId="4">
      <sharedItems containsString="0" containsBlank="1" containsNumber="1" minValue="-62113.320000000029" maxValue="3099"/>
    </cacheField>
    <cacheField name="70. Acc. impairment, of which Stage 2 exposures: E - Water supply; sewerage, waste management and remediation activities" numFmtId="4">
      <sharedItems containsString="0" containsBlank="1" containsNumber="1" minValue="-24887.11" maxValue="319"/>
    </cacheField>
    <cacheField name="71. Acc. impairment, non-performing exposures: E - Water supply; sewerage, waste management and remediation activities" numFmtId="4">
      <sharedItems containsString="0" containsBlank="1" containsNumber="1" minValue="-20312.759999999998" maxValue="2566"/>
    </cacheField>
    <cacheField name="72. Gross carrying amount (Mln EUR): F - Construction" numFmtId="4">
      <sharedItems containsString="0" containsBlank="1" containsNumber="1" minValue="0" maxValue="2363915444.5842299"/>
    </cacheField>
    <cacheField name="73. of which exposures sensitive to impact from climate change physical events, maturity &lt;=5 years: F - Construction" numFmtId="4">
      <sharedItems containsString="0" containsBlank="1" containsNumber="1" minValue="0" maxValue="78949183.904844925"/>
    </cacheField>
    <cacheField name="74. of which exposures sensitive to impact from climate change physical events, maturity &gt;5 and &lt;=10 years: F - Construction" numFmtId="4">
      <sharedItems containsString="0" containsBlank="1" containsNumber="1" minValue="0" maxValue="20309629.016729347"/>
    </cacheField>
    <cacheField name="75. of which exposures sensitive to impact from climate change physical events, maturity &gt;10 and &lt;=20 years: F - Construction" numFmtId="4">
      <sharedItems containsString="0" containsBlank="1" containsNumber="1" minValue="0" maxValue="34983856.063285433"/>
    </cacheField>
    <cacheField name="76. of which exposures sensitive to impact from climate change physical events, &gt;20 years: F - Construction" numFmtId="4">
      <sharedItems containsString="0" containsBlank="1" containsNumber="1" minValue="0" maxValue="12713586.052577455"/>
    </cacheField>
    <cacheField name="77. of which exposures sensitive to impact from climate change physical events, Average weighted maturity: F - Construction" numFmtId="4">
      <sharedItems containsString="0" containsBlank="1" containsNumber="1" minValue="-12" maxValue="26.02"/>
    </cacheField>
    <cacheField name="78. of which exposures sensitive to impact from chronic climate change events: F - Construction" numFmtId="4">
      <sharedItems containsString="0" containsBlank="1" containsNumber="1" minValue="0" maxValue="319631"/>
    </cacheField>
    <cacheField name="79. of which exposures sensitive to impact from acute climate change events: F - Construction" numFmtId="4">
      <sharedItems containsString="0" containsBlank="1" containsNumber="1" minValue="0" maxValue="146956255.03743753"/>
    </cacheField>
    <cacheField name="80. of which exposures sensitive to impact both from chronic and acute climate change events: F - Construction" numFmtId="4">
      <sharedItems containsString="0" containsBlank="1" containsNumber="1" minValue="0" maxValue="1444865"/>
    </cacheField>
    <cacheField name="81. Of which Stage 2 exposures: F - Construction" numFmtId="4">
      <sharedItems containsString="0" containsBlank="1" containsNumber="1" minValue="0" maxValue="14708723.979147542"/>
    </cacheField>
    <cacheField name="82. Of which non-performing exposures: F - Construction" numFmtId="4">
      <sharedItems containsString="0" containsBlank="1" containsNumber="1" minValue="0" maxValue="9424656.8500000034"/>
    </cacheField>
    <cacheField name="83. Accumulated impairment, accumulated negative changes in fair value due to credit risk and provisions: F - Construction" numFmtId="4">
      <sharedItems containsString="0" containsBlank="1" containsNumber="1" minValue="-5761909.7100000065" maxValue="103055"/>
    </cacheField>
    <cacheField name="84. Acc. impairment, of which Stage 2 exposures: F - Construction" numFmtId="4">
      <sharedItems containsString="0" containsBlank="1" containsNumber="1" minValue="-491416.88999999972" maxValue="10951"/>
    </cacheField>
    <cacheField name="85. Acc. impairment, non-performing exposures: F - Construction" numFmtId="4">
      <sharedItems containsString="0" containsBlank="1" containsNumber="1" minValue="-5101996.8499999996" maxValue="88669"/>
    </cacheField>
    <cacheField name="86. Gross carrying amount (Mln EUR): G - Wholesale and retail trade; repair of motor vehicles and motorcycles" numFmtId="4">
      <sharedItems containsString="0" containsBlank="1" containsNumber="1" minValue="0" maxValue="3064737319.9316273"/>
    </cacheField>
    <cacheField name="87. of which exposures sensitive to impact from climate change physical events, maturity &lt;=5 years: G - Wholesale and retail trade; repair of motor vehicles and motorcycles" numFmtId="4">
      <sharedItems containsString="0" containsBlank="1" containsNumber="1" minValue="0" maxValue="1207741"/>
    </cacheField>
    <cacheField name="88. of which exposures sensitive to impact from climate change physical events, maturity &gt;5 and &lt;=10 years: G - Wholesale and retail trade; repair of motor vehicles and motorcycles" numFmtId="4">
      <sharedItems containsString="0" containsBlank="1" containsNumber="1" minValue="0" maxValue="294188"/>
    </cacheField>
    <cacheField name="89. of which exposures sensitive to impact from climate change physical events, maturity &gt;10 and &lt;=20 years: G - Wholesale and retail trade; repair of motor vehicles and motorcycles" numFmtId="4">
      <sharedItems containsString="0" containsBlank="1" containsNumber="1" minValue="0" maxValue="107030"/>
    </cacheField>
    <cacheField name="90. of which exposures sensitive to impact from climate change physical events, &gt;20 years: G - Wholesale and retail trade; repair of motor vehicles and motorcycles" numFmtId="4">
      <sharedItems containsString="0" containsBlank="1" containsNumber="1" minValue="0" maxValue="566673"/>
    </cacheField>
    <cacheField name="91. of which exposures sensitive to impact from climate change physical events, Average weighted maturity: G - Wholesale and retail trade; repair of motor vehicles and motorcycles" numFmtId="4">
      <sharedItems containsString="0" containsBlank="1" containsNumber="1" minValue="-13.8" maxValue="12.21"/>
    </cacheField>
    <cacheField name="92. of which exposures sensitive to impact from chronic climate change events: G - Wholesale and retail trade; repair of motor vehicles and motorcycles" numFmtId="4">
      <sharedItems containsString="0" containsBlank="1" containsNumber="1" minValue="0" maxValue="732168"/>
    </cacheField>
    <cacheField name="93. of which exposures sensitive to impact from acute climate change events: G - Wholesale and retail trade; repair of motor vehicles and motorcycles" numFmtId="4">
      <sharedItems containsString="0" containsBlank="1" containsNumber="1" minValue="0" maxValue="1241421"/>
    </cacheField>
    <cacheField name="94. of which exposures sensitive to impact both from chronic and acute climate change events: G - Wholesale and retail trade; repair of motor vehicles and motorcycles" numFmtId="4">
      <sharedItems containsString="0" containsBlank="1" containsNumber="1" minValue="0" maxValue="580374"/>
    </cacheField>
    <cacheField name="95. Of which Stage 2 exposures: G - Wholesale and retail trade; repair of motor vehicles and motorcycles" numFmtId="4">
      <sharedItems containsString="0" containsBlank="1" containsNumber="1" minValue="0" maxValue="235374"/>
    </cacheField>
    <cacheField name="96. Of which non-performing exposures: G - Wholesale and retail trade; repair of motor vehicles and motorcycles" numFmtId="4">
      <sharedItems containsString="0" containsBlank="1" containsNumber="1" minValue="0" maxValue="64254.000000000007"/>
    </cacheField>
    <cacheField name="97. Accumulated impairment, accumulated negative changes in fair value due to credit risk and provisions: G - Wholesale and retail trade; repair of motor vehicles and motorcycles" numFmtId="4">
      <sharedItems containsString="0" containsBlank="1" containsNumber="1" minValue="-35702" maxValue="48090"/>
    </cacheField>
    <cacheField name="98. Acc. impairment, of which Stage 2 exposures: G - Wholesale and retail trade; repair of motor vehicles and motorcycles" numFmtId="4">
      <sharedItems containsString="0" containsBlank="1" containsNumber="1" minValue="-8170.9999999999991" maxValue="5381"/>
    </cacheField>
    <cacheField name="99. Acc. impairment, non-performing exposures: G - Wholesale and retail trade; repair of motor vehicles and motorcycles" numFmtId="4">
      <sharedItems containsString="0" containsBlank="1" containsNumber="1" minValue="-22794" maxValue="40887"/>
    </cacheField>
    <cacheField name="100. Gross carrying amount (Mln EUR): H - Transportation and storage" numFmtId="4">
      <sharedItems containsString="0" containsBlank="1" containsNumber="1" minValue="0" maxValue="2598785545"/>
    </cacheField>
    <cacheField name="101. of which exposures sensitive to impact from climate change physical events, maturity &lt;=5 years: H - Transportation and storage" numFmtId="4">
      <sharedItems containsString="0" containsBlank="1" containsNumber="1" minValue="0" maxValue="269995684.69377691"/>
    </cacheField>
    <cacheField name="102. of which exposures sensitive to impact from climate change physical events, maturity &gt;5 and &lt;=10 years: H - Transportation and storage" numFmtId="4">
      <sharedItems containsString="0" containsBlank="1" containsNumber="1" minValue="0" maxValue="76630300.257002935"/>
    </cacheField>
    <cacheField name="103. of which exposures sensitive to impact from climate change physical events, maturity &gt;10 and &lt;=20 years: H - Transportation and storage" numFmtId="4">
      <sharedItems containsString="0" containsBlank="1" containsNumber="1" minValue="0" maxValue="46598118.661302716"/>
    </cacheField>
    <cacheField name="104. of which exposures sensitive to impact from climate change physical events, &gt;20 years: H - Transportation and storage" numFmtId="4">
      <sharedItems containsString="0" containsBlank="1" containsNumber="1" minValue="0" maxValue="36856442.279307321"/>
    </cacheField>
    <cacheField name="105. of which exposures sensitive to impact from climate change physical events, Average weighted maturity: H - Transportation and storage" numFmtId="4">
      <sharedItems containsString="0" containsBlank="1" containsNumber="1" minValue="-25" maxValue="17.3"/>
    </cacheField>
    <cacheField name="106. of which exposures sensitive to impact from chronic climate change events: H - Transportation and storage" numFmtId="4">
      <sharedItems containsString="0" containsBlank="1" containsNumber="1" minValue="0" maxValue="231760"/>
    </cacheField>
    <cacheField name="107. of which exposures sensitive to impact from acute climate change events: H - Transportation and storage" numFmtId="4">
      <sharedItems containsString="0" containsBlank="1" containsNumber="1" minValue="0" maxValue="6332657.7242520284"/>
    </cacheField>
    <cacheField name="108. of which exposures sensitive to impact both from chronic and acute climate change events: H - Transportation and storage" numFmtId="4">
      <sharedItems containsString="0" containsBlank="1" containsNumber="1" minValue="0" maxValue="423747888.1671434"/>
    </cacheField>
    <cacheField name="109. Of which Stage 2 exposures: H - Transportation and storage" numFmtId="4">
      <sharedItems containsString="0" containsBlank="1" containsNumber="1" minValue="0" maxValue="21672189.409339216"/>
    </cacheField>
    <cacheField name="110. Of which non-performing exposures: H - Transportation and storage" numFmtId="4">
      <sharedItems containsString="0" containsBlank="1" containsNumber="1" minValue="0" maxValue="1670953.3299999998"/>
    </cacheField>
    <cacheField name="111. Accumulated impairment, accumulated negative changes in fair value due to credit risk and provisions: H - Transportation and storage" numFmtId="4">
      <sharedItems containsString="0" containsBlank="1" containsNumber="1" minValue="-959960.0063000035" maxValue="18300"/>
    </cacheField>
    <cacheField name="112. Acc. impairment, of which Stage 2 exposures: H - Transportation and storage" numFmtId="4">
      <sharedItems containsString="0" containsBlank="1" containsNumber="1" minValue="-464496.54629999981" maxValue="742"/>
    </cacheField>
    <cacheField name="113. Acc. impairment, non-performing exposures: H - Transportation and storage" numFmtId="4">
      <sharedItems containsString="0" containsBlank="1" containsNumber="1" minValue="-181681.10000000003" maxValue="16708"/>
    </cacheField>
    <cacheField name="114. Gross carrying amount (Mln EUR): L - Real estate activities" numFmtId="4">
      <sharedItems containsString="0" containsBlank="1" containsNumber="1" minValue="0" maxValue="14404076810.862589"/>
    </cacheField>
    <cacheField name="115. of which exposures sensitive to impact from climate change physical events, maturity &lt;=5 years: L - Real estate activities" numFmtId="4">
      <sharedItems containsString="0" containsBlank="1" containsNumber="1" minValue="0" maxValue="4352203647.2204313"/>
    </cacheField>
    <cacheField name="116. of which exposures sensitive to impact from climate change physical events, maturity &gt;5 and &lt;=10 years: L - Real estate activities" numFmtId="4">
      <sharedItems containsString="0" containsBlank="1" containsNumber="1" minValue="0" maxValue="2173560630.7731414"/>
    </cacheField>
    <cacheField name="117. of which exposures sensitive to impact from climate change physical events, maturity &gt;10 and &lt;=20 years: L - Real estate activities" numFmtId="4">
      <sharedItems containsString="0" containsBlank="1" containsNumber="1" minValue="0" maxValue="3864924969.9135756"/>
    </cacheField>
    <cacheField name="118. of which exposures sensitive to impact from climate change physical events, &gt;20 years: L - Real estate activities" numFmtId="4">
      <sharedItems containsString="0" containsBlank="1" containsNumber="1" minValue="0" maxValue="3973823217.4417448"/>
    </cacheField>
    <cacheField name="119. of which exposures sensitive to impact from climate change physical events, Average weighted maturity: L - Real estate activities" numFmtId="4">
      <sharedItems containsString="0" containsBlank="1" containsNumber="1" minValue="-10.5" maxValue="30.08"/>
    </cacheField>
    <cacheField name="120. of which exposures sensitive to impact from chronic climate change events: L - Real estate activities" numFmtId="4">
      <sharedItems containsString="0" containsBlank="1" containsNumber="1" minValue="0" maxValue="665859"/>
    </cacheField>
    <cacheField name="121. of which exposures sensitive to impact from acute climate change events: L - Real estate activities" numFmtId="4">
      <sharedItems containsString="0" containsBlank="1" containsNumber="1" minValue="0" maxValue="634839"/>
    </cacheField>
    <cacheField name="122. of which exposures sensitive to impact both from chronic and acute climate change events: L - Real estate activities" numFmtId="4">
      <sharedItems containsString="0" containsBlank="1" containsNumber="1" minValue="0" maxValue="2611736"/>
    </cacheField>
    <cacheField name="123. Of which Stage 2 exposures: L - Real estate activities" numFmtId="4">
      <sharedItems containsString="0" containsBlank="1" containsNumber="1" minValue="0" maxValue="977890731.9351573"/>
    </cacheField>
    <cacheField name="124. Of which non-performing exposures: L - Real estate activities" numFmtId="4">
      <sharedItems containsString="0" containsBlank="1" containsNumber="1" minValue="0" maxValue="202032688.38"/>
    </cacheField>
    <cacheField name="125. Accumulated impairment, accumulated negative changes in fair value due to credit risk and provisions: L - Real estate activities" numFmtId="4">
      <sharedItems containsString="0" containsBlank="1" containsNumber="1" minValue="-61447396.046983242" maxValue="102506"/>
    </cacheField>
    <cacheField name="126. Acc. impairment, of which Stage 2 exposures: L - Real estate activities" numFmtId="4">
      <sharedItems containsString="0" containsBlank="1" containsNumber="1" minValue="-3447016.9168499988" maxValue="11230"/>
    </cacheField>
    <cacheField name="127. Acc. impairment, non-performing exposures: L - Real estate activities" numFmtId="4">
      <sharedItems containsString="0" containsBlank="1" containsNumber="1" minValue="-54304631.770000003" maxValue="94134"/>
    </cacheField>
    <cacheField name="128. Gross carrying amount (Mln EUR): Loans collateralised by residential immovable property" numFmtId="4">
      <sharedItems containsString="0" containsBlank="1" containsNumber="1" minValue="0" maxValue="44970221001.071541"/>
    </cacheField>
    <cacheField name="129. of which exposures sensitive to impact from climate change physical events, maturity &lt;=5 years: Loans collateralised by residential immovable property" numFmtId="4">
      <sharedItems containsString="0" containsBlank="1" containsNumber="1" minValue="0" maxValue="15614402.474900322"/>
    </cacheField>
    <cacheField name="130. of which exposures sensitive to impact from climate change physical events, maturity &gt;5 and &lt;=10 years: Loans collateralised by residential immovable property" numFmtId="4">
      <sharedItems containsString="0" containsBlank="1" containsNumber="1" minValue="0" maxValue="26007066.097643111"/>
    </cacheField>
    <cacheField name="131. of which exposures sensitive to impact from climate change physical events, maturity &gt;10 and &lt;=20 years: Loans collateralised by residential immovable property" numFmtId="4">
      <sharedItems containsString="0" containsBlank="1" containsNumber="1" minValue="0" maxValue="101539126.89183271"/>
    </cacheField>
    <cacheField name="132. of which exposures sensitive to impact from climate change physical events, &gt;20 years: Loans collateralised by residential immovable property" numFmtId="4">
      <sharedItems containsString="0" containsBlank="1" containsNumber="1" minValue="0" maxValue="80406319.734697402"/>
    </cacheField>
    <cacheField name="133. of which exposures sensitive to impact from climate change physical events, Average weighted maturity: Loans collateralised by residential immovable property" numFmtId="4">
      <sharedItems containsString="0" containsBlank="1" containsNumber="1" minValue="-15.2" maxValue="58.03"/>
    </cacheField>
    <cacheField name="134. of which exposures sensitive to impact from chronic climate change events: Loans collateralised by residential immovable property" numFmtId="4">
      <sharedItems containsString="0" containsBlank="1" containsNumber="1" minValue="0" maxValue="817215"/>
    </cacheField>
    <cacheField name="135. of which exposures sensitive to impact from acute climate change events: Loans collateralised by residential immovable property" numFmtId="4">
      <sharedItems containsString="0" containsBlank="1" containsNumber="1" minValue="0" maxValue="223566915.19907311"/>
    </cacheField>
    <cacheField name="136. of which exposures sensitive to impact both from chronic and acute climate change events: Loans collateralised by residential immovable property" numFmtId="4">
      <sharedItems containsString="0" containsBlank="1" containsNumber="1" minValue="0" maxValue="606571"/>
    </cacheField>
    <cacheField name="137. Of which Stage 2 exposures: Loans collateralised by residential immovable property" numFmtId="4">
      <sharedItems containsString="0" containsBlank="1" containsNumber="1" minValue="0" maxValue="25193897.772322264"/>
    </cacheField>
    <cacheField name="138. Of which non-performing exposures: Loans collateralised by residential immovable property" numFmtId="4">
      <sharedItems containsString="0" containsBlank="1" containsNumber="1" minValue="0" maxValue="7269228.0600348953"/>
    </cacheField>
    <cacheField name="139. Accumulated impairment, accumulated negative changes in fair value due to credit risk and provisions: Loans collateralised by residential immovable property" numFmtId="4">
      <sharedItems containsString="0" containsBlank="1" containsNumber="1" minValue="-958052.91842721647" maxValue="19725"/>
    </cacheField>
    <cacheField name="140. Acc. impairment, of which Stage 2 exposures: Loans collateralised by residential immovable property" numFmtId="4">
      <sharedItems containsString="0" containsBlank="1" containsNumber="1" minValue="-88632.315560172341" maxValue="5004"/>
    </cacheField>
    <cacheField name="141. Acc. impairment, non-performing exposures: Loans collateralised by residential immovable property" numFmtId="4">
      <sharedItems containsString="0" containsBlank="1" containsNumber="1" minValue="-849242.24949605414" maxValue="13500"/>
    </cacheField>
    <cacheField name="142. Gross carrying amount (Mln EUR): Loans collateralised by commercial immovable property" numFmtId="4">
      <sharedItems containsString="0" containsBlank="1" containsNumber="1" minValue="0" maxValue="7100066243.6627092"/>
    </cacheField>
    <cacheField name="143. of which exposures sensitive to impact from climate change physical events, maturity &lt;=5 years: Loans collateralised by commercial immovable property" numFmtId="4">
      <sharedItems containsString="0" containsBlank="1" containsNumber="1" minValue="0" maxValue="28637358.468447778"/>
    </cacheField>
    <cacheField name="144. of which exposures sensitive to impact from climate change physical events, maturity &gt;5 and &lt;=10 years: Loans collateralised by commercial immovable property" numFmtId="4">
      <sharedItems containsString="0" containsBlank="1" containsNumber="1" minValue="0" maxValue="20191121.806902688"/>
    </cacheField>
    <cacheField name="145. of which exposures sensitive to impact from climate change physical events, maturity &gt;10 and &lt;=20 years: Loans collateralised by commercial immovable property" numFmtId="4">
      <sharedItems containsString="0" containsBlank="1" containsNumber="1" minValue="0" maxValue="17309389.484098222"/>
    </cacheField>
    <cacheField name="146. of which exposures sensitive to impact from climate change physical events, &gt;20 years: Loans collateralised by commercial immovable property" numFmtId="4">
      <sharedItems containsString="0" containsBlank="1" containsNumber="1" minValue="0" maxValue="10350996.31078903"/>
    </cacheField>
    <cacheField name="147. of which exposures sensitive to impact from climate change physical events, Average weighted maturity: Loans collateralised by commercial immovable property" numFmtId="4">
      <sharedItems containsString="0" containsBlank="1" containsNumber="1" minValue="-2.5" maxValue="25"/>
    </cacheField>
    <cacheField name="148. of which exposures sensitive to impact from chronic climate change events: Loans collateralised by commercial immovable property" numFmtId="4">
      <sharedItems containsString="0" containsBlank="1" containsNumber="1" minValue="0" maxValue="253401"/>
    </cacheField>
    <cacheField name="149. of which exposures sensitive to impact from acute climate change events: Loans collateralised by commercial immovable property" numFmtId="4">
      <sharedItems containsString="0" containsBlank="1" containsNumber="1" minValue="0" maxValue="76488866.070237741"/>
    </cacheField>
    <cacheField name="150. of which exposures sensitive to impact both from chronic and acute climate change events: Loans collateralised by commercial immovable property" numFmtId="4">
      <sharedItems containsString="0" containsBlank="1" containsNumber="1" minValue="0" maxValue="411699"/>
    </cacheField>
    <cacheField name="151. Of which Stage 2 exposures: Loans collateralised by commercial immovable property" numFmtId="4">
      <sharedItems containsString="0" containsBlank="1" containsNumber="1" minValue="0" maxValue="10264882.66167064"/>
    </cacheField>
    <cacheField name="152. Of which non-performing exposures: Loans collateralised by commercial immovable property" numFmtId="4">
      <sharedItems containsString="0" containsBlank="1" containsNumber="1" minValue="0" maxValue="7240954.1157799764"/>
    </cacheField>
    <cacheField name="153. Accumulated impairment, accumulated negative changes in fair value due to credit risk and provisions: Loans collateralised by commercial immovable property" numFmtId="4">
      <sharedItems containsString="0" containsBlank="1" containsNumber="1" minValue="-1052433.4671920291" maxValue="85537"/>
    </cacheField>
    <cacheField name="154. Acc. impairment, of which Stage 2 exposures: Loans collateralised by commercial immovable property" numFmtId="4">
      <sharedItems containsString="0" containsBlank="1" containsNumber="1" minValue="-41817" maxValue="9355"/>
    </cacheField>
    <cacheField name="155. Acc. impairment, non-performing exposures: Loans collateralised by commercial immovable property" numFmtId="4">
      <sharedItems containsString="0" containsBlank="1" containsNumber="1" minValue="-1010148.9185535063" maxValue="73809"/>
    </cacheField>
    <cacheField name="156. Gross carrying amount (Mln EUR): Repossessed collaterals" numFmtId="4">
      <sharedItems containsString="0" containsBlank="1" containsNumber="1" minValue="0" maxValue="554249"/>
    </cacheField>
    <cacheField name="157. of which exposures sensitive to impact from climate change physical events, maturity &lt;=5 years: Repossessed collaterals" numFmtId="4">
      <sharedItems containsString="0" containsBlank="1" containsNumber="1" minValue="0" maxValue="86"/>
    </cacheField>
    <cacheField name="158. of which exposures sensitive to impact from climate change physical events, maturity &gt;5 and &lt;=10 years: Repossessed collaterals" numFmtId="4">
      <sharedItems containsString="0" containsBlank="1" containsNumber="1" containsInteger="1" minValue="0" maxValue="0"/>
    </cacheField>
    <cacheField name="159. of which exposures sensitive to impact from climate change physical events, maturity &gt;10 and &lt;=20 years: Repossessed collaterals" numFmtId="4">
      <sharedItems containsString="0" containsBlank="1" containsNumber="1" minValue="0" maxValue="1"/>
    </cacheField>
    <cacheField name="160. of which exposures sensitive to impact from climate change physical events, &gt;20 years: Repossessed collaterals" numFmtId="4">
      <sharedItems containsString="0" containsBlank="1" containsNumber="1" minValue="0" maxValue="51974"/>
    </cacheField>
    <cacheField name="161. of which exposures sensitive to impact from climate change physical events, Average weighted maturity: Repossessed collaterals" numFmtId="4">
      <sharedItems containsString="0" containsBlank="1" containsNumber="1" minValue="0" maxValue="20"/>
    </cacheField>
    <cacheField name="162. of which exposures sensitive to impact from chronic climate change events: Repossessed collaterals" numFmtId="4">
      <sharedItems containsString="0" containsBlank="1" containsNumber="1" minValue="0" maxValue="4684"/>
    </cacheField>
    <cacheField name="163. of which exposures sensitive to impact from acute climate change events: Repossessed collaterals" numFmtId="4">
      <sharedItems containsString="0" containsBlank="1" containsNumber="1" minValue="0" maxValue="51974"/>
    </cacheField>
    <cacheField name="164. of which exposures sensitive to impact both from chronic and acute climate change events: Repossessed collaterals" numFmtId="4">
      <sharedItems containsString="0" containsBlank="1" containsNumber="1" minValue="0" maxValue="162"/>
    </cacheField>
    <cacheField name="165. Of which Stage 2 exposures: Repossessed collaterals" numFmtId="4">
      <sharedItems containsString="0" containsBlank="1" containsNumber="1" containsInteger="1" minValue="-10" maxValue="0"/>
    </cacheField>
    <cacheField name="166. Of which non-performing exposures: Repossessed collaterals" numFmtId="4">
      <sharedItems containsString="0" containsBlank="1" containsNumber="1" minValue="0" maxValue="51974"/>
    </cacheField>
    <cacheField name="167. Accumulated impairment, accumulated negative changes in fair value due to credit risk and provisions: Repossessed collaterals" numFmtId="4">
      <sharedItems containsString="0" containsBlank="1" containsNumber="1" minValue="-4446" maxValue="16"/>
    </cacheField>
    <cacheField name="168. Acc. impairment, of which Stage 2 exposures: Repossessed collaterals" numFmtId="4">
      <sharedItems containsString="0" containsBlank="1" containsNumber="1" containsInteger="1" minValue="0" maxValue="0"/>
    </cacheField>
    <cacheField name="169. Acc. impairment, non-performing exposures: Repossessed collaterals" numFmtId="4">
      <sharedItems containsString="0" containsBlank="1" containsNumber="1" minValue="-0.38" maxValue="7"/>
    </cacheField>
    <cacheField name="170. Gross carrying amount (Mln EUR): Other relevant sectors (breakdown below where relevant)" numFmtId="4">
      <sharedItems containsString="0" containsBlank="1" containsNumber="1" minValue="0" maxValue="4430584073.4567242"/>
    </cacheField>
    <cacheField name="171. of which exposures sensitive to impact from climate change physical events, maturity &lt;=5 years: Other relevant sectors (breakdown below where relevant)" numFmtId="4">
      <sharedItems containsString="0" containsBlank="1" containsNumber="1" minValue="0" maxValue="14069104.079075951"/>
    </cacheField>
    <cacheField name="172. of which exposures sensitive to impact from climate change physical events, maturity &gt;5 and &lt;10 years: Other relevant sectors (breakdown below where relevant)" numFmtId="4">
      <sharedItems containsString="0" containsBlank="1" containsNumber="1" minValue="0" maxValue="19586877.139316473"/>
    </cacheField>
    <cacheField name="173. of which exposures sensitive to impact from climate change physical events, maturity &gt;10 and &lt;=20 years: Other relevant sectors (breakdown below where relevant)" numFmtId="4">
      <sharedItems containsString="0" containsBlank="1" containsNumber="1" minValue="0" maxValue="343205"/>
    </cacheField>
    <cacheField name="174. of which exposures sensitive to impact from climate change physical events, &gt;20 years: Other relevant sectors (breakdown below where relevant)" numFmtId="4">
      <sharedItems containsString="0" containsBlank="1" containsNumber="1" minValue="0" maxValue="205830.70351952565"/>
    </cacheField>
    <cacheField name="175. of which exposures sensitive to impact from climate change physical events, Average weighted maturity: Other relevant sectors (breakdown below where relevant)" numFmtId="4">
      <sharedItems containsString="0" containsBlank="1" containsNumber="1" minValue="0" maxValue="30.6"/>
    </cacheField>
    <cacheField name="176. of which exposures sensitive to impact from chronic climate change events: Other relevant sectors (breakdown below where relevant)" numFmtId="4">
      <sharedItems containsString="0" containsBlank="1" containsNumber="1" minValue="0" maxValue="1282413"/>
    </cacheField>
    <cacheField name="177. of which exposures sensitive to impact from acute climate change events: Other relevant sectors (breakdown below where relevant)" numFmtId="4">
      <sharedItems containsString="0" containsBlank="1" containsNumber="1" minValue="0" maxValue="1134618"/>
    </cacheField>
    <cacheField name="178. of which exposures sensitive to impact both from chronic and acute climate change events: Other relevant sectors (breakdown below where relevant)" numFmtId="4">
      <sharedItems containsString="0" containsBlank="1" containsNumber="1" minValue="0" maxValue="33861811.921911947"/>
    </cacheField>
    <cacheField name="179. Of which Stage 2 exposures: Other relevant sectors (breakdown below where relevant)" numFmtId="4">
      <sharedItems containsString="0" containsBlank="1" containsNumber="1" minValue="0" maxValue="356522"/>
    </cacheField>
    <cacheField name="180. Of which non-performing exposures: Other relevant sectors (breakdown below where relevant)" numFmtId="4">
      <sharedItems containsString="0" containsBlank="1" containsNumber="1" minValue="0" maxValue="243331"/>
    </cacheField>
    <cacheField name="181. Accumulated impairment, accumulated negative changes in fair value due to credit risk and provisions: Other relevant sectors (breakdown below where relevant)" numFmtId="4">
      <sharedItems containsString="0" containsBlank="1" containsNumber="1" minValue="-48570" maxValue="121191"/>
    </cacheField>
    <cacheField name="182. Acc. impairment, of which Stage 2 exposures: Other relevant sectors (breakdown below where relevant)" numFmtId="4">
      <sharedItems containsString="0" containsBlank="1" containsNumber="1" minValue="-8925" maxValue="11169"/>
    </cacheField>
    <cacheField name="183. Acc. impairment, non-performing exposures: Other relevant sectors (breakdown below where relevant)" numFmtId="4">
      <sharedItems containsString="0" containsBlank="1" containsNumber="1" minValue="-32875" maxValue="107043"/>
    </cacheField>
    <cacheField name="184. Gross carrying amount (Mln EUR): I -  Accommodation and food service activities" numFmtId="4">
      <sharedItems containsString="0" containsBlank="1" containsNumber="1" minValue="0" maxValue="8149"/>
    </cacheField>
    <cacheField name="185.  &lt;= 5 years: I -  Accommodation and food service activities" numFmtId="4">
      <sharedItems containsString="0" containsBlank="1" containsNumber="1" minValue="0.1" maxValue="2024"/>
    </cacheField>
    <cacheField name="186. &gt; 5 year &lt;= 10 years: I -  Accommodation and food service activities" numFmtId="4">
      <sharedItems containsString="0" containsBlank="1" containsNumber="1" minValue="0" maxValue="1876"/>
    </cacheField>
    <cacheField name="187. &gt; 10 year &lt;= 20 years: I -  Accommodation and food service activities" numFmtId="4">
      <sharedItems containsString="0" containsBlank="1" containsNumber="1" minValue="0.1" maxValue="166"/>
    </cacheField>
    <cacheField name="188. &gt; 20 years: I -  Accommodation and food service activities" numFmtId="4">
      <sharedItems containsString="0" containsBlank="1" containsNumber="1" minValue="0.10215" maxValue="40"/>
    </cacheField>
    <cacheField name="189. Average weighted maturity: I -  Accommodation and food service activities" numFmtId="4">
      <sharedItems containsString="0" containsBlank="1" containsNumber="1" minValue="-19.3" maxValue="13.59"/>
    </cacheField>
    <cacheField name="190. of which exposures sensitive to impact from chronic climate change events: I -  Accommodation and food service activities" numFmtId="4">
      <sharedItems containsString="0" containsBlank="1" containsNumber="1" minValue="0" maxValue="384"/>
    </cacheField>
    <cacheField name="191. of which exposures sensitive to impact from acute climate change events: I -  Accommodation and food service activities" numFmtId="4">
      <sharedItems containsString="0" containsBlank="1" containsNumber="1" minValue="0.1" maxValue="3029"/>
    </cacheField>
    <cacheField name="192. of which exposures sensitive to impact both from chronic and acute climate change events: I -  Accommodation and food service activities" numFmtId="4">
      <sharedItems containsString="0" containsBlank="1" containsNumber="1" minValue="6" maxValue="693"/>
    </cacheField>
    <cacheField name="193. Of which Stage 2 exposures: I -  Accommodation and food service activities" numFmtId="4">
      <sharedItems containsString="0" containsBlank="1" containsNumber="1" minValue="0" maxValue="802"/>
    </cacheField>
    <cacheField name="194. Of which non-performing exposures: I -  Accommodation and food service activities" numFmtId="4">
      <sharedItems containsString="0" containsBlank="1" containsNumber="1" minValue="5" maxValue="213"/>
    </cacheField>
    <cacheField name="195. Accumulated impairment, accumulated negative changes in fair value due to credit risk and provisions: I -  Accommodation and food service activities" numFmtId="4">
      <sharedItems containsString="0" containsBlank="1" containsNumber="1" minValue="-136" maxValue="94.4641638862999"/>
    </cacheField>
    <cacheField name="196. Acc. impairment,  Of which Stage 2 exposures: I -  Accommodation and food service activities" numFmtId="4">
      <sharedItems containsString="0" containsBlank="1" containsNumber="1" minValue="-36" maxValue="28.035523920499976"/>
    </cacheField>
    <cacheField name="197. Acc. impairment,  Of which non-performing exposures: I -  Accommodation and food service activities" numFmtId="4">
      <sharedItems containsString="0" containsBlank="1" containsNumber="1" minValue="-89" maxValue="63.52126974280003"/>
    </cacheField>
    <cacheField name="198. Gross carrying amount (Mln EUR): J - Information and communication" numFmtId="4">
      <sharedItems containsString="0" containsBlank="1" containsNumber="1" minValue="2.99" maxValue="1479164"/>
    </cacheField>
    <cacheField name="199.  &lt;= 5 years: J - Information and communication" numFmtId="4">
      <sharedItems containsString="0" containsBlank="1" containsNumber="1" minValue="1" maxValue="493326"/>
    </cacheField>
    <cacheField name="200. &gt; 5 year &lt;= 10 years: J - Information and communication" numFmtId="4">
      <sharedItems containsString="0" containsBlank="1" containsNumber="1" minValue="0.16" maxValue="604"/>
    </cacheField>
    <cacheField name="201. &gt; 10 year &lt;= 20 years: J - Information and communication" numFmtId="4">
      <sharedItems containsString="0" containsBlank="1" containsNumber="1" minValue="0" maxValue="614"/>
    </cacheField>
    <cacheField name="202. &gt; 20 years: J - Information and communication" numFmtId="4">
      <sharedItems containsString="0" containsBlank="1" containsNumber="1" minValue="1" maxValue="25553"/>
    </cacheField>
    <cacheField name="203. Average weighted maturity: J - Information and communication" numFmtId="4">
      <sharedItems containsString="0" containsBlank="1" containsNumber="1" minValue="-14.3" maxValue="24.9"/>
    </cacheField>
    <cacheField name="204. of which exposures sensitive to impact from chronic climate change events: J - Information and communication" numFmtId="4">
      <sharedItems containsString="0" containsBlank="1" containsNumber="1" minValue="0.17" maxValue="410464"/>
    </cacheField>
    <cacheField name="205. of which exposures sensitive to impact from acute climate change events: J - Information and communication" numFmtId="4">
      <sharedItems containsString="0" containsBlank="1" containsNumber="1" minValue="0.03" maxValue="1790"/>
    </cacheField>
    <cacheField name="206. of which exposures sensitive to impact both from chronic and acute climate change events: J - Information and communication" numFmtId="4">
      <sharedItems containsString="0" containsBlank="1" containsNumber="1" minValue="0" maxValue="107843"/>
    </cacheField>
    <cacheField name="207. Of which Stage 2 exposures: J - Information and communication" numFmtId="4">
      <sharedItems containsString="0" containsBlank="1" containsNumber="1" minValue="0.35" maxValue="54938"/>
    </cacheField>
    <cacheField name="208. Of which non-performing exposures: J - Information and communication" numFmtId="4">
      <sharedItems containsString="0" containsBlank="1" containsNumber="1" containsInteger="1" minValue="0" maxValue="708"/>
    </cacheField>
    <cacheField name="209. Accumulated impairment, accumulated negative changes in fair value due to credit risk and provisions: J - Information and communication" numFmtId="4">
      <sharedItems containsString="0" containsBlank="1" containsNumber="1" minValue="-5686" maxValue="0"/>
    </cacheField>
    <cacheField name="210. Acc. impairment,  Of which Stage 2 exposures: J - Information and communication" numFmtId="4">
      <sharedItems containsString="0" containsBlank="1" containsNumber="1" minValue="-2460" maxValue="0"/>
    </cacheField>
    <cacheField name="211. Acc. impairment,  Of which non-performing exposures: J - Information and communication" numFmtId="4">
      <sharedItems containsString="0" containsBlank="1" containsNumber="1" containsInteger="1" minValue="-313" maxValue="0"/>
    </cacheField>
    <cacheField name="212. Gross carrying amount (Mln EUR): K - Financial and insurance activities" numFmtId="4">
      <sharedItems containsString="0" containsBlank="1" containsNumber="1" containsInteger="1" minValue="83" maxValue="9488"/>
    </cacheField>
    <cacheField name="213.  &lt;= 5 years: K - Financial and insurance activities" numFmtId="4">
      <sharedItems containsString="0" containsBlank="1" containsNumber="1" minValue="3.1" maxValue="706.1"/>
    </cacheField>
    <cacheField name="214. &gt; 5 year &lt;= 10 years: K - Financial and insurance activities" numFmtId="4">
      <sharedItems containsString="0" containsBlank="1" containsNumber="1" minValue="0" maxValue="381.9"/>
    </cacheField>
    <cacheField name="215. &gt; 10 year &lt;= 20 years: K - Financial and insurance activities" numFmtId="4">
      <sharedItems containsString="0" containsBlank="1" containsNumber="1" minValue="0.6" maxValue="53"/>
    </cacheField>
    <cacheField name="216. &gt; 20 years: K - Financial and insurance activities" numFmtId="4">
      <sharedItems containsString="0" containsBlank="1" containsNumber="1" minValue="1" maxValue="16.5"/>
    </cacheField>
    <cacheField name="217. Average weighted maturity: K - Financial and insurance activities" numFmtId="4">
      <sharedItems containsString="0" containsBlank="1" containsNumber="1" minValue="-18.7" maxValue="5"/>
    </cacheField>
    <cacheField name="218. of which exposures sensitive to impact from chronic climate change events: K - Financial and insurance activities" numFmtId="4">
      <sharedItems containsString="0" containsBlank="1" containsNumber="1" minValue="0" maxValue="6.6"/>
    </cacheField>
    <cacheField name="219. of which exposures sensitive to impact from acute climate change events: K - Financial and insurance activities" numFmtId="4">
      <sharedItems containsString="0" containsBlank="1" containsNumber="1" minValue="2.6" maxValue="7"/>
    </cacheField>
    <cacheField name="220. of which exposures sensitive to impact both from chronic and acute climate change events: K - Financial and insurance activities" numFmtId="4">
      <sharedItems containsString="0" containsBlank="1" containsNumber="1" minValue="0.6" maxValue="1157.5"/>
    </cacheField>
    <cacheField name="221. Of which Stage 2 exposures: K - Financial and insurance activities" numFmtId="4">
      <sharedItems containsString="0" containsBlank="1" containsNumber="1" containsInteger="1" minValue="0" maxValue="1"/>
    </cacheField>
    <cacheField name="222. Of which non-performing exposures: K - Financial and insurance activities" numFmtId="4">
      <sharedItems containsString="0" containsBlank="1" containsNumber="1" minValue="0" maxValue="1.9"/>
    </cacheField>
    <cacheField name="223. Accumulated impairment, accumulated negative changes in fair value due to credit risk and provisions: K - Financial and insurance activities" numFmtId="4">
      <sharedItems containsString="0" containsBlank="1" containsNumber="1" minValue="-0.1" maxValue="69.3"/>
    </cacheField>
    <cacheField name="224. Acc. impairment,  Of which Stage 2 exposures: K - Financial and insurance activities" numFmtId="4">
      <sharedItems containsString="0" containsBlank="1" containsNumber="1" containsInteger="1" minValue="0" maxValue="0"/>
    </cacheField>
    <cacheField name="225. Acc. impairment,  Of which non-performing exposures: K - Financial and insurance activities" numFmtId="4">
      <sharedItems containsString="0" containsBlank="1" containsNumber="1" containsInteger="1" minValue="0" maxValue="1"/>
    </cacheField>
    <cacheField name="226. Gross carrying amount (Mln EUR): M - Professional, scientific and technical activities" numFmtId="4">
      <sharedItems containsString="0" containsBlank="1" containsNumber="1" minValue="2.9581500000000001E-3" maxValue="3392733"/>
    </cacheField>
    <cacheField name="227.  &lt;= 5 years: M - Professional, scientific and technical activities" numFmtId="4">
      <sharedItems containsString="0" containsBlank="1" containsNumber="1" minValue="1.4" maxValue="756320"/>
    </cacheField>
    <cacheField name="228. &gt; 5 year &lt;= 10 years: M - Professional, scientific and technical activities" numFmtId="4">
      <sharedItems containsString="0" containsBlank="1" containsNumber="1" minValue="0.56000000000000005" maxValue="36850"/>
    </cacheField>
    <cacheField name="229. &gt; 10 year &lt;= 20 years: M - Professional, scientific and technical activities" numFmtId="4">
      <sharedItems containsString="0" containsBlank="1" containsNumber="1" minValue="0.1" maxValue="236"/>
    </cacheField>
    <cacheField name="230. &gt; 20 years: M - Professional, scientific and technical activities" numFmtId="4">
      <sharedItems containsString="0" containsBlank="1" containsNumber="1" minValue="1E-3" maxValue="9150"/>
    </cacheField>
    <cacheField name="231. Average weighted maturity: M - Professional, scientific and technical activities" numFmtId="4">
      <sharedItems containsString="0" containsBlank="1" containsNumber="1" minValue="-7.1" maxValue="14.45"/>
    </cacheField>
    <cacheField name="232. of which exposures sensitive to impact from chronic climate change events: M - Professional, scientific and technical activities" numFmtId="4">
      <sharedItems containsString="0" containsBlank="1" containsNumber="1" minValue="0" maxValue="705036"/>
    </cacheField>
    <cacheField name="233. of which exposures sensitive to impact from acute climate change events: M - Professional, scientific and technical activities" numFmtId="4">
      <sharedItems containsString="0" containsBlank="1" containsNumber="1" minValue="0.3" maxValue="25031"/>
    </cacheField>
    <cacheField name="234. of which exposures sensitive to impact both from chronic and acute climate change events: M - Professional, scientific and technical activities" numFmtId="4">
      <sharedItems containsString="0" containsBlank="1" containsNumber="1" minValue="6.05" maxValue="72489"/>
    </cacheField>
    <cacheField name="235. Of which Stage 2 exposures: M - Professional, scientific and technical activities" numFmtId="4">
      <sharedItems containsString="0" containsBlank="1" containsNumber="1" minValue="1.34" maxValue="2176"/>
    </cacheField>
    <cacheField name="236. Of which non-performing exposures: M - Professional, scientific and technical activities" numFmtId="4">
      <sharedItems containsString="0" containsBlank="1" containsNumber="1" minValue="0" maxValue="237"/>
    </cacheField>
    <cacheField name="237. Accumulated impairment, accumulated negative changes in fair value due to credit risk and provisions: M - Professional, scientific and technical activities" numFmtId="4">
      <sharedItems containsString="0" containsBlank="1" containsNumber="1" minValue="-1469" maxValue="29.080330733499913"/>
    </cacheField>
    <cacheField name="238. Acc. impairment,  Of which Stage 2 exposures: M - Professional, scientific and technical activities" numFmtId="4">
      <sharedItems containsString="0" containsBlank="1" containsNumber="1" minValue="-50" maxValue="5.4779605841999919"/>
    </cacheField>
    <cacheField name="239. Acc. impairment,  Of which non-performing exposures: M - Professional, scientific and technical activities" numFmtId="4">
      <sharedItems containsString="0" containsBlank="1" containsNumber="1" minValue="-94" maxValue="22.650800232799995"/>
    </cacheField>
    <cacheField name="240. Gross carrying amount (Mln EUR): N - Administrative and support service activities" numFmtId="4">
      <sharedItems containsString="0" containsBlank="1" containsNumber="1" minValue="20.9" maxValue="1467093"/>
    </cacheField>
    <cacheField name="241.  &lt;= 5 years: N - Administrative and support service activities" numFmtId="4">
      <sharedItems containsString="0" containsBlank="1" containsNumber="1" minValue="0.4" maxValue="251835"/>
    </cacheField>
    <cacheField name="242. &gt; 5 year &lt;= 10 years: N - Administrative and support service activities" numFmtId="4">
      <sharedItems containsString="0" containsBlank="1" containsNumber="1" minValue="0.5" maxValue="5272"/>
    </cacheField>
    <cacheField name="243. &gt; 10 year &lt;= 20 years: N - Administrative and support service activities" numFmtId="4">
      <sharedItems containsString="0" containsBlank="1" containsNumber="1" minValue="0.1" maxValue="818"/>
    </cacheField>
    <cacheField name="244. &gt; 20 years: N - Administrative and support service activities" numFmtId="4">
      <sharedItems containsString="0" containsBlank="1" containsNumber="1" minValue="0" maxValue="52"/>
    </cacheField>
    <cacheField name="245. Average weighted maturity: N - Administrative and support service activities" numFmtId="4">
      <sharedItems containsString="0" containsBlank="1" containsNumber="1" minValue="-7" maxValue="10.18"/>
    </cacheField>
    <cacheField name="246. of which exposures sensitive to impact from chronic climate change events: N - Administrative and support service activities" numFmtId="4">
      <sharedItems containsString="0" containsBlank="1" containsNumber="1" minValue="0" maxValue="17818"/>
    </cacheField>
    <cacheField name="247. of which exposures sensitive to impact from acute climate change events: N - Administrative and support service activities" numFmtId="4">
      <sharedItems containsString="0" containsBlank="1" containsNumber="1" minValue="0.2" maxValue="8020"/>
    </cacheField>
    <cacheField name="248. of which exposures sensitive to impact both from chronic and acute climate change events: N - Administrative and support service activities" numFmtId="4">
      <sharedItems containsString="0" containsBlank="1" containsNumber="1" minValue="0" maxValue="235808"/>
    </cacheField>
    <cacheField name="249. Of which Stage 2 exposures: N - Administrative and support service activities" numFmtId="4">
      <sharedItems containsString="0" containsBlank="1" containsNumber="1" minValue="6.22" maxValue="3033"/>
    </cacheField>
    <cacheField name="250. Of which non-performing exposures: N - Administrative and support service activities" numFmtId="4">
      <sharedItems containsString="0" containsBlank="1" containsNumber="1" minValue="0.23" maxValue="1190"/>
    </cacheField>
    <cacheField name="251. Accumulated impairment, accumulated negative changes in fair value due to credit risk and provisions: N - Administrative and support service activities" numFmtId="4">
      <sharedItems containsString="0" containsBlank="1" containsNumber="1" minValue="-1004" maxValue="101.33316482969994"/>
    </cacheField>
    <cacheField name="252. Acc. impairment,  Of which Stage 2 exposures: N - Administrative and support service activities" numFmtId="4">
      <sharedItems containsString="0" containsBlank="1" containsNumber="1" minValue="-99" maxValue="29.374751328899986"/>
    </cacheField>
    <cacheField name="253. Acc. impairment,  Of which non-performing exposures: N - Administrative and support service activities" numFmtId="4">
      <sharedItems containsString="0" containsBlank="1" containsNumber="1" minValue="-578" maxValue="70.083692780199954"/>
    </cacheField>
    <cacheField name="254. Gross carrying amount (Mln EUR): O - Public administration and defence; compulsory social security" numFmtId="4">
      <sharedItems containsString="0" containsBlank="1" containsNumber="1" minValue="1" maxValue="37449188709"/>
    </cacheField>
    <cacheField name="255.  &lt;= 5 years: O - Public administration and defence; compulsory social security" numFmtId="4">
      <sharedItems containsString="0" containsBlank="1" containsNumber="1" minValue="0" maxValue="89061760"/>
    </cacheField>
    <cacheField name="256. &gt; 5 year &lt;= 10 years: O - Public administration and defence; compulsory social security" numFmtId="4">
      <sharedItems containsString="0" containsBlank="1" containsNumber="1" minValue="0.4" maxValue="99302769"/>
    </cacheField>
    <cacheField name="257. &gt; 10 year &lt;= 20 years: O - Public administration and defence; compulsory social security" numFmtId="4">
      <sharedItems containsString="0" containsBlank="1" containsNumber="1" minValue="0.6" maxValue="273209126"/>
    </cacheField>
    <cacheField name="258. &gt; 20 years: O - Public administration and defence; compulsory social security" numFmtId="4">
      <sharedItems containsString="0" containsBlank="1" containsNumber="1" minValue="2.2000000000000002" maxValue="10187855"/>
    </cacheField>
    <cacheField name="259. Average weighted maturity: O - Public administration and defence; compulsory social security" numFmtId="4">
      <sharedItems containsString="0" containsBlank="1" containsNumber="1" minValue="-18.600000000000001" maxValue="11.75"/>
    </cacheField>
    <cacheField name="260. of which exposures sensitive to impact from chronic climate change events: O - Public administration and defence; compulsory social security" numFmtId="4">
      <sharedItems containsString="0" containsBlank="1" containsNumber="1" containsInteger="1" minValue="1" maxValue="1"/>
    </cacheField>
    <cacheField name="261. of which exposures sensitive to impact from acute climate change events: O - Public administration and defence; compulsory social security" numFmtId="4">
      <sharedItems containsString="0" containsBlank="1" containsNumber="1" minValue="0" maxValue="471761510"/>
    </cacheField>
    <cacheField name="262. of which exposures sensitive to impact both from chronic and acute climate change events: O - Public administration and defence; compulsory social security" numFmtId="4">
      <sharedItems containsNonDate="0" containsString="0" containsBlank="1"/>
    </cacheField>
    <cacheField name="263. Of which Stage 2 exposures: O - Public administration and defence; compulsory social security" numFmtId="4">
      <sharedItems containsString="0" containsBlank="1" containsNumber="1" containsInteger="1" minValue="136823174" maxValue="136823174"/>
    </cacheField>
    <cacheField name="264. Of which non-performing exposures: O - Public administration and defence; compulsory social security" numFmtId="4">
      <sharedItems containsString="0" containsBlank="1" containsNumber="1" containsInteger="1" minValue="19325671" maxValue="19325671"/>
    </cacheField>
    <cacheField name="265. Accumulated impairment, accumulated negative changes in fair value due to credit risk and provisions: O - Public administration and defence; compulsory social security" numFmtId="4">
      <sharedItems containsString="0" containsBlank="1" containsNumber="1" containsInteger="1" minValue="-289892" maxValue="-289892"/>
    </cacheField>
    <cacheField name="266. Acc. impairment,  Of which Stage 2 exposures: O - Public administration and defence; compulsory social security" numFmtId="4">
      <sharedItems containsString="0" containsBlank="1" containsNumber="1" containsInteger="1" minValue="-109628" maxValue="-109628"/>
    </cacheField>
    <cacheField name="267. Acc. impairment,  Of which non-performing exposures: O - Public administration and defence; compulsory social security" numFmtId="4">
      <sharedItems containsString="0" containsBlank="1" containsNumber="1" containsInteger="1" minValue="-101354" maxValue="-101354"/>
    </cacheField>
    <cacheField name="268. Gross carrying amount (Mln EUR): P - Education" numFmtId="4">
      <sharedItems containsString="0" containsBlank="1" containsNumber="1" minValue="19" maxValue="361.8"/>
    </cacheField>
    <cacheField name="269.  &lt;= 5 years: P - Education" numFmtId="4">
      <sharedItems containsString="0" containsBlank="1" containsNumber="1" containsInteger="1" minValue="2" maxValue="15"/>
    </cacheField>
    <cacheField name="270. &gt; 5 year &lt;= 10 years: P - Education" numFmtId="4">
      <sharedItems containsString="0" containsBlank="1" containsNumber="1" minValue="0.1" maxValue="2"/>
    </cacheField>
    <cacheField name="271. &gt; 10 year &lt;= 20 years: P - Education" numFmtId="4">
      <sharedItems containsString="0" containsBlank="1" containsNumber="1" minValue="0.3" maxValue="2"/>
    </cacheField>
    <cacheField name="272. &gt; 20 years: P - Education" numFmtId="4">
      <sharedItems containsString="0" containsBlank="1" containsNumber="1" containsInteger="1" minValue="3" maxValue="3"/>
    </cacheField>
    <cacheField name="273. Average weighted maturity: P - Education" numFmtId="4">
      <sharedItems containsString="0" containsBlank="1" containsNumber="1" minValue="-31.5" maxValue="7"/>
    </cacheField>
    <cacheField name="274. of which exposures sensitive to impact from chronic climate change events: P - Education" numFmtId="4">
      <sharedItems containsString="0" containsBlank="1" containsNumber="1" minValue="0.3" maxValue="1"/>
    </cacheField>
    <cacheField name="275. of which exposures sensitive to impact from acute climate change events: P - Education" numFmtId="4">
      <sharedItems containsString="0" containsBlank="1" containsNumber="1" minValue="3" maxValue="15"/>
    </cacheField>
    <cacheField name="276. of which exposures sensitive to impact both from chronic and acute climate change events: P - Education" numFmtId="4">
      <sharedItems containsString="0" containsBlank="1" containsNumber="1" containsInteger="1" minValue="2" maxValue="2"/>
    </cacheField>
    <cacheField name="277. Of which Stage 2 exposures: P - Education" numFmtId="4">
      <sharedItems containsString="0" containsBlank="1" containsNumber="1" containsInteger="1" minValue="1" maxValue="3"/>
    </cacheField>
    <cacheField name="278. Of which non-performing exposures: P - Education" numFmtId="4">
      <sharedItems containsString="0" containsBlank="1" containsNumber="1" minValue="0.2" maxValue="0.2"/>
    </cacheField>
    <cacheField name="279. Accumulated impairment, accumulated negative changes in fair value due to credit risk and provisions: P - Education" numFmtId="4">
      <sharedItems containsNonDate="0" containsString="0" containsBlank="1"/>
    </cacheField>
    <cacheField name="280. Acc. impairment,  Of which Stage 2 exposures: P - Education" numFmtId="4">
      <sharedItems containsNonDate="0" containsString="0" containsBlank="1"/>
    </cacheField>
    <cacheField name="281. Acc. impairment,  Of which non-performing exposures: P - Education" numFmtId="4">
      <sharedItems containsNonDate="0" containsString="0" containsBlank="1"/>
    </cacheField>
    <cacheField name="282. Gross carrying amount (Mln EUR): Q - Human health and social work activities" numFmtId="4">
      <sharedItems containsString="0" containsBlank="1" containsNumber="1" minValue="1.68" maxValue="19936.900000000001"/>
    </cacheField>
    <cacheField name="283.  &lt;= 5 years: Q - Human health and social work activities" numFmtId="4">
      <sharedItems containsString="0" containsBlank="1" containsNumber="1" minValue="0.54" maxValue="1747.2"/>
    </cacheField>
    <cacheField name="284. &gt; 5 year &lt;= 10 years: Q - Human health and social work activities" numFmtId="4">
      <sharedItems containsString="0" containsBlank="1" containsNumber="1" minValue="0.23" maxValue="2623.2"/>
    </cacheField>
    <cacheField name="285. &gt; 10 year &lt;= 20 years: Q - Human health and social work activities" numFmtId="4">
      <sharedItems containsString="0" containsBlank="1" containsNumber="1" minValue="0.4" maxValue="1788.7"/>
    </cacheField>
    <cacheField name="286. &gt; 20 years: Q - Human health and social work activities" numFmtId="4">
      <sharedItems containsString="0" containsBlank="1" containsNumber="1" minValue="0.48" maxValue="455.1"/>
    </cacheField>
    <cacheField name="287. Average weighted maturity: Q - Human health and social work activities" numFmtId="4">
      <sharedItems containsString="0" containsBlank="1" containsNumber="1" minValue="-13.7" maxValue="17.79"/>
    </cacheField>
    <cacheField name="288. of which exposures sensitive to impact from chronic climate change events: Q - Human health and social work activities" numFmtId="4">
      <sharedItems containsString="0" containsBlank="1" containsNumber="1" minValue="1.1599999999999999" maxValue="31"/>
    </cacheField>
    <cacheField name="289. of which exposures sensitive to impact from acute climate change events: Q - Human health and social work activities" numFmtId="4">
      <sharedItems containsString="0" containsBlank="1" containsNumber="1" minValue="0.37" maxValue="214"/>
    </cacheField>
    <cacheField name="290. of which exposures sensitive to impact both from chronic and acute climate change events: Q - Human health and social work activities" numFmtId="4">
      <sharedItems containsString="0" containsBlank="1" containsNumber="1" minValue="0.56999999999999995" maxValue="6614.2"/>
    </cacheField>
    <cacheField name="291. Of which Stage 2 exposures: Q - Human health and social work activities" numFmtId="4">
      <sharedItems containsString="0" containsBlank="1" containsNumber="1" containsInteger="1" minValue="2" maxValue="12"/>
    </cacheField>
    <cacheField name="292. Of which non-performing exposures: Q - Human health and social work activities" numFmtId="4">
      <sharedItems containsString="0" containsBlank="1" containsNumber="1" minValue="0.03" maxValue="120.6"/>
    </cacheField>
    <cacheField name="293. Accumulated impairment, accumulated negative changes in fair value due to credit risk and provisions: Q - Human health and social work activities" numFmtId="4">
      <sharedItems containsString="0" containsBlank="1" containsNumber="1" minValue="-55" maxValue="2751.8"/>
    </cacheField>
    <cacheField name="294. Acc. impairment,  Of which Stage 2 exposures: Q - Human health and social work activities" numFmtId="4">
      <sharedItems containsString="0" containsBlank="1" containsNumber="1" containsInteger="1" minValue="0" maxValue="0"/>
    </cacheField>
    <cacheField name="295. Acc. impairment,  Of which non-performing exposures: Q - Human health and social work activities" numFmtId="4">
      <sharedItems containsString="0" containsBlank="1" containsNumber="1" minValue="-55" maxValue="40.9"/>
    </cacheField>
    <cacheField name="296. Gross carrying amount (Mln EUR): R - Arts, entertainment and recreation" numFmtId="4">
      <sharedItems containsString="0" containsBlank="1" containsNumber="1" minValue="2.8969282500000002" maxValue="391.63608721999856"/>
    </cacheField>
    <cacheField name="297.  &lt;= 5 years: R - Arts, entertainment and recreation" numFmtId="4">
      <sharedItems containsString="0" containsBlank="1" containsNumber="1" minValue="2.1" maxValue="341.10944338999985"/>
    </cacheField>
    <cacheField name="298. &gt; 5 year &lt;= 10 years: R - Arts, entertainment and recreation" numFmtId="4">
      <sharedItems containsString="0" containsBlank="1" containsNumber="1" minValue="0.4" maxValue="14.234760490000001"/>
    </cacheField>
    <cacheField name="299. &gt; 10 year &lt;= 20 years: R - Arts, entertainment and recreation" numFmtId="4">
      <sharedItems containsString="0" containsBlank="1" containsNumber="1" minValue="0.92207600000000001" maxValue="19"/>
    </cacheField>
    <cacheField name="300. &gt; 20 years: R - Arts, entertainment and recreation" numFmtId="4">
      <sharedItems containsString="0" containsBlank="1" containsNumber="1" minValue="0.24450490999999999" maxValue="3.2"/>
    </cacheField>
    <cacheField name="301. Average weighted maturity: R - Arts, entertainment and recreation" numFmtId="4">
      <sharedItems containsString="0" containsBlank="1" containsNumber="1" minValue="-19.7" maxValue="14.51"/>
    </cacheField>
    <cacheField name="302. of which exposures sensitive to impact from chronic climate change events: R - Arts, entertainment and recreation" numFmtId="4">
      <sharedItems containsString="0" containsBlank="1" containsNumber="1" minValue="0" maxValue="4.2"/>
    </cacheField>
    <cacheField name="303. of which exposures sensitive to impact from acute climate change events: R - Arts, entertainment and recreation" numFmtId="4">
      <sharedItems containsString="0" containsBlank="1" containsNumber="1" minValue="2.8969282500000002" maxValue="358.0735618299999"/>
    </cacheField>
    <cacheField name="304. of which exposures sensitive to impact both from chronic and acute climate change events: R - Arts, entertainment and recreation" numFmtId="4">
      <sharedItems containsString="0" containsBlank="1" containsNumber="1" containsInteger="1" minValue="3" maxValue="4"/>
    </cacheField>
    <cacheField name="305. Of which Stage 2 exposures: R - Arts, entertainment and recreation" numFmtId="4">
      <sharedItems containsString="0" containsBlank="1" containsNumber="1" minValue="2" maxValue="195.8266228"/>
    </cacheField>
    <cacheField name="306. Of which non-performing exposures: R - Arts, entertainment and recreation" numFmtId="4">
      <sharedItems containsString="0" containsBlank="1" containsNumber="1" minValue="0" maxValue="9.4452166200000001"/>
    </cacheField>
    <cacheField name="307. Accumulated impairment, accumulated negative changes in fair value due to credit risk and provisions: R - Arts, entertainment and recreation" numFmtId="4">
      <sharedItems containsString="0" containsBlank="1" containsNumber="1" minValue="-4" maxValue="10.325058101500009"/>
    </cacheField>
    <cacheField name="308. Acc. impairment,  Of which Stage 2 exposures: R - Arts, entertainment and recreation" numFmtId="4">
      <sharedItems containsString="0" containsBlank="1" containsNumber="1" minValue="-2" maxValue="5.5152004633999967"/>
    </cacheField>
    <cacheField name="309. Acc. impairment,  Of which non-performing exposures: R - Arts, entertainment and recreation" numFmtId="4">
      <sharedItems containsString="0" containsBlank="1" containsNumber="1" minValue="-2" maxValue="4.3112757143000016"/>
    </cacheField>
    <cacheField name="310. Gross carrying amount (Mln EUR): S - Other service activities" numFmtId="4">
      <sharedItems containsString="0" containsBlank="1" containsNumber="1" minValue="15.407652859999999" maxValue="5418.6"/>
    </cacheField>
    <cacheField name="311.  &lt;= 5 years: S - Other service activities" numFmtId="4">
      <sharedItems containsString="0" containsBlank="1" containsNumber="1" minValue="0" maxValue="11"/>
    </cacheField>
    <cacheField name="312. &gt; 5 year &lt;= 10 years: S - Other service activities" numFmtId="4">
      <sharedItems containsString="0" containsBlank="1" containsNumber="1" minValue="5" maxValue="9.1"/>
    </cacheField>
    <cacheField name="313. &gt; 10 year &lt;= 20 years: S - Other service activities" numFmtId="4">
      <sharedItems containsString="0" containsBlank="1" containsNumber="1" minValue="0" maxValue="15.5"/>
    </cacheField>
    <cacheField name="314. &gt; 20 years: S - Other service activities" numFmtId="4">
      <sharedItems containsString="0" containsBlank="1" containsNumber="1" minValue="0.7" maxValue="1"/>
    </cacheField>
    <cacheField name="315. Average weighted maturity: S - Other service activities" numFmtId="4">
      <sharedItems containsString="0" containsBlank="1" containsNumber="1" minValue="0.3" maxValue="26.57"/>
    </cacheField>
    <cacheField name="316. of which exposures sensitive to impact from chronic climate change events: S - Other service activities" numFmtId="4">
      <sharedItems containsString="0" containsBlank="1" containsNumber="1" containsInteger="1" minValue="0" maxValue="5"/>
    </cacheField>
    <cacheField name="317. of which exposures sensitive to impact from acute climate change events: S - Other service activities" numFmtId="4">
      <sharedItems containsString="0" containsBlank="1" containsNumber="1" containsInteger="1" minValue="2" maxValue="10"/>
    </cacheField>
    <cacheField name="318. of which exposures sensitive to impact both from chronic and acute climate change events: S - Other service activities" numFmtId="4">
      <sharedItems containsString="0" containsBlank="1" containsNumber="1" minValue="0" maxValue="25.6"/>
    </cacheField>
    <cacheField name="319. Of which Stage 2 exposures: S - Other service activities" numFmtId="4">
      <sharedItems containsString="0" containsBlank="1" containsNumber="1" containsInteger="1" minValue="1" maxValue="1"/>
    </cacheField>
    <cacheField name="320. Of which non-performing exposures: S - Other service activities" numFmtId="4">
      <sharedItems containsString="0" containsBlank="1" containsNumber="1" containsInteger="1" minValue="0" maxValue="0"/>
    </cacheField>
    <cacheField name="321. Accumulated impairment, accumulated negative changes in fair value due to credit risk and provisions: S - Other service activities" numFmtId="4">
      <sharedItems containsString="0" containsBlank="1" containsNumber="1" minValue="0" maxValue="2.5"/>
    </cacheField>
    <cacheField name="322. Acc. impairment,  Of which Stage 2 exposures: S - Other service activities" numFmtId="4">
      <sharedItems containsNonDate="0" containsString="0" containsBlank="1"/>
    </cacheField>
    <cacheField name="323. Acc. impairment,  Of which non-performing exposures: S - Other service activities" numFmtId="4">
      <sharedItems containsString="0" containsBlank="1" containsNumber="1" containsInteger="1" minValue="0" maxValue="0"/>
    </cacheField>
    <cacheField name="324. Gross carrying amount (Mln EUR): T - Activities of households as employers; producing activities for households for own use" numFmtId="4">
      <sharedItems containsString="0" containsBlank="1" containsNumber="1" minValue="3.8577226800000006" maxValue="49"/>
    </cacheField>
    <cacheField name="325.  &lt;= 5 years: T - Activities of households as employers; producing activities for households for own use" numFmtId="4">
      <sharedItems containsString="0" containsBlank="1" containsNumber="1" containsInteger="1" minValue="0" maxValue="0"/>
    </cacheField>
    <cacheField name="326. &gt; 5 year &lt;= 10 years: T - Activities of households as employers; producing activities for households for own use" numFmtId="4">
      <sharedItems containsString="0" containsBlank="1" containsNumber="1" containsInteger="1" minValue="1" maxValue="1"/>
    </cacheField>
    <cacheField name="327. &gt; 10 year &lt;= 20 years: T - Activities of households as employers; producing activities for households for own use" numFmtId="4">
      <sharedItems containsString="0" containsBlank="1" containsNumber="1" containsInteger="1" minValue="1" maxValue="1"/>
    </cacheField>
    <cacheField name="328. &gt; 20 years: T - Activities of households as employers; producing activities for households for own use" numFmtId="4">
      <sharedItems containsString="0" containsBlank="1" containsNumber="1" containsInteger="1" minValue="16" maxValue="16"/>
    </cacheField>
    <cacheField name="329. Average weighted maturity: T - Activities of households as employers; producing activities for households for own use" numFmtId="4">
      <sharedItems containsString="0" containsBlank="1" containsNumber="1" minValue="22.61" maxValue="22.61"/>
    </cacheField>
    <cacheField name="330. of which exposures sensitive to impact from chronic climate change events: T - Activities of households as employers; producing activities for households for own use" numFmtId="4">
      <sharedItems containsString="0" containsBlank="1" containsNumber="1" containsInteger="1" minValue="1" maxValue="1"/>
    </cacheField>
    <cacheField name="331. of which exposures sensitive to impact from acute climate change events: T - Activities of households as employers; producing activities for households for own use" numFmtId="4">
      <sharedItems containsString="0" containsBlank="1" containsNumber="1" containsInteger="1" minValue="18" maxValue="18"/>
    </cacheField>
    <cacheField name="332. of which exposures sensitive to impact both from chronic and acute climate change events: T - Activities of households as employers; producing activities for households for own use" numFmtId="4">
      <sharedItems containsString="0" containsBlank="1" containsNumber="1" containsInteger="1" minValue="1" maxValue="1"/>
    </cacheField>
    <cacheField name="333. Of which Stage 2 exposures: T - Activities of households as employers; producing activities for households for own use" numFmtId="4">
      <sharedItems containsString="0" containsBlank="1" containsNumber="1" containsInteger="1" minValue="0" maxValue="0"/>
    </cacheField>
    <cacheField name="334. Of which non-performing exposures: T - Activities of households as employers; producing activities for households for own use" numFmtId="4">
      <sharedItems containsNonDate="0" containsString="0" containsBlank="1"/>
    </cacheField>
    <cacheField name="335. Accumulated impairment, accumulated negative changes in fair value due to credit risk and provisions: T - Activities of households as employers; producing activities for households for own use" numFmtId="4">
      <sharedItems containsString="0" containsBlank="1" containsNumber="1" containsInteger="1" minValue="0" maxValue="0"/>
    </cacheField>
    <cacheField name="336. Acc. impairment,  Of which Stage 2 exposures: T - Activities of households as employers; producing activities for households for own use" numFmtId="4">
      <sharedItems containsString="0" containsBlank="1" containsNumber="1" containsInteger="1" minValue="0" maxValue="0"/>
    </cacheField>
    <cacheField name="337. Acc. impairment,  Of which non-performing exposures: T - Activities of households as employers; producing activities for households for own use" numFmtId="4">
      <sharedItems containsNonDate="0" containsString="0" containsBlank="1"/>
    </cacheField>
    <cacheField name="Hyperlink to the document (pdf)" numFmtId="0">
      <sharedItems longText="1"/>
    </cacheField>
    <cacheField name="Hyperlink to the document (Excel)" numFmtId="0">
      <sharedItems longText="1"/>
    </cacheField>
    <cacheField name="Hyperlink to the page" numFmtId="0">
      <sharedItems/>
    </cacheField>
    <cacheField name="Comment" numFmtId="0">
      <sharedItems containsBlank="1" longText="1"/>
    </cacheField>
  </cacheFields>
  <extLst>
    <ext xmlns:x14="http://schemas.microsoft.com/office/spreadsheetml/2009/9/main" uri="{725AE2AE-9491-48be-B2B4-4EB974FC3084}">
      <x14:pivotCacheDefinition pivotCacheId="16190454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
  <r>
    <s v="549300FXBIWWGK7T0Y98"/>
    <x v="0"/>
    <s v="LV"/>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wedbank.lv/static/pdf/about/governance/swedbank_risk_management_and_capital_adequacy_Q4_2022_ENG.pdf"/>
    <s v="N/A"/>
    <s v="https://www.swedbank.lv/about/swedbank/about/corporateGovernance?language=ENG"/>
    <m/>
  </r>
  <r>
    <s v="549300GH3DFCXVNBHE59"/>
    <x v="1"/>
    <s v="LT"/>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wedbank.lt/static/pdf/about/finance/reports/Risk_management_and_capital_adequacy_report_pillar_3_2022_Q4.pdf"/>
    <s v="N/A"/>
    <s v="https://swedbank.lt/about/swedbank/about/financialResults?language=ENG"/>
    <m/>
  </r>
  <r>
    <s v="EZKODONU5TYHW4PP1R34"/>
    <x v="2"/>
    <s v="DE"/>
    <d v="2022-12-31T00:00:00"/>
    <s v="EUR"/>
    <s v="Millions"/>
    <x v="1"/>
    <x v="0"/>
    <x v="0"/>
    <x v="0"/>
    <m/>
    <m/>
    <m/>
    <m/>
    <m/>
    <m/>
    <m/>
    <m/>
    <m/>
    <m/>
    <m/>
    <m/>
    <m/>
    <m/>
    <m/>
    <m/>
    <m/>
    <m/>
    <m/>
    <m/>
    <m/>
    <m/>
    <m/>
    <m/>
    <m/>
    <m/>
    <m/>
    <m/>
    <m/>
    <m/>
    <m/>
    <m/>
    <m/>
    <m/>
    <m/>
    <m/>
    <m/>
    <m/>
    <m/>
    <m/>
    <m/>
    <m/>
    <m/>
    <m/>
    <m/>
    <m/>
    <m/>
    <m/>
    <m/>
    <m/>
    <m/>
    <m/>
    <m/>
    <m/>
    <m/>
    <m/>
    <m/>
    <m/>
    <m/>
    <m/>
    <m/>
    <m/>
    <m/>
    <m/>
    <m/>
    <m/>
    <m/>
    <m/>
    <m/>
    <m/>
    <m/>
    <m/>
    <m/>
    <m/>
    <m/>
    <m/>
    <m/>
    <m/>
    <m/>
    <m/>
    <m/>
    <m/>
    <m/>
    <m/>
    <m/>
    <m/>
    <m/>
    <m/>
    <m/>
    <m/>
    <m/>
    <m/>
    <m/>
    <m/>
    <m/>
    <m/>
    <m/>
    <m/>
    <m/>
    <m/>
    <m/>
    <m/>
    <m/>
    <m/>
    <m/>
    <m/>
    <m/>
    <m/>
    <m/>
    <n v="14102"/>
    <n v="9723"/>
    <n v="230"/>
    <m/>
    <m/>
    <n v="3"/>
    <n v="1962"/>
    <n v="954"/>
    <n v="7037"/>
    <n v="3541"/>
    <n v="436"/>
    <n v="-197"/>
    <n v="-33"/>
    <n v="-152"/>
    <n v="1007"/>
    <n v="538"/>
    <m/>
    <m/>
    <m/>
    <n v="3"/>
    <n v="29"/>
    <n v="116"/>
    <n v="393"/>
    <m/>
    <n v="30"/>
    <n v="-8"/>
    <m/>
    <n v="-7"/>
    <n v="14777"/>
    <n v="10347"/>
    <n v="230"/>
    <m/>
    <m/>
    <n v="3"/>
    <n v="1989"/>
    <n v="885"/>
    <n v="7703"/>
    <n v="3759"/>
    <n v="406"/>
    <n v="-193"/>
    <n v="-34"/>
    <n v="-145"/>
    <n v="215"/>
    <m/>
    <m/>
    <m/>
    <m/>
    <m/>
    <m/>
    <m/>
    <m/>
    <m/>
    <m/>
    <m/>
    <m/>
    <m/>
    <n v="1526"/>
    <n v="903"/>
    <m/>
    <m/>
    <m/>
    <n v="2"/>
    <n v="56"/>
    <m/>
    <n v="847"/>
    <n v="218"/>
    <m/>
    <n v="-3"/>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areal-bank.com/fileadmin/04_Investoren/03_Other_PDF-files/2022/Offenlegungsbericht_2022_de.pdf"/>
    <s v="N/A"/>
    <s v="https://www.aareal-bank.com/investorenportal/finanzinformationen/aufsichtsrechtliche-offenlegung/archiv/2022"/>
    <m/>
  </r>
  <r>
    <s v="EZKODONU5TYHW4PP1R34"/>
    <x v="2"/>
    <s v="DE"/>
    <d v="2022-12-31T00:00:00"/>
    <s v="EUR"/>
    <s v="Millions"/>
    <x v="2"/>
    <x v="0"/>
    <x v="0"/>
    <x v="0"/>
    <m/>
    <m/>
    <m/>
    <m/>
    <m/>
    <m/>
    <m/>
    <m/>
    <m/>
    <m/>
    <m/>
    <m/>
    <m/>
    <m/>
    <m/>
    <m/>
    <m/>
    <m/>
    <m/>
    <m/>
    <m/>
    <m/>
    <m/>
    <m/>
    <m/>
    <m/>
    <m/>
    <m/>
    <m/>
    <m/>
    <m/>
    <m/>
    <m/>
    <m/>
    <m/>
    <m/>
    <m/>
    <m/>
    <m/>
    <n v="0"/>
    <m/>
    <m/>
    <m/>
    <m/>
    <m/>
    <m/>
    <m/>
    <m/>
    <m/>
    <m/>
    <m/>
    <m/>
    <m/>
    <n v="2"/>
    <m/>
    <m/>
    <m/>
    <m/>
    <m/>
    <m/>
    <m/>
    <m/>
    <m/>
    <m/>
    <m/>
    <m/>
    <m/>
    <n v="75"/>
    <n v="74"/>
    <m/>
    <m/>
    <m/>
    <n v="0"/>
    <m/>
    <m/>
    <n v="74"/>
    <m/>
    <n v="74"/>
    <n v="-11"/>
    <m/>
    <n v="-11"/>
    <n v="75"/>
    <n v="70"/>
    <n v="0"/>
    <m/>
    <m/>
    <n v="3"/>
    <m/>
    <n v="1"/>
    <n v="69"/>
    <m/>
    <m/>
    <n v="0"/>
    <m/>
    <m/>
    <n v="1"/>
    <m/>
    <m/>
    <m/>
    <m/>
    <m/>
    <m/>
    <m/>
    <m/>
    <m/>
    <m/>
    <m/>
    <m/>
    <m/>
    <n v="12229"/>
    <n v="6739"/>
    <n v="1273"/>
    <n v="193"/>
    <n v="31"/>
    <n v="4"/>
    <n v="178"/>
    <n v="5465"/>
    <n v="2593"/>
    <n v="407"/>
    <n v="421"/>
    <n v="-119"/>
    <n v="-2"/>
    <n v="-107"/>
    <n v="756"/>
    <n v="74"/>
    <n v="35"/>
    <n v="59"/>
    <n v="31"/>
    <n v="12"/>
    <m/>
    <n v="150"/>
    <n v="49"/>
    <n v="7"/>
    <n v="4"/>
    <n v="0"/>
    <n v="0"/>
    <n v="0"/>
    <n v="12811"/>
    <n v="7680"/>
    <n v="1249"/>
    <n v="136"/>
    <m/>
    <n v="3"/>
    <n v="209"/>
    <n v="5740"/>
    <n v="3117"/>
    <n v="651"/>
    <n v="554"/>
    <n v="-166"/>
    <n v="-4"/>
    <n v="-152"/>
    <n v="257"/>
    <m/>
    <m/>
    <m/>
    <m/>
    <m/>
    <m/>
    <m/>
    <m/>
    <m/>
    <m/>
    <m/>
    <m/>
    <m/>
    <n v="666"/>
    <n v="308"/>
    <n v="3"/>
    <m/>
    <m/>
    <n v="2"/>
    <n v="19"/>
    <n v="250"/>
    <n v="37"/>
    <n v="21"/>
    <n v="63"/>
    <n v="-35"/>
    <n v="0"/>
    <n v="-3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areal-bank.com/fileadmin/04_Investoren/03_Other_PDF-files/2022/Offenlegungsbericht_2022_de.pdf"/>
    <s v="N/A"/>
    <s v="https://www.aareal-bank.com/investorenportal/finanzinformationen/aufsichtsrechtliche-offenlegung/archiv/2022"/>
    <m/>
  </r>
  <r>
    <s v="549300SBPFE9JX7N8J82"/>
    <x v="3"/>
    <s v="LT"/>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lt/sites/default/files/financial_reports/AB-SEB-bankas-capital-adequacy-and-risk-management-report-2022.pdf"/>
    <s v="N/A"/>
    <s v="https://www.seb.lt/apie-seb/investuotojams/finansine-informacija/seb-banko-grupes-finansines-ataskaitos"/>
    <m/>
  </r>
  <r>
    <s v="54930056IRBXK0Q1FP96"/>
    <x v="4"/>
    <s v="ES"/>
    <d v="2022-12-31T00:00:00"/>
    <s v="EUR"/>
    <s v="Millions"/>
    <x v="3"/>
    <x v="1"/>
    <x v="1"/>
    <x v="1"/>
    <n v="0.35"/>
    <n v="0.44"/>
    <n v="4.2300000000000004"/>
    <n v="0.55000000000000004"/>
    <n v="16.27"/>
    <n v="0.01"/>
    <n v="1.1100000000000001"/>
    <n v="0.47"/>
    <n v="-0.16"/>
    <n v="-0.03"/>
    <n v="-0.06"/>
    <n v="45.58"/>
    <n v="6.65"/>
    <n v="0.56000000000000005"/>
    <n v="0"/>
    <n v="0.09"/>
    <n v="3.31"/>
    <n v="0"/>
    <n v="7.3"/>
    <n v="0"/>
    <n v="0.57999999999999996"/>
    <n v="0"/>
    <n v="-0.04"/>
    <n v="0"/>
    <n v="0"/>
    <n v="2819.67"/>
    <n v="157.61000000000001"/>
    <n v="14.34"/>
    <n v="1.98"/>
    <n v="7.76"/>
    <n v="1.74"/>
    <n v="41.74"/>
    <n v="134.05000000000001"/>
    <n v="5.91"/>
    <n v="12.36"/>
    <n v="10.14"/>
    <n v="-6.84"/>
    <n v="-0.25"/>
    <n v="-5.99"/>
    <n v="1033.1500000000001"/>
    <n v="1.9"/>
    <n v="0.23"/>
    <n v="12.79"/>
    <n v="0.19"/>
    <n v="12.76"/>
    <n v="0"/>
    <n v="15.11"/>
    <n v="0"/>
    <n v="0.4"/>
    <n v="0.3"/>
    <n v="-0.32"/>
    <n v="0"/>
    <n v="-0.23"/>
    <n v="85.56"/>
    <n v="7.37"/>
    <n v="15.05"/>
    <n v="0"/>
    <n v="0.01"/>
    <n v="6.49"/>
    <n v="0"/>
    <n v="22.44"/>
    <n v="0"/>
    <n v="0"/>
    <n v="0.15"/>
    <n v="-0.04"/>
    <n v="0"/>
    <n v="-0.01"/>
    <n v="1240.3499999999999"/>
    <n v="73.040000000000006"/>
    <n v="4.32"/>
    <n v="1.55"/>
    <n v="6.05"/>
    <n v="3.96"/>
    <n v="2.56"/>
    <n v="82.4"/>
    <n v="0"/>
    <n v="3.24"/>
    <n v="6.06"/>
    <n v="-3.79"/>
    <n v="-0.08"/>
    <n v="-3.54"/>
    <n v="1942.09"/>
    <n v="158.11000000000001"/>
    <n v="8.33"/>
    <n v="1.41"/>
    <n v="12.13"/>
    <n v="1.6"/>
    <n v="18.170000000000002"/>
    <n v="155.09"/>
    <n v="6.73"/>
    <n v="19.82"/>
    <n v="12.53"/>
    <n v="-10.07"/>
    <n v="-0.68"/>
    <n v="-8.85"/>
    <n v="1700.79"/>
    <n v="52.76"/>
    <n v="44.2"/>
    <n v="1.28"/>
    <n v="1.89"/>
    <n v="3.89"/>
    <n v="2.69"/>
    <n v="96.95"/>
    <n v="0.49"/>
    <n v="5.66"/>
    <n v="2.2200000000000002"/>
    <n v="-1.66"/>
    <n v="-0.34"/>
    <n v="-1.17"/>
    <n v="1145.8599999999999"/>
    <n v="11.62"/>
    <n v="18.32"/>
    <n v="13.48"/>
    <n v="0.06"/>
    <n v="7.34"/>
    <n v="16.48"/>
    <n v="26.97"/>
    <n v="0.03"/>
    <n v="2.39"/>
    <n v="1.02"/>
    <n v="-0.85"/>
    <n v="-0.04"/>
    <n v="-0.49"/>
    <n v="11169.59"/>
    <n v="15.12"/>
    <n v="64.790000000000006"/>
    <n v="408.8"/>
    <n v="504.02"/>
    <n v="20"/>
    <n v="90.17"/>
    <n v="885.77"/>
    <n v="16.79"/>
    <n v="78.89"/>
    <n v="19.420000000000002"/>
    <n v="-9.82"/>
    <n v="-2.68"/>
    <n v="-6.28"/>
    <n v="1664.71"/>
    <n v="29.25"/>
    <n v="35.47"/>
    <n v="88.71"/>
    <n v="9.48"/>
    <n v="10.72"/>
    <n v="5.51"/>
    <n v="103.14"/>
    <n v="54.26"/>
    <n v="7.7"/>
    <n v="11.07"/>
    <n v="-8.99"/>
    <n v="-0.52"/>
    <n v="-7.24"/>
    <n v="326.77"/>
    <n v="0"/>
    <n v="0"/>
    <n v="0"/>
    <n v="74.11"/>
    <n v="0"/>
    <n v="5.91"/>
    <n v="67.69"/>
    <n v="0.52"/>
    <n v="0"/>
    <n v="0"/>
    <n v="-55.15"/>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bancacorporacionbancaria.com/files/documents/abanca-pillar3-2022-en.pdf"/>
    <s v="https://www.abancacorporacionbancaria.com/files/documents/abanca-pillar3-tables-2022-en.xlsx"/>
    <s v="https://www.abancacorporacionbancaria.com/en/investors/financial-information/#pillar-iii-disclosures"/>
    <m/>
  </r>
  <r>
    <s v="BFXS5XCH7N0Y05NIXW11"/>
    <x v="5"/>
    <s v="NL"/>
    <d v="2022-12-31T00:00:00"/>
    <s v="EUR"/>
    <s v="Millions"/>
    <x v="3"/>
    <x v="2"/>
    <x v="2"/>
    <x v="2"/>
    <n v="45"/>
    <n v="5"/>
    <n v="3"/>
    <n v="2607"/>
    <n v="365"/>
    <n v="320"/>
    <n v="396"/>
    <n v="181"/>
    <n v="66"/>
    <n v="14"/>
    <n v="24"/>
    <n v="2502"/>
    <n v="274"/>
    <n v="97"/>
    <m/>
    <m/>
    <n v="4"/>
    <n v="18"/>
    <n v="321"/>
    <n v="31"/>
    <n v="184"/>
    <n v="1"/>
    <n v="2"/>
    <n v="2"/>
    <m/>
    <n v="8066"/>
    <n v="2260"/>
    <n v="302"/>
    <n v="14"/>
    <m/>
    <n v="3"/>
    <n v="1111"/>
    <n v="1337"/>
    <n v="128"/>
    <n v="640"/>
    <n v="288"/>
    <n v="97"/>
    <n v="11"/>
    <n v="79"/>
    <n v="1589"/>
    <n v="417"/>
    <n v="118"/>
    <n v="109"/>
    <n v="108"/>
    <n v="8"/>
    <n v="403"/>
    <n v="322"/>
    <n v="27"/>
    <n v="29"/>
    <n v="3"/>
    <n v="6"/>
    <n v="2"/>
    <n v="3"/>
    <n v="667"/>
    <n v="135"/>
    <n v="18"/>
    <n v="70"/>
    <n v="75"/>
    <n v="10"/>
    <n v="262"/>
    <n v="34"/>
    <n v="3"/>
    <n v="6"/>
    <n v="4"/>
    <n v="1"/>
    <m/>
    <n v="1"/>
    <n v="3690"/>
    <n v="847"/>
    <n v="164"/>
    <n v="83"/>
    <n v="3"/>
    <n v="4"/>
    <n v="414"/>
    <n v="621"/>
    <n v="63"/>
    <n v="141"/>
    <n v="102"/>
    <n v="63"/>
    <n v="5"/>
    <n v="54"/>
    <n v="9582"/>
    <n v="3105"/>
    <n v="217"/>
    <n v="24"/>
    <m/>
    <n v="3"/>
    <n v="1619"/>
    <n v="1529"/>
    <n v="198"/>
    <n v="973"/>
    <n v="251"/>
    <n v="76"/>
    <n v="15"/>
    <n v="47"/>
    <n v="9445"/>
    <n v="1696"/>
    <n v="239"/>
    <n v="27"/>
    <m/>
    <n v="3"/>
    <n v="498"/>
    <n v="1137"/>
    <n v="327"/>
    <n v="405"/>
    <n v="87"/>
    <n v="33"/>
    <n v="19"/>
    <n v="16"/>
    <n v="11553"/>
    <n v="2980"/>
    <n v="654"/>
    <n v="81"/>
    <n v="105"/>
    <n v="4"/>
    <n v="1232"/>
    <n v="2341"/>
    <n v="248"/>
    <n v="401"/>
    <n v="30"/>
    <n v="28"/>
    <n v="12"/>
    <n v="3"/>
    <n v="153981"/>
    <n v="719"/>
    <n v="720"/>
    <n v="2177"/>
    <n v="4174"/>
    <n v="16"/>
    <n v="2930"/>
    <n v="4589"/>
    <n v="271"/>
    <n v="579"/>
    <n v="94"/>
    <n v="33"/>
    <n v="7"/>
    <n v="18"/>
    <n v="29244"/>
    <n v="9856"/>
    <n v="2415"/>
    <n v="206"/>
    <n v="24"/>
    <n v="4"/>
    <n v="6144"/>
    <n v="5437"/>
    <n v="920"/>
    <n v="1593"/>
    <n v="350"/>
    <n v="170"/>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ssets.ctfassets.net/1u811bvgvthc/287BQpwkOoMVe920HMp9mf/c5447e5b84b027eecba36ac7d2d75d54/ABN_AMRO_____Pillar_3_Report_2022.pdf"/>
    <s v="N/A"/>
    <s v="https://www.abnamro.com/en/investor-relations/information/all-financial-reports?selectedTabs=2023"/>
    <s v="The item  “Accumulated impairment, accumulated negative changes in fair value due to credit risk and provisions” has been disclosed with a positive sign."/>
  </r>
  <r>
    <s v="529900UKZBMDBDZIXD62"/>
    <x v="6"/>
    <s v="AT"/>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ddiko.com/static/uploads/Addiko-Public-Disclosure-Report-2022-part-8-CRR-EN-1-qualitative.pdf"/>
    <s v="https://www.addiko.com/static/uploads/Addiko-Public-Disclosure-Report-2022-part-8-CRR-EN-1-quantitative.xlsx"/>
    <s v="https://www.addiko.com/de/finanzberichte/"/>
    <m/>
  </r>
  <r>
    <s v="213800HDJ876ACJXXD05"/>
    <x v="7"/>
    <s v="SI"/>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grieurope.com.cy/wp-content/uploads/2023/10/AEC-Group-Disclosure-Report-31.12.2022_V3.0.pdf"/>
    <s v="N/A"/>
    <s v="https://agrieurope.com.cy/"/>
    <m/>
  </r>
  <r>
    <s v="635400AKJBGNS5WNQL34"/>
    <x v="8"/>
    <s v="IE"/>
    <d v="2022-12-31T00:00:00"/>
    <s v="EUR"/>
    <s v="Millions"/>
    <x v="3"/>
    <x v="3"/>
    <x v="3"/>
    <x v="3"/>
    <n v="1.9793899180000001"/>
    <n v="3.3257300000000002E-4"/>
    <n v="5.7527613610000001"/>
    <n v="2.1998815760000001"/>
    <n v="3.6094268070000002"/>
    <n v="1.460655751"/>
    <n v="1.402597525"/>
    <n v="0.32182863099999998"/>
    <n v="-0.279289173"/>
    <n v="-0.123771514"/>
    <n v="-0.11380298899999999"/>
    <n v="30.057657590000002"/>
    <n v="9.3610683E-2"/>
    <n v="2.6673483000000001E-2"/>
    <n v="2.8312049999999998E-3"/>
    <n v="0"/>
    <n v="2.934395468"/>
    <n v="3.7254548999999998E-2"/>
    <n v="6.1124913000000003E-2"/>
    <n v="2.473591E-2"/>
    <n v="1.3530046E-2"/>
    <n v="4.9236849999999997E-3"/>
    <n v="-4.718552E-3"/>
    <n v="-6.1764800000000005E-4"/>
    <n v="-3.3913569999999998E-3"/>
    <n v="3200.4196790000001"/>
    <n v="4.2384774949999997"/>
    <n v="1.1513194289999999"/>
    <n v="0.11243974900000001"/>
    <n v="0"/>
    <n v="2.9286629780000002"/>
    <n v="1.664969573"/>
    <n v="2.7317769630000002"/>
    <n v="1.105490136"/>
    <n v="0.56483346099999998"/>
    <n v="0.120213521"/>
    <n v="-0.151858047"/>
    <n v="-7.8625439000000005E-2"/>
    <n v="-4.3018146E-2"/>
    <n v="2965.0163640000001"/>
    <n v="2.7307019979999998"/>
    <n v="2.104602174"/>
    <n v="4.4646230469999999"/>
    <n v="0.36040741199999998"/>
    <n v="9.5100607999999998"/>
    <n v="2.923204541"/>
    <n v="4.7962094640000004"/>
    <n v="1.940920625"/>
    <n v="0.45980260699999997"/>
    <n v="8.9604505000000001E-2"/>
    <n v="-0.17575296000000001"/>
    <n v="-6.1446621999999999E-2"/>
    <n v="-7.1317969999999994E-2"/>
    <n v="229.0177051"/>
    <n v="1.573463713"/>
    <n v="0.33870767699999998"/>
    <n v="3.1976921999999998E-2"/>
    <n v="0"/>
    <n v="2.833757393"/>
    <n v="0.58829672"/>
    <n v="0.96524011799999998"/>
    <n v="0.39061147499999999"/>
    <n v="9.4653328999999994E-2"/>
    <n v="3.4616747000000003E-2"/>
    <n v="-3.3643170999999999E-2"/>
    <n v="-4.4138950000000001E-3"/>
    <n v="-1.6040656E-2"/>
    <n v="1279.6505139999999"/>
    <n v="16.084673559999999"/>
    <n v="0.43279930999999999"/>
    <n v="0.76163418100000002"/>
    <n v="0"/>
    <n v="2.2354897820000001"/>
    <n v="5.228635046"/>
    <n v="8.5788142910000005"/>
    <n v="3.4716577160000002"/>
    <n v="1.594547028"/>
    <n v="0.604041206"/>
    <n v="-0.50680381100000005"/>
    <n v="-0.115425735"/>
    <n v="-0.24120425300000001"/>
    <n v="1698.782123"/>
    <n v="12.20568819"/>
    <n v="2.8312140170000002"/>
    <n v="0.707118617"/>
    <n v="0"/>
    <n v="3.102409427"/>
    <n v="4.7641199739999998"/>
    <n v="7.8166672869999996"/>
    <n v="3.163233564"/>
    <n v="2.2330213379999999"/>
    <n v="0.67174003299999996"/>
    <n v="-0.65659856900000002"/>
    <n v="-0.27839514500000001"/>
    <n v="-0.28158781100000002"/>
    <n v="1620.65886"/>
    <n v="1.1130163500000001"/>
    <n v="0.34060431800000002"/>
    <n v="6.7838513000000003E-2"/>
    <n v="0"/>
    <n v="3.551932372"/>
    <n v="0.46039154500000001"/>
    <n v="0.75538138300000002"/>
    <n v="0.30568625399999999"/>
    <n v="0.208173844"/>
    <n v="1.0100820999999999E-2"/>
    <n v="-3.1688151999999997E-2"/>
    <n v="-2.062572E-2"/>
    <n v="-4.9764930000000002E-3"/>
    <n v="6662.241156"/>
    <n v="118.7372507"/>
    <n v="13.7184598"/>
    <n v="4.3234622580000002"/>
    <n v="4.1062240000000003E-3"/>
    <n v="2.4938691209999999"/>
    <n v="41.390440140000003"/>
    <n v="67.910821130000002"/>
    <n v="27.4820177"/>
    <n v="24.057319100000001"/>
    <n v="5.5569097019999996"/>
    <n v="-4.775843472"/>
    <n v="-2.0855346940000001"/>
    <n v="-1.3106182"/>
    <n v="1289.4190550000001"/>
    <n v="32.02007459"/>
    <n v="5.896626157"/>
    <n v="1.398719225"/>
    <n v="0"/>
    <n v="2.674563096"/>
    <n v="12.05442686"/>
    <n v="20.73817743"/>
    <n v="6.5228156879999997"/>
    <n v="7.9833789319999999"/>
    <n v="0.16213323299999999"/>
    <n v="-1.8992779070000001"/>
    <n v="-1.6390951090000001"/>
    <n v="-4.2069280000000001E-2"/>
    <n v="7245.4525659999999"/>
    <n v="167.83708820000001"/>
    <n v="39.309108889999997"/>
    <n v="24.30116919"/>
    <n v="0"/>
    <n v="3.412959195"/>
    <n v="69.878035800000006"/>
    <n v="113.6914348"/>
    <n v="47.877895729999999"/>
    <n v="64.890638800000005"/>
    <n v="18.157501109999998"/>
    <n v="-12.88810194"/>
    <n v="-6.7821124480000003"/>
    <n v="-4.3157425150000002"/>
    <n v="0"/>
    <m/>
    <m/>
    <m/>
    <m/>
    <n v="0"/>
    <n v="0"/>
    <n v="0"/>
    <n v="0"/>
    <n v="0"/>
    <n v="0"/>
    <n v="0"/>
    <n v="0"/>
    <n v="0"/>
    <n v="7448.2922710000003"/>
    <n v="54.392517259999998"/>
    <n v="15.25489849"/>
    <n v="5.2813449859999997"/>
    <n v="6.3603820000000004E-3"/>
    <n v="3.4339527319999998"/>
    <n v="22.675269"/>
    <n v="37.204149839999999"/>
    <n v="15.05570228"/>
    <n v="18.6635533"/>
    <n v="4.4784287660000004"/>
    <n v="-4.6416992549999998"/>
    <n v="-2.8458517470000002"/>
    <n v="-1.296332285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ib.ie/content/dam/frontdoor/investorrelations/docs/resultscentre/pillar3/AIB-Group-plc-Q4-2022-Pillar-3-Disclosures.pdf"/>
    <s v="https://aib.ie/content/dam/frontdoor/investorrelations/docs/resultscentre/pillar3/AIB-Group-plc-Q4-2022-Pillar-3-Disclosures.xlsx"/>
    <s v="https://aib.ie/investorrelations/financial-information/results-centre/2022-financial-results/pillar-3-disclosures-q4-2022"/>
    <m/>
  </r>
  <r>
    <s v="2138009Y59EAR7H1UO97"/>
    <x v="9"/>
    <s v="LV"/>
    <d v="2022-12-31T00:00:00"/>
    <s v="EUR"/>
    <s v="Millions"/>
    <x v="3"/>
    <x v="0"/>
    <x v="0"/>
    <x v="0"/>
    <m/>
    <m/>
    <m/>
    <m/>
    <m/>
    <m/>
    <m/>
    <m/>
    <m/>
    <m/>
    <m/>
    <m/>
    <m/>
    <m/>
    <m/>
    <m/>
    <m/>
    <m/>
    <m/>
    <m/>
    <m/>
    <m/>
    <m/>
    <m/>
    <m/>
    <m/>
    <m/>
    <m/>
    <m/>
    <m/>
    <m/>
    <m/>
    <m/>
    <m/>
    <m/>
    <m/>
    <m/>
    <m/>
    <m/>
    <m/>
    <m/>
    <m/>
    <m/>
    <m/>
    <m/>
    <m/>
    <m/>
    <m/>
    <m/>
    <m/>
    <m/>
    <m/>
    <m/>
    <m/>
    <m/>
    <m/>
    <m/>
    <m/>
    <m/>
    <m/>
    <m/>
    <m/>
    <m/>
    <m/>
    <m/>
    <m/>
    <m/>
    <m/>
    <m/>
    <m/>
    <m/>
    <m/>
    <m/>
    <m/>
    <m/>
    <m/>
    <m/>
    <m/>
    <m/>
    <m/>
    <m/>
    <m/>
    <m/>
    <m/>
    <m/>
    <m/>
    <m/>
    <m/>
    <m/>
    <m/>
    <m/>
    <m/>
    <m/>
    <m/>
    <m/>
    <m/>
    <m/>
    <m/>
    <m/>
    <m/>
    <m/>
    <m/>
    <m/>
    <m/>
    <m/>
    <m/>
    <m/>
    <m/>
    <m/>
    <m/>
    <m/>
    <m/>
    <m/>
    <m/>
    <m/>
    <m/>
    <m/>
    <m/>
    <m/>
    <m/>
    <m/>
    <m/>
    <m/>
    <n v="787"/>
    <n v="4"/>
    <n v="13"/>
    <n v="58"/>
    <n v="110"/>
    <n v="21"/>
    <n v="91"/>
    <n v="158"/>
    <n v="63"/>
    <n v="4"/>
    <n v="1"/>
    <n v="-4"/>
    <m/>
    <m/>
    <n v="666"/>
    <n v="147"/>
    <n v="14"/>
    <m/>
    <m/>
    <n v="3"/>
    <n v="37"/>
    <n v="149"/>
    <n v="25"/>
    <n v="26"/>
    <n v="4"/>
    <n v="-3"/>
    <n v="-1"/>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blgroup.com/files/pdf/risk-report-2022-q4-en.pdf"/>
    <s v="N/A"/>
    <s v="https://www.cblgroup.com/en/about/governance/risk-management/"/>
    <m/>
  </r>
  <r>
    <s v="549300TK038P6EV4YU51"/>
    <x v="10"/>
    <s v="LT"/>
    <d v="2022-12-31T00:00:00"/>
    <s v="EUR"/>
    <s v="Millions"/>
    <x v="3"/>
    <x v="4"/>
    <x v="0"/>
    <x v="0"/>
    <m/>
    <m/>
    <m/>
    <m/>
    <m/>
    <m/>
    <m/>
    <m/>
    <m/>
    <m/>
    <m/>
    <n v="8615"/>
    <m/>
    <m/>
    <m/>
    <m/>
    <m/>
    <m/>
    <m/>
    <m/>
    <m/>
    <m/>
    <m/>
    <m/>
    <m/>
    <n v="204074"/>
    <m/>
    <m/>
    <m/>
    <m/>
    <m/>
    <m/>
    <m/>
    <m/>
    <m/>
    <m/>
    <m/>
    <m/>
    <m/>
    <n v="97387"/>
    <m/>
    <m/>
    <m/>
    <m/>
    <m/>
    <m/>
    <m/>
    <m/>
    <m/>
    <m/>
    <m/>
    <m/>
    <m/>
    <n v="22711"/>
    <m/>
    <m/>
    <m/>
    <m/>
    <m/>
    <m/>
    <m/>
    <m/>
    <m/>
    <m/>
    <m/>
    <m/>
    <m/>
    <n v="123479"/>
    <m/>
    <m/>
    <m/>
    <m/>
    <m/>
    <m/>
    <m/>
    <m/>
    <m/>
    <m/>
    <m/>
    <m/>
    <m/>
    <n v="173938"/>
    <m/>
    <m/>
    <m/>
    <m/>
    <m/>
    <m/>
    <m/>
    <m/>
    <m/>
    <m/>
    <m/>
    <m/>
    <m/>
    <n v="115846"/>
    <m/>
    <m/>
    <m/>
    <m/>
    <m/>
    <m/>
    <m/>
    <m/>
    <m/>
    <m/>
    <m/>
    <m/>
    <m/>
    <n v="422602"/>
    <m/>
    <m/>
    <m/>
    <m/>
    <m/>
    <m/>
    <m/>
    <m/>
    <m/>
    <m/>
    <m/>
    <m/>
    <m/>
    <n v="964026"/>
    <m/>
    <m/>
    <m/>
    <m/>
    <m/>
    <m/>
    <m/>
    <m/>
    <m/>
    <m/>
    <m/>
    <m/>
    <m/>
    <n v="65169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b.lt/uploads/media/653117f29bf78/additional-information-regarding-the-nature-of-capital-and-risk.pdf"/>
    <s v="N/A"/>
    <s v="https://www.sb.lt/uploads/media/653117f29bf78/additional-information-regarding-the-nature-of-capital-and-risk.pdf"/>
    <m/>
  </r>
  <r>
    <s v="5299009N55YRQC69CN08"/>
    <x v="11"/>
    <s v="GR"/>
    <d v="2022-12-31T00:00:00"/>
    <s v="EUR"/>
    <s v="Millions"/>
    <x v="3"/>
    <x v="5"/>
    <x v="4"/>
    <x v="4"/>
    <n v="14"/>
    <n v="14"/>
    <n v="4"/>
    <m/>
    <n v="9"/>
    <n v="387"/>
    <n v="32"/>
    <n v="23"/>
    <n v="-8"/>
    <n v="-1"/>
    <n v="-6"/>
    <n v="55"/>
    <n v="35"/>
    <n v="16"/>
    <n v="1"/>
    <n v="3"/>
    <n v="5"/>
    <m/>
    <n v="52"/>
    <n v="3"/>
    <n v="6"/>
    <n v="4"/>
    <n v="-2"/>
    <n v="0"/>
    <n v="-1"/>
    <n v="4482"/>
    <n v="39"/>
    <n v="12"/>
    <m/>
    <m/>
    <n v="0"/>
    <m/>
    <n v="51"/>
    <m/>
    <n v="3"/>
    <n v="2"/>
    <n v="-2"/>
    <n v="0"/>
    <n v="-1"/>
    <n v="2368"/>
    <n v="242"/>
    <n v="612"/>
    <n v="27"/>
    <n v="0"/>
    <n v="6"/>
    <m/>
    <n v="881"/>
    <m/>
    <n v="2"/>
    <n v="0"/>
    <n v="-1"/>
    <n v="0"/>
    <n v="0"/>
    <n v="40"/>
    <n v="32"/>
    <n v="3"/>
    <n v="1"/>
    <n v="1"/>
    <n v="3"/>
    <m/>
    <n v="34"/>
    <n v="3"/>
    <n v="2"/>
    <n v="1"/>
    <n v="-1"/>
    <n v="0"/>
    <n v="0"/>
    <n v="1159"/>
    <n v="306"/>
    <n v="65"/>
    <n v="0"/>
    <m/>
    <n v="1"/>
    <m/>
    <n v="371"/>
    <m/>
    <n v="287"/>
    <n v="9"/>
    <n v="-11"/>
    <n v="-5"/>
    <n v="-6"/>
    <n v="3703"/>
    <m/>
    <m/>
    <m/>
    <m/>
    <m/>
    <m/>
    <m/>
    <m/>
    <n v="1"/>
    <n v="0"/>
    <n v="0"/>
    <n v="0"/>
    <n v="0"/>
    <n v="4352"/>
    <n v="4"/>
    <n v="0"/>
    <m/>
    <m/>
    <n v="0"/>
    <m/>
    <n v="4"/>
    <m/>
    <n v="2"/>
    <n v="0"/>
    <n v="0"/>
    <n v="0"/>
    <n v="0"/>
    <n v="1752"/>
    <m/>
    <m/>
    <m/>
    <m/>
    <m/>
    <m/>
    <m/>
    <m/>
    <m/>
    <n v="0"/>
    <n v="0"/>
    <m/>
    <n v="0"/>
    <n v="8843"/>
    <n v="175"/>
    <n v="122"/>
    <n v="400"/>
    <n v="682"/>
    <n v="20"/>
    <m/>
    <n v="1379"/>
    <m/>
    <n v="373"/>
    <n v="236"/>
    <n v="-64"/>
    <n v="-17"/>
    <n v="-43"/>
    <n v="5751"/>
    <n v="272"/>
    <n v="568"/>
    <n v="307"/>
    <n v="188"/>
    <n v="11"/>
    <m/>
    <n v="1334"/>
    <n v="0"/>
    <n v="197"/>
    <n v="124"/>
    <n v="-49"/>
    <n v="-6"/>
    <n v="-39"/>
    <n v="252"/>
    <m/>
    <m/>
    <m/>
    <m/>
    <m/>
    <m/>
    <n v="32"/>
    <m/>
    <m/>
    <m/>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lphaholdings.gr/-/media/alphaholdings/files/apotelesmata/fy2022/pillariii31122022final.pdf"/>
    <s v="N/A"/>
    <s v="https://www.alphaholdings.gr/en/investor-relations/group-results-and-reporting/financial-statements-alpha-services-and-holdings?listfilter=CF12428D521249B58B2A289159B597A4"/>
    <m/>
  </r>
  <r>
    <s v="549300YW95G1VBBGGV07"/>
    <x v="12"/>
    <s v="LV"/>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lv/sites/default/files/financial_reports/Capital_Adequacy_and_Risk_Management_Report_Pillar_3_as_at_31_December_2022.pdf"/>
    <s v="N/A"/>
    <s v="https://www.seb.lv/en/about-seb/investors#item-2"/>
    <m/>
  </r>
  <r>
    <s v="549300ND1MQ8SNNYMJ22"/>
    <x v="13"/>
    <s v="E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ee/sites/default/files/financial_reports/Capital_Adequacy_and_Risk_Management_Report_Pillar_3_2022.pdf"/>
    <s v="N/A"/>
    <s v="https://www.seb.ee/eng/seb/financial-reports/financial-reports"/>
    <m/>
  </r>
  <r>
    <s v="7LVZJ6XRIE7VNZ4UBX81"/>
    <x v="14"/>
    <s v="IT"/>
    <d v="2022-12-31T00:00:00"/>
    <s v="EUR"/>
    <s v="Millions"/>
    <x v="4"/>
    <x v="6"/>
    <x v="5"/>
    <x v="5"/>
    <m/>
    <m/>
    <n v="2.86"/>
    <m/>
    <n v="0.05"/>
    <n v="0.05"/>
    <m/>
    <m/>
    <n v="0"/>
    <m/>
    <m/>
    <n v="0.19"/>
    <m/>
    <m/>
    <m/>
    <m/>
    <m/>
    <m/>
    <m/>
    <m/>
    <m/>
    <m/>
    <m/>
    <m/>
    <m/>
    <n v="76.489999999999995"/>
    <n v="8.07"/>
    <n v="1.85"/>
    <m/>
    <m/>
    <n v="5.0999999999999996"/>
    <n v="1.46"/>
    <n v="7.04"/>
    <n v="1.43"/>
    <n v="0.18"/>
    <m/>
    <n v="-0.02"/>
    <n v="0"/>
    <m/>
    <n v="7.34"/>
    <m/>
    <m/>
    <m/>
    <m/>
    <m/>
    <m/>
    <m/>
    <m/>
    <m/>
    <m/>
    <m/>
    <m/>
    <m/>
    <n v="2.38"/>
    <m/>
    <m/>
    <m/>
    <m/>
    <m/>
    <m/>
    <m/>
    <m/>
    <m/>
    <m/>
    <m/>
    <m/>
    <m/>
    <n v="69.760000000000005"/>
    <n v="1.44"/>
    <n v="7.0000000000000007E-2"/>
    <m/>
    <m/>
    <n v="3.95"/>
    <n v="0.49"/>
    <n v="0.98"/>
    <n v="0.05"/>
    <n v="0.23"/>
    <m/>
    <n v="-0.01"/>
    <n v="0"/>
    <m/>
    <n v="85.15"/>
    <n v="2.8"/>
    <n v="1.23"/>
    <m/>
    <m/>
    <n v="4.4400000000000004"/>
    <n v="0.91"/>
    <n v="2.71"/>
    <n v="0.42"/>
    <n v="0.08"/>
    <m/>
    <n v="-0.02"/>
    <n v="0"/>
    <m/>
    <n v="35.090000000000003"/>
    <n v="1.03"/>
    <n v="0.36"/>
    <m/>
    <m/>
    <n v="5.1100000000000003"/>
    <n v="0.62"/>
    <n v="0.76"/>
    <m/>
    <m/>
    <m/>
    <n v="0"/>
    <m/>
    <m/>
    <n v="227.24"/>
    <n v="16.170000000000002"/>
    <n v="24.43"/>
    <m/>
    <n v="6.02"/>
    <n v="6.71"/>
    <n v="13.82"/>
    <n v="25.09"/>
    <n v="7.72"/>
    <n v="0.5"/>
    <n v="0.85"/>
    <n v="-1.03"/>
    <n v="-0.01"/>
    <n v="-0.65"/>
    <n v="10524.32"/>
    <n v="18.260000000000002"/>
    <n v="97.85"/>
    <n v="575.72"/>
    <n v="906.89"/>
    <n v="21.35"/>
    <n v="188.87"/>
    <n v="1342.16"/>
    <n v="67.69"/>
    <n v="45.78"/>
    <n v="12.31"/>
    <n v="-9.2100000000000009"/>
    <n v="-2.34"/>
    <n v="-5.79"/>
    <n v="122.44"/>
    <n v="0.21"/>
    <n v="4.3099999999999996"/>
    <n v="1.34"/>
    <n v="0.11"/>
    <n v="10.18"/>
    <n v="0.23"/>
    <n v="5.66"/>
    <n v="0.09"/>
    <m/>
    <m/>
    <n v="-0.02"/>
    <m/>
    <m/>
    <m/>
    <m/>
    <m/>
    <m/>
    <m/>
    <m/>
    <m/>
    <m/>
    <m/>
    <m/>
    <m/>
    <m/>
    <m/>
    <m/>
    <n v="86.25"/>
    <n v="4.8499999999999996"/>
    <n v="2.84"/>
    <m/>
    <m/>
    <n v="12.23"/>
    <n v="4.1100000000000003"/>
    <n v="3.01"/>
    <n v="0.56999999999999995"/>
    <n v="1.69"/>
    <n v="0.03"/>
    <n v="-7.0000000000000007E-2"/>
    <n v="-0.03"/>
    <n v="-0.01"/>
    <m/>
    <m/>
    <m/>
    <m/>
    <m/>
    <m/>
    <m/>
    <m/>
    <m/>
    <m/>
    <m/>
    <m/>
    <m/>
    <m/>
    <n v="32.07"/>
    <n v="2"/>
    <n v="0.95"/>
    <m/>
    <m/>
    <n v="3.02"/>
    <n v="2.1800000000000002"/>
    <n v="0.77"/>
    <n v="0"/>
    <n v="0.35"/>
    <m/>
    <n v="-0.03"/>
    <n v="-0.02"/>
    <m/>
    <m/>
    <m/>
    <m/>
    <m/>
    <m/>
    <m/>
    <m/>
    <m/>
    <m/>
    <m/>
    <m/>
    <m/>
    <m/>
    <m/>
    <n v="45.16"/>
    <n v="2.0499999999999998"/>
    <n v="0.56000000000000005"/>
    <m/>
    <m/>
    <n v="3.3"/>
    <n v="0.77"/>
    <n v="1.84"/>
    <m/>
    <n v="1.34"/>
    <m/>
    <n v="-0.01"/>
    <n v="-0.01"/>
    <m/>
    <m/>
    <m/>
    <m/>
    <m/>
    <m/>
    <m/>
    <m/>
    <m/>
    <m/>
    <m/>
    <m/>
    <m/>
    <m/>
    <m/>
    <m/>
    <m/>
    <m/>
    <m/>
    <m/>
    <m/>
    <m/>
    <m/>
    <m/>
    <m/>
    <m/>
    <m/>
    <m/>
    <m/>
    <m/>
    <m/>
    <m/>
    <m/>
    <m/>
    <m/>
    <m/>
    <m/>
    <m/>
    <m/>
    <m/>
    <m/>
    <m/>
    <m/>
    <n v="9.02"/>
    <n v="0.8"/>
    <n v="1.33"/>
    <m/>
    <m/>
    <n v="5.91"/>
    <n v="1.1599999999999999"/>
    <n v="0.4"/>
    <n v="0.56999999999999995"/>
    <m/>
    <n v="0.03"/>
    <n v="-0.03"/>
    <m/>
    <n v="-0.01"/>
    <m/>
    <m/>
    <m/>
    <m/>
    <m/>
    <m/>
    <m/>
    <m/>
    <m/>
    <m/>
    <m/>
    <m/>
    <m/>
    <m/>
    <m/>
    <m/>
    <m/>
    <m/>
    <m/>
    <m/>
    <m/>
    <m/>
    <m/>
    <m/>
    <m/>
    <m/>
    <m/>
    <m/>
    <m/>
    <m/>
    <m/>
    <m/>
    <m/>
    <m/>
    <m/>
    <m/>
    <m/>
    <m/>
    <m/>
    <m/>
    <m/>
    <m/>
    <s v="https://www.bancamediolanum.it/static-assets/documenti/file/it/2023/04/05//Informativa_al_pubblico_2022_PillarIII_situazione_311222.pdf"/>
    <s v="N/A"/>
    <s v="https://www.bancamediolanum.it/corporate/investors/bilanci"/>
    <m/>
  </r>
  <r>
    <s v="7LVZJ6XRIE7VNZ4UBX81"/>
    <x v="14"/>
    <s v="IT"/>
    <d v="2022-12-31T00:00:00"/>
    <s v="EUR"/>
    <s v="Millions"/>
    <x v="5"/>
    <x v="7"/>
    <x v="6"/>
    <x v="0"/>
    <m/>
    <m/>
    <n v="1.51"/>
    <m/>
    <m/>
    <n v="0.18"/>
    <m/>
    <m/>
    <m/>
    <m/>
    <m/>
    <n v="0.01"/>
    <n v="0.01"/>
    <m/>
    <m/>
    <m/>
    <n v="0.57999999999999996"/>
    <m/>
    <m/>
    <m/>
    <m/>
    <m/>
    <m/>
    <m/>
    <m/>
    <n v="3.64"/>
    <n v="2.84"/>
    <n v="0.16"/>
    <n v="0.64"/>
    <m/>
    <n v="5.6"/>
    <m/>
    <n v="2.14"/>
    <n v="1.5"/>
    <m/>
    <m/>
    <m/>
    <m/>
    <m/>
    <m/>
    <m/>
    <m/>
    <m/>
    <m/>
    <m/>
    <m/>
    <m/>
    <m/>
    <m/>
    <m/>
    <m/>
    <m/>
    <m/>
    <m/>
    <m/>
    <m/>
    <m/>
    <m/>
    <m/>
    <m/>
    <m/>
    <m/>
    <m/>
    <m/>
    <m/>
    <m/>
    <m/>
    <n v="2.37"/>
    <n v="1.68"/>
    <n v="0.3"/>
    <n v="0.39"/>
    <m/>
    <n v="4.78"/>
    <m/>
    <n v="7.0000000000000007E-2"/>
    <n v="2.29"/>
    <m/>
    <m/>
    <m/>
    <m/>
    <m/>
    <n v="3.38"/>
    <n v="1.24"/>
    <n v="0.45"/>
    <n v="0.82"/>
    <n v="0.87"/>
    <n v="12.21"/>
    <m/>
    <m/>
    <n v="3.37"/>
    <n v="0.68"/>
    <m/>
    <m/>
    <m/>
    <m/>
    <n v="0.91"/>
    <n v="0.34"/>
    <n v="0.01"/>
    <n v="0.56000000000000005"/>
    <m/>
    <n v="8.84"/>
    <m/>
    <n v="0.05"/>
    <n v="0.86"/>
    <m/>
    <m/>
    <m/>
    <m/>
    <m/>
    <n v="15.63"/>
    <n v="5.07"/>
    <n v="2.2799999999999998"/>
    <n v="4.9000000000000004"/>
    <n v="3.38"/>
    <n v="12.1"/>
    <m/>
    <n v="0.19"/>
    <n v="15.44"/>
    <n v="0.06"/>
    <n v="0.09"/>
    <m/>
    <m/>
    <m/>
    <n v="877"/>
    <n v="1.22"/>
    <n v="6.59"/>
    <n v="55.43"/>
    <n v="255.38"/>
    <n v="0.56000000000000005"/>
    <m/>
    <n v="251.02"/>
    <n v="67.599999999999994"/>
    <n v="0.42"/>
    <n v="1.91"/>
    <n v="-0.12"/>
    <m/>
    <n v="-0.04"/>
    <n v="0.11"/>
    <m/>
    <n v="7.0000000000000007E-2"/>
    <n v="0.01"/>
    <m/>
    <n v="15.01"/>
    <m/>
    <n v="7.0000000000000007E-2"/>
    <n v="0.01"/>
    <m/>
    <n v="7.0000000000000007E-2"/>
    <m/>
    <m/>
    <m/>
    <n v="0.22"/>
    <n v="0.22"/>
    <m/>
    <m/>
    <m/>
    <m/>
    <m/>
    <n v="7.0000000000000007E-2"/>
    <n v="0.15"/>
    <m/>
    <m/>
    <n v="-0.03"/>
    <m/>
    <m/>
    <n v="17.68"/>
    <n v="9.4700000000000006"/>
    <n v="1.96"/>
    <n v="3.45"/>
    <n v="2.78"/>
    <n v="26.18"/>
    <n v="0.17"/>
    <n v="1.06"/>
    <n v="16.43"/>
    <m/>
    <n v="0.52"/>
    <n v="-0.03"/>
    <m/>
    <n v="-0.03"/>
    <m/>
    <m/>
    <m/>
    <m/>
    <m/>
    <m/>
    <m/>
    <m/>
    <m/>
    <m/>
    <m/>
    <m/>
    <m/>
    <m/>
    <n v="2.99"/>
    <n v="2.81"/>
    <n v="0.16"/>
    <m/>
    <m/>
    <n v="3.1"/>
    <n v="0.17"/>
    <n v="0.03"/>
    <n v="2.77"/>
    <m/>
    <m/>
    <m/>
    <m/>
    <m/>
    <m/>
    <m/>
    <m/>
    <m/>
    <m/>
    <m/>
    <m/>
    <m/>
    <m/>
    <m/>
    <m/>
    <m/>
    <m/>
    <m/>
    <n v="13.01"/>
    <n v="6.12"/>
    <n v="1.57"/>
    <n v="3.02"/>
    <n v="2.2999999999999998"/>
    <n v="10.24"/>
    <m/>
    <n v="0.66"/>
    <n v="12.35"/>
    <m/>
    <n v="0.52"/>
    <n v="-0.03"/>
    <m/>
    <n v="-0.03"/>
    <m/>
    <m/>
    <m/>
    <m/>
    <m/>
    <m/>
    <m/>
    <m/>
    <m/>
    <m/>
    <m/>
    <m/>
    <m/>
    <m/>
    <m/>
    <m/>
    <m/>
    <m/>
    <m/>
    <m/>
    <m/>
    <m/>
    <m/>
    <m/>
    <m/>
    <m/>
    <m/>
    <m/>
    <m/>
    <m/>
    <m/>
    <m/>
    <m/>
    <m/>
    <m/>
    <m/>
    <m/>
    <m/>
    <m/>
    <m/>
    <m/>
    <m/>
    <n v="1.68"/>
    <n v="0.54"/>
    <n v="0.23"/>
    <n v="0.43"/>
    <n v="0.48"/>
    <n v="12.84"/>
    <m/>
    <n v="0.37"/>
    <n v="1.31"/>
    <m/>
    <m/>
    <m/>
    <m/>
    <m/>
    <m/>
    <m/>
    <m/>
    <m/>
    <m/>
    <m/>
    <m/>
    <m/>
    <m/>
    <m/>
    <m/>
    <m/>
    <m/>
    <m/>
    <m/>
    <m/>
    <m/>
    <m/>
    <m/>
    <m/>
    <m/>
    <m/>
    <m/>
    <m/>
    <m/>
    <m/>
    <m/>
    <m/>
    <m/>
    <m/>
    <m/>
    <m/>
    <m/>
    <m/>
    <m/>
    <m/>
    <m/>
    <m/>
    <m/>
    <m/>
    <m/>
    <m/>
    <s v="https://www.bancamediolanum.it/static-assets/documenti/file/it/2023/04/05//Informativa_al_pubblico_2022_PillarIII_situazione_311222.pdf"/>
    <s v="N/A"/>
    <s v="https://www.bancamediolanum.it/corporate/investors/bilanci"/>
    <m/>
  </r>
  <r>
    <s v="J4CP7MHCXR8DAQMKIL78"/>
    <x v="15"/>
    <s v="IT"/>
    <d v="2022-12-31T00:00:00"/>
    <s v="EUR"/>
    <s v="Millions"/>
    <x v="3"/>
    <x v="8"/>
    <x v="7"/>
    <x v="6"/>
    <n v="215"/>
    <n v="29.6"/>
    <n v="7.8"/>
    <n v="588.1"/>
    <n v="322.89999999999998"/>
    <n v="157.19999999999999"/>
    <n v="210.9"/>
    <n v="35.4"/>
    <n v="-21.4"/>
    <n v="-7.7"/>
    <n v="-12.7"/>
    <n v="115.9"/>
    <n v="16.5"/>
    <n v="0.7"/>
    <n v="19.7"/>
    <n v="0"/>
    <n v="7.5"/>
    <n v="19.5"/>
    <n v="17.399999999999999"/>
    <n v="0"/>
    <n v="8.1"/>
    <n v="1.6"/>
    <n v="-1.5"/>
    <n v="-0.6"/>
    <n v="-0.9"/>
    <n v="10976.5"/>
    <n v="2154.4"/>
    <n v="415.6"/>
    <n v="61.8"/>
    <n v="1.2"/>
    <n v="2.8"/>
    <n v="1175.0999999999999"/>
    <n v="1667.4"/>
    <n v="209.5"/>
    <n v="490.3"/>
    <n v="166.5"/>
    <n v="-103.8"/>
    <n v="-9.1999999999999993"/>
    <n v="-91"/>
    <n v="924.9"/>
    <n v="78"/>
    <n v="30.6"/>
    <n v="18.8"/>
    <n v="0"/>
    <n v="4.7"/>
    <n v="50.3"/>
    <n v="81.099999999999994"/>
    <n v="3.9"/>
    <n v="43.3"/>
    <n v="17.600000000000001"/>
    <n v="-11.3"/>
    <n v="-0.4"/>
    <n v="-10.7"/>
    <n v="842.8"/>
    <n v="139.4"/>
    <n v="33.1"/>
    <n v="2.7"/>
    <n v="0.5"/>
    <n v="3.4"/>
    <n v="15.6"/>
    <n v="162.69999999999999"/>
    <n v="2.6"/>
    <n v="27.1"/>
    <n v="8.3000000000000007"/>
    <n v="-7"/>
    <n v="-0.6"/>
    <n v="-6.2"/>
    <n v="2966.1"/>
    <n v="402.3"/>
    <n v="203.6"/>
    <n v="60.6"/>
    <n v="25.5"/>
    <n v="5.4"/>
    <n v="89.6"/>
    <n v="652.20000000000005"/>
    <n v="49.8"/>
    <n v="272.10000000000002"/>
    <n v="62.6"/>
    <n v="-46.9"/>
    <n v="-12.4"/>
    <n v="-33.9"/>
    <n v="6768.2"/>
    <n v="1014.4"/>
    <n v="274.3"/>
    <n v="103.5"/>
    <n v="1.2"/>
    <n v="3.6"/>
    <n v="318.60000000000002"/>
    <n v="1204"/>
    <n v="129.30000000000001"/>
    <n v="263.3"/>
    <n v="96.1"/>
    <n v="-64.099999999999994"/>
    <n v="-7.7"/>
    <n v="-54.4"/>
    <n v="1759.8"/>
    <n v="218.1"/>
    <n v="100.5"/>
    <n v="107.2"/>
    <n v="0.1"/>
    <n v="6.3"/>
    <n v="108.1"/>
    <n v="352.5"/>
    <n v="34.700000000000003"/>
    <n v="141.1"/>
    <n v="51"/>
    <n v="-35.799999999999997"/>
    <n v="-5.5"/>
    <n v="-29.7"/>
    <n v="3730.2"/>
    <n v="324.5"/>
    <n v="355"/>
    <n v="323.7"/>
    <n v="34.200000000000003"/>
    <n v="8.3000000000000007"/>
    <n v="58"/>
    <n v="1005.6"/>
    <n v="26.3"/>
    <n v="246.5"/>
    <n v="112.4"/>
    <n v="-51.1"/>
    <n v="-8.8000000000000007"/>
    <n v="-41.1"/>
    <n v="31099.8"/>
    <n v="227.7"/>
    <n v="639.1"/>
    <n v="2715.4"/>
    <n v="3149.4"/>
    <n v="19.2"/>
    <n v="1229"/>
    <n v="5858.4"/>
    <n v="355.7"/>
    <n v="601.5"/>
    <n v="95.5"/>
    <n v="-39.200000000000003"/>
    <n v="-16.2"/>
    <n v="-17.600000000000001"/>
    <n v="6455.3"/>
    <n v="154.80000000000001"/>
    <n v="294.10000000000002"/>
    <n v="366"/>
    <n v="44.1"/>
    <n v="10.4"/>
    <n v="130.30000000000001"/>
    <n v="774.4"/>
    <n v="45.6"/>
    <n v="202.9"/>
    <n v="44.9"/>
    <n v="-25"/>
    <n v="-9.4"/>
    <n v="-14.3"/>
    <n v="24.4"/>
    <n v="0"/>
    <n v="0"/>
    <n v="0"/>
    <n v="0"/>
    <n v="0"/>
    <n v="0"/>
    <n v="0"/>
    <n v="0"/>
    <n v="0"/>
    <n v="0"/>
    <n v="0"/>
    <n v="0"/>
    <n v="0"/>
    <n v="4180.3999999999996"/>
    <n v="535.79999999999995"/>
    <n v="381.5"/>
    <n v="199.2"/>
    <n v="7.7"/>
    <n v="6.4"/>
    <n v="121.4"/>
    <n v="1079.0999999999999"/>
    <n v="76.3"/>
    <n v="245.2"/>
    <n v="58.3"/>
    <n v="-36.200000000000003"/>
    <n v="-8.3000000000000007"/>
    <n v="-26.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mps.it/static/upload/inf/informativa-al-pubblico---dicembre-2022.pdf"/>
    <s v="N/A"/>
    <s v="https://www.gruppomps.it/investor-relations/report-pillar-iii.html"/>
    <m/>
  </r>
  <r>
    <s v="J48C8PCSJVUBR8KCW529"/>
    <x v="16"/>
    <s v="IT"/>
    <d v="2022-12-31T00:00:00"/>
    <s v="EUR"/>
    <s v="Thousands"/>
    <x v="3"/>
    <x v="9"/>
    <x v="8"/>
    <x v="7"/>
    <n v="35857"/>
    <n v="15882"/>
    <n v="6.29"/>
    <n v="11488"/>
    <n v="85006"/>
    <n v="67969"/>
    <n v="22825"/>
    <n v="138"/>
    <n v="839"/>
    <n v="663"/>
    <n v="67"/>
    <n v="61936"/>
    <n v="18949"/>
    <n v="15185"/>
    <n v="0"/>
    <n v="2003"/>
    <n v="4.2300000000000004"/>
    <n v="0"/>
    <n v="2819"/>
    <n v="33318"/>
    <n v="2786"/>
    <n v="623"/>
    <n v="466"/>
    <n v="59"/>
    <n v="397"/>
    <n v="5353969"/>
    <n v="1106092"/>
    <n v="289885"/>
    <n v="85691"/>
    <n v="267269"/>
    <n v="3"/>
    <n v="96781"/>
    <n v="1194780"/>
    <n v="457376"/>
    <n v="235426"/>
    <n v="62038"/>
    <n v="38128"/>
    <n v="5191"/>
    <n v="32296"/>
    <n v="589755"/>
    <n v="34379"/>
    <n v="76080"/>
    <n v="38788"/>
    <n v="91163"/>
    <n v="4.58"/>
    <n v="30789"/>
    <n v="151370"/>
    <n v="58251"/>
    <n v="19690"/>
    <n v="777"/>
    <n v="1156"/>
    <n v="337"/>
    <n v="528"/>
    <n v="218620"/>
    <n v="28829"/>
    <n v="5065"/>
    <n v="816"/>
    <n v="8892"/>
    <n v="3.45"/>
    <n v="5602"/>
    <n v="31008"/>
    <n v="6992"/>
    <n v="175"/>
    <n v="0"/>
    <n v="18"/>
    <n v="6"/>
    <n v="0"/>
    <n v="1713205"/>
    <n v="169484"/>
    <n v="78299"/>
    <n v="59111"/>
    <n v="106673"/>
    <n v="4.51"/>
    <n v="24152"/>
    <n v="230774"/>
    <n v="158640"/>
    <n v="50857"/>
    <n v="35869"/>
    <n v="21519"/>
    <n v="1588"/>
    <n v="19539"/>
    <n v="2965539"/>
    <n v="843249"/>
    <n v="266013"/>
    <n v="100932"/>
    <n v="337737"/>
    <n v="3.32"/>
    <n v="33365"/>
    <n v="1241421"/>
    <n v="273146"/>
    <n v="216713"/>
    <n v="48571"/>
    <n v="31199"/>
    <n v="5381"/>
    <n v="24773"/>
    <n v="461699"/>
    <n v="59409"/>
    <n v="39710"/>
    <n v="60067"/>
    <n v="30980"/>
    <n v="7.34"/>
    <n v="1180"/>
    <n v="54953"/>
    <n v="134032"/>
    <n v="13384"/>
    <n v="2700"/>
    <n v="1915"/>
    <n v="142"/>
    <n v="1612"/>
    <n v="2586451"/>
    <n v="310086"/>
    <n v="243497"/>
    <n v="384857"/>
    <n v="128627.00000000001"/>
    <n v="7.51"/>
    <n v="153846"/>
    <n v="634839"/>
    <n v="278383"/>
    <n v="183930"/>
    <n v="113450"/>
    <n v="55198"/>
    <n v="6515"/>
    <n v="47208"/>
    <n v="7713895"/>
    <n v="59372"/>
    <n v="150249"/>
    <n v="468194"/>
    <n v="156452"/>
    <n v="14.42"/>
    <n v="13204"/>
    <n v="214491"/>
    <n v="606571"/>
    <n v="106733"/>
    <n v="27327"/>
    <n v="19725"/>
    <n v="5004"/>
    <n v="13500"/>
    <n v="4219879"/>
    <n v="125353"/>
    <n v="147741"/>
    <n v="368263"/>
    <n v="54622"/>
    <n v="9.6"/>
    <n v="36693"/>
    <n v="247586"/>
    <n v="411699"/>
    <n v="85213"/>
    <n v="86554"/>
    <n v="45548"/>
    <n v="3915"/>
    <n v="40979"/>
    <n v="7106"/>
    <n v="0"/>
    <n v="0"/>
    <n v="0"/>
    <n v="0"/>
    <n v="0"/>
    <n v="0"/>
    <n v="0"/>
    <n v="0"/>
    <n v="0"/>
    <n v="0"/>
    <n v="0"/>
    <n v="0"/>
    <n v="0"/>
    <n v="4281970"/>
    <n v="779410"/>
    <n v="443851"/>
    <n v="343205"/>
    <n v="144964"/>
    <n v="5.72"/>
    <n v="291353"/>
    <n v="797411"/>
    <n v="622665"/>
    <n v="152093"/>
    <n v="94452"/>
    <n v="65272.000000000007"/>
    <n v="4720"/>
    <n v="590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2.pdf"/>
    <s v="N/A"/>
    <s v="https://istituzionale.popso.it/it/pillar-3"/>
    <s v="The item  “Accumulated impairment, accumulated negative changes in fair value due to credit risk and provisions” has been disclosed with a positive sign."/>
  </r>
  <r>
    <s v="J48C8PCSJVUBR8KCW529"/>
    <x v="16"/>
    <s v="IT"/>
    <d v="2022-12-31T00:00:00"/>
    <s v="EUR"/>
    <s v="Thousands"/>
    <x v="4"/>
    <x v="10"/>
    <x v="8"/>
    <x v="7"/>
    <n v="35857"/>
    <n v="15882"/>
    <n v="6.29"/>
    <n v="11488"/>
    <n v="85006"/>
    <n v="67969"/>
    <n v="22825"/>
    <n v="138"/>
    <n v="839"/>
    <n v="663"/>
    <n v="67"/>
    <n v="59721"/>
    <n v="18949"/>
    <n v="15185"/>
    <n v="0"/>
    <n v="2003"/>
    <n v="4.2300000000000004"/>
    <n v="0"/>
    <n v="2819"/>
    <n v="33318"/>
    <n v="2786"/>
    <n v="623"/>
    <n v="466"/>
    <n v="59"/>
    <n v="397"/>
    <n v="5255234"/>
    <n v="1106092"/>
    <n v="289885"/>
    <n v="85691"/>
    <n v="267269"/>
    <n v="3"/>
    <n v="96781"/>
    <n v="1194780"/>
    <n v="457376"/>
    <n v="235426"/>
    <n v="62038"/>
    <n v="38128"/>
    <n v="5191"/>
    <n v="32296"/>
    <n v="589155"/>
    <n v="34379"/>
    <n v="76080"/>
    <n v="38788"/>
    <n v="91163"/>
    <n v="4.58"/>
    <n v="30789"/>
    <n v="151370"/>
    <n v="58251"/>
    <n v="19690"/>
    <n v="777"/>
    <n v="1156"/>
    <n v="337"/>
    <n v="528"/>
    <n v="218552"/>
    <n v="28829"/>
    <n v="5065"/>
    <n v="816"/>
    <n v="8892"/>
    <n v="3.45"/>
    <n v="5602"/>
    <n v="31008"/>
    <n v="6992"/>
    <n v="175"/>
    <n v="0"/>
    <n v="18"/>
    <n v="6"/>
    <n v="0"/>
    <n v="1493560"/>
    <n v="169484"/>
    <n v="78299"/>
    <n v="59111"/>
    <n v="106673"/>
    <n v="4.51"/>
    <n v="24152"/>
    <n v="230774"/>
    <n v="158640"/>
    <n v="50857"/>
    <n v="35869"/>
    <n v="21519"/>
    <n v="1588"/>
    <n v="19539"/>
    <n v="2736770"/>
    <n v="843249"/>
    <n v="266013"/>
    <n v="100932"/>
    <n v="337737"/>
    <n v="3.32"/>
    <n v="33365"/>
    <n v="1241421"/>
    <n v="273146"/>
    <n v="216713"/>
    <n v="48571"/>
    <n v="31199"/>
    <n v="5381"/>
    <n v="24773"/>
    <n v="431716"/>
    <n v="59409"/>
    <n v="39710"/>
    <n v="60067"/>
    <n v="30980"/>
    <n v="7.34"/>
    <n v="1180"/>
    <n v="54953"/>
    <n v="134032"/>
    <n v="13384"/>
    <n v="2700"/>
    <n v="1915"/>
    <n v="142"/>
    <n v="1612"/>
    <n v="2104199"/>
    <n v="310086"/>
    <n v="243497"/>
    <n v="384857"/>
    <n v="128627.00000000001"/>
    <n v="7.51"/>
    <n v="153846"/>
    <n v="634839"/>
    <n v="278383"/>
    <n v="183930"/>
    <n v="113450"/>
    <n v="55198"/>
    <n v="6515"/>
    <n v="47208"/>
    <n v="3944614"/>
    <n v="57319"/>
    <n v="142979"/>
    <n v="447730"/>
    <n v="155081"/>
    <n v="14.45"/>
    <n v="12080"/>
    <n v="208676"/>
    <n v="582354"/>
    <n v="95465"/>
    <n v="25312"/>
    <n v="18609"/>
    <n v="4530"/>
    <n v="12890"/>
    <n v="4012093"/>
    <n v="125312"/>
    <n v="147313"/>
    <n v="368244"/>
    <n v="54622"/>
    <n v="9.6"/>
    <n v="36693"/>
    <n v="247586"/>
    <n v="411211"/>
    <n v="84766"/>
    <n v="86554"/>
    <n v="45530"/>
    <n v="3898"/>
    <n v="40979"/>
    <n v="7106"/>
    <n v="0"/>
    <n v="0"/>
    <n v="0"/>
    <n v="0"/>
    <n v="0"/>
    <n v="0"/>
    <n v="0"/>
    <n v="0"/>
    <n v="0"/>
    <n v="0"/>
    <n v="0"/>
    <n v="0"/>
    <n v="0"/>
    <n v="3748356"/>
    <n v="779410"/>
    <n v="443851"/>
    <n v="343205"/>
    <n v="144964"/>
    <n v="5.72"/>
    <n v="291353"/>
    <n v="797411"/>
    <n v="622665"/>
    <n v="152093"/>
    <n v="94452"/>
    <n v="65272.000000000007"/>
    <n v="4720"/>
    <n v="590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2.pdf"/>
    <s v="N/A"/>
    <s v="https://istituzionale.popso.it/it/pillar-3"/>
    <s v="The item  “Accumulated impairment, accumulated negative changes in fair value due to credit risk and provisions” has been disclosed with a positive sign."/>
  </r>
  <r>
    <s v="J48C8PCSJVUBR8KCW529"/>
    <x v="16"/>
    <s v="IT"/>
    <d v="2022-12-31T00:00:00"/>
    <s v="EUR"/>
    <s v="Thousands"/>
    <x v="6"/>
    <x v="11"/>
    <x v="9"/>
    <x v="8"/>
    <n v="0"/>
    <n v="0"/>
    <n v="0"/>
    <n v="0"/>
    <n v="0"/>
    <n v="0"/>
    <n v="0"/>
    <n v="0"/>
    <n v="0"/>
    <n v="0"/>
    <n v="0"/>
    <n v="2215"/>
    <n v="0"/>
    <n v="0"/>
    <n v="0"/>
    <n v="0"/>
    <n v="0"/>
    <n v="0"/>
    <n v="0"/>
    <n v="0"/>
    <n v="0"/>
    <n v="0"/>
    <n v="0"/>
    <n v="0"/>
    <n v="0"/>
    <n v="98735"/>
    <n v="0"/>
    <n v="0"/>
    <n v="0"/>
    <n v="0"/>
    <n v="0"/>
    <n v="0"/>
    <n v="0"/>
    <n v="0"/>
    <n v="0"/>
    <n v="0"/>
    <n v="0"/>
    <n v="0"/>
    <n v="0"/>
    <n v="601"/>
    <n v="0"/>
    <n v="0"/>
    <n v="0"/>
    <n v="0"/>
    <n v="0"/>
    <n v="0"/>
    <n v="0"/>
    <n v="0"/>
    <n v="0"/>
    <n v="0"/>
    <n v="0"/>
    <n v="0"/>
    <n v="0"/>
    <n v="68"/>
    <n v="0"/>
    <n v="0"/>
    <n v="0"/>
    <n v="0"/>
    <n v="0"/>
    <n v="0"/>
    <n v="0"/>
    <n v="0"/>
    <n v="0"/>
    <n v="0"/>
    <n v="0"/>
    <n v="0"/>
    <n v="0"/>
    <n v="219645"/>
    <n v="0"/>
    <n v="0"/>
    <n v="0"/>
    <n v="0"/>
    <n v="0"/>
    <n v="0"/>
    <n v="0"/>
    <n v="0"/>
    <n v="0"/>
    <n v="0"/>
    <n v="0"/>
    <n v="0"/>
    <n v="0"/>
    <n v="228769"/>
    <n v="0"/>
    <n v="0"/>
    <n v="0"/>
    <n v="0"/>
    <n v="0"/>
    <n v="0"/>
    <n v="0"/>
    <n v="0"/>
    <n v="0"/>
    <n v="0"/>
    <n v="0"/>
    <n v="0"/>
    <n v="0"/>
    <n v="29983"/>
    <n v="0"/>
    <n v="0"/>
    <n v="0"/>
    <n v="0"/>
    <n v="0"/>
    <n v="0"/>
    <n v="0"/>
    <n v="0"/>
    <n v="0"/>
    <n v="0"/>
    <n v="0"/>
    <n v="0"/>
    <n v="0"/>
    <n v="482252"/>
    <n v="0"/>
    <n v="0"/>
    <n v="0"/>
    <n v="0"/>
    <n v="0"/>
    <n v="0"/>
    <n v="0"/>
    <n v="0"/>
    <n v="0"/>
    <n v="0"/>
    <n v="0"/>
    <n v="0"/>
    <n v="0"/>
    <n v="3769281"/>
    <n v="2053"/>
    <n v="7269"/>
    <n v="20464"/>
    <n v="1371"/>
    <n v="13.73"/>
    <n v="1124"/>
    <n v="5815"/>
    <n v="24218"/>
    <n v="11268"/>
    <n v="2015.0000000000002"/>
    <n v="1116"/>
    <n v="474"/>
    <n v="610"/>
    <n v="207786"/>
    <n v="40"/>
    <n v="428"/>
    <n v="19"/>
    <n v="0"/>
    <n v="8.1999999999999993"/>
    <n v="0"/>
    <n v="0"/>
    <n v="487"/>
    <n v="447"/>
    <n v="0"/>
    <n v="17"/>
    <n v="17"/>
    <n v="0"/>
    <n v="0"/>
    <n v="0"/>
    <n v="0"/>
    <n v="0"/>
    <n v="0"/>
    <n v="0"/>
    <n v="0"/>
    <n v="0"/>
    <n v="0"/>
    <n v="0"/>
    <n v="0"/>
    <n v="0"/>
    <n v="0"/>
    <n v="0"/>
    <n v="533614"/>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2.pdf"/>
    <s v="N/A"/>
    <s v="https://istituzionale.popso.it/it/pillar-3"/>
    <s v="The item  “Accumulated impairment, accumulated negative changes in fair value due to credit risk and provisions” has been disclosed with a positive sign."/>
  </r>
  <r>
    <s v="K8MS7FD7N5Z2WQ51AZ71"/>
    <x v="17"/>
    <s v="ES"/>
    <d v="2022-12-31T00:00:00"/>
    <s v="EUR"/>
    <s v="Millions"/>
    <x v="3"/>
    <x v="12"/>
    <x v="10"/>
    <x v="9"/>
    <n v="13"/>
    <n v="68"/>
    <n v="2.59"/>
    <n v="194"/>
    <n v="1428"/>
    <n v="1934"/>
    <n v="498"/>
    <n v="111"/>
    <n v="-109"/>
    <n v="-46"/>
    <n v="-54"/>
    <n v="5530"/>
    <n v="2628"/>
    <n v="69"/>
    <n v="0"/>
    <n v="48"/>
    <n v="1.84"/>
    <n v="202"/>
    <n v="2368"/>
    <n v="175"/>
    <n v="60"/>
    <n v="165"/>
    <n v="-91"/>
    <n v="-3"/>
    <n v="-84"/>
    <n v="47726"/>
    <n v="8164"/>
    <n v="1332"/>
    <n v="21"/>
    <n v="370"/>
    <n v="3.04"/>
    <n v="5282"/>
    <n v="3960"/>
    <n v="645"/>
    <n v="831"/>
    <n v="261"/>
    <n v="-210"/>
    <n v="-30"/>
    <n v="-165"/>
    <n v="16870"/>
    <n v="5187"/>
    <n v="1167"/>
    <n v="831"/>
    <n v="727"/>
    <n v="5.42"/>
    <n v="1147"/>
    <n v="2201"/>
    <n v="4564"/>
    <n v="625"/>
    <n v="134"/>
    <n v="-142"/>
    <n v="-42"/>
    <n v="-93"/>
    <n v="1027"/>
    <n v="2"/>
    <n v="0"/>
    <n v="0"/>
    <n v="0"/>
    <n v="4.0999999999999996"/>
    <n v="1"/>
    <n v="1"/>
    <n v="0"/>
    <n v="0"/>
    <n v="1"/>
    <n v="0"/>
    <n v="0"/>
    <n v="0"/>
    <n v="9331"/>
    <n v="1447"/>
    <n v="142"/>
    <n v="53"/>
    <n v="61"/>
    <n v="3.23"/>
    <n v="49"/>
    <n v="1544"/>
    <n v="110"/>
    <n v="157"/>
    <n v="132"/>
    <n v="-85"/>
    <n v="-4"/>
    <n v="-75"/>
    <n v="30137"/>
    <n v="431"/>
    <n v="53"/>
    <n v="44"/>
    <n v="1"/>
    <n v="3.73"/>
    <n v="46"/>
    <n v="383"/>
    <n v="100"/>
    <n v="74"/>
    <n v="50"/>
    <n v="-39"/>
    <n v="-4"/>
    <n v="-35"/>
    <n v="11927"/>
    <n v="78"/>
    <n v="11"/>
    <n v="8"/>
    <n v="2"/>
    <n v="3.61"/>
    <n v="5"/>
    <n v="84"/>
    <n v="10"/>
    <n v="34"/>
    <n v="3"/>
    <n v="-4"/>
    <n v="-3"/>
    <n v="-1"/>
    <n v="9727"/>
    <n v="1187"/>
    <n v="1233"/>
    <n v="112"/>
    <n v="10"/>
    <n v="5.53"/>
    <n v="79"/>
    <n v="2202"/>
    <n v="261"/>
    <n v="121"/>
    <n v="16"/>
    <n v="-29"/>
    <n v="-11"/>
    <n v="-11"/>
    <n v="93577"/>
    <n v="506"/>
    <n v="1370"/>
    <n v="7627"/>
    <n v="2713"/>
    <n v="16.71"/>
    <n v="2643"/>
    <n v="8104"/>
    <n v="1469"/>
    <n v="1334"/>
    <n v="595"/>
    <n v="-200"/>
    <n v="-31"/>
    <n v="-156"/>
    <n v="24936"/>
    <n v="2851"/>
    <n v="2873"/>
    <n v="455"/>
    <n v="22"/>
    <n v="5.35"/>
    <n v="751"/>
    <n v="4476"/>
    <n v="974"/>
    <n v="728"/>
    <n v="214"/>
    <n v="-180"/>
    <n v="-40"/>
    <n v="-128"/>
    <n v="1032"/>
    <n v="0"/>
    <n v="0"/>
    <n v="0"/>
    <n v="158"/>
    <n v="20"/>
    <n v="27"/>
    <n v="113"/>
    <n v="18"/>
    <n v="0"/>
    <n v="0"/>
    <n v="0"/>
    <n v="0"/>
    <n v="0"/>
    <n v="12070"/>
    <n v="347"/>
    <n v="89"/>
    <n v="19"/>
    <n v="13"/>
    <n v="4.12"/>
    <n v="29"/>
    <n v="348"/>
    <n v="91"/>
    <n v="83"/>
    <n v="34"/>
    <n v="-24"/>
    <n v="-8"/>
    <n v="-15"/>
    <n v="8149"/>
    <n v="2024"/>
    <n v="1876"/>
    <n v="166"/>
    <n v="40"/>
    <n v="5.19"/>
    <n v="384"/>
    <n v="3029"/>
    <n v="693"/>
    <n v="802"/>
    <n v="213"/>
    <n v="-136"/>
    <n v="-36"/>
    <n v="-89"/>
    <n v="9952"/>
    <n v="15"/>
    <n v="1"/>
    <n v="0"/>
    <n v="2"/>
    <n v="2.48"/>
    <n v="1"/>
    <n v="16"/>
    <n v="1"/>
    <n v="1"/>
    <n v="0"/>
    <n v="0"/>
    <n v="0"/>
    <n v="0"/>
    <n v="2213"/>
    <n v="6"/>
    <n v="0"/>
    <n v="1"/>
    <n v="1"/>
    <n v="2.77"/>
    <n v="0"/>
    <n v="4"/>
    <n v="4"/>
    <n v="0"/>
    <n v="0"/>
    <n v="0"/>
    <n v="0"/>
    <n v="0"/>
    <m/>
    <m/>
    <m/>
    <m/>
    <m/>
    <m/>
    <m/>
    <m/>
    <m/>
    <m/>
    <m/>
    <m/>
    <m/>
    <m/>
    <m/>
    <m/>
    <m/>
    <m/>
    <m/>
    <m/>
    <m/>
    <m/>
    <m/>
    <m/>
    <m/>
    <m/>
    <m/>
    <m/>
    <m/>
    <m/>
    <m/>
    <m/>
    <m/>
    <m/>
    <m/>
    <m/>
    <m/>
    <m/>
    <m/>
    <m/>
    <m/>
    <m/>
    <m/>
    <m/>
    <m/>
    <m/>
    <m/>
    <m/>
    <m/>
    <m/>
    <m/>
    <m/>
    <m/>
    <m/>
    <m/>
    <m/>
    <m/>
    <m/>
    <m/>
    <m/>
    <m/>
    <m/>
    <m/>
    <m/>
    <m/>
    <m/>
    <m/>
    <m/>
    <m/>
    <m/>
    <m/>
    <m/>
    <m/>
    <m/>
    <m/>
    <m/>
    <m/>
    <m/>
    <m/>
    <m/>
    <m/>
    <m/>
    <m/>
    <m/>
    <m/>
    <m/>
    <m/>
    <m/>
    <m/>
    <m/>
    <m/>
    <m/>
    <m/>
    <m/>
    <m/>
    <m/>
    <m/>
    <m/>
    <m/>
    <m/>
    <m/>
    <m/>
    <m/>
    <m/>
    <m/>
    <m/>
    <m/>
    <m/>
    <m/>
    <m/>
    <m/>
    <m/>
    <s v="https://shareholdersandinvestors.bbva.com/wp-content/uploads/2023/04/Pillar-3-Report-2022_ENG.pdf"/>
    <s v="https://shareholdersandinvestors.bbva.com/wp-content/uploads/2023/04/Pillar-3-2022-Tables-and-Annexes_ENG.xls"/>
    <s v="https://shareholdersandinvestors.bbva.com/financials/financial-reports/#2022"/>
    <m/>
  </r>
  <r>
    <s v="815600E4E6DCD2D25E30"/>
    <x v="18"/>
    <s v="IT"/>
    <d v="2022-12-31T00:00:00"/>
    <s v="EUR"/>
    <s v="Thousands"/>
    <x v="3"/>
    <x v="13"/>
    <x v="11"/>
    <x v="10"/>
    <n v="148580"/>
    <n v="65084"/>
    <n v="6.55"/>
    <n v="53590"/>
    <n v="486725"/>
    <n v="45045"/>
    <n v="83237"/>
    <n v="32735.999999999996"/>
    <n v="15286"/>
    <n v="2895"/>
    <n v="10515"/>
    <n v="193980"/>
    <n v="20264"/>
    <n v="5565"/>
    <n v="0"/>
    <n v="6680"/>
    <n v="3.17"/>
    <n v="13482"/>
    <n v="11047"/>
    <n v="7979"/>
    <n v="1289"/>
    <n v="3386"/>
    <n v="2041.9999999999998"/>
    <n v="30"/>
    <n v="1970"/>
    <n v="22716676"/>
    <n v="2769743"/>
    <n v="677947"/>
    <n v="77783"/>
    <n v="1081619"/>
    <n v="2.93"/>
    <n v="2521270"/>
    <n v="1820142"/>
    <n v="265679"/>
    <n v="530325"/>
    <n v="193260"/>
    <n v="111866"/>
    <n v="5905"/>
    <n v="98722"/>
    <n v="1793900"/>
    <n v="83498"/>
    <n v="59991"/>
    <n v="20446"/>
    <n v="24463"/>
    <n v="5.03"/>
    <n v="98922"/>
    <n v="81796"/>
    <n v="7680"/>
    <n v="16393"/>
    <n v="884"/>
    <n v="1281"/>
    <n v="101"/>
    <n v="544"/>
    <n v="752399"/>
    <n v="109407"/>
    <n v="50186"/>
    <n v="231"/>
    <n v="30141"/>
    <n v="3.86"/>
    <n v="75420"/>
    <n v="104564"/>
    <n v="9982"/>
    <n v="22656"/>
    <n v="4032"/>
    <n v="3099"/>
    <n v="319"/>
    <n v="2566"/>
    <n v="6146458"/>
    <n v="667679"/>
    <n v="375053"/>
    <n v="288116"/>
    <n v="401245"/>
    <n v="6.51"/>
    <n v="319631"/>
    <n v="1278985"/>
    <n v="133478"/>
    <n v="250429"/>
    <n v="158220"/>
    <n v="103055"/>
    <n v="10951"/>
    <n v="88669"/>
    <n v="10020147"/>
    <n v="957956"/>
    <n v="242208"/>
    <n v="37772"/>
    <n v="566673"/>
    <n v="2.69"/>
    <n v="732168"/>
    <n v="891254"/>
    <n v="181187"/>
    <n v="206819"/>
    <n v="64254.000000000007"/>
    <n v="48090"/>
    <n v="3993"/>
    <n v="40887"/>
    <n v="2507151"/>
    <n v="238440"/>
    <n v="113533"/>
    <n v="79357"/>
    <n v="103809"/>
    <n v="4.5"/>
    <n v="231760"/>
    <n v="268619"/>
    <n v="34760"/>
    <n v="46969"/>
    <n v="29054"/>
    <n v="18300"/>
    <n v="742"/>
    <n v="16708"/>
    <n v="6016196"/>
    <n v="307664"/>
    <n v="376813"/>
    <n v="186093"/>
    <n v="81426"/>
    <n v="6.81"/>
    <n v="277035"/>
    <n v="602327"/>
    <n v="72633"/>
    <n v="175120"/>
    <n v="190433"/>
    <n v="102506"/>
    <n v="6638"/>
    <n v="94134"/>
    <n v="28133797"/>
    <n v="102271"/>
    <n v="273826"/>
    <n v="1184998"/>
    <n v="1072835"/>
    <n v="18.600000000000001"/>
    <n v="87206"/>
    <n v="2535272"/>
    <n v="11452"/>
    <n v="107065"/>
    <n v="56740"/>
    <n v="18237"/>
    <n v="4545"/>
    <n v="12413"/>
    <n v="12632992"/>
    <n v="236746"/>
    <n v="399848"/>
    <n v="338246"/>
    <n v="21397"/>
    <n v="8.24"/>
    <n v="31581"/>
    <n v="963538"/>
    <n v="1117"/>
    <n v="219663"/>
    <n v="120436"/>
    <n v="85537"/>
    <n v="9355"/>
    <n v="73809"/>
    <n v="554249"/>
    <n v="0"/>
    <n v="0"/>
    <n v="0"/>
    <n v="51974"/>
    <n v="0"/>
    <n v="0"/>
    <n v="51974"/>
    <n v="0"/>
    <n v="0"/>
    <n v="51974"/>
    <n v="0"/>
    <n v="0"/>
    <n v="0"/>
    <n v="11903479"/>
    <n v="1012322"/>
    <n v="566905"/>
    <n v="271480"/>
    <n v="156122"/>
    <n v="5.52"/>
    <n v="625136"/>
    <n v="1134618"/>
    <n v="247074"/>
    <n v="356522"/>
    <n v="243331"/>
    <n v="121191"/>
    <n v="11169"/>
    <n v="10704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2"/>
    <s v="N/A"/>
    <s v="https://gruppo.bancobpm.it/investor-relations/pillar-3/"/>
    <m/>
  </r>
  <r>
    <s v="815600E4E6DCD2D25E30"/>
    <x v="18"/>
    <s v="IT"/>
    <d v="2022-12-31T00:00:00"/>
    <s v="EUR"/>
    <s v="Thousands"/>
    <x v="4"/>
    <x v="14"/>
    <x v="11"/>
    <x v="10"/>
    <n v="148580"/>
    <n v="65084"/>
    <n v="6.55"/>
    <n v="53590"/>
    <n v="486725"/>
    <n v="45045"/>
    <n v="83237"/>
    <n v="32735.999999999996"/>
    <n v="15286"/>
    <n v="2895"/>
    <n v="10515"/>
    <n v="193980"/>
    <n v="20264"/>
    <n v="5565"/>
    <n v="0"/>
    <n v="6680"/>
    <n v="3.17"/>
    <n v="13482"/>
    <n v="11047"/>
    <n v="7979"/>
    <n v="1289"/>
    <n v="3386"/>
    <n v="2041.9999999999998"/>
    <n v="30"/>
    <n v="1970"/>
    <n v="22550724"/>
    <n v="2769743"/>
    <n v="677947"/>
    <n v="77783"/>
    <n v="1081619"/>
    <n v="2.93"/>
    <n v="2521270"/>
    <n v="1820142"/>
    <n v="265679"/>
    <n v="530325"/>
    <n v="193260"/>
    <n v="111866"/>
    <n v="5905"/>
    <n v="98722"/>
    <n v="1739989"/>
    <n v="83498"/>
    <n v="59991"/>
    <n v="20446"/>
    <n v="24463"/>
    <n v="5.03"/>
    <n v="98922"/>
    <n v="81796"/>
    <n v="7680"/>
    <n v="16393"/>
    <n v="884"/>
    <n v="1281"/>
    <n v="101"/>
    <n v="544"/>
    <n v="741492"/>
    <n v="109407"/>
    <n v="50186"/>
    <n v="231"/>
    <n v="30141"/>
    <n v="3.86"/>
    <n v="75420"/>
    <n v="104564"/>
    <n v="9982"/>
    <n v="22656"/>
    <n v="4032"/>
    <n v="3099"/>
    <n v="319"/>
    <n v="2566"/>
    <n v="6138899"/>
    <n v="667679"/>
    <n v="375053"/>
    <n v="288116"/>
    <n v="401245"/>
    <n v="6.51"/>
    <n v="319631"/>
    <n v="1278985"/>
    <n v="133478"/>
    <n v="250429"/>
    <n v="158220"/>
    <n v="103055"/>
    <n v="10951"/>
    <n v="88669"/>
    <n v="10005052"/>
    <n v="957956"/>
    <n v="242208"/>
    <n v="37772"/>
    <n v="566673"/>
    <n v="2.69"/>
    <n v="732168"/>
    <n v="891254"/>
    <n v="181187"/>
    <n v="206819"/>
    <n v="64254.000000000007"/>
    <n v="48090"/>
    <n v="3993"/>
    <n v="40887"/>
    <n v="2452922"/>
    <n v="238440"/>
    <n v="113533"/>
    <n v="79357"/>
    <n v="103809"/>
    <n v="4.5"/>
    <n v="231760"/>
    <n v="268619"/>
    <n v="34760"/>
    <n v="46969"/>
    <n v="29054"/>
    <n v="18300"/>
    <n v="742"/>
    <n v="16708"/>
    <n v="6016101"/>
    <n v="307664"/>
    <n v="376813"/>
    <n v="186093"/>
    <n v="81426"/>
    <n v="6.81"/>
    <n v="277035"/>
    <n v="602327"/>
    <n v="72633"/>
    <n v="175120"/>
    <n v="190433"/>
    <n v="102506"/>
    <n v="6638"/>
    <n v="94134"/>
    <n v="28055997"/>
    <n v="101862"/>
    <n v="272812"/>
    <n v="1180941"/>
    <n v="1071702"/>
    <n v="18.61"/>
    <n v="87089"/>
    <n v="2528794"/>
    <n v="11434"/>
    <n v="106273"/>
    <n v="56602"/>
    <n v="18111"/>
    <n v="4500"/>
    <n v="12334"/>
    <n v="12577078"/>
    <n v="236658"/>
    <n v="399848"/>
    <n v="338246"/>
    <n v="21397"/>
    <n v="8.24"/>
    <n v="31581"/>
    <n v="963451"/>
    <n v="1117"/>
    <n v="219663"/>
    <n v="120349"/>
    <n v="85529"/>
    <n v="9355"/>
    <n v="73801"/>
    <n v="554249"/>
    <n v="0"/>
    <n v="0"/>
    <n v="0"/>
    <n v="51974"/>
    <n v="0"/>
    <n v="0"/>
    <n v="51974"/>
    <n v="0"/>
    <n v="0"/>
    <n v="51974"/>
    <n v="0"/>
    <n v="0"/>
    <n v="0"/>
    <n v="10868498"/>
    <n v="1012322"/>
    <n v="566905"/>
    <n v="271480"/>
    <n v="156122"/>
    <n v="5.52"/>
    <n v="625136"/>
    <n v="1134618"/>
    <n v="247074"/>
    <n v="356522"/>
    <n v="243331"/>
    <n v="121191"/>
    <n v="11169"/>
    <n v="10704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2"/>
    <s v="N/A"/>
    <s v="https://gruppo.bancobpm.it/investor-relations/pillar-3/"/>
    <m/>
  </r>
  <r>
    <s v="815600E4E6DCD2D25E30"/>
    <x v="18"/>
    <s v="IT"/>
    <d v="2022-12-31T00:00:00"/>
    <s v="EUR"/>
    <s v="Thousands"/>
    <x v="6"/>
    <x v="15"/>
    <x v="9"/>
    <x v="8"/>
    <n v="0"/>
    <n v="0"/>
    <n v="0"/>
    <n v="0"/>
    <n v="0"/>
    <n v="0"/>
    <n v="0"/>
    <n v="0"/>
    <n v="0"/>
    <n v="0"/>
    <n v="0"/>
    <n v="0"/>
    <n v="0"/>
    <n v="0"/>
    <n v="0"/>
    <n v="0"/>
    <n v="0"/>
    <n v="0"/>
    <n v="0"/>
    <n v="0"/>
    <n v="0"/>
    <n v="0"/>
    <n v="0"/>
    <n v="0"/>
    <n v="0"/>
    <n v="165952"/>
    <n v="0"/>
    <n v="0"/>
    <n v="0"/>
    <n v="0"/>
    <n v="0"/>
    <n v="0"/>
    <n v="0"/>
    <n v="0"/>
    <n v="0"/>
    <n v="0"/>
    <n v="0"/>
    <n v="0"/>
    <n v="0"/>
    <n v="53911"/>
    <n v="0"/>
    <n v="0"/>
    <n v="0"/>
    <n v="0"/>
    <n v="0"/>
    <n v="0"/>
    <n v="0"/>
    <n v="0"/>
    <n v="0"/>
    <n v="0"/>
    <n v="0"/>
    <n v="0"/>
    <n v="0"/>
    <n v="10907"/>
    <n v="0"/>
    <n v="0"/>
    <n v="0"/>
    <n v="0"/>
    <n v="0"/>
    <n v="0"/>
    <n v="0"/>
    <n v="0"/>
    <n v="0"/>
    <n v="0"/>
    <n v="0"/>
    <n v="0"/>
    <n v="0"/>
    <n v="7558"/>
    <n v="0"/>
    <n v="0"/>
    <n v="0"/>
    <n v="0"/>
    <n v="0"/>
    <n v="0"/>
    <n v="0"/>
    <n v="0"/>
    <n v="0"/>
    <n v="0"/>
    <n v="0"/>
    <n v="0"/>
    <n v="0"/>
    <n v="15095"/>
    <n v="0"/>
    <n v="0"/>
    <n v="0"/>
    <n v="0"/>
    <n v="0"/>
    <n v="0"/>
    <n v="0"/>
    <n v="0"/>
    <n v="0"/>
    <n v="0"/>
    <n v="0"/>
    <n v="0"/>
    <n v="0"/>
    <n v="54229"/>
    <n v="0"/>
    <n v="0"/>
    <n v="0"/>
    <n v="0"/>
    <n v="0"/>
    <n v="0"/>
    <n v="0"/>
    <n v="0"/>
    <n v="0"/>
    <n v="0"/>
    <n v="0"/>
    <n v="0"/>
    <n v="0"/>
    <n v="95"/>
    <n v="0"/>
    <n v="0"/>
    <n v="0"/>
    <n v="0"/>
    <n v="0"/>
    <n v="0"/>
    <n v="0"/>
    <n v="0"/>
    <n v="0"/>
    <n v="0"/>
    <n v="0"/>
    <n v="0"/>
    <n v="0"/>
    <n v="77800"/>
    <n v="409"/>
    <n v="1014"/>
    <n v="4057.0000000000005"/>
    <n v="1134"/>
    <n v="15.25"/>
    <n v="117"/>
    <n v="6478"/>
    <n v="18"/>
    <n v="792"/>
    <n v="138"/>
    <n v="127"/>
    <n v="45"/>
    <n v="79"/>
    <n v="55914"/>
    <n v="87"/>
    <n v="0"/>
    <n v="0"/>
    <n v="0"/>
    <n v="0.49"/>
    <n v="0"/>
    <n v="87"/>
    <n v="0"/>
    <n v="0"/>
    <n v="87"/>
    <n v="8"/>
    <n v="0"/>
    <n v="8"/>
    <n v="0"/>
    <n v="0"/>
    <n v="0"/>
    <n v="0"/>
    <n v="0"/>
    <n v="0"/>
    <n v="0"/>
    <n v="0"/>
    <n v="0"/>
    <n v="0"/>
    <n v="0"/>
    <n v="0"/>
    <n v="0"/>
    <n v="0"/>
    <n v="1034981"/>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2"/>
    <s v="N/A"/>
    <s v="https://gruppo.bancobpm.it/investor-relations/pillar-3/"/>
    <m/>
  </r>
  <r>
    <s v="JU1U6S0DG9YLT7N8ZV32"/>
    <x v="19"/>
    <s v="PT"/>
    <d v="2022-12-31T00:00:00"/>
    <s v="EUR"/>
    <s v="Millions"/>
    <x v="3"/>
    <x v="16"/>
    <x v="0"/>
    <x v="0"/>
    <m/>
    <m/>
    <m/>
    <m/>
    <m/>
    <m/>
    <m/>
    <m/>
    <m/>
    <m/>
    <m/>
    <n v="113.44224952549996"/>
    <m/>
    <m/>
    <m/>
    <m/>
    <m/>
    <m/>
    <m/>
    <m/>
    <m/>
    <m/>
    <m/>
    <m/>
    <m/>
    <n v="4194.8460128406005"/>
    <m/>
    <m/>
    <m/>
    <m/>
    <m/>
    <m/>
    <m/>
    <m/>
    <m/>
    <m/>
    <m/>
    <m/>
    <m/>
    <n v="466.71932339350013"/>
    <m/>
    <m/>
    <m/>
    <m/>
    <m/>
    <m/>
    <m/>
    <m/>
    <m/>
    <m/>
    <m/>
    <m/>
    <m/>
    <n v="204.47713392819995"/>
    <m/>
    <m/>
    <m/>
    <m/>
    <m/>
    <m/>
    <m/>
    <m/>
    <m/>
    <m/>
    <m/>
    <m/>
    <m/>
    <n v="1470.6916935373004"/>
    <m/>
    <m/>
    <m/>
    <m/>
    <m/>
    <m/>
    <m/>
    <m/>
    <m/>
    <m/>
    <m/>
    <m/>
    <m/>
    <n v="3851.9666648502107"/>
    <m/>
    <m/>
    <m/>
    <m/>
    <m/>
    <m/>
    <m/>
    <m/>
    <m/>
    <m/>
    <m/>
    <m/>
    <m/>
    <n v="1345.8644237221995"/>
    <m/>
    <m/>
    <m/>
    <m/>
    <m/>
    <m/>
    <m/>
    <m/>
    <m/>
    <m/>
    <m/>
    <m/>
    <m/>
    <n v="1893.4381944221011"/>
    <m/>
    <m/>
    <m/>
    <m/>
    <m/>
    <m/>
    <m/>
    <m/>
    <m/>
    <m/>
    <m/>
    <m/>
    <m/>
    <n v="26258.336923238629"/>
    <m/>
    <m/>
    <m/>
    <m/>
    <m/>
    <m/>
    <m/>
    <m/>
    <m/>
    <m/>
    <m/>
    <m/>
    <m/>
    <n v="4253.8816094298973"/>
    <m/>
    <m/>
    <m/>
    <m/>
    <m/>
    <m/>
    <m/>
    <m/>
    <m/>
    <m/>
    <m/>
    <m/>
    <m/>
    <n v="326.57779557000003"/>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d.millenniumbcp.pt/en/Institucional/investidores/Documents/RelatorioContas/2023/MD_BCP2022_ENG.pdf"/>
    <s v="https://ind.millenniumbcp.pt/en/Institucional/investidores/Documents/RelatorioContas/2023/Market-Discipline-Disclosure_202212.xlsx"/>
    <s v="https://ind.millenniumbcp.pt/en/Institucional/investidores/Pages/Disciplina-de-Mercado.aspx"/>
    <m/>
  </r>
  <r>
    <s v="95980020140005881190"/>
    <x v="20"/>
    <s v="ES"/>
    <d v="2022-12-31T00:00:00"/>
    <s v="EUR"/>
    <s v="Millions"/>
    <x v="5"/>
    <x v="17"/>
    <x v="12"/>
    <x v="11"/>
    <n v="21"/>
    <n v="4"/>
    <n v="5.41"/>
    <n v="77"/>
    <n v="53"/>
    <n v="4"/>
    <n v="18"/>
    <n v="6"/>
    <n v="-2"/>
    <n v="-1"/>
    <n v="-2"/>
    <n v="33"/>
    <n v="2"/>
    <n v="1"/>
    <n v="0"/>
    <n v="0"/>
    <n v="6.7"/>
    <n v="2"/>
    <n v="1"/>
    <n v="0"/>
    <n v="1"/>
    <n v="0"/>
    <n v="0"/>
    <n v="0"/>
    <n v="0"/>
    <n v="3060"/>
    <n v="158"/>
    <n v="39"/>
    <n v="14"/>
    <n v="13"/>
    <n v="3.13"/>
    <n v="145"/>
    <n v="77"/>
    <n v="2"/>
    <n v="9"/>
    <n v="7"/>
    <n v="-3"/>
    <n v="0"/>
    <n v="-3"/>
    <n v="291"/>
    <n v="7"/>
    <n v="0"/>
    <n v="0"/>
    <n v="4"/>
    <n v="3.87"/>
    <n v="5"/>
    <n v="1"/>
    <n v="5"/>
    <n v="1"/>
    <n v="0"/>
    <n v="0"/>
    <n v="0"/>
    <n v="0"/>
    <n v="178"/>
    <n v="14"/>
    <n v="2"/>
    <n v="0"/>
    <n v="0"/>
    <n v="4.71"/>
    <n v="2"/>
    <n v="2"/>
    <n v="12"/>
    <n v="1"/>
    <n v="0"/>
    <n v="0"/>
    <n v="0"/>
    <n v="0"/>
    <n v="1248"/>
    <n v="58"/>
    <n v="21"/>
    <n v="30"/>
    <n v="0"/>
    <n v="8.6"/>
    <n v="78"/>
    <n v="19"/>
    <n v="12"/>
    <n v="36"/>
    <n v="19"/>
    <n v="-13"/>
    <n v="-1"/>
    <n v="-11"/>
    <n v="3032"/>
    <n v="127"/>
    <n v="36"/>
    <n v="17"/>
    <n v="13"/>
    <n v="3.97"/>
    <n v="114"/>
    <n v="71"/>
    <n v="8"/>
    <n v="19"/>
    <n v="17"/>
    <n v="-5"/>
    <n v="-1"/>
    <n v="-4"/>
    <n v="994"/>
    <n v="51"/>
    <n v="10"/>
    <n v="7"/>
    <n v="0"/>
    <n v="4.1500000000000004"/>
    <n v="42"/>
    <n v="15"/>
    <n v="11"/>
    <n v="4"/>
    <n v="2"/>
    <n v="-2"/>
    <n v="0"/>
    <n v="-1"/>
    <n v="1128"/>
    <n v="6"/>
    <n v="8"/>
    <n v="8"/>
    <n v="5"/>
    <n v="10.77"/>
    <n v="11"/>
    <n v="15"/>
    <n v="1"/>
    <n v="2"/>
    <n v="1"/>
    <n v="0"/>
    <n v="0"/>
    <n v="0"/>
    <n v="14272"/>
    <n v="29"/>
    <n v="91"/>
    <n v="414"/>
    <n v="500"/>
    <n v="19"/>
    <n v="758"/>
    <n v="264"/>
    <n v="12"/>
    <n v="110"/>
    <n v="62"/>
    <n v="-32"/>
    <n v="-4"/>
    <n v="-25"/>
    <n v="4237"/>
    <n v="15"/>
    <n v="82"/>
    <n v="160"/>
    <n v="26"/>
    <n v="12"/>
    <n v="209"/>
    <n v="72"/>
    <n v="2"/>
    <n v="55"/>
    <n v="34"/>
    <n v="-14"/>
    <n v="-4"/>
    <n v="-11"/>
    <n v="1025"/>
    <n v="0"/>
    <n v="0"/>
    <n v="0"/>
    <n v="170"/>
    <n v="0"/>
    <n v="163"/>
    <n v="6"/>
    <n v="1"/>
    <n v="0"/>
    <n v="0"/>
    <n v="-56"/>
    <n v="0"/>
    <n v="0"/>
    <n v="2454"/>
    <n v="72"/>
    <n v="53"/>
    <n v="24"/>
    <n v="2"/>
    <n v="6.35"/>
    <n v="82"/>
    <n v="53"/>
    <n v="16"/>
    <n v="30"/>
    <n v="13"/>
    <n v="-5"/>
    <n v="-1"/>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2-c0485.pdf"/>
    <s v="https://www.bcc.es/storage/documents/informe-con-relevancia-prudencial-2022-tablas-bcd46.xlsx"/>
    <s v="https://www.bcc.es/en/informacion-para-inversores/informacion-financiera/informacion-con-relevancia-prudencial/"/>
    <m/>
  </r>
  <r>
    <s v="95980020140005881190"/>
    <x v="20"/>
    <s v="ES"/>
    <d v="2022-12-31T00:00:00"/>
    <s v="EUR"/>
    <s v="Millions"/>
    <x v="2"/>
    <x v="18"/>
    <x v="13"/>
    <x v="8"/>
    <n v="0"/>
    <n v="0"/>
    <n v="1.47"/>
    <n v="0"/>
    <n v="0"/>
    <n v="5"/>
    <n v="0"/>
    <n v="0"/>
    <n v="0"/>
    <n v="0"/>
    <n v="0"/>
    <n v="0"/>
    <n v="0"/>
    <n v="0"/>
    <n v="0"/>
    <n v="0"/>
    <n v="0"/>
    <n v="0"/>
    <n v="0"/>
    <n v="0"/>
    <n v="0"/>
    <n v="0"/>
    <n v="0"/>
    <n v="0"/>
    <n v="0"/>
    <n v="429"/>
    <n v="87"/>
    <n v="321"/>
    <n v="0"/>
    <n v="0"/>
    <n v="7.39"/>
    <n v="0"/>
    <n v="71"/>
    <n v="337"/>
    <n v="0"/>
    <n v="0"/>
    <n v="-1"/>
    <n v="0"/>
    <n v="0"/>
    <n v="80"/>
    <n v="15"/>
    <n v="0"/>
    <n v="65"/>
    <n v="0"/>
    <n v="11.67"/>
    <n v="0"/>
    <n v="15"/>
    <n v="65"/>
    <n v="0"/>
    <n v="0"/>
    <n v="0"/>
    <n v="0"/>
    <n v="0"/>
    <n v="5"/>
    <n v="0"/>
    <n v="5"/>
    <n v="0"/>
    <n v="0"/>
    <n v="8.9"/>
    <n v="0"/>
    <n v="0"/>
    <n v="5"/>
    <n v="0"/>
    <n v="0"/>
    <n v="0"/>
    <n v="0"/>
    <n v="0"/>
    <n v="15"/>
    <n v="10"/>
    <n v="5"/>
    <n v="0"/>
    <n v="0"/>
    <n v="4.9000000000000004"/>
    <n v="0"/>
    <n v="0"/>
    <n v="15"/>
    <n v="0"/>
    <n v="0"/>
    <n v="0"/>
    <n v="0"/>
    <n v="0"/>
    <n v="96"/>
    <n v="79"/>
    <n v="10"/>
    <n v="0"/>
    <n v="7"/>
    <n v="4.1100000000000003"/>
    <n v="0"/>
    <n v="13"/>
    <n v="83"/>
    <n v="0"/>
    <n v="0"/>
    <n v="0"/>
    <n v="0"/>
    <n v="0"/>
    <n v="34"/>
    <n v="20"/>
    <n v="10"/>
    <n v="0"/>
    <n v="0"/>
    <n v="6.77"/>
    <n v="0"/>
    <n v="10"/>
    <n v="20"/>
    <n v="0"/>
    <n v="0"/>
    <n v="0"/>
    <n v="0"/>
    <n v="0"/>
    <n v="1"/>
    <n v="0"/>
    <n v="0"/>
    <n v="0"/>
    <n v="1"/>
    <n v="6.62"/>
    <n v="0"/>
    <n v="0"/>
    <n v="1"/>
    <n v="0"/>
    <n v="0"/>
    <n v="0"/>
    <n v="0"/>
    <n v="0"/>
    <n v="0"/>
    <n v="0"/>
    <n v="0"/>
    <n v="0"/>
    <n v="0"/>
    <n v="0"/>
    <n v="0"/>
    <n v="0"/>
    <n v="0"/>
    <n v="0"/>
    <n v="0"/>
    <n v="0"/>
    <n v="0"/>
    <n v="0"/>
    <n v="0"/>
    <n v="0"/>
    <n v="0"/>
    <n v="0"/>
    <n v="0"/>
    <n v="0"/>
    <n v="0"/>
    <n v="0"/>
    <n v="0"/>
    <n v="0"/>
    <n v="0"/>
    <n v="0"/>
    <n v="0"/>
    <n v="0"/>
    <n v="0"/>
    <n v="0"/>
    <n v="0"/>
    <n v="0"/>
    <n v="0"/>
    <n v="0"/>
    <n v="0"/>
    <n v="0"/>
    <n v="0"/>
    <n v="0"/>
    <n v="0"/>
    <n v="0"/>
    <n v="0"/>
    <n v="0"/>
    <n v="654"/>
    <n v="275"/>
    <n v="362"/>
    <n v="0"/>
    <n v="0"/>
    <n v="5.37"/>
    <n v="0"/>
    <n v="132"/>
    <n v="505"/>
    <n v="0"/>
    <n v="0"/>
    <n v="-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2-c0485.pdf"/>
    <s v="https://www.bcc.es/storage/documents/informe-con-relevancia-prudencial-2022-tablas-bcd46.xlsx"/>
    <s v="https://www.bcc.es/en/informacion-para-inversores/informacion-financiera/informacion-con-relevancia-prudencial/"/>
    <m/>
  </r>
  <r>
    <s v="95980020140005881190"/>
    <x v="20"/>
    <s v="ES"/>
    <d v="2022-12-31T00:00:00"/>
    <s v="EUR"/>
    <s v="Millions"/>
    <x v="6"/>
    <x v="19"/>
    <x v="9"/>
    <x v="8"/>
    <n v="0"/>
    <n v="0"/>
    <n v="0"/>
    <n v="0"/>
    <n v="0"/>
    <n v="0"/>
    <n v="0"/>
    <n v="0"/>
    <n v="0"/>
    <n v="0"/>
    <n v="0"/>
    <n v="0"/>
    <n v="0"/>
    <n v="0"/>
    <n v="0"/>
    <n v="0"/>
    <n v="0"/>
    <n v="0"/>
    <n v="0"/>
    <n v="0"/>
    <n v="0"/>
    <n v="0"/>
    <n v="0"/>
    <n v="0"/>
    <n v="0"/>
    <n v="46"/>
    <n v="26"/>
    <n v="20"/>
    <n v="0"/>
    <n v="0"/>
    <n v="5.4"/>
    <n v="0"/>
    <n v="0"/>
    <n v="46"/>
    <n v="0"/>
    <n v="0"/>
    <n v="0"/>
    <n v="0"/>
    <n v="0"/>
    <n v="0"/>
    <n v="0"/>
    <n v="0"/>
    <n v="0"/>
    <n v="0"/>
    <n v="0"/>
    <n v="0"/>
    <n v="0"/>
    <n v="0"/>
    <n v="0"/>
    <n v="0"/>
    <n v="0"/>
    <n v="0"/>
    <n v="0"/>
    <n v="7"/>
    <n v="0"/>
    <n v="0"/>
    <n v="0"/>
    <n v="0"/>
    <n v="0"/>
    <n v="0"/>
    <n v="0"/>
    <n v="0"/>
    <n v="0"/>
    <n v="0"/>
    <n v="0"/>
    <n v="0"/>
    <n v="0"/>
    <n v="0"/>
    <n v="0"/>
    <n v="0"/>
    <n v="0"/>
    <n v="0"/>
    <n v="0"/>
    <n v="0"/>
    <n v="0"/>
    <n v="0"/>
    <n v="0"/>
    <n v="0"/>
    <n v="0"/>
    <n v="0"/>
    <n v="0"/>
    <n v="9"/>
    <n v="2"/>
    <n v="6"/>
    <n v="0"/>
    <n v="0"/>
    <n v="1.74"/>
    <n v="0"/>
    <n v="0"/>
    <n v="8"/>
    <n v="0"/>
    <n v="0"/>
    <n v="0"/>
    <n v="0"/>
    <n v="0"/>
    <n v="0"/>
    <n v="0"/>
    <n v="0"/>
    <n v="0"/>
    <n v="0"/>
    <n v="0"/>
    <n v="0"/>
    <n v="0"/>
    <n v="0"/>
    <n v="0"/>
    <n v="0"/>
    <n v="0"/>
    <n v="0"/>
    <n v="0"/>
    <n v="1"/>
    <n v="0"/>
    <n v="0"/>
    <n v="0"/>
    <n v="0"/>
    <n v="12.82"/>
    <n v="0"/>
    <n v="0"/>
    <n v="0"/>
    <n v="0"/>
    <n v="0"/>
    <n v="0"/>
    <n v="0"/>
    <n v="0"/>
    <n v="0"/>
    <n v="0"/>
    <n v="0"/>
    <n v="0"/>
    <n v="0"/>
    <n v="0"/>
    <n v="0"/>
    <n v="0"/>
    <n v="0"/>
    <n v="0"/>
    <n v="0"/>
    <n v="0"/>
    <n v="0"/>
    <n v="0"/>
    <n v="0"/>
    <n v="0"/>
    <n v="0"/>
    <n v="0"/>
    <n v="0"/>
    <n v="0"/>
    <n v="0"/>
    <n v="0"/>
    <n v="0"/>
    <n v="0"/>
    <n v="0"/>
    <n v="0"/>
    <n v="0"/>
    <n v="0"/>
    <n v="0"/>
    <n v="0"/>
    <n v="0"/>
    <n v="0"/>
    <n v="0"/>
    <n v="0"/>
    <n v="0"/>
    <n v="0"/>
    <n v="0"/>
    <n v="0"/>
    <n v="0"/>
    <n v="0"/>
    <n v="0"/>
    <n v="0"/>
    <n v="40"/>
    <n v="29"/>
    <n v="1"/>
    <n v="0"/>
    <n v="0"/>
    <n v="1.49"/>
    <n v="0"/>
    <n v="0"/>
    <n v="3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2-c0485.pdf"/>
    <s v="https://www.bcc.es/storage/documents/informe-con-relevancia-prudencial-2022-tablas-bcd46.xlsx"/>
    <s v="https://www.bcc.es/en/informacion-para-inversores/informacion-financiera/informacion-con-relevancia-prudencial/"/>
    <m/>
  </r>
  <r>
    <s v="SI5RG2M0WQQLZCXKRM20"/>
    <x v="21"/>
    <s v="ES"/>
    <d v="2022-12-31T00:00:00"/>
    <s v="EUR"/>
    <s v="Millions"/>
    <x v="5"/>
    <x v="20"/>
    <x v="14"/>
    <x v="12"/>
    <n v="9.1770003399999993"/>
    <n v="1.22715288"/>
    <n v="4.3868635859999996"/>
    <n v="8.4961076099999993"/>
    <n v="135.3893932"/>
    <n v="5.5376796400000003"/>
    <n v="24.415133520000001"/>
    <n v="6.5620208199999999"/>
    <n v="-3.7697783"/>
    <n v="-1.1081023299999999"/>
    <n v="-1.89993798"/>
    <n v="317.18522639999998"/>
    <n v="0"/>
    <n v="0"/>
    <n v="0"/>
    <n v="0"/>
    <n v="0"/>
    <n v="0"/>
    <n v="0"/>
    <n v="0"/>
    <n v="0"/>
    <n v="0"/>
    <n v="0"/>
    <n v="0"/>
    <n v="0"/>
    <n v="9266.5824727700001"/>
    <n v="83.681333379999998"/>
    <n v="20.150667540000001"/>
    <n v="1.3923015700000001"/>
    <n v="4.7886949999999998E-2"/>
    <n v="3.6377772990000001"/>
    <n v="80.004942270000001"/>
    <n v="105.2714857"/>
    <n v="80.004238560000005"/>
    <n v="0.74588374999999996"/>
    <n v="4.4640909999999999E-2"/>
    <n v="-0.41059293000000002"/>
    <n v="-5.5776810000000003E-2"/>
    <n v="-3.4262260000000003E-2"/>
    <n v="4398.4347863100002"/>
    <n v="0"/>
    <n v="11.27652468"/>
    <n v="0"/>
    <n v="0"/>
    <n v="6.920547945"/>
    <n v="11.27652468"/>
    <n v="11.27652468"/>
    <n v="11.27652468"/>
    <n v="0"/>
    <n v="0"/>
    <n v="-3.0974749999999999E-2"/>
    <n v="0"/>
    <n v="0"/>
    <n v="351.01601692999998"/>
    <n v="0.18771494"/>
    <n v="0"/>
    <n v="0"/>
    <n v="0"/>
    <n v="0.81882654799999999"/>
    <n v="0"/>
    <n v="0.18771494"/>
    <n v="0"/>
    <n v="0"/>
    <n v="0"/>
    <n v="-1.0730000000000001E-5"/>
    <n v="0"/>
    <n v="0"/>
    <n v="3997.01293953"/>
    <n v="10.92436298"/>
    <n v="6.3928369999999998E-2"/>
    <n v="8.7462237100000007"/>
    <n v="9.0920261199999999"/>
    <n v="13.777416130000001"/>
    <n v="0"/>
    <n v="28.82654118"/>
    <n v="0"/>
    <n v="4.3967136499999997"/>
    <n v="8.5225867399999995"/>
    <n v="-1.5285924799999999"/>
    <n v="-6.8522730000000004E-2"/>
    <n v="-1.1781950999999999"/>
    <n v="8439.2302070500009"/>
    <n v="11.53206481"/>
    <n v="5.4127371599999998"/>
    <n v="3.7828910200000001"/>
    <n v="0.30448500000000001"/>
    <n v="4.5798376620000001"/>
    <n v="0.51503213999999997"/>
    <n v="20.956779829999999"/>
    <n v="0.43963397999999998"/>
    <n v="5.5747815999999997"/>
    <n v="0.93975151999999995"/>
    <n v="-0.72021504999999997"/>
    <n v="-0.28401590999999998"/>
    <n v="-0.35816704999999999"/>
    <n v="3537.8198430799998"/>
    <n v="13.81115677"/>
    <n v="0"/>
    <n v="0"/>
    <n v="0"/>
    <n v="4.0986301369999998"/>
    <n v="13.81115677"/>
    <n v="13.81115677"/>
    <n v="13.81115677"/>
    <n v="0"/>
    <n v="0"/>
    <n v="-0.11029208"/>
    <n v="0"/>
    <n v="0"/>
    <n v="6105.1125209700003"/>
    <n v="63.077405380000002"/>
    <n v="45.47281074"/>
    <n v="34.469651120000002"/>
    <n v="1.3520912"/>
    <n v="6.430922968"/>
    <n v="4.9947522800000002"/>
    <n v="144.37195840000001"/>
    <n v="4.9947522800000002"/>
    <n v="80.597618429999997"/>
    <n v="0.53209421000000001"/>
    <n v="-2.0287733299999999"/>
    <n v="-1.8014897299999999"/>
    <n v="-0.13667568999999999"/>
    <n v="3476.0210809999999"/>
    <n v="7.6079907200000001"/>
    <n v="13.78908721"/>
    <n v="28.91020726"/>
    <n v="10.15918694"/>
    <n v="12.89299299"/>
    <n v="2.5430096400000002"/>
    <n v="58.611217170000003"/>
    <n v="0.68775467999999995"/>
    <n v="14.539124190000001"/>
    <n v="3.6400355900000001"/>
    <n v="-1.0440508500000001"/>
    <n v="-0.28203321999999997"/>
    <n v="-0.45512029999999998"/>
    <n v="5620.2035429999996"/>
    <n v="102.6615187"/>
    <n v="278.08506349999999"/>
    <n v="150.78089460000001"/>
    <n v="7.41012848"/>
    <n v="8.1432804020000003"/>
    <n v="20.936035480000001"/>
    <n v="525.41057899999998"/>
    <n v="7.4090092500000004"/>
    <n v="229.31681130000001"/>
    <n v="68.73470906"/>
    <n v="-8.6064686300000002"/>
    <n v="-4.0354639600000004"/>
    <n v="-4.0616685099999996"/>
    <n v="1484.0765260000001"/>
    <n v="0.20732432000000001"/>
    <n v="0"/>
    <n v="0"/>
    <n v="0"/>
    <n v="3.7250302340000001"/>
    <n v="0"/>
    <n v="0.20732432000000001"/>
    <n v="0"/>
    <n v="0"/>
    <n v="0"/>
    <n v="-4.7993609999999999E-2"/>
    <n v="0"/>
    <n v="0"/>
    <n v="16803.824203787299"/>
    <n v="450.90400360000001"/>
    <n v="364.74385810000001"/>
    <n v="139.7563456"/>
    <n v="11.294136740000001"/>
    <n v="6.0673476529999997"/>
    <n v="156.22995750000001"/>
    <n v="939.5219869"/>
    <n v="129.05360039999999"/>
    <n v="299.08616940000002"/>
    <n v="89.550208749999996"/>
    <n v="-20.526414259999999"/>
    <n v="-7.502618"/>
    <n v="-11.38577285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02499542/en_pillariiidisclosures_bsgroup_2022.pdf?bsb=RmlsZV9DLTYwMDAxMDI0OTk1NDItMTM3NDA5ODA3OTg5NQ"/>
    <s v="https://www.grupbancsabadell.com/corp/files/6000102498961/bs_irp_-_2022_4t_-_en.xlsm?bsb=RmlsZV9DLTYwMDAxMDI0OTg5NjEtMTM3NDA5ODA3OTg5NQ"/>
    <s v="https://www.grupbancsabadell.com/corp/en/shareholders-and-investors/economic-and-financial-information.html"/>
    <m/>
  </r>
  <r>
    <s v="SI5RG2M0WQQLZCXKRM20"/>
    <x v="21"/>
    <s v="ES"/>
    <d v="2022-12-31T00:00:00"/>
    <s v="EUR"/>
    <s v="Millions"/>
    <x v="7"/>
    <x v="21"/>
    <x v="15"/>
    <x v="8"/>
    <n v="0"/>
    <n v="0"/>
    <n v="2.83"/>
    <n v="20.150028768699698"/>
    <n v="20.150028768699698"/>
    <n v="20.150028768699698"/>
    <n v="0"/>
    <n v="0"/>
    <n v="-0.152138473341005"/>
    <n v="0"/>
    <n v="0"/>
    <n v="52.7398830072881"/>
    <n v="0"/>
    <n v="0"/>
    <n v="0"/>
    <n v="0"/>
    <n v="0"/>
    <n v="0"/>
    <n v="0"/>
    <n v="0"/>
    <n v="0"/>
    <n v="0"/>
    <n v="0"/>
    <n v="0"/>
    <n v="0"/>
    <n v="684.40103567318704"/>
    <n v="0"/>
    <n v="0"/>
    <n v="0"/>
    <n v="0"/>
    <n v="0"/>
    <n v="0"/>
    <n v="0"/>
    <n v="0"/>
    <n v="0"/>
    <n v="0"/>
    <n v="0"/>
    <n v="0"/>
    <n v="0"/>
    <n v="386.813003452244"/>
    <n v="0"/>
    <n v="0"/>
    <n v="0"/>
    <n v="0"/>
    <n v="0"/>
    <n v="0"/>
    <n v="0"/>
    <n v="0"/>
    <n v="0"/>
    <n v="0"/>
    <n v="0"/>
    <n v="0"/>
    <n v="0"/>
    <n v="0"/>
    <n v="0"/>
    <n v="0"/>
    <n v="0"/>
    <n v="0"/>
    <n v="0"/>
    <n v="0"/>
    <n v="0"/>
    <n v="0"/>
    <n v="0"/>
    <n v="0"/>
    <n v="0"/>
    <n v="0"/>
    <n v="0"/>
    <n v="263.96504602991899"/>
    <n v="0"/>
    <n v="0"/>
    <n v="0"/>
    <n v="0"/>
    <n v="0"/>
    <n v="0"/>
    <n v="0"/>
    <n v="0"/>
    <n v="0"/>
    <n v="0"/>
    <n v="0"/>
    <n v="0"/>
    <n v="0"/>
    <n v="442.92831799002698"/>
    <n v="0"/>
    <n v="0"/>
    <n v="0"/>
    <n v="0"/>
    <n v="0"/>
    <n v="0"/>
    <n v="0"/>
    <n v="0"/>
    <n v="0"/>
    <n v="0"/>
    <n v="0"/>
    <n v="0"/>
    <n v="0"/>
    <n v="243.046365554277"/>
    <n v="0"/>
    <n v="0"/>
    <n v="0"/>
    <n v="0"/>
    <n v="0"/>
    <n v="0"/>
    <n v="0"/>
    <n v="0"/>
    <n v="0"/>
    <n v="0"/>
    <n v="0"/>
    <n v="0"/>
    <n v="0"/>
    <n v="567.13621979286495"/>
    <n v="0"/>
    <n v="6.5323168392788604"/>
    <n v="0"/>
    <n v="0"/>
    <n v="7.71"/>
    <n v="6.5323168392788604"/>
    <n v="6.5323168392788604"/>
    <n v="6.5323168392788604"/>
    <n v="0"/>
    <n v="6.5323168392788604"/>
    <n v="-4.1043344840813199E-2"/>
    <n v="0"/>
    <n v="-4.1043344840813199E-2"/>
    <n v="0"/>
    <n v="0"/>
    <n v="0"/>
    <n v="0"/>
    <n v="0"/>
    <n v="0"/>
    <n v="0"/>
    <n v="0"/>
    <n v="0"/>
    <n v="0"/>
    <n v="0"/>
    <n v="0"/>
    <n v="0"/>
    <n v="0"/>
    <n v="148.24376678174099"/>
    <n v="94.4208381281166"/>
    <n v="53.8229286536248"/>
    <n v="0"/>
    <n v="0"/>
    <n v="5.1046232904625599"/>
    <n v="148.24376678174099"/>
    <n v="148.24376678174099"/>
    <n v="148.24376678174099"/>
    <n v="47.290611814346001"/>
    <n v="6.5323168392788604"/>
    <n v="-0.98633486766398104"/>
    <n v="-0.47319716148830099"/>
    <n v="-4.1043344840813199E-2"/>
    <n v="0"/>
    <n v="0"/>
    <n v="0"/>
    <n v="0"/>
    <n v="0"/>
    <n v="0"/>
    <n v="0"/>
    <n v="0"/>
    <n v="0"/>
    <n v="0"/>
    <n v="0"/>
    <n v="0"/>
    <n v="0"/>
    <n v="0"/>
    <n v="1316.2555619486"/>
    <n v="121.87006137322599"/>
    <n v="47.290611814346001"/>
    <n v="0"/>
    <n v="0"/>
    <n v="4.9893156236580598"/>
    <n v="169.160673187572"/>
    <n v="169.160673187572"/>
    <n v="169.160673187572"/>
    <n v="47.290611814346001"/>
    <n v="0"/>
    <n v="-1.0186996547756"/>
    <n v="-0.47319716148830099"/>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02499542/en_pillariiidisclosures_bsgroup_2022.pdf?bsb=RmlsZV9DLTYwMDAxMDI0OTk1NDItMTM3NDA5ODA3OTg5NQ"/>
    <s v="https://www.grupbancsabadell.com/corp/files/6000102498961/bs_irp_-_2022_4t_-_en.xlsm?bsb=RmlsZV9DLTYwMDAxMDI0OTg5NjEtMTM3NDA5ODA3OTg5NQ"/>
    <s v="https://www.grupbancsabadell.com/corp/en/shareholders-and-investors/economic-and-financial-information.html"/>
    <m/>
  </r>
  <r>
    <s v="SI5RG2M0WQQLZCXKRM20"/>
    <x v="21"/>
    <s v="ES"/>
    <d v="2022-12-31T00:00:00"/>
    <s v="EUR"/>
    <s v="Millions"/>
    <x v="8"/>
    <x v="22"/>
    <x v="16"/>
    <x v="8"/>
    <n v="0"/>
    <n v="0"/>
    <n v="1.9"/>
    <n v="0"/>
    <n v="8.2739415737431404E-2"/>
    <n v="0"/>
    <n v="5.27162797515024E-2"/>
    <n v="0"/>
    <n v="-1.79802239184603E-3"/>
    <n v="-6.57222103209949E-4"/>
    <n v="0"/>
    <n v="1.0082486780241999E-2"/>
    <n v="0"/>
    <n v="0"/>
    <n v="0"/>
    <n v="0"/>
    <n v="0"/>
    <n v="0"/>
    <n v="0"/>
    <n v="0"/>
    <n v="0"/>
    <n v="0"/>
    <n v="0"/>
    <n v="0"/>
    <n v="0"/>
    <n v="11.151739451453301"/>
    <n v="0.42173610093243002"/>
    <n v="0.235776374685714"/>
    <n v="0"/>
    <n v="0"/>
    <n v="5.6"/>
    <n v="0"/>
    <n v="0.65751247561814397"/>
    <n v="0"/>
    <n v="0.13419040961518899"/>
    <n v="3.6665802261734301E-4"/>
    <n v="-2.68528519725345E-3"/>
    <n v="-4.4678835984801498E-4"/>
    <n v="-2.3422367041367399E-4"/>
    <n v="0.26923760612449699"/>
    <n v="2.8824146212215202E-4"/>
    <n v="0"/>
    <n v="0"/>
    <n v="0"/>
    <n v="0"/>
    <n v="0"/>
    <n v="2.8824146212215202E-4"/>
    <n v="0"/>
    <n v="0"/>
    <n v="2.8824146212215202E-4"/>
    <n v="-1.84129525441692E-4"/>
    <n v="0"/>
    <n v="-1.84129525441692E-4"/>
    <n v="1.29473524404406"/>
    <n v="0"/>
    <n v="0"/>
    <n v="0"/>
    <n v="0"/>
    <n v="0"/>
    <n v="0"/>
    <n v="0"/>
    <n v="0"/>
    <n v="0"/>
    <n v="0"/>
    <n v="0"/>
    <n v="0"/>
    <n v="0"/>
    <n v="55.213265873616997"/>
    <n v="1.29776382578107"/>
    <n v="0.46739324411171101"/>
    <n v="0"/>
    <n v="0"/>
    <n v="5"/>
    <n v="0"/>
    <n v="1.7651570698927801"/>
    <n v="0"/>
    <n v="0.25974156923319802"/>
    <n v="5.6439899428365303E-2"/>
    <n v="-1.0925698758639401E-2"/>
    <n v="-4.07083986334886E-3"/>
    <n v="-5.3575817708274604E-4"/>
    <n v="62.057994488960503"/>
    <n v="1.68578147091653"/>
    <n v="1.3581591106400701"/>
    <n v="0.33336987135399598"/>
    <n v="0"/>
    <n v="6.6"/>
    <n v="0"/>
    <n v="3.3773104529106002"/>
    <n v="0"/>
    <n v="0.88800245791663401"/>
    <n v="0.20871775675645199"/>
    <n v="-2.5743553606259802E-2"/>
    <n v="-3.2508878941968399E-3"/>
    <n v="-1.60654166619688E-3"/>
    <n v="13.770915889641801"/>
    <n v="0.211131408341132"/>
    <n v="0.29264698454218502"/>
    <n v="0"/>
    <n v="5.8205585559176001E-2"/>
    <n v="8.3000000000000007"/>
    <n v="0"/>
    <n v="0.56198397844249304"/>
    <n v="0"/>
    <n v="0.119480782023384"/>
    <n v="0.156829761085993"/>
    <n v="-2.7297870181412298E-3"/>
    <n v="-3.9830651798901802E-4"/>
    <n v="-1.3819016156855701E-3"/>
    <n v="107.31928707575599"/>
    <n v="0.93521542850055805"/>
    <n v="2.8673054807031"/>
    <n v="0"/>
    <n v="2.0180018378000502"/>
    <n v="11.4"/>
    <n v="0"/>
    <n v="5.82052274700371"/>
    <n v="0"/>
    <n v="3.1673782260155798"/>
    <n v="0"/>
    <n v="-0.124185974169715"/>
    <n v="-4.6747110528374498E-2"/>
    <n v="0"/>
    <n v="20.0993033610319"/>
    <n v="0.60584396739314295"/>
    <n v="0"/>
    <n v="0"/>
    <n v="0"/>
    <n v="4.9000000000000004"/>
    <n v="0"/>
    <n v="0.60584396739314295"/>
    <n v="0"/>
    <n v="0.58152278082825004"/>
    <n v="0"/>
    <n v="-6.1471330142769103E-3"/>
    <n v="-5.6390318240746098E-3"/>
    <n v="0"/>
    <n v="70.840800063139199"/>
    <n v="0.100320882144025"/>
    <n v="2.1803199576065699"/>
    <n v="0.47699718128826402"/>
    <n v="1.8534019595683999"/>
    <n v="12.7"/>
    <n v="0"/>
    <n v="4.6110399806072602"/>
    <n v="0"/>
    <n v="2.22138161974451"/>
    <n v="0"/>
    <n v="-9.8740520608426502E-2"/>
    <n v="-3.1819523174274202E-2"/>
    <n v="0"/>
    <n v="0"/>
    <n v="0"/>
    <n v="0"/>
    <n v="0"/>
    <n v="0"/>
    <n v="0"/>
    <n v="0"/>
    <n v="0"/>
    <n v="0"/>
    <n v="0"/>
    <n v="0"/>
    <n v="0"/>
    <n v="0"/>
    <n v="0"/>
    <n v="153.390365004692"/>
    <n v="4.0924402151240802"/>
    <n v="2.61098621086219"/>
    <n v="0.14362689276493101"/>
    <n v="0"/>
    <n v="6.57"/>
    <n v="0"/>
    <n v="6.8470533187512004"/>
    <n v="0"/>
    <n v="1.96947102928078"/>
    <n v="0.395326948011681"/>
    <n v="-8.0255668372506E-2"/>
    <n v="-3.06416740892742E-2"/>
    <n v="-4.4264823605019597E-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02499542/en_pillariiidisclosures_bsgroup_2022.pdf?bsb=RmlsZV9DLTYwMDAxMDI0OTk1NDItMTM3NDA5ODA3OTg5NQ"/>
    <s v="https://www.grupbancsabadell.com/corp/files/6000102498961/bs_irp_-_2022_4t_-_en.xlsm?bsb=RmlsZV9DLTYwMDAxMDI0OTg5NjEtMTM3NDA5ODA3OTg5NQ"/>
    <s v="https://www.grupbancsabadell.com/corp/en/shareholders-and-investors/economic-and-financial-information.html"/>
    <m/>
  </r>
  <r>
    <s v="5493006QMFDDMYWIAM13"/>
    <x v="22"/>
    <s v="ES"/>
    <d v="2022-12-31T00:00:00"/>
    <s v="EUR"/>
    <s v="Millions"/>
    <x v="9"/>
    <x v="23"/>
    <x v="17"/>
    <x v="13"/>
    <n v="48.05"/>
    <n v="41.13"/>
    <n v="3.38"/>
    <n v="2333.15"/>
    <n v="145.6"/>
    <n v="12.74"/>
    <n v="357.04"/>
    <n v="150.38999999999999"/>
    <n v="-87.18"/>
    <n v="-22.98"/>
    <n v="-57.42"/>
    <n v="4165.8900000000003"/>
    <n v="712.94"/>
    <n v="33.520000000000003"/>
    <n v="0.63"/>
    <n v="11.04"/>
    <n v="0.99"/>
    <n v="266.18"/>
    <n v="526.44000000000005"/>
    <n v="34.49"/>
    <n v="25.82"/>
    <n v="14.7"/>
    <n v="-12.42"/>
    <n v="-0.81"/>
    <n v="-10.33"/>
    <n v="32253.759999999998"/>
    <n v="5258.96"/>
    <n v="1878.87"/>
    <n v="65.02"/>
    <n v="122.46"/>
    <n v="3.34"/>
    <n v="6637.18"/>
    <n v="694.32"/>
    <n v="6.19"/>
    <n v="1566.46"/>
    <n v="328.54"/>
    <n v="-249.81"/>
    <n v="-86.89"/>
    <n v="-151.79"/>
    <n v="9746.94"/>
    <n v="2728.62"/>
    <n v="856.33"/>
    <n v="1421.86"/>
    <n v="133.22999999999999"/>
    <n v="7.03"/>
    <n v="3047.88"/>
    <n v="2092.44"/>
    <n v="0.28000000000000003"/>
    <n v="153.68"/>
    <n v="65.78"/>
    <n v="-54.64"/>
    <n v="-2.97"/>
    <n v="-45.88"/>
    <n v="1098.2"/>
    <n v="17.940000000000001"/>
    <n v="6.6"/>
    <n v="0.89"/>
    <n v="0"/>
    <n v="4.51"/>
    <n v="0"/>
    <n v="25.43"/>
    <n v="0"/>
    <n v="0.39"/>
    <n v="0.08"/>
    <n v="-0.16"/>
    <n v="-0.01"/>
    <n v="-7.0000000000000007E-2"/>
    <n v="14594.63"/>
    <n v="1152.3699999999999"/>
    <n v="277.10000000000002"/>
    <n v="51.47"/>
    <n v="67.05"/>
    <n v="3.29"/>
    <n v="1151.74"/>
    <n v="578.12"/>
    <n v="181.86"/>
    <n v="233.75"/>
    <n v="125.57"/>
    <n v="-67.69"/>
    <n v="-7.78"/>
    <n v="-55.51"/>
    <n v="47374.62"/>
    <n v="1042.28"/>
    <n v="169.45"/>
    <n v="57.72"/>
    <n v="85.76"/>
    <n v="3.2"/>
    <n v="146.62"/>
    <n v="1228.73"/>
    <n v="20.13"/>
    <n v="215.77"/>
    <n v="95.42"/>
    <n v="-39.14"/>
    <n v="-5.92"/>
    <n v="-30.74"/>
    <n v="11177.56"/>
    <n v="283.94"/>
    <n v="125.56"/>
    <n v="69.64"/>
    <n v="2.3199999999999998"/>
    <n v="5.34"/>
    <n v="174.21"/>
    <n v="311.93"/>
    <n v="4.68"/>
    <n v="15.36"/>
    <n v="54.61"/>
    <n v="-9.89"/>
    <n v="-1.26"/>
    <n v="-7.52"/>
    <n v="23988.87"/>
    <n v="1581.92"/>
    <n v="414.93"/>
    <n v="219.8"/>
    <n v="5.85"/>
    <n v="4.25"/>
    <n v="0"/>
    <n v="2222.5"/>
    <n v="0"/>
    <n v="135.24"/>
    <n v="126.7"/>
    <n v="-55.24"/>
    <n v="-4.21"/>
    <n v="-46.84"/>
    <n v="333953.28000000003"/>
    <n v="1541.87"/>
    <n v="3789.51"/>
    <n v="12195.88"/>
    <n v="26138.18"/>
    <n v="22.5"/>
    <n v="0.19"/>
    <n v="43665.25"/>
    <n v="0"/>
    <n v="2838.62"/>
    <n v="865.95"/>
    <n v="-194.22"/>
    <n v="-53.71"/>
    <n v="-127.66"/>
    <n v="37467.56"/>
    <n v="3585.34"/>
    <n v="1255.46"/>
    <n v="1031.07"/>
    <n v="132.71"/>
    <n v="6.03"/>
    <n v="0"/>
    <n v="6004.57"/>
    <n v="0"/>
    <n v="718.07"/>
    <n v="434.26"/>
    <n v="-217.2"/>
    <n v="-39.79"/>
    <n v="-165.55"/>
    <n v="6168.63"/>
    <n v="0"/>
    <n v="0"/>
    <n v="0"/>
    <n v="36.130000000000003"/>
    <n v="0"/>
    <n v="0"/>
    <n v="36.130000000000003"/>
    <n v="0"/>
    <n v="0"/>
    <n v="0"/>
    <n v="-17.1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n/documentos/informe-con-relevancia-prudencial/2022/irp-2022-irp-2022-en.pdf"/>
    <s v="N/A"/>
    <s v="https://www.santander.com/en/shareholders-and-investors/financial-and-economic-information#pillar-iii-disclosures-report"/>
    <m/>
  </r>
  <r>
    <s v="5493006QMFDDMYWIAM13"/>
    <x v="22"/>
    <s v="ES"/>
    <d v="2022-12-31T00:00:00"/>
    <s v="EUR"/>
    <s v="Millions"/>
    <x v="10"/>
    <x v="24"/>
    <x v="18"/>
    <x v="14"/>
    <n v="0"/>
    <n v="12.72"/>
    <n v="1.92"/>
    <n v="609.53"/>
    <n v="210.18"/>
    <n v="161.61000000000001"/>
    <n v="21.23"/>
    <n v="4.0999999999999996"/>
    <n v="-7.86"/>
    <n v="-1.38"/>
    <n v="-2.02"/>
    <n v="1180.6099999999999"/>
    <n v="729.33"/>
    <n v="39.78"/>
    <n v="0"/>
    <n v="0.72"/>
    <n v="1.31"/>
    <n v="760.6"/>
    <n v="720.21"/>
    <n v="710.98"/>
    <n v="0.63"/>
    <n v="0.32"/>
    <n v="-1.28"/>
    <n v="-0.03"/>
    <n v="-0.06"/>
    <n v="8485.57"/>
    <n v="815.32"/>
    <n v="299.33"/>
    <n v="0"/>
    <n v="10.37"/>
    <n v="3.1"/>
    <n v="485.08"/>
    <n v="679.9"/>
    <n v="39.96"/>
    <n v="10.06"/>
    <n v="5.77"/>
    <n v="-7.66"/>
    <n v="-0.52"/>
    <n v="-3.21"/>
    <n v="4252.8900000000003"/>
    <n v="2237.21"/>
    <n v="321.31"/>
    <n v="0"/>
    <n v="0.78"/>
    <n v="2.41"/>
    <n v="583.69000000000005"/>
    <n v="2550.52"/>
    <n v="574.9"/>
    <n v="96.26"/>
    <n v="3.7"/>
    <n v="-39.25"/>
    <n v="-16.010000000000002"/>
    <n v="-0.13"/>
    <n v="253.21"/>
    <n v="1.6"/>
    <n v="0"/>
    <n v="0"/>
    <n v="0.06"/>
    <n v="2.95"/>
    <n v="1.65"/>
    <n v="0.46"/>
    <n v="0.45"/>
    <n v="0"/>
    <n v="0"/>
    <n v="-0.01"/>
    <n v="0"/>
    <n v="0"/>
    <n v="1442.59"/>
    <n v="116.45"/>
    <n v="1.1599999999999999"/>
    <n v="79.349999999999994"/>
    <n v="4.5599999999999996"/>
    <n v="6.27"/>
    <n v="160.65"/>
    <n v="132.96"/>
    <n v="92.09"/>
    <n v="2.8"/>
    <n v="1.02"/>
    <n v="-2.38"/>
    <n v="-0.44"/>
    <n v="-0.74"/>
    <n v="10996.66"/>
    <n v="2430.1"/>
    <n v="1.28"/>
    <n v="0"/>
    <n v="30.61"/>
    <n v="2.62"/>
    <n v="1085.72"/>
    <n v="1676.2"/>
    <n v="299.94"/>
    <n v="23.61"/>
    <n v="6.33"/>
    <n v="-14.13"/>
    <n v="-1.59"/>
    <n v="-3.42"/>
    <n v="2895.41"/>
    <n v="624.13"/>
    <n v="354.52"/>
    <n v="124.33"/>
    <n v="1.69"/>
    <n v="5.47"/>
    <n v="52.54"/>
    <n v="1085.8599999999999"/>
    <n v="33.729999999999997"/>
    <n v="469.78"/>
    <n v="2.83"/>
    <n v="-9.84"/>
    <n v="-6.98"/>
    <n v="-1.26"/>
    <n v="14410.27"/>
    <n v="1899.83"/>
    <n v="852.82"/>
    <n v="0.65"/>
    <n v="0.08"/>
    <n v="3.74"/>
    <n v="33.979999999999997"/>
    <n v="2719.4"/>
    <n v="0"/>
    <n v="240.94"/>
    <n v="6.76"/>
    <n v="-19.829999999999998"/>
    <n v="-9.68"/>
    <n v="0"/>
    <n v="27482.57"/>
    <n v="849.75"/>
    <n v="888.65"/>
    <n v="564.47"/>
    <n v="924.21"/>
    <n v="13.57"/>
    <n v="549.35"/>
    <n v="2677.74"/>
    <n v="0"/>
    <n v="195.65"/>
    <n v="62.79"/>
    <n v="-19.72"/>
    <n v="-3.99"/>
    <n v="-9.3699999999999992"/>
    <n v="11374.6"/>
    <n v="1781.11"/>
    <n v="169.81"/>
    <n v="0"/>
    <n v="0.09"/>
    <n v="2.06"/>
    <n v="165.82"/>
    <n v="1785.19"/>
    <n v="0"/>
    <n v="171.79"/>
    <n v="8.01"/>
    <n v="-21.51"/>
    <n v="-9.0299999999999994"/>
    <n v="-0.85"/>
    <n v="82.35"/>
    <n v="0"/>
    <n v="0"/>
    <n v="0"/>
    <n v="20.32"/>
    <n v="0"/>
    <n v="5.76"/>
    <n v="14.56"/>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n/documentos/informe-con-relevancia-prudencial/2022/irp-2022-irp-2022-en.pdf"/>
    <s v="N/A"/>
    <s v="https://www.santander.com/en/shareholders-and-investors/financial-and-economic-information#pillar-iii-disclosures-report"/>
    <m/>
  </r>
  <r>
    <s v="5493006QMFDDMYWIAM13"/>
    <x v="22"/>
    <s v="ES"/>
    <d v="2022-12-31T00:00:00"/>
    <s v="EUR"/>
    <s v="Millions"/>
    <x v="11"/>
    <x v="25"/>
    <x v="19"/>
    <x v="15"/>
    <n v="0"/>
    <n v="41.059074510000002"/>
    <n v="1.32721626674"/>
    <n v="1237.5026776700001"/>
    <n v="750.31252853000001"/>
    <n v="168.10460013999997"/>
    <n v="37.694058399999996"/>
    <n v="28.869296070000001"/>
    <n v="-26.395401499999998"/>
    <n v="-4.3662726899999997"/>
    <n v="-12.31019903"/>
    <n v="3313.8418778"/>
    <n v="1555.1950224899997"/>
    <n v="155.75729052"/>
    <n v="1.0783373799999998"/>
    <n v="84.848239089999993"/>
    <n v="4.3225500991999999"/>
    <n v="1796.8546952199997"/>
    <n v="1190.5219701599999"/>
    <n v="1190.4977758999999"/>
    <n v="31.284872700000005"/>
    <n v="5.0170974199999998"/>
    <n v="-13.955432950000001"/>
    <n v="-3.4676370000000003"/>
    <n v="-2.46323596"/>
    <n v="19331.481666979998"/>
    <n v="5020.1382374300001"/>
    <n v="34.984744199999994"/>
    <n v="0"/>
    <n v="0.70727182000000011"/>
    <n v="1.0135204030930001"/>
    <n v="5055.8288284999999"/>
    <n v="5.0573132399999992"/>
    <n v="5.0558882900000004"/>
    <n v="121.17940304999999"/>
    <n v="114.5910208"/>
    <n v="-90.606194370000011"/>
    <n v="-10.294841439999999"/>
    <n v="-75.607568799999996"/>
    <n v="3017.0991928900003"/>
    <n v="843.92099951"/>
    <n v="78.150083849999987"/>
    <n v="82.818183360000006"/>
    <n v="19.187316490000001"/>
    <n v="3.1309411728000001"/>
    <n v="928.19818926999994"/>
    <n v="168.62519649000001"/>
    <n v="72.746802550000012"/>
    <n v="3.5134729999999996E-2"/>
    <n v="0.38050533000000236"/>
    <n v="-0.64740447000000001"/>
    <n v="-1.4397630000000002E-2"/>
    <n v="-0.15799786000000002"/>
    <n v="204.31103264000001"/>
    <n v="14.210066900000001"/>
    <n v="9.5496310000000001E-2"/>
    <n v="0"/>
    <n v="0"/>
    <n v="1.6452700029999998"/>
    <n v="14.305563210000001"/>
    <n v="1.3609848899999999"/>
    <n v="1.3609848899999999"/>
    <n v="1.9378276700000001"/>
    <n v="1.0365984700000002"/>
    <n v="-1.0549136799999999"/>
    <n v="-0.19851687999999998"/>
    <n v="-0.79279734000000002"/>
    <n v="2626.3485952200003"/>
    <n v="345.02475063999998"/>
    <n v="11.933502620000001"/>
    <n v="0.25478286999999999"/>
    <n v="0.46110849999999998"/>
    <n v="1.5221300378699998"/>
    <n v="357.63641145999998"/>
    <n v="55.03128779"/>
    <n v="54.993554620000005"/>
    <n v="44.428994719999992"/>
    <n v="32.908475889999998"/>
    <n v="-29.438746309999999"/>
    <n v="-4.5122699900000001"/>
    <n v="-23.91678834"/>
    <n v="16400.91433453"/>
    <n v="2950.8315882500001"/>
    <n v="296.50568714000002"/>
    <n v="1.9794844599999999"/>
    <n v="3.77469659"/>
    <n v="1.519399720762"/>
    <n v="2928.3531437799998"/>
    <n v="624.86186337000004"/>
    <n v="300.12355070999996"/>
    <n v="293.49207391000004"/>
    <n v="885.23905085999991"/>
    <n v="-238.93620449000002"/>
    <n v="-39.688059280000004"/>
    <n v="-189.75002831"/>
    <n v="4373.5517643800003"/>
    <n v="228.20988894999999"/>
    <n v="18.564126890000001"/>
    <n v="53.437423030000012"/>
    <n v="4.8325485500000012"/>
    <n v="4.5332838404999993"/>
    <n v="214.04393056999999"/>
    <n v="111.66360226"/>
    <n v="20.663545410000001"/>
    <n v="18.77365035"/>
    <n v="5.1010915800000012"/>
    <n v="-4.6749022099999999"/>
    <n v="-0.91427594999999995"/>
    <n v="-3.2072050199999995"/>
    <n v="3578.47349145"/>
    <n v="2.8772777400000003"/>
    <n v="3.136771E-2"/>
    <n v="0"/>
    <n v="2.9699330000000003E-2"/>
    <n v="1.2183137124000001"/>
    <n v="2.9086454500000003"/>
    <n v="2.9699330000000003E-2"/>
    <n v="0"/>
    <n v="0.17105223"/>
    <n v="0.22353408"/>
    <n v="-0.19167766999999999"/>
    <n v="-2.119704E-2"/>
    <n v="-0.16062231000000002"/>
    <n v="31960.485613760004"/>
    <n v="86.085276679999993"/>
    <n v="47.882197389999995"/>
    <n v="151.26390925000001"/>
    <n v="612.85731644000009"/>
    <n v="23.871505871500002"/>
    <n v="897.03892093999991"/>
    <n v="1.04977882"/>
    <n v="0"/>
    <n v="50.921341520000006"/>
    <n v="38.588183260000001"/>
    <n v="-4.9858011800000011"/>
    <n v="-1.08263306"/>
    <n v="-4.3075744800000004"/>
    <n v="8900.6546841500003"/>
    <n v="417.02150180000001"/>
    <n v="44.43224343"/>
    <n v="5.8066145799999989"/>
    <n v="3.9308564599999998"/>
    <n v="2.5282903036799995"/>
    <n v="471.14936436999994"/>
    <n v="4.1851899999999997E-2"/>
    <n v="0"/>
    <n v="15.182095689999999"/>
    <n v="4.9548464899999995"/>
    <n v="-3.7204709900000004"/>
    <n v="-0.42471560999999997"/>
    <n v="-2.9286002599999996"/>
    <n v="181.88426000000001"/>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n/documentos/informe-con-relevancia-prudencial/2022/irp-2022-irp-2022-en.pdf"/>
    <s v="N/A"/>
    <s v="https://www.santander.com/en/shareholders-and-investors/financial-and-economic-information#pillar-iii-disclosures-report"/>
    <m/>
  </r>
  <r>
    <s v="EQYXK86SF381Q21S3020"/>
    <x v="23"/>
    <s v="I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1io3yog0oux5.cloudfront.net/_4c00c3e53b78156a0d036a39f3d4355c/bankofamerica/db/874/9881/pdf/Bank+of+America+Europe+Designated+Activity+Company+Pillar+3+++Disclosure+As+at+31+December+2022.pdf "/>
    <s v="N/A"/>
    <s v="https://investor.bankofamerica.com/regulatory-and-other-filings/basel-pillar-3-disclosures/non-u-s-legal-entity-pillar-3-disclosures"/>
    <m/>
  </r>
  <r>
    <s v="635400L14KNHZXPUZM19"/>
    <x v="24"/>
    <s v="CY"/>
    <d v="2022-12-31T00:00:00"/>
    <s v="EUR"/>
    <s v="Millions"/>
    <x v="3"/>
    <x v="26"/>
    <x v="20"/>
    <x v="16"/>
    <n v="5"/>
    <m/>
    <n v="5"/>
    <n v="1"/>
    <n v="35"/>
    <n v="1"/>
    <n v="6"/>
    <m/>
    <n v="-1"/>
    <m/>
    <m/>
    <n v="12"/>
    <n v="2"/>
    <n v="1"/>
    <m/>
    <m/>
    <n v="4"/>
    <m/>
    <n v="3"/>
    <m/>
    <m/>
    <m/>
    <m/>
    <m/>
    <m/>
    <n v="443"/>
    <n v="85"/>
    <n v="62"/>
    <n v="32"/>
    <m/>
    <n v="5"/>
    <n v="59"/>
    <n v="127"/>
    <n v="12"/>
    <n v="13"/>
    <n v="5"/>
    <n v="-2"/>
    <m/>
    <n v="-1"/>
    <n v="49"/>
    <n v="1"/>
    <n v="3"/>
    <n v="4"/>
    <m/>
    <n v="10"/>
    <m/>
    <n v="8"/>
    <m/>
    <m/>
    <m/>
    <m/>
    <m/>
    <m/>
    <n v="6"/>
    <n v="1"/>
    <m/>
    <n v="1"/>
    <m/>
    <n v="8"/>
    <m/>
    <n v="2"/>
    <m/>
    <m/>
    <m/>
    <m/>
    <m/>
    <m/>
    <n v="550"/>
    <n v="180"/>
    <n v="172"/>
    <n v="15"/>
    <m/>
    <n v="5"/>
    <n v="111"/>
    <n v="280"/>
    <n v="91"/>
    <n v="266"/>
    <n v="4"/>
    <n v="-4"/>
    <n v="-3"/>
    <n v="-1"/>
    <n v="914"/>
    <n v="185"/>
    <n v="117"/>
    <n v="39"/>
    <m/>
    <n v="5"/>
    <n v="173"/>
    <n v="232"/>
    <n v="103"/>
    <n v="46"/>
    <n v="9"/>
    <n v="-6"/>
    <n v="-1"/>
    <n v="-3"/>
    <n v="292"/>
    <n v="33"/>
    <n v="5"/>
    <n v="2"/>
    <m/>
    <n v="3"/>
    <n v="8"/>
    <n v="33"/>
    <n v="1"/>
    <n v="3"/>
    <m/>
    <m/>
    <m/>
    <m/>
    <n v="1119"/>
    <n v="64"/>
    <n v="164"/>
    <n v="152"/>
    <n v="1"/>
    <n v="9"/>
    <n v="311"/>
    <n v="112"/>
    <n v="64"/>
    <n v="104"/>
    <n v="3"/>
    <n v="-5"/>
    <n v="-1"/>
    <n v="-3"/>
    <n v="4769"/>
    <n v="321"/>
    <n v="508"/>
    <n v="762"/>
    <n v="733"/>
    <n v="15"/>
    <n v="758"/>
    <n v="1652"/>
    <n v="205"/>
    <n v="544"/>
    <n v="123"/>
    <n v="-36"/>
    <n v="-6"/>
    <n v="-27"/>
    <n v="5007"/>
    <n v="681"/>
    <n v="713"/>
    <n v="663"/>
    <n v="158"/>
    <n v="9"/>
    <n v="922"/>
    <n v="1446"/>
    <n v="338"/>
    <n v="662"/>
    <n v="51"/>
    <n v="-31"/>
    <n v="-6"/>
    <n v="-18"/>
    <n v="732"/>
    <m/>
    <m/>
    <m/>
    <m/>
    <m/>
    <n v="50"/>
    <n v="421"/>
    <n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kofcyprus.com/globalassets/group/investor-relations/pillar-3-disclosures/eng/20230405-pillar-3-disclosures-2022.pdf"/>
    <s v="N/A"/>
    <s v="https://www.bankofcyprus.com.cy/en-gb/group/investor-relations/reports-presentations/pillar-3-disclosures/"/>
    <m/>
  </r>
  <r>
    <s v="635400C8EK6DRI12LJ39"/>
    <x v="25"/>
    <s v="IE"/>
    <d v="2022-12-31T00:00:00"/>
    <s v="EUR"/>
    <s v="Millions"/>
    <x v="12"/>
    <x v="27"/>
    <x v="9"/>
    <x v="8"/>
    <n v="0"/>
    <n v="0"/>
    <n v="0"/>
    <n v="0"/>
    <n v="0"/>
    <n v="0"/>
    <n v="0"/>
    <n v="0"/>
    <n v="0"/>
    <n v="0"/>
    <n v="0"/>
    <n v="64"/>
    <n v="0"/>
    <n v="0"/>
    <n v="0"/>
    <n v="0"/>
    <n v="0"/>
    <n v="0"/>
    <n v="0"/>
    <n v="0"/>
    <n v="0"/>
    <n v="0"/>
    <n v="0"/>
    <n v="0"/>
    <n v="0"/>
    <n v="1359"/>
    <n v="0"/>
    <n v="0"/>
    <n v="0"/>
    <n v="0"/>
    <n v="0"/>
    <n v="0"/>
    <n v="0"/>
    <n v="0"/>
    <n v="0"/>
    <n v="0"/>
    <n v="0"/>
    <n v="0"/>
    <n v="0"/>
    <n v="344"/>
    <n v="0"/>
    <n v="0"/>
    <n v="0"/>
    <n v="0"/>
    <n v="0"/>
    <n v="0"/>
    <n v="0"/>
    <n v="0"/>
    <n v="0"/>
    <n v="0"/>
    <n v="0"/>
    <n v="0"/>
    <n v="0"/>
    <n v="39"/>
    <n v="0"/>
    <n v="0"/>
    <n v="0"/>
    <n v="0"/>
    <n v="0"/>
    <n v="0"/>
    <n v="0"/>
    <n v="0"/>
    <n v="0"/>
    <n v="0"/>
    <n v="0"/>
    <n v="0"/>
    <n v="0"/>
    <n v="108"/>
    <n v="0"/>
    <n v="0"/>
    <n v="0"/>
    <n v="0"/>
    <n v="0"/>
    <n v="0"/>
    <n v="0"/>
    <n v="0"/>
    <n v="0"/>
    <n v="0"/>
    <n v="0"/>
    <n v="0"/>
    <n v="0"/>
    <n v="1562"/>
    <n v="0"/>
    <n v="0"/>
    <n v="0"/>
    <n v="0"/>
    <n v="0"/>
    <n v="0"/>
    <n v="0"/>
    <n v="0"/>
    <n v="0"/>
    <n v="0"/>
    <n v="0"/>
    <n v="0"/>
    <n v="0"/>
    <n v="573"/>
    <n v="0"/>
    <n v="0"/>
    <n v="0"/>
    <n v="0"/>
    <n v="0"/>
    <n v="0"/>
    <n v="0"/>
    <n v="0"/>
    <n v="0"/>
    <n v="0"/>
    <n v="0"/>
    <n v="0"/>
    <n v="0"/>
    <n v="5959"/>
    <n v="0"/>
    <n v="0"/>
    <n v="0"/>
    <n v="0"/>
    <n v="0"/>
    <n v="0"/>
    <n v="0"/>
    <n v="0"/>
    <n v="0"/>
    <n v="0"/>
    <n v="0"/>
    <n v="0"/>
    <n v="0"/>
    <n v="22737"/>
    <n v="13"/>
    <n v="35"/>
    <n v="101"/>
    <n v="141"/>
    <n v="19.399999999999999"/>
    <n v="0"/>
    <n v="290"/>
    <n v="0"/>
    <n v="29"/>
    <n v="4"/>
    <n v="-1"/>
    <n v="0"/>
    <n v="-1"/>
    <n v="7353"/>
    <n v="252"/>
    <n v="7"/>
    <n v="2"/>
    <n v="0"/>
    <n v="3.6"/>
    <n v="0"/>
    <n v="261"/>
    <n v="0"/>
    <n v="131"/>
    <n v="5"/>
    <n v="-5"/>
    <n v="-3"/>
    <n v="-2"/>
    <n v="0"/>
    <n v="0"/>
    <n v="0"/>
    <n v="0"/>
    <n v="0"/>
    <n v="0"/>
    <n v="0"/>
    <n v="0"/>
    <n v="0"/>
    <n v="0"/>
    <n v="0"/>
    <n v="0"/>
    <n v="0"/>
    <n v="0"/>
    <n v="3741"/>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2-Group-PDF-Version-1.pdf"/>
    <s v="https://investorrelations.bankofireland.com/app/uploads/Pillar-3-Disclosures-31-December-2022-Group-Excel-Version-1.xlsx"/>
    <s v="https://investorrelations.bankofireland.com/results-centre/pillar-3-disclosures/"/>
    <m/>
  </r>
  <r>
    <s v="635400C8EK6DRI12LJ39"/>
    <x v="25"/>
    <s v="IE"/>
    <d v="2022-12-31T00:00:00"/>
    <s v="EUR"/>
    <s v="Millions"/>
    <x v="8"/>
    <x v="28"/>
    <x v="9"/>
    <x v="8"/>
    <n v="0"/>
    <n v="0"/>
    <n v="0"/>
    <n v="0"/>
    <n v="0"/>
    <n v="0"/>
    <n v="0"/>
    <n v="0"/>
    <n v="0"/>
    <n v="0"/>
    <n v="0"/>
    <n v="38"/>
    <n v="0"/>
    <n v="0"/>
    <n v="0"/>
    <n v="0"/>
    <n v="0"/>
    <n v="0"/>
    <n v="0"/>
    <n v="0"/>
    <n v="0"/>
    <n v="0"/>
    <n v="0"/>
    <n v="0"/>
    <n v="0"/>
    <n v="963"/>
    <n v="0"/>
    <n v="0"/>
    <n v="0"/>
    <n v="0"/>
    <n v="0"/>
    <n v="0"/>
    <n v="0"/>
    <n v="0"/>
    <n v="0"/>
    <n v="0"/>
    <n v="0"/>
    <n v="0"/>
    <n v="0"/>
    <n v="100"/>
    <n v="0"/>
    <n v="0"/>
    <n v="0"/>
    <n v="0"/>
    <n v="0"/>
    <n v="0"/>
    <n v="0"/>
    <n v="0"/>
    <n v="0"/>
    <n v="0"/>
    <n v="0"/>
    <n v="0"/>
    <n v="0"/>
    <n v="42"/>
    <n v="0"/>
    <n v="0"/>
    <n v="0"/>
    <n v="0"/>
    <n v="0"/>
    <n v="0"/>
    <n v="0"/>
    <n v="0"/>
    <n v="0"/>
    <n v="0"/>
    <n v="0"/>
    <n v="0"/>
    <n v="0"/>
    <n v="83"/>
    <n v="0"/>
    <n v="0"/>
    <n v="0"/>
    <n v="0"/>
    <n v="0"/>
    <n v="0"/>
    <n v="0"/>
    <n v="0"/>
    <n v="0"/>
    <n v="0"/>
    <n v="0"/>
    <n v="0"/>
    <n v="0"/>
    <n v="347"/>
    <n v="0"/>
    <n v="0"/>
    <n v="0"/>
    <n v="0"/>
    <n v="0"/>
    <n v="0"/>
    <n v="0"/>
    <n v="0"/>
    <n v="0"/>
    <n v="0"/>
    <n v="0"/>
    <n v="0"/>
    <n v="0"/>
    <n v="102"/>
    <n v="0"/>
    <n v="0"/>
    <n v="0"/>
    <n v="0"/>
    <n v="0"/>
    <n v="0"/>
    <n v="0"/>
    <n v="0"/>
    <n v="0"/>
    <n v="0"/>
    <n v="0"/>
    <n v="0"/>
    <n v="0"/>
    <n v="2043"/>
    <n v="0"/>
    <n v="0"/>
    <n v="0"/>
    <n v="0"/>
    <n v="0"/>
    <n v="0"/>
    <n v="0"/>
    <n v="0"/>
    <n v="0"/>
    <n v="0"/>
    <n v="0"/>
    <n v="0"/>
    <n v="0"/>
    <n v="15506"/>
    <n v="58"/>
    <n v="130"/>
    <n v="125"/>
    <n v="237"/>
    <n v="13.8"/>
    <n v="200"/>
    <n v="363"/>
    <n v="12"/>
    <n v="44"/>
    <n v="7"/>
    <n v="-2"/>
    <n v="-1"/>
    <n v="-1"/>
    <n v="2415"/>
    <n v="0"/>
    <n v="0"/>
    <n v="0"/>
    <n v="0"/>
    <n v="0"/>
    <n v="0"/>
    <n v="0"/>
    <n v="0"/>
    <n v="0"/>
    <n v="0"/>
    <n v="0"/>
    <n v="0"/>
    <n v="0"/>
    <n v="0"/>
    <n v="0"/>
    <n v="0"/>
    <n v="0"/>
    <n v="0"/>
    <n v="0"/>
    <n v="0"/>
    <n v="0"/>
    <n v="0"/>
    <n v="0"/>
    <n v="0"/>
    <n v="0"/>
    <n v="0"/>
    <n v="0"/>
    <n v="2717"/>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2-Group-PDF-Version-1.pdf"/>
    <s v="https://investorrelations.bankofireland.com/app/uploads/Pillar-3-Disclosures-31-December-2022-Group-Excel-Version-1.xlsx"/>
    <s v="https://investorrelations.bankofireland.com/results-centre/pillar-3-disclosures/"/>
    <m/>
  </r>
  <r>
    <s v="635400C8EK6DRI12LJ39"/>
    <x v="25"/>
    <s v="IE"/>
    <d v="2022-12-31T00:00:00"/>
    <s v="EUR"/>
    <s v="Millions"/>
    <x v="13"/>
    <x v="29"/>
    <x v="9"/>
    <x v="8"/>
    <n v="0"/>
    <n v="0"/>
    <n v="0"/>
    <n v="0"/>
    <n v="0"/>
    <n v="0"/>
    <n v="0"/>
    <n v="0"/>
    <n v="0"/>
    <n v="0"/>
    <n v="0"/>
    <n v="18"/>
    <n v="0"/>
    <n v="0"/>
    <n v="0"/>
    <n v="0"/>
    <n v="0"/>
    <n v="0"/>
    <n v="0"/>
    <n v="0"/>
    <n v="0"/>
    <n v="0"/>
    <n v="0"/>
    <n v="0"/>
    <n v="0"/>
    <n v="2548"/>
    <n v="0"/>
    <n v="0"/>
    <n v="0"/>
    <n v="0"/>
    <n v="0"/>
    <n v="0"/>
    <n v="0"/>
    <n v="0"/>
    <n v="0"/>
    <n v="0"/>
    <n v="0"/>
    <n v="0"/>
    <n v="0"/>
    <n v="25"/>
    <n v="0"/>
    <n v="0"/>
    <n v="0"/>
    <n v="0"/>
    <n v="0"/>
    <n v="0"/>
    <n v="0"/>
    <n v="0"/>
    <n v="0"/>
    <n v="0"/>
    <n v="0"/>
    <n v="0"/>
    <n v="0"/>
    <n v="0"/>
    <n v="0"/>
    <n v="0"/>
    <n v="0"/>
    <n v="0"/>
    <n v="0"/>
    <n v="0"/>
    <n v="0"/>
    <n v="0"/>
    <n v="0"/>
    <n v="0"/>
    <n v="0"/>
    <n v="0"/>
    <n v="0"/>
    <n v="41"/>
    <n v="0"/>
    <n v="0"/>
    <n v="0"/>
    <n v="0"/>
    <n v="0"/>
    <n v="0"/>
    <n v="0"/>
    <n v="0"/>
    <n v="0"/>
    <n v="0"/>
    <n v="0"/>
    <n v="0"/>
    <n v="0"/>
    <n v="289"/>
    <n v="0"/>
    <n v="0"/>
    <n v="0"/>
    <n v="0"/>
    <n v="0"/>
    <n v="0"/>
    <n v="0"/>
    <n v="0"/>
    <n v="0"/>
    <n v="0"/>
    <n v="0"/>
    <n v="0"/>
    <n v="0"/>
    <n v="163"/>
    <n v="0"/>
    <n v="0"/>
    <n v="0"/>
    <n v="7"/>
    <n v="0"/>
    <n v="7"/>
    <n v="0"/>
    <n v="0"/>
    <n v="7"/>
    <n v="0"/>
    <n v="0"/>
    <n v="0"/>
    <n v="0"/>
    <n v="721"/>
    <n v="0"/>
    <n v="0"/>
    <n v="0"/>
    <n v="0"/>
    <n v="0"/>
    <n v="0"/>
    <n v="0"/>
    <n v="0"/>
    <n v="0"/>
    <n v="0"/>
    <n v="0"/>
    <n v="0"/>
    <n v="0"/>
    <n v="0"/>
    <n v="0"/>
    <n v="0"/>
    <n v="0"/>
    <n v="0"/>
    <n v="0"/>
    <n v="0"/>
    <n v="0"/>
    <n v="0"/>
    <n v="0"/>
    <n v="0"/>
    <n v="0"/>
    <n v="0"/>
    <n v="0"/>
    <n v="727"/>
    <n v="0"/>
    <n v="0"/>
    <n v="0"/>
    <n v="0"/>
    <n v="0"/>
    <n v="0"/>
    <n v="0"/>
    <n v="0"/>
    <n v="0"/>
    <n v="0"/>
    <n v="0"/>
    <n v="0"/>
    <n v="0"/>
    <n v="0"/>
    <n v="0"/>
    <n v="0"/>
    <n v="0"/>
    <n v="0"/>
    <n v="0"/>
    <n v="0"/>
    <n v="0"/>
    <n v="0"/>
    <n v="0"/>
    <n v="0"/>
    <n v="0"/>
    <n v="0"/>
    <n v="0"/>
    <n v="2838"/>
    <n v="7"/>
    <n v="0"/>
    <n v="0"/>
    <n v="0"/>
    <n v="2.6"/>
    <n v="7"/>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2-Group-PDF-Version-1.pdf"/>
    <s v="https://investorrelations.bankofireland.com/app/uploads/Pillar-3-Disclosures-31-December-2022-Group-Excel-Version-1.xlsx"/>
    <s v="https://investorrelations.bankofireland.com/results-centre/pillar-3-disclosures/"/>
    <m/>
  </r>
  <r>
    <s v="529900RWC8ZYB066JF16"/>
    <x v="26"/>
    <s v="MT"/>
    <d v="2022-12-31T00:00:00"/>
    <s v="EUR"/>
    <s v="Millions"/>
    <x v="3"/>
    <x v="30"/>
    <x v="21"/>
    <x v="17"/>
    <m/>
    <n v="26.66"/>
    <n v="0.01"/>
    <n v="2.61"/>
    <n v="10.8"/>
    <n v="13.41"/>
    <n v="0.28999999999999998"/>
    <n v="0"/>
    <n v="-0.23"/>
    <n v="-0.01"/>
    <n v="0"/>
    <n v="3.94"/>
    <n v="3.81"/>
    <m/>
    <m/>
    <n v="0.13"/>
    <n v="0.01"/>
    <n v="0.16"/>
    <n v="0.65"/>
    <n v="0.81"/>
    <m/>
    <n v="0"/>
    <n v="-0.01"/>
    <m/>
    <n v="0"/>
    <n v="117.06"/>
    <n v="62.54"/>
    <n v="43.87"/>
    <n v="0.69"/>
    <n v="9.9600000000000009"/>
    <n v="1.8"/>
    <n v="8.02"/>
    <n v="26.92"/>
    <n v="34.94"/>
    <n v="4.49"/>
    <n v="3.37"/>
    <n v="-2.08"/>
    <n v="-0.27"/>
    <n v="-1.42"/>
    <n v="96.91"/>
    <n v="21.21"/>
    <n v="7.13"/>
    <n v="60.78"/>
    <n v="7.79"/>
    <n v="0.36"/>
    <n v="7.44"/>
    <n v="27.44"/>
    <n v="34.89"/>
    <n v="3.51"/>
    <n v="0.88"/>
    <n v="-1.8"/>
    <n v="-0.46"/>
    <n v="-0.66"/>
    <n v="0.5"/>
    <n v="0.35"/>
    <n v="0.13"/>
    <n v="0.01"/>
    <n v="0.01"/>
    <n v="0"/>
    <n v="0.04"/>
    <n v="0.18"/>
    <n v="0.23"/>
    <n v="0"/>
    <n v="0.03"/>
    <n v="-0.02"/>
    <n v="0"/>
    <n v="-0.02"/>
    <n v="57.5"/>
    <n v="31.28"/>
    <n v="7.91"/>
    <n v="0.98"/>
    <n v="17.329999999999998"/>
    <n v="7.0000000000000007E-2"/>
    <n v="4.72"/>
    <n v="18.57"/>
    <n v="23.29"/>
    <n v="12.59"/>
    <n v="1.42"/>
    <n v="-2.82"/>
    <n v="-0.78"/>
    <n v="-1.39"/>
    <n v="161.16"/>
    <n v="62.27"/>
    <n v="15.03"/>
    <n v="24.04"/>
    <n v="59.81"/>
    <n v="0.32"/>
    <n v="13.06"/>
    <n v="48.17"/>
    <n v="61.24"/>
    <n v="27.33"/>
    <n v="9.44"/>
    <n v="-9.5399999999999991"/>
    <n v="-1.34"/>
    <n v="-5.64"/>
    <n v="286.38"/>
    <n v="87.39"/>
    <n v="157.27000000000001"/>
    <n v="32.69"/>
    <n v="9.0299999999999994"/>
    <n v="2.66"/>
    <n v="25.81"/>
    <n v="101.63"/>
    <n v="127.44"/>
    <n v="29.97"/>
    <n v="3.35"/>
    <n v="-6.12"/>
    <n v="-1.87"/>
    <n v="-3.3"/>
    <n v="115.93"/>
    <n v="17.12"/>
    <n v="3.25"/>
    <n v="94.22"/>
    <n v="1.33"/>
    <n v="0.59"/>
    <n v="4.46"/>
    <n v="20.46"/>
    <n v="24.93"/>
    <n v="2.46"/>
    <n v="1.18"/>
    <n v="-1.32"/>
    <n v="-0.03"/>
    <n v="-1.1200000000000001"/>
    <n v="146.07"/>
    <n v="51.8"/>
    <n v="45.76"/>
    <n v="12.34"/>
    <n v="36.17"/>
    <n v="0.27"/>
    <n v="1.44"/>
    <n v="6.64"/>
    <n v="8.07"/>
    <n v="21.19"/>
    <n v="43.89"/>
    <n v="-20.84"/>
    <n v="-0.35"/>
    <n v="-20.100000000000001"/>
    <n v="1117.05"/>
    <n v="244.5"/>
    <n v="311.97000000000003"/>
    <n v="365.35"/>
    <n v="195.22"/>
    <n v="3.19"/>
    <n v="12.29"/>
    <n v="56.87"/>
    <n v="69.17"/>
    <n v="319.26"/>
    <n v="59.78"/>
    <n v="-25.15"/>
    <n v="-1.95"/>
    <n v="-22.15"/>
    <n v="0.42"/>
    <m/>
    <m/>
    <n v="0.42"/>
    <m/>
    <n v="0"/>
    <m/>
    <m/>
    <m/>
    <m/>
    <n v="0.42"/>
    <n v="-0.38"/>
    <m/>
    <n v="-0.38"/>
    <n v="134.59"/>
    <n v="90.83"/>
    <n v="23.69"/>
    <n v="13.34"/>
    <n v="6.72"/>
    <n v="0.26"/>
    <n v="11.09"/>
    <n v="46.79"/>
    <n v="57.87"/>
    <n v="48.17"/>
    <n v="7.03"/>
    <n v="-6.65"/>
    <n v="-2.56"/>
    <n v="-3.23"/>
    <n v="94.73"/>
    <n v="70.94"/>
    <n v="9.65"/>
    <n v="12.97"/>
    <n v="1.17"/>
    <n v="0.18"/>
    <n v="8.31"/>
    <n v="34.79"/>
    <n v="43.1"/>
    <n v="39.54"/>
    <n v="6.43"/>
    <n v="-4.08"/>
    <n v="-0.87"/>
    <n v="-2.71"/>
    <m/>
    <m/>
    <m/>
    <m/>
    <m/>
    <m/>
    <m/>
    <m/>
    <m/>
    <m/>
    <m/>
    <m/>
    <m/>
    <m/>
    <m/>
    <m/>
    <m/>
    <m/>
    <m/>
    <m/>
    <m/>
    <m/>
    <m/>
    <m/>
    <m/>
    <m/>
    <m/>
    <m/>
    <n v="13.91"/>
    <n v="4.6900000000000004"/>
    <n v="5.47"/>
    <n v="0.28000000000000003"/>
    <n v="3.48"/>
    <n v="0.02"/>
    <n v="1.17"/>
    <n v="4.8899999999999997"/>
    <n v="6.05"/>
    <n v="2.41"/>
    <n v="0.37"/>
    <n v="-0.73"/>
    <n v="-0.23"/>
    <n v="0.37"/>
    <n v="25.95"/>
    <n v="15.21"/>
    <n v="8.57"/>
    <n v="0.1"/>
    <n v="2.0699999999999998"/>
    <n v="0.05"/>
    <n v="1.61"/>
    <n v="7.11"/>
    <n v="8.7200000000000006"/>
    <n v="6.22"/>
    <n v="0.23"/>
    <n v="-1.84"/>
    <n v="-1.47"/>
    <n v="-0.15"/>
    <m/>
    <m/>
    <m/>
    <m/>
    <m/>
    <m/>
    <m/>
    <m/>
    <m/>
    <m/>
    <m/>
    <m/>
    <m/>
    <m/>
    <m/>
    <m/>
    <m/>
    <m/>
    <m/>
    <m/>
    <m/>
    <m/>
    <m/>
    <m/>
    <m/>
    <m/>
    <m/>
    <m/>
    <m/>
    <m/>
    <m/>
    <m/>
    <m/>
    <m/>
    <m/>
    <m/>
    <m/>
    <m/>
    <m/>
    <m/>
    <m/>
    <m/>
    <m/>
    <m/>
    <m/>
    <m/>
    <m/>
    <m/>
    <m/>
    <m/>
    <m/>
    <m/>
    <m/>
    <m/>
    <m/>
    <m/>
    <m/>
    <m/>
    <m/>
    <m/>
    <m/>
    <m/>
    <m/>
    <m/>
    <m/>
    <m/>
    <m/>
    <m/>
    <m/>
    <m/>
    <m/>
    <m/>
    <m/>
    <m/>
    <m/>
    <m/>
    <m/>
    <m/>
    <m/>
    <m/>
    <m/>
    <m/>
    <m/>
    <m/>
    <s v="https://www.bov.com/documents/pillar-3-disclosures-december-2022"/>
    <s v="N/A"/>
    <s v="https://www.bov.com/content/financial-reports"/>
    <m/>
  </r>
  <r>
    <s v="VWMYAEQSTOPNV0SUGU82"/>
    <x v="27"/>
    <s v="ES"/>
    <d v="2022-12-31T00:00:00"/>
    <s v="EUR"/>
    <s v="Millions"/>
    <x v="3"/>
    <x v="31"/>
    <x v="22"/>
    <x v="18"/>
    <n v="59"/>
    <m/>
    <n v="4"/>
    <n v="1"/>
    <m/>
    <n v="287"/>
    <n v="25"/>
    <n v="35"/>
    <n v="-17"/>
    <n v="1"/>
    <n v="15"/>
    <n v="110"/>
    <n v="106"/>
    <n v="4"/>
    <n v="0"/>
    <m/>
    <n v="2"/>
    <n v="71"/>
    <m/>
    <n v="0"/>
    <n v="6"/>
    <n v="2"/>
    <n v="-1"/>
    <n v="0"/>
    <n v="1"/>
    <n v="5897"/>
    <n v="4940"/>
    <n v="672"/>
    <n v="284"/>
    <n v="2"/>
    <n v="2"/>
    <n v="4"/>
    <m/>
    <n v="6"/>
    <n v="242"/>
    <n v="246"/>
    <n v="-117"/>
    <n v="8"/>
    <n v="102"/>
    <n v="1391"/>
    <n v="549"/>
    <n v="182"/>
    <n v="616"/>
    <n v="45"/>
    <n v="8"/>
    <n v="0"/>
    <m/>
    <n v="59"/>
    <n v="9"/>
    <n v="5"/>
    <n v="-6"/>
    <n v="0"/>
    <n v="3"/>
    <n v="218"/>
    <n v="193"/>
    <n v="24"/>
    <n v="1"/>
    <m/>
    <n v="3"/>
    <n v="0"/>
    <m/>
    <n v="78"/>
    <n v="3"/>
    <n v="3"/>
    <n v="-2"/>
    <n v="0"/>
    <n v="2"/>
    <n v="2764"/>
    <n v="1724"/>
    <n v="355"/>
    <n v="428"/>
    <n v="258"/>
    <n v="7"/>
    <n v="1066"/>
    <m/>
    <n v="28"/>
    <n v="135"/>
    <n v="153"/>
    <n v="-76"/>
    <n v="5"/>
    <n v="68"/>
    <n v="5418"/>
    <n v="4629"/>
    <n v="578"/>
    <n v="206"/>
    <n v="5"/>
    <n v="2"/>
    <n v="22"/>
    <m/>
    <n v="33"/>
    <n v="277"/>
    <n v="344"/>
    <n v="-177"/>
    <n v="8"/>
    <n v="161"/>
    <n v="1742"/>
    <n v="1264"/>
    <n v="324"/>
    <n v="153"/>
    <n v="0"/>
    <n v="4"/>
    <n v="4"/>
    <m/>
    <n v="4"/>
    <n v="83"/>
    <n v="57"/>
    <n v="-31"/>
    <n v="3"/>
    <n v="27"/>
    <n v="4413"/>
    <n v="1397"/>
    <n v="1125"/>
    <n v="1781"/>
    <n v="109"/>
    <n v="9"/>
    <n v="28"/>
    <m/>
    <n v="84"/>
    <n v="240"/>
    <n v="71"/>
    <n v="-25"/>
    <n v="3"/>
    <n v="20"/>
    <n v="33556"/>
    <n v="746"/>
    <n v="2429"/>
    <n v="11146"/>
    <n v="19235"/>
    <n v="20.56"/>
    <n v="2"/>
    <m/>
    <n v="5"/>
    <n v="908"/>
    <n v="481"/>
    <n v="-101"/>
    <n v="13"/>
    <n v="74"/>
    <n v="5237"/>
    <n v="778"/>
    <n v="1672"/>
    <n v="2505"/>
    <n v="282"/>
    <n v="10.93"/>
    <n v="224"/>
    <m/>
    <n v="438"/>
    <n v="350"/>
    <n v="201"/>
    <n v="-64"/>
    <n v="7"/>
    <n v="52"/>
    <n v="115"/>
    <m/>
    <m/>
    <m/>
    <m/>
    <m/>
    <n v="1"/>
    <m/>
    <n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kinter.com/file_source2/webcorporativa/estaticos/pdf/accionistas-e-Inversores/accionistas/informacion-relevante/otra-informacion-relevante/2023/2022_Pillar_3_Disclosures_report.pdf"/>
    <s v="https://www.bankinter.com/file_source2/webcorporativa/estaticos/pdf/accionistas-e-Inversores/informacion-financiera/info-relevancia-prudencial/2022/2022_Pillar_3_Disclosures_tables.xlsx "/>
    <s v="https://webcorporativa.bankinter.com/www2/corporativa/en/inf_financiera_cnmv/informacion_financiera/info_relev_pruden/2020"/>
    <s v="The item  “Accumulated impairment, accumulated negative changes in fair value due to credit risk and provisions” has been disclosed with a positive sign. Updated figures available in the Q2 2023 report https://www.bankinter.com/webcorporativa/en/shareholders-investors/financial-information/third-pillar-market-discipline."/>
  </r>
  <r>
    <s v="R7CQUF1DQM73HUTV1078"/>
    <x v="28"/>
    <s v="LU"/>
    <d v="2022-12-31T00:00:00"/>
    <s v="EUR"/>
    <s v="Millions"/>
    <x v="14"/>
    <x v="32"/>
    <x v="0"/>
    <x v="0"/>
    <m/>
    <m/>
    <m/>
    <m/>
    <m/>
    <m/>
    <m/>
    <m/>
    <m/>
    <m/>
    <m/>
    <n v="0"/>
    <m/>
    <m/>
    <m/>
    <m/>
    <m/>
    <m/>
    <m/>
    <m/>
    <m/>
    <m/>
    <m/>
    <m/>
    <m/>
    <n v="339.9"/>
    <m/>
    <m/>
    <m/>
    <m/>
    <m/>
    <m/>
    <m/>
    <m/>
    <m/>
    <m/>
    <m/>
    <m/>
    <m/>
    <n v="318.2"/>
    <m/>
    <m/>
    <m/>
    <m/>
    <m/>
    <m/>
    <m/>
    <m/>
    <m/>
    <m/>
    <m/>
    <m/>
    <m/>
    <n v="8.1999999999999993"/>
    <m/>
    <m/>
    <m/>
    <m/>
    <m/>
    <m/>
    <m/>
    <m/>
    <m/>
    <m/>
    <m/>
    <m/>
    <m/>
    <n v="1214.3"/>
    <m/>
    <m/>
    <m/>
    <m/>
    <m/>
    <m/>
    <m/>
    <m/>
    <m/>
    <m/>
    <m/>
    <m/>
    <m/>
    <n v="282.39999999999998"/>
    <m/>
    <m/>
    <m/>
    <m/>
    <m/>
    <m/>
    <m/>
    <m/>
    <m/>
    <m/>
    <m/>
    <m/>
    <m/>
    <n v="1476.3"/>
    <m/>
    <m/>
    <m/>
    <m/>
    <m/>
    <m/>
    <m/>
    <m/>
    <m/>
    <m/>
    <m/>
    <m/>
    <m/>
    <n v="1715.6"/>
    <m/>
    <m/>
    <m/>
    <m/>
    <m/>
    <m/>
    <m/>
    <m/>
    <m/>
    <m/>
    <m/>
    <m/>
    <m/>
    <n v="17316"/>
    <m/>
    <m/>
    <m/>
    <m/>
    <m/>
    <m/>
    <m/>
    <m/>
    <m/>
    <m/>
    <m/>
    <m/>
    <m/>
    <n v="217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puerkeess.lu/fileadmin/mediatheque/documents/about_us/rapports_pilier3/Rapport_pilier_3_2022_final_17.10.23_.pdf"/>
    <s v="N/A"/>
    <s v="https://www.spuerkeess.lu/en/about-us/publications/"/>
    <m/>
  </r>
  <r>
    <s v="R7CQUF1DQM73HUTV1078"/>
    <x v="28"/>
    <s v="LU"/>
    <d v="2022-12-31T00:00:00"/>
    <s v="EUR"/>
    <s v="Millions"/>
    <x v="6"/>
    <x v="33"/>
    <x v="23"/>
    <x v="0"/>
    <m/>
    <m/>
    <n v="2.7"/>
    <n v="1.2"/>
    <n v="0.2"/>
    <n v="3.35"/>
    <m/>
    <m/>
    <n v="0"/>
    <m/>
    <m/>
    <n v="287.52"/>
    <n v="139.16"/>
    <n v="37.19"/>
    <m/>
    <m/>
    <n v="3.48"/>
    <n v="77.849999999999994"/>
    <n v="36.4"/>
    <n v="62.1"/>
    <m/>
    <m/>
    <n v="-0.08"/>
    <m/>
    <m/>
    <n v="1855.1"/>
    <n v="1157.6300000000001"/>
    <n v="259.13"/>
    <m/>
    <m/>
    <n v="3.24"/>
    <n v="456.73"/>
    <n v="200.91"/>
    <n v="759.12"/>
    <n v="32"/>
    <m/>
    <n v="-1.51"/>
    <n v="-0.39"/>
    <m/>
    <n v="271.10000000000002"/>
    <n v="138.66999999999999"/>
    <m/>
    <m/>
    <m/>
    <n v="2.06"/>
    <n v="52.9"/>
    <n v="19.75"/>
    <n v="66.02"/>
    <m/>
    <m/>
    <n v="-0.11"/>
    <m/>
    <m/>
    <n v="6.06"/>
    <n v="5.82"/>
    <m/>
    <m/>
    <m/>
    <n v="3.37"/>
    <n v="1.01"/>
    <n v="0.44"/>
    <n v="4.3600000000000003"/>
    <m/>
    <m/>
    <n v="-0.01"/>
    <m/>
    <m/>
    <n v="73.400000000000006"/>
    <n v="24.57"/>
    <n v="3.4"/>
    <m/>
    <m/>
    <n v="4.25"/>
    <n v="7.67"/>
    <n v="9.18"/>
    <n v="11.12"/>
    <m/>
    <m/>
    <n v="-0.02"/>
    <m/>
    <m/>
    <n v="86.47"/>
    <n v="35.020000000000003"/>
    <n v="5.92"/>
    <m/>
    <m/>
    <n v="4.58"/>
    <n v="6.13"/>
    <n v="4.46"/>
    <n v="30.35"/>
    <m/>
    <m/>
    <n v="-0.03"/>
    <m/>
    <m/>
    <n v="177.32"/>
    <n v="34.340000000000003"/>
    <n v="12.84"/>
    <m/>
    <m/>
    <n v="3.79"/>
    <n v="18.989999999999998"/>
    <n v="7.05"/>
    <n v="21.15"/>
    <m/>
    <m/>
    <n v="-0.06"/>
    <m/>
    <m/>
    <n v="57.1"/>
    <n v="29.47"/>
    <m/>
    <m/>
    <m/>
    <n v="1.38"/>
    <n v="29.47"/>
    <m/>
    <m/>
    <m/>
    <m/>
    <n v="-0.03"/>
    <m/>
    <m/>
    <n v="349"/>
    <m/>
    <m/>
    <m/>
    <m/>
    <m/>
    <m/>
    <m/>
    <m/>
    <m/>
    <m/>
    <m/>
    <m/>
    <m/>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puerkeess.lu/fileadmin/mediatheque/documents/about_us/rapports_pilier3/Rapport_pilier_3_2022_final_17.10.23_.pdf"/>
    <s v="N/A"/>
    <s v="https://www.spuerkeess.lu/en/about-us/publications/"/>
    <m/>
  </r>
  <r>
    <s v="9CZ7TVMR36CYD5TZBS50"/>
    <x v="29"/>
    <s v="LU"/>
    <d v="2022-12-31T00:00:00"/>
    <s v="EUR"/>
    <s v="Thousands"/>
    <x v="3"/>
    <x v="34"/>
    <x v="24"/>
    <x v="19"/>
    <n v="56665"/>
    <n v="23250"/>
    <m/>
    <m/>
    <m/>
    <n v="128812"/>
    <n v="32203"/>
    <n v="180"/>
    <n v="425"/>
    <n v="103"/>
    <n v="180"/>
    <n v="2758"/>
    <n v="1617"/>
    <n v="88"/>
    <n v="753"/>
    <n v="299"/>
    <m/>
    <m/>
    <m/>
    <n v="2758"/>
    <n v="662"/>
    <n v="15"/>
    <n v="17"/>
    <n v="0.1"/>
    <n v="15"/>
    <n v="775542"/>
    <n v="575328"/>
    <n v="89199"/>
    <n v="68575"/>
    <n v="42440"/>
    <m/>
    <m/>
    <m/>
    <n v="775542"/>
    <n v="50410"/>
    <n v="8066"/>
    <n v="6359"/>
    <n v="543"/>
    <n v="2257"/>
    <n v="185170"/>
    <n v="36948"/>
    <n v="49821"/>
    <n v="90909"/>
    <n v="7492"/>
    <m/>
    <m/>
    <m/>
    <n v="185170"/>
    <n v="33331"/>
    <n v="30146"/>
    <n v="25572"/>
    <n v="370"/>
    <n v="24350"/>
    <n v="42571"/>
    <n v="38190"/>
    <n v="127"/>
    <n v="292"/>
    <n v="3963"/>
    <m/>
    <m/>
    <m/>
    <n v="42571"/>
    <n v="170"/>
    <n v="0"/>
    <n v="664"/>
    <n v="4"/>
    <n v="0"/>
    <n v="1444865"/>
    <n v="944256"/>
    <n v="161076"/>
    <n v="232116"/>
    <n v="107417"/>
    <m/>
    <m/>
    <m/>
    <n v="1444865"/>
    <n v="187832"/>
    <n v="6502"/>
    <n v="18783"/>
    <n v="3612"/>
    <n v="6502"/>
    <n v="580374"/>
    <n v="334207"/>
    <n v="47887"/>
    <n v="107030"/>
    <n v="91250"/>
    <m/>
    <m/>
    <m/>
    <n v="580374"/>
    <n v="81252"/>
    <n v="12304"/>
    <n v="12710"/>
    <n v="1103"/>
    <n v="9982"/>
    <n v="505926"/>
    <n v="80564"/>
    <n v="101500"/>
    <n v="26981"/>
    <n v="296881"/>
    <m/>
    <m/>
    <m/>
    <n v="505926"/>
    <n v="30356"/>
    <n v="8348"/>
    <n v="5717"/>
    <n v="101"/>
    <n v="4452"/>
    <n v="2611736"/>
    <n v="1242341"/>
    <n v="434589"/>
    <n v="787828"/>
    <n v="146978"/>
    <m/>
    <m/>
    <m/>
    <n v="2611736"/>
    <n v="391760"/>
    <n v="67644"/>
    <n v="60331"/>
    <n v="11230"/>
    <n v="3029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il.com/Documents/brochures/2022-Pillar-III-report.pdf"/>
    <s v="N/A"/>
    <s v="https://www.bil.com/en/bil-group/documentation/Pages/financial-reports.aspx"/>
    <s v="Template 5 has not been disclosed in line with the Regulation (EU) 2022/2453 (“ITS on ESG risk disclosure”)"/>
  </r>
  <r>
    <s v="2G5BKIC2CB69PRJH1W31"/>
    <x v="30"/>
    <s v="IE"/>
    <d v="2022-12-31T00:00:00"/>
    <s v="EUR"/>
    <s v="Millions"/>
    <x v="15"/>
    <x v="0"/>
    <x v="0"/>
    <x v="0"/>
    <m/>
    <m/>
    <m/>
    <m/>
    <m/>
    <m/>
    <m/>
    <m/>
    <m/>
    <m/>
    <m/>
    <n v="164"/>
    <n v="36"/>
    <n v="1"/>
    <m/>
    <m/>
    <n v="1"/>
    <n v="31"/>
    <n v="6"/>
    <n v="1"/>
    <n v="4"/>
    <m/>
    <m/>
    <m/>
    <m/>
    <n v="686"/>
    <n v="95"/>
    <n v="11"/>
    <m/>
    <m/>
    <n v="3"/>
    <n v="69"/>
    <n v="34"/>
    <n v="3"/>
    <n v="15"/>
    <n v="9"/>
    <n v="-6"/>
    <n v="-1"/>
    <n v="-4"/>
    <n v="283"/>
    <n v="54"/>
    <n v="6"/>
    <m/>
    <m/>
    <n v="2"/>
    <n v="27"/>
    <n v="21"/>
    <n v="13"/>
    <m/>
    <m/>
    <m/>
    <m/>
    <m/>
    <m/>
    <m/>
    <m/>
    <m/>
    <m/>
    <m/>
    <m/>
    <m/>
    <m/>
    <m/>
    <m/>
    <m/>
    <m/>
    <m/>
    <n v="118"/>
    <n v="19"/>
    <n v="6"/>
    <m/>
    <m/>
    <n v="5"/>
    <n v="18"/>
    <n v="5"/>
    <n v="2"/>
    <m/>
    <m/>
    <m/>
    <m/>
    <m/>
    <n v="508"/>
    <n v="92"/>
    <n v="3"/>
    <m/>
    <m/>
    <n v="2"/>
    <n v="66"/>
    <n v="28"/>
    <n v="2"/>
    <n v="30"/>
    <n v="4"/>
    <n v="-4"/>
    <n v="-1"/>
    <n v="-2"/>
    <n v="406"/>
    <n v="63"/>
    <m/>
    <m/>
    <m/>
    <n v="1"/>
    <n v="30"/>
    <n v="30"/>
    <n v="3"/>
    <m/>
    <m/>
    <m/>
    <m/>
    <m/>
    <n v="200"/>
    <n v="46"/>
    <m/>
    <m/>
    <m/>
    <n v="2"/>
    <n v="13"/>
    <n v="21"/>
    <n v="12"/>
    <n v="17"/>
    <n v="3"/>
    <n v="-2"/>
    <m/>
    <n v="-2"/>
    <n v="4963"/>
    <n v="64"/>
    <n v="108"/>
    <n v="454"/>
    <n v="74"/>
    <n v="14"/>
    <n v="504"/>
    <n v="181"/>
    <n v="14"/>
    <n v="37"/>
    <n v="38"/>
    <n v="-16"/>
    <n v="-4"/>
    <n v="-12"/>
    <n v="170"/>
    <n v="57"/>
    <m/>
    <m/>
    <m/>
    <n v="3"/>
    <n v="10"/>
    <n v="29"/>
    <n v="17"/>
    <n v="19"/>
    <n v="1"/>
    <n v="-1"/>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home.barclays/content/dam/home-barclays/documents/investor-relations/reports-and-events/annual-reports/2022/Pillar-3/Barclays-Bank%20Ireland-PL-Pillar3-2022.pdf"/>
    <s v="N/A"/>
    <s v="https://home.barclays/investor-relations/reports-and-events/annual-reports/"/>
    <m/>
  </r>
  <r>
    <s v="529900S9YO2JHTIIDG38"/>
    <x v="31"/>
    <s v="AT"/>
    <d v="2022-12-31T00:00:00"/>
    <s v="EUR"/>
    <s v="Millions"/>
    <x v="3"/>
    <x v="35"/>
    <x v="25"/>
    <x v="0"/>
    <n v="1"/>
    <m/>
    <n v="1.4380078360753483"/>
    <m/>
    <m/>
    <m/>
    <n v="1"/>
    <m/>
    <m/>
    <m/>
    <m/>
    <n v="1"/>
    <n v="1"/>
    <m/>
    <m/>
    <m/>
    <n v="0.60208999758675152"/>
    <m/>
    <m/>
    <m/>
    <m/>
    <m/>
    <m/>
    <m/>
    <m/>
    <n v="746"/>
    <n v="729"/>
    <n v="15"/>
    <n v="1"/>
    <m/>
    <n v="1.4790787167175647"/>
    <n v="101"/>
    <m/>
    <m/>
    <n v="109"/>
    <n v="14"/>
    <n v="-24"/>
    <n v="-14"/>
    <n v="-8"/>
    <n v="175"/>
    <n v="105"/>
    <n v="34"/>
    <n v="34"/>
    <n v="2"/>
    <n v="4.532222185281074"/>
    <m/>
    <m/>
    <m/>
    <n v="2"/>
    <m/>
    <m/>
    <m/>
    <m/>
    <n v="465"/>
    <n v="182"/>
    <n v="67"/>
    <n v="125"/>
    <n v="91"/>
    <n v="6.305229018471163"/>
    <m/>
    <m/>
    <m/>
    <n v="2"/>
    <m/>
    <m/>
    <m/>
    <m/>
    <n v="139"/>
    <n v="115"/>
    <n v="4"/>
    <n v="16"/>
    <n v="3"/>
    <n v="1.5592242545521495"/>
    <n v="28"/>
    <n v="4"/>
    <n v="2"/>
    <n v="9"/>
    <n v="26"/>
    <n v="-11"/>
    <m/>
    <n v="-10"/>
    <n v="424"/>
    <n v="399"/>
    <n v="11"/>
    <n v="7"/>
    <n v="6"/>
    <n v="1.2557361066939965"/>
    <n v="1"/>
    <n v="2"/>
    <m/>
    <n v="23"/>
    <n v="18"/>
    <n v="-10"/>
    <n v="-1"/>
    <n v="-9"/>
    <n v="100"/>
    <n v="76"/>
    <n v="11"/>
    <n v="12"/>
    <m/>
    <n v="1.3882981476289999"/>
    <m/>
    <n v="1"/>
    <m/>
    <n v="3"/>
    <n v="1"/>
    <n v="-1"/>
    <m/>
    <n v="-1"/>
    <n v="3258"/>
    <n v="2112"/>
    <n v="238"/>
    <n v="480"/>
    <n v="427"/>
    <n v="4.7281588590754602"/>
    <n v="4"/>
    <n v="65"/>
    <m/>
    <n v="223"/>
    <n v="6"/>
    <n v="-16"/>
    <n v="-13"/>
    <n v="-2"/>
    <n v="14856"/>
    <n v="1015"/>
    <n v="1078"/>
    <n v="2344"/>
    <n v="10419"/>
    <n v="20.944979373289971"/>
    <n v="2072"/>
    <n v="263"/>
    <n v="4"/>
    <n v="537"/>
    <n v="92"/>
    <n v="-44"/>
    <n v="-20"/>
    <n v="-21"/>
    <n v="1809"/>
    <n v="1324"/>
    <n v="126"/>
    <n v="212"/>
    <n v="147"/>
    <n v="3.8559284031702701"/>
    <n v="160"/>
    <n v="4"/>
    <m/>
    <n v="210"/>
    <n v="9"/>
    <n v="-16"/>
    <n v="-12"/>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waggroup.com/resource/blob/45724/b44a9639076b0c68926d610b8b9c76be/20230313-pillar-3-qualitative-data.pdf"/>
    <s v="https://www.bawaggroup.com/resource/blob/64184/935a4a6c7ce8f5c037f4b3b3f465aa40/disclosure-acc-to-regulation-fy-2022-quantitative-data2-data.xlsx"/>
    <s v="https://www.bawaggroup.com/BAWAGGROUP/IR/EN/Financial-Results"/>
    <m/>
  </r>
  <r>
    <s v="VDYMYTQGZZ6DU0912C88"/>
    <x v="32"/>
    <s v="DE"/>
    <d v="2022-12-31T00:00:00"/>
    <s v="EUR"/>
    <s v="Millions"/>
    <x v="3"/>
    <x v="36"/>
    <x v="26"/>
    <x v="20"/>
    <n v="40"/>
    <n v="84"/>
    <n v="16.77"/>
    <n v="34"/>
    <n v="112"/>
    <n v="34"/>
    <n v="7"/>
    <n v="1"/>
    <m/>
    <m/>
    <m/>
    <n v="270"/>
    <n v="28"/>
    <n v="2"/>
    <m/>
    <m/>
    <n v="1.62"/>
    <m/>
    <n v="10"/>
    <n v="19"/>
    <n v="13"/>
    <m/>
    <m/>
    <m/>
    <m/>
    <n v="6261"/>
    <n v="1059"/>
    <n v="312"/>
    <n v="235"/>
    <n v="23"/>
    <n v="7.11"/>
    <n v="36"/>
    <n v="880"/>
    <n v="712"/>
    <n v="751"/>
    <n v="194"/>
    <n v="-147"/>
    <n v="-27"/>
    <n v="-116"/>
    <n v="20477"/>
    <n v="2785"/>
    <n v="5239"/>
    <n v="8512"/>
    <n v="399"/>
    <n v="16.25"/>
    <n v="230"/>
    <n v="15.489000000000001"/>
    <n v="1.2150000000000001"/>
    <n v="895"/>
    <n v="182"/>
    <n v="-147"/>
    <n v="-27"/>
    <n v="-64"/>
    <n v="6150"/>
    <n v="66"/>
    <n v="57"/>
    <n v="204"/>
    <n v="388"/>
    <n v="21.96"/>
    <m/>
    <n v="690"/>
    <n v="25"/>
    <n v="11"/>
    <n v="18"/>
    <n v="-6"/>
    <m/>
    <n v="-6"/>
    <n v="1976"/>
    <n v="434"/>
    <n v="50"/>
    <n v="28"/>
    <n v="35"/>
    <n v="26.02"/>
    <n v="94"/>
    <n v="309"/>
    <n v="143"/>
    <n v="110"/>
    <n v="19"/>
    <n v="-22"/>
    <n v="-1"/>
    <n v="-19"/>
    <n v="1424"/>
    <n v="318"/>
    <n v="17"/>
    <n v="13"/>
    <n v="4"/>
    <n v="2.23"/>
    <m/>
    <n v="304"/>
    <n v="48"/>
    <n v="188"/>
    <n v="16"/>
    <n v="-16"/>
    <m/>
    <n v="-16"/>
    <n v="4820"/>
    <n v="138"/>
    <n v="87"/>
    <n v="104"/>
    <n v="56"/>
    <n v="10.25"/>
    <m/>
    <n v="290"/>
    <n v="95"/>
    <n v="65"/>
    <n v="16"/>
    <n v="-14"/>
    <n v="-1"/>
    <n v="-12"/>
    <n v="46148"/>
    <n v="5617"/>
    <n v="1665"/>
    <n v="1516"/>
    <n v="3562"/>
    <n v="30.08"/>
    <n v="1.4330000000000001"/>
    <n v="6.2359999999999998"/>
    <n v="4.6909999999999998"/>
    <n v="2.2160000000000002"/>
    <n v="83"/>
    <n v="-72"/>
    <n v="-11"/>
    <n v="-49"/>
    <n v="42387"/>
    <n v="1058"/>
    <n v="152"/>
    <n v="279"/>
    <n v="808"/>
    <n v="58.03"/>
    <n v="775"/>
    <n v="1.5109999999999999"/>
    <n v="13"/>
    <n v="672"/>
    <n v="2"/>
    <n v="-3"/>
    <n v="-2"/>
    <m/>
    <n v="31917"/>
    <n v="6225"/>
    <n v="1274"/>
    <n v="255"/>
    <n v="287"/>
    <n v="17.579999999999998"/>
    <n v="924"/>
    <n v="2.0920000000000001"/>
    <n v="5.0259999999999998"/>
    <n v="1.6319999999999999"/>
    <n v="122"/>
    <n v="-102"/>
    <n v="-13"/>
    <n v="-76"/>
    <m/>
    <m/>
    <m/>
    <m/>
    <m/>
    <m/>
    <m/>
    <m/>
    <m/>
    <m/>
    <m/>
    <m/>
    <m/>
    <m/>
    <n v="15374"/>
    <n v="1924"/>
    <n v="1295"/>
    <n v="1938"/>
    <n v="1319"/>
    <n v="27.24"/>
    <n v="671"/>
    <n v="4.4290000000000003"/>
    <n v="1.3320000000000001"/>
    <n v="1.1950000000000001"/>
    <n v="42"/>
    <n v="-61"/>
    <n v="-14"/>
    <n v="-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yernlb.de/internet/media/de/ir/downloads_1/investor_relations_3/finanzberichte/2022_24/offenlegungsbericht.pdf"/>
    <s v="N/A"/>
    <s v="https://www.bayernlb.de/internet/de/blb/resp/investor_relations_5/veroeffentlichungen_3/finanzberichte/finanzberichte_1.jsp"/>
    <m/>
  </r>
  <r>
    <s v="A5GWLFH3KM7YV2SFQL84"/>
    <x v="33"/>
    <s v="BE"/>
    <d v="2022-12-31T00:00:00"/>
    <s v="EUR"/>
    <s v="Millions"/>
    <x v="16"/>
    <x v="0"/>
    <x v="0"/>
    <x v="0"/>
    <m/>
    <m/>
    <m/>
    <m/>
    <m/>
    <m/>
    <m/>
    <m/>
    <m/>
    <m/>
    <m/>
    <m/>
    <m/>
    <m/>
    <m/>
    <m/>
    <m/>
    <m/>
    <m/>
    <m/>
    <m/>
    <m/>
    <m/>
    <m/>
    <m/>
    <m/>
    <m/>
    <m/>
    <m/>
    <m/>
    <m/>
    <m/>
    <m/>
    <m/>
    <m/>
    <m/>
    <m/>
    <m/>
    <m/>
    <m/>
    <m/>
    <m/>
    <m/>
    <m/>
    <m/>
    <m/>
    <m/>
    <m/>
    <m/>
    <m/>
    <m/>
    <m/>
    <m/>
    <m/>
    <m/>
    <m/>
    <m/>
    <m/>
    <m/>
    <m/>
    <m/>
    <m/>
    <m/>
    <m/>
    <m/>
    <m/>
    <m/>
    <m/>
    <m/>
    <m/>
    <m/>
    <m/>
    <m/>
    <m/>
    <m/>
    <m/>
    <m/>
    <m/>
    <m/>
    <m/>
    <m/>
    <m/>
    <m/>
    <m/>
    <m/>
    <m/>
    <m/>
    <m/>
    <m/>
    <m/>
    <m/>
    <m/>
    <m/>
    <m/>
    <m/>
    <m/>
    <m/>
    <m/>
    <m/>
    <m/>
    <m/>
    <m/>
    <m/>
    <m/>
    <m/>
    <m/>
    <m/>
    <m/>
    <m/>
    <m/>
    <m/>
    <m/>
    <m/>
    <m/>
    <m/>
    <m/>
    <m/>
    <m/>
    <m/>
    <m/>
    <m/>
    <m/>
    <m/>
    <n v="38997"/>
    <n v="30"/>
    <n v="76"/>
    <n v="315"/>
    <n v="191"/>
    <n v="16.27"/>
    <m/>
    <n v="613"/>
    <m/>
    <n v="69"/>
    <n v="2"/>
    <n v="-1"/>
    <n v="-1"/>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elfius.be/about-us/dam/corporate/investors/ratios-en-rapporten/belfius-reports/en/2022-Risk-Report.pdf"/>
    <s v="https://www.belfius.be/about-us/dam/corporate/investors/ratios-en-rapporten/belfius-reports/en/2H%202022%20Pillar%203%20disclosures.xlsx"/>
    <s v="https://www.belfius.be/about-us/en/investors/results-reports/reports"/>
    <m/>
  </r>
  <r>
    <s v="222100ZXZ9BRGDMKXL75"/>
    <x v="34"/>
    <s v="SI"/>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kbm.si/downloadfile.ashx?fileid=308676"/>
    <s v="N/A"/>
    <s v="https://www.nkbm.si/financial-reports-and-documents"/>
    <m/>
  </r>
  <r>
    <s v="529900GGYMNGRQTDOO93"/>
    <x v="35"/>
    <s v="NL"/>
    <d v="2022-12-31T00:00:00"/>
    <s v="EUR"/>
    <s v="Millions"/>
    <x v="3"/>
    <x v="19"/>
    <x v="9"/>
    <x v="0"/>
    <m/>
    <m/>
    <m/>
    <m/>
    <n v="0"/>
    <m/>
    <n v="0"/>
    <m/>
    <n v="0"/>
    <n v="0"/>
    <m/>
    <m/>
    <m/>
    <m/>
    <m/>
    <m/>
    <m/>
    <m/>
    <m/>
    <m/>
    <m/>
    <m/>
    <m/>
    <m/>
    <m/>
    <n v="57"/>
    <n v="42"/>
    <n v="9"/>
    <n v="1"/>
    <m/>
    <n v="4"/>
    <m/>
    <n v="8"/>
    <m/>
    <n v="0"/>
    <n v="48"/>
    <n v="-43"/>
    <n v="0"/>
    <n v="-43"/>
    <n v="1042"/>
    <n v="102"/>
    <n v="27"/>
    <n v="182"/>
    <m/>
    <n v="6"/>
    <m/>
    <n v="310"/>
    <m/>
    <n v="5"/>
    <m/>
    <n v="-1"/>
    <n v="0"/>
    <m/>
    <n v="1261"/>
    <n v="362"/>
    <n v="365"/>
    <n v="207"/>
    <n v="15"/>
    <n v="7"/>
    <n v="68"/>
    <n v="910"/>
    <n v="30"/>
    <m/>
    <m/>
    <n v="0"/>
    <m/>
    <m/>
    <n v="2518"/>
    <n v="100"/>
    <n v="25"/>
    <n v="28"/>
    <n v="171"/>
    <n v="6"/>
    <n v="4"/>
    <n v="319"/>
    <m/>
    <m/>
    <m/>
    <n v="0"/>
    <m/>
    <m/>
    <n v="63"/>
    <m/>
    <m/>
    <m/>
    <m/>
    <m/>
    <m/>
    <m/>
    <m/>
    <m/>
    <m/>
    <m/>
    <m/>
    <m/>
    <n v="785"/>
    <n v="119"/>
    <n v="57"/>
    <n v="15"/>
    <n v="3"/>
    <n v="9"/>
    <n v="4"/>
    <n v="189"/>
    <m/>
    <n v="14"/>
    <n v="155"/>
    <n v="0"/>
    <m/>
    <m/>
    <n v="44008"/>
    <n v="2405"/>
    <n v="2736"/>
    <n v="3866"/>
    <n v="6012"/>
    <n v="15"/>
    <n v="2227"/>
    <n v="12917"/>
    <n v="126"/>
    <n v="34"/>
    <m/>
    <n v="-1"/>
    <n v="-1"/>
    <m/>
    <m/>
    <m/>
    <m/>
    <m/>
    <m/>
    <m/>
    <m/>
    <m/>
    <m/>
    <m/>
    <m/>
    <m/>
    <m/>
    <m/>
    <m/>
    <m/>
    <m/>
    <m/>
    <m/>
    <m/>
    <m/>
    <m/>
    <m/>
    <m/>
    <m/>
    <m/>
    <m/>
    <m/>
    <m/>
    <m/>
    <m/>
    <m/>
    <m/>
    <m/>
    <m/>
    <m/>
    <m/>
    <m/>
    <m/>
    <m/>
    <m/>
    <m/>
    <n v="5267"/>
    <n v="559"/>
    <n v="436"/>
    <n v="568"/>
    <n v="791"/>
    <n v="10"/>
    <n v="120"/>
    <n v="2207"/>
    <m/>
    <n v="392"/>
    <n v="75"/>
    <n v="-28"/>
    <n v="-6"/>
    <n v="-2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ngbank.nl/-/media/Project/CBB/BNG-Bank-Shared/Documents/Pillar-3-Disclosure-Report-BNG-Bank-2022-dated-June-2023.pdf?rev=161618d8bcf84cc5bd75eff81bac9140"/>
    <s v="N/A"/>
    <s v="https://www.bngbank.com/Financials/Annual-report-2022"/>
    <m/>
  </r>
  <r>
    <s v="R0MUWSFPU8MPRO8K5P83"/>
    <x v="36"/>
    <s v="FR"/>
    <d v="2022-12-31T00:00:00"/>
    <s v="EUR"/>
    <s v="Millions"/>
    <x v="3"/>
    <x v="37"/>
    <x v="27"/>
    <x v="21"/>
    <n v="6"/>
    <n v="1"/>
    <n v="4"/>
    <m/>
    <n v="106"/>
    <m/>
    <m/>
    <m/>
    <m/>
    <m/>
    <m/>
    <n v="9501"/>
    <m/>
    <m/>
    <m/>
    <m/>
    <m/>
    <m/>
    <m/>
    <m/>
    <m/>
    <m/>
    <m/>
    <m/>
    <m/>
    <n v="91160"/>
    <n v="40"/>
    <n v="2"/>
    <n v="1"/>
    <m/>
    <n v="3"/>
    <m/>
    <n v="43"/>
    <m/>
    <m/>
    <m/>
    <m/>
    <m/>
    <m/>
    <n v="21213"/>
    <n v="25"/>
    <n v="4"/>
    <n v="5"/>
    <m/>
    <n v="5"/>
    <m/>
    <n v="35"/>
    <m/>
    <m/>
    <m/>
    <m/>
    <m/>
    <m/>
    <n v="2935"/>
    <n v="1"/>
    <m/>
    <m/>
    <m/>
    <n v="3"/>
    <m/>
    <n v="1"/>
    <m/>
    <m/>
    <m/>
    <m/>
    <m/>
    <m/>
    <n v="25096"/>
    <n v="585"/>
    <n v="35"/>
    <n v="36"/>
    <n v="1"/>
    <n v="3"/>
    <m/>
    <n v="657"/>
    <m/>
    <m/>
    <m/>
    <m/>
    <m/>
    <m/>
    <n v="63307"/>
    <n v="14"/>
    <n v="1"/>
    <m/>
    <m/>
    <n v="3"/>
    <m/>
    <n v="15"/>
    <m/>
    <m/>
    <m/>
    <m/>
    <m/>
    <m/>
    <n v="30514"/>
    <n v="15"/>
    <n v="2"/>
    <n v="1"/>
    <m/>
    <n v="4"/>
    <m/>
    <n v="18"/>
    <m/>
    <m/>
    <m/>
    <m/>
    <m/>
    <m/>
    <n v="65442"/>
    <n v="371"/>
    <n v="110"/>
    <n v="174"/>
    <n v="5"/>
    <n v="7"/>
    <m/>
    <n v="661"/>
    <m/>
    <m/>
    <m/>
    <m/>
    <m/>
    <m/>
    <n v="13064"/>
    <n v="150"/>
    <n v="74"/>
    <n v="101"/>
    <n v="2"/>
    <n v="3"/>
    <m/>
    <n v="327"/>
    <m/>
    <m/>
    <m/>
    <m/>
    <m/>
    <m/>
    <n v="55657"/>
    <n v="489"/>
    <n v="241"/>
    <n v="331"/>
    <n v="6"/>
    <n v="3"/>
    <m/>
    <n v="1068"/>
    <m/>
    <m/>
    <m/>
    <m/>
    <m/>
    <m/>
    <n v="232"/>
    <m/>
    <m/>
    <m/>
    <m/>
    <m/>
    <m/>
    <m/>
    <m/>
    <m/>
    <m/>
    <m/>
    <m/>
    <m/>
    <n v="136194"/>
    <n v="256"/>
    <n v="25"/>
    <n v="10"/>
    <n v="4"/>
    <n v="4"/>
    <m/>
    <n v="29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bnpparibas/en/document/universal-registration-document-2022"/>
    <s v="N/A"/>
    <s v="https://invest.bnpparibas.com/en/registration-documents-annual-financial-reports"/>
    <m/>
  </r>
  <r>
    <s v="549300FH0WJAPEHTIQ77"/>
    <x v="37"/>
    <s v="FR"/>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1io3yog0oux5.cloudfront.net/_11efd42558e67103353af226b2baac5f/bankofamerica/db/874/9885/pdf/2022+BofASE+Pillar+3.pdf"/>
    <s v="N/A"/>
    <s v="https://investor.bankofamerica.com/regulatory-and-other-filings/basel-pillar-3-disclosures/non-u-s-legal-entity-pillar-3-disclosures"/>
    <m/>
  </r>
  <r>
    <s v="N747OI7JINV7RUUH6190"/>
    <x v="38"/>
    <s v="IT"/>
    <d v="2022-12-31T00:00:00"/>
    <s v="EUR"/>
    <s v="Thousands"/>
    <x v="4"/>
    <x v="38"/>
    <x v="28"/>
    <x v="22"/>
    <n v="51061"/>
    <n v="1702"/>
    <n v="5.67"/>
    <n v="113006"/>
    <n v="128036"/>
    <n v="1739"/>
    <n v="28763"/>
    <n v="11818"/>
    <n v="-11307"/>
    <n v="-1546"/>
    <n v="-8489"/>
    <n v="130686"/>
    <n v="13441"/>
    <n v="913"/>
    <n v="1756"/>
    <n v="0"/>
    <n v="6.35"/>
    <n v="5982"/>
    <n v="10128"/>
    <n v="0"/>
    <n v="3126"/>
    <n v="1431"/>
    <n v="-1516"/>
    <n v="-165"/>
    <n v="-1255"/>
    <n v="13897375"/>
    <n v="2119926"/>
    <n v="342892"/>
    <n v="91241"/>
    <n v="533"/>
    <n v="3.05"/>
    <n v="372172"/>
    <n v="2181911"/>
    <n v="509"/>
    <n v="334538"/>
    <n v="67280"/>
    <n v="-62497"/>
    <n v="-10398"/>
    <n v="-46160"/>
    <n v="1010391"/>
    <n v="67461"/>
    <n v="78298"/>
    <n v="10420"/>
    <n v="0"/>
    <n v="6.11"/>
    <n v="59204"/>
    <n v="96975"/>
    <n v="0"/>
    <n v="14198"/>
    <n v="7566"/>
    <n v="-6807"/>
    <n v="-1140"/>
    <n v="-4504"/>
    <n v="845878"/>
    <n v="41874"/>
    <n v="8679"/>
    <n v="1933"/>
    <n v="0"/>
    <n v="4.12"/>
    <n v="28316"/>
    <n v="24170"/>
    <n v="0"/>
    <n v="5709"/>
    <n v="2553"/>
    <n v="-2567"/>
    <n v="-74"/>
    <n v="-2395"/>
    <n v="3836550"/>
    <n v="377868"/>
    <n v="149787"/>
    <n v="120353"/>
    <n v="31309"/>
    <n v="6.96"/>
    <n v="242381"/>
    <n v="429532"/>
    <n v="7404"/>
    <n v="164840"/>
    <n v="119543"/>
    <n v="-100995"/>
    <n v="-15244"/>
    <n v="-80566"/>
    <n v="7845381"/>
    <n v="1207741"/>
    <n v="294188"/>
    <n v="84031"/>
    <n v="262"/>
    <n v="3.3"/>
    <n v="484180"/>
    <n v="1100790"/>
    <n v="1252"/>
    <n v="235374"/>
    <n v="38717"/>
    <n v="-35702"/>
    <n v="-8170.9999999999991"/>
    <n v="-22794"/>
    <n v="1610468"/>
    <n v="149048"/>
    <n v="59093"/>
    <n v="19375"/>
    <n v="1177"/>
    <n v="5.26"/>
    <n v="62022"/>
    <n v="166540"/>
    <n v="131"/>
    <n v="71531"/>
    <n v="16761"/>
    <n v="-35810"/>
    <n v="-3171"/>
    <n v="-31224"/>
    <n v="4741325"/>
    <n v="406777"/>
    <n v="520078.99999999994"/>
    <n v="347103"/>
    <n v="9188"/>
    <n v="8.6199999999999992"/>
    <n v="665859"/>
    <n v="606395"/>
    <n v="10893"/>
    <n v="369952"/>
    <n v="87710"/>
    <n v="-118544"/>
    <n v="-31409"/>
    <n v="-56541"/>
    <n v="30747166"/>
    <n v="347982"/>
    <n v="677144"/>
    <n v="2155352"/>
    <n v="1310510"/>
    <n v="15.85"/>
    <n v="460780"/>
    <n v="3894574"/>
    <n v="135634"/>
    <n v="394962"/>
    <n v="87960"/>
    <n v="-92933"/>
    <n v="-16267"/>
    <n v="-69910"/>
    <n v="10038036"/>
    <n v="269870"/>
    <n v="485375"/>
    <n v="580125"/>
    <n v="79459"/>
    <n v="9.89"/>
    <n v="253401"/>
    <n v="1117350"/>
    <n v="44078"/>
    <n v="294218"/>
    <n v="141232"/>
    <n v="-187866"/>
    <n v="-41817"/>
    <n v="-109648"/>
    <n v="245625"/>
    <n v="0"/>
    <n v="0"/>
    <n v="0"/>
    <n v="0"/>
    <n v="0"/>
    <n v="0"/>
    <n v="0"/>
    <n v="0"/>
    <n v="0"/>
    <n v="0"/>
    <n v="0"/>
    <n v="0"/>
    <n v="0"/>
    <n v="8971500"/>
    <n v="623883"/>
    <n v="246489"/>
    <n v="170067"/>
    <n v="36506"/>
    <n v="5.7"/>
    <n v="634783"/>
    <n v="427472"/>
    <n v="14690"/>
    <n v="176429"/>
    <n v="54056"/>
    <n v="-48570"/>
    <n v="-8925"/>
    <n v="-328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bper.it/documents/133577364/2159003916/Informativa+al+pubblico+Pillar3_31+12+2022.pdf/c909b46f-918e-7f2a-f1bb-73dff476d303?version=1.0&amp;t=1682024278666&amp;download=true"/>
    <s v="N/A"/>
    <s v="https://istituzionale.bper.it/investor-relations/pillar-3-informativa-al-pubblico"/>
    <m/>
  </r>
  <r>
    <s v="969500STN7T9MRUMJ267"/>
    <x v="39"/>
    <s v="FR"/>
    <d v="2022-12-31T00:00:00"/>
    <s v="EUR"/>
    <s v="Millions"/>
    <x v="3"/>
    <x v="39"/>
    <x v="29"/>
    <x v="23"/>
    <n v="10"/>
    <n v="54"/>
    <n v="8"/>
    <n v="30"/>
    <n v="93"/>
    <n v="23"/>
    <n v="68"/>
    <n v="14"/>
    <n v="-5"/>
    <n v="-2"/>
    <n v="-2"/>
    <n v="120"/>
    <n v="70"/>
    <n v="46"/>
    <n v="4"/>
    <m/>
    <n v="5"/>
    <n v="1"/>
    <n v="45"/>
    <m/>
    <n v="46"/>
    <n v="0"/>
    <n v="-1"/>
    <n v="-1"/>
    <n v="0"/>
    <n v="11832"/>
    <n v="3016"/>
    <n v="1967"/>
    <n v="261"/>
    <n v="6588"/>
    <n v="13"/>
    <n v="459"/>
    <n v="1825"/>
    <m/>
    <n v="3182"/>
    <n v="581"/>
    <n v="-250"/>
    <n v="-109"/>
    <n v="-128"/>
    <n v="4809"/>
    <n v="323"/>
    <n v="1080"/>
    <n v="2568"/>
    <n v="839"/>
    <n v="14"/>
    <n v="573"/>
    <n v="1951"/>
    <n v="432"/>
    <n v="698"/>
    <n v="60"/>
    <n v="-65"/>
    <n v="-11"/>
    <n v="-46"/>
    <n v="403"/>
    <n v="241"/>
    <n v="140"/>
    <n v="13"/>
    <n v="9"/>
    <n v="5"/>
    <n v="16"/>
    <n v="102"/>
    <m/>
    <n v="194"/>
    <n v="21"/>
    <n v="-10"/>
    <n v="-5"/>
    <n v="-3"/>
    <n v="1575"/>
    <n v="998"/>
    <n v="374"/>
    <n v="167"/>
    <n v="35"/>
    <n v="5"/>
    <m/>
    <n v="506"/>
    <m/>
    <n v="689"/>
    <n v="130"/>
    <n v="-64"/>
    <n v="-21"/>
    <n v="-37"/>
    <n v="4750"/>
    <n v="2231"/>
    <n v="1806"/>
    <n v="418"/>
    <n v="295"/>
    <n v="6"/>
    <n v="75"/>
    <n v="1541"/>
    <m/>
    <n v="958"/>
    <n v="327"/>
    <n v="-175"/>
    <n v="-35"/>
    <n v="-126"/>
    <n v="1870"/>
    <n v="807"/>
    <n v="462"/>
    <n v="202"/>
    <n v="400"/>
    <n v="9"/>
    <n v="281"/>
    <n v="918"/>
    <n v="162"/>
    <n v="602"/>
    <n v="134"/>
    <n v="-38"/>
    <n v="-13"/>
    <n v="-22"/>
    <n v="10996"/>
    <n v="1786"/>
    <n v="3422"/>
    <n v="5639"/>
    <n v="149"/>
    <n v="10"/>
    <m/>
    <n v="3233"/>
    <m/>
    <n v="3217"/>
    <n v="311"/>
    <n v="-149"/>
    <n v="-83"/>
    <n v="-41"/>
    <m/>
    <m/>
    <m/>
    <m/>
    <m/>
    <m/>
    <m/>
    <m/>
    <m/>
    <m/>
    <m/>
    <m/>
    <m/>
    <m/>
    <n v="15203"/>
    <n v="2060"/>
    <n v="4946"/>
    <n v="7958"/>
    <n v="239"/>
    <n v="10"/>
    <n v="6948"/>
    <n v="6431"/>
    <n v="4080"/>
    <n v="4764"/>
    <n v="444"/>
    <n v="-260"/>
    <n v="-123"/>
    <n v="-1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pifrance.fr/download/media-file/77082"/>
    <s v="N/A"/>
    <s v="https://www2.bpifrance.fr/Espace-Investisseurs "/>
    <m/>
  </r>
  <r>
    <s v="TO822O0VT80V06K0FH57"/>
    <x v="40"/>
    <s v="PT"/>
    <d v="2022-12-31T00:00:00"/>
    <s v="EUR"/>
    <s v="Millions"/>
    <x v="3"/>
    <x v="40"/>
    <x v="30"/>
    <x v="24"/>
    <n v="22.59"/>
    <n v="0.51"/>
    <n v="0"/>
    <n v="15.25"/>
    <n v="255.29"/>
    <n v="15.14"/>
    <n v="21.66"/>
    <n v="30.67"/>
    <n v="-24.31"/>
    <n v="-1.52"/>
    <n v="-21.04"/>
    <n v="110.82"/>
    <n v="60.31"/>
    <n v="12.75"/>
    <n v="0.53"/>
    <n v="7.0000000000000007E-2"/>
    <n v="0"/>
    <n v="8.14"/>
    <n v="65.8"/>
    <n v="0.28000000000000003"/>
    <n v="5.15"/>
    <n v="14.05"/>
    <n v="-6.05"/>
    <n v="-0.87"/>
    <n v="-4.7699999999999996"/>
    <n v="3684.95"/>
    <n v="1854.08"/>
    <n v="262.35000000000002"/>
    <n v="36.76"/>
    <n v="34.549999999999997"/>
    <n v="0"/>
    <n v="245.65"/>
    <n v="2187.6999999999998"/>
    <n v="245.64"/>
    <n v="229.03"/>
    <n v="201.75"/>
    <n v="-145.72"/>
    <n v="-16.329999999999998"/>
    <n v="-115.81"/>
    <n v="519.04"/>
    <n v="124.88"/>
    <n v="34.130000000000003"/>
    <n v="85.56"/>
    <n v="0"/>
    <n v="0"/>
    <n v="1.95"/>
    <n v="244.56"/>
    <n v="1.95"/>
    <n v="43.27"/>
    <n v="0.72"/>
    <n v="-10.050000000000001"/>
    <n v="-6.98"/>
    <n v="-0.54"/>
    <n v="262.55"/>
    <n v="134.08000000000001"/>
    <n v="42.74"/>
    <n v="34.799999999999997"/>
    <n v="0.12"/>
    <n v="0"/>
    <n v="1.77"/>
    <n v="211.74"/>
    <n v="1.77"/>
    <n v="38.56"/>
    <n v="12.37"/>
    <n v="-22.04"/>
    <n v="-7.98"/>
    <n v="-13.11"/>
    <n v="1410.1"/>
    <n v="746.43"/>
    <n v="63.84"/>
    <n v="112.91"/>
    <n v="7.67"/>
    <n v="0"/>
    <n v="112.82"/>
    <n v="1012.55"/>
    <n v="112.5"/>
    <n v="102.57"/>
    <n v="135.06"/>
    <n v="-93.19"/>
    <n v="-4.8899999999999997"/>
    <n v="-78.680000000000007"/>
    <n v="2528.96"/>
    <n v="1415.22"/>
    <n v="186.53"/>
    <n v="57.69"/>
    <n v="9.85"/>
    <n v="0"/>
    <n v="59.96"/>
    <n v="1664.25"/>
    <n v="55.04"/>
    <n v="187.04"/>
    <n v="95.95"/>
    <n v="-100.39"/>
    <n v="-13.04"/>
    <n v="-72.78"/>
    <n v="1372.78"/>
    <n v="602.54999999999995"/>
    <n v="273.32"/>
    <n v="155.91999999999999"/>
    <n v="3.47"/>
    <n v="0"/>
    <n v="176.91"/>
    <n v="1035.1600000000001"/>
    <n v="176.89"/>
    <n v="281.89999999999998"/>
    <n v="65.41"/>
    <n v="-92.2"/>
    <n v="-47.41"/>
    <n v="-34.69"/>
    <n v="2780.97"/>
    <n v="920.13"/>
    <n v="570.44000000000005"/>
    <n v="972.21"/>
    <n v="13.95"/>
    <n v="0"/>
    <n v="52.73"/>
    <n v="2469.8000000000002"/>
    <n v="51.61"/>
    <n v="305.10000000000002"/>
    <n v="168.49"/>
    <n v="-103.36"/>
    <n v="-22.47"/>
    <n v="-71.72"/>
    <n v="27767.84"/>
    <n v="1958.39"/>
    <n v="1866.1"/>
    <n v="4302.07"/>
    <n v="18406.52"/>
    <n v="0"/>
    <n v="1296.75"/>
    <n v="26525.15"/>
    <n v="1289"/>
    <n v="1166.75"/>
    <n v="207.46"/>
    <n v="-191.96"/>
    <n v="-61.3"/>
    <n v="-101.37"/>
    <n v="4337.0600000000004"/>
    <n v="1188.07"/>
    <n v="586.64"/>
    <n v="942.91"/>
    <n v="25.87"/>
    <n v="0"/>
    <n v="178.77"/>
    <n v="2740.75"/>
    <n v="176.78"/>
    <n v="342.99"/>
    <n v="129.86000000000001"/>
    <n v="-225.16"/>
    <n v="-35.049999999999997"/>
    <n v="-118.84"/>
    <n v="18.399999999999999"/>
    <n v="0"/>
    <n v="0"/>
    <n v="0"/>
    <n v="0"/>
    <n v="0"/>
    <n v="0"/>
    <n v="8.58"/>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gd.pt/Investor-Relations/Informacao-Financeira/CGD/Documents/Disciplina-de-Mercado-2022.pdf"/>
    <s v="N/A"/>
    <s v="https://www.cgd.pt/English/Investor-Relations/Financial-Information/Pages/Pillar-3-Report.aspx"/>
    <m/>
  </r>
  <r>
    <s v="7CUNS533WID6K7DGFI87"/>
    <x v="41"/>
    <s v="ES"/>
    <d v="2022-12-31T00:00:00"/>
    <s v="EUR"/>
    <s v="Millions"/>
    <x v="3"/>
    <x v="41"/>
    <x v="31"/>
    <x v="25"/>
    <n v="49.164000000000001"/>
    <n v="1.4910000000000001"/>
    <n v="3.6179999999999999"/>
    <n v="7.0819999999999999"/>
    <n v="1797.8"/>
    <n v="67.58"/>
    <n v="194.25299999999999"/>
    <n v="79.73"/>
    <n v="-45.627000000000002"/>
    <n v="-11.202999999999999"/>
    <n v="-29.829000000000001"/>
    <n v="321.97300000000001"/>
    <n v="27.556999999999999"/>
    <n v="3.2469999999999999"/>
    <n v="0.11799999999999999"/>
    <n v="0.48299999999999998"/>
    <n v="2.2040000000000002"/>
    <n v="4.4770000000000003"/>
    <n v="26.463999999999999"/>
    <n v="0.46500000000000002"/>
    <n v="0.94099999999999995"/>
    <n v="1.0509999999999999"/>
    <n v="-0.67600000000000005"/>
    <n v="-0.02"/>
    <n v="-0.56299999999999994"/>
    <n v="20690.111000000001"/>
    <n v="995.49199999999996"/>
    <n v="179.96299999999999"/>
    <n v="36.552999999999997"/>
    <n v="0.77400000000000002"/>
    <n v="3.04"/>
    <n v="220.886"/>
    <n v="958.78899999999999"/>
    <n v="33.106999999999999"/>
    <n v="82.385000000000005"/>
    <n v="31.672000000000001"/>
    <n v="-20.881"/>
    <n v="-3.3959999999999999"/>
    <n v="-15.22"/>
    <n v="11026.25"/>
    <n v="256.93900000000002"/>
    <n v="25.062999999999999"/>
    <n v="277.48700000000002"/>
    <n v="54.189"/>
    <n v="10.503"/>
    <n v="2.0550000000000002"/>
    <n v="611.62400000000002"/>
    <n v="0"/>
    <n v="44.238"/>
    <n v="68.400999999999996"/>
    <n v="-31.597000000000001"/>
    <n v="-1.948"/>
    <n v="-30.303999999999998"/>
    <n v="1779.7329999999999"/>
    <n v="148.78299999999999"/>
    <n v="30.555"/>
    <n v="61.116"/>
    <n v="7.6999999999999999E-2"/>
    <n v="6.3949999999999996"/>
    <n v="61.755000000000003"/>
    <n v="178.77600000000001"/>
    <n v="0"/>
    <n v="1.64"/>
    <n v="8.6999999999999994E-2"/>
    <n v="-0.20599999999999999"/>
    <n v="-1.2999999999999999E-2"/>
    <n v="-4.4999999999999998E-2"/>
    <n v="7221.8519999999999"/>
    <n v="527.44799999999998"/>
    <n v="112.437"/>
    <n v="47.043999999999997"/>
    <n v="71.137"/>
    <n v="5.6689999999999996"/>
    <n v="27.460999999999999"/>
    <n v="724.79100000000005"/>
    <n v="5.8140000000000001"/>
    <n v="113.614"/>
    <n v="74.143000000000001"/>
    <n v="-34.645000000000003"/>
    <n v="-3.843"/>
    <n v="-29.234000000000002"/>
    <n v="17824.055"/>
    <n v="531.06500000000005"/>
    <n v="105.52800000000001"/>
    <n v="31.766999999999999"/>
    <n v="0.29899999999999999"/>
    <n v="2.62"/>
    <n v="94.516999999999996"/>
    <n v="567.077"/>
    <n v="7.0659999999999998"/>
    <n v="46.207000000000001"/>
    <n v="30.151"/>
    <n v="-15.477"/>
    <n v="-1.631"/>
    <n v="-12.87"/>
    <n v="8965.4079999999994"/>
    <n v="71.885000000000005"/>
    <n v="17.582000000000001"/>
    <n v="18.8"/>
    <n v="2.4E-2"/>
    <n v="4.7969999999999997"/>
    <n v="14.695"/>
    <n v="91.941000000000003"/>
    <n v="1.6559999999999999"/>
    <n v="9.8620000000000001"/>
    <n v="21.623000000000001"/>
    <n v="-21.699000000000002"/>
    <n v="-0.495"/>
    <n v="-20.832999999999998"/>
    <n v="4922.2380000000003"/>
    <n v="89.447999999999993"/>
    <n v="54.103999999999999"/>
    <n v="48.88"/>
    <n v="0.35599999999999998"/>
    <n v="6.8739999999999997"/>
    <n v="17.966000000000001"/>
    <n v="173.71600000000001"/>
    <n v="1.1060000000000001"/>
    <n v="11.161"/>
    <n v="7.5069999999999997"/>
    <n v="-5.8630000000000004"/>
    <n v="-0.54300000000000004"/>
    <n v="-4.4969999999999999"/>
    <n v="152597.79199999999"/>
    <n v="162.12700000000001"/>
    <n v="532.18200000000002"/>
    <n v="2189.0889999999999"/>
    <n v="3535.9189999999999"/>
    <n v="21.588999999999999"/>
    <n v="2217.5340000000001"/>
    <n v="4062.2310000000002"/>
    <n v="139.553"/>
    <n v="513.99800000000005"/>
    <n v="172.87299999999999"/>
    <n v="-69.367000000000004"/>
    <n v="-14.943"/>
    <n v="-52.697000000000003"/>
    <n v="20398.273000000001"/>
    <n v="136.38300000000001"/>
    <n v="120.197"/>
    <n v="226.10400000000001"/>
    <n v="37.762999999999998"/>
    <n v="10.457000000000001"/>
    <n v="187.91900000000001"/>
    <n v="329.48099999999999"/>
    <n v="3.0470000000000002"/>
    <n v="71.403000000000006"/>
    <n v="56.636000000000003"/>
    <n v="-21.646000000000001"/>
    <n v="-2.702"/>
    <n v="-17.818000000000001"/>
    <n v="4790.26"/>
    <n v="0"/>
    <n v="0"/>
    <n v="0"/>
    <n v="166.553"/>
    <n v="0"/>
    <n v="76.388000000000005"/>
    <n v="87.340999999999994"/>
    <n v="2.8239999999999998"/>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ixabank.com/deployedfiles/caixabank_com/Estaticos/PDFs/Accionistasinversores/Pillar_3_2022_Report.pdf"/>
    <s v="https://www.caixabank.com/deployedfiles/caixabank_com/Estaticos/PDFs/Accionistasinversores/Pillar_3_Report_2022_Tables.xlsx"/>
    <s v="https://www.caixabank.com/en/shareholders-investors/economic-financial-information/other-financial-information.html"/>
    <m/>
  </r>
  <r>
    <s v="LOO0AWXR8GF142JCO404"/>
    <x v="42"/>
    <s v="IT"/>
    <d v="2022-12-31T00:00:00"/>
    <s v="EUR"/>
    <s v="Millions"/>
    <x v="3"/>
    <x v="42"/>
    <x v="32"/>
    <x v="26"/>
    <n v="54"/>
    <n v="1"/>
    <n v="8"/>
    <n v="55"/>
    <n v="73"/>
    <n v="33"/>
    <n v="21"/>
    <n v="11"/>
    <n v="-5"/>
    <n v="-2"/>
    <n v="-2"/>
    <n v="95"/>
    <n v="15"/>
    <n v="5"/>
    <n v="2"/>
    <m/>
    <n v="4"/>
    <m/>
    <n v="21"/>
    <m/>
    <n v="2"/>
    <n v="1"/>
    <n v="-1"/>
    <m/>
    <n v="-1"/>
    <n v="6193"/>
    <n v="704"/>
    <n v="210"/>
    <n v="104"/>
    <m/>
    <n v="4"/>
    <n v="89"/>
    <n v="914"/>
    <n v="15"/>
    <n v="156"/>
    <n v="47"/>
    <n v="-42"/>
    <n v="-11"/>
    <n v="-24"/>
    <n v="404"/>
    <n v="53"/>
    <n v="51"/>
    <n v="44"/>
    <m/>
    <n v="7"/>
    <n v="29"/>
    <n v="67"/>
    <n v="51"/>
    <n v="19"/>
    <n v="3"/>
    <n v="-5"/>
    <n v="-2"/>
    <n v="-2"/>
    <n v="251"/>
    <n v="37"/>
    <n v="13"/>
    <n v="7"/>
    <m/>
    <n v="5"/>
    <n v="21"/>
    <n v="35"/>
    <m/>
    <n v="5"/>
    <n v="1"/>
    <n v="-2"/>
    <n v="-1"/>
    <n v="-1"/>
    <n v="3115"/>
    <n v="436"/>
    <n v="160"/>
    <n v="134"/>
    <n v="6"/>
    <n v="5"/>
    <n v="186"/>
    <n v="383"/>
    <n v="168"/>
    <n v="122"/>
    <n v="67"/>
    <n v="-45"/>
    <n v="-8"/>
    <n v="-33"/>
    <n v="4350"/>
    <n v="345"/>
    <n v="113"/>
    <n v="107"/>
    <n v="2"/>
    <n v="5"/>
    <n v="18"/>
    <n v="544"/>
    <n v="4"/>
    <n v="82"/>
    <n v="29"/>
    <n v="-23"/>
    <n v="-3"/>
    <n v="-17"/>
    <n v="825"/>
    <n v="140"/>
    <n v="66"/>
    <n v="46"/>
    <m/>
    <n v="6"/>
    <n v="47"/>
    <n v="116"/>
    <n v="89"/>
    <n v="49"/>
    <n v="13"/>
    <n v="-12"/>
    <n v="-4"/>
    <n v="-7"/>
    <n v="2724"/>
    <n v="130"/>
    <n v="88"/>
    <n v="111"/>
    <n v="2"/>
    <n v="8"/>
    <n v="1"/>
    <n v="328"/>
    <n v="2"/>
    <n v="53"/>
    <n v="31"/>
    <n v="-27"/>
    <n v="-4"/>
    <n v="-19"/>
    <n v="18149"/>
    <n v="175"/>
    <n v="549"/>
    <n v="2000"/>
    <n v="1332"/>
    <n v="17"/>
    <m/>
    <n v="4056"/>
    <m/>
    <n v="477"/>
    <n v="104"/>
    <n v="-26"/>
    <n v="-18"/>
    <n v="-3"/>
    <n v="8523"/>
    <n v="180"/>
    <n v="407"/>
    <n v="758"/>
    <n v="28"/>
    <n v="11"/>
    <m/>
    <n v="1372"/>
    <m/>
    <n v="263"/>
    <n v="148"/>
    <n v="-36"/>
    <n v="-26"/>
    <m/>
    <n v="74567"/>
    <m/>
    <m/>
    <m/>
    <m/>
    <m/>
    <m/>
    <m/>
    <m/>
    <m/>
    <m/>
    <m/>
    <m/>
    <m/>
    <n v="4958"/>
    <n v="298"/>
    <n v="170"/>
    <n v="277"/>
    <n v="9"/>
    <n v="8"/>
    <n v="101"/>
    <n v="421"/>
    <n v="232"/>
    <n v="137"/>
    <n v="81"/>
    <n v="-70"/>
    <n v="-13"/>
    <n v="-5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2_0.pdf"/>
    <s v="N/A"/>
    <s v="https://www.cassacentrale.it/it/investor/pillar-3"/>
    <m/>
  </r>
  <r>
    <s v="LOO0AWXR8GF142JCO404"/>
    <x v="42"/>
    <s v="IT"/>
    <d v="2022-12-31T00:00:00"/>
    <s v="EUR"/>
    <s v="Millions"/>
    <x v="4"/>
    <x v="42"/>
    <x v="32"/>
    <x v="26"/>
    <n v="54"/>
    <n v="1"/>
    <n v="8"/>
    <n v="55"/>
    <n v="73"/>
    <n v="33"/>
    <n v="21"/>
    <n v="11"/>
    <n v="-5"/>
    <n v="-2"/>
    <n v="-2"/>
    <n v="95"/>
    <n v="15"/>
    <n v="5"/>
    <n v="2"/>
    <m/>
    <n v="4"/>
    <m/>
    <n v="21"/>
    <m/>
    <n v="2"/>
    <n v="1"/>
    <n v="-1"/>
    <m/>
    <n v="-1"/>
    <n v="6183"/>
    <n v="704"/>
    <n v="210"/>
    <n v="104"/>
    <m/>
    <n v="4"/>
    <n v="89"/>
    <n v="914"/>
    <n v="15"/>
    <n v="156"/>
    <n v="47"/>
    <n v="-42"/>
    <n v="-11"/>
    <n v="-24"/>
    <n v="404"/>
    <n v="53"/>
    <n v="51"/>
    <n v="44"/>
    <m/>
    <n v="7"/>
    <n v="29"/>
    <n v="67"/>
    <n v="51"/>
    <n v="19"/>
    <n v="3"/>
    <n v="-5"/>
    <n v="-2"/>
    <n v="-2"/>
    <n v="251"/>
    <n v="37"/>
    <n v="13"/>
    <n v="7"/>
    <m/>
    <n v="5"/>
    <n v="21"/>
    <n v="35"/>
    <m/>
    <n v="5"/>
    <n v="1"/>
    <n v="-2"/>
    <n v="-1"/>
    <n v="-1"/>
    <n v="3115"/>
    <n v="436"/>
    <n v="160"/>
    <n v="134"/>
    <n v="6"/>
    <n v="5"/>
    <n v="186"/>
    <n v="383"/>
    <n v="168"/>
    <n v="122"/>
    <n v="67"/>
    <n v="-45"/>
    <n v="-8"/>
    <n v="-33"/>
    <n v="4348"/>
    <n v="345"/>
    <n v="113"/>
    <n v="107"/>
    <n v="2"/>
    <n v="5"/>
    <n v="18"/>
    <n v="544"/>
    <n v="4"/>
    <n v="82"/>
    <n v="29"/>
    <n v="-23"/>
    <n v="-3"/>
    <n v="-17"/>
    <n v="824"/>
    <n v="140"/>
    <n v="66"/>
    <n v="46"/>
    <m/>
    <n v="6"/>
    <n v="47"/>
    <n v="116"/>
    <n v="89"/>
    <n v="49"/>
    <n v="13"/>
    <n v="-12"/>
    <n v="-4"/>
    <n v="-7"/>
    <n v="2724"/>
    <n v="130"/>
    <n v="88"/>
    <n v="111"/>
    <n v="2"/>
    <n v="8"/>
    <n v="1"/>
    <n v="328"/>
    <n v="2"/>
    <n v="53"/>
    <n v="31"/>
    <n v="-27"/>
    <n v="-4"/>
    <n v="-19"/>
    <n v="18140"/>
    <n v="175"/>
    <n v="549"/>
    <n v="2000"/>
    <n v="1332"/>
    <n v="17"/>
    <m/>
    <n v="4056"/>
    <m/>
    <n v="477"/>
    <n v="104"/>
    <n v="-26"/>
    <n v="-18"/>
    <n v="-3"/>
    <n v="8519"/>
    <n v="180"/>
    <n v="407"/>
    <n v="758"/>
    <n v="28"/>
    <n v="11"/>
    <m/>
    <n v="1372"/>
    <m/>
    <n v="263"/>
    <n v="148"/>
    <n v="-36"/>
    <n v="-26"/>
    <m/>
    <n v="74567"/>
    <m/>
    <m/>
    <m/>
    <m/>
    <m/>
    <m/>
    <m/>
    <m/>
    <m/>
    <m/>
    <m/>
    <m/>
    <m/>
    <n v="4955"/>
    <n v="298"/>
    <n v="170"/>
    <n v="277"/>
    <n v="9"/>
    <n v="8"/>
    <n v="101"/>
    <n v="421"/>
    <n v="232"/>
    <n v="137"/>
    <n v="81"/>
    <n v="-70"/>
    <n v="-13"/>
    <n v="-5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2_0.pdf"/>
    <s v="N/A"/>
    <s v="https://www.cassacentrale.it/it/investor/pillar-3"/>
    <m/>
  </r>
  <r>
    <s v="LOO0AWXR8GF142JCO404"/>
    <x v="42"/>
    <s v="IT"/>
    <d v="2022-12-31T00:00:00"/>
    <s v="EUR"/>
    <s v="Millions"/>
    <x v="17"/>
    <x v="15"/>
    <x v="0"/>
    <x v="0"/>
    <m/>
    <m/>
    <m/>
    <m/>
    <m/>
    <m/>
    <m/>
    <m/>
    <m/>
    <m/>
    <m/>
    <m/>
    <m/>
    <m/>
    <m/>
    <m/>
    <m/>
    <m/>
    <m/>
    <m/>
    <m/>
    <m/>
    <m/>
    <m/>
    <m/>
    <n v="10"/>
    <m/>
    <m/>
    <m/>
    <m/>
    <m/>
    <m/>
    <m/>
    <m/>
    <m/>
    <m/>
    <m/>
    <m/>
    <m/>
    <m/>
    <m/>
    <m/>
    <m/>
    <m/>
    <m/>
    <m/>
    <m/>
    <m/>
    <m/>
    <m/>
    <m/>
    <m/>
    <m/>
    <m/>
    <m/>
    <m/>
    <m/>
    <m/>
    <m/>
    <m/>
    <m/>
    <m/>
    <m/>
    <m/>
    <m/>
    <m/>
    <m/>
    <m/>
    <m/>
    <m/>
    <m/>
    <m/>
    <m/>
    <m/>
    <m/>
    <m/>
    <m/>
    <m/>
    <m/>
    <m/>
    <m/>
    <n v="2"/>
    <m/>
    <m/>
    <m/>
    <m/>
    <m/>
    <m/>
    <m/>
    <m/>
    <m/>
    <m/>
    <m/>
    <m/>
    <m/>
    <m/>
    <m/>
    <m/>
    <m/>
    <m/>
    <m/>
    <m/>
    <m/>
    <m/>
    <m/>
    <m/>
    <m/>
    <m/>
    <m/>
    <n v="1"/>
    <m/>
    <m/>
    <m/>
    <m/>
    <m/>
    <m/>
    <m/>
    <m/>
    <m/>
    <m/>
    <m/>
    <m/>
    <m/>
    <n v="9"/>
    <m/>
    <m/>
    <m/>
    <m/>
    <m/>
    <m/>
    <m/>
    <m/>
    <m/>
    <m/>
    <m/>
    <m/>
    <m/>
    <n v="4"/>
    <m/>
    <m/>
    <m/>
    <m/>
    <m/>
    <m/>
    <m/>
    <m/>
    <m/>
    <m/>
    <m/>
    <m/>
    <m/>
    <m/>
    <m/>
    <m/>
    <m/>
    <m/>
    <m/>
    <m/>
    <m/>
    <m/>
    <m/>
    <m/>
    <m/>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2_0.pdf"/>
    <s v="N/A"/>
    <s v="https://www.cassacentrale.it/it/investor/pillar-3"/>
    <m/>
  </r>
  <r>
    <s v="549300K7L8YW8M215U46"/>
    <x v="43"/>
    <s v="I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itigroup.com/rcs/citigpa/storage/public/b3p3d221231b.pdf"/>
    <s v="N/A"/>
    <s v="https://www.citigroup.com/citi/investor/reg.htm"/>
    <m/>
  </r>
  <r>
    <s v="6TJCK1B7E7UTXP528Y04"/>
    <x v="44"/>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itigroup.com/rcs/citigpa/storage/public/20230913_CGME%20Offenlegungsbericht_Resubmission%20Pillar3%2022YE.pdf"/>
    <s v="N/A"/>
    <s v="https://www.citigroup.com/global/investors/other-regulatory-filings"/>
    <m/>
  </r>
  <r>
    <s v="851WYGNLUQLFZBSYGB56"/>
    <x v="45"/>
    <s v="DE"/>
    <d v="2022-12-31T00:00:00"/>
    <s v="EUR"/>
    <s v="Millions"/>
    <x v="18"/>
    <x v="43"/>
    <x v="33"/>
    <x v="27"/>
    <n v="47"/>
    <n v="2"/>
    <n v="2.9"/>
    <n v="288"/>
    <n v="0"/>
    <n v="230"/>
    <n v="40"/>
    <n v="14"/>
    <n v="-7"/>
    <n v="-1"/>
    <n v="-6"/>
    <n v="204"/>
    <n v="0"/>
    <n v="0"/>
    <n v="0"/>
    <n v="0"/>
    <n v="0"/>
    <n v="0"/>
    <n v="0"/>
    <n v="0"/>
    <n v="0"/>
    <n v="0"/>
    <n v="0"/>
    <n v="0"/>
    <n v="0"/>
    <n v="18896"/>
    <n v="1797"/>
    <n v="532"/>
    <n v="49"/>
    <n v="0"/>
    <n v="3"/>
    <n v="91"/>
    <n v="0"/>
    <n v="2286"/>
    <n v="275"/>
    <n v="30"/>
    <n v="-21"/>
    <n v="-8"/>
    <n v="-10"/>
    <n v="4992"/>
    <n v="0"/>
    <n v="0"/>
    <n v="0"/>
    <n v="0"/>
    <n v="0"/>
    <n v="0"/>
    <n v="0"/>
    <n v="0"/>
    <n v="0"/>
    <n v="0"/>
    <n v="0"/>
    <n v="0"/>
    <n v="0"/>
    <n v="1554"/>
    <n v="0"/>
    <n v="0"/>
    <n v="0"/>
    <n v="0"/>
    <n v="0"/>
    <n v="0"/>
    <n v="0"/>
    <n v="0"/>
    <n v="0"/>
    <n v="0"/>
    <n v="0"/>
    <n v="0"/>
    <n v="0"/>
    <n v="1211"/>
    <n v="0"/>
    <n v="0"/>
    <n v="0"/>
    <n v="0"/>
    <n v="0"/>
    <n v="0"/>
    <n v="0"/>
    <n v="0"/>
    <n v="0"/>
    <n v="0"/>
    <n v="0"/>
    <n v="0"/>
    <n v="0"/>
    <n v="9430"/>
    <n v="0"/>
    <n v="0"/>
    <n v="0"/>
    <n v="0"/>
    <n v="0"/>
    <n v="0"/>
    <n v="0"/>
    <n v="0"/>
    <n v="0"/>
    <n v="0"/>
    <n v="0"/>
    <n v="0"/>
    <n v="0"/>
    <n v="2662"/>
    <n v="0"/>
    <n v="0"/>
    <n v="0"/>
    <n v="0"/>
    <n v="0"/>
    <n v="0"/>
    <n v="0"/>
    <n v="0"/>
    <n v="0"/>
    <n v="0"/>
    <n v="0"/>
    <n v="0"/>
    <n v="0"/>
    <n v="9117"/>
    <n v="0"/>
    <n v="0"/>
    <n v="0"/>
    <n v="0"/>
    <n v="0"/>
    <n v="0"/>
    <n v="0"/>
    <n v="0"/>
    <n v="0"/>
    <n v="0"/>
    <n v="0"/>
    <n v="0"/>
    <n v="0"/>
    <n v="2854"/>
    <n v="5"/>
    <n v="2"/>
    <n v="0"/>
    <n v="0"/>
    <n v="6.7"/>
    <n v="0"/>
    <n v="8"/>
    <n v="0"/>
    <n v="0"/>
    <n v="0"/>
    <n v="0"/>
    <n v="0"/>
    <n v="0"/>
    <n v="10741"/>
    <n v="122"/>
    <n v="56"/>
    <n v="26"/>
    <n v="0"/>
    <n v="5.3"/>
    <n v="0"/>
    <n v="204"/>
    <n v="0"/>
    <n v="24"/>
    <n v="6"/>
    <n v="-2"/>
    <n v="0"/>
    <n v="-2"/>
    <n v="0"/>
    <n v="0"/>
    <n v="0"/>
    <n v="0"/>
    <n v="0"/>
    <n v="0"/>
    <n v="0"/>
    <n v="0"/>
    <n v="0"/>
    <n v="0"/>
    <n v="0"/>
    <n v="0"/>
    <n v="0"/>
    <n v="0"/>
    <n v="8726"/>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851WYGNLUQLFZBSYGB56"/>
    <x v="45"/>
    <s v="DE"/>
    <d v="2022-12-31T00:00:00"/>
    <s v="EUR"/>
    <s v="Millions"/>
    <x v="19"/>
    <x v="44"/>
    <x v="34"/>
    <x v="8"/>
    <n v="0"/>
    <n v="0"/>
    <n v="2.9"/>
    <n v="0"/>
    <n v="7"/>
    <n v="0"/>
    <n v="1"/>
    <n v="0"/>
    <n v="0"/>
    <n v="0"/>
    <n v="0"/>
    <n v="689"/>
    <n v="1"/>
    <n v="0"/>
    <n v="0"/>
    <n v="0"/>
    <n v="1.9"/>
    <n v="0"/>
    <n v="1"/>
    <n v="0"/>
    <n v="0"/>
    <n v="0"/>
    <n v="0"/>
    <n v="0"/>
    <n v="0"/>
    <n v="3260"/>
    <n v="201"/>
    <n v="78"/>
    <n v="17"/>
    <n v="0"/>
    <n v="3.7"/>
    <n v="43"/>
    <n v="234"/>
    <n v="18"/>
    <n v="50"/>
    <n v="7"/>
    <n v="-4"/>
    <n v="-1"/>
    <n v="-3"/>
    <n v="950"/>
    <n v="15"/>
    <n v="6"/>
    <n v="3"/>
    <n v="0"/>
    <n v="9.4"/>
    <n v="16"/>
    <n v="9"/>
    <n v="0"/>
    <n v="0"/>
    <n v="0"/>
    <n v="0"/>
    <n v="0"/>
    <n v="0"/>
    <n v="105"/>
    <n v="10"/>
    <n v="2"/>
    <n v="0"/>
    <n v="0"/>
    <n v="2.7"/>
    <n v="7"/>
    <n v="5"/>
    <n v="0"/>
    <n v="1"/>
    <n v="0"/>
    <n v="0"/>
    <n v="0"/>
    <n v="0"/>
    <n v="1269"/>
    <n v="39"/>
    <n v="1"/>
    <n v="1"/>
    <n v="0"/>
    <n v="2.5"/>
    <n v="0"/>
    <n v="41"/>
    <n v="0"/>
    <n v="4"/>
    <n v="2"/>
    <n v="-2"/>
    <n v="0"/>
    <n v="-1"/>
    <n v="2880"/>
    <n v="139"/>
    <n v="3"/>
    <n v="1"/>
    <n v="0"/>
    <n v="2.1"/>
    <n v="7"/>
    <n v="135"/>
    <n v="1"/>
    <n v="4"/>
    <n v="5"/>
    <n v="-4"/>
    <n v="0"/>
    <n v="-3"/>
    <n v="699"/>
    <n v="45"/>
    <n v="1"/>
    <n v="0"/>
    <n v="0"/>
    <n v="2.2000000000000002"/>
    <n v="7"/>
    <n v="38"/>
    <n v="1"/>
    <n v="5"/>
    <n v="1"/>
    <n v="-1"/>
    <n v="0"/>
    <n v="-1"/>
    <n v="1534"/>
    <n v="80"/>
    <n v="15"/>
    <n v="1"/>
    <n v="0"/>
    <n v="3.7"/>
    <n v="0"/>
    <n v="96"/>
    <n v="0"/>
    <n v="4"/>
    <n v="1"/>
    <n v="-1"/>
    <n v="0"/>
    <n v="-1"/>
    <n v="8544"/>
    <n v="48"/>
    <n v="46"/>
    <n v="91"/>
    <n v="76"/>
    <n v="19.899999999999999"/>
    <n v="208"/>
    <n v="53"/>
    <n v="0"/>
    <n v="13"/>
    <n v="5"/>
    <n v="-2"/>
    <n v="0"/>
    <n v="-2"/>
    <n v="3564"/>
    <n v="180"/>
    <n v="33"/>
    <n v="8"/>
    <n v="0"/>
    <n v="4.5"/>
    <n v="151"/>
    <n v="70"/>
    <n v="0"/>
    <n v="9"/>
    <n v="6"/>
    <n v="-4"/>
    <n v="-1"/>
    <n v="-3"/>
    <n v="0"/>
    <n v="0"/>
    <n v="0"/>
    <n v="0"/>
    <n v="0"/>
    <n v="0"/>
    <n v="0"/>
    <n v="0"/>
    <n v="0"/>
    <n v="0"/>
    <n v="0"/>
    <n v="0"/>
    <n v="0"/>
    <n v="0"/>
    <n v="2655"/>
    <n v="94"/>
    <n v="24"/>
    <n v="2"/>
    <n v="0"/>
    <n v="4"/>
    <n v="0"/>
    <n v="120"/>
    <n v="0"/>
    <n v="11"/>
    <n v="3"/>
    <n v="-3"/>
    <n v="-1"/>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851WYGNLUQLFZBSYGB56"/>
    <x v="45"/>
    <s v="DE"/>
    <d v="2022-12-31T00:00:00"/>
    <s v="EUR"/>
    <s v="Millions"/>
    <x v="20"/>
    <x v="18"/>
    <x v="13"/>
    <x v="8"/>
    <n v="0"/>
    <n v="0"/>
    <n v="4.3"/>
    <n v="5"/>
    <n v="0"/>
    <n v="0"/>
    <n v="0"/>
    <n v="0"/>
    <n v="0"/>
    <n v="0"/>
    <n v="0"/>
    <n v="799"/>
    <n v="0"/>
    <n v="0"/>
    <n v="0"/>
    <n v="0"/>
    <n v="0"/>
    <n v="0"/>
    <n v="0"/>
    <n v="0"/>
    <n v="0"/>
    <n v="0"/>
    <n v="0"/>
    <n v="0"/>
    <n v="0"/>
    <n v="5645"/>
    <n v="1969"/>
    <n v="90"/>
    <n v="0"/>
    <n v="0"/>
    <n v="1.5"/>
    <n v="229"/>
    <n v="964"/>
    <n v="867"/>
    <n v="124"/>
    <n v="8"/>
    <n v="-8"/>
    <n v="-3"/>
    <n v="-3"/>
    <n v="1871"/>
    <n v="42"/>
    <n v="0"/>
    <n v="0"/>
    <n v="0"/>
    <n v="2.7"/>
    <n v="0"/>
    <n v="42"/>
    <n v="0"/>
    <n v="39"/>
    <n v="0"/>
    <n v="0"/>
    <n v="0"/>
    <n v="0"/>
    <n v="1007"/>
    <n v="0"/>
    <n v="0"/>
    <n v="0"/>
    <n v="0"/>
    <n v="0"/>
    <n v="0"/>
    <n v="0"/>
    <n v="0"/>
    <n v="0"/>
    <n v="0"/>
    <n v="0"/>
    <n v="0"/>
    <n v="0"/>
    <n v="453"/>
    <n v="0"/>
    <n v="0"/>
    <n v="0"/>
    <n v="0"/>
    <n v="0"/>
    <n v="0"/>
    <n v="0"/>
    <n v="0"/>
    <n v="0"/>
    <n v="0"/>
    <n v="0"/>
    <n v="0"/>
    <n v="0"/>
    <n v="1433"/>
    <n v="0"/>
    <n v="0"/>
    <n v="0"/>
    <n v="0"/>
    <n v="0"/>
    <n v="0"/>
    <n v="0"/>
    <n v="0"/>
    <n v="0"/>
    <n v="0"/>
    <n v="0"/>
    <n v="0"/>
    <n v="0"/>
    <n v="1230"/>
    <n v="11"/>
    <n v="0"/>
    <n v="0"/>
    <n v="0"/>
    <n v="3.9"/>
    <n v="11"/>
    <n v="0"/>
    <n v="0"/>
    <n v="0"/>
    <n v="0"/>
    <n v="0"/>
    <n v="0"/>
    <n v="0"/>
    <n v="2044"/>
    <n v="0"/>
    <n v="0"/>
    <n v="0"/>
    <n v="0"/>
    <n v="0"/>
    <n v="0"/>
    <n v="0"/>
    <n v="0"/>
    <n v="0"/>
    <n v="0"/>
    <n v="0"/>
    <n v="0"/>
    <n v="0"/>
    <n v="709"/>
    <n v="11"/>
    <n v="0"/>
    <n v="0"/>
    <n v="0"/>
    <n v="0.3"/>
    <n v="0"/>
    <n v="11"/>
    <n v="0"/>
    <n v="0"/>
    <n v="0"/>
    <n v="0"/>
    <n v="0"/>
    <n v="0"/>
    <n v="1008"/>
    <n v="0"/>
    <n v="0"/>
    <n v="0"/>
    <n v="0"/>
    <n v="0"/>
    <n v="0"/>
    <n v="0"/>
    <n v="0"/>
    <n v="0"/>
    <n v="0"/>
    <n v="0"/>
    <n v="0"/>
    <n v="0"/>
    <n v="0"/>
    <n v="0"/>
    <n v="0"/>
    <n v="0"/>
    <n v="0"/>
    <n v="0"/>
    <n v="0"/>
    <n v="0"/>
    <n v="0"/>
    <n v="0"/>
    <n v="0"/>
    <n v="0"/>
    <n v="0"/>
    <n v="0"/>
    <n v="4922"/>
    <n v="0"/>
    <n v="0"/>
    <n v="0"/>
    <n v="88"/>
    <n v="30.6"/>
    <n v="0"/>
    <n v="88"/>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851WYGNLUQLFZBSYGB56"/>
    <x v="45"/>
    <s v="DE"/>
    <d v="2022-12-31T00:00:00"/>
    <s v="EUR"/>
    <s v="Millions"/>
    <x v="10"/>
    <x v="45"/>
    <x v="35"/>
    <x v="21"/>
    <n v="0"/>
    <n v="0"/>
    <n v="4.3"/>
    <n v="0"/>
    <n v="0"/>
    <n v="43"/>
    <n v="0"/>
    <n v="0"/>
    <n v="0"/>
    <n v="0"/>
    <n v="0"/>
    <n v="113"/>
    <n v="18"/>
    <n v="9"/>
    <n v="0"/>
    <n v="0"/>
    <n v="5.0999999999999996"/>
    <n v="0"/>
    <n v="27"/>
    <n v="0"/>
    <n v="0"/>
    <n v="0"/>
    <n v="0"/>
    <n v="0"/>
    <n v="0"/>
    <n v="1940"/>
    <n v="1176"/>
    <n v="214"/>
    <n v="0"/>
    <n v="0"/>
    <n v="2.1"/>
    <n v="0"/>
    <n v="1191"/>
    <n v="198"/>
    <n v="7"/>
    <n v="0"/>
    <n v="-7"/>
    <n v="-4"/>
    <n v="0"/>
    <n v="1777"/>
    <n v="380"/>
    <n v="375"/>
    <n v="22"/>
    <n v="0"/>
    <n v="4.5"/>
    <n v="0"/>
    <n v="777"/>
    <n v="0"/>
    <n v="0"/>
    <n v="0"/>
    <n v="-1"/>
    <n v="0"/>
    <n v="0"/>
    <n v="0"/>
    <n v="0"/>
    <n v="0"/>
    <n v="0"/>
    <n v="0"/>
    <n v="0"/>
    <n v="0"/>
    <n v="0"/>
    <n v="0"/>
    <n v="0"/>
    <n v="0"/>
    <n v="0"/>
    <n v="0"/>
    <n v="0"/>
    <n v="0"/>
    <n v="0"/>
    <n v="0"/>
    <n v="0"/>
    <n v="0"/>
    <n v="1.7"/>
    <n v="0"/>
    <n v="0"/>
    <n v="0"/>
    <n v="0"/>
    <n v="0"/>
    <n v="0"/>
    <n v="0"/>
    <n v="0"/>
    <n v="364"/>
    <n v="43"/>
    <n v="24"/>
    <n v="0"/>
    <n v="0"/>
    <n v="3.9"/>
    <n v="0"/>
    <n v="31"/>
    <n v="37"/>
    <n v="0"/>
    <n v="0"/>
    <n v="0"/>
    <n v="0"/>
    <n v="0"/>
    <n v="449"/>
    <n v="201"/>
    <n v="132"/>
    <n v="91"/>
    <n v="0"/>
    <n v="5.4"/>
    <n v="0"/>
    <n v="423"/>
    <n v="0"/>
    <n v="99"/>
    <n v="0"/>
    <n v="-1"/>
    <n v="-1"/>
    <n v="0"/>
    <n v="64"/>
    <n v="9"/>
    <n v="0"/>
    <n v="0"/>
    <n v="0"/>
    <n v="2.9"/>
    <n v="0"/>
    <n v="9"/>
    <n v="0"/>
    <n v="0"/>
    <n v="0"/>
    <n v="0"/>
    <n v="0"/>
    <n v="0"/>
    <n v="9"/>
    <n v="0"/>
    <n v="0"/>
    <n v="0"/>
    <n v="0"/>
    <n v="0"/>
    <n v="0"/>
    <n v="0"/>
    <n v="0"/>
    <n v="0"/>
    <n v="0"/>
    <n v="0"/>
    <n v="0"/>
    <n v="0"/>
    <n v="25"/>
    <n v="0"/>
    <n v="0"/>
    <n v="0"/>
    <n v="0"/>
    <n v="0"/>
    <n v="0"/>
    <n v="0"/>
    <n v="0"/>
    <n v="0"/>
    <n v="0"/>
    <n v="0"/>
    <n v="0"/>
    <n v="0"/>
    <n v="0"/>
    <n v="0"/>
    <n v="0"/>
    <n v="0"/>
    <n v="0"/>
    <n v="0"/>
    <n v="0"/>
    <n v="0"/>
    <n v="0"/>
    <n v="0"/>
    <n v="0"/>
    <n v="0"/>
    <n v="0"/>
    <n v="0"/>
    <n v="2438"/>
    <n v="1100"/>
    <n v="29"/>
    <n v="0"/>
    <n v="0"/>
    <n v="1.4"/>
    <n v="0"/>
    <n v="1129"/>
    <n v="0"/>
    <n v="0"/>
    <n v="0"/>
    <n v="-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851WYGNLUQLFZBSYGB56"/>
    <x v="45"/>
    <s v="DE"/>
    <d v="2022-12-31T00:00:00"/>
    <s v="EUR"/>
    <s v="Millions"/>
    <x v="21"/>
    <x v="15"/>
    <x v="9"/>
    <x v="28"/>
    <n v="0"/>
    <n v="0"/>
    <n v="6.8"/>
    <n v="0"/>
    <n v="0"/>
    <n v="1"/>
    <n v="0"/>
    <n v="1"/>
    <n v="0"/>
    <n v="0"/>
    <n v="0"/>
    <n v="0"/>
    <n v="0"/>
    <n v="0"/>
    <n v="0"/>
    <n v="0"/>
    <n v="0"/>
    <n v="0"/>
    <n v="0"/>
    <n v="0"/>
    <n v="0"/>
    <n v="0"/>
    <n v="0"/>
    <n v="0"/>
    <n v="0"/>
    <n v="1471"/>
    <n v="417"/>
    <n v="479"/>
    <n v="56"/>
    <n v="0"/>
    <n v="4.9000000000000004"/>
    <n v="232"/>
    <n v="714"/>
    <n v="6"/>
    <n v="2"/>
    <n v="19"/>
    <n v="-1"/>
    <n v="0"/>
    <n v="-1"/>
    <n v="157"/>
    <n v="26"/>
    <n v="84"/>
    <n v="1"/>
    <n v="0"/>
    <n v="5.9"/>
    <n v="109"/>
    <n v="1"/>
    <n v="0"/>
    <n v="0"/>
    <n v="0"/>
    <n v="0"/>
    <n v="0"/>
    <n v="0"/>
    <n v="0"/>
    <n v="0"/>
    <n v="0"/>
    <n v="0"/>
    <n v="0"/>
    <n v="0"/>
    <n v="0"/>
    <n v="0"/>
    <n v="0"/>
    <n v="0"/>
    <n v="0"/>
    <n v="0"/>
    <n v="0"/>
    <n v="0"/>
    <n v="0"/>
    <n v="0"/>
    <n v="0"/>
    <n v="0"/>
    <n v="0"/>
    <n v="0"/>
    <n v="0"/>
    <n v="0"/>
    <n v="0"/>
    <n v="0"/>
    <n v="0"/>
    <n v="0"/>
    <n v="0"/>
    <n v="0"/>
    <n v="771"/>
    <n v="0"/>
    <n v="0"/>
    <n v="0"/>
    <n v="0"/>
    <n v="0.3"/>
    <n v="0"/>
    <n v="0"/>
    <n v="0"/>
    <n v="0"/>
    <n v="0"/>
    <n v="0"/>
    <n v="0"/>
    <n v="0"/>
    <n v="997"/>
    <n v="0"/>
    <n v="0"/>
    <n v="0"/>
    <n v="0"/>
    <n v="0"/>
    <n v="0"/>
    <n v="0"/>
    <n v="0"/>
    <n v="0"/>
    <n v="0"/>
    <n v="0"/>
    <n v="0"/>
    <n v="0"/>
    <n v="0"/>
    <n v="0"/>
    <n v="0"/>
    <n v="0"/>
    <n v="0"/>
    <n v="0"/>
    <n v="0"/>
    <n v="0"/>
    <n v="0"/>
    <n v="0"/>
    <n v="0"/>
    <n v="0"/>
    <n v="0"/>
    <n v="0"/>
    <n v="1"/>
    <n v="0"/>
    <n v="0"/>
    <n v="0"/>
    <n v="0"/>
    <n v="0"/>
    <n v="0"/>
    <n v="0"/>
    <n v="0"/>
    <n v="0"/>
    <n v="0"/>
    <n v="0"/>
    <n v="0"/>
    <n v="0"/>
    <n v="0"/>
    <n v="0"/>
    <n v="0"/>
    <n v="0"/>
    <n v="0"/>
    <n v="0"/>
    <n v="0"/>
    <n v="0"/>
    <n v="0"/>
    <n v="0"/>
    <n v="0"/>
    <n v="0"/>
    <n v="0"/>
    <n v="0"/>
    <n v="0"/>
    <n v="0"/>
    <n v="0"/>
    <n v="0"/>
    <n v="0"/>
    <n v="0"/>
    <n v="0"/>
    <n v="0"/>
    <n v="0"/>
    <n v="0"/>
    <n v="0"/>
    <n v="0"/>
    <n v="0"/>
    <n v="0"/>
    <n v="327"/>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851WYGNLUQLFZBSYGB56"/>
    <x v="45"/>
    <s v="DE"/>
    <d v="2022-12-31T00:00:00"/>
    <s v="EUR"/>
    <s v="Millions"/>
    <x v="6"/>
    <x v="46"/>
    <x v="36"/>
    <x v="8"/>
    <n v="0"/>
    <n v="0"/>
    <n v="3.4"/>
    <n v="31"/>
    <n v="0"/>
    <n v="0"/>
    <n v="0"/>
    <n v="0"/>
    <n v="0"/>
    <n v="0"/>
    <n v="0"/>
    <n v="261"/>
    <n v="0"/>
    <n v="0"/>
    <n v="0"/>
    <n v="0"/>
    <n v="0"/>
    <n v="0"/>
    <n v="0"/>
    <n v="0"/>
    <n v="0"/>
    <n v="0"/>
    <n v="0"/>
    <n v="0"/>
    <n v="0"/>
    <n v="391"/>
    <n v="108"/>
    <n v="164"/>
    <n v="0"/>
    <n v="0"/>
    <n v="5.4"/>
    <n v="31"/>
    <n v="240"/>
    <n v="1"/>
    <n v="13"/>
    <n v="4"/>
    <n v="0"/>
    <n v="0"/>
    <n v="0"/>
    <n v="201"/>
    <n v="7"/>
    <n v="149"/>
    <n v="0"/>
    <n v="0"/>
    <n v="7.3"/>
    <n v="156"/>
    <n v="0"/>
    <n v="0"/>
    <n v="7"/>
    <n v="0"/>
    <n v="0"/>
    <n v="0"/>
    <n v="0"/>
    <n v="29"/>
    <n v="0"/>
    <n v="0"/>
    <n v="0"/>
    <n v="0"/>
    <n v="0"/>
    <n v="0"/>
    <n v="0"/>
    <n v="0"/>
    <n v="0"/>
    <n v="0"/>
    <n v="0"/>
    <n v="0"/>
    <n v="0"/>
    <n v="10"/>
    <n v="0"/>
    <n v="0"/>
    <n v="0"/>
    <n v="0"/>
    <n v="2.2999999999999998"/>
    <n v="0"/>
    <n v="0"/>
    <n v="0"/>
    <n v="0"/>
    <n v="0"/>
    <n v="0"/>
    <n v="0"/>
    <n v="0"/>
    <n v="59"/>
    <n v="0"/>
    <n v="0"/>
    <n v="0"/>
    <n v="0"/>
    <n v="0"/>
    <n v="0"/>
    <n v="0"/>
    <n v="0"/>
    <n v="0"/>
    <n v="0"/>
    <n v="0"/>
    <n v="0"/>
    <n v="0"/>
    <n v="209"/>
    <n v="103"/>
    <n v="0"/>
    <n v="0"/>
    <n v="0"/>
    <n v="0"/>
    <n v="0"/>
    <n v="103"/>
    <n v="0"/>
    <n v="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33"/>
    <n v="0"/>
    <n v="15"/>
    <n v="0"/>
    <n v="0"/>
    <n v="5.7"/>
    <n v="0"/>
    <n v="15"/>
    <n v="0"/>
    <n v="0"/>
    <n v="15"/>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3653185b-a14f-44cc-8e22-71ba1809bfbc/assets/20230414_Offenlegungsbericht_2022_Q4_DE.pdf?disposition=inline"/>
    <s v="N/A"/>
    <s v="https://investor-relations.commerzbank.com/de/unternehmensberichte/"/>
    <m/>
  </r>
  <r>
    <s v="9695000CG7B84NLR5984"/>
    <x v="46"/>
    <s v="FR"/>
    <d v="2022-12-31T00:00:00"/>
    <s v="EUR"/>
    <s v="Millions"/>
    <x v="3"/>
    <x v="47"/>
    <x v="37"/>
    <x v="29"/>
    <n v="128"/>
    <n v="27"/>
    <n v="9"/>
    <n v="272"/>
    <n v="141"/>
    <n v="0"/>
    <n v="40"/>
    <n v="17"/>
    <n v="-11"/>
    <n v="-2"/>
    <n v="-8"/>
    <n v="596"/>
    <n v="12"/>
    <n v="3"/>
    <n v="2"/>
    <n v="0"/>
    <n v="5"/>
    <n v="14"/>
    <n v="4"/>
    <n v="0"/>
    <n v="1"/>
    <n v="0"/>
    <n v="0"/>
    <n v="0"/>
    <n v="0"/>
    <n v="21045"/>
    <n v="614"/>
    <n v="161"/>
    <n v="64"/>
    <n v="60"/>
    <n v="5"/>
    <n v="575"/>
    <n v="323"/>
    <n v="0"/>
    <n v="54"/>
    <n v="52"/>
    <n v="-37"/>
    <n v="-2"/>
    <n v="-33"/>
    <n v="3580"/>
    <n v="16"/>
    <n v="28"/>
    <n v="43"/>
    <n v="3"/>
    <n v="11"/>
    <n v="38"/>
    <n v="52"/>
    <n v="0"/>
    <n v="2"/>
    <n v="0"/>
    <n v="0"/>
    <n v="0"/>
    <n v="0"/>
    <n v="1402"/>
    <n v="23"/>
    <n v="8"/>
    <n v="2"/>
    <n v="1"/>
    <n v="5"/>
    <n v="22"/>
    <n v="11"/>
    <n v="0"/>
    <n v="3"/>
    <n v="1"/>
    <n v="-1"/>
    <n v="0"/>
    <n v="0"/>
    <n v="15979"/>
    <n v="504"/>
    <n v="76"/>
    <n v="186"/>
    <n v="152"/>
    <n v="8"/>
    <n v="638"/>
    <n v="280"/>
    <n v="0"/>
    <n v="119"/>
    <n v="37"/>
    <n v="-31"/>
    <n v="-6"/>
    <n v="-23"/>
    <n v="26341"/>
    <n v="678"/>
    <n v="286"/>
    <n v="146"/>
    <n v="109"/>
    <n v="7"/>
    <n v="746"/>
    <n v="473"/>
    <n v="0"/>
    <n v="88"/>
    <n v="53"/>
    <n v="-36"/>
    <n v="-4"/>
    <n v="-29"/>
    <n v="9827"/>
    <n v="183"/>
    <n v="54"/>
    <n v="53"/>
    <n v="7"/>
    <n v="6"/>
    <n v="150"/>
    <n v="147"/>
    <n v="0"/>
    <n v="25"/>
    <n v="15"/>
    <n v="-7"/>
    <n v="-1"/>
    <n v="-5"/>
    <n v="93081"/>
    <n v="588"/>
    <n v="1025"/>
    <n v="3011"/>
    <n v="278"/>
    <n v="12"/>
    <n v="3568"/>
    <n v="1334"/>
    <n v="0"/>
    <n v="386"/>
    <n v="81"/>
    <n v="-64"/>
    <n v="-22"/>
    <n v="-32"/>
    <n v="237878"/>
    <n v="842"/>
    <n v="2706"/>
    <n v="10481"/>
    <n v="6039"/>
    <n v="16"/>
    <n v="15232"/>
    <n v="4836"/>
    <n v="0"/>
    <n v="7658"/>
    <n v="1027"/>
    <n v="-84"/>
    <n v="-34"/>
    <n v="-40"/>
    <n v="45990"/>
    <n v="330"/>
    <n v="649"/>
    <n v="1431"/>
    <n v="31"/>
    <n v="11"/>
    <n v="1755"/>
    <n v="686"/>
    <n v="0"/>
    <n v="202"/>
    <n v="56"/>
    <n v="-38"/>
    <n v="-11"/>
    <n v="-22"/>
    <n v="2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itmutuel.com/partage/fr/CNCM/telechargements/presse-et-publications/publications/2023/2022-Informations-relatives-au-Pilier-3-de-Bale-III-Exercice-2022.pdf"/>
    <s v="N/A"/>
    <s v="https://www.creditmutuel.com/fr/publications/rapports-annuels.html"/>
    <m/>
  </r>
  <r>
    <s v="DG3RU1DBUFHT4ZF9WN62"/>
    <x v="47"/>
    <s v="NL"/>
    <d v="2022-12-31T00:00:00"/>
    <s v="EUR"/>
    <s v="Millions"/>
    <x v="3"/>
    <x v="48"/>
    <x v="38"/>
    <x v="30"/>
    <n v="11717"/>
    <n v="2392"/>
    <n v="8"/>
    <m/>
    <n v="37192"/>
    <m/>
    <n v="3217"/>
    <n v="1420"/>
    <n v="-290"/>
    <n v="-40"/>
    <n v="-189"/>
    <n v="1726"/>
    <n v="106"/>
    <n v="6"/>
    <m/>
    <m/>
    <n v="3"/>
    <m/>
    <n v="112"/>
    <m/>
    <n v="85"/>
    <n v="2"/>
    <n v="-2"/>
    <n v="-1"/>
    <n v="-1"/>
    <n v="39364"/>
    <n v="497"/>
    <n v="122"/>
    <n v="9"/>
    <m/>
    <n v="4"/>
    <m/>
    <n v="628"/>
    <m/>
    <n v="207"/>
    <n v="16"/>
    <n v="-11"/>
    <n v="-2"/>
    <n v="-9"/>
    <n v="6224"/>
    <n v="10"/>
    <n v="2"/>
    <m/>
    <m/>
    <n v="4"/>
    <m/>
    <n v="12"/>
    <m/>
    <n v="2"/>
    <n v="0"/>
    <n v="-1"/>
    <n v="0"/>
    <n v="0"/>
    <n v="743"/>
    <n v="31"/>
    <n v="3"/>
    <m/>
    <m/>
    <n v="4"/>
    <m/>
    <n v="34"/>
    <m/>
    <n v="18"/>
    <n v="0"/>
    <n v="0"/>
    <n v="0"/>
    <n v="0"/>
    <n v="7004"/>
    <n v="229"/>
    <n v="28"/>
    <n v="0"/>
    <m/>
    <n v="4"/>
    <m/>
    <n v="258"/>
    <m/>
    <n v="82"/>
    <n v="8"/>
    <n v="-4"/>
    <n v="-1"/>
    <n v="-3"/>
    <n v="36173"/>
    <n v="816"/>
    <n v="57"/>
    <n v="0"/>
    <m/>
    <n v="2"/>
    <m/>
    <n v="872"/>
    <m/>
    <n v="87"/>
    <n v="9"/>
    <n v="-8"/>
    <n v="-1"/>
    <n v="-5"/>
    <n v="6714"/>
    <n v="189"/>
    <n v="15"/>
    <n v="2"/>
    <n v="0"/>
    <n v="3"/>
    <m/>
    <n v="206"/>
    <m/>
    <n v="134"/>
    <n v="5"/>
    <n v="-3"/>
    <n v="-1"/>
    <n v="-2"/>
    <n v="17822"/>
    <n v="29"/>
    <n v="5"/>
    <n v="0"/>
    <m/>
    <n v="4"/>
    <m/>
    <n v="34"/>
    <m/>
    <n v="5"/>
    <n v="0"/>
    <n v="0"/>
    <n v="0"/>
    <n v="0"/>
    <n v="820"/>
    <n v="11"/>
    <n v="8"/>
    <n v="29"/>
    <n v="5"/>
    <n v="12"/>
    <m/>
    <n v="53"/>
    <m/>
    <n v="2"/>
    <n v="1"/>
    <n v="0"/>
    <n v="0"/>
    <n v="0"/>
    <n v="93167"/>
    <n v="10039"/>
    <n v="6695"/>
    <n v="11187"/>
    <n v="2213"/>
    <n v="9"/>
    <m/>
    <n v="30133"/>
    <m/>
    <n v="2186"/>
    <n v="1055"/>
    <n v="-191"/>
    <n v="-29"/>
    <n v="-120"/>
    <m/>
    <m/>
    <m/>
    <m/>
    <m/>
    <m/>
    <m/>
    <m/>
    <m/>
    <m/>
    <m/>
    <m/>
    <m/>
    <m/>
    <n v="31327"/>
    <n v="935"/>
    <n v="140"/>
    <n v="1"/>
    <m/>
    <n v="4"/>
    <m/>
    <n v="1076"/>
    <m/>
    <n v="212"/>
    <n v="25"/>
    <n v="-14"/>
    <n v="-2"/>
    <n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2"/>
    <x v="49"/>
    <x v="39"/>
    <x v="31"/>
    <n v="3284"/>
    <n v="2370"/>
    <n v="20"/>
    <m/>
    <n v="6343"/>
    <m/>
    <n v="759"/>
    <n v="320"/>
    <n v="-39"/>
    <n v="-5"/>
    <n v="-31"/>
    <n v="185"/>
    <n v="0"/>
    <m/>
    <m/>
    <m/>
    <n v="4"/>
    <m/>
    <n v="0"/>
    <m/>
    <n v="0"/>
    <m/>
    <n v="0"/>
    <n v="0"/>
    <m/>
    <n v="9651"/>
    <n v="9"/>
    <n v="3"/>
    <n v="0"/>
    <m/>
    <n v="4"/>
    <m/>
    <n v="12"/>
    <m/>
    <n v="6"/>
    <n v="0"/>
    <n v="0"/>
    <n v="0"/>
    <n v="0"/>
    <n v="2474"/>
    <m/>
    <m/>
    <m/>
    <m/>
    <m/>
    <m/>
    <m/>
    <m/>
    <m/>
    <m/>
    <m/>
    <m/>
    <m/>
    <n v="296"/>
    <n v="0"/>
    <m/>
    <m/>
    <m/>
    <n v="3"/>
    <m/>
    <n v="0"/>
    <m/>
    <m/>
    <m/>
    <n v="0"/>
    <m/>
    <m/>
    <n v="4906"/>
    <n v="6"/>
    <n v="3"/>
    <m/>
    <m/>
    <n v="4"/>
    <m/>
    <n v="9"/>
    <m/>
    <n v="4"/>
    <n v="0"/>
    <n v="0"/>
    <n v="0"/>
    <n v="0"/>
    <n v="13555"/>
    <n v="16"/>
    <n v="1"/>
    <m/>
    <m/>
    <n v="3"/>
    <m/>
    <n v="18"/>
    <m/>
    <n v="5"/>
    <n v="1"/>
    <n v="0"/>
    <n v="0"/>
    <n v="0"/>
    <n v="4523"/>
    <n v="4"/>
    <n v="1"/>
    <n v="2"/>
    <n v="0"/>
    <n v="6"/>
    <m/>
    <n v="6"/>
    <m/>
    <n v="3"/>
    <n v="0"/>
    <n v="0"/>
    <n v="0"/>
    <n v="0"/>
    <n v="16562"/>
    <n v="1"/>
    <n v="0"/>
    <m/>
    <m/>
    <n v="3"/>
    <m/>
    <n v="1"/>
    <m/>
    <m/>
    <m/>
    <n v="0"/>
    <m/>
    <m/>
    <n v="723"/>
    <n v="0"/>
    <n v="0"/>
    <n v="6"/>
    <n v="4"/>
    <n v="24"/>
    <m/>
    <n v="10"/>
    <m/>
    <n v="1"/>
    <n v="1"/>
    <n v="0"/>
    <n v="0"/>
    <n v="0"/>
    <n v="56638"/>
    <n v="150"/>
    <n v="461"/>
    <n v="3090"/>
    <n v="2193"/>
    <n v="20"/>
    <m/>
    <n v="5894"/>
    <m/>
    <n v="717"/>
    <n v="296"/>
    <n v="-34"/>
    <n v="-5"/>
    <n v="-27"/>
    <m/>
    <m/>
    <m/>
    <m/>
    <m/>
    <m/>
    <m/>
    <m/>
    <m/>
    <m/>
    <m/>
    <m/>
    <m/>
    <m/>
    <n v="18631"/>
    <n v="46"/>
    <n v="12"/>
    <n v="0"/>
    <m/>
    <n v="4"/>
    <m/>
    <n v="58"/>
    <m/>
    <n v="4"/>
    <n v="1"/>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3"/>
    <x v="50"/>
    <x v="40"/>
    <x v="32"/>
    <n v="2376"/>
    <n v="2"/>
    <n v="6"/>
    <m/>
    <n v="9622"/>
    <m/>
    <n v="1780"/>
    <n v="694"/>
    <n v="-98"/>
    <n v="-24"/>
    <n v="-39"/>
    <n v="115"/>
    <n v="0"/>
    <m/>
    <m/>
    <m/>
    <n v="4"/>
    <m/>
    <n v="0"/>
    <m/>
    <n v="0"/>
    <m/>
    <n v="0"/>
    <n v="0"/>
    <m/>
    <n v="8937"/>
    <n v="2"/>
    <n v="0"/>
    <m/>
    <m/>
    <n v="3"/>
    <m/>
    <n v="2"/>
    <m/>
    <n v="1"/>
    <n v="0"/>
    <n v="0"/>
    <n v="0"/>
    <n v="0"/>
    <n v="1201"/>
    <m/>
    <m/>
    <m/>
    <m/>
    <m/>
    <m/>
    <m/>
    <m/>
    <m/>
    <m/>
    <m/>
    <m/>
    <m/>
    <n v="177"/>
    <n v="0"/>
    <n v="0"/>
    <m/>
    <m/>
    <n v="3"/>
    <m/>
    <n v="0"/>
    <m/>
    <n v="0"/>
    <m/>
    <n v="0"/>
    <n v="0"/>
    <m/>
    <n v="614"/>
    <n v="1"/>
    <n v="0"/>
    <m/>
    <m/>
    <n v="3"/>
    <m/>
    <n v="1"/>
    <m/>
    <n v="0"/>
    <n v="0"/>
    <n v="0"/>
    <n v="0"/>
    <n v="0"/>
    <n v="6093"/>
    <n v="13"/>
    <n v="0"/>
    <m/>
    <m/>
    <n v="1"/>
    <m/>
    <n v="13"/>
    <m/>
    <n v="0"/>
    <n v="0"/>
    <n v="0"/>
    <n v="0"/>
    <n v="0"/>
    <n v="802"/>
    <n v="1"/>
    <n v="0"/>
    <m/>
    <m/>
    <n v="4"/>
    <m/>
    <n v="1"/>
    <m/>
    <n v="1"/>
    <n v="0"/>
    <n v="0"/>
    <n v="0"/>
    <n v="0"/>
    <n v="357"/>
    <n v="0"/>
    <m/>
    <m/>
    <m/>
    <n v="3"/>
    <m/>
    <n v="0"/>
    <m/>
    <n v="0"/>
    <n v="0"/>
    <n v="0"/>
    <n v="0"/>
    <n v="0"/>
    <m/>
    <m/>
    <m/>
    <m/>
    <m/>
    <m/>
    <m/>
    <m/>
    <m/>
    <m/>
    <m/>
    <m/>
    <m/>
    <m/>
    <n v="9161"/>
    <n v="2407"/>
    <n v="1723"/>
    <n v="2177"/>
    <n v="2"/>
    <n v="7"/>
    <m/>
    <n v="6309"/>
    <m/>
    <n v="965"/>
    <n v="488"/>
    <n v="-53"/>
    <n v="-17"/>
    <n v="-12"/>
    <m/>
    <m/>
    <m/>
    <m/>
    <m/>
    <m/>
    <m/>
    <m/>
    <m/>
    <m/>
    <m/>
    <m/>
    <m/>
    <m/>
    <n v="5430"/>
    <n v="13"/>
    <n v="2"/>
    <m/>
    <m/>
    <n v="3"/>
    <m/>
    <n v="15"/>
    <m/>
    <n v="6"/>
    <n v="1"/>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4"/>
    <x v="51"/>
    <x v="41"/>
    <x v="33"/>
    <n v="3996"/>
    <n v="17"/>
    <n v="7"/>
    <m/>
    <n v="11575"/>
    <m/>
    <n v="316"/>
    <n v="52"/>
    <n v="-15"/>
    <n v="-2"/>
    <n v="-4"/>
    <n v="116"/>
    <n v="20"/>
    <n v="0"/>
    <m/>
    <m/>
    <n v="3"/>
    <m/>
    <n v="20"/>
    <m/>
    <n v="1"/>
    <m/>
    <n v="0"/>
    <n v="0"/>
    <m/>
    <n v="1750"/>
    <n v="18"/>
    <n v="2"/>
    <m/>
    <m/>
    <n v="3"/>
    <m/>
    <n v="19"/>
    <m/>
    <n v="1"/>
    <n v="0"/>
    <n v="0"/>
    <n v="0"/>
    <n v="0"/>
    <n v="27"/>
    <n v="0"/>
    <m/>
    <m/>
    <m/>
    <n v="3"/>
    <m/>
    <n v="0"/>
    <m/>
    <m/>
    <m/>
    <n v="0"/>
    <m/>
    <m/>
    <n v="68"/>
    <n v="0"/>
    <n v="0"/>
    <m/>
    <m/>
    <n v="4"/>
    <m/>
    <n v="0"/>
    <m/>
    <n v="0"/>
    <m/>
    <n v="0"/>
    <n v="0"/>
    <m/>
    <n v="250"/>
    <n v="32"/>
    <n v="3"/>
    <m/>
    <m/>
    <n v="3"/>
    <m/>
    <n v="35"/>
    <m/>
    <n v="1"/>
    <n v="1"/>
    <n v="-1"/>
    <n v="0"/>
    <n v="-1"/>
    <n v="2026"/>
    <n v="81"/>
    <n v="2"/>
    <m/>
    <m/>
    <n v="3"/>
    <m/>
    <n v="83"/>
    <m/>
    <n v="0"/>
    <n v="0"/>
    <n v="-1"/>
    <n v="0"/>
    <n v="0"/>
    <n v="138"/>
    <n v="19"/>
    <n v="1"/>
    <m/>
    <m/>
    <n v="4"/>
    <m/>
    <n v="20"/>
    <m/>
    <n v="1"/>
    <n v="0"/>
    <n v="0"/>
    <n v="0"/>
    <n v="0"/>
    <n v="480"/>
    <n v="4"/>
    <n v="0"/>
    <m/>
    <m/>
    <n v="4"/>
    <m/>
    <n v="4"/>
    <m/>
    <n v="0"/>
    <m/>
    <n v="0"/>
    <n v="0"/>
    <m/>
    <n v="53"/>
    <n v="8"/>
    <n v="1"/>
    <n v="12"/>
    <n v="1"/>
    <n v="9"/>
    <m/>
    <n v="22"/>
    <m/>
    <n v="1"/>
    <m/>
    <n v="0"/>
    <n v="0"/>
    <m/>
    <n v="12845"/>
    <n v="4466"/>
    <n v="2636"/>
    <n v="3930"/>
    <n v="15"/>
    <n v="7"/>
    <m/>
    <n v="11047"/>
    <m/>
    <n v="301"/>
    <n v="44"/>
    <n v="-8"/>
    <n v="-2"/>
    <n v="-1"/>
    <m/>
    <m/>
    <m/>
    <m/>
    <m/>
    <m/>
    <m/>
    <m/>
    <m/>
    <m/>
    <m/>
    <m/>
    <m/>
    <m/>
    <n v="778"/>
    <n v="41"/>
    <n v="4"/>
    <m/>
    <m/>
    <n v="4"/>
    <m/>
    <n v="45"/>
    <m/>
    <n v="2"/>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5"/>
    <x v="52"/>
    <x v="42"/>
    <x v="34"/>
    <n v="1"/>
    <m/>
    <n v="3"/>
    <m/>
    <n v="3342"/>
    <m/>
    <n v="104"/>
    <n v="204"/>
    <n v="-90"/>
    <n v="-4"/>
    <n v="-78"/>
    <n v="190"/>
    <m/>
    <m/>
    <m/>
    <m/>
    <m/>
    <m/>
    <m/>
    <m/>
    <m/>
    <m/>
    <m/>
    <m/>
    <m/>
    <n v="3650"/>
    <m/>
    <m/>
    <m/>
    <m/>
    <m/>
    <m/>
    <m/>
    <m/>
    <m/>
    <m/>
    <m/>
    <m/>
    <m/>
    <m/>
    <m/>
    <m/>
    <m/>
    <m/>
    <m/>
    <m/>
    <m/>
    <m/>
    <m/>
    <m/>
    <m/>
    <m/>
    <m/>
    <m/>
    <m/>
    <m/>
    <m/>
    <m/>
    <m/>
    <m/>
    <m/>
    <m/>
    <m/>
    <m/>
    <m/>
    <m/>
    <m/>
    <m/>
    <m/>
    <m/>
    <m/>
    <m/>
    <m/>
    <m/>
    <m/>
    <m/>
    <m/>
    <m/>
    <m/>
    <m/>
    <m/>
    <n v="598"/>
    <m/>
    <m/>
    <m/>
    <m/>
    <m/>
    <m/>
    <m/>
    <m/>
    <m/>
    <m/>
    <m/>
    <m/>
    <m/>
    <n v="114"/>
    <m/>
    <m/>
    <m/>
    <m/>
    <m/>
    <m/>
    <m/>
    <m/>
    <m/>
    <m/>
    <m/>
    <m/>
    <m/>
    <m/>
    <m/>
    <m/>
    <m/>
    <m/>
    <m/>
    <m/>
    <m/>
    <m/>
    <m/>
    <m/>
    <m/>
    <m/>
    <m/>
    <m/>
    <m/>
    <m/>
    <m/>
    <m/>
    <m/>
    <m/>
    <m/>
    <m/>
    <m/>
    <m/>
    <m/>
    <m/>
    <m/>
    <n v="4025"/>
    <n v="2270"/>
    <n v="688"/>
    <n v="1"/>
    <m/>
    <n v="3"/>
    <m/>
    <n v="2959"/>
    <m/>
    <n v="98"/>
    <n v="148"/>
    <n v="-67"/>
    <n v="-3"/>
    <n v="-55"/>
    <m/>
    <m/>
    <m/>
    <m/>
    <m/>
    <m/>
    <m/>
    <m/>
    <m/>
    <m/>
    <m/>
    <m/>
    <m/>
    <m/>
    <n v="2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6"/>
    <x v="53"/>
    <x v="43"/>
    <x v="35"/>
    <n v="2051"/>
    <n v="2"/>
    <n v="10"/>
    <m/>
    <n v="3526"/>
    <m/>
    <n v="64"/>
    <n v="28"/>
    <n v="-4"/>
    <n v="-1"/>
    <n v="0"/>
    <n v="14"/>
    <n v="1"/>
    <m/>
    <m/>
    <m/>
    <n v="3"/>
    <m/>
    <n v="1"/>
    <m/>
    <n v="0"/>
    <m/>
    <n v="0"/>
    <n v="0"/>
    <m/>
    <n v="695"/>
    <n v="6"/>
    <n v="1"/>
    <m/>
    <m/>
    <n v="3"/>
    <m/>
    <n v="8"/>
    <m/>
    <n v="0"/>
    <n v="0"/>
    <n v="0"/>
    <n v="0"/>
    <n v="0"/>
    <m/>
    <m/>
    <m/>
    <m/>
    <m/>
    <m/>
    <m/>
    <m/>
    <m/>
    <m/>
    <m/>
    <m/>
    <m/>
    <m/>
    <n v="33"/>
    <n v="0"/>
    <m/>
    <m/>
    <m/>
    <n v="1"/>
    <m/>
    <n v="0"/>
    <m/>
    <m/>
    <m/>
    <n v="0"/>
    <m/>
    <m/>
    <n v="58"/>
    <n v="8"/>
    <n v="0"/>
    <m/>
    <m/>
    <n v="4"/>
    <m/>
    <n v="8"/>
    <m/>
    <n v="0"/>
    <m/>
    <n v="0"/>
    <n v="0"/>
    <m/>
    <n v="203"/>
    <n v="28"/>
    <n v="0"/>
    <m/>
    <m/>
    <n v="2"/>
    <m/>
    <n v="29"/>
    <m/>
    <n v="0"/>
    <n v="0"/>
    <n v="0"/>
    <n v="0"/>
    <n v="0"/>
    <n v="27"/>
    <n v="3"/>
    <n v="1"/>
    <m/>
    <m/>
    <n v="4"/>
    <m/>
    <n v="3"/>
    <m/>
    <n v="0"/>
    <m/>
    <n v="0"/>
    <n v="0"/>
    <m/>
    <n v="207"/>
    <n v="0"/>
    <m/>
    <m/>
    <m/>
    <n v="3"/>
    <m/>
    <n v="0"/>
    <m/>
    <n v="0"/>
    <m/>
    <n v="0"/>
    <n v="0"/>
    <m/>
    <n v="41"/>
    <n v="3"/>
    <n v="6"/>
    <n v="12"/>
    <n v="0"/>
    <n v="10"/>
    <m/>
    <n v="21"/>
    <m/>
    <m/>
    <m/>
    <n v="0"/>
    <m/>
    <m/>
    <n v="7652"/>
    <n v="417"/>
    <n v="909"/>
    <n v="1985"/>
    <n v="2"/>
    <n v="10"/>
    <m/>
    <n v="3312"/>
    <m/>
    <n v="56"/>
    <n v="27"/>
    <n v="-3"/>
    <n v="-1"/>
    <n v="0"/>
    <m/>
    <m/>
    <m/>
    <m/>
    <m/>
    <m/>
    <m/>
    <m/>
    <m/>
    <m/>
    <m/>
    <m/>
    <m/>
    <m/>
    <n v="84"/>
    <n v="10"/>
    <n v="1"/>
    <m/>
    <m/>
    <n v="3"/>
    <m/>
    <n v="10"/>
    <m/>
    <n v="1"/>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7"/>
    <x v="54"/>
    <x v="44"/>
    <x v="36"/>
    <n v="3"/>
    <m/>
    <n v="4"/>
    <m/>
    <n v="898"/>
    <m/>
    <n v="116"/>
    <n v="19"/>
    <n v="-11"/>
    <n v="-1"/>
    <n v="-8"/>
    <n v="893"/>
    <n v="83"/>
    <n v="6"/>
    <m/>
    <m/>
    <n v="3"/>
    <m/>
    <n v="89"/>
    <m/>
    <n v="82"/>
    <n v="2"/>
    <n v="-2"/>
    <n v="0"/>
    <n v="-1"/>
    <n v="4040"/>
    <n v="403"/>
    <n v="115"/>
    <n v="9"/>
    <m/>
    <n v="4"/>
    <m/>
    <n v="527"/>
    <m/>
    <n v="195"/>
    <n v="15"/>
    <n v="-11"/>
    <n v="-1"/>
    <n v="-9"/>
    <n v="623"/>
    <n v="10"/>
    <n v="2"/>
    <m/>
    <m/>
    <n v="4"/>
    <m/>
    <n v="12"/>
    <m/>
    <n v="2"/>
    <n v="0"/>
    <n v="-1"/>
    <n v="0"/>
    <n v="0"/>
    <n v="77"/>
    <n v="28"/>
    <n v="2"/>
    <m/>
    <m/>
    <n v="4"/>
    <m/>
    <n v="30"/>
    <m/>
    <n v="18"/>
    <n v="0"/>
    <n v="0"/>
    <n v="0"/>
    <n v="0"/>
    <m/>
    <m/>
    <m/>
    <m/>
    <m/>
    <m/>
    <m/>
    <m/>
    <m/>
    <m/>
    <m/>
    <m/>
    <m/>
    <m/>
    <n v="4747"/>
    <n v="572"/>
    <n v="52"/>
    <n v="0"/>
    <m/>
    <n v="2"/>
    <m/>
    <n v="624"/>
    <m/>
    <n v="74"/>
    <n v="7"/>
    <n v="-7"/>
    <n v="-1"/>
    <n v="-5"/>
    <n v="464"/>
    <n v="151"/>
    <n v="10"/>
    <n v="0"/>
    <m/>
    <n v="3"/>
    <m/>
    <n v="161"/>
    <m/>
    <n v="121"/>
    <n v="5"/>
    <n v="-3"/>
    <n v="-1"/>
    <n v="-2"/>
    <n v="138"/>
    <n v="22"/>
    <n v="5"/>
    <n v="0"/>
    <m/>
    <n v="4"/>
    <m/>
    <n v="27"/>
    <m/>
    <n v="4"/>
    <n v="0"/>
    <n v="0"/>
    <n v="0"/>
    <n v="0"/>
    <n v="1"/>
    <m/>
    <m/>
    <m/>
    <m/>
    <m/>
    <m/>
    <m/>
    <m/>
    <m/>
    <m/>
    <m/>
    <m/>
    <m/>
    <n v="546"/>
    <m/>
    <n v="15"/>
    <m/>
    <m/>
    <n v="8"/>
    <m/>
    <n v="15"/>
    <m/>
    <m/>
    <m/>
    <n v="0"/>
    <m/>
    <m/>
    <m/>
    <m/>
    <m/>
    <m/>
    <m/>
    <m/>
    <m/>
    <m/>
    <m/>
    <m/>
    <m/>
    <m/>
    <m/>
    <m/>
    <n v="3368"/>
    <n v="744"/>
    <n v="110"/>
    <n v="1"/>
    <m/>
    <n v="4"/>
    <m/>
    <n v="855"/>
    <m/>
    <n v="187"/>
    <n v="23"/>
    <n v="-13"/>
    <n v="-2"/>
    <n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1"/>
    <x v="55"/>
    <x v="45"/>
    <x v="37"/>
    <m/>
    <m/>
    <n v="1"/>
    <m/>
    <n v="64"/>
    <m/>
    <n v="0"/>
    <n v="26"/>
    <n v="-14"/>
    <n v="0"/>
    <n v="-14"/>
    <n v="42"/>
    <m/>
    <m/>
    <m/>
    <m/>
    <m/>
    <m/>
    <m/>
    <m/>
    <m/>
    <m/>
    <m/>
    <m/>
    <m/>
    <n v="1507"/>
    <n v="2"/>
    <m/>
    <m/>
    <m/>
    <n v="3"/>
    <m/>
    <n v="2"/>
    <m/>
    <m/>
    <m/>
    <n v="0"/>
    <m/>
    <m/>
    <n v="354"/>
    <m/>
    <m/>
    <m/>
    <m/>
    <m/>
    <m/>
    <m/>
    <m/>
    <m/>
    <m/>
    <m/>
    <m/>
    <m/>
    <n v="42"/>
    <m/>
    <m/>
    <m/>
    <m/>
    <m/>
    <m/>
    <m/>
    <m/>
    <m/>
    <m/>
    <m/>
    <m/>
    <m/>
    <n v="57"/>
    <n v="0"/>
    <m/>
    <m/>
    <m/>
    <n v="1"/>
    <m/>
    <n v="0"/>
    <m/>
    <m/>
    <m/>
    <n v="0"/>
    <m/>
    <m/>
    <n v="3028"/>
    <n v="6"/>
    <m/>
    <m/>
    <m/>
    <n v="4"/>
    <m/>
    <n v="6"/>
    <m/>
    <m/>
    <n v="0"/>
    <n v="0"/>
    <m/>
    <m/>
    <n v="19"/>
    <m/>
    <m/>
    <m/>
    <m/>
    <m/>
    <m/>
    <m/>
    <m/>
    <m/>
    <m/>
    <m/>
    <m/>
    <m/>
    <n v="0"/>
    <n v="0"/>
    <m/>
    <m/>
    <m/>
    <n v="2"/>
    <m/>
    <n v="0"/>
    <m/>
    <m/>
    <m/>
    <n v="0"/>
    <m/>
    <m/>
    <m/>
    <m/>
    <m/>
    <m/>
    <m/>
    <m/>
    <m/>
    <m/>
    <m/>
    <m/>
    <m/>
    <m/>
    <m/>
    <m/>
    <n v="35"/>
    <n v="22"/>
    <m/>
    <m/>
    <m/>
    <n v="1"/>
    <m/>
    <n v="22"/>
    <m/>
    <m/>
    <n v="22"/>
    <n v="-12"/>
    <m/>
    <n v="-12"/>
    <m/>
    <m/>
    <m/>
    <m/>
    <m/>
    <m/>
    <m/>
    <m/>
    <m/>
    <m/>
    <m/>
    <m/>
    <m/>
    <m/>
    <n v="277"/>
    <n v="8"/>
    <n v="1"/>
    <m/>
    <m/>
    <n v="4"/>
    <m/>
    <n v="9"/>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8"/>
    <x v="56"/>
    <x v="46"/>
    <x v="38"/>
    <m/>
    <m/>
    <n v="3"/>
    <m/>
    <n v="1519"/>
    <m/>
    <n v="61"/>
    <n v="70"/>
    <n v="-17"/>
    <n v="-3"/>
    <n v="-13"/>
    <n v="32"/>
    <n v="0"/>
    <m/>
    <m/>
    <m/>
    <n v="3"/>
    <m/>
    <n v="0"/>
    <m/>
    <m/>
    <m/>
    <n v="0"/>
    <m/>
    <m/>
    <n v="3220"/>
    <n v="1"/>
    <m/>
    <m/>
    <m/>
    <n v="2"/>
    <m/>
    <n v="1"/>
    <m/>
    <n v="0"/>
    <m/>
    <n v="0"/>
    <n v="0"/>
    <m/>
    <n v="113"/>
    <m/>
    <m/>
    <m/>
    <m/>
    <m/>
    <m/>
    <m/>
    <m/>
    <m/>
    <m/>
    <m/>
    <m/>
    <m/>
    <m/>
    <m/>
    <m/>
    <m/>
    <m/>
    <m/>
    <m/>
    <m/>
    <m/>
    <m/>
    <m/>
    <m/>
    <m/>
    <m/>
    <m/>
    <m/>
    <m/>
    <m/>
    <m/>
    <m/>
    <m/>
    <m/>
    <m/>
    <m/>
    <m/>
    <m/>
    <m/>
    <m/>
    <n v="2179"/>
    <n v="1"/>
    <m/>
    <m/>
    <m/>
    <n v="2"/>
    <m/>
    <n v="1"/>
    <m/>
    <n v="0"/>
    <n v="0"/>
    <n v="0"/>
    <n v="0"/>
    <n v="0"/>
    <n v="315"/>
    <n v="0"/>
    <m/>
    <m/>
    <m/>
    <n v="1"/>
    <m/>
    <n v="0"/>
    <m/>
    <n v="0"/>
    <m/>
    <n v="0"/>
    <n v="0"/>
    <m/>
    <n v="15"/>
    <n v="1"/>
    <m/>
    <m/>
    <m/>
    <n v="5"/>
    <m/>
    <n v="1"/>
    <m/>
    <m/>
    <m/>
    <n v="0"/>
    <m/>
    <m/>
    <m/>
    <m/>
    <m/>
    <m/>
    <m/>
    <m/>
    <m/>
    <m/>
    <m/>
    <m/>
    <m/>
    <m/>
    <m/>
    <m/>
    <n v="1631"/>
    <n v="304"/>
    <n v="256"/>
    <m/>
    <m/>
    <n v="4"/>
    <m/>
    <n v="560"/>
    <m/>
    <n v="47"/>
    <n v="64"/>
    <n v="-14"/>
    <n v="-2"/>
    <n v="-11"/>
    <m/>
    <m/>
    <m/>
    <m/>
    <m/>
    <m/>
    <m/>
    <m/>
    <m/>
    <m/>
    <m/>
    <m/>
    <m/>
    <m/>
    <n v="854"/>
    <n v="7"/>
    <m/>
    <m/>
    <m/>
    <n v="3"/>
    <m/>
    <n v="7"/>
    <m/>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DG3RU1DBUFHT4ZF9WN62"/>
    <x v="47"/>
    <s v="NL"/>
    <d v="2022-12-31T00:00:00"/>
    <s v="EUR"/>
    <s v="Millions"/>
    <x v="29"/>
    <x v="57"/>
    <x v="47"/>
    <x v="39"/>
    <n v="5"/>
    <n v="0"/>
    <n v="4"/>
    <m/>
    <n v="304"/>
    <m/>
    <n v="18"/>
    <n v="7"/>
    <n v="-1"/>
    <n v="0"/>
    <n v="-1"/>
    <n v="139"/>
    <n v="2"/>
    <n v="0"/>
    <m/>
    <m/>
    <n v="3"/>
    <m/>
    <n v="2"/>
    <m/>
    <n v="2"/>
    <m/>
    <n v="0"/>
    <n v="0"/>
    <m/>
    <n v="5912"/>
    <n v="57"/>
    <n v="1"/>
    <n v="0"/>
    <m/>
    <n v="2"/>
    <m/>
    <n v="58"/>
    <m/>
    <n v="4"/>
    <n v="0"/>
    <n v="0"/>
    <n v="0"/>
    <n v="0"/>
    <n v="1432"/>
    <n v="0"/>
    <m/>
    <m/>
    <m/>
    <n v="4"/>
    <m/>
    <n v="0"/>
    <m/>
    <m/>
    <m/>
    <n v="0"/>
    <m/>
    <m/>
    <n v="44"/>
    <n v="3"/>
    <n v="0"/>
    <m/>
    <m/>
    <n v="3"/>
    <m/>
    <n v="3"/>
    <m/>
    <n v="0"/>
    <n v="0"/>
    <n v="0"/>
    <n v="0"/>
    <n v="0"/>
    <n v="406"/>
    <n v="38"/>
    <n v="1"/>
    <m/>
    <m/>
    <n v="3"/>
    <m/>
    <n v="39"/>
    <m/>
    <n v="11"/>
    <n v="0"/>
    <n v="0"/>
    <n v="0"/>
    <n v="0"/>
    <n v="3742"/>
    <n v="98"/>
    <n v="1"/>
    <m/>
    <m/>
    <n v="2"/>
    <m/>
    <n v="99"/>
    <m/>
    <n v="7"/>
    <m/>
    <n v="0"/>
    <n v="0"/>
    <m/>
    <n v="312"/>
    <n v="12"/>
    <n v="2"/>
    <m/>
    <m/>
    <n v="4"/>
    <m/>
    <n v="15"/>
    <m/>
    <n v="9"/>
    <n v="0"/>
    <n v="0"/>
    <n v="0"/>
    <n v="0"/>
    <n v="59"/>
    <n v="1"/>
    <n v="0"/>
    <m/>
    <m/>
    <n v="3"/>
    <m/>
    <n v="1"/>
    <m/>
    <n v="0"/>
    <m/>
    <n v="0"/>
    <n v="0"/>
    <m/>
    <n v="2"/>
    <m/>
    <m/>
    <m/>
    <m/>
    <m/>
    <m/>
    <m/>
    <m/>
    <m/>
    <m/>
    <m/>
    <m/>
    <m/>
    <n v="635"/>
    <n v="4"/>
    <n v="8"/>
    <n v="4"/>
    <n v="0"/>
    <n v="9"/>
    <m/>
    <n v="16"/>
    <m/>
    <n v="3"/>
    <n v="6"/>
    <n v="-1"/>
    <n v="0"/>
    <n v="-1"/>
    <m/>
    <m/>
    <m/>
    <m/>
    <m/>
    <m/>
    <m/>
    <m/>
    <m/>
    <m/>
    <m/>
    <m/>
    <m/>
    <m/>
    <n v="1646"/>
    <n v="67"/>
    <n v="10"/>
    <n v="0"/>
    <m/>
    <n v="3"/>
    <m/>
    <n v="76"/>
    <m/>
    <n v="11"/>
    <n v="1"/>
    <n v="-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2bed51e529b32a6e/original/Pillar-3-Year-Report-2022-EN.pdf"/>
    <s v="N/A"/>
    <s v="https://www.rabobank.nl/en/about-us/organization/results-and-reports/downloads"/>
    <m/>
  </r>
  <r>
    <s v="815600AD83B2B6317788"/>
    <x v="48"/>
    <s v="IT"/>
    <d v="2022-12-31T00:00:00"/>
    <s v="EUR"/>
    <s v="Millions"/>
    <x v="4"/>
    <x v="58"/>
    <x v="48"/>
    <x v="40"/>
    <n v="2"/>
    <n v="2"/>
    <n v="3"/>
    <n v="28"/>
    <n v="58"/>
    <n v="16"/>
    <n v="4"/>
    <n v="2"/>
    <n v="-1"/>
    <m/>
    <n v="-1"/>
    <n v="38"/>
    <n v="9"/>
    <m/>
    <m/>
    <m/>
    <n v="2"/>
    <n v="5"/>
    <n v="4"/>
    <m/>
    <m/>
    <m/>
    <m/>
    <m/>
    <m/>
    <n v="8073"/>
    <n v="1556"/>
    <n v="89"/>
    <n v="29"/>
    <m/>
    <n v="2"/>
    <n v="132"/>
    <n v="1452"/>
    <n v="89"/>
    <n v="66"/>
    <n v="11"/>
    <n v="-9"/>
    <n v="-1"/>
    <n v="-6"/>
    <n v="181"/>
    <n v="9"/>
    <n v="2"/>
    <m/>
    <m/>
    <n v="2"/>
    <n v="6"/>
    <n v="4"/>
    <n v="2"/>
    <m/>
    <m/>
    <m/>
    <m/>
    <m/>
    <n v="325"/>
    <n v="25"/>
    <n v="2"/>
    <m/>
    <m/>
    <n v="3"/>
    <n v="12"/>
    <n v="12"/>
    <n v="2"/>
    <n v="1"/>
    <m/>
    <m/>
    <m/>
    <m/>
    <n v="713"/>
    <n v="99"/>
    <n v="12"/>
    <n v="13"/>
    <m/>
    <n v="4"/>
    <n v="24"/>
    <n v="87"/>
    <n v="14"/>
    <n v="7"/>
    <n v="6"/>
    <n v="-4"/>
    <m/>
    <n v="-4"/>
    <n v="4179"/>
    <n v="837"/>
    <n v="81"/>
    <n v="29"/>
    <m/>
    <n v="2"/>
    <n v="169"/>
    <n v="688"/>
    <n v="91"/>
    <n v="32"/>
    <n v="20"/>
    <n v="-12"/>
    <m/>
    <n v="-10"/>
    <n v="466"/>
    <n v="68"/>
    <n v="3"/>
    <n v="3"/>
    <n v="1"/>
    <n v="3"/>
    <n v="13"/>
    <n v="53"/>
    <n v="8"/>
    <n v="6"/>
    <m/>
    <m/>
    <m/>
    <m/>
    <n v="1351"/>
    <n v="139"/>
    <n v="164"/>
    <n v="60"/>
    <m/>
    <n v="6"/>
    <n v="81"/>
    <n v="165"/>
    <n v="117"/>
    <n v="32"/>
    <n v="14"/>
    <n v="-6"/>
    <n v="-1"/>
    <n v="-5"/>
    <n v="10661"/>
    <n v="63"/>
    <n v="182"/>
    <n v="661"/>
    <n v="264"/>
    <n v="16"/>
    <n v="121"/>
    <n v="1001"/>
    <n v="47"/>
    <n v="107"/>
    <n v="32"/>
    <n v="-16"/>
    <n v="-3"/>
    <n v="-12"/>
    <n v="1002"/>
    <n v="68"/>
    <n v="144"/>
    <n v="64"/>
    <n v="3"/>
    <n v="8"/>
    <n v="51"/>
    <n v="146"/>
    <n v="83"/>
    <n v="49"/>
    <n v="19"/>
    <n v="-10"/>
    <n v="-1"/>
    <n v="-8"/>
    <m/>
    <m/>
    <m/>
    <m/>
    <m/>
    <m/>
    <m/>
    <m/>
    <m/>
    <m/>
    <m/>
    <m/>
    <m/>
    <m/>
    <n v="2524"/>
    <n v="273"/>
    <n v="80"/>
    <n v="32"/>
    <n v="1"/>
    <n v="4"/>
    <n v="88"/>
    <n v="176"/>
    <n v="124"/>
    <n v="43"/>
    <n v="11"/>
    <n v="-6"/>
    <m/>
    <n v="-5"/>
    <n v="251"/>
    <n v="33"/>
    <n v="23"/>
    <n v="8"/>
    <m/>
    <n v="5"/>
    <n v="18"/>
    <n v="40"/>
    <n v="6"/>
    <n v="14"/>
    <n v="5"/>
    <n v="-2"/>
    <m/>
    <n v="-2"/>
    <n v="270"/>
    <n v="35"/>
    <n v="5"/>
    <n v="2"/>
    <m/>
    <n v="3"/>
    <n v="12"/>
    <n v="18"/>
    <n v="13"/>
    <n v="4"/>
    <n v="1"/>
    <n v="-1"/>
    <m/>
    <m/>
    <n v="85"/>
    <n v="7"/>
    <n v="5"/>
    <m/>
    <m/>
    <n v="5"/>
    <n v="4"/>
    <n v="7"/>
    <n v="1"/>
    <n v="1"/>
    <m/>
    <m/>
    <m/>
    <m/>
    <n v="571"/>
    <n v="78"/>
    <n v="17"/>
    <n v="13"/>
    <n v="1"/>
    <n v="5"/>
    <n v="17"/>
    <n v="37"/>
    <n v="54"/>
    <n v="11"/>
    <n v="3"/>
    <n v="-2"/>
    <m/>
    <n v="-2"/>
    <n v="339"/>
    <n v="53"/>
    <n v="8"/>
    <n v="3"/>
    <m/>
    <n v="4"/>
    <n v="18"/>
    <n v="30"/>
    <n v="15"/>
    <n v="7"/>
    <n v="1"/>
    <n v="-1"/>
    <m/>
    <n v="-1"/>
    <m/>
    <m/>
    <m/>
    <m/>
    <m/>
    <m/>
    <m/>
    <m/>
    <m/>
    <m/>
    <m/>
    <m/>
    <m/>
    <m/>
    <n v="20"/>
    <n v="2"/>
    <n v="2"/>
    <n v="2"/>
    <m/>
    <n v="7"/>
    <n v="1"/>
    <n v="3"/>
    <n v="2"/>
    <n v="1"/>
    <m/>
    <m/>
    <m/>
    <m/>
    <n v="163"/>
    <n v="46"/>
    <n v="13"/>
    <n v="3"/>
    <m/>
    <n v="4"/>
    <n v="11"/>
    <n v="26"/>
    <n v="25"/>
    <n v="2"/>
    <n v="1"/>
    <m/>
    <m/>
    <m/>
    <n v="26"/>
    <n v="8"/>
    <n v="2"/>
    <m/>
    <m/>
    <n v="4"/>
    <n v="2"/>
    <n v="6"/>
    <n v="3"/>
    <n v="2"/>
    <m/>
    <m/>
    <m/>
    <m/>
    <n v="799"/>
    <n v="11"/>
    <n v="5"/>
    <n v="1"/>
    <m/>
    <n v="5"/>
    <n v="5"/>
    <n v="8"/>
    <n v="5"/>
    <n v="1"/>
    <m/>
    <m/>
    <m/>
    <m/>
    <m/>
    <m/>
    <m/>
    <m/>
    <m/>
    <m/>
    <m/>
    <m/>
    <m/>
    <m/>
    <m/>
    <m/>
    <m/>
    <m/>
    <s v="https://www.credem.it/content/dam/credem/documenti/Investor_Relations/Documentazione/Pillar%20III,%20Informativa%20al%20pubblico%20al%2031.12.2022_new.pdf"/>
    <s v="N/A"/>
    <s v="https://www.credem.it/content/credem/it/gruppo-credem/investor-relations/PILLAR-III-informativa.html"/>
    <m/>
  </r>
  <r>
    <s v="815600AD83B2B6317788"/>
    <x v="48"/>
    <s v="IT"/>
    <d v="2022-12-31T00:00:00"/>
    <s v="EUR"/>
    <s v="Millions"/>
    <x v="6"/>
    <x v="0"/>
    <x v="0"/>
    <x v="0"/>
    <m/>
    <m/>
    <m/>
    <m/>
    <m/>
    <m/>
    <m/>
    <m/>
    <m/>
    <m/>
    <m/>
    <m/>
    <m/>
    <m/>
    <m/>
    <m/>
    <m/>
    <m/>
    <m/>
    <m/>
    <m/>
    <m/>
    <m/>
    <m/>
    <m/>
    <m/>
    <m/>
    <m/>
    <m/>
    <m/>
    <m/>
    <m/>
    <m/>
    <m/>
    <m/>
    <m/>
    <m/>
    <m/>
    <m/>
    <m/>
    <m/>
    <m/>
    <m/>
    <m/>
    <m/>
    <m/>
    <m/>
    <m/>
    <m/>
    <m/>
    <m/>
    <m/>
    <m/>
    <m/>
    <m/>
    <m/>
    <m/>
    <m/>
    <m/>
    <m/>
    <m/>
    <m/>
    <m/>
    <m/>
    <m/>
    <m/>
    <m/>
    <m/>
    <m/>
    <m/>
    <m/>
    <m/>
    <m/>
    <m/>
    <m/>
    <m/>
    <m/>
    <m/>
    <m/>
    <m/>
    <m/>
    <n v="2"/>
    <m/>
    <m/>
    <m/>
    <m/>
    <m/>
    <m/>
    <m/>
    <m/>
    <m/>
    <m/>
    <m/>
    <m/>
    <m/>
    <m/>
    <m/>
    <m/>
    <m/>
    <m/>
    <m/>
    <m/>
    <m/>
    <m/>
    <m/>
    <m/>
    <m/>
    <m/>
    <m/>
    <m/>
    <m/>
    <m/>
    <m/>
    <m/>
    <m/>
    <m/>
    <m/>
    <m/>
    <m/>
    <m/>
    <m/>
    <m/>
    <m/>
    <n v="10"/>
    <m/>
    <n v="1"/>
    <n v="1"/>
    <m/>
    <n v="10"/>
    <m/>
    <n v="1"/>
    <m/>
    <m/>
    <m/>
    <m/>
    <m/>
    <m/>
    <n v="1"/>
    <m/>
    <m/>
    <m/>
    <m/>
    <n v="9"/>
    <m/>
    <m/>
    <m/>
    <m/>
    <m/>
    <m/>
    <m/>
    <m/>
    <m/>
    <m/>
    <m/>
    <m/>
    <m/>
    <m/>
    <m/>
    <m/>
    <m/>
    <m/>
    <m/>
    <m/>
    <m/>
    <m/>
    <n v="14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149"/>
    <m/>
    <m/>
    <m/>
    <m/>
    <m/>
    <m/>
    <m/>
    <m/>
    <m/>
    <m/>
    <m/>
    <m/>
    <m/>
    <m/>
    <m/>
    <m/>
    <m/>
    <m/>
    <m/>
    <m/>
    <m/>
    <m/>
    <m/>
    <m/>
    <m/>
    <m/>
    <m/>
    <s v="https://www.credem.it/content/dam/credem/documenti/Investor_Relations/Documentazione/Pillar%20III,%20Informativa%20al%20pubblico%20al%2031.12.2022_new.pdf"/>
    <s v="N/A"/>
    <s v="https://www.credem.it/content/credem/it/gruppo-credem/investor-relations/PILLAR-III-informativa.html"/>
    <m/>
  </r>
  <r>
    <s v="549300DYPOFMXOR7XM56"/>
    <x v="49"/>
    <s v="BE"/>
    <d v="2022-12-31T00:00:00"/>
    <s v="EUR"/>
    <s v="Millions"/>
    <x v="3"/>
    <x v="59"/>
    <x v="49"/>
    <x v="41"/>
    <n v="158.88999999999999"/>
    <n v="4.34"/>
    <n v="9.1300000000000008"/>
    <n v="214"/>
    <n v="186.78"/>
    <n v="6.47"/>
    <n v="42.67"/>
    <n v="25.2"/>
    <n v="-8.7100000000000009"/>
    <n v="-0.32"/>
    <n v="-8.23"/>
    <n v="1.21"/>
    <n v="1.21"/>
    <n v="0"/>
    <n v="0"/>
    <n v="0"/>
    <n v="3.2"/>
    <n v="0"/>
    <n v="0"/>
    <n v="1.21"/>
    <n v="0"/>
    <n v="0"/>
    <n v="0"/>
    <n v="0"/>
    <n v="0"/>
    <n v="205.33"/>
    <n v="62.12"/>
    <n v="56.35"/>
    <n v="86.08"/>
    <n v="0.78"/>
    <n v="9.8800000000000008"/>
    <n v="0"/>
    <n v="0"/>
    <n v="205.33"/>
    <n v="16.28"/>
    <n v="2.2599999999999998"/>
    <n v="-1.1499999999999999"/>
    <n v="-0.18"/>
    <n v="-0.81"/>
    <n v="11.12"/>
    <n v="7.07"/>
    <n v="1.54"/>
    <n v="2.52"/>
    <n v="0"/>
    <n v="5.54"/>
    <n v="0"/>
    <n v="0"/>
    <n v="11.12"/>
    <n v="2.31"/>
    <n v="0.21"/>
    <n v="-0.24"/>
    <n v="-0.02"/>
    <n v="-0.21"/>
    <n v="12.12"/>
    <n v="4.45"/>
    <n v="2.06"/>
    <n v="5.61"/>
    <n v="0"/>
    <n v="10.52"/>
    <n v="0"/>
    <n v="0"/>
    <n v="12.12"/>
    <n v="0.08"/>
    <n v="0.62"/>
    <n v="-0.05"/>
    <n v="0"/>
    <n v="-0.04"/>
    <n v="581.14"/>
    <n v="194.09"/>
    <n v="103.9"/>
    <n v="280.45999999999998"/>
    <n v="2.69"/>
    <n v="10.86"/>
    <n v="0"/>
    <n v="0"/>
    <n v="581.14"/>
    <n v="46.04"/>
    <n v="6.94"/>
    <n v="-3.26"/>
    <n v="-0.65"/>
    <n v="-2.1800000000000002"/>
    <n v="569.11"/>
    <n v="162.77000000000001"/>
    <n v="150.08000000000001"/>
    <n v="253.51"/>
    <n v="2.76"/>
    <n v="10.47"/>
    <n v="0"/>
    <n v="0"/>
    <n v="569.11"/>
    <n v="45.46"/>
    <n v="6.69"/>
    <n v="-3.84"/>
    <n v="-0.49"/>
    <n v="-2.92"/>
    <n v="62.83"/>
    <n v="32.380000000000003"/>
    <n v="11.05"/>
    <n v="18.84"/>
    <n v="0.56000000000000005"/>
    <n v="8.39"/>
    <n v="0"/>
    <n v="0"/>
    <n v="62.83"/>
    <n v="5.26"/>
    <n v="1.55"/>
    <n v="-0.8"/>
    <n v="-0.05"/>
    <n v="-0.69"/>
    <n v="633.66"/>
    <n v="46.81"/>
    <n v="78.12"/>
    <n v="503.13"/>
    <n v="5.6"/>
    <n v="15.55"/>
    <n v="0"/>
    <n v="0"/>
    <n v="633.66"/>
    <n v="77.540000000000006"/>
    <n v="9.42"/>
    <n v="-2.85"/>
    <n v="-0.99"/>
    <n v="-1.1499999999999999"/>
    <n v="38726.81"/>
    <n v="215.45"/>
    <n v="505.64"/>
    <n v="2705.39"/>
    <n v="1835.1"/>
    <n v="18.690000000000001"/>
    <n v="66.59"/>
    <n v="48.72"/>
    <n v="5146.2700000000004"/>
    <n v="629.95000000000005"/>
    <n v="43.48"/>
    <n v="-10.96"/>
    <n v="-4.9800000000000004"/>
    <n v="-4.49"/>
    <n v="5124.7299999999996"/>
    <n v="407.92"/>
    <n v="629.88"/>
    <n v="1276.0899999999999"/>
    <n v="25.26"/>
    <n v="11.64"/>
    <n v="471.79"/>
    <n v="317.33999999999997"/>
    <n v="1550.02"/>
    <n v="215.18"/>
    <n v="51.04"/>
    <n v="-20.36"/>
    <n v="-2.54"/>
    <n v="-16.510000000000002"/>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lan.be/sites/default/files/documents/Crelan%20Risk%20Report%202022.pdf"/>
    <s v="https://www.crelan.be/sites/default/files/documents/Crelan%20Group%27s%202022%20Disclosure%20Report%20Annex.xlsx "/>
    <s v="https://www.crelan.be/fr/corporate/article/rapports-annuels"/>
    <m/>
  </r>
  <r>
    <s v="724500A1FNICHSDF2I11"/>
    <x v="50"/>
    <s v="NL"/>
    <d v="2022-12-31T00:00:00"/>
    <s v="EUR"/>
    <s v="Millions"/>
    <x v="3"/>
    <x v="60"/>
    <x v="9"/>
    <x v="8"/>
    <n v="0"/>
    <n v="0"/>
    <n v="2.0000000000000002E-5"/>
    <n v="0"/>
    <n v="0"/>
    <n v="0"/>
    <n v="0"/>
    <n v="0"/>
    <n v="0"/>
    <n v="0"/>
    <n v="0"/>
    <n v="0"/>
    <n v="0"/>
    <n v="0"/>
    <n v="0"/>
    <n v="0"/>
    <n v="0"/>
    <n v="0"/>
    <n v="0"/>
    <n v="0"/>
    <n v="0"/>
    <n v="0"/>
    <n v="0"/>
    <n v="0"/>
    <n v="0"/>
    <n v="96.114020999999994"/>
    <n v="0.31938899999999998"/>
    <n v="9.0327000000000005E-2"/>
    <n v="1.996245"/>
    <n v="0"/>
    <n v="7.9999999999999996E-6"/>
    <n v="0"/>
    <n v="0"/>
    <n v="2.405961"/>
    <n v="0"/>
    <n v="0"/>
    <n v="-1.2095E-2"/>
    <n v="0"/>
    <n v="0"/>
    <n v="656.31543999999997"/>
    <n v="0"/>
    <n v="5.9942549999999999"/>
    <n v="0"/>
    <n v="0"/>
    <n v="1.1E-5"/>
    <n v="5.9942549999999999"/>
    <n v="0"/>
    <n v="0"/>
    <n v="5.9942549999999999"/>
    <n v="0"/>
    <n v="-1.4641E-2"/>
    <n v="-1.4641E-2"/>
    <n v="0"/>
    <n v="3.3300000000000002E-4"/>
    <n v="0"/>
    <n v="0"/>
    <n v="0"/>
    <n v="0"/>
    <n v="0"/>
    <n v="0"/>
    <n v="0"/>
    <n v="0"/>
    <n v="0"/>
    <n v="0"/>
    <n v="0"/>
    <n v="0"/>
    <n v="0"/>
    <n v="88.386448000000001"/>
    <n v="0"/>
    <n v="0.26484799999999997"/>
    <n v="3.9470960000000002"/>
    <n v="0"/>
    <n v="9.0000000000000002E-6"/>
    <n v="0.26783899999999999"/>
    <n v="0"/>
    <n v="3.944105"/>
    <n v="0.53500499999999995"/>
    <n v="0"/>
    <n v="-0.11354"/>
    <n v="-8.7401999999999994E-2"/>
    <n v="0"/>
    <n v="96.955753999999999"/>
    <n v="2.8822E-2"/>
    <n v="0.116436"/>
    <n v="2.216377"/>
    <n v="0"/>
    <n v="1.0000000000000001E-5"/>
    <n v="0.33510000000000001"/>
    <n v="0"/>
    <n v="2.026535"/>
    <n v="0"/>
    <n v="0"/>
    <n v="-1.4844E-2"/>
    <n v="0"/>
    <n v="0"/>
    <n v="61.232174999999998"/>
    <n v="0"/>
    <n v="0"/>
    <n v="6.1127000000000001E-2"/>
    <n v="0"/>
    <n v="7.9999999999999996E-6"/>
    <n v="0"/>
    <n v="0"/>
    <n v="6.1127000000000001E-2"/>
    <n v="0"/>
    <n v="0"/>
    <n v="-4.8000000000000001E-5"/>
    <n v="0"/>
    <n v="0"/>
    <n v="314.768959"/>
    <n v="4.6595999999999999E-2"/>
    <n v="0.397864"/>
    <n v="9.9741920000000004"/>
    <n v="1.49203"/>
    <n v="7.9999999999999996E-6"/>
    <n v="1.700313"/>
    <n v="0"/>
    <n v="10.210369"/>
    <n v="0.55864800000000003"/>
    <n v="0"/>
    <n v="-0.169238"/>
    <n v="-2.3198E-2"/>
    <n v="0"/>
    <n v="48334.498921999999"/>
    <n v="213.465194"/>
    <n v="552.71718699999997"/>
    <n v="2702.5405209999999"/>
    <n v="5370.1673270000001"/>
    <n v="2.1999999999999999E-5"/>
    <n v="1567.184313"/>
    <n v="0"/>
    <n v="7271.7059159999999"/>
    <n v="421.68205499999999"/>
    <n v="85.471236000000005"/>
    <n v="-18.010638"/>
    <n v="-5.4101169999999996"/>
    <n v="-5.7048519999999998"/>
    <n v="989.10840800000005"/>
    <n v="5.7490230000000002"/>
    <n v="16.934231"/>
    <n v="131.65841499999999"/>
    <n v="5.6245760000000002"/>
    <n v="1.5999999999999999E-5"/>
    <n v="21.805178999999999"/>
    <n v="0"/>
    <n v="138.16106599999998"/>
    <n v="14.109166"/>
    <n v="2.459381"/>
    <n v="-2.3822619999999999"/>
    <n v="-0.96544799999999997"/>
    <n v="-0.50639000000000001"/>
    <n v="0"/>
    <n v="0"/>
    <n v="0"/>
    <n v="0"/>
    <n v="0"/>
    <n v="0"/>
    <n v="0"/>
    <m/>
    <n v="0"/>
    <n v="0"/>
    <n v="0"/>
    <n v="0"/>
    <n v="0"/>
    <n v="0"/>
    <n v="0"/>
    <n v="0"/>
    <n v="0"/>
    <n v="0"/>
    <n v="0"/>
    <n v="0"/>
    <n v="0"/>
    <m/>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static.devolksbank.nl/files/jaarcijfers/De-Volksbank-Pillar-3-Report-2022.pdf?v=1698391301"/>
    <s v="https://static.devolksbank.nl/files/jaarcijfers/De-Volksbank-Pillar-3-Disclosures-2022.xlsx?v=1698391372"/>
    <s v="https://www.devolksbank.nl/en/investor-relations/results-presentations"/>
    <m/>
  </r>
  <r>
    <s v="0W2PZJM8XOY22M4GG883"/>
    <x v="51"/>
    <s v="DE"/>
    <d v="2022-12-31T00:00:00"/>
    <s v="EUR"/>
    <s v="Millions"/>
    <x v="2"/>
    <x v="61"/>
    <x v="0"/>
    <x v="0"/>
    <m/>
    <m/>
    <m/>
    <m/>
    <m/>
    <m/>
    <m/>
    <m/>
    <m/>
    <m/>
    <m/>
    <m/>
    <m/>
    <m/>
    <m/>
    <m/>
    <m/>
    <m/>
    <m/>
    <m/>
    <m/>
    <m/>
    <m/>
    <m/>
    <m/>
    <n v="490"/>
    <n v="280"/>
    <n v="41"/>
    <m/>
    <m/>
    <n v="3"/>
    <n v="227"/>
    <n v="95"/>
    <m/>
    <n v="71"/>
    <m/>
    <n v="-1"/>
    <n v="-1"/>
    <m/>
    <n v="1721"/>
    <n v="75"/>
    <n v="72"/>
    <n v="60"/>
    <m/>
    <n v="8.6"/>
    <n v="207"/>
    <m/>
    <m/>
    <n v="98"/>
    <m/>
    <n v="-9"/>
    <n v="-9"/>
    <m/>
    <n v="748"/>
    <n v="41"/>
    <n v="20"/>
    <n v="12"/>
    <n v="25"/>
    <n v="11.4"/>
    <n v="98"/>
    <m/>
    <m/>
    <m/>
    <m/>
    <n v="0"/>
    <m/>
    <m/>
    <n v="221"/>
    <n v="47"/>
    <m/>
    <n v="46"/>
    <n v="118"/>
    <n v="16.8"/>
    <n v="211"/>
    <m/>
    <m/>
    <n v="13"/>
    <m/>
    <n v="-1"/>
    <n v="-1"/>
    <m/>
    <n v="214"/>
    <n v="108"/>
    <m/>
    <m/>
    <m/>
    <n v="3.1"/>
    <n v="108"/>
    <m/>
    <m/>
    <m/>
    <m/>
    <n v="0"/>
    <m/>
    <m/>
    <n v="273"/>
    <n v="9"/>
    <n v="10"/>
    <m/>
    <n v="9"/>
    <n v="9.9"/>
    <n v="27"/>
    <m/>
    <m/>
    <n v="8"/>
    <m/>
    <n v="0"/>
    <n v="0"/>
    <m/>
    <n v="4184"/>
    <n v="933"/>
    <n v="169"/>
    <m/>
    <m/>
    <n v="3.3"/>
    <n v="978"/>
    <n v="125"/>
    <m/>
    <n v="82"/>
    <m/>
    <n v="-2"/>
    <n v="-1"/>
    <m/>
    <m/>
    <m/>
    <m/>
    <m/>
    <m/>
    <m/>
    <m/>
    <m/>
    <m/>
    <m/>
    <m/>
    <m/>
    <m/>
    <m/>
    <n v="3254"/>
    <n v="585"/>
    <n v="166"/>
    <m/>
    <m/>
    <n v="3.4"/>
    <n v="728"/>
    <n v="23"/>
    <m/>
    <n v="82"/>
    <m/>
    <n v="-2"/>
    <n v="-1"/>
    <m/>
    <m/>
    <m/>
    <m/>
    <m/>
    <m/>
    <m/>
    <m/>
    <m/>
    <m/>
    <m/>
    <m/>
    <m/>
    <m/>
    <m/>
    <n v="1830"/>
    <n v="221"/>
    <n v="14"/>
    <n v="83"/>
    <m/>
    <n v="4.9000000000000004"/>
    <n v="212"/>
    <n v="105"/>
    <m/>
    <n v="29"/>
    <m/>
    <n v="-1"/>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eka.de/site/dekade_deka-gruppe_site/get/params_E1405969498/10215522/DekaGruppe_Offenlegungsbericht_2022-12-31_DE.pdf"/>
    <s v="N/A"/>
    <s v="https://www.deka.de/deka-gruppe/investor-relations/publikationen-und-praesentationen"/>
    <m/>
  </r>
  <r>
    <s v="0W2PZJM8XOY22M4GG883"/>
    <x v="51"/>
    <s v="DE"/>
    <d v="2022-12-31T00:00:00"/>
    <s v="EUR"/>
    <s v="Millions"/>
    <x v="1"/>
    <x v="0"/>
    <x v="0"/>
    <x v="0"/>
    <m/>
    <m/>
    <m/>
    <m/>
    <m/>
    <m/>
    <m/>
    <m/>
    <m/>
    <m/>
    <m/>
    <n v="141"/>
    <n v="33"/>
    <n v="109"/>
    <m/>
    <m/>
    <n v="5.4"/>
    <n v="0"/>
    <n v="141"/>
    <m/>
    <m/>
    <m/>
    <n v="0"/>
    <m/>
    <m/>
    <n v="948"/>
    <n v="387"/>
    <n v="334"/>
    <m/>
    <m/>
    <n v="5.3"/>
    <n v="43"/>
    <n v="365"/>
    <n v="313"/>
    <n v="112"/>
    <m/>
    <n v="-2"/>
    <n v="-2"/>
    <m/>
    <n v="1097"/>
    <n v="159"/>
    <n v="347"/>
    <n v="151"/>
    <m/>
    <n v="7.6"/>
    <n v="176"/>
    <n v="207"/>
    <n v="275"/>
    <n v="114"/>
    <m/>
    <n v="-4"/>
    <n v="-3"/>
    <m/>
    <m/>
    <m/>
    <m/>
    <m/>
    <m/>
    <m/>
    <m/>
    <m/>
    <m/>
    <m/>
    <m/>
    <m/>
    <m/>
    <m/>
    <m/>
    <m/>
    <m/>
    <m/>
    <m/>
    <m/>
    <m/>
    <m/>
    <m/>
    <m/>
    <m/>
    <m/>
    <m/>
    <m/>
    <m/>
    <m/>
    <m/>
    <m/>
    <m/>
    <m/>
    <m/>
    <m/>
    <m/>
    <m/>
    <m/>
    <m/>
    <m/>
    <m/>
    <n v="857"/>
    <m/>
    <m/>
    <m/>
    <m/>
    <m/>
    <m/>
    <m/>
    <m/>
    <m/>
    <m/>
    <m/>
    <m/>
    <m/>
    <n v="5676"/>
    <n v="1336"/>
    <n v="109"/>
    <m/>
    <m/>
    <n v="3.3"/>
    <n v="1393"/>
    <n v="51"/>
    <m/>
    <n v="458"/>
    <m/>
    <n v="-14"/>
    <n v="-13"/>
    <m/>
    <m/>
    <m/>
    <m/>
    <m/>
    <m/>
    <m/>
    <m/>
    <m/>
    <m/>
    <m/>
    <m/>
    <m/>
    <m/>
    <m/>
    <n v="4922"/>
    <n v="1334"/>
    <n v="109"/>
    <m/>
    <m/>
    <n v="3.3"/>
    <n v="1391"/>
    <n v="51"/>
    <m/>
    <n v="458"/>
    <m/>
    <n v="-14"/>
    <n v="-13"/>
    <m/>
    <m/>
    <m/>
    <m/>
    <m/>
    <m/>
    <m/>
    <m/>
    <m/>
    <m/>
    <m/>
    <m/>
    <m/>
    <m/>
    <m/>
    <n v="1915"/>
    <n v="224"/>
    <n v="87"/>
    <m/>
    <m/>
    <n v="3.3"/>
    <n v="89"/>
    <n v="223"/>
    <m/>
    <n v="10"/>
    <m/>
    <n v="-1"/>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eka.de/site/dekade_deka-gruppe_site/get/params_E1405969498/10215522/DekaGruppe_Offenlegungsbericht_2022-12-31_DE.pdf"/>
    <s v="N/A"/>
    <s v="https://www.deka.de/deka-gruppe/investor-relations/publikationen-und-praesentationen"/>
    <m/>
  </r>
  <r>
    <s v="5299007S3UH5RKUYDA52"/>
    <x v="52"/>
    <s v="DE"/>
    <d v="2022-12-31T00:00:00"/>
    <s v="EUR"/>
    <s v="Millions"/>
    <x v="3"/>
    <x v="62"/>
    <x v="50"/>
    <x v="42"/>
    <n v="1.3"/>
    <n v="0.2"/>
    <n v="11.7"/>
    <m/>
    <m/>
    <n v="3.3"/>
    <m/>
    <n v="0"/>
    <n v="1.5"/>
    <m/>
    <n v="0"/>
    <n v="0.1"/>
    <n v="0"/>
    <n v="0"/>
    <n v="0"/>
    <n v="0"/>
    <n v="1.35"/>
    <m/>
    <m/>
    <n v="0"/>
    <m/>
    <n v="0"/>
    <n v="0.1"/>
    <m/>
    <n v="0"/>
    <n v="479.7"/>
    <n v="13.1"/>
    <n v="24.3"/>
    <n v="38.299999999999997"/>
    <n v="1.5"/>
    <n v="11.74"/>
    <m/>
    <m/>
    <n v="77.2"/>
    <m/>
    <n v="3.9"/>
    <n v="16.600000000000001"/>
    <m/>
    <n v="0.8"/>
    <n v="2.5"/>
    <n v="0.1"/>
    <n v="0.1"/>
    <n v="0.1"/>
    <n v="0"/>
    <n v="14.15"/>
    <m/>
    <m/>
    <n v="0.3"/>
    <m/>
    <n v="0"/>
    <n v="0.3"/>
    <m/>
    <n v="0"/>
    <n v="0.1"/>
    <n v="0"/>
    <n v="0"/>
    <n v="0"/>
    <n v="0"/>
    <n v="4.25"/>
    <m/>
    <m/>
    <n v="0"/>
    <m/>
    <n v="0"/>
    <n v="0"/>
    <m/>
    <n v="0"/>
    <n v="20.6"/>
    <n v="1.8"/>
    <n v="3.3"/>
    <n v="4.7"/>
    <n v="1.5"/>
    <n v="10.69"/>
    <m/>
    <m/>
    <n v="11.2"/>
    <m/>
    <n v="0.2"/>
    <n v="3"/>
    <m/>
    <n v="0.2"/>
    <n v="3089.3"/>
    <n v="241.1"/>
    <n v="304.5"/>
    <n v="250.9"/>
    <n v="42.7"/>
    <n v="9.17"/>
    <m/>
    <m/>
    <n v="839.2"/>
    <m/>
    <n v="31.3"/>
    <n v="270"/>
    <m/>
    <n v="10.4"/>
    <n v="3"/>
    <n v="0"/>
    <n v="1.7"/>
    <n v="0.6"/>
    <n v="0"/>
    <n v="9.52"/>
    <m/>
    <m/>
    <n v="2.2999999999999998"/>
    <m/>
    <n v="0"/>
    <n v="0.9"/>
    <m/>
    <n v="0"/>
    <n v="752.3"/>
    <n v="112.8"/>
    <n v="145.30000000000001"/>
    <n v="89.1"/>
    <n v="18"/>
    <n v="6.93"/>
    <m/>
    <m/>
    <n v="365.2"/>
    <m/>
    <n v="22"/>
    <n v="15.7"/>
    <m/>
    <n v="0.8"/>
    <n v="15314"/>
    <n v="2372.1999999999998"/>
    <n v="4236.7"/>
    <n v="2825.3"/>
    <n v="908.3"/>
    <n v="9.31"/>
    <m/>
    <m/>
    <n v="10342.5"/>
    <m/>
    <n v="135.30000000000001"/>
    <n v="4432.6000000000004"/>
    <m/>
    <n v="49"/>
    <n v="3608.5"/>
    <n v="977.2"/>
    <n v="872.3"/>
    <n v="689.8"/>
    <n v="79.099999999999994"/>
    <n v="7.78"/>
    <m/>
    <m/>
    <n v="2618.4"/>
    <m/>
    <n v="72.900000000000006"/>
    <n v="409.8"/>
    <m/>
    <n v="10.5"/>
    <m/>
    <m/>
    <m/>
    <m/>
    <m/>
    <m/>
    <m/>
    <m/>
    <m/>
    <m/>
    <m/>
    <m/>
    <m/>
    <m/>
    <m/>
    <m/>
    <m/>
    <m/>
    <m/>
    <m/>
    <m/>
    <m/>
    <m/>
    <m/>
    <m/>
    <m/>
    <m/>
    <m/>
    <m/>
    <m/>
    <m/>
    <m/>
    <m/>
    <m/>
    <m/>
    <m/>
    <m/>
    <m/>
    <m/>
    <m/>
    <m/>
    <m/>
    <m/>
    <m/>
    <m/>
    <m/>
    <m/>
    <m/>
    <m/>
    <m/>
    <m/>
    <m/>
    <m/>
    <m/>
    <m/>
    <m/>
    <n v="9488"/>
    <n v="706.1"/>
    <n v="381.9"/>
    <n v="53"/>
    <n v="16.5"/>
    <n v="4.84"/>
    <m/>
    <m/>
    <n v="1157.5"/>
    <m/>
    <n v="1.9"/>
    <n v="69.3"/>
    <m/>
    <n v="1"/>
    <m/>
    <m/>
    <m/>
    <m/>
    <m/>
    <m/>
    <m/>
    <m/>
    <m/>
    <m/>
    <m/>
    <m/>
    <m/>
    <m/>
    <m/>
    <m/>
    <m/>
    <m/>
    <m/>
    <m/>
    <m/>
    <m/>
    <m/>
    <m/>
    <m/>
    <m/>
    <m/>
    <m/>
    <m/>
    <m/>
    <m/>
    <m/>
    <m/>
    <m/>
    <m/>
    <m/>
    <m/>
    <m/>
    <m/>
    <m/>
    <m/>
    <m/>
    <m/>
    <m/>
    <m/>
    <m/>
    <m/>
    <m/>
    <m/>
    <m/>
    <m/>
    <m/>
    <m/>
    <m/>
    <m/>
    <m/>
    <n v="19936.900000000001"/>
    <n v="1747.2"/>
    <n v="2623.2"/>
    <n v="1788.7"/>
    <n v="455.1"/>
    <n v="9.32"/>
    <m/>
    <m/>
    <n v="6614.2"/>
    <m/>
    <n v="120.6"/>
    <n v="2751.8"/>
    <m/>
    <n v="40.9"/>
    <m/>
    <m/>
    <m/>
    <m/>
    <m/>
    <m/>
    <m/>
    <m/>
    <m/>
    <m/>
    <m/>
    <m/>
    <m/>
    <m/>
    <n v="5418.6"/>
    <n v="0.3"/>
    <n v="9.1"/>
    <n v="15.5"/>
    <n v="0.7"/>
    <n v="9.5399999999999991"/>
    <m/>
    <m/>
    <n v="25.6"/>
    <m/>
    <n v="0"/>
    <n v="2.5"/>
    <m/>
    <n v="0"/>
    <m/>
    <m/>
    <m/>
    <m/>
    <m/>
    <m/>
    <m/>
    <m/>
    <m/>
    <m/>
    <m/>
    <m/>
    <m/>
    <m/>
    <s v="https://www.apobank.de/dam/jcr:428465cf-0f50-4b4a-be04-d82ef3ac5f16/apobank-disclosure-report-31122022.pdf"/>
    <s v="N/A"/>
    <s v="https://www.apobank.de/ueber-die-apobank/investor-relations-en/disclosure-reports"/>
    <s v="The item  “Accumulated impairment, accumulated negative changes in fair value due to credit risk and provisions” has been disclosed with a positive sign."/>
  </r>
  <r>
    <s v="7LTWFZYICNSX8D621K86"/>
    <x v="53"/>
    <s v="DE"/>
    <d v="2022-12-31T00:00:00"/>
    <s v="EUR"/>
    <s v="Millions"/>
    <x v="30"/>
    <x v="63"/>
    <x v="26"/>
    <x v="20"/>
    <n v="1"/>
    <n v="0"/>
    <n v="0.9"/>
    <n v="57"/>
    <n v="35"/>
    <n v="35"/>
    <n v="5"/>
    <n v="2"/>
    <n v="2"/>
    <n v="0"/>
    <n v="2"/>
    <n v="1438"/>
    <n v="13"/>
    <n v="285"/>
    <n v="272"/>
    <n v="0"/>
    <n v="5.6"/>
    <n v="570"/>
    <n v="523"/>
    <n v="523"/>
    <n v="0"/>
    <n v="2"/>
    <n v="1"/>
    <n v="0"/>
    <n v="1"/>
    <n v="20789"/>
    <n v="1965"/>
    <n v="1127"/>
    <n v="15"/>
    <n v="0"/>
    <n v="1.9"/>
    <n v="3108"/>
    <n v="639"/>
    <n v="639"/>
    <n v="395"/>
    <n v="463"/>
    <n v="123"/>
    <n v="5"/>
    <n v="114"/>
    <n v="5179"/>
    <n v="98"/>
    <n v="86"/>
    <n v="639"/>
    <n v="0"/>
    <n v="7.6"/>
    <n v="823"/>
    <n v="280"/>
    <n v="280"/>
    <n v="23"/>
    <n v="35"/>
    <n v="33"/>
    <n v="0"/>
    <n v="32"/>
    <n v="471"/>
    <n v="17"/>
    <n v="9"/>
    <n v="0"/>
    <n v="0"/>
    <n v="1.9"/>
    <n v="26"/>
    <n v="16"/>
    <n v="16"/>
    <n v="9"/>
    <n v="1"/>
    <n v="1"/>
    <n v="0"/>
    <n v="1"/>
    <n v="2637"/>
    <n v="198"/>
    <n v="152"/>
    <n v="24"/>
    <n v="0"/>
    <n v="2.4"/>
    <n v="374"/>
    <n v="172"/>
    <n v="172"/>
    <n v="54"/>
    <n v="63"/>
    <n v="14"/>
    <n v="1"/>
    <n v="12"/>
    <n v="14471"/>
    <n v="2034"/>
    <n v="501"/>
    <n v="22"/>
    <n v="0"/>
    <n v="1.1000000000000001"/>
    <n v="2556"/>
    <n v="392"/>
    <n v="392"/>
    <n v="270"/>
    <n v="105"/>
    <n v="88"/>
    <n v="5"/>
    <n v="81"/>
    <n v="3351"/>
    <n v="668"/>
    <n v="605"/>
    <n v="13"/>
    <n v="0"/>
    <n v="1.3"/>
    <n v="1281"/>
    <n v="176"/>
    <n v="176"/>
    <n v="45"/>
    <n v="5"/>
    <n v="6"/>
    <n v="0"/>
    <n v="3"/>
    <n v="10058"/>
    <n v="487"/>
    <n v="2043"/>
    <n v="191"/>
    <n v="7"/>
    <n v="4.2"/>
    <n v="2729"/>
    <n v="2373"/>
    <n v="2373"/>
    <n v="111"/>
    <n v="128"/>
    <n v="30"/>
    <n v="0"/>
    <n v="28"/>
    <n v="173036"/>
    <n v="214"/>
    <n v="884"/>
    <n v="3143"/>
    <n v="5221"/>
    <n v="19"/>
    <n v="9440"/>
    <n v="3420"/>
    <n v="3398"/>
    <n v="1011"/>
    <n v="274"/>
    <n v="122"/>
    <n v="18"/>
    <n v="100"/>
    <n v="36678"/>
    <n v="103"/>
    <n v="273"/>
    <n v="126"/>
    <n v="34"/>
    <n v="7.6"/>
    <n v="536"/>
    <n v="307"/>
    <n v="307"/>
    <n v="61"/>
    <n v="21"/>
    <n v="12"/>
    <n v="1"/>
    <n v="11"/>
    <n v="12"/>
    <n v="1"/>
    <n v="0"/>
    <n v="1"/>
    <n v="1"/>
    <n v="17.100000000000001"/>
    <n v="0"/>
    <n v="2"/>
    <n v="0"/>
    <n v="0"/>
    <n v="3"/>
    <n v="7"/>
    <n v="0"/>
    <n v="7"/>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2.pdf"/>
    <s v="N/A"/>
    <s v="https://www.db.com/ir/de/regulatorische-veroeffentlichungen.htm"/>
    <s v="The item  “Accumulated impairment, accumulated negative changes in fair value due to credit risk and provisions” has been disclosed with a positive sign."/>
  </r>
  <r>
    <s v="7LTWFZYICNSX8D621K86"/>
    <x v="53"/>
    <s v="DE"/>
    <d v="2022-12-31T00:00:00"/>
    <s v="EUR"/>
    <s v="Millions"/>
    <x v="31"/>
    <x v="63"/>
    <x v="26"/>
    <x v="20"/>
    <n v="1"/>
    <n v="0"/>
    <n v="0.9"/>
    <n v="57"/>
    <n v="35"/>
    <n v="35"/>
    <n v="5"/>
    <n v="2"/>
    <n v="2"/>
    <n v="0"/>
    <n v="2"/>
    <n v="1438"/>
    <n v="13"/>
    <n v="285"/>
    <n v="272"/>
    <n v="0"/>
    <n v="5.6"/>
    <n v="570"/>
    <n v="523"/>
    <n v="523"/>
    <n v="0"/>
    <n v="2"/>
    <n v="1"/>
    <n v="0"/>
    <n v="1"/>
    <n v="20789"/>
    <n v="1965"/>
    <n v="1127"/>
    <n v="15"/>
    <n v="0"/>
    <n v="1.9"/>
    <n v="3108"/>
    <n v="639"/>
    <n v="639"/>
    <n v="395"/>
    <n v="463"/>
    <n v="123"/>
    <n v="5"/>
    <n v="114"/>
    <n v="5179"/>
    <n v="98"/>
    <n v="86"/>
    <n v="639"/>
    <n v="0"/>
    <n v="7.6"/>
    <n v="823"/>
    <n v="280"/>
    <n v="280"/>
    <n v="23"/>
    <n v="35"/>
    <n v="33"/>
    <n v="0"/>
    <n v="32"/>
    <n v="471"/>
    <n v="17"/>
    <n v="9"/>
    <n v="0"/>
    <n v="0"/>
    <n v="1.9"/>
    <n v="26"/>
    <n v="16"/>
    <n v="16"/>
    <n v="9"/>
    <n v="1"/>
    <n v="1"/>
    <n v="0"/>
    <n v="1"/>
    <n v="2637"/>
    <n v="198"/>
    <n v="152"/>
    <n v="24"/>
    <n v="0"/>
    <n v="2.4"/>
    <n v="374"/>
    <n v="172"/>
    <n v="172"/>
    <n v="54"/>
    <n v="63"/>
    <n v="14"/>
    <n v="1"/>
    <n v="12"/>
    <n v="14471"/>
    <n v="2034"/>
    <n v="501"/>
    <n v="22"/>
    <n v="0"/>
    <n v="1.1000000000000001"/>
    <n v="2556"/>
    <n v="392"/>
    <n v="392"/>
    <n v="270"/>
    <n v="105"/>
    <n v="88"/>
    <n v="5"/>
    <n v="81"/>
    <n v="4351"/>
    <n v="668"/>
    <n v="605"/>
    <n v="13"/>
    <n v="0"/>
    <n v="1.3"/>
    <n v="1281"/>
    <n v="182"/>
    <n v="176"/>
    <n v="45"/>
    <n v="5"/>
    <n v="6"/>
    <n v="0"/>
    <n v="3"/>
    <n v="10058"/>
    <n v="487"/>
    <n v="2043"/>
    <n v="191"/>
    <n v="7"/>
    <n v="4.2"/>
    <n v="2729"/>
    <n v="2373"/>
    <n v="2373"/>
    <n v="111"/>
    <n v="128"/>
    <n v="30"/>
    <n v="0"/>
    <n v="28"/>
    <n v="173036"/>
    <n v="214"/>
    <n v="884"/>
    <n v="3143"/>
    <n v="5221"/>
    <n v="19"/>
    <n v="9440"/>
    <n v="3420"/>
    <n v="3398"/>
    <n v="1011"/>
    <n v="274"/>
    <n v="122"/>
    <n v="18"/>
    <n v="100"/>
    <n v="36678"/>
    <n v="103"/>
    <n v="273"/>
    <n v="126"/>
    <n v="34"/>
    <n v="7.6"/>
    <n v="536"/>
    <n v="307"/>
    <n v="307"/>
    <n v="61"/>
    <n v="21"/>
    <n v="12"/>
    <n v="1"/>
    <n v="11"/>
    <n v="12"/>
    <n v="1"/>
    <n v="0"/>
    <n v="1"/>
    <n v="1"/>
    <n v="17.100000000000001"/>
    <n v="0"/>
    <n v="2"/>
    <n v="0"/>
    <n v="0"/>
    <n v="3"/>
    <n v="7"/>
    <n v="0"/>
    <n v="7"/>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2.pdf"/>
    <s v="N/A"/>
    <s v="https://www.db.com/ir/de/regulatorische-veroeffentlichungen.htm"/>
    <s v="The item  “Accumulated impairment, accumulated negative changes in fair value due to credit risk and provisions” has been disclosed with a positive sign."/>
  </r>
  <r>
    <s v="7LTWFZYICNSX8D621K86"/>
    <x v="53"/>
    <s v="DE"/>
    <d v="2022-12-31T00:00:00"/>
    <s v="EUR"/>
    <s v="Millions"/>
    <x v="32"/>
    <x v="64"/>
    <x v="51"/>
    <x v="43"/>
    <n v="0"/>
    <n v="0"/>
    <n v="2"/>
    <n v="9"/>
    <n v="5"/>
    <n v="5"/>
    <n v="0"/>
    <n v="0"/>
    <n v="0"/>
    <n v="0"/>
    <n v="0"/>
    <n v="288"/>
    <n v="61"/>
    <n v="25"/>
    <n v="0"/>
    <n v="0"/>
    <n v="2.5"/>
    <n v="86"/>
    <n v="30"/>
    <n v="30"/>
    <n v="60"/>
    <n v="0"/>
    <n v="1"/>
    <n v="1"/>
    <n v="0"/>
    <n v="3687"/>
    <n v="806"/>
    <n v="316"/>
    <n v="0"/>
    <n v="0"/>
    <n v="1.7"/>
    <n v="1122"/>
    <n v="227"/>
    <n v="227"/>
    <n v="306"/>
    <n v="55"/>
    <n v="13"/>
    <n v="5"/>
    <n v="5"/>
    <n v="758"/>
    <n v="301"/>
    <n v="67"/>
    <n v="48"/>
    <n v="0"/>
    <n v="6.4"/>
    <n v="390"/>
    <n v="165"/>
    <n v="163"/>
    <n v="2"/>
    <n v="0"/>
    <n v="0"/>
    <n v="0"/>
    <n v="0"/>
    <n v="23"/>
    <n v="0"/>
    <n v="0"/>
    <n v="0"/>
    <n v="0"/>
    <n v="2.5"/>
    <n v="0"/>
    <n v="0"/>
    <n v="0"/>
    <n v="0"/>
    <n v="0"/>
    <n v="0"/>
    <n v="0"/>
    <n v="0"/>
    <n v="89"/>
    <n v="0"/>
    <n v="1"/>
    <n v="0"/>
    <n v="0"/>
    <n v="7.5"/>
    <n v="0"/>
    <n v="92"/>
    <n v="184"/>
    <n v="9"/>
    <n v="11"/>
    <n v="8"/>
    <n v="0"/>
    <n v="8"/>
    <n v="2799"/>
    <n v="1289"/>
    <n v="75"/>
    <n v="0"/>
    <n v="0"/>
    <n v="0.6"/>
    <n v="1364"/>
    <n v="655"/>
    <n v="655"/>
    <n v="273"/>
    <n v="0"/>
    <n v="2"/>
    <n v="1"/>
    <n v="0"/>
    <n v="480"/>
    <n v="186"/>
    <n v="130"/>
    <n v="0"/>
    <n v="0"/>
    <n v="2.9"/>
    <n v="316"/>
    <n v="161"/>
    <n v="161"/>
    <n v="51"/>
    <n v="23"/>
    <n v="8"/>
    <n v="2"/>
    <n v="5"/>
    <n v="6964"/>
    <n v="3077"/>
    <n v="1953"/>
    <n v="0"/>
    <n v="934"/>
    <n v="7.5"/>
    <n v="5965"/>
    <n v="2077"/>
    <n v="2077"/>
    <n v="997"/>
    <n v="27"/>
    <n v="3"/>
    <n v="1"/>
    <n v="0"/>
    <n v="6688"/>
    <n v="4017"/>
    <n v="2"/>
    <n v="209"/>
    <n v="1431"/>
    <n v="8.5"/>
    <n v="5658"/>
    <n v="2540"/>
    <n v="2540"/>
    <n v="453"/>
    <n v="42"/>
    <n v="6"/>
    <n v="2"/>
    <n v="0"/>
    <n v="25546"/>
    <n v="14189"/>
    <n v="4798"/>
    <n v="270"/>
    <n v="0"/>
    <n v="1.9"/>
    <n v="19192"/>
    <n v="7913"/>
    <n v="7850"/>
    <n v="4100"/>
    <n v="371"/>
    <n v="47"/>
    <n v="7"/>
    <n v="28"/>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2.pdf"/>
    <s v="N/A"/>
    <s v="https://www.db.com/ir/de/regulatorische-veroeffentlichungen.htm"/>
    <s v="The item  “Accumulated impairment, accumulated negative changes in fair value due to credit risk and provisions” has been disclosed with a positive sign."/>
  </r>
  <r>
    <s v="7LTWFZYICNSX8D621K86"/>
    <x v="53"/>
    <s v="DE"/>
    <d v="2022-12-31T00:00:00"/>
    <s v="EUR"/>
    <s v="Millions"/>
    <x v="33"/>
    <x v="65"/>
    <x v="9"/>
    <x v="8"/>
    <n v="0"/>
    <n v="0"/>
    <n v="0.6"/>
    <n v="0"/>
    <n v="0"/>
    <n v="0"/>
    <n v="0"/>
    <n v="0"/>
    <n v="0"/>
    <n v="0"/>
    <n v="0"/>
    <n v="340"/>
    <n v="0"/>
    <n v="0"/>
    <n v="0"/>
    <n v="0"/>
    <n v="0"/>
    <n v="0"/>
    <n v="0"/>
    <n v="0"/>
    <n v="0"/>
    <n v="0"/>
    <n v="0"/>
    <n v="0"/>
    <n v="0"/>
    <n v="930"/>
    <n v="146"/>
    <n v="83"/>
    <n v="7"/>
    <n v="235"/>
    <n v="1.7"/>
    <n v="82"/>
    <n v="82"/>
    <n v="7"/>
    <n v="11"/>
    <n v="0"/>
    <n v="0"/>
    <n v="0"/>
    <n v="0"/>
    <n v="51"/>
    <n v="0"/>
    <n v="0"/>
    <n v="0"/>
    <n v="0"/>
    <n v="0"/>
    <n v="0"/>
    <n v="0"/>
    <n v="0"/>
    <n v="0"/>
    <n v="0"/>
    <n v="0"/>
    <n v="0"/>
    <n v="0"/>
    <n v="0"/>
    <n v="0"/>
    <n v="0"/>
    <n v="0"/>
    <n v="0"/>
    <n v="0"/>
    <n v="0"/>
    <n v="0"/>
    <n v="0"/>
    <n v="0"/>
    <n v="0"/>
    <n v="0"/>
    <n v="0"/>
    <n v="0"/>
    <n v="50"/>
    <n v="6"/>
    <n v="0"/>
    <n v="0"/>
    <n v="6"/>
    <n v="0.6"/>
    <n v="0"/>
    <n v="0"/>
    <n v="0"/>
    <n v="0"/>
    <n v="0"/>
    <n v="0"/>
    <n v="0"/>
    <n v="0"/>
    <n v="347"/>
    <n v="61"/>
    <n v="44"/>
    <n v="0"/>
    <n v="105"/>
    <n v="1.9"/>
    <n v="28"/>
    <n v="28"/>
    <n v="28"/>
    <n v="0"/>
    <n v="0"/>
    <n v="0"/>
    <n v="0"/>
    <n v="0"/>
    <n v="507"/>
    <n v="46"/>
    <n v="33"/>
    <n v="0"/>
    <n v="79"/>
    <n v="4"/>
    <n v="79"/>
    <n v="79"/>
    <n v="79"/>
    <n v="33"/>
    <n v="0"/>
    <n v="0"/>
    <n v="0"/>
    <n v="0"/>
    <n v="117"/>
    <n v="0"/>
    <n v="0"/>
    <n v="0"/>
    <n v="0"/>
    <n v="0"/>
    <n v="0"/>
    <n v="0"/>
    <n v="0"/>
    <n v="0"/>
    <n v="0"/>
    <n v="0"/>
    <n v="0"/>
    <n v="0"/>
    <n v="204"/>
    <n v="0"/>
    <n v="0"/>
    <n v="1"/>
    <n v="2"/>
    <n v="11.6"/>
    <n v="1"/>
    <n v="1"/>
    <n v="0"/>
    <n v="0"/>
    <n v="0"/>
    <n v="0"/>
    <n v="0"/>
    <n v="0"/>
    <n v="710"/>
    <n v="0"/>
    <n v="0"/>
    <n v="0"/>
    <n v="0"/>
    <n v="9.1"/>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2.pdf"/>
    <s v="N/A"/>
    <s v="https://www.db.com/ir/de/regulatorische-veroeffentlichungen.htm"/>
    <s v="The item  “Accumulated impairment, accumulated negative changes in fair value due to credit risk and provisions” has been disclosed with a positive sign."/>
  </r>
  <r>
    <s v="DZZ47B9A52ZJ6LT6VV95"/>
    <x v="54"/>
    <s v="DE"/>
    <d v="2022-12-31T00:00:00"/>
    <s v="EUR"/>
    <s v="Millions"/>
    <x v="6"/>
    <x v="0"/>
    <x v="0"/>
    <x v="0"/>
    <m/>
    <m/>
    <m/>
    <m/>
    <m/>
    <m/>
    <m/>
    <m/>
    <m/>
    <m/>
    <m/>
    <m/>
    <m/>
    <m/>
    <m/>
    <m/>
    <m/>
    <m/>
    <m/>
    <m/>
    <m/>
    <m/>
    <m/>
    <m/>
    <m/>
    <n v="52"/>
    <m/>
    <n v="52"/>
    <m/>
    <m/>
    <n v="9"/>
    <m/>
    <m/>
    <n v="52"/>
    <n v="52"/>
    <m/>
    <m/>
    <m/>
    <m/>
    <n v="35"/>
    <n v="13"/>
    <n v="22"/>
    <m/>
    <m/>
    <n v="6"/>
    <m/>
    <n v="35"/>
    <m/>
    <m/>
    <m/>
    <m/>
    <m/>
    <m/>
    <n v="65"/>
    <n v="13"/>
    <m/>
    <n v="52"/>
    <m/>
    <n v="10"/>
    <m/>
    <n v="65"/>
    <m/>
    <m/>
    <m/>
    <m/>
    <m/>
    <m/>
    <n v="81"/>
    <m/>
    <m/>
    <m/>
    <m/>
    <m/>
    <m/>
    <m/>
    <m/>
    <m/>
    <m/>
    <m/>
    <m/>
    <m/>
    <n v="101"/>
    <n v="101"/>
    <m/>
    <m/>
    <m/>
    <n v="1"/>
    <m/>
    <n v="101"/>
    <m/>
    <m/>
    <m/>
    <m/>
    <m/>
    <m/>
    <n v="66"/>
    <n v="24"/>
    <n v="35"/>
    <n v="8"/>
    <m/>
    <n v="6"/>
    <m/>
    <n v="66"/>
    <m/>
    <n v="35"/>
    <n v="24"/>
    <n v="-2"/>
    <n v="-1"/>
    <n v="-2"/>
    <n v="19000"/>
    <n v="7781"/>
    <n v="432"/>
    <n v="171"/>
    <m/>
    <n v="2"/>
    <m/>
    <n v="8083"/>
    <n v="301"/>
    <n v="2886"/>
    <n v="465"/>
    <n v="-162"/>
    <n v="-45"/>
    <n v="-105"/>
    <n v="1645"/>
    <n v="846"/>
    <n v="142"/>
    <m/>
    <m/>
    <n v="2"/>
    <m/>
    <n v="884"/>
    <n v="105"/>
    <n v="749"/>
    <m/>
    <n v="-12"/>
    <n v="-10"/>
    <m/>
    <n v="17294"/>
    <n v="6873"/>
    <n v="283"/>
    <m/>
    <m/>
    <n v="2"/>
    <m/>
    <n v="6961"/>
    <n v="196"/>
    <n v="6140"/>
    <n v="717"/>
    <n v="-325"/>
    <n v="-102"/>
    <n v="-194"/>
    <m/>
    <m/>
    <m/>
    <m/>
    <m/>
    <m/>
    <m/>
    <m/>
    <m/>
    <m/>
    <m/>
    <m/>
    <m/>
    <m/>
    <n v="829"/>
    <m/>
    <m/>
    <m/>
    <m/>
    <m/>
    <m/>
    <m/>
    <m/>
    <n v="137"/>
    <m/>
    <n v="-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fandbriefbank.com/fileadmin/user_upload/downloads/investor_relations/pflichtveroeffentlichungen/Disclosure_Report_2212_de.pdf"/>
    <s v="N/A"/>
    <s v="https://www.pfandbriefbank.com/investoren/pflichtveroeffentlichungen/offenlegungsbericht-gem-eu-verordnung-nr-5752013-crr.html"/>
    <m/>
  </r>
  <r>
    <s v="DZZ47B9A52ZJ6LT6VV95"/>
    <x v="54"/>
    <s v="DE"/>
    <d v="2022-12-31T00:00:00"/>
    <s v="EUR"/>
    <s v="Millions"/>
    <x v="18"/>
    <x v="0"/>
    <x v="0"/>
    <x v="0"/>
    <m/>
    <m/>
    <m/>
    <m/>
    <m/>
    <m/>
    <m/>
    <m/>
    <m/>
    <m/>
    <m/>
    <m/>
    <m/>
    <m/>
    <m/>
    <m/>
    <m/>
    <m/>
    <m/>
    <m/>
    <m/>
    <m/>
    <m/>
    <m/>
    <m/>
    <m/>
    <m/>
    <m/>
    <m/>
    <m/>
    <m/>
    <m/>
    <m/>
    <m/>
    <m/>
    <m/>
    <m/>
    <m/>
    <m/>
    <n v="5"/>
    <n v="2"/>
    <n v="3"/>
    <m/>
    <m/>
    <n v="40"/>
    <m/>
    <n v="5"/>
    <m/>
    <m/>
    <m/>
    <m/>
    <m/>
    <m/>
    <n v="97"/>
    <n v="97"/>
    <m/>
    <m/>
    <m/>
    <n v="7"/>
    <m/>
    <n v="97"/>
    <m/>
    <m/>
    <m/>
    <m/>
    <m/>
    <m/>
    <n v="245"/>
    <m/>
    <m/>
    <m/>
    <m/>
    <m/>
    <m/>
    <m/>
    <m/>
    <m/>
    <m/>
    <m/>
    <m/>
    <m/>
    <n v="2"/>
    <m/>
    <m/>
    <m/>
    <m/>
    <m/>
    <m/>
    <n v="1"/>
    <m/>
    <m/>
    <m/>
    <m/>
    <m/>
    <m/>
    <m/>
    <m/>
    <m/>
    <m/>
    <m/>
    <m/>
    <m/>
    <m/>
    <m/>
    <m/>
    <m/>
    <m/>
    <m/>
    <m/>
    <n v="8921"/>
    <n v="779"/>
    <n v="735"/>
    <n v="135"/>
    <m/>
    <n v="12"/>
    <m/>
    <n v="1468"/>
    <n v="194"/>
    <n v="162"/>
    <m/>
    <n v="-3"/>
    <n v="-1"/>
    <m/>
    <n v="3255"/>
    <n v="384"/>
    <n v="489"/>
    <n v="3"/>
    <n v="4"/>
    <n v="2"/>
    <m/>
    <n v="819"/>
    <n v="60"/>
    <n v="344"/>
    <n v="7"/>
    <n v="-4"/>
    <n v="-2"/>
    <n v="-1"/>
    <n v="5796"/>
    <n v="247"/>
    <n v="234"/>
    <n v="130"/>
    <n v="1"/>
    <n v="25"/>
    <m/>
    <n v="478"/>
    <n v="134"/>
    <n v="1148"/>
    <n v="58"/>
    <n v="-38"/>
    <n v="-14"/>
    <n v="-15"/>
    <m/>
    <m/>
    <m/>
    <m/>
    <m/>
    <m/>
    <m/>
    <m/>
    <m/>
    <m/>
    <m/>
    <m/>
    <m/>
    <m/>
    <n v="142"/>
    <m/>
    <m/>
    <m/>
    <m/>
    <m/>
    <m/>
    <n v="1"/>
    <m/>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fandbriefbank.com/fileadmin/user_upload/downloads/investor_relations/pflichtveroeffentlichungen/Disclosure_Report_2212_de.pdf"/>
    <s v="N/A"/>
    <s v="https://www.pfandbriefbank.com/investoren/pflichtveroeffentlichungen/offenlegungsbericht-gem-eu-verordnung-nr-5752013-crr.html"/>
    <m/>
  </r>
  <r>
    <s v="529900GEH0DAUTAXUA94"/>
    <x v="55"/>
    <s v="BG"/>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skbank.bg/docs/default-source/%D0%B4%D0%BE%D0%BA%D1%83%D0%BC%D0%B5%D0%BD%D1%82%D0%B8/%D1%84%D0%B8%D0%BD%D0%B0%D0%BD%D1%81%D0%BE%D0%B2%D0%B0-%D0%B8%D0%BD%D1%84%D0%BE%D1%80%D0%BC%D0%B0%D1%86%D0%B8%D1%8F-%D0%B7%D0%B0-%D0%B1%D0%B0%D0%BD%D0%BA%D0%B0-%D0%B4%D1%81%D0%BA/2023/2022-year-end-disclosure-dsk-bank-group-according-to-regulation-575-dated-2013-on-prudential-requirements-for-credit-institutions-and-investment-firms.docx?sfvrsn=03/07/2023-14:52"/>
    <s v="https://dskbank.bg/docs/default-source/%D0%B4%D0%BE%D0%BA%D1%83%D0%BC%D0%B5%D0%BD%D1%82%D0%B8/%D1%84%D0%B8%D0%BD%D0%B0%D0%BD%D1%81%D0%BE%D0%B2%D0%B0-%D0%B8%D0%BD%D1%84%D0%BE%D1%80%D0%BC%D0%B0%D1%86%D0%B8%D1%8F-%D0%B7%D0%B0-%D0%B1%D0%B0%D0%BD%D0%BA%D0%B0-%D0%B4%D1%81%D0%BA/2023/2022-year-end-disclosure-dsk-bank-group-according-to-regulation-575-dated-2013-on-prudential-requirements-for-credit-institutions-and-investment-firms1d4c29e7-61ce-4d73-b4fb-705f8af1389e.xlsx?sfvrsn=03/07/2023-14:52"/>
    <s v="https://dskbank.bg/en/about-us/documents"/>
    <m/>
  </r>
  <r>
    <s v="529900HNOAA1KXQJUQ27"/>
    <x v="56"/>
    <s v="DE"/>
    <d v="2022-12-31T00:00:00"/>
    <s v="EUR"/>
    <s v="Millions"/>
    <x v="18"/>
    <x v="66"/>
    <x v="52"/>
    <x v="44"/>
    <n v="4"/>
    <n v="7"/>
    <n v="6.38"/>
    <n v="41"/>
    <n v="52"/>
    <n v="12"/>
    <n v="11"/>
    <n v="52"/>
    <n v="1"/>
    <n v="0"/>
    <n v="0"/>
    <n v="78"/>
    <n v="3"/>
    <n v="3"/>
    <m/>
    <m/>
    <n v="5.22"/>
    <n v="2"/>
    <n v="4"/>
    <n v="0"/>
    <n v="3"/>
    <n v="1"/>
    <n v="0"/>
    <n v="0"/>
    <n v="0"/>
    <n v="8600"/>
    <n v="1309"/>
    <n v="214"/>
    <n v="22"/>
    <n v="13"/>
    <n v="2.65"/>
    <n v="530"/>
    <n v="1067"/>
    <n v="39"/>
    <n v="372"/>
    <n v="181"/>
    <n v="72"/>
    <n v="16"/>
    <n v="52"/>
    <n v="5523"/>
    <n v="423"/>
    <n v="464"/>
    <n v="270"/>
    <n v="1"/>
    <n v="8.07"/>
    <n v="463"/>
    <n v="877"/>
    <n v="181"/>
    <n v="20"/>
    <n v="4"/>
    <n v="4"/>
    <n v="2"/>
    <n v="0"/>
    <n v="737"/>
    <n v="246"/>
    <n v="42"/>
    <n v="18"/>
    <n v="21"/>
    <n v="4.07"/>
    <n v="231"/>
    <n v="105"/>
    <n v="8"/>
    <n v="1"/>
    <n v="23"/>
    <n v="3"/>
    <n v="0"/>
    <n v="3"/>
    <n v="2049"/>
    <n v="277"/>
    <n v="37"/>
    <n v="14"/>
    <n v="43"/>
    <n v="5.59"/>
    <n v="163"/>
    <n v="241"/>
    <n v="33"/>
    <n v="120"/>
    <n v="98"/>
    <n v="24"/>
    <n v="1"/>
    <n v="21"/>
    <n v="5235"/>
    <n v="1095"/>
    <n v="85"/>
    <n v="18"/>
    <n v="34"/>
    <n v="2.9"/>
    <n v="642"/>
    <n v="639"/>
    <n v="50"/>
    <n v="37"/>
    <n v="100"/>
    <n v="14"/>
    <n v="1"/>
    <n v="8"/>
    <n v="2417"/>
    <n v="413"/>
    <n v="126"/>
    <n v="31"/>
    <n v="4"/>
    <n v="3.89"/>
    <n v="210"/>
    <n v="432"/>
    <n v="67"/>
    <n v="121"/>
    <n v="108"/>
    <n v="51"/>
    <n v="15"/>
    <n v="34"/>
    <n v="32432"/>
    <n v="2499"/>
    <n v="1886"/>
    <n v="626"/>
    <n v="1000"/>
    <n v="9.3000000000000007"/>
    <n v="2095"/>
    <n v="4066"/>
    <n v="150"/>
    <n v="3279"/>
    <n v="13"/>
    <n v="24"/>
    <n v="22"/>
    <n v="0"/>
    <n v="79757"/>
    <n v="3917"/>
    <n v="3101"/>
    <n v="3347"/>
    <n v="3584"/>
    <n v="13.7"/>
    <n v="6874"/>
    <n v="6641"/>
    <n v="807"/>
    <n v="975"/>
    <n v="73"/>
    <n v="44"/>
    <n v="22"/>
    <n v="12"/>
    <n v="25939"/>
    <n v="2914"/>
    <n v="1972"/>
    <n v="173"/>
    <n v="107"/>
    <n v="4.92"/>
    <n v="1692"/>
    <n v="3751"/>
    <n v="277"/>
    <n v="3983"/>
    <n v="42"/>
    <n v="45"/>
    <n v="24"/>
    <n v="1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zbank.de/content/dam/dzbank/dokumente/de/dzbank/investor_relations/berichte/archiv/2022/ARB_2022_12.pdf"/>
    <s v="N/A"/>
    <s v="https://www.dzbank.de/content/dzbank/de/home/die-dz-bank/investor-relations/berichte/berichte-archiv.html"/>
    <s v="The item  “Accumulated impairment, accumulated negative changes in fair value due to credit risk and provisions” has been disclosed with a positive sign."/>
  </r>
  <r>
    <s v="529900HNOAA1KXQJUQ27"/>
    <x v="56"/>
    <s v="DE"/>
    <d v="2022-12-31T00:00:00"/>
    <s v="EUR"/>
    <s v="Millions"/>
    <x v="6"/>
    <x v="18"/>
    <x v="51"/>
    <x v="0"/>
    <m/>
    <m/>
    <n v="0.25"/>
    <n v="4"/>
    <n v="1"/>
    <n v="1"/>
    <n v="0"/>
    <m/>
    <n v="0"/>
    <n v="0"/>
    <m/>
    <n v="597"/>
    <n v="133"/>
    <n v="95"/>
    <n v="57"/>
    <m/>
    <n v="5.0199999999999996"/>
    <n v="246"/>
    <n v="64"/>
    <n v="24"/>
    <n v="23"/>
    <m/>
    <n v="0"/>
    <n v="0"/>
    <m/>
    <n v="4260"/>
    <n v="812"/>
    <n v="426"/>
    <n v="296"/>
    <n v="14"/>
    <n v="5.44"/>
    <n v="1342"/>
    <n v="325"/>
    <n v="120"/>
    <n v="140"/>
    <n v="140"/>
    <n v="33"/>
    <n v="1"/>
    <n v="31"/>
    <n v="3372"/>
    <n v="350"/>
    <n v="540"/>
    <n v="440"/>
    <n v="57"/>
    <n v="8.52"/>
    <n v="1294"/>
    <n v="319"/>
    <n v="226"/>
    <n v="49"/>
    <n v="9"/>
    <n v="11"/>
    <n v="3"/>
    <n v="7"/>
    <n v="141"/>
    <n v="34"/>
    <n v="5"/>
    <m/>
    <n v="35"/>
    <n v="12.9"/>
    <n v="54"/>
    <n v="19"/>
    <m/>
    <m/>
    <m/>
    <n v="0"/>
    <m/>
    <m/>
    <n v="947"/>
    <n v="76"/>
    <n v="41"/>
    <n v="100"/>
    <n v="100"/>
    <n v="12.97"/>
    <n v="191"/>
    <n v="170"/>
    <n v="44"/>
    <n v="30"/>
    <n v="0"/>
    <n v="1"/>
    <n v="1"/>
    <n v="0"/>
    <n v="1805"/>
    <n v="886"/>
    <n v="32"/>
    <n v="24"/>
    <n v="41"/>
    <n v="3.51"/>
    <n v="820"/>
    <n v="173"/>
    <n v="11"/>
    <n v="0"/>
    <n v="30"/>
    <n v="11"/>
    <n v="0"/>
    <n v="10"/>
    <n v="1419"/>
    <n v="406"/>
    <n v="97"/>
    <n v="87"/>
    <n v="48"/>
    <n v="6.07"/>
    <n v="533"/>
    <n v="141"/>
    <n v="36"/>
    <n v="36"/>
    <n v="15"/>
    <n v="16"/>
    <n v="1"/>
    <n v="14"/>
    <n v="6305"/>
    <n v="1490"/>
    <n v="366"/>
    <n v="106"/>
    <n v="4"/>
    <n v="4.25"/>
    <n v="864"/>
    <n v="1373"/>
    <n v="271"/>
    <n v="1670"/>
    <m/>
    <n v="14"/>
    <n v="13"/>
    <m/>
    <n v="2459"/>
    <n v="47"/>
    <n v="9"/>
    <n v="6"/>
    <n v="9"/>
    <n v="7.93"/>
    <n v="20"/>
    <n v="44"/>
    <n v="8"/>
    <n v="5"/>
    <n v="1"/>
    <n v="0"/>
    <n v="0"/>
    <n v="0"/>
    <n v="6386"/>
    <n v="1744"/>
    <n v="368"/>
    <n v="60"/>
    <n v="0"/>
    <n v="3.83"/>
    <n v="956"/>
    <n v="1539"/>
    <n v="322"/>
    <n v="1912"/>
    <n v="12"/>
    <n v="18"/>
    <n v="15"/>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zbank.de/content/dam/dzbank/dokumente/de/dzbank/investor_relations/berichte/archiv/2022/ARB_2022_12.pdf"/>
    <s v="N/A"/>
    <s v="https://www.dzbank.de/content/dzbank/de/home/die-dz-bank/investor-relations/berichte/berichte-archiv.html"/>
    <s v="The item  “Accumulated impairment, accumulated negative changes in fair value due to credit risk and provisions” has been disclosed with a positive sign."/>
  </r>
  <r>
    <s v="PQOH26KWDF7CG10L6792"/>
    <x v="57"/>
    <s v="AT"/>
    <d v="2022-12-31T00:00:00"/>
    <s v="EUR"/>
    <s v="Millions"/>
    <x v="3"/>
    <x v="67"/>
    <x v="53"/>
    <x v="45"/>
    <n v="248.2"/>
    <n v="70"/>
    <n v="5.9"/>
    <n v="0"/>
    <n v="591.6"/>
    <n v="1154"/>
    <n v="224.7"/>
    <n v="69.599999999999994"/>
    <n v="-62.3"/>
    <n v="-14.8"/>
    <n v="-36.700000000000003"/>
    <n v="438.1"/>
    <n v="291.7"/>
    <n v="29.2"/>
    <n v="26.5"/>
    <n v="32.299999999999997"/>
    <n v="4"/>
    <n v="0"/>
    <n v="14.4"/>
    <n v="365.4"/>
    <n v="169.9"/>
    <n v="3.8"/>
    <n v="-3.9"/>
    <n v="-2.1"/>
    <n v="-1.5"/>
    <n v="18652.400000000001"/>
    <n v="8763.2000000000007"/>
    <n v="2925.5"/>
    <n v="743.8"/>
    <n v="1972.5"/>
    <n v="4"/>
    <n v="0"/>
    <n v="2059.5"/>
    <n v="12345.5"/>
    <n v="4201.1000000000004"/>
    <n v="577.29999999999995"/>
    <n v="-396.4"/>
    <n v="-103.1"/>
    <n v="-267"/>
    <n v="5384.9"/>
    <n v="2742.6"/>
    <n v="735"/>
    <n v="713.9"/>
    <n v="195.8"/>
    <n v="5.4"/>
    <n v="0"/>
    <n v="215.2"/>
    <n v="4172"/>
    <n v="4248.7"/>
    <n v="23.4"/>
    <n v="-81"/>
    <n v="-69.3"/>
    <n v="-11.2"/>
    <n v="651.20000000000005"/>
    <n v="227.2"/>
    <n v="150.6"/>
    <n v="69.900000000000006"/>
    <n v="122.3"/>
    <n v="7.8"/>
    <n v="0"/>
    <n v="70.2"/>
    <n v="500"/>
    <n v="459.7"/>
    <n v="11.5"/>
    <n v="-20.7"/>
    <n v="-11.5"/>
    <n v="-9"/>
    <n v="8506.2000000000007"/>
    <n v="4412.6000000000004"/>
    <n v="764"/>
    <n v="1399.7"/>
    <n v="1391.6"/>
    <n v="8.1"/>
    <n v="0"/>
    <n v="344.5"/>
    <n v="7623.4"/>
    <n v="1829.6"/>
    <n v="241.6"/>
    <n v="-213.5"/>
    <n v="-57.1"/>
    <n v="-142.9"/>
    <n v="12188"/>
    <n v="6417.6"/>
    <n v="1379.2"/>
    <n v="937.9"/>
    <n v="1085.0999999999999"/>
    <n v="4.5"/>
    <n v="0"/>
    <n v="1349.7"/>
    <n v="8470.1"/>
    <n v="2125.5"/>
    <n v="301"/>
    <n v="-279.60000000000002"/>
    <n v="-78.599999999999994"/>
    <n v="-174.5"/>
    <n v="4505.3"/>
    <n v="1446.7"/>
    <n v="957.9"/>
    <n v="779.6"/>
    <n v="567.6"/>
    <n v="6.6"/>
    <n v="0"/>
    <n v="231.9"/>
    <n v="3519.8"/>
    <n v="824.9"/>
    <n v="61.5"/>
    <n v="-87.1"/>
    <n v="-47.3"/>
    <n v="-29.2"/>
    <n v="28625.7"/>
    <n v="10949.5"/>
    <n v="4437.2"/>
    <n v="5298.5"/>
    <n v="5356.6"/>
    <n v="10.6"/>
    <n v="0"/>
    <n v="1695.9"/>
    <n v="24345.9"/>
    <n v="4487"/>
    <n v="231.7"/>
    <n v="-314.8"/>
    <n v="-170.1"/>
    <n v="-83.5"/>
    <n v="86036.4"/>
    <n v="8804.6"/>
    <n v="7045.7"/>
    <n v="23242.400000000001"/>
    <n v="44416.1"/>
    <n v="18.2"/>
    <n v="0"/>
    <n v="12966.7"/>
    <n v="70542.100000000006"/>
    <n v="9886.1"/>
    <n v="985"/>
    <n v="-667.6"/>
    <n v="-290.5"/>
    <n v="-305.10000000000002"/>
    <n v="32309.7"/>
    <n v="11269.6"/>
    <n v="6946.6"/>
    <n v="7735.8"/>
    <n v="2935.2"/>
    <n v="7.2"/>
    <n v="0"/>
    <n v="3851.2"/>
    <n v="25036"/>
    <n v="6703.7"/>
    <n v="841.8"/>
    <n v="-654.4"/>
    <n v="-253.6"/>
    <n v="-327.7"/>
    <n v="81.5"/>
    <m/>
    <m/>
    <m/>
    <m/>
    <m/>
    <m/>
    <m/>
    <m/>
    <m/>
    <m/>
    <n v="-30.7"/>
    <m/>
    <m/>
    <n v="15638.3"/>
    <n v="5522.7"/>
    <n v="2598.6"/>
    <n v="2875.6"/>
    <n v="1599.5"/>
    <n v="7.8"/>
    <n v="0"/>
    <n v="754.6"/>
    <n v="11841.7"/>
    <n v="3496.8"/>
    <n v="428.2"/>
    <n v="-360.4"/>
    <n v="-145.1"/>
    <n v="-19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4"/>
    <x v="68"/>
    <x v="54"/>
    <x v="46"/>
    <n v="89.6"/>
    <n v="30.8"/>
    <n v="8.6999999999999993"/>
    <n v="0"/>
    <n v="13.9"/>
    <n v="265.39999999999998"/>
    <n v="48.3"/>
    <n v="6.4"/>
    <n v="4.9000000000000004"/>
    <n v="1.8"/>
    <n v="2"/>
    <n v="221.1"/>
    <n v="133.4"/>
    <n v="24.4"/>
    <n v="26.3"/>
    <n v="31.6"/>
    <n v="4.5999999999999996"/>
    <n v="0"/>
    <n v="6.5"/>
    <n v="209.3"/>
    <n v="142.1"/>
    <n v="3.6"/>
    <n v="2.4"/>
    <n v="0.9"/>
    <n v="1.4"/>
    <n v="8097.3"/>
    <n v="4221.3"/>
    <n v="1523"/>
    <n v="554.9"/>
    <n v="1656.8"/>
    <n v="4.5"/>
    <n v="0"/>
    <n v="128.4"/>
    <n v="7827.5"/>
    <n v="2251.4"/>
    <n v="311.8"/>
    <n v="141"/>
    <n v="31.6"/>
    <n v="102.6"/>
    <n v="2030.3"/>
    <n v="1006.3"/>
    <n v="277.2"/>
    <n v="486.1"/>
    <n v="135.30000000000001"/>
    <n v="6.7"/>
    <n v="0"/>
    <n v="9.6"/>
    <n v="1895.3"/>
    <n v="1851.9"/>
    <n v="2.9"/>
    <n v="24.4"/>
    <n v="22"/>
    <n v="2.2000000000000002"/>
    <n v="258.39999999999998"/>
    <n v="97.2"/>
    <n v="62.8"/>
    <n v="45.8"/>
    <n v="46.2"/>
    <n v="6.5"/>
    <n v="0"/>
    <n v="1.5"/>
    <n v="250.5"/>
    <n v="237.5"/>
    <n v="8.1999999999999993"/>
    <n v="9.6"/>
    <n v="2.2999999999999998"/>
    <n v="7.3"/>
    <n v="6255.3"/>
    <n v="3157.7"/>
    <n v="451.1"/>
    <n v="1275.7"/>
    <n v="1319.1"/>
    <n v="9.4"/>
    <n v="0"/>
    <n v="61.5"/>
    <n v="6142.1"/>
    <n v="1244.7"/>
    <n v="161.19999999999999"/>
    <n v="122.6"/>
    <n v="30.5"/>
    <n v="84.8"/>
    <n v="4773.3999999999996"/>
    <n v="2406.9"/>
    <n v="635.5"/>
    <n v="706.6"/>
    <n v="790"/>
    <n v="6"/>
    <n v="0"/>
    <n v="107"/>
    <n v="4432.1000000000004"/>
    <n v="1084.5"/>
    <n v="129.1"/>
    <n v="89.8"/>
    <n v="24"/>
    <n v="60.5"/>
    <n v="1618.7"/>
    <n v="417.4"/>
    <n v="305.89999999999998"/>
    <n v="391.8"/>
    <n v="499.9"/>
    <n v="7.7"/>
    <n v="0"/>
    <n v="11.9"/>
    <n v="1603.1"/>
    <n v="297.7"/>
    <n v="28.1"/>
    <n v="27.9"/>
    <n v="13.2"/>
    <n v="13"/>
    <n v="17862"/>
    <n v="6011.1"/>
    <n v="2202.1"/>
    <n v="4467.3"/>
    <n v="5004"/>
    <n v="12.9"/>
    <n v="0"/>
    <n v="80.400000000000006"/>
    <n v="17604"/>
    <n v="3228.4"/>
    <n v="137.19999999999999"/>
    <n v="142.30000000000001"/>
    <n v="89.7"/>
    <n v="38.299999999999997"/>
    <n v="48108.5"/>
    <n v="7363.8"/>
    <n v="4476.3999999999996"/>
    <n v="13514.2"/>
    <n v="22746.6"/>
    <n v="8.5"/>
    <n v="0"/>
    <n v="772.7"/>
    <n v="47328.3"/>
    <n v="6432.3"/>
    <n v="542.20000000000005"/>
    <n v="204.5"/>
    <n v="100"/>
    <n v="81.5"/>
    <n v="14800.3"/>
    <n v="3429.8"/>
    <n v="2855.5"/>
    <n v="5940.7"/>
    <n v="2415.1"/>
    <n v="9.1999999999999993"/>
    <n v="0"/>
    <n v="197.5"/>
    <n v="14564.5"/>
    <n v="3430"/>
    <n v="457.4"/>
    <n v="210.3"/>
    <n v="79.2"/>
    <n v="120.4"/>
    <n v="1"/>
    <m/>
    <m/>
    <m/>
    <m/>
    <m/>
    <m/>
    <m/>
    <m/>
    <m/>
    <m/>
    <n v="-0.2"/>
    <m/>
    <m/>
    <n v="8095.3"/>
    <n v="3281"/>
    <n v="1238.0999999999999"/>
    <n v="2203.8000000000002"/>
    <n v="1237.3"/>
    <n v="8.5"/>
    <n v="0"/>
    <n v="35.700000000000003"/>
    <n v="7924.5"/>
    <n v="2280.3000000000002"/>
    <n v="277"/>
    <n v="174.2"/>
    <n v="55.8"/>
    <n v="11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5"/>
    <x v="69"/>
    <x v="55"/>
    <x v="47"/>
    <n v="139.1"/>
    <n v="7.3"/>
    <n v="6.4"/>
    <n v="0"/>
    <n v="515.6"/>
    <n v="167.6"/>
    <n v="72.7"/>
    <n v="15.1"/>
    <n v="15.3"/>
    <n v="5.3"/>
    <n v="6.4"/>
    <n v="11.1"/>
    <n v="9.4"/>
    <n v="1.6"/>
    <n v="0"/>
    <n v="0"/>
    <n v="3.4"/>
    <n v="0"/>
    <n v="6.6"/>
    <n v="4.5"/>
    <n v="8"/>
    <n v="0"/>
    <n v="0.3"/>
    <n v="0.3"/>
    <n v="0"/>
    <n v="2702.8"/>
    <n v="1875.8"/>
    <n v="616.4"/>
    <n v="102.6"/>
    <n v="65.2"/>
    <n v="3.1"/>
    <n v="0"/>
    <n v="1567.6"/>
    <n v="1092.4000000000001"/>
    <n v="827.7"/>
    <n v="150.30000000000001"/>
    <n v="121.7"/>
    <n v="17.8"/>
    <n v="98.1"/>
    <n v="863.4"/>
    <n v="648"/>
    <n v="88.5"/>
    <n v="77.599999999999994"/>
    <n v="11.4"/>
    <n v="4.7"/>
    <n v="0"/>
    <n v="124.2"/>
    <n v="701.3"/>
    <n v="814.8"/>
    <n v="8.1999999999999993"/>
    <n v="14.5"/>
    <n v="9.6"/>
    <n v="4.8"/>
    <n v="85.2"/>
    <n v="35.4"/>
    <n v="41"/>
    <n v="7.4"/>
    <n v="1.4"/>
    <n v="4.7"/>
    <n v="0"/>
    <n v="56.7"/>
    <n v="28.5"/>
    <n v="81.2"/>
    <n v="1.3"/>
    <n v="1.8"/>
    <n v="1.5"/>
    <n v="0.2"/>
    <n v="644.29999999999995"/>
    <n v="454.5"/>
    <n v="100.2"/>
    <n v="54.6"/>
    <n v="35"/>
    <n v="3.7"/>
    <n v="0"/>
    <n v="231.7"/>
    <n v="412.6"/>
    <n v="156"/>
    <n v="22.8"/>
    <n v="25.8"/>
    <n v="9.6999999999999993"/>
    <n v="14"/>
    <n v="2487.8000000000002"/>
    <n v="1895.9"/>
    <n v="331.3"/>
    <n v="129.6"/>
    <n v="78.099999999999994"/>
    <n v="3"/>
    <n v="0"/>
    <n v="1065.0999999999999"/>
    <n v="1369.9"/>
    <n v="446.3"/>
    <n v="104"/>
    <n v="96.9"/>
    <n v="18.600000000000001"/>
    <n v="70.8"/>
    <n v="610.6"/>
    <n v="304.2"/>
    <n v="123.9"/>
    <n v="29.4"/>
    <n v="7"/>
    <n v="4.3"/>
    <n v="0"/>
    <n v="123.5"/>
    <n v="341.1"/>
    <n v="160.19999999999999"/>
    <n v="8.6999999999999993"/>
    <n v="16.3"/>
    <n v="11.8"/>
    <n v="3.1"/>
    <n v="3784"/>
    <n v="1839.7"/>
    <n v="1155.4000000000001"/>
    <n v="457.3"/>
    <n v="331.7"/>
    <n v="7.3"/>
    <n v="0"/>
    <n v="1447"/>
    <n v="2337"/>
    <n v="535.29999999999995"/>
    <n v="45.7"/>
    <n v="67.2"/>
    <n v="42.2"/>
    <n v="17.7"/>
    <n v="17921.8"/>
    <n v="594.70000000000005"/>
    <n v="1046.4000000000001"/>
    <n v="4356.8999999999996"/>
    <n v="11923.1"/>
    <n v="22.5"/>
    <n v="0"/>
    <n v="10079.200000000001"/>
    <n v="7841.9"/>
    <n v="1763.1"/>
    <n v="93.6"/>
    <n v="115.9"/>
    <n v="66"/>
    <n v="34.6"/>
    <n v="6062"/>
    <n v="3052.8"/>
    <n v="1723.7"/>
    <n v="1036.0999999999999"/>
    <n v="247"/>
    <n v="6.8"/>
    <n v="0"/>
    <n v="3114.7"/>
    <n v="2944"/>
    <n v="1264.8"/>
    <n v="149.80000000000001"/>
    <n v="158.69999999999999"/>
    <n v="66.8"/>
    <n v="79"/>
    <n v="0"/>
    <m/>
    <m/>
    <m/>
    <m/>
    <m/>
    <m/>
    <m/>
    <m/>
    <m/>
    <m/>
    <m/>
    <m/>
    <m/>
    <n v="1927.3"/>
    <n v="883.3"/>
    <n v="433.5"/>
    <n v="352.1"/>
    <n v="246.3"/>
    <n v="8.1999999999999993"/>
    <n v="0"/>
    <n v="623.20000000000005"/>
    <n v="1292"/>
    <n v="525.79999999999995"/>
    <n v="69.3"/>
    <n v="75.8"/>
    <n v="30.4"/>
    <n v="3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6"/>
    <x v="70"/>
    <x v="56"/>
    <x v="48"/>
    <n v="5.6"/>
    <n v="8.8000000000000007"/>
    <n v="6.9"/>
    <n v="0"/>
    <n v="58.3"/>
    <n v="106.3"/>
    <n v="16.5"/>
    <n v="13.7"/>
    <n v="9.8000000000000007"/>
    <n v="0.9"/>
    <n v="8.1999999999999993"/>
    <n v="4.4000000000000004"/>
    <n v="3.3"/>
    <n v="0.8"/>
    <n v="0.2"/>
    <n v="0.1"/>
    <n v="5.2"/>
    <n v="0"/>
    <n v="1.1000000000000001"/>
    <n v="3.3"/>
    <n v="4.0999999999999996"/>
    <n v="0"/>
    <n v="0.1"/>
    <n v="0.1"/>
    <n v="0"/>
    <n v="1117.4000000000001"/>
    <n v="790.6"/>
    <n v="229.6"/>
    <n v="33.200000000000003"/>
    <n v="58.6"/>
    <n v="4.3"/>
    <n v="0"/>
    <n v="287"/>
    <n v="825"/>
    <n v="364.1"/>
    <n v="12.9"/>
    <n v="21.7"/>
    <n v="9.6999999999999993"/>
    <n v="9.4"/>
    <n v="565.4"/>
    <n v="437.2"/>
    <n v="74.400000000000006"/>
    <n v="8.4"/>
    <n v="45.5"/>
    <n v="4.5999999999999996"/>
    <n v="0"/>
    <n v="14.2"/>
    <n v="551.20000000000005"/>
    <n v="558.70000000000005"/>
    <n v="5.8"/>
    <n v="18.899999999999999"/>
    <n v="16.399999999999999"/>
    <n v="2.5"/>
    <n v="110.9"/>
    <n v="23.9"/>
    <n v="12.5"/>
    <n v="1"/>
    <n v="73.5"/>
    <n v="16.8"/>
    <n v="0"/>
    <n v="9.5"/>
    <n v="101.4"/>
    <n v="29.7"/>
    <n v="0.5"/>
    <n v="1.2"/>
    <n v="0.7"/>
    <n v="0.4"/>
    <n v="293.8"/>
    <n v="216.9"/>
    <n v="48.2"/>
    <n v="15.7"/>
    <n v="12.9"/>
    <n v="5"/>
    <n v="0"/>
    <n v="44.4"/>
    <n v="249.4"/>
    <n v="104.2"/>
    <n v="15.3"/>
    <n v="17"/>
    <n v="6.3"/>
    <n v="9.6"/>
    <n v="892.9"/>
    <n v="529.79999999999995"/>
    <n v="177.8"/>
    <n v="63.8"/>
    <n v="97.8"/>
    <n v="6.6"/>
    <n v="0"/>
    <n v="141.5"/>
    <n v="727.7"/>
    <n v="154.30000000000001"/>
    <n v="13.5"/>
    <n v="22.1"/>
    <n v="8.8000000000000007"/>
    <n v="11.5"/>
    <n v="748.5"/>
    <n v="228.1"/>
    <n v="304.7"/>
    <n v="165.8"/>
    <n v="49.9"/>
    <n v="0"/>
    <n v="0"/>
    <n v="72"/>
    <n v="676.5"/>
    <n v="49.3"/>
    <n v="3.2"/>
    <n v="5.4"/>
    <n v="1.3"/>
    <n v="1.9"/>
    <n v="1304.0999999999999"/>
    <n v="999.5"/>
    <n v="225.7"/>
    <n v="75"/>
    <n v="3.8"/>
    <n v="3.9"/>
    <n v="0"/>
    <n v="87.2"/>
    <n v="1216.9000000000001"/>
    <n v="425.2"/>
    <n v="6.9"/>
    <n v="51.4"/>
    <n v="18.899999999999999"/>
    <n v="2.7"/>
    <n v="10190.4"/>
    <n v="262.3"/>
    <n v="467.9"/>
    <n v="2204.3000000000002"/>
    <n v="7255.9"/>
    <n v="22.8"/>
    <n v="0"/>
    <n v="1833.6"/>
    <n v="8356.7999999999993"/>
    <n v="316.5"/>
    <n v="135.9"/>
    <n v="102.6"/>
    <n v="21.8"/>
    <n v="63.2"/>
    <n v="1871.8"/>
    <n v="1233.9000000000001"/>
    <n v="333.1"/>
    <n v="143.30000000000001"/>
    <n v="108.5"/>
    <n v="5.0999999999999996"/>
    <n v="0"/>
    <n v="249.9"/>
    <n v="1568.9"/>
    <n v="585.6"/>
    <n v="14.5"/>
    <n v="64.8"/>
    <n v="29.7"/>
    <n v="4.7"/>
    <n v="0"/>
    <m/>
    <m/>
    <m/>
    <m/>
    <m/>
    <m/>
    <m/>
    <m/>
    <m/>
    <m/>
    <n v="0"/>
    <m/>
    <m/>
    <n v="580.5"/>
    <n v="333.1"/>
    <n v="175.3"/>
    <n v="64.2"/>
    <n v="7.6"/>
    <n v="5.6"/>
    <n v="0"/>
    <n v="90.5"/>
    <n v="489.6"/>
    <n v="151.80000000000001"/>
    <n v="9.6999999999999993"/>
    <n v="17.3"/>
    <n v="11"/>
    <n v="4.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7"/>
    <x v="71"/>
    <x v="57"/>
    <x v="49"/>
    <n v="5.6"/>
    <n v="0.1"/>
    <n v="4.2"/>
    <n v="0"/>
    <n v="0"/>
    <n v="180.3"/>
    <n v="8.6999999999999993"/>
    <n v="5.3"/>
    <n v="5.3"/>
    <n v="0.7"/>
    <n v="3.5"/>
    <n v="2.7"/>
    <n v="2"/>
    <n v="0.5"/>
    <n v="0"/>
    <n v="0"/>
    <n v="3.3"/>
    <n v="0"/>
    <n v="0"/>
    <n v="2.5"/>
    <n v="1.7"/>
    <n v="0"/>
    <n v="0.1"/>
    <n v="0.1"/>
    <n v="0"/>
    <n v="563.4"/>
    <n v="373.7"/>
    <n v="160.4"/>
    <n v="16"/>
    <n v="6.1"/>
    <n v="4"/>
    <n v="0"/>
    <n v="0"/>
    <n v="556.1"/>
    <n v="167.1"/>
    <n v="46.6"/>
    <n v="40.1"/>
    <n v="7.5"/>
    <n v="30.2"/>
    <n v="314.3"/>
    <n v="200.4"/>
    <n v="105.2"/>
    <n v="8.8000000000000007"/>
    <n v="0"/>
    <n v="3.9"/>
    <n v="0"/>
    <n v="0"/>
    <n v="314.3"/>
    <n v="313.3"/>
    <n v="0.9"/>
    <n v="7"/>
    <n v="6.2"/>
    <n v="0.8"/>
    <n v="56.8"/>
    <n v="30.3"/>
    <n v="13"/>
    <n v="12"/>
    <n v="0.2"/>
    <n v="5.6"/>
    <n v="0"/>
    <n v="0"/>
    <n v="55.5"/>
    <n v="55.2"/>
    <n v="0.2"/>
    <n v="4.2"/>
    <n v="4"/>
    <n v="0.2"/>
    <n v="181"/>
    <n v="154.80000000000001"/>
    <n v="14.6"/>
    <n v="3.4"/>
    <n v="2.5"/>
    <n v="2.5"/>
    <n v="0"/>
    <n v="0"/>
    <n v="175.3"/>
    <n v="35.1"/>
    <n v="15.9"/>
    <n v="16.2"/>
    <n v="1.6"/>
    <n v="13.9"/>
    <n v="481"/>
    <n v="346.2"/>
    <n v="106.9"/>
    <n v="8"/>
    <n v="2"/>
    <n v="3.2"/>
    <n v="0"/>
    <n v="0"/>
    <n v="463"/>
    <n v="96.8"/>
    <n v="19.899999999999999"/>
    <n v="19.100000000000001"/>
    <n v="3.3"/>
    <n v="4"/>
    <n v="292.7"/>
    <n v="77.599999999999994"/>
    <n v="77.400000000000006"/>
    <n v="4.0999999999999996"/>
    <n v="0.3"/>
    <n v="4.9000000000000004"/>
    <n v="0"/>
    <n v="0"/>
    <n v="159.4"/>
    <n v="64.7"/>
    <n v="8.6"/>
    <n v="8"/>
    <n v="3.4"/>
    <n v="12.6"/>
    <n v="725.5"/>
    <n v="381.5"/>
    <n v="190.6"/>
    <n v="138.1"/>
    <n v="14.4"/>
    <n v="6"/>
    <n v="0"/>
    <n v="0"/>
    <n v="724.6"/>
    <n v="90.8"/>
    <n v="23.2"/>
    <n v="25.5"/>
    <n v="11.1"/>
    <n v="37.6"/>
    <n v="1298.8"/>
    <n v="90.2"/>
    <n v="172.8"/>
    <n v="571.4"/>
    <n v="464.4"/>
    <n v="16"/>
    <n v="0"/>
    <n v="0"/>
    <n v="1298.8"/>
    <n v="179.3"/>
    <n v="63"/>
    <n v="51.3"/>
    <n v="11.3"/>
    <n v="51.8"/>
    <n v="1845.5"/>
    <n v="802.6"/>
    <n v="744.5"/>
    <n v="284.7"/>
    <n v="13.4"/>
    <n v="6.4"/>
    <n v="0"/>
    <n v="0"/>
    <n v="1845.2"/>
    <n v="386.3"/>
    <n v="83.9"/>
    <n v="93.1"/>
    <n v="36.1"/>
    <m/>
    <n v="29.3"/>
    <m/>
    <m/>
    <m/>
    <m/>
    <m/>
    <m/>
    <m/>
    <m/>
    <m/>
    <m/>
    <n v="-14.2"/>
    <m/>
    <m/>
    <n v="1289.5999999999999"/>
    <n v="540.6"/>
    <n v="541.70000000000005"/>
    <n v="180.7"/>
    <n v="1.6"/>
    <n v="6.1"/>
    <n v="0"/>
    <n v="0"/>
    <n v="1264.5999999999999"/>
    <n v="389"/>
    <n v="39.200000000000003"/>
    <n v="59.6"/>
    <n v="35.700000000000003"/>
    <n v="20.100000000000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8"/>
    <x v="72"/>
    <x v="58"/>
    <x v="50"/>
    <n v="5.0999999999999996"/>
    <n v="0.4"/>
    <n v="2.9"/>
    <n v="0"/>
    <n v="3.8"/>
    <n v="210.4"/>
    <n v="18.3"/>
    <n v="8.8000000000000007"/>
    <n v="11.9"/>
    <n v="3.2"/>
    <n v="5.7"/>
    <n v="140.19999999999999"/>
    <n v="135.30000000000001"/>
    <n v="1"/>
    <n v="0"/>
    <n v="0"/>
    <n v="3.2"/>
    <n v="0"/>
    <n v="0.2"/>
    <n v="136.1"/>
    <n v="9.6999999999999993"/>
    <n v="0.1"/>
    <n v="0.6"/>
    <n v="0.3"/>
    <n v="0.1"/>
    <n v="922.4"/>
    <n v="778.8"/>
    <n v="96.1"/>
    <n v="24"/>
    <n v="6.9"/>
    <n v="2.5"/>
    <n v="0"/>
    <n v="68.400000000000006"/>
    <n v="837.4"/>
    <n v="271.10000000000002"/>
    <n v="34.6"/>
    <n v="49.5"/>
    <n v="26.7"/>
    <n v="17.2"/>
    <n v="318.39999999999998"/>
    <n v="191.5"/>
    <n v="66.400000000000006"/>
    <n v="60.5"/>
    <n v="0"/>
    <n v="3.6"/>
    <n v="0"/>
    <n v="67.099999999999994"/>
    <n v="251.3"/>
    <n v="272.3"/>
    <n v="5.6"/>
    <n v="7.9"/>
    <n v="6.8"/>
    <n v="0.9"/>
    <n v="52.3"/>
    <n v="33.200000000000003"/>
    <n v="16.8"/>
    <n v="0"/>
    <n v="0.2"/>
    <n v="4.2"/>
    <n v="0"/>
    <n v="2.5"/>
    <n v="47.7"/>
    <n v="40.6"/>
    <n v="1.1000000000000001"/>
    <n v="3.3"/>
    <n v="2.6"/>
    <n v="0.6"/>
    <n v="498.6"/>
    <n v="333.4"/>
    <n v="128"/>
    <n v="0"/>
    <n v="1.3"/>
    <n v="3.5"/>
    <n v="0"/>
    <n v="7"/>
    <n v="455.7"/>
    <n v="246.1"/>
    <n v="22.4"/>
    <n v="26"/>
    <n v="7"/>
    <n v="17.3"/>
    <n v="1072"/>
    <n v="922.4"/>
    <n v="52.4"/>
    <n v="2"/>
    <n v="2.2999999999999998"/>
    <n v="1.7"/>
    <n v="0"/>
    <n v="35.799999999999997"/>
    <n v="943.3"/>
    <n v="247.3"/>
    <n v="12.8"/>
    <n v="37.9"/>
    <n v="21.2"/>
    <n v="8.1999999999999993"/>
    <n v="628.20000000000005"/>
    <n v="294"/>
    <n v="127.2"/>
    <n v="163.6"/>
    <n v="0.4"/>
    <n v="5.6"/>
    <n v="0"/>
    <n v="24.5"/>
    <n v="560.79999999999995"/>
    <n v="140.9"/>
    <n v="11.6"/>
    <n v="23.8"/>
    <n v="13"/>
    <n v="6.5"/>
    <n v="1162.9000000000001"/>
    <n v="659.2"/>
    <n v="329.7"/>
    <n v="95.1"/>
    <n v="0"/>
    <n v="5"/>
    <n v="0"/>
    <n v="81.3"/>
    <n v="1002.6"/>
    <n v="83.6"/>
    <n v="6.2"/>
    <n v="7.2"/>
    <n v="1.3"/>
    <n v="2.9"/>
    <n v="4139.2"/>
    <n v="110"/>
    <n v="234.2"/>
    <n v="1223.0999999999999"/>
    <n v="1450.5"/>
    <n v="19.2"/>
    <n v="0"/>
    <n v="229.7"/>
    <n v="2788"/>
    <n v="674.2"/>
    <n v="76.099999999999994"/>
    <n v="131.30000000000001"/>
    <n v="74.2"/>
    <n v="49.3"/>
    <n v="1559.9"/>
    <n v="731.3"/>
    <n v="305.60000000000002"/>
    <n v="13.4"/>
    <n v="0.1"/>
    <n v="3"/>
    <n v="0"/>
    <n v="26"/>
    <n v="1024.3"/>
    <n v="401.6"/>
    <n v="21.7"/>
    <n v="30.4"/>
    <n v="13.8"/>
    <n v="12.7"/>
    <n v="19.2"/>
    <m/>
    <m/>
    <m/>
    <m/>
    <m/>
    <m/>
    <m/>
    <m/>
    <m/>
    <m/>
    <n v="-12.2"/>
    <m/>
    <m/>
    <n v="460.8"/>
    <n v="265.10000000000002"/>
    <n v="55.9"/>
    <n v="10.9"/>
    <n v="12.1"/>
    <n v="3.2"/>
    <n v="0"/>
    <n v="5.0999999999999996"/>
    <n v="338.9"/>
    <n v="47.5"/>
    <n v="7"/>
    <n v="12.7"/>
    <n v="5.9"/>
    <n v="4.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39"/>
    <x v="73"/>
    <x v="59"/>
    <x v="51"/>
    <n v="2.7"/>
    <n v="22.5"/>
    <n v="3.7"/>
    <n v="0"/>
    <n v="0"/>
    <n v="162"/>
    <n v="54"/>
    <n v="5.5"/>
    <n v="6"/>
    <n v="2.6"/>
    <n v="2.9"/>
    <n v="3.2"/>
    <n v="1.6"/>
    <n v="0.9"/>
    <n v="0"/>
    <n v="0.7"/>
    <n v="2.9"/>
    <n v="0"/>
    <n v="0"/>
    <n v="3.2"/>
    <n v="1.3"/>
    <n v="0"/>
    <n v="0"/>
    <n v="0"/>
    <n v="0"/>
    <n v="767"/>
    <n v="456.8"/>
    <n v="200.6"/>
    <n v="2.2000000000000002"/>
    <n v="87.2"/>
    <n v="2.9"/>
    <n v="0"/>
    <n v="0"/>
    <n v="746.8"/>
    <n v="155.9"/>
    <n v="19.399999999999999"/>
    <n v="16.899999999999999"/>
    <n v="6.6"/>
    <n v="8.3000000000000007"/>
    <n v="339.6"/>
    <n v="231.2"/>
    <n v="36.299999999999997"/>
    <n v="68.5"/>
    <n v="3.4"/>
    <n v="4.7"/>
    <n v="0"/>
    <n v="0"/>
    <n v="339.6"/>
    <n v="339.4"/>
    <n v="0"/>
    <n v="6.4"/>
    <n v="6.4"/>
    <n v="0"/>
    <n v="6.7"/>
    <n v="4.3"/>
    <n v="1.8"/>
    <n v="0"/>
    <n v="0.6"/>
    <n v="2.8"/>
    <n v="0"/>
    <n v="0"/>
    <n v="6.7"/>
    <n v="6.6"/>
    <n v="0.2"/>
    <n v="0.2"/>
    <n v="0.1"/>
    <n v="0.1"/>
    <n v="114"/>
    <n v="37.700000000000003"/>
    <n v="10.8"/>
    <n v="45.4"/>
    <n v="20.2"/>
    <n v="6.9"/>
    <n v="0"/>
    <n v="0"/>
    <n v="113.9"/>
    <n v="26.6"/>
    <n v="1.1000000000000001"/>
    <n v="1.7"/>
    <n v="0.7"/>
    <n v="0.6"/>
    <n v="407"/>
    <n v="237"/>
    <n v="54.5"/>
    <n v="3.3"/>
    <n v="111.5"/>
    <n v="2.5"/>
    <n v="0"/>
    <n v="0"/>
    <n v="406.2"/>
    <n v="70.5"/>
    <n v="15"/>
    <n v="8.1"/>
    <n v="1.6"/>
    <n v="5.3"/>
    <n v="160.4"/>
    <n v="115.1"/>
    <n v="9.4"/>
    <n v="24.9"/>
    <n v="9.3000000000000007"/>
    <n v="3.8"/>
    <n v="0"/>
    <n v="0"/>
    <n v="158.69999999999999"/>
    <n v="106.8"/>
    <n v="0.4"/>
    <n v="4.7"/>
    <n v="4.2"/>
    <n v="0.3"/>
    <n v="1133.5999999999999"/>
    <n v="861.4"/>
    <n v="241.4"/>
    <n v="29.5"/>
    <n v="1.4"/>
    <n v="4.5999999999999996"/>
    <n v="0"/>
    <n v="0"/>
    <n v="1133.5999999999999"/>
    <n v="64"/>
    <n v="1.2"/>
    <n v="9.4"/>
    <n v="4.7"/>
    <n v="0.4"/>
    <n v="1408.5"/>
    <n v="71.3"/>
    <n v="280.3"/>
    <n v="691.4"/>
    <n v="364.8"/>
    <n v="14.3"/>
    <n v="0"/>
    <n v="0"/>
    <n v="1407.8"/>
    <n v="104.6"/>
    <n v="46.5"/>
    <n v="38.299999999999997"/>
    <n v="6.3"/>
    <n v="28.3"/>
    <n v="1514.8"/>
    <n v="1025.9000000000001"/>
    <n v="373.3"/>
    <n v="41"/>
    <n v="39.4"/>
    <n v="4.5"/>
    <n v="0"/>
    <n v="0"/>
    <n v="1479.5"/>
    <n v="144.4"/>
    <n v="28.6"/>
    <n v="25.4"/>
    <n v="5.4"/>
    <n v="14.9"/>
    <n v="31.9"/>
    <m/>
    <m/>
    <m/>
    <m/>
    <m/>
    <m/>
    <m/>
    <m/>
    <m/>
    <m/>
    <n v="-6.1"/>
    <m/>
    <m/>
    <n v="358.1"/>
    <n v="118.6"/>
    <n v="108.9"/>
    <n v="37"/>
    <n v="93.3"/>
    <n v="4.0999999999999996"/>
    <n v="0"/>
    <n v="0"/>
    <n v="357.8"/>
    <n v="58.6"/>
    <n v="24.2"/>
    <n v="15.5"/>
    <n v="3.1"/>
    <n v="11.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40"/>
    <x v="74"/>
    <x v="60"/>
    <x v="52"/>
    <n v="0"/>
    <n v="0"/>
    <n v="5.2"/>
    <n v="0"/>
    <n v="0"/>
    <n v="59.1"/>
    <n v="6"/>
    <n v="14.8"/>
    <n v="9"/>
    <n v="0.4"/>
    <n v="8"/>
    <n v="8"/>
    <n v="0.5"/>
    <n v="0"/>
    <n v="0"/>
    <n v="0"/>
    <n v="1.7"/>
    <n v="0"/>
    <n v="0"/>
    <n v="0.5"/>
    <n v="0.1"/>
    <n v="0"/>
    <n v="0"/>
    <n v="0"/>
    <n v="0"/>
    <n v="312.2"/>
    <n v="126.4"/>
    <n v="33.299999999999997"/>
    <n v="1.5"/>
    <n v="6.6"/>
    <n v="2.8"/>
    <n v="0"/>
    <n v="8.1"/>
    <n v="159.69999999999999"/>
    <n v="52.6"/>
    <n v="0.1"/>
    <n v="1.8"/>
    <n v="1.1000000000000001"/>
    <n v="0.1"/>
    <n v="188"/>
    <n v="6.8"/>
    <n v="84.6"/>
    <n v="3.3"/>
    <n v="0"/>
    <n v="7.7"/>
    <n v="0"/>
    <n v="0"/>
    <n v="94.7"/>
    <n v="79.2"/>
    <n v="0"/>
    <n v="1.3"/>
    <n v="1.2"/>
    <n v="0"/>
    <n v="10.4"/>
    <n v="1.3"/>
    <n v="0"/>
    <n v="0"/>
    <n v="0"/>
    <n v="0.9"/>
    <n v="0"/>
    <n v="0"/>
    <n v="1.3"/>
    <n v="1.3"/>
    <n v="0"/>
    <n v="0"/>
    <n v="0"/>
    <n v="0"/>
    <n v="79.900000000000006"/>
    <n v="15.7"/>
    <n v="6.8"/>
    <n v="0"/>
    <n v="0.2"/>
    <n v="3.1"/>
    <n v="0"/>
    <n v="0"/>
    <n v="22.7"/>
    <n v="3.2"/>
    <n v="2.9"/>
    <n v="3"/>
    <n v="0.4"/>
    <n v="2.6"/>
    <n v="130.19999999999999"/>
    <n v="54.8"/>
    <n v="6.4"/>
    <n v="0"/>
    <n v="0"/>
    <n v="1.9"/>
    <n v="0"/>
    <n v="0.4"/>
    <n v="60.9"/>
    <n v="11.6"/>
    <n v="0.2"/>
    <n v="0.8"/>
    <n v="0.4"/>
    <n v="0.1"/>
    <n v="58.8"/>
    <n v="5.8"/>
    <n v="4.7"/>
    <n v="0"/>
    <n v="0"/>
    <n v="3.5"/>
    <n v="0"/>
    <n v="0.2"/>
    <n v="10.3"/>
    <n v="3.3"/>
    <n v="0.2"/>
    <n v="0.3"/>
    <n v="0.1"/>
    <n v="0.1"/>
    <n v="257.60000000000002"/>
    <n v="51.5"/>
    <n v="34.799999999999997"/>
    <n v="0"/>
    <n v="0"/>
    <n v="5"/>
    <n v="0"/>
    <n v="0"/>
    <n v="86.3"/>
    <n v="4.8"/>
    <n v="0"/>
    <n v="0.5"/>
    <n v="0.4"/>
    <n v="0"/>
    <n v="417.6"/>
    <n v="6.4"/>
    <n v="17.100000000000001"/>
    <n v="60.5"/>
    <n v="61"/>
    <n v="17.3"/>
    <n v="0"/>
    <n v="5.5"/>
    <n v="139.5"/>
    <n v="5.3"/>
    <n v="1"/>
    <n v="1.3"/>
    <n v="0.4"/>
    <n v="0.5"/>
    <n v="509.2"/>
    <n v="134.1"/>
    <n v="148.69999999999999"/>
    <n v="0"/>
    <n v="0"/>
    <n v="4.5999999999999996"/>
    <n v="0"/>
    <n v="1.8"/>
    <n v="281.10000000000002"/>
    <n v="73.900000000000006"/>
    <n v="7.9"/>
    <n v="7.8"/>
    <n v="3"/>
    <n v="4.0999999999999996"/>
    <n v="0.1"/>
    <m/>
    <m/>
    <m/>
    <m/>
    <m/>
    <m/>
    <m/>
    <m/>
    <m/>
    <m/>
    <n v="0"/>
    <m/>
    <m/>
    <n v="396.3"/>
    <n v="56"/>
    <n v="15.7"/>
    <n v="0"/>
    <n v="0"/>
    <n v="3.8"/>
    <n v="0"/>
    <n v="0.1"/>
    <n v="71.599999999999994"/>
    <n v="16.399999999999999"/>
    <n v="0.6"/>
    <n v="0.9"/>
    <n v="0.2"/>
    <n v="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41"/>
    <x v="75"/>
    <x v="61"/>
    <x v="53"/>
    <n v="0.4"/>
    <n v="0"/>
    <n v="8.3000000000000007"/>
    <n v="0"/>
    <n v="0"/>
    <n v="2.8"/>
    <n v="0.3"/>
    <n v="0"/>
    <n v="0"/>
    <n v="0"/>
    <n v="0"/>
    <n v="6"/>
    <n v="6"/>
    <n v="0"/>
    <n v="0"/>
    <n v="0"/>
    <n v="2.5"/>
    <n v="0"/>
    <n v="0"/>
    <n v="6"/>
    <n v="3"/>
    <n v="0"/>
    <n v="0.3"/>
    <n v="0.3"/>
    <n v="0"/>
    <n v="300.60000000000002"/>
    <n v="140"/>
    <n v="66.2"/>
    <n v="9.3000000000000007"/>
    <n v="85.1"/>
    <n v="4.3"/>
    <n v="0"/>
    <n v="0"/>
    <n v="300.60000000000002"/>
    <n v="111.2"/>
    <n v="1.6"/>
    <n v="3.6"/>
    <n v="2.2000000000000002"/>
    <n v="1.1000000000000001"/>
    <n v="24.4"/>
    <n v="21.2"/>
    <n v="2.4"/>
    <n v="0.6"/>
    <n v="0.1"/>
    <n v="2"/>
    <n v="0"/>
    <n v="0"/>
    <n v="24.4"/>
    <n v="19.100000000000001"/>
    <n v="0"/>
    <n v="0.7"/>
    <n v="0.7"/>
    <n v="0"/>
    <n v="8.3000000000000007"/>
    <n v="1.6"/>
    <n v="2.8"/>
    <n v="3.8"/>
    <n v="0.2"/>
    <n v="7.5"/>
    <n v="0"/>
    <n v="0"/>
    <n v="8.3000000000000007"/>
    <n v="7.5"/>
    <n v="0.1"/>
    <n v="0.5"/>
    <n v="0.4"/>
    <n v="0.1"/>
    <n v="51.6"/>
    <n v="41.9"/>
    <n v="4.3"/>
    <n v="4.9000000000000004"/>
    <n v="0.4"/>
    <n v="2.8"/>
    <n v="0"/>
    <n v="0"/>
    <n v="51.6"/>
    <n v="13.7"/>
    <n v="0.1"/>
    <n v="1"/>
    <n v="0.7"/>
    <n v="0.1"/>
    <n v="66.8"/>
    <n v="24.6"/>
    <n v="14.3"/>
    <n v="24.5"/>
    <n v="3.4"/>
    <n v="7.7"/>
    <n v="0"/>
    <n v="0"/>
    <n v="66.8"/>
    <n v="14.2"/>
    <n v="6.6"/>
    <n v="4.9000000000000004"/>
    <n v="0.6"/>
    <n v="4.0999999999999996"/>
    <n v="10"/>
    <n v="4.5"/>
    <n v="4.8"/>
    <n v="0"/>
    <n v="0.7"/>
    <n v="5.2"/>
    <n v="0"/>
    <n v="0"/>
    <n v="10"/>
    <n v="1.8"/>
    <n v="0.7"/>
    <n v="0.6"/>
    <n v="0.3"/>
    <n v="0.3"/>
    <n v="240.8"/>
    <n v="145.6"/>
    <n v="57.6"/>
    <n v="36.299999999999997"/>
    <n v="1.3"/>
    <n v="6.2"/>
    <n v="0"/>
    <n v="0"/>
    <n v="240.8"/>
    <n v="54.9"/>
    <n v="11.3"/>
    <n v="11.3"/>
    <n v="1.8"/>
    <n v="8.8000000000000007"/>
    <n v="716.4"/>
    <n v="52.8"/>
    <n v="91"/>
    <n v="459.1"/>
    <n v="113.5"/>
    <n v="14.9"/>
    <n v="0"/>
    <n v="0"/>
    <n v="716.4"/>
    <n v="87.1"/>
    <n v="5.9"/>
    <n v="7"/>
    <n v="4"/>
    <n v="2.1"/>
    <n v="431.6"/>
    <n v="168.2"/>
    <n v="126.6"/>
    <n v="74.400000000000006"/>
    <n v="2.2000000000000002"/>
    <n v="5.3"/>
    <n v="0"/>
    <n v="0"/>
    <n v="371.3"/>
    <n v="109.2"/>
    <n v="18.399999999999999"/>
    <n v="18.8"/>
    <n v="5.6"/>
    <n v="12.4"/>
    <n v="0"/>
    <m/>
    <m/>
    <m/>
    <m/>
    <m/>
    <m/>
    <m/>
    <m/>
    <m/>
    <m/>
    <n v="0"/>
    <m/>
    <m/>
    <n v="102.9"/>
    <n v="45"/>
    <n v="29.5"/>
    <n v="26.9"/>
    <n v="1.2"/>
    <n v="6.3"/>
    <n v="0"/>
    <n v="0"/>
    <n v="102.7"/>
    <n v="27.2"/>
    <n v="1.3"/>
    <n v="4.3"/>
    <n v="3"/>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PQOH26KWDF7CG10L6792"/>
    <x v="57"/>
    <s v="AT"/>
    <d v="2022-12-31T00:00:00"/>
    <s v="EUR"/>
    <s v="Millions"/>
    <x v="6"/>
    <x v="76"/>
    <x v="9"/>
    <x v="8"/>
    <n v="0"/>
    <n v="0"/>
    <n v="0"/>
    <n v="0"/>
    <n v="0"/>
    <n v="0"/>
    <n v="0"/>
    <n v="0"/>
    <n v="0"/>
    <n v="0"/>
    <n v="0"/>
    <n v="41.4"/>
    <n v="0"/>
    <n v="0"/>
    <n v="0"/>
    <n v="0"/>
    <n v="0"/>
    <n v="0"/>
    <n v="0"/>
    <n v="0"/>
    <n v="0"/>
    <n v="0"/>
    <n v="0"/>
    <n v="0"/>
    <n v="0"/>
    <n v="3869.3"/>
    <n v="0"/>
    <n v="0"/>
    <n v="0"/>
    <n v="0"/>
    <n v="0"/>
    <n v="0"/>
    <n v="0"/>
    <n v="0"/>
    <n v="0"/>
    <n v="0"/>
    <n v="0"/>
    <n v="0"/>
    <n v="0"/>
    <n v="741.2"/>
    <n v="0"/>
    <n v="0"/>
    <n v="0"/>
    <n v="0"/>
    <n v="0"/>
    <n v="0"/>
    <n v="0"/>
    <n v="0"/>
    <n v="0"/>
    <n v="0"/>
    <n v="0"/>
    <n v="0"/>
    <n v="0"/>
    <n v="62.3"/>
    <n v="0"/>
    <n v="0"/>
    <n v="0"/>
    <n v="0"/>
    <n v="0"/>
    <n v="0"/>
    <n v="0"/>
    <n v="0"/>
    <n v="0"/>
    <n v="0"/>
    <n v="0"/>
    <n v="0"/>
    <n v="0"/>
    <n v="387.8"/>
    <n v="0"/>
    <n v="0"/>
    <n v="0"/>
    <n v="0"/>
    <n v="0"/>
    <n v="0"/>
    <n v="0"/>
    <n v="0"/>
    <n v="0"/>
    <n v="0"/>
    <n v="0"/>
    <n v="0"/>
    <n v="0"/>
    <n v="1876.9"/>
    <n v="0"/>
    <n v="0"/>
    <n v="0"/>
    <n v="0"/>
    <n v="0"/>
    <n v="0"/>
    <n v="0"/>
    <n v="0"/>
    <n v="0"/>
    <n v="0"/>
    <n v="0"/>
    <n v="0"/>
    <n v="0"/>
    <n v="377.4"/>
    <n v="0"/>
    <n v="0"/>
    <n v="0"/>
    <n v="0"/>
    <n v="0"/>
    <n v="0"/>
    <n v="0"/>
    <n v="0"/>
    <n v="0"/>
    <n v="0"/>
    <n v="0"/>
    <n v="0"/>
    <n v="0"/>
    <n v="2155.300000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427.6"/>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2_Erste_Group_Disclosure_Report.pdf?forceDownload=1"/>
    <s v="N/A"/>
    <s v="https://www.erstegroup.com/de/investoren/berichte/regulatorische_berichte"/>
    <s v="The item  “Accumulated impairment, accumulated negative changes in fair value due to credit risk and provisions” has been disclosed with a positive sign."/>
  </r>
  <r>
    <s v="391200EEGLNXBBCVKC73"/>
    <x v="58"/>
    <s v="DE"/>
    <d v="2022-12-31T00:00:00"/>
    <s v="EUR"/>
    <s v="Millions"/>
    <x v="3"/>
    <x v="77"/>
    <x v="62"/>
    <x v="54"/>
    <m/>
    <m/>
    <n v="0.63"/>
    <n v="0.62"/>
    <m/>
    <n v="14.88"/>
    <m/>
    <n v="14.86"/>
    <n v="-3.71"/>
    <m/>
    <n v="-3.61"/>
    <n v="2.93"/>
    <n v="0.5"/>
    <n v="0.26"/>
    <m/>
    <n v="1"/>
    <n v="18.55"/>
    <m/>
    <n v="1.18"/>
    <n v="0.56999999999999995"/>
    <m/>
    <m/>
    <m/>
    <m/>
    <m/>
    <n v="1000.44"/>
    <n v="400.69"/>
    <n v="46.11"/>
    <n v="2.63"/>
    <n v="0.09"/>
    <n v="2.72"/>
    <n v="105.24"/>
    <n v="161.47999999999999"/>
    <n v="182.8"/>
    <m/>
    <n v="3.84"/>
    <n v="-4.1399999999999997"/>
    <m/>
    <n v="-1.99"/>
    <n v="1367.8"/>
    <n v="233.27"/>
    <n v="268.02999999999997"/>
    <n v="113.4"/>
    <n v="0.28000000000000003"/>
    <n v="6.77"/>
    <m/>
    <n v="593.11"/>
    <n v="21.86"/>
    <m/>
    <m/>
    <n v="-3.06"/>
    <m/>
    <m/>
    <n v="661.45"/>
    <n v="164.2"/>
    <n v="100.31"/>
    <m/>
    <m/>
    <n v="4.43"/>
    <m/>
    <n v="31.43"/>
    <n v="233.08"/>
    <m/>
    <m/>
    <n v="-1.04"/>
    <m/>
    <m/>
    <n v="319.98"/>
    <n v="9.49"/>
    <n v="0.93"/>
    <n v="3.08"/>
    <n v="0.89"/>
    <n v="7.37"/>
    <m/>
    <n v="14.33"/>
    <n v="0.05"/>
    <m/>
    <n v="2.42"/>
    <n v="-0.88"/>
    <m/>
    <n v="-0.52"/>
    <n v="695.08"/>
    <n v="148.02000000000001"/>
    <n v="67.099999999999994"/>
    <n v="1.77"/>
    <n v="1.28"/>
    <n v="3.34"/>
    <m/>
    <n v="202.18"/>
    <n v="15.99"/>
    <m/>
    <n v="0.21"/>
    <n v="-2.2200000000000002"/>
    <m/>
    <n v="-0.21"/>
    <n v="825.07"/>
    <n v="171.41"/>
    <n v="105.06"/>
    <n v="0.39"/>
    <m/>
    <n v="4.88"/>
    <m/>
    <n v="267.32"/>
    <n v="9.5399999999999991"/>
    <m/>
    <n v="0.16"/>
    <n v="-1.94"/>
    <m/>
    <n v="-0.16"/>
    <n v="13226.03"/>
    <n v="221.43"/>
    <n v="335.5"/>
    <n v="39.590000000000003"/>
    <n v="241.9"/>
    <n v="16.45"/>
    <m/>
    <n v="797.88"/>
    <n v="40.549999999999997"/>
    <m/>
    <n v="0.97"/>
    <n v="-2.58"/>
    <m/>
    <n v="-0.01"/>
    <n v="11745.45"/>
    <n v="17.12"/>
    <n v="252.74"/>
    <n v="52.46"/>
    <n v="329.43"/>
    <n v="22.56"/>
    <n v="0.02"/>
    <n v="630.19000000000005"/>
    <n v="21.54"/>
    <m/>
    <n v="0.06"/>
    <n v="-2.74"/>
    <m/>
    <n v="-0.02"/>
    <n v="6444"/>
    <n v="148.91"/>
    <n v="123.49"/>
    <n v="62.95"/>
    <n v="103.33"/>
    <n v="14.49"/>
    <n v="26.57"/>
    <n v="362.47"/>
    <n v="49.64"/>
    <m/>
    <n v="4.22"/>
    <n v="-2.0699999999999998"/>
    <m/>
    <n v="-0.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scrvt.com/e07c34c5527d0f24bcd27c648605aec1/642878bc26d908fe/cccac7f55ab2/Offenlegungsbericht_SEG-Gruppe_31122022--1-.pdf"/>
    <s v="N/A"/>
    <s v="https://www.lbb.de/offenlegungsberichte-nach-26a-kwg-00000000083d7f2a"/>
    <m/>
  </r>
  <r>
    <s v="JEUVK5RWVJEN8W0C9M24"/>
    <x v="59"/>
    <s v="GR"/>
    <d v="2022-12-31T00:00:00"/>
    <s v="EUR"/>
    <s v="Millions"/>
    <x v="42"/>
    <x v="78"/>
    <x v="63"/>
    <x v="55"/>
    <n v="15"/>
    <n v="104"/>
    <n v="5"/>
    <n v="291"/>
    <m/>
    <m/>
    <n v="141"/>
    <n v="21"/>
    <n v="-15"/>
    <n v="-2"/>
    <n v="-12"/>
    <n v="55"/>
    <n v="31"/>
    <n v="17"/>
    <n v="1"/>
    <n v="5"/>
    <n v="5"/>
    <n v="55"/>
    <m/>
    <m/>
    <n v="1"/>
    <n v="3"/>
    <n v="-2"/>
    <m/>
    <n v="-1"/>
    <n v="3371"/>
    <n v="3"/>
    <m/>
    <m/>
    <m/>
    <n v="2"/>
    <m/>
    <n v="3"/>
    <m/>
    <m/>
    <n v="3"/>
    <m/>
    <m/>
    <m/>
    <n v="1684"/>
    <m/>
    <m/>
    <m/>
    <m/>
    <m/>
    <m/>
    <m/>
    <m/>
    <m/>
    <m/>
    <m/>
    <m/>
    <m/>
    <n v="19"/>
    <m/>
    <m/>
    <m/>
    <m/>
    <m/>
    <m/>
    <m/>
    <m/>
    <m/>
    <m/>
    <m/>
    <m/>
    <m/>
    <n v="725"/>
    <n v="130"/>
    <n v="255"/>
    <n v="81"/>
    <n v="258"/>
    <n v="7"/>
    <n v="720"/>
    <m/>
    <n v="5"/>
    <n v="90"/>
    <n v="82"/>
    <n v="-54"/>
    <n v="-7"/>
    <n v="-44"/>
    <n v="3520"/>
    <n v="3"/>
    <n v="2"/>
    <m/>
    <m/>
    <n v="3"/>
    <m/>
    <n v="5"/>
    <m/>
    <n v="1"/>
    <n v="1"/>
    <n v="-1"/>
    <m/>
    <n v="-1"/>
    <n v="1033"/>
    <m/>
    <m/>
    <m/>
    <m/>
    <m/>
    <m/>
    <m/>
    <m/>
    <m/>
    <m/>
    <m/>
    <m/>
    <m/>
    <n v="834"/>
    <m/>
    <m/>
    <m/>
    <m/>
    <m/>
    <m/>
    <m/>
    <m/>
    <m/>
    <m/>
    <m/>
    <m/>
    <m/>
    <n v="8140"/>
    <n v="80"/>
    <n v="76"/>
    <n v="187"/>
    <n v="239"/>
    <n v="17"/>
    <n v="88"/>
    <n v="481"/>
    <n v="12"/>
    <n v="212"/>
    <n v="69"/>
    <n v="-42"/>
    <n v="-13"/>
    <n v="-28"/>
    <n v="5127"/>
    <n v="497"/>
    <n v="439"/>
    <n v="148"/>
    <n v="73"/>
    <n v="7"/>
    <n v="231"/>
    <n v="867"/>
    <n v="59"/>
    <n v="273"/>
    <n v="102"/>
    <n v="-48"/>
    <n v="-8"/>
    <n v="-37"/>
    <n v="622"/>
    <m/>
    <m/>
    <m/>
    <n v="39"/>
    <m/>
    <m/>
    <n v="39"/>
    <m/>
    <m/>
    <m/>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eurobankholdings.gr/-/media/holding/omilos/enimerosi-ependuton/enimerosi-metoxon-eurobank/oikonomika-apotelesmata-part-01/2023/fy-2022/pillar-3-holdings-2022.pdf"/>
    <s v="N/A"/>
    <s v="https://www.eurobankholdings.gr/en/investor-relations/financial-results-pages/financial-year-2022"/>
    <m/>
  </r>
  <r>
    <s v="JEUVK5RWVJEN8W0C9M24"/>
    <x v="59"/>
    <s v="GR"/>
    <d v="2022-12-31T00:00:00"/>
    <s v="EUR"/>
    <s v="Millions"/>
    <x v="6"/>
    <x v="79"/>
    <x v="64"/>
    <x v="11"/>
    <m/>
    <n v="46"/>
    <n v="3"/>
    <n v="71"/>
    <m/>
    <n v="55"/>
    <n v="19"/>
    <n v="10"/>
    <n v="-5"/>
    <n v="-1"/>
    <n v="-3"/>
    <n v="76"/>
    <n v="31"/>
    <n v="28"/>
    <m/>
    <n v="2"/>
    <n v="4"/>
    <n v="59"/>
    <m/>
    <n v="2"/>
    <n v="1"/>
    <n v="21"/>
    <n v="-6"/>
    <m/>
    <n v="-6"/>
    <n v="1451"/>
    <n v="66"/>
    <n v="107"/>
    <n v="6"/>
    <n v="84"/>
    <n v="4"/>
    <m/>
    <n v="263"/>
    <m/>
    <n v="27"/>
    <n v="9"/>
    <n v="-4"/>
    <n v="-1"/>
    <n v="-3"/>
    <n v="257"/>
    <n v="5"/>
    <n v="1"/>
    <n v="50"/>
    <n v="3"/>
    <n v="12"/>
    <m/>
    <n v="60"/>
    <m/>
    <n v="2"/>
    <m/>
    <m/>
    <m/>
    <m/>
    <n v="44"/>
    <n v="16"/>
    <n v="1"/>
    <m/>
    <n v="1"/>
    <n v="3"/>
    <m/>
    <n v="18"/>
    <m/>
    <m/>
    <m/>
    <m/>
    <m/>
    <m/>
    <n v="357"/>
    <n v="176"/>
    <n v="113"/>
    <n v="1"/>
    <n v="67"/>
    <n v="4"/>
    <n v="274"/>
    <n v="11"/>
    <n v="72"/>
    <n v="47"/>
    <n v="31"/>
    <n v="-17"/>
    <n v="-1"/>
    <n v="-14"/>
    <n v="1159"/>
    <n v="104"/>
    <n v="118"/>
    <n v="7"/>
    <n v="98"/>
    <n v="4"/>
    <m/>
    <n v="327"/>
    <m/>
    <n v="24"/>
    <n v="13"/>
    <n v="-10"/>
    <n v="-1"/>
    <n v="-8"/>
    <n v="3108"/>
    <n v="7"/>
    <n v="16"/>
    <m/>
    <n v="8"/>
    <n v="5"/>
    <m/>
    <n v="31"/>
    <m/>
    <n v="3"/>
    <m/>
    <m/>
    <m/>
    <m/>
    <n v="1021"/>
    <n v="248"/>
    <n v="153"/>
    <n v="60"/>
    <n v="1"/>
    <n v="6"/>
    <m/>
    <n v="463"/>
    <m/>
    <n v="54"/>
    <n v="6"/>
    <n v="-5"/>
    <m/>
    <n v="-4"/>
    <n v="2680"/>
    <n v="58"/>
    <n v="80"/>
    <n v="119"/>
    <n v="92"/>
    <n v="12"/>
    <n v="58"/>
    <n v="279"/>
    <n v="12"/>
    <n v="53"/>
    <n v="22"/>
    <n v="-21"/>
    <n v="-4"/>
    <n v="-13"/>
    <n v="2895"/>
    <n v="264"/>
    <n v="376"/>
    <n v="158"/>
    <n v="83"/>
    <n v="7"/>
    <n v="218"/>
    <n v="646"/>
    <n v="17"/>
    <n v="178"/>
    <n v="42"/>
    <n v="-19"/>
    <n v="-2"/>
    <n v="-15"/>
    <n v="26"/>
    <m/>
    <m/>
    <m/>
    <n v="11"/>
    <m/>
    <m/>
    <n v="11"/>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eurobankholdings.gr/-/media/holding/omilos/enimerosi-ependuton/enimerosi-metoxon-eurobank/oikonomika-apotelesmata-part-01/2023/fy-2022/pillar-3-holdings-2022.pdf"/>
    <s v="N/A"/>
    <s v="https://www.eurobankholdings.gr/en/investor-relations/financial-results-pages/financial-year-2022"/>
    <m/>
  </r>
  <r>
    <s v="549300L7YCATGO57ZE10"/>
    <x v="60"/>
    <s v="IT"/>
    <d v="2022-12-31T00:00:00"/>
    <s v="EUR"/>
    <s v="Millions"/>
    <x v="3"/>
    <x v="80"/>
    <x v="0"/>
    <x v="0"/>
    <m/>
    <m/>
    <m/>
    <m/>
    <m/>
    <m/>
    <m/>
    <m/>
    <m/>
    <m/>
    <m/>
    <m/>
    <m/>
    <m/>
    <m/>
    <m/>
    <m/>
    <m/>
    <m/>
    <m/>
    <m/>
    <m/>
    <m/>
    <m/>
    <m/>
    <n v="0.5"/>
    <n v="0.4"/>
    <m/>
    <m/>
    <m/>
    <m/>
    <m/>
    <n v="0.4"/>
    <m/>
    <m/>
    <m/>
    <m/>
    <m/>
    <m/>
    <m/>
    <m/>
    <m/>
    <m/>
    <m/>
    <m/>
    <m/>
    <m/>
    <m/>
    <m/>
    <m/>
    <m/>
    <m/>
    <m/>
    <m/>
    <m/>
    <m/>
    <m/>
    <m/>
    <m/>
    <m/>
    <m/>
    <m/>
    <m/>
    <m/>
    <m/>
    <m/>
    <m/>
    <m/>
    <m/>
    <m/>
    <m/>
    <m/>
    <m/>
    <m/>
    <m/>
    <m/>
    <m/>
    <m/>
    <m/>
    <m/>
    <m/>
    <n v="0.1"/>
    <m/>
    <m/>
    <m/>
    <m/>
    <m/>
    <m/>
    <m/>
    <m/>
    <m/>
    <m/>
    <m/>
    <m/>
    <m/>
    <m/>
    <m/>
    <m/>
    <m/>
    <m/>
    <m/>
    <m/>
    <m/>
    <m/>
    <m/>
    <m/>
    <m/>
    <m/>
    <m/>
    <n v="0.2"/>
    <m/>
    <m/>
    <m/>
    <m/>
    <m/>
    <m/>
    <m/>
    <m/>
    <m/>
    <m/>
    <m/>
    <m/>
    <m/>
    <n v="2618.8000000000002"/>
    <n v="3"/>
    <n v="23"/>
    <n v="124.5"/>
    <n v="66"/>
    <n v="16.2"/>
    <n v="139.9"/>
    <n v="66.2"/>
    <n v="10.199999999999999"/>
    <n v="2.2000000000000002"/>
    <m/>
    <n v="-0.2"/>
    <m/>
    <m/>
    <n v="3.6"/>
    <m/>
    <m/>
    <n v="0.1"/>
    <n v="0.1"/>
    <n v="11.8"/>
    <n v="0.2"/>
    <m/>
    <m/>
    <m/>
    <m/>
    <m/>
    <m/>
    <m/>
    <m/>
    <m/>
    <m/>
    <m/>
    <m/>
    <m/>
    <m/>
    <m/>
    <m/>
    <m/>
    <m/>
    <m/>
    <m/>
    <m/>
    <n v="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mages.finecobank.com/docs/pdf/pub/corporate/investors/informativa-enti/public-disclosure-pillar-III-december-31-2022.pdf"/>
    <s v="N/A"/>
    <s v="https://about.finecobank.com/en/investors/informativa-enti/"/>
    <m/>
  </r>
  <r>
    <s v="8IBZUGJ7JPLH368JE346"/>
    <x v="61"/>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oldmansachs.com/disclosures/pdfs/GSBE-Q4-2022-Pillar-3-EN.pdf"/>
    <s v="N/A"/>
    <s v="https://www.goldmansachs.com/disclosures/gsbank-europe-se-disclosures.html"/>
    <m/>
  </r>
  <r>
    <s v="FR9695005MSX1OYEMGDF"/>
    <x v="62"/>
    <s v="FR"/>
    <d v="2022-12-31T00:00:00"/>
    <s v="EUR"/>
    <s v="Millions"/>
    <x v="3"/>
    <x v="0"/>
    <x v="0"/>
    <x v="0"/>
    <m/>
    <m/>
    <m/>
    <m/>
    <m/>
    <m/>
    <m/>
    <m/>
    <m/>
    <m/>
    <m/>
    <m/>
    <m/>
    <m/>
    <m/>
    <m/>
    <m/>
    <m/>
    <m/>
    <m/>
    <m/>
    <m/>
    <m/>
    <m/>
    <m/>
    <m/>
    <m/>
    <m/>
    <m/>
    <m/>
    <m/>
    <m/>
    <m/>
    <m/>
    <m/>
    <m/>
    <m/>
    <m/>
    <m/>
    <m/>
    <m/>
    <m/>
    <m/>
    <m/>
    <m/>
    <m/>
    <m/>
    <m/>
    <m/>
    <m/>
    <m/>
    <m/>
    <m/>
    <m/>
    <m/>
    <m/>
    <m/>
    <m/>
    <m/>
    <m/>
    <m/>
    <m/>
    <m/>
    <m/>
    <m/>
    <m/>
    <m/>
    <m/>
    <m/>
    <m/>
    <m/>
    <m/>
    <m/>
    <m/>
    <m/>
    <m/>
    <m/>
    <m/>
    <m/>
    <m/>
    <m/>
    <m/>
    <m/>
    <m/>
    <m/>
    <m/>
    <m/>
    <m/>
    <m/>
    <m/>
    <m/>
    <m/>
    <m/>
    <m/>
    <m/>
    <m/>
    <m/>
    <m/>
    <m/>
    <m/>
    <m/>
    <m/>
    <m/>
    <m/>
    <m/>
    <m/>
    <m/>
    <m/>
    <m/>
    <m/>
    <m/>
    <m/>
    <m/>
    <m/>
    <m/>
    <m/>
    <m/>
    <m/>
    <m/>
    <m/>
    <m/>
    <m/>
    <m/>
    <n v="346220"/>
    <n v="95"/>
    <n v="286"/>
    <n v="1109"/>
    <n v="771"/>
    <n v="17"/>
    <n v="2261"/>
    <m/>
    <n v="2261"/>
    <n v="383"/>
    <n v="9"/>
    <n v="-11"/>
    <n v="-8"/>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ebpce.com/en/content/download/33322/file/BPCE2022_PIII_EN_BAT_MEL1_23-03-31.pdf"/>
    <s v="N/A"/>
    <s v="https://groupebpce.com/en/investors/results-and-publications/pillar-iii"/>
    <m/>
  </r>
  <r>
    <s v="FR969500TJ5KRTCJQWXH"/>
    <x v="63"/>
    <s v="FR"/>
    <d v="2022-12-31T00:00:00"/>
    <s v="EUR"/>
    <s v="Millions"/>
    <x v="43"/>
    <x v="81"/>
    <x v="65"/>
    <x v="56"/>
    <n v="1088"/>
    <n v="68"/>
    <n v="6.3"/>
    <n v="3139"/>
    <n v="3363"/>
    <n v="6502"/>
    <n v="695"/>
    <n v="179"/>
    <n v="217"/>
    <n v="57"/>
    <n v="121"/>
    <n v="985"/>
    <n v="53"/>
    <n v="10"/>
    <n v="1"/>
    <n v="0"/>
    <n v="2.2999999999999998"/>
    <n v="29"/>
    <n v="34"/>
    <n v="63"/>
    <n v="1"/>
    <n v="2"/>
    <n v="0"/>
    <n v="0"/>
    <n v="0"/>
    <n v="29264"/>
    <n v="1486"/>
    <n v="415"/>
    <n v="55"/>
    <n v="33"/>
    <n v="3.7"/>
    <n v="907"/>
    <n v="1082"/>
    <n v="1989"/>
    <n v="276"/>
    <n v="72"/>
    <n v="56"/>
    <n v="11"/>
    <n v="37"/>
    <n v="9611"/>
    <n v="282"/>
    <n v="102"/>
    <n v="193"/>
    <n v="38"/>
    <n v="7.7"/>
    <n v="279"/>
    <n v="336"/>
    <n v="615"/>
    <n v="51"/>
    <n v="7"/>
    <n v="7"/>
    <n v="2"/>
    <n v="2"/>
    <n v="1238"/>
    <n v="43"/>
    <n v="21"/>
    <n v="12"/>
    <n v="3"/>
    <n v="6.3"/>
    <n v="36"/>
    <n v="43"/>
    <n v="79"/>
    <n v="6"/>
    <n v="2"/>
    <n v="2"/>
    <n v="0"/>
    <n v="1"/>
    <n v="12325"/>
    <n v="1037"/>
    <n v="189"/>
    <n v="56"/>
    <n v="42"/>
    <n v="4.3"/>
    <n v="629"/>
    <n v="696"/>
    <n v="1325"/>
    <n v="281"/>
    <n v="62"/>
    <n v="56"/>
    <n v="12"/>
    <n v="35"/>
    <n v="44138"/>
    <n v="2785"/>
    <n v="1236"/>
    <n v="454"/>
    <n v="76"/>
    <n v="4.9000000000000004"/>
    <n v="2153"/>
    <n v="2398"/>
    <n v="4551"/>
    <n v="645"/>
    <n v="165"/>
    <n v="146"/>
    <n v="24"/>
    <n v="97"/>
    <n v="8121"/>
    <n v="358"/>
    <n v="122"/>
    <n v="29"/>
    <n v="11"/>
    <n v="4.5999999999999996"/>
    <n v="236"/>
    <n v="284"/>
    <n v="520"/>
    <n v="114"/>
    <n v="14"/>
    <n v="11"/>
    <n v="3"/>
    <n v="7"/>
    <n v="40724"/>
    <n v="1155"/>
    <n v="985"/>
    <n v="1867"/>
    <n v="371"/>
    <n v="10.8"/>
    <n v="2077"/>
    <n v="3301"/>
    <n v="4378"/>
    <n v="300"/>
    <n v="59"/>
    <n v="79"/>
    <n v="25"/>
    <n v="31"/>
    <n v="433426"/>
    <n v="784"/>
    <n v="2229"/>
    <n v="9959"/>
    <n v="7952"/>
    <n v="17.2"/>
    <n v="3027"/>
    <n v="17896"/>
    <n v="17978"/>
    <n v="1223"/>
    <n v="96"/>
    <n v="75"/>
    <n v="35"/>
    <n v="30"/>
    <n v="59335"/>
    <n v="311"/>
    <n v="317"/>
    <n v="818"/>
    <n v="51"/>
    <n v="10.7"/>
    <n v="389"/>
    <n v="1108"/>
    <n v="1055"/>
    <n v="129"/>
    <n v="19"/>
    <n v="27"/>
    <n v="13"/>
    <n v="9"/>
    <n v="2"/>
    <m/>
    <m/>
    <m/>
    <m/>
    <m/>
    <n v="0"/>
    <n v="0"/>
    <n v="0"/>
    <m/>
    <m/>
    <m/>
    <m/>
    <m/>
    <n v="84198"/>
    <n v="4703"/>
    <n v="1846"/>
    <n v="608"/>
    <n v="1031"/>
    <n v="7.6"/>
    <n v="3850"/>
    <n v="4339"/>
    <n v="8188"/>
    <n v="1138"/>
    <n v="288"/>
    <n v="205"/>
    <n v="71"/>
    <n v="1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it-agricole.com/en/pdfPreview/197771"/>
    <s v="N/A"/>
    <s v="https://www.credit-agricole.com/en/finance/finance/financial-publications"/>
    <s v="The item  “Accumulated impairment, accumulated negative changes in fair value due to credit risk and provisions” has been disclosed with a positive sign."/>
  </r>
  <r>
    <s v="FR969500TJ5KRTCJQWXH"/>
    <x v="63"/>
    <s v="FR"/>
    <d v="2022-12-31T00:00:00"/>
    <s v="EUR"/>
    <s v="Millions"/>
    <x v="6"/>
    <x v="82"/>
    <x v="66"/>
    <x v="8"/>
    <n v="0"/>
    <n v="0"/>
    <n v="1.1000000000000001"/>
    <n v="126"/>
    <n v="177"/>
    <n v="303"/>
    <n v="35"/>
    <n v="16"/>
    <n v="24"/>
    <n v="8"/>
    <n v="10"/>
    <n v="7162"/>
    <n v="989"/>
    <n v="230"/>
    <n v="24"/>
    <n v="0"/>
    <n v="2.6"/>
    <n v="478"/>
    <n v="764"/>
    <n v="1243"/>
    <n v="92"/>
    <n v="51"/>
    <n v="29"/>
    <n v="11"/>
    <n v="16"/>
    <n v="20975"/>
    <n v="3821"/>
    <n v="169"/>
    <n v="36"/>
    <n v="15"/>
    <n v="1.4"/>
    <n v="1565"/>
    <n v="2477"/>
    <n v="4042"/>
    <n v="282"/>
    <n v="105"/>
    <n v="61"/>
    <n v="16"/>
    <n v="37"/>
    <n v="10302"/>
    <n v="1060"/>
    <n v="378"/>
    <n v="87"/>
    <n v="0"/>
    <n v="3.6"/>
    <n v="614"/>
    <n v="912"/>
    <n v="1526"/>
    <n v="213"/>
    <n v="17"/>
    <n v="17"/>
    <n v="6"/>
    <n v="10"/>
    <n v="730"/>
    <n v="60"/>
    <n v="14"/>
    <n v="19"/>
    <n v="0"/>
    <n v="4.7"/>
    <n v="38"/>
    <n v="55"/>
    <n v="93"/>
    <n v="37"/>
    <n v="0"/>
    <n v="1"/>
    <n v="1"/>
    <n v="0"/>
    <n v="947"/>
    <n v="135"/>
    <n v="0"/>
    <n v="0"/>
    <n v="6"/>
    <n v="2.2000000000000002"/>
    <n v="63"/>
    <n v="78"/>
    <n v="141"/>
    <n v="20"/>
    <n v="7"/>
    <n v="2"/>
    <n v="0"/>
    <n v="2"/>
    <n v="8008"/>
    <n v="1544"/>
    <n v="38"/>
    <n v="24"/>
    <n v="4"/>
    <n v="1"/>
    <n v="681"/>
    <n v="929"/>
    <n v="1610"/>
    <n v="192"/>
    <n v="66"/>
    <n v="45"/>
    <n v="3"/>
    <n v="38"/>
    <n v="13581"/>
    <n v="1327"/>
    <n v="517"/>
    <n v="73"/>
    <n v="25"/>
    <n v="4.3"/>
    <n v="806"/>
    <n v="1137"/>
    <n v="1943"/>
    <n v="641"/>
    <n v="134"/>
    <n v="33"/>
    <n v="11"/>
    <n v="21"/>
    <n v="2821"/>
    <n v="469"/>
    <n v="22"/>
    <n v="12"/>
    <n v="2"/>
    <n v="2.7"/>
    <n v="231"/>
    <n v="274"/>
    <n v="505"/>
    <n v="12"/>
    <n v="0"/>
    <n v="2"/>
    <n v="1"/>
    <n v="0"/>
    <n v="4854"/>
    <n v="708"/>
    <n v="38"/>
    <n v="21"/>
    <n v="3"/>
    <n v="2.1"/>
    <n v="348"/>
    <n v="422"/>
    <n v="770"/>
    <n v="110"/>
    <n v="7"/>
    <n v="3"/>
    <n v="1"/>
    <n v="1"/>
    <n v="7556"/>
    <n v="25"/>
    <n v="582"/>
    <n v="294"/>
    <n v="80"/>
    <n v="11.3"/>
    <n v="449"/>
    <n v="532"/>
    <n v="981"/>
    <n v="143"/>
    <n v="8"/>
    <n v="5"/>
    <n v="1"/>
    <n v="3"/>
    <n v="0"/>
    <m/>
    <m/>
    <m/>
    <m/>
    <m/>
    <n v="0"/>
    <n v="0"/>
    <n v="0"/>
    <m/>
    <m/>
    <m/>
    <m/>
    <m/>
    <n v="32188"/>
    <n v="5305"/>
    <n v="216"/>
    <n v="55"/>
    <n v="312"/>
    <n v="2.9"/>
    <n v="2449"/>
    <n v="3439"/>
    <n v="5887"/>
    <n v="431"/>
    <n v="208"/>
    <n v="195"/>
    <n v="14"/>
    <n v="17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it-agricole.com/en/pdfPreview/197771"/>
    <s v="N/A"/>
    <s v="https://www.credit-agricole.com/en/finance/finance/financial-publications"/>
    <s v="The item  “Accumulated impairment, accumulated negative changes in fair value due to credit risk and provisions” has been disclosed with a positive sign."/>
  </r>
  <r>
    <s v="FR969500TJ5KRTCJQWXH"/>
    <x v="63"/>
    <s v="FR"/>
    <d v="2022-12-31T00:00:00"/>
    <s v="EUR"/>
    <s v="Millions"/>
    <x v="2"/>
    <x v="83"/>
    <x v="33"/>
    <x v="57"/>
    <n v="91"/>
    <n v="4"/>
    <n v="5.0999999999999996"/>
    <n v="271"/>
    <n v="305"/>
    <n v="576"/>
    <n v="30"/>
    <n v="21"/>
    <n v="18"/>
    <n v="2"/>
    <n v="13"/>
    <n v="1259"/>
    <n v="163"/>
    <n v="5"/>
    <n v="0"/>
    <n v="0"/>
    <n v="1.1000000000000001"/>
    <n v="75"/>
    <n v="93"/>
    <n v="168"/>
    <n v="14"/>
    <n v="2"/>
    <n v="1"/>
    <n v="0"/>
    <n v="1"/>
    <n v="26677"/>
    <n v="3301"/>
    <n v="274"/>
    <n v="9"/>
    <n v="4"/>
    <n v="2.1"/>
    <n v="1589"/>
    <n v="1999"/>
    <n v="3588"/>
    <n v="149"/>
    <n v="53"/>
    <n v="43"/>
    <n v="5"/>
    <n v="33"/>
    <n v="6592"/>
    <n v="835"/>
    <n v="121"/>
    <n v="42"/>
    <n v="1"/>
    <n v="2.2000000000000002"/>
    <n v="446"/>
    <n v="553"/>
    <n v="999"/>
    <n v="41"/>
    <n v="1"/>
    <n v="1"/>
    <n v="0"/>
    <n v="0"/>
    <n v="315"/>
    <n v="37"/>
    <n v="5"/>
    <n v="2"/>
    <n v="0"/>
    <n v="3.3"/>
    <n v="20"/>
    <n v="24"/>
    <n v="44"/>
    <n v="1"/>
    <n v="1"/>
    <n v="1"/>
    <n v="0"/>
    <n v="0"/>
    <n v="1796"/>
    <n v="256"/>
    <n v="49"/>
    <n v="20"/>
    <n v="6"/>
    <n v="4.2"/>
    <n v="153"/>
    <n v="178"/>
    <n v="332"/>
    <n v="48"/>
    <n v="58"/>
    <n v="42"/>
    <n v="2"/>
    <n v="39"/>
    <n v="9600"/>
    <n v="1481"/>
    <n v="85"/>
    <n v="15"/>
    <n v="16"/>
    <n v="2.1"/>
    <n v="717"/>
    <n v="881"/>
    <n v="1598"/>
    <n v="80"/>
    <n v="46"/>
    <n v="41"/>
    <n v="2"/>
    <n v="34"/>
    <n v="5489"/>
    <n v="515"/>
    <n v="120"/>
    <n v="25"/>
    <n v="9"/>
    <n v="3.8"/>
    <n v="287"/>
    <n v="381"/>
    <n v="668"/>
    <n v="138"/>
    <n v="20"/>
    <n v="12"/>
    <n v="3"/>
    <n v="8"/>
    <n v="2673"/>
    <n v="320"/>
    <n v="99"/>
    <n v="61"/>
    <n v="5"/>
    <n v="4.8"/>
    <n v="224"/>
    <n v="261"/>
    <n v="485"/>
    <n v="27"/>
    <n v="94"/>
    <n v="52"/>
    <n v="2"/>
    <n v="49"/>
    <n v="30246"/>
    <n v="71"/>
    <n v="271"/>
    <n v="1060"/>
    <n v="896"/>
    <n v="17.5"/>
    <n v="107"/>
    <n v="2191"/>
    <n v="2298"/>
    <n v="156"/>
    <n v="31"/>
    <n v="28"/>
    <n v="9"/>
    <n v="11"/>
    <n v="6182"/>
    <n v="202"/>
    <n v="234"/>
    <n v="140"/>
    <n v="19"/>
    <n v="7.4"/>
    <n v="66"/>
    <n v="530"/>
    <n v="596"/>
    <n v="54"/>
    <n v="59"/>
    <n v="32"/>
    <n v="2"/>
    <n v="29"/>
    <n v="0"/>
    <m/>
    <m/>
    <m/>
    <m/>
    <m/>
    <n v="0"/>
    <n v="0"/>
    <n v="0"/>
    <m/>
    <m/>
    <m/>
    <m/>
    <m/>
    <n v="40052"/>
    <n v="4938"/>
    <n v="667"/>
    <n v="217"/>
    <n v="222"/>
    <n v="3.5"/>
    <n v="2741"/>
    <n v="3302"/>
    <n v="6043"/>
    <n v="365"/>
    <n v="87"/>
    <n v="76"/>
    <n v="18"/>
    <n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it-agricole.com/en/pdfPreview/197771"/>
    <s v="N/A"/>
    <s v="https://www.credit-agricole.com/en/finance/finance/financial-publications"/>
    <s v="The item  “Accumulated impairment, accumulated negative changes in fair value due to credit risk and provisions” has been disclosed with a positive sign."/>
  </r>
  <r>
    <s v="TUKDD90GPC79G1KOE162"/>
    <x v="64"/>
    <s v="DE"/>
    <d v="2022-12-31T00:00:00"/>
    <s v="EUR"/>
    <s v="Millions"/>
    <x v="3"/>
    <x v="19"/>
    <x v="9"/>
    <x v="0"/>
    <m/>
    <m/>
    <n v="1"/>
    <m/>
    <n v="0"/>
    <m/>
    <m/>
    <m/>
    <n v="0"/>
    <m/>
    <m/>
    <m/>
    <m/>
    <m/>
    <m/>
    <m/>
    <m/>
    <m/>
    <m/>
    <m/>
    <m/>
    <m/>
    <m/>
    <m/>
    <m/>
    <n v="264"/>
    <m/>
    <m/>
    <m/>
    <m/>
    <m/>
    <m/>
    <m/>
    <m/>
    <m/>
    <m/>
    <m/>
    <m/>
    <m/>
    <n v="2066"/>
    <m/>
    <n v="5"/>
    <m/>
    <m/>
    <n v="9.5"/>
    <m/>
    <n v="5"/>
    <m/>
    <m/>
    <m/>
    <n v="0"/>
    <m/>
    <m/>
    <n v="28"/>
    <m/>
    <m/>
    <m/>
    <m/>
    <m/>
    <m/>
    <m/>
    <m/>
    <m/>
    <m/>
    <m/>
    <m/>
    <m/>
    <n v="795"/>
    <m/>
    <m/>
    <m/>
    <m/>
    <m/>
    <m/>
    <m/>
    <m/>
    <m/>
    <m/>
    <n v="0"/>
    <m/>
    <m/>
    <n v="300"/>
    <n v="10"/>
    <m/>
    <m/>
    <m/>
    <n v="0.03"/>
    <m/>
    <n v="10"/>
    <m/>
    <m/>
    <m/>
    <m/>
    <m/>
    <m/>
    <n v="3776"/>
    <m/>
    <m/>
    <m/>
    <m/>
    <m/>
    <m/>
    <m/>
    <m/>
    <m/>
    <m/>
    <m/>
    <m/>
    <m/>
    <n v="6282"/>
    <m/>
    <m/>
    <m/>
    <m/>
    <m/>
    <m/>
    <m/>
    <m/>
    <m/>
    <m/>
    <m/>
    <m/>
    <m/>
    <n v="1324"/>
    <m/>
    <m/>
    <m/>
    <m/>
    <m/>
    <m/>
    <m/>
    <m/>
    <m/>
    <m/>
    <m/>
    <m/>
    <m/>
    <n v="6934"/>
    <m/>
    <m/>
    <m/>
    <m/>
    <m/>
    <m/>
    <m/>
    <m/>
    <m/>
    <m/>
    <m/>
    <m/>
    <m/>
    <m/>
    <m/>
    <m/>
    <m/>
    <m/>
    <m/>
    <m/>
    <m/>
    <m/>
    <m/>
    <m/>
    <m/>
    <m/>
    <m/>
    <n v="7342"/>
    <n v="69"/>
    <m/>
    <m/>
    <m/>
    <n v="3.88"/>
    <m/>
    <n v="69"/>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cob-bank.de/media/pdf_3/investorrelations/geschaeftsber/2022_7/offenlegungsberichte/offenlegungsbericht_per_31_dezember_2022_gemaess_teil_8_crr.pdf"/>
    <s v="N/A"/>
    <s v="https://www.hcob-bank.de/de/investoren/konzernberichterstattung/konzernberichterstattung/"/>
    <m/>
  </r>
  <r>
    <s v="529900JZTYE3W7WQH904"/>
    <x v="65"/>
    <s v="DE"/>
    <d v="2022-12-31T00:00:00"/>
    <s v="EUR"/>
    <s v="Millions"/>
    <x v="3"/>
    <x v="84"/>
    <x v="9"/>
    <x v="8"/>
    <n v="0"/>
    <n v="0"/>
    <n v="0"/>
    <n v="0"/>
    <n v="0"/>
    <n v="0"/>
    <n v="0"/>
    <n v="0"/>
    <n v="0"/>
    <n v="0"/>
    <n v="0"/>
    <n v="52"/>
    <n v="0"/>
    <n v="0"/>
    <n v="0"/>
    <n v="0"/>
    <n v="0"/>
    <n v="0"/>
    <n v="0"/>
    <n v="0"/>
    <n v="0"/>
    <n v="0"/>
    <n v="0"/>
    <n v="0"/>
    <n v="0"/>
    <n v="792"/>
    <n v="0"/>
    <n v="0"/>
    <n v="0"/>
    <n v="0"/>
    <n v="0"/>
    <n v="0"/>
    <n v="0"/>
    <n v="0"/>
    <n v="0"/>
    <n v="0"/>
    <n v="0"/>
    <n v="0"/>
    <n v="0"/>
    <n v="624"/>
    <n v="0"/>
    <n v="1"/>
    <n v="0"/>
    <n v="0"/>
    <n v="8"/>
    <n v="0"/>
    <n v="2"/>
    <n v="0"/>
    <n v="0"/>
    <n v="0"/>
    <n v="0"/>
    <n v="0"/>
    <n v="0"/>
    <n v="201"/>
    <n v="0"/>
    <n v="0"/>
    <n v="0"/>
    <n v="0"/>
    <n v="0"/>
    <n v="0"/>
    <n v="0"/>
    <n v="0"/>
    <n v="0"/>
    <n v="0"/>
    <n v="0"/>
    <n v="0"/>
    <n v="0"/>
    <n v="1.528"/>
    <n v="1"/>
    <n v="0"/>
    <n v="1"/>
    <n v="1"/>
    <n v="10"/>
    <n v="0"/>
    <n v="3"/>
    <n v="0"/>
    <n v="0"/>
    <n v="0"/>
    <n v="0"/>
    <n v="0"/>
    <n v="0"/>
    <n v="1.865"/>
    <n v="2"/>
    <n v="0"/>
    <n v="0"/>
    <n v="0"/>
    <n v="1"/>
    <n v="0"/>
    <n v="2"/>
    <n v="0"/>
    <n v="0"/>
    <n v="0"/>
    <n v="0"/>
    <n v="0"/>
    <n v="0"/>
    <n v="620"/>
    <n v="0"/>
    <n v="0"/>
    <n v="0"/>
    <n v="0"/>
    <n v="0"/>
    <n v="0"/>
    <n v="0"/>
    <n v="0"/>
    <n v="0"/>
    <n v="0"/>
    <n v="0"/>
    <n v="0"/>
    <n v="0"/>
    <n v="11.813000000000001"/>
    <n v="42"/>
    <n v="12"/>
    <n v="5"/>
    <n v="34"/>
    <n v="21"/>
    <n v="0"/>
    <n v="93"/>
    <n v="0"/>
    <n v="0"/>
    <n v="0"/>
    <n v="-1"/>
    <n v="0"/>
    <n v="0"/>
    <n v="3.9249999999999998"/>
    <n v="1"/>
    <n v="0"/>
    <n v="2"/>
    <n v="8"/>
    <n v="25"/>
    <n v="0"/>
    <n v="11"/>
    <n v="0"/>
    <n v="0"/>
    <n v="0"/>
    <n v="0"/>
    <n v="0"/>
    <n v="0"/>
    <n v="4.0949999999999998"/>
    <n v="41"/>
    <n v="11"/>
    <n v="3"/>
    <n v="27"/>
    <n v="21"/>
    <n v="0"/>
    <n v="82"/>
    <n v="0"/>
    <n v="0"/>
    <n v="0"/>
    <n v="-1"/>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haspafinanzholding.de/fileadmin/download/pdf/Jahresoffenlegungsbericht-zum-31-12-2022-der-HASPA-Finanzholding-Gruppe.pdf"/>
    <s v="N/A"/>
    <s v="http://www.haspa-finanzholding.de/unternehmen-57640/"/>
    <m/>
  </r>
  <r>
    <s v="CXUHEGU3MADZ2CEV7C11"/>
    <x v="66"/>
    <s v="CY"/>
    <d v="2022-12-31T00:00:00"/>
    <s v="EUR"/>
    <s v="Millions"/>
    <x v="3"/>
    <x v="85"/>
    <x v="67"/>
    <x v="28"/>
    <m/>
    <m/>
    <n v="4.43"/>
    <m/>
    <n v="4"/>
    <m/>
    <m/>
    <n v="1"/>
    <m/>
    <m/>
    <m/>
    <n v="10"/>
    <n v="3"/>
    <m/>
    <m/>
    <m/>
    <n v="4.01"/>
    <m/>
    <n v="3"/>
    <m/>
    <m/>
    <m/>
    <m/>
    <m/>
    <m/>
    <n v="490"/>
    <n v="6"/>
    <n v="5"/>
    <n v="6"/>
    <m/>
    <n v="6.58"/>
    <m/>
    <n v="17"/>
    <m/>
    <n v="3"/>
    <n v="1"/>
    <m/>
    <m/>
    <m/>
    <n v="60"/>
    <n v="1"/>
    <n v="4"/>
    <m/>
    <m/>
    <n v="7.84"/>
    <m/>
    <n v="4"/>
    <m/>
    <m/>
    <m/>
    <m/>
    <m/>
    <m/>
    <n v="40"/>
    <n v="1"/>
    <n v="2"/>
    <m/>
    <m/>
    <n v="5.01"/>
    <m/>
    <n v="3"/>
    <m/>
    <m/>
    <m/>
    <m/>
    <m/>
    <m/>
    <n v="155"/>
    <n v="6"/>
    <n v="1"/>
    <n v="8"/>
    <m/>
    <n v="8.17"/>
    <m/>
    <n v="14"/>
    <m/>
    <m/>
    <n v="1"/>
    <m/>
    <m/>
    <m/>
    <n v="507"/>
    <n v="14"/>
    <n v="16"/>
    <n v="4"/>
    <m/>
    <n v="5.09"/>
    <m/>
    <n v="34"/>
    <m/>
    <n v="9"/>
    <n v="2"/>
    <n v="-1"/>
    <n v="-1"/>
    <m/>
    <n v="264"/>
    <n v="1"/>
    <m/>
    <m/>
    <m/>
    <n v="2.38"/>
    <m/>
    <n v="1"/>
    <m/>
    <m/>
    <m/>
    <m/>
    <m/>
    <m/>
    <n v="201"/>
    <n v="3"/>
    <n v="2"/>
    <n v="1"/>
    <m/>
    <n v="6.43"/>
    <m/>
    <n v="7"/>
    <m/>
    <m/>
    <m/>
    <m/>
    <m/>
    <m/>
    <n v="2693"/>
    <n v="9"/>
    <n v="18"/>
    <n v="88"/>
    <n v="120"/>
    <n v="16.600000000000001"/>
    <m/>
    <n v="234"/>
    <m/>
    <n v="16"/>
    <n v="40"/>
    <n v="-10"/>
    <m/>
    <n v="-9"/>
    <n v="1742"/>
    <n v="34"/>
    <n v="49"/>
    <n v="24"/>
    <m/>
    <n v="6.75"/>
    <m/>
    <n v="107"/>
    <m/>
    <n v="15"/>
    <n v="4"/>
    <n v="-2"/>
    <n v="-1"/>
    <n v="-1"/>
    <n v="143"/>
    <m/>
    <m/>
    <m/>
    <m/>
    <m/>
    <m/>
    <m/>
    <m/>
    <m/>
    <m/>
    <m/>
    <m/>
    <m/>
    <n v="863"/>
    <n v="6"/>
    <n v="22"/>
    <n v="8"/>
    <m/>
    <n v="7.89"/>
    <m/>
    <n v="37"/>
    <m/>
    <n v="3"/>
    <n v="2"/>
    <n v="-1"/>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lenicbank.com/-/media/hbc/announcements/2023/april/28042023/pillar-iii-disclosures-for-the-year-ended-31-december-2022-en.pdf"/>
    <s v="N/A"/>
    <s v="https://www.hellenicbank.com/en/group/pillar-3-disclosures"/>
    <m/>
  </r>
  <r>
    <s v="F0HUI1NY1AZMJMD8LP67"/>
    <x v="67"/>
    <s v="FR"/>
    <d v="2022-12-31T00:00:00"/>
    <s v="EUR"/>
    <s v="Millions"/>
    <x v="3"/>
    <x v="86"/>
    <x v="68"/>
    <x v="58"/>
    <n v="1"/>
    <m/>
    <n v="2.5"/>
    <m/>
    <n v="65"/>
    <m/>
    <n v="1"/>
    <n v="2"/>
    <n v="-2"/>
    <m/>
    <n v="-1"/>
    <n v="323"/>
    <n v="30"/>
    <m/>
    <n v="183"/>
    <m/>
    <n v="9.1"/>
    <m/>
    <n v="16"/>
    <n v="197"/>
    <n v="2"/>
    <n v="183"/>
    <m/>
    <m/>
    <m/>
    <n v="5270"/>
    <n v="4196"/>
    <n v="252"/>
    <n v="62"/>
    <m/>
    <n v="2.6"/>
    <m/>
    <n v="4002"/>
    <n v="508"/>
    <n v="975"/>
    <n v="201"/>
    <n v="-64"/>
    <n v="-7"/>
    <n v="-55"/>
    <n v="462"/>
    <n v="290"/>
    <n v="31"/>
    <n v="49"/>
    <m/>
    <n v="3.9"/>
    <m/>
    <n v="314"/>
    <n v="56"/>
    <n v="124"/>
    <m/>
    <n v="-1"/>
    <m/>
    <m/>
    <n v="28"/>
    <n v="4"/>
    <m/>
    <m/>
    <m/>
    <n v="1.5"/>
    <m/>
    <n v="4"/>
    <m/>
    <m/>
    <m/>
    <m/>
    <m/>
    <m/>
    <n v="344"/>
    <n v="324"/>
    <n v="3"/>
    <n v="1"/>
    <m/>
    <n v="2.6"/>
    <m/>
    <n v="318"/>
    <n v="10"/>
    <n v="20"/>
    <n v="18"/>
    <n v="-13"/>
    <m/>
    <n v="-12"/>
    <n v="3494"/>
    <n v="3094"/>
    <n v="72"/>
    <n v="3"/>
    <m/>
    <n v="1.8"/>
    <m/>
    <n v="3154"/>
    <n v="15"/>
    <n v="455"/>
    <n v="157"/>
    <n v="-117"/>
    <n v="-3"/>
    <n v="-113"/>
    <n v="1996"/>
    <n v="1330"/>
    <n v="416"/>
    <n v="203"/>
    <m/>
    <n v="4.2"/>
    <m/>
    <n v="1705"/>
    <n v="244"/>
    <n v="1041"/>
    <n v="11"/>
    <n v="-16"/>
    <n v="-10"/>
    <n v="-6"/>
    <n v="3895"/>
    <n v="2768"/>
    <n v="698"/>
    <n v="217"/>
    <m/>
    <n v="3.6"/>
    <m/>
    <n v="3683"/>
    <m/>
    <n v="457"/>
    <n v="54"/>
    <n v="-22"/>
    <n v="-6"/>
    <n v="-12"/>
    <n v="2457"/>
    <n v="232"/>
    <n v="8"/>
    <n v="40"/>
    <n v="124"/>
    <n v="12"/>
    <m/>
    <n v="404"/>
    <m/>
    <n v="39"/>
    <n v="40"/>
    <n v="-26"/>
    <n v="-3"/>
    <n v="-21"/>
    <n v="3909"/>
    <n v="2614"/>
    <n v="558"/>
    <n v="239"/>
    <m/>
    <n v="3.7"/>
    <m/>
    <n v="3411"/>
    <m/>
    <n v="512"/>
    <n v="37"/>
    <n v="-8"/>
    <n v="-4"/>
    <n v="-2"/>
    <n v="3"/>
    <n v="2"/>
    <m/>
    <m/>
    <m/>
    <n v="1"/>
    <m/>
    <n v="2"/>
    <m/>
    <m/>
    <m/>
    <m/>
    <m/>
    <m/>
    <n v="13571"/>
    <n v="11167"/>
    <n v="919"/>
    <n v="72"/>
    <n v="31"/>
    <n v="2.6"/>
    <m/>
    <n v="11505"/>
    <n v="684"/>
    <n v="1853"/>
    <n v="726"/>
    <n v="-392"/>
    <n v="-28"/>
    <n v="-356"/>
    <n v="453"/>
    <n v="319"/>
    <n v="31"/>
    <n v="1"/>
    <m/>
    <n v="3.4"/>
    <m/>
    <n v="351"/>
    <m/>
    <n v="103"/>
    <n v="31"/>
    <n v="-11"/>
    <n v="-1"/>
    <n v="-9"/>
    <n v="978"/>
    <n v="528"/>
    <n v="29"/>
    <n v="14"/>
    <m/>
    <n v="2.6"/>
    <m/>
    <n v="550"/>
    <n v="21"/>
    <n v="43"/>
    <n v="9"/>
    <n v="-5"/>
    <m/>
    <n v="-4"/>
    <m/>
    <m/>
    <m/>
    <m/>
    <m/>
    <m/>
    <m/>
    <m/>
    <m/>
    <m/>
    <m/>
    <m/>
    <m/>
    <m/>
    <n v="2532"/>
    <n v="2119"/>
    <n v="275"/>
    <n v="4"/>
    <n v="28"/>
    <n v="2.7"/>
    <m/>
    <n v="2250"/>
    <n v="176"/>
    <n v="566"/>
    <n v="237"/>
    <n v="-99"/>
    <n v="-5"/>
    <n v="-94"/>
    <n v="9016"/>
    <n v="7905"/>
    <n v="567"/>
    <n v="34"/>
    <n v="1"/>
    <n v="2.5"/>
    <m/>
    <n v="8020"/>
    <n v="487"/>
    <n v="1045"/>
    <n v="347"/>
    <n v="-218"/>
    <n v="-20"/>
    <n v="-192"/>
    <n v="1"/>
    <n v="1"/>
    <m/>
    <m/>
    <m/>
    <n v="3.5"/>
    <m/>
    <n v="1"/>
    <m/>
    <m/>
    <m/>
    <m/>
    <m/>
    <m/>
    <n v="19"/>
    <n v="15"/>
    <m/>
    <m/>
    <m/>
    <n v="2.6"/>
    <m/>
    <n v="15"/>
    <m/>
    <n v="3"/>
    <m/>
    <m/>
    <m/>
    <m/>
    <n v="185"/>
    <n v="152"/>
    <n v="9"/>
    <m/>
    <m/>
    <n v="3.4"/>
    <m/>
    <n v="161"/>
    <m/>
    <n v="12"/>
    <n v="97"/>
    <n v="-55"/>
    <m/>
    <n v="-55"/>
    <n v="146"/>
    <n v="118"/>
    <n v="8"/>
    <n v="19"/>
    <n v="2"/>
    <n v="4.8"/>
    <m/>
    <n v="147"/>
    <m/>
    <n v="81"/>
    <n v="5"/>
    <n v="-4"/>
    <n v="-2"/>
    <n v="-2"/>
    <n v="241"/>
    <n v="10"/>
    <m/>
    <m/>
    <m/>
    <n v="0.3"/>
    <m/>
    <n v="10"/>
    <m/>
    <m/>
    <m/>
    <m/>
    <m/>
    <m/>
    <m/>
    <m/>
    <m/>
    <m/>
    <m/>
    <m/>
    <m/>
    <m/>
    <m/>
    <m/>
    <m/>
    <m/>
    <m/>
    <m/>
    <s v="https://www.hsbc.com/-/files/hsbc/investors/hsbc-results/2022/annual/pdfs/hsbc-continental-europe/230223-hsbc-continental-europe-pillar-3-at-2022-dec-31.pdf"/>
    <s v="N/A"/>
    <s v="https://www.hsbc.com/investors/results-and-announcements/all-reporting/subsidiaries?page=1&amp;take=20&amp;reporting-type=pillar-3-disclosures&amp;years=2022#"/>
    <m/>
  </r>
  <r>
    <s v="549300OLBL49CW8CT155"/>
    <x v="68"/>
    <s v="ES"/>
    <d v="2022-12-31T00:00:00"/>
    <s v="EUR"/>
    <s v="Millions"/>
    <x v="3"/>
    <x v="87"/>
    <x v="69"/>
    <x v="59"/>
    <n v="50.477490629999998"/>
    <n v="0.63111038275748599"/>
    <n v="4.903772484166109"/>
    <n v="153.82582435918243"/>
    <n v="153.82582435918243"/>
    <n v="153.82582435918243"/>
    <n v="37.364213010000007"/>
    <n v="10.831403094864299"/>
    <n v="-6.4083234218321001"/>
    <n v="-1.1713423899999997"/>
    <n v="-3.8773189115395703"/>
    <n v="19.562456171947453"/>
    <n v="16.394799901947447"/>
    <n v="3.1584983599999998"/>
    <m/>
    <m/>
    <n v="2.6825986336206364"/>
    <m/>
    <m/>
    <m/>
    <n v="0.56026583000000008"/>
    <n v="0.71216302074107773"/>
    <m/>
    <m/>
    <m/>
    <n v="1812.3965983178837"/>
    <n v="1456.7033208848786"/>
    <n v="322.07063763579106"/>
    <n v="28.790537193428889"/>
    <n v="4.8321026037858035"/>
    <n v="2.5325813970072164"/>
    <m/>
    <m/>
    <m/>
    <n v="119.26356044000009"/>
    <n v="47.467810843922152"/>
    <n v="-39.7368116179955"/>
    <n v="-4.3936295399999965"/>
    <n v="-17.44261152712815"/>
    <n v="154.96162522703025"/>
    <n v="101.99263142163082"/>
    <n v="20.215439712458686"/>
    <n v="28.558230362940769"/>
    <n v="4.1953237299999993"/>
    <n v="4.1709171392990889"/>
    <m/>
    <n v="4.4845506900882892"/>
    <m/>
    <n v="3.5594419300000002"/>
    <m/>
    <n v="-1.3422420148540484"/>
    <m/>
    <m/>
    <n v="86.131203391667015"/>
    <n v="49.343581534114904"/>
    <n v="35.559698197552116"/>
    <n v="1.0911230199999997"/>
    <m/>
    <n v="4.3740889207519533"/>
    <m/>
    <m/>
    <m/>
    <n v="1.3628080900000004"/>
    <n v="1.1636612744414896"/>
    <n v="-1.228410519857881"/>
    <m/>
    <n v="-0.71155850031580403"/>
    <n v="1081.3565063151184"/>
    <n v="483.43261098734075"/>
    <n v="61.301659272086951"/>
    <n v="111.29793808797272"/>
    <n v="425.32429796771777"/>
    <n v="13.64246356616006"/>
    <m/>
    <n v="39.889824691612944"/>
    <m/>
    <n v="58.234923310000028"/>
    <n v="60.93092180315233"/>
    <n v="-40.517102431388423"/>
    <n v="-2.3153933999999996"/>
    <n v="-35.699052166124247"/>
    <n v="1675.5254232771217"/>
    <n v="1443.8152523274646"/>
    <n v="194.87662865722865"/>
    <n v="35.386558086282733"/>
    <n v="1.4469842061455731"/>
    <n v="2.1921753034555609"/>
    <m/>
    <m/>
    <m/>
    <n v="123.91478037"/>
    <n v="53.540307821499127"/>
    <n v="-36.472080705616847"/>
    <n v="-4.1003795699999976"/>
    <n v="-24.507350272509733"/>
    <n v="433.14566023508775"/>
    <n v="351.68852496040347"/>
    <n v="74.601473122137037"/>
    <n v="6.1692810828698983"/>
    <n v="0.68638106967735346"/>
    <n v="3.3374678651321106"/>
    <m/>
    <m/>
    <m/>
    <n v="44.790489429999987"/>
    <n v="16.374144441992762"/>
    <n v="-14.978133566642407"/>
    <n v="-1.2044979800000002"/>
    <n v="-7.1387895146315614"/>
    <n v="348.42057661308263"/>
    <n v="87.229730319519433"/>
    <n v="110.4207878459079"/>
    <n v="121.72080621765535"/>
    <n v="29.04925223"/>
    <n v="10.17"/>
    <m/>
    <n v="150.77005844765534"/>
    <m/>
    <n v="36.276406119999997"/>
    <n v="19.536220242887236"/>
    <n v="-8.9247220939385663"/>
    <n v="-2.0571883499999997"/>
    <n v="-5.6413238206337333"/>
    <n v="18071.677857329676"/>
    <n v="612.71244101608272"/>
    <n v="1490.9860193059542"/>
    <n v="7461.6369486893618"/>
    <n v="8506.3424483182771"/>
    <n v="19.005327523766336"/>
    <m/>
    <n v="1766.9459430415613"/>
    <m/>
    <n v="603.94380311799978"/>
    <n v="289.15950160632502"/>
    <n v="-161.78710433880298"/>
    <n v="-45.361083235596524"/>
    <n v="-82.832818920430086"/>
    <n v="1187.5470533723335"/>
    <n v="182.99750848407049"/>
    <n v="235.12866813258657"/>
    <n v="269.18867278202606"/>
    <n v="500.23220397365083"/>
    <n v="15.878935322636732"/>
    <m/>
    <n v="78.861914052857742"/>
    <m/>
    <n v="103.50178618280516"/>
    <n v="96.972498882554987"/>
    <n v="-47.79642063251876"/>
    <n v="-4.3264771811883884"/>
    <n v="-41.421126910523284"/>
    <n v="294.23939564000011"/>
    <m/>
    <m/>
    <m/>
    <n v="294.23939564000011"/>
    <m/>
    <m/>
    <n v="55.098547429999961"/>
    <m/>
    <m/>
    <m/>
    <n v="-127.1790100599995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ibercaja.com/archivo/en/7133"/>
    <s v="N/A"/>
    <s v="https://www.ibercaja.com/shareholders-and-investors/financial-information/information-of-prudential-relevance"/>
    <m/>
  </r>
  <r>
    <s v="NNVPP80YIZGEY2314M97"/>
    <x v="69"/>
    <s v="IT"/>
    <d v="2022-12-31T00:00:00"/>
    <s v="EUR"/>
    <s v="Millions"/>
    <x v="4"/>
    <x v="88"/>
    <x v="70"/>
    <x v="60"/>
    <n v="60"/>
    <n v="32"/>
    <n v="7.9"/>
    <n v="180"/>
    <n v="944"/>
    <n v="157"/>
    <n v="89"/>
    <n v="44"/>
    <n v="-47"/>
    <n v="-7"/>
    <n v="-33"/>
    <n v="121"/>
    <n v="24"/>
    <n v="4"/>
    <n v="1"/>
    <n v="1"/>
    <n v="4.18"/>
    <n v="22"/>
    <n v="7"/>
    <n v="2"/>
    <n v="2"/>
    <n v="3"/>
    <n v="-3"/>
    <n v="0"/>
    <n v="-2"/>
    <n v="12132"/>
    <n v="3217"/>
    <n v="445"/>
    <n v="159"/>
    <n v="122"/>
    <n v="4.26"/>
    <n v="2319"/>
    <n v="1213"/>
    <n v="411"/>
    <n v="262"/>
    <n v="167"/>
    <n v="-162"/>
    <n v="-18"/>
    <n v="-117"/>
    <n v="768"/>
    <n v="148"/>
    <n v="36"/>
    <n v="3"/>
    <n v="5"/>
    <n v="6.51"/>
    <n v="100"/>
    <n v="73"/>
    <n v="18"/>
    <n v="21"/>
    <n v="7"/>
    <n v="-9"/>
    <n v="-2"/>
    <n v="-5"/>
    <n v="628"/>
    <n v="153"/>
    <n v="33"/>
    <n v="13"/>
    <n v="6"/>
    <n v="6.05"/>
    <n v="139"/>
    <n v="53"/>
    <n v="14"/>
    <n v="7"/>
    <n v="6"/>
    <n v="-6"/>
    <n v="-1"/>
    <n v="-5"/>
    <n v="5671"/>
    <n v="1911"/>
    <n v="318"/>
    <n v="119"/>
    <n v="76"/>
    <n v="5.73"/>
    <n v="782"/>
    <n v="1349"/>
    <n v="294"/>
    <n v="268"/>
    <n v="227"/>
    <n v="-208"/>
    <n v="-22"/>
    <n v="-174"/>
    <n v="8251"/>
    <n v="1986"/>
    <n v="349"/>
    <n v="105"/>
    <n v="71"/>
    <n v="4.8899999999999997"/>
    <n v="1148"/>
    <n v="1062"/>
    <n v="302"/>
    <n v="175"/>
    <n v="153"/>
    <n v="-126"/>
    <n v="-11"/>
    <n v="-104"/>
    <n v="1482"/>
    <n v="372"/>
    <n v="84"/>
    <n v="14"/>
    <n v="7"/>
    <n v="5.47"/>
    <n v="231"/>
    <n v="167"/>
    <n v="80"/>
    <n v="41"/>
    <n v="39"/>
    <n v="-37"/>
    <n v="-3"/>
    <n v="-32"/>
    <n v="6020"/>
    <n v="1554"/>
    <n v="242"/>
    <n v="76"/>
    <n v="49"/>
    <n v="8.39"/>
    <n v="919"/>
    <n v="622"/>
    <n v="379"/>
    <n v="218"/>
    <n v="149"/>
    <n v="-137"/>
    <n v="-18"/>
    <n v="-108"/>
    <n v="33865"/>
    <n v="496"/>
    <n v="1478"/>
    <n v="5112"/>
    <n v="4796"/>
    <n v="14.84"/>
    <n v="5551"/>
    <n v="4405"/>
    <n v="1926"/>
    <n v="692"/>
    <n v="328"/>
    <n v="-280"/>
    <n v="-46"/>
    <n v="-180"/>
    <n v="10531"/>
    <n v="614"/>
    <n v="1244"/>
    <n v="1580"/>
    <n v="129"/>
    <n v="6.57"/>
    <n v="1666"/>
    <n v="1176"/>
    <n v="725"/>
    <n v="400"/>
    <n v="311"/>
    <n v="-279"/>
    <n v="-36"/>
    <n v="-221"/>
    <n v="70"/>
    <m/>
    <m/>
    <m/>
    <m/>
    <m/>
    <m/>
    <m/>
    <m/>
    <m/>
    <m/>
    <m/>
    <m/>
    <m/>
    <n v="8172"/>
    <n v="2250"/>
    <n v="402"/>
    <n v="150"/>
    <n v="93"/>
    <n v="7.6"/>
    <n v="965"/>
    <n v="1244"/>
    <n v="687"/>
    <n v="361"/>
    <n v="174"/>
    <n v="-147"/>
    <n v="-27"/>
    <n v="-1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PIllar%20III%20GBCI_31%2012%202022_seconda%20pubblicazione.pdf"/>
    <s v="N/A"/>
    <s v="https://www.gruppobcciccrea.it/Pagine/Governance/Informativa-Pillar-III.aspx"/>
    <m/>
  </r>
  <r>
    <s v="NNVPP80YIZGEY2314M97"/>
    <x v="69"/>
    <s v="IT"/>
    <d v="2022-12-31T00:00:00"/>
    <s v="EUR"/>
    <s v="Millions"/>
    <x v="44"/>
    <x v="89"/>
    <x v="71"/>
    <x v="61"/>
    <n v="25"/>
    <n v="15"/>
    <n v="7.39"/>
    <n v="156"/>
    <n v="378"/>
    <n v="76"/>
    <n v="27"/>
    <n v="10"/>
    <n v="-13"/>
    <n v="-2"/>
    <n v="-8"/>
    <n v="65"/>
    <n v="16"/>
    <n v="2"/>
    <n v="0"/>
    <n v="0"/>
    <n v="4.3600000000000003"/>
    <n v="15"/>
    <n v="2"/>
    <n v="1"/>
    <n v="2"/>
    <n v="1"/>
    <n v="-1"/>
    <n v="0"/>
    <n v="-1"/>
    <n v="8270"/>
    <n v="1926"/>
    <n v="243"/>
    <n v="86"/>
    <n v="61"/>
    <n v="3.91"/>
    <n v="1814"/>
    <n v="378"/>
    <n v="123"/>
    <n v="156"/>
    <n v="79"/>
    <n v="-82"/>
    <n v="-11"/>
    <n v="-56"/>
    <n v="469"/>
    <n v="104"/>
    <n v="27"/>
    <n v="3"/>
    <n v="3"/>
    <n v="5.81"/>
    <n v="90"/>
    <n v="44"/>
    <n v="3"/>
    <n v="14"/>
    <n v="5"/>
    <n v="-6"/>
    <n v="-1"/>
    <n v="-4"/>
    <n v="382"/>
    <n v="96"/>
    <n v="20"/>
    <n v="10"/>
    <n v="5"/>
    <n v="6.4"/>
    <n v="107"/>
    <n v="17"/>
    <n v="7"/>
    <n v="4"/>
    <n v="1"/>
    <n v="-2"/>
    <n v="0"/>
    <n v="-1"/>
    <n v="3224"/>
    <n v="839"/>
    <n v="123"/>
    <n v="36"/>
    <n v="29"/>
    <n v="5.69"/>
    <n v="607"/>
    <n v="309"/>
    <n v="110"/>
    <n v="109"/>
    <n v="92"/>
    <n v="-88"/>
    <n v="-9"/>
    <n v="-74"/>
    <n v="4539"/>
    <n v="1018"/>
    <n v="157"/>
    <n v="48"/>
    <n v="27"/>
    <n v="4.42"/>
    <n v="822"/>
    <n v="297"/>
    <n v="133"/>
    <n v="71"/>
    <n v="87"/>
    <n v="-70"/>
    <n v="-5"/>
    <n v="-60"/>
    <n v="810"/>
    <n v="210"/>
    <n v="41"/>
    <n v="6"/>
    <n v="3"/>
    <n v="5.57"/>
    <n v="176"/>
    <n v="46"/>
    <n v="37"/>
    <n v="21"/>
    <n v="11"/>
    <n v="-12"/>
    <n v="-1"/>
    <n v="-9"/>
    <n v="3860"/>
    <n v="954"/>
    <n v="140"/>
    <n v="53"/>
    <n v="24"/>
    <n v="7.95"/>
    <n v="794"/>
    <n v="191"/>
    <n v="186"/>
    <n v="139"/>
    <n v="82"/>
    <n v="-79"/>
    <n v="-12"/>
    <n v="-62"/>
    <n v="19288"/>
    <n v="263"/>
    <n v="782"/>
    <n v="2850"/>
    <n v="2980"/>
    <n v="15.14"/>
    <n v="4399"/>
    <n v="1409"/>
    <n v="1067"/>
    <n v="335"/>
    <n v="151"/>
    <n v="-133"/>
    <n v="21"/>
    <n v="-81"/>
    <n v="6138"/>
    <n v="407"/>
    <n v="796"/>
    <n v="907"/>
    <n v="77"/>
    <n v="6.39"/>
    <n v="1398"/>
    <n v="319"/>
    <n v="470"/>
    <n v="242"/>
    <n v="177"/>
    <n v="-162"/>
    <n v="-20"/>
    <n v="-129"/>
    <n v="38"/>
    <m/>
    <m/>
    <m/>
    <m/>
    <m/>
    <m/>
    <m/>
    <m/>
    <m/>
    <m/>
    <m/>
    <m/>
    <m/>
    <n v="4099"/>
    <n v="1169"/>
    <n v="187"/>
    <n v="71"/>
    <n v="47"/>
    <n v="7.5"/>
    <n v="752"/>
    <n v="251"/>
    <n v="469"/>
    <n v="171"/>
    <n v="69"/>
    <n v="-63"/>
    <n v="-11"/>
    <n v="-4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PIllar%20III%20GBCI_31%2012%202022_seconda%20pubblicazione.pdf"/>
    <s v="N/A"/>
    <s v="https://www.gruppobcciccrea.it/Pagine/Governance/Informativa-Pillar-III.aspx"/>
    <m/>
  </r>
  <r>
    <s v="NNVPP80YIZGEY2314M97"/>
    <x v="69"/>
    <s v="IT"/>
    <d v="2022-12-31T00:00:00"/>
    <s v="EUR"/>
    <s v="Millions"/>
    <x v="45"/>
    <x v="90"/>
    <x v="72"/>
    <x v="62"/>
    <n v="21"/>
    <n v="10"/>
    <n v="9.4"/>
    <n v="7"/>
    <n v="286"/>
    <n v="65"/>
    <n v="29"/>
    <n v="23"/>
    <n v="-24"/>
    <n v="-3"/>
    <n v="-19"/>
    <n v="36"/>
    <n v="5"/>
    <n v="2"/>
    <n v="0"/>
    <n v="1"/>
    <n v="3.46"/>
    <n v="6"/>
    <n v="1"/>
    <n v="1"/>
    <m/>
    <n v="1"/>
    <n v="-1"/>
    <m/>
    <n v="-1"/>
    <n v="2674"/>
    <n v="955"/>
    <n v="144"/>
    <n v="52"/>
    <n v="47"/>
    <n v="4.58"/>
    <n v="399"/>
    <n v="546"/>
    <n v="253"/>
    <n v="70"/>
    <n v="64"/>
    <n v="-58"/>
    <n v="-5"/>
    <n v="-45"/>
    <n v="245"/>
    <n v="23"/>
    <n v="5"/>
    <n v="0"/>
    <n v="2"/>
    <n v="8.77"/>
    <n v="7"/>
    <n v="8"/>
    <n v="14"/>
    <n v="1"/>
    <n v="0"/>
    <n v="0"/>
    <n v="0"/>
    <n v="0"/>
    <n v="154"/>
    <n v="35"/>
    <n v="3"/>
    <n v="0"/>
    <n v="1"/>
    <n v="6.04"/>
    <n v="18"/>
    <n v="13"/>
    <n v="7"/>
    <n v="2"/>
    <n v="0"/>
    <n v="0"/>
    <n v="0"/>
    <n v="0"/>
    <n v="1600"/>
    <n v="672"/>
    <n v="113"/>
    <n v="59"/>
    <n v="33"/>
    <n v="6.01"/>
    <n v="114"/>
    <n v="606"/>
    <n v="156"/>
    <n v="99"/>
    <n v="103"/>
    <n v="-93"/>
    <n v="-9"/>
    <n v="-80"/>
    <n v="2288"/>
    <n v="535"/>
    <n v="89"/>
    <n v="30"/>
    <n v="25"/>
    <n v="5.2"/>
    <n v="193"/>
    <n v="346"/>
    <n v="139"/>
    <n v="50"/>
    <n v="34"/>
    <n v="-30"/>
    <n v="-3"/>
    <n v="-24"/>
    <n v="424"/>
    <n v="106"/>
    <n v="31"/>
    <n v="4"/>
    <n v="2"/>
    <n v="5.47"/>
    <n v="41"/>
    <n v="65"/>
    <n v="38"/>
    <n v="12"/>
    <n v="23"/>
    <n v="-21"/>
    <n v="-1"/>
    <n v="-19"/>
    <n v="1814"/>
    <n v="514"/>
    <n v="78"/>
    <n v="19"/>
    <n v="21"/>
    <n v="9.0500000000000007"/>
    <n v="101"/>
    <n v="345"/>
    <n v="186"/>
    <n v="61"/>
    <n v="59"/>
    <n v="-51"/>
    <n v="-5"/>
    <n v="-42"/>
    <n v="11139"/>
    <n v="152"/>
    <n v="445"/>
    <n v="1556"/>
    <n v="1425"/>
    <n v="15.12"/>
    <n v="913"/>
    <n v="1877"/>
    <n v="789"/>
    <n v="244"/>
    <n v="118"/>
    <n v="-98"/>
    <n v="-15"/>
    <n v="-67"/>
    <n v="3424"/>
    <n v="152"/>
    <n v="309"/>
    <n v="457"/>
    <n v="41"/>
    <n v="6.83"/>
    <n v="188"/>
    <n v="530"/>
    <n v="242"/>
    <n v="105"/>
    <n v="100"/>
    <n v="-86"/>
    <n v="-10"/>
    <n v="-70"/>
    <n v="18"/>
    <m/>
    <m/>
    <m/>
    <m/>
    <m/>
    <m/>
    <m/>
    <m/>
    <m/>
    <m/>
    <m/>
    <m/>
    <m/>
    <n v="2890"/>
    <n v="653"/>
    <n v="122"/>
    <n v="47"/>
    <n v="27"/>
    <n v="7.69"/>
    <n v="121"/>
    <n v="540"/>
    <n v="188"/>
    <n v="119"/>
    <n v="63"/>
    <n v="-53"/>
    <n v="-10"/>
    <n v="-3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PIllar%20III%20GBCI_31%2012%202022_seconda%20pubblicazione.pdf"/>
    <s v="N/A"/>
    <s v="https://www.gruppobcciccrea.it/Pagine/Governance/Informativa-Pillar-III.aspx"/>
    <m/>
  </r>
  <r>
    <s v="NNVPP80YIZGEY2314M97"/>
    <x v="69"/>
    <s v="IT"/>
    <d v="2022-12-31T00:00:00"/>
    <s v="EUR"/>
    <s v="Millions"/>
    <x v="46"/>
    <x v="91"/>
    <x v="73"/>
    <x v="63"/>
    <n v="14"/>
    <n v="7"/>
    <n v="7.17"/>
    <n v="17"/>
    <n v="279"/>
    <n v="16"/>
    <n v="33"/>
    <n v="10"/>
    <n v="-11"/>
    <n v="-2"/>
    <n v="-7"/>
    <n v="19"/>
    <n v="3"/>
    <n v="1"/>
    <n v="0"/>
    <n v="0"/>
    <n v="4.93"/>
    <n v="1"/>
    <n v="3"/>
    <n v="0"/>
    <n v="1"/>
    <n v="0"/>
    <n v="0"/>
    <n v="0"/>
    <n v="0"/>
    <n v="1188"/>
    <n v="336"/>
    <n v="58"/>
    <n v="21"/>
    <n v="14"/>
    <n v="5.27"/>
    <n v="105"/>
    <n v="289"/>
    <n v="35"/>
    <n v="37"/>
    <n v="24"/>
    <n v="-21"/>
    <n v="-2"/>
    <n v="-16"/>
    <n v="55"/>
    <n v="20"/>
    <n v="4"/>
    <n v="0"/>
    <n v="0"/>
    <n v="7.71"/>
    <n v="4"/>
    <n v="21"/>
    <n v="0"/>
    <n v="6"/>
    <n v="2"/>
    <n v="-3"/>
    <n v="-1"/>
    <n v="-2"/>
    <n v="92"/>
    <n v="22"/>
    <n v="11"/>
    <n v="3"/>
    <n v="0"/>
    <n v="4.8099999999999996"/>
    <n v="13"/>
    <n v="23"/>
    <n v="0"/>
    <n v="1"/>
    <n v="4"/>
    <n v="-4"/>
    <n v="0"/>
    <n v="-3"/>
    <n v="847"/>
    <n v="401"/>
    <n v="82"/>
    <n v="25"/>
    <n v="15"/>
    <n v="5.33"/>
    <n v="61"/>
    <n v="434"/>
    <n v="27"/>
    <n v="59"/>
    <n v="32"/>
    <n v="-27"/>
    <n v="-4"/>
    <n v="-20"/>
    <n v="1424"/>
    <n v="433"/>
    <n v="102"/>
    <n v="27"/>
    <n v="19"/>
    <n v="5.54"/>
    <n v="132"/>
    <n v="419"/>
    <n v="30"/>
    <n v="54"/>
    <n v="32"/>
    <n v="-26"/>
    <n v="-4"/>
    <n v="-21"/>
    <n v="248"/>
    <n v="56"/>
    <n v="12"/>
    <n v="4"/>
    <n v="2"/>
    <n v="5.14"/>
    <n v="13"/>
    <n v="56"/>
    <n v="4"/>
    <n v="8"/>
    <n v="5"/>
    <n v="-4"/>
    <n v="0"/>
    <n v="-4"/>
    <n v="347"/>
    <n v="86"/>
    <n v="23"/>
    <n v="4"/>
    <n v="4"/>
    <n v="9.2799999999999994"/>
    <n v="25"/>
    <n v="86"/>
    <n v="6"/>
    <n v="18"/>
    <n v="8"/>
    <n v="-7"/>
    <n v="-1"/>
    <n v="-5"/>
    <n v="3438"/>
    <n v="81"/>
    <n v="250"/>
    <n v="706"/>
    <n v="391"/>
    <n v="12.64"/>
    <n v="239"/>
    <n v="1119"/>
    <n v="70"/>
    <n v="113"/>
    <n v="58"/>
    <n v="-49"/>
    <n v="-9"/>
    <n v="-32"/>
    <n v="968"/>
    <n v="54"/>
    <n v="139"/>
    <n v="216"/>
    <n v="11"/>
    <n v="6.88"/>
    <n v="80"/>
    <n v="327"/>
    <n v="13"/>
    <n v="53"/>
    <n v="34"/>
    <n v="-31"/>
    <n v="-7"/>
    <n v="-21"/>
    <n v="13"/>
    <m/>
    <m/>
    <m/>
    <m/>
    <m/>
    <m/>
    <m/>
    <m/>
    <m/>
    <m/>
    <m/>
    <m/>
    <m/>
    <n v="1183"/>
    <n v="429"/>
    <n v="93"/>
    <n v="31"/>
    <n v="19"/>
    <n v="7.73"/>
    <n v="91"/>
    <n v="452"/>
    <n v="30"/>
    <n v="70"/>
    <n v="41"/>
    <n v="-31"/>
    <n v="-5"/>
    <n v="-2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PIllar%20III%20GBCI_31%2012%202022_seconda%20pubblicazione.pdf"/>
    <s v="N/A"/>
    <s v="https://www.gruppobcciccrea.it/Pagine/Governance/Informativa-Pillar-III.aspx"/>
    <m/>
  </r>
  <r>
    <s v="549300NYKK9MWM7GGW15"/>
    <x v="70"/>
    <s v="NL"/>
    <d v="2022-12-31T00:00:00"/>
    <s v="EUR"/>
    <s v="Millions"/>
    <x v="3"/>
    <x v="92"/>
    <x v="74"/>
    <x v="64"/>
    <n v="0.18149999999999999"/>
    <n v="0"/>
    <n v="2.8334130899730035"/>
    <n v="40.700038280000037"/>
    <n v="0"/>
    <m/>
    <n v="22.595410170000012"/>
    <n v="0.32461475000000006"/>
    <n v="0.7653298817000006"/>
    <n v="0.43751594980000019"/>
    <n v="0.30180376999999997"/>
    <n v="9914.7880967598048"/>
    <n v="1083.3036194499994"/>
    <n v="561.51022561000002"/>
    <n v="119.26867319"/>
    <n v="0"/>
    <n v="4.4774960241864132"/>
    <n v="0"/>
    <n v="1764.0825182499989"/>
    <m/>
    <n v="94.224295359999999"/>
    <n v="122.15921064999999"/>
    <n v="20.112655394699999"/>
    <n v="2.1727804400000004"/>
    <n v="16.230730449999999"/>
    <n v="48421.309556776607"/>
    <n v="8144.3946915100223"/>
    <n v="1295.4982073799997"/>
    <n v="29.089925129999997"/>
    <n v="2.055736E-2"/>
    <n v="2.2676780373434076"/>
    <n v="2368.1186809500064"/>
    <n v="7100.8847004300314"/>
    <m/>
    <n v="1338.0635745900001"/>
    <n v="174.02113361000019"/>
    <n v="110.07373379100034"/>
    <n v="25.266545833100004"/>
    <n v="73.663973003700008"/>
    <n v="17556.89702468977"/>
    <n v="0"/>
    <n v="8.3007313000000007"/>
    <n v="74.587296280000004"/>
    <n v="0"/>
    <n v="15.401325753304898"/>
    <n v="82.888027579999999"/>
    <n v="0"/>
    <m/>
    <n v="74.587296280000004"/>
    <n v="0"/>
    <n v="0.15371820400000002"/>
    <n v="0.15105328400000001"/>
    <n v="0"/>
    <n v="2461.5070420816587"/>
    <m/>
    <m/>
    <m/>
    <m/>
    <m/>
    <m/>
    <m/>
    <m/>
    <m/>
    <m/>
    <m/>
    <m/>
    <m/>
    <n v="9413.5223489622749"/>
    <n v="3367.9292756199798"/>
    <n v="384.98447202000023"/>
    <n v="320.5178221700001"/>
    <n v="0"/>
    <n v="3.1219586409657154"/>
    <n v="0"/>
    <n v="4073.4315698099817"/>
    <m/>
    <n v="795.57435495999914"/>
    <n v="155.19802753000002"/>
    <n v="110.41158558910018"/>
    <n v="15.661175654399935"/>
    <n v="88.148898857299969"/>
    <n v="38496.682118878765"/>
    <n v="3558.8994720000032"/>
    <n v="329.17268190999988"/>
    <n v="50.348606179999997"/>
    <n v="0.14322183999999999"/>
    <n v="2.1831939898676462"/>
    <n v="1510.4531139499995"/>
    <n v="2428.1108679800031"/>
    <m/>
    <n v="503.77151019000007"/>
    <n v="185.70759397000018"/>
    <n v="114.05053745539985"/>
    <n v="7.3378058598999667"/>
    <n v="100.26310303140001"/>
    <n v="24586.689650385793"/>
    <n v="3506.59413498"/>
    <n v="1833.9419015799997"/>
    <n v="810.19560342"/>
    <n v="0"/>
    <n v="5.3848665407762466"/>
    <n v="0"/>
    <n v="6150.7316399800156"/>
    <m/>
    <n v="808.58434343000067"/>
    <n v="92.726828659999967"/>
    <n v="68.038130823200106"/>
    <n v="25.117065546000056"/>
    <n v="38.752817288600014"/>
    <n v="35119.713298667266"/>
    <n v="1688.0508999099995"/>
    <n v="297.58414329999994"/>
    <n v="19.256537260000005"/>
    <n v="0.16810020000000001"/>
    <n v="3.2547699830610841"/>
    <n v="0"/>
    <n v="2005.0596806699998"/>
    <m/>
    <n v="248.36410688999993"/>
    <n v="149.61227156000001"/>
    <n v="73.240281796200009"/>
    <n v="4.9431376107000009"/>
    <n v="66.1851073558"/>
    <n v="331322.86760739534"/>
    <n v="271.5948401051138"/>
    <n v="659.16642332307845"/>
    <n v="3910.5286641586263"/>
    <n v="12667.037520712958"/>
    <n v="23.774985652133058"/>
    <n v="9306.915008141872"/>
    <n v="7026.0914740006283"/>
    <n v="1175.3209661572753"/>
    <n v="445.74813756930291"/>
    <n v="247.52046895080062"/>
    <n v="54.192469216128337"/>
    <n v="5.7166848293685231"/>
    <n v="44.467520106567328"/>
    <n v="76352.155771699661"/>
    <n v="1714.4634894523965"/>
    <n v="305.12086220759244"/>
    <n v="357.29913551794664"/>
    <n v="689.68101932406478"/>
    <n v="10.141551442515652"/>
    <n v="931.07503421447416"/>
    <n v="1923.5766298149947"/>
    <n v="211.91284247253091"/>
    <n v="580.75091117209308"/>
    <n v="17.405610853632428"/>
    <n v="5.1510316374931779"/>
    <n v="0.68246071904584715"/>
    <n v="4.1019809145529056"/>
    <n v="8.9"/>
    <n v="0.22648539000000001"/>
    <n v="0"/>
    <n v="0"/>
    <n v="0"/>
    <n v="0"/>
    <n v="0.22648539000000001"/>
    <n v="0"/>
    <n v="0"/>
    <n v="0"/>
    <n v="0.22648539000000001"/>
    <n v="0"/>
    <n v="0"/>
    <n v="0"/>
    <m/>
    <m/>
    <m/>
    <m/>
    <m/>
    <m/>
    <m/>
    <m/>
    <m/>
    <m/>
    <m/>
    <m/>
    <m/>
    <m/>
    <n v="2522.0799090359942"/>
    <n v="1147.6126935300019"/>
    <n v="183.12571453999996"/>
    <n v="3.8533747900000002"/>
    <n v="0.10215"/>
    <n v="3.070170958325444"/>
    <n v="0"/>
    <n v="1334.6939328600031"/>
    <m/>
    <n v="479.74178164999972"/>
    <n v="171.78641408000004"/>
    <n v="94.4641638862999"/>
    <n v="28.035523920499976"/>
    <n v="63.52126974280003"/>
    <m/>
    <m/>
    <m/>
    <m/>
    <m/>
    <m/>
    <m/>
    <m/>
    <m/>
    <m/>
    <m/>
    <m/>
    <m/>
    <m/>
    <m/>
    <m/>
    <m/>
    <m/>
    <m/>
    <m/>
    <m/>
    <m/>
    <m/>
    <m/>
    <m/>
    <m/>
    <m/>
    <m/>
    <n v="4954.9593389099064"/>
    <n v="427.96531532000029"/>
    <n v="53.69783425"/>
    <n v="1.04606898"/>
    <n v="1E-3"/>
    <n v="2.5772403914704092"/>
    <n v="0"/>
    <n v="482.71021855000038"/>
    <m/>
    <n v="123.01850057999981"/>
    <n v="33.658683339999996"/>
    <n v="29.080330733499913"/>
    <n v="5.4779605841999919"/>
    <n v="22.650800232799995"/>
    <n v="11705.493774039835"/>
    <n v="2457.2949242099889"/>
    <n v="765.60136263999948"/>
    <n v="11.92021566"/>
    <n v="0"/>
    <n v="3.8500729141561316"/>
    <n v="793.67368812999916"/>
    <n v="2441.1428143799981"/>
    <m/>
    <n v="671.36386670000024"/>
    <n v="121.01483377999999"/>
    <n v="101.33316482969994"/>
    <n v="29.374751328899986"/>
    <n v="70.083692780199954"/>
    <m/>
    <m/>
    <m/>
    <m/>
    <m/>
    <m/>
    <m/>
    <m/>
    <m/>
    <m/>
    <m/>
    <m/>
    <m/>
    <m/>
    <m/>
    <m/>
    <m/>
    <m/>
    <m/>
    <m/>
    <m/>
    <m/>
    <m/>
    <m/>
    <m/>
    <m/>
    <m/>
    <m/>
    <m/>
    <m/>
    <m/>
    <m/>
    <m/>
    <m/>
    <m/>
    <m/>
    <m/>
    <m/>
    <m/>
    <m/>
    <m/>
    <m/>
    <n v="391.63608721999856"/>
    <n v="341.10944338999985"/>
    <n v="14.234760490000001"/>
    <n v="2.48485304"/>
    <n v="0.24450490999999999"/>
    <n v="2.5718545325038709"/>
    <n v="0"/>
    <n v="358.0735618299999"/>
    <m/>
    <n v="195.8266228"/>
    <n v="9.4452166200000001"/>
    <n v="10.325058101500009"/>
    <n v="5.5152004633999967"/>
    <n v="4.3112757143000016"/>
    <n v="313.38407440999964"/>
    <m/>
    <m/>
    <m/>
    <m/>
    <m/>
    <m/>
    <m/>
    <m/>
    <m/>
    <m/>
    <m/>
    <m/>
    <m/>
    <n v="3.8577226800000006"/>
    <m/>
    <m/>
    <m/>
    <m/>
    <m/>
    <m/>
    <m/>
    <m/>
    <m/>
    <m/>
    <m/>
    <m/>
    <m/>
    <s v="https://www.ing.com/Investor-relations/Financial-performance/Annual-reports/2022/ING-Group-appendices-Additional-Pillar-3-disclosures-2022.htm"/>
    <s v="N/A"/>
    <s v="https://www.ing.com/Investor-relations/Financial-performance/Annual-reports.htm"/>
    <s v="The item  “Accumulated impairment, accumulated negative changes in fair value due to credit risk and provisions” has been disclosed with a positive sign. Template 5 has been disclosed with a different row order from the ITS on ESG risk disclosure."/>
  </r>
  <r>
    <s v="549300NYKK9MWM7GGW15"/>
    <x v="70"/>
    <s v="NL"/>
    <d v="2022-12-31T00:00:00"/>
    <s v="EUR"/>
    <s v="Millions"/>
    <x v="22"/>
    <x v="93"/>
    <x v="75"/>
    <x v="65"/>
    <n v="0.18149999999999999"/>
    <m/>
    <n v="6.6480463628524165"/>
    <n v="9.1647528499999993"/>
    <m/>
    <m/>
    <n v="0.61276092999999998"/>
    <n v="8.0080999999999999E-2"/>
    <n v="6.0815917099999998E-2"/>
    <n v="2.2553889800000001E-2"/>
    <n v="3.001653E-2"/>
    <n v="1043.4782057699999"/>
    <m/>
    <n v="24.83860408"/>
    <m/>
    <m/>
    <n v="6.9798005727785153"/>
    <m/>
    <n v="24.83860408"/>
    <m/>
    <m/>
    <m/>
    <n v="1.0654700000000001E-2"/>
    <m/>
    <m/>
    <n v="6647.2565965499934"/>
    <n v="1513.3054759500012"/>
    <n v="116.57370197"/>
    <m/>
    <m/>
    <n v="1.4533146915465764"/>
    <n v="84.56897352999998"/>
    <n v="1545.310204390001"/>
    <m/>
    <n v="102.88465068999999"/>
    <n v="4.0426999999999998E-2"/>
    <n v="2.3679449441999982"/>
    <n v="1.2870729164000003"/>
    <n v="2.3341145500000004E-2"/>
    <n v="856.62003105000008"/>
    <m/>
    <m/>
    <m/>
    <m/>
    <m/>
    <m/>
    <m/>
    <m/>
    <m/>
    <m/>
    <m/>
    <m/>
    <m/>
    <n v="127.42879732000006"/>
    <m/>
    <m/>
    <m/>
    <m/>
    <m/>
    <m/>
    <m/>
    <m/>
    <m/>
    <m/>
    <m/>
    <m/>
    <m/>
    <n v="938.11156544000096"/>
    <n v="698.20537661000003"/>
    <n v="166.85513897999996"/>
    <n v="50.790489919999999"/>
    <m/>
    <n v="4.2031078087635168"/>
    <m/>
    <n v="915.85100551000096"/>
    <m/>
    <n v="109.35492097000004"/>
    <n v="14.51497691"/>
    <n v="6.6051537495000012"/>
    <n v="1.1698203122000008"/>
    <n v="4.3141866186999991"/>
    <n v="6284.3783550599983"/>
    <n v="1035.2636885300005"/>
    <n v="74.915584160000009"/>
    <n v="45.670116999999998"/>
    <m/>
    <n v="2.5107178786246984"/>
    <n v="578.9955233799999"/>
    <n v="576.85386630999994"/>
    <m/>
    <n v="231.04876750000003"/>
    <n v="103.06520576000004"/>
    <n v="52.927735971699988"/>
    <n v="4.6198067205000024"/>
    <n v="47.272069053599985"/>
    <n v="2076.5538345799996"/>
    <n v="294.50580470000006"/>
    <n v="54.777715610000008"/>
    <m/>
    <m/>
    <n v="2.4630989881569372"/>
    <m/>
    <n v="349.28352030999991"/>
    <m/>
    <n v="46.123395250000009"/>
    <n v="3.4583069600000003"/>
    <n v="0.64127333600000058"/>
    <n v="0.24858479230000013"/>
    <n v="0.34473941510000011"/>
    <n v="838.95104715000025"/>
    <n v="715.71127452999997"/>
    <n v="122.43545862000001"/>
    <n v="0.72955000000000003"/>
    <m/>
    <n v="3.2384359815736361"/>
    <m/>
    <n v="838.87628315000018"/>
    <m/>
    <n v="5.0961420400000002"/>
    <n v="0.76078795999999993"/>
    <n v="0.89291495729999915"/>
    <n v="0.13713220859999986"/>
    <n v="0.24147100270000008"/>
    <n v="115103.64442364802"/>
    <n v="9.5986715912912038E-2"/>
    <n v="1.5186428371342069"/>
    <n v="15.816371593918694"/>
    <n v="21.863060388150586"/>
    <n v="20.314781498884191"/>
    <m/>
    <n v="39.29406153511637"/>
    <m/>
    <n v="1.5926490489553093"/>
    <m/>
    <n v="2.1960821238004292E-2"/>
    <n v="1.9738602938815429E-2"/>
    <m/>
    <n v="28399.772018413001"/>
    <n v="21.017165593438417"/>
    <n v="12.942906838623113"/>
    <n v="0.8546770869777488"/>
    <m/>
    <n v="4.6919150194585493"/>
    <m/>
    <n v="34.814749519039275"/>
    <m/>
    <n v="0.60454422892903681"/>
    <m/>
    <n v="1.1581299872030854E-2"/>
    <n v="2.8338595116858306E-4"/>
    <m/>
    <m/>
    <m/>
    <m/>
    <m/>
    <m/>
    <m/>
    <m/>
    <m/>
    <m/>
    <m/>
    <m/>
    <m/>
    <m/>
    <m/>
    <m/>
    <m/>
    <m/>
    <m/>
    <m/>
    <m/>
    <m/>
    <m/>
    <m/>
    <m/>
    <m/>
    <m/>
    <m/>
    <m/>
    <n v="178.34634261000002"/>
    <n v="150.03598460999996"/>
    <n v="26.789556000000001"/>
    <n v="1.249106"/>
    <n v="0.10215"/>
    <n v="3.054960461648724"/>
    <m/>
    <n v="178.17679661000003"/>
    <m/>
    <n v="109.6262122"/>
    <n v="15.271603000000001"/>
    <n v="6.1198828015999949"/>
    <n v="1.0790572138000001"/>
    <n v="4.8502947893999941"/>
    <m/>
    <m/>
    <m/>
    <m/>
    <m/>
    <m/>
    <m/>
    <m/>
    <m/>
    <m/>
    <m/>
    <m/>
    <m/>
    <m/>
    <m/>
    <m/>
    <m/>
    <m/>
    <m/>
    <m/>
    <m/>
    <m/>
    <m/>
    <m/>
    <m/>
    <m/>
    <m/>
    <m/>
    <n v="722.30155419000016"/>
    <n v="51.04575870999998"/>
    <n v="7.9027430000000001"/>
    <m/>
    <n v="1E-3"/>
    <n v="3.0739155161240705"/>
    <m/>
    <n v="58.949501709999979"/>
    <m/>
    <n v="17.060903829999997"/>
    <n v="0.58820099999999997"/>
    <n v="0.53194521210000012"/>
    <n v="0.33756166109999997"/>
    <n v="0.14679973360000001"/>
    <n v="2665.9004371099963"/>
    <n v="286.79941950999984"/>
    <n v="46.871602840000016"/>
    <n v="0.69230700000000001"/>
    <m/>
    <n v="3.3558701469243584"/>
    <n v="251.85975016000026"/>
    <n v="82.503579189999996"/>
    <m/>
    <n v="78.296960409999997"/>
    <n v="12.211975300000001"/>
    <n v="10.386257314500007"/>
    <n v="3.8709645017000018"/>
    <n v="6.2358445285000013"/>
    <m/>
    <m/>
    <m/>
    <m/>
    <m/>
    <m/>
    <m/>
    <m/>
    <m/>
    <m/>
    <m/>
    <m/>
    <m/>
    <m/>
    <m/>
    <m/>
    <m/>
    <m/>
    <m/>
    <m/>
    <m/>
    <m/>
    <m/>
    <m/>
    <m/>
    <m/>
    <m/>
    <m/>
    <m/>
    <m/>
    <m/>
    <m/>
    <m/>
    <m/>
    <m/>
    <m/>
    <m/>
    <m/>
    <m/>
    <m/>
    <m/>
    <m/>
    <n v="149.84675587999999"/>
    <n v="118.65133988000001"/>
    <n v="10.772856000000001"/>
    <n v="0.92207600000000001"/>
    <m/>
    <n v="1.975609117719642"/>
    <m/>
    <n v="130.34627188000002"/>
    <m/>
    <n v="115.59032496"/>
    <n v="5.7649629999999998"/>
    <n v="3.7446146080000009"/>
    <n v="1.3001147119000014"/>
    <n v="2.4164594042999998"/>
    <n v="99.114768769999984"/>
    <m/>
    <m/>
    <m/>
    <m/>
    <m/>
    <m/>
    <m/>
    <m/>
    <m/>
    <m/>
    <m/>
    <m/>
    <m/>
    <m/>
    <m/>
    <m/>
    <m/>
    <m/>
    <m/>
    <m/>
    <m/>
    <m/>
    <m/>
    <m/>
    <m/>
    <m/>
    <m/>
    <s v="https://www.ing.com/Investor-relations/Financial-performance/Annual-reports/2022/ING-Group-appendices-Additional-Pillar-3-disclosures-2022.htm"/>
    <s v="N/A"/>
    <s v="https://www.ing.com/Investor-relations/Financial-performance/Annual-reports.htm"/>
    <s v="The item  “Accumulated impairment, accumulated negative changes in fair value due to credit risk and provisions” has been disclosed with a positive sign. Template 5 has been disclosed with a different row order from the ITS on ESG risk disclosure."/>
  </r>
  <r>
    <s v="549300NYKK9MWM7GGW15"/>
    <x v="70"/>
    <s v="NL"/>
    <d v="2022-12-31T00:00:00"/>
    <s v="EUR"/>
    <s v="Millions"/>
    <x v="24"/>
    <x v="0"/>
    <x v="0"/>
    <x v="0"/>
    <m/>
    <m/>
    <m/>
    <m/>
    <m/>
    <m/>
    <m/>
    <m/>
    <m/>
    <m/>
    <m/>
    <n v="837.29194459000007"/>
    <m/>
    <n v="201.81220701999999"/>
    <m/>
    <m/>
    <n v="5.9562916385957054"/>
    <m/>
    <n v="201.81220701999999"/>
    <m/>
    <m/>
    <n v="201.81220701999999"/>
    <m/>
    <m/>
    <n v="5.2151580000000003E-2"/>
    <n v="316.02833671999991"/>
    <n v="41.002357740000001"/>
    <m/>
    <m/>
    <m/>
    <n v="2.0660570352240675"/>
    <m/>
    <n v="41.002357740000001"/>
    <m/>
    <m/>
    <n v="41.002357740000001"/>
    <m/>
    <m/>
    <n v="4.984020740000001E-2"/>
    <n v="1742.4476383999995"/>
    <m/>
    <m/>
    <m/>
    <m/>
    <m/>
    <m/>
    <m/>
    <m/>
    <m/>
    <m/>
    <m/>
    <m/>
    <m/>
    <n v="19.116803670000003"/>
    <m/>
    <m/>
    <m/>
    <m/>
    <m/>
    <m/>
    <m/>
    <m/>
    <m/>
    <m/>
    <m/>
    <m/>
    <m/>
    <n v="132.02383110000002"/>
    <n v="130.52982148000001"/>
    <n v="1.4835843200000001"/>
    <m/>
    <m/>
    <n v="2.5498672701915566"/>
    <m/>
    <n v="132.01340579999999"/>
    <m/>
    <n v="4.5928724800000014"/>
    <n v="132.01340580000002"/>
    <m/>
    <n v="0.14663289459999984"/>
    <n v="0.28635717459999993"/>
    <n v="167.26160654999995"/>
    <n v="39.412002100000002"/>
    <m/>
    <m/>
    <m/>
    <n v="3.9753424657534251"/>
    <m/>
    <n v="39.412002100000002"/>
    <m/>
    <m/>
    <n v="39.412002100000002"/>
    <m/>
    <m/>
    <n v="4.3909100000000006E-2"/>
    <n v="395.55844444000002"/>
    <n v="179.00744113000002"/>
    <n v="76.089181769999996"/>
    <m/>
    <m/>
    <n v="4.4638535670938246"/>
    <m/>
    <n v="255.09662290000003"/>
    <m/>
    <m/>
    <n v="255.0966229"/>
    <m/>
    <m/>
    <n v="0.20647244570000001"/>
    <n v="0.37273869999999998"/>
    <n v="0.1178927"/>
    <n v="0.25484600000000002"/>
    <m/>
    <m/>
    <n v="5.1786416651620195"/>
    <m/>
    <n v="0.37273869999999998"/>
    <m/>
    <n v="0.1178927"/>
    <n v="0.37273869999999998"/>
    <m/>
    <m/>
    <n v="4.8299999999999998E-4"/>
    <n v="35398.886394222296"/>
    <n v="29.498545907969927"/>
    <n v="33.190809728842083"/>
    <n v="1033.6936671649833"/>
    <n v="6147.3578860445159"/>
    <n v="20.314781498884191"/>
    <n v="5487.3807804380358"/>
    <n v="1446.6486263848319"/>
    <n v="309.71150202347474"/>
    <n v="187.16336373045439"/>
    <n v="90.35087728377583"/>
    <n v="4.692400855312691"/>
    <n v="0.28687289813594452"/>
    <n v="4.3058069698874508"/>
    <n v="4279.9498490299993"/>
    <n v="396.34442351934865"/>
    <n v="29.127119700780653"/>
    <n v="84.668430953279355"/>
    <m/>
    <n v="4.6919150194585493"/>
    <n v="173.79748618505513"/>
    <n v="333.62209774737806"/>
    <n v="2.7203902409754055"/>
    <n v="116.36203804944516"/>
    <n v="3.8242842564851021"/>
    <n v="0.40208392488291811"/>
    <n v="0.10307523338313063"/>
    <n v="0.23316447998752601"/>
    <m/>
    <m/>
    <m/>
    <m/>
    <m/>
    <m/>
    <m/>
    <m/>
    <m/>
    <m/>
    <m/>
    <m/>
    <m/>
    <m/>
    <m/>
    <m/>
    <m/>
    <m/>
    <m/>
    <m/>
    <m/>
    <m/>
    <m/>
    <m/>
    <m/>
    <m/>
    <m/>
    <m/>
    <n v="0"/>
    <m/>
    <m/>
    <m/>
    <m/>
    <m/>
    <m/>
    <m/>
    <m/>
    <m/>
    <m/>
    <m/>
    <m/>
    <m/>
    <m/>
    <m/>
    <m/>
    <m/>
    <m/>
    <m/>
    <m/>
    <m/>
    <m/>
    <m/>
    <m/>
    <m/>
    <m/>
    <m/>
    <m/>
    <m/>
    <m/>
    <m/>
    <m/>
    <m/>
    <m/>
    <m/>
    <m/>
    <m/>
    <m/>
    <m/>
    <m/>
    <m/>
    <n v="21.66456754"/>
    <n v="13.86692393"/>
    <m/>
    <m/>
    <m/>
    <n v="2.2955541953024947"/>
    <m/>
    <n v="13.86692393"/>
    <m/>
    <m/>
    <n v="13.86692393"/>
    <m/>
    <m/>
    <n v="1.6972426999999998E-2"/>
    <n v="343.70358708999998"/>
    <n v="44.823820640000001"/>
    <m/>
    <m/>
    <m/>
    <n v="4.6475446071034758"/>
    <m/>
    <n v="44.823820640000001"/>
    <m/>
    <m/>
    <n v="44.823820640000001"/>
    <m/>
    <m/>
    <n v="0.14147053000000001"/>
    <m/>
    <m/>
    <m/>
    <m/>
    <m/>
    <m/>
    <m/>
    <m/>
    <m/>
    <m/>
    <m/>
    <m/>
    <m/>
    <m/>
    <m/>
    <m/>
    <m/>
    <m/>
    <m/>
    <m/>
    <m/>
    <m/>
    <m/>
    <m/>
    <m/>
    <m/>
    <m/>
    <m/>
    <m/>
    <m/>
    <m/>
    <m/>
    <m/>
    <m/>
    <m/>
    <m/>
    <m/>
    <m/>
    <m/>
    <m/>
    <m/>
    <m/>
    <m/>
    <m/>
    <m/>
    <m/>
    <m/>
    <m/>
    <m/>
    <m/>
    <m/>
    <m/>
    <m/>
    <m/>
    <m/>
    <m/>
    <m/>
    <m/>
    <m/>
    <m/>
    <m/>
    <m/>
    <m/>
    <m/>
    <m/>
    <m/>
    <m/>
    <m/>
    <m/>
    <m/>
    <m/>
    <m/>
    <m/>
    <m/>
    <m/>
    <m/>
    <m/>
    <m/>
    <m/>
    <m/>
    <m/>
    <m/>
    <m/>
    <m/>
    <s v="https://www.ing.com/Investor-relations/Financial-performance/Annual-reports/2022/ING-Group-appendices-Additional-Pillar-3-disclosures-2022.htm"/>
    <s v="N/A"/>
    <s v="https://www.ing.com/Investor-relations/Financial-performance/Annual-reports.htm"/>
    <s v="The item  “Accumulated impairment, accumulated negative changes in fair value due to credit risk and provisions” has been disclosed with a positive sign. Template 5 has been disclosed with a different row order from the ITS on ESG risk disclosure."/>
  </r>
  <r>
    <s v="549300NYKK9MWM7GGW15"/>
    <x v="70"/>
    <s v="NL"/>
    <d v="2022-12-31T00:00:00"/>
    <s v="EUR"/>
    <s v="Millions"/>
    <x v="5"/>
    <x v="94"/>
    <x v="0"/>
    <x v="0"/>
    <m/>
    <m/>
    <m/>
    <m/>
    <m/>
    <m/>
    <m/>
    <m/>
    <m/>
    <m/>
    <m/>
    <m/>
    <m/>
    <m/>
    <m/>
    <m/>
    <m/>
    <m/>
    <m/>
    <m/>
    <m/>
    <m/>
    <m/>
    <m/>
    <m/>
    <n v="356.31789380999987"/>
    <n v="24.67990288"/>
    <m/>
    <m/>
    <m/>
    <n v="8.3380391547126384E-2"/>
    <n v="2.1225000000000001E-4"/>
    <n v="24.67969063"/>
    <m/>
    <n v="5.3424162500000003"/>
    <m/>
    <n v="1.8367246900000002E-2"/>
    <n v="1.2805204199999998E-2"/>
    <m/>
    <n v="668.93185014000005"/>
    <m/>
    <m/>
    <m/>
    <m/>
    <m/>
    <m/>
    <m/>
    <m/>
    <m/>
    <m/>
    <m/>
    <m/>
    <m/>
    <n v="122.35710021999999"/>
    <m/>
    <m/>
    <m/>
    <m/>
    <m/>
    <m/>
    <m/>
    <m/>
    <m/>
    <m/>
    <m/>
    <m/>
    <m/>
    <n v="331.37506930000001"/>
    <n v="331.37506929999995"/>
    <m/>
    <m/>
    <m/>
    <n v="0.82217887439766724"/>
    <m/>
    <n v="331.37506930000001"/>
    <m/>
    <n v="12.16509776"/>
    <m/>
    <n v="9.5027058200000014E-2"/>
    <n v="2.3412510000000001E-2"/>
    <m/>
    <n v="363.05471992000003"/>
    <n v="6.0982253099999992"/>
    <m/>
    <m/>
    <m/>
    <n v="1.6665044048098272"/>
    <n v="6.3299999999999999E-4"/>
    <n v="6.0975923099999996"/>
    <m/>
    <n v="6.0975720000000004"/>
    <m/>
    <n v="0.16886173649999997"/>
    <n v="0.1677222354"/>
    <m/>
    <n v="642.74831488999996"/>
    <n v="88.496320749999995"/>
    <n v="14.189399999999999"/>
    <m/>
    <m/>
    <n v="2.0954282833835793"/>
    <m/>
    <n v="102.68572075"/>
    <m/>
    <m/>
    <n v="46.682153340000006"/>
    <n v="28.494833052800001"/>
    <m/>
    <n v="28.432278749999998"/>
    <n v="0.89880756000000006"/>
    <n v="0.89880756000000006"/>
    <m/>
    <m/>
    <m/>
    <n v="3.4287220904105435"/>
    <m/>
    <n v="0.89880756000000006"/>
    <m/>
    <m/>
    <m/>
    <n v="3.299E-4"/>
    <m/>
    <m/>
    <n v="18944.600327470002"/>
    <n v="46.264522826824425"/>
    <n v="207.5276854312344"/>
    <n v="1176.8735985810904"/>
    <n v="3519.0848779222051"/>
    <n v="24.554444118332746"/>
    <n v="3765.4259282500602"/>
    <n v="384.61210417705473"/>
    <n v="799.71265233423594"/>
    <n v="74.37116404718266"/>
    <n v="22.179594298803725"/>
    <n v="9.8686767974976934"/>
    <n v="2.6529007059966956"/>
    <n v="6.4687457008897917"/>
    <n v="4116.8233361453904"/>
    <n v="244.06675360496175"/>
    <n v="24.862073166617371"/>
    <n v="194.55720251704889"/>
    <n v="592.72731008017377"/>
    <n v="19.737489478029303"/>
    <n v="631.83271619510754"/>
    <n v="230.19141798146296"/>
    <n v="194.18920519223158"/>
    <n v="141.1862121429628"/>
    <n v="1.6566448547192461"/>
    <n v="0.91463830170565019"/>
    <n v="0.33614346626045871"/>
    <n v="0.41570972383881633"/>
    <m/>
    <m/>
    <m/>
    <m/>
    <m/>
    <m/>
    <m/>
    <m/>
    <m/>
    <m/>
    <m/>
    <m/>
    <m/>
    <m/>
    <m/>
    <m/>
    <m/>
    <m/>
    <m/>
    <m/>
    <m/>
    <m/>
    <m/>
    <m/>
    <m/>
    <m/>
    <m/>
    <m/>
    <n v="60.422897420000012"/>
    <n v="60.422897420000012"/>
    <m/>
    <m/>
    <m/>
    <n v="2.1259353308955768"/>
    <m/>
    <n v="60.422897420000005"/>
    <m/>
    <n v="60.422897420000012"/>
    <m/>
    <n v="0.36154057790000005"/>
    <n v="0.36154057790000005"/>
    <m/>
    <m/>
    <m/>
    <m/>
    <m/>
    <m/>
    <m/>
    <m/>
    <m/>
    <m/>
    <m/>
    <m/>
    <m/>
    <m/>
    <m/>
    <m/>
    <m/>
    <m/>
    <m/>
    <m/>
    <m/>
    <m/>
    <m/>
    <m/>
    <m/>
    <m/>
    <m/>
    <m/>
    <m/>
    <n v="2.9581500000000001E-3"/>
    <m/>
    <m/>
    <m/>
    <m/>
    <m/>
    <m/>
    <m/>
    <m/>
    <m/>
    <m/>
    <m/>
    <m/>
    <m/>
    <n v="108.27227756999999"/>
    <n v="5.2734088000000003"/>
    <m/>
    <m/>
    <m/>
    <n v="1.065030809193825"/>
    <m/>
    <n v="5.2734088000000003"/>
    <m/>
    <m/>
    <n v="5.2734088000000003"/>
    <n v="5.40515437"/>
    <m/>
    <n v="5.4051537300000003"/>
    <m/>
    <m/>
    <m/>
    <m/>
    <m/>
    <m/>
    <m/>
    <m/>
    <m/>
    <m/>
    <m/>
    <m/>
    <m/>
    <m/>
    <m/>
    <m/>
    <m/>
    <m/>
    <m/>
    <m/>
    <m/>
    <m/>
    <m/>
    <m/>
    <m/>
    <m/>
    <m/>
    <m/>
    <m/>
    <m/>
    <m/>
    <m/>
    <m/>
    <m/>
    <m/>
    <m/>
    <m/>
    <m/>
    <m/>
    <m/>
    <m/>
    <m/>
    <n v="2.8969282500000002"/>
    <n v="2.8969282500000002"/>
    <m/>
    <m/>
    <m/>
    <n v="3.7095890410958905"/>
    <m/>
    <n v="2.8969282500000002"/>
    <m/>
    <n v="2.8969282500000002"/>
    <m/>
    <n v="0.46934642330000004"/>
    <n v="0.46934642330000004"/>
    <m/>
    <m/>
    <m/>
    <m/>
    <m/>
    <m/>
    <m/>
    <m/>
    <m/>
    <m/>
    <m/>
    <m/>
    <m/>
    <m/>
    <m/>
    <m/>
    <m/>
    <m/>
    <m/>
    <m/>
    <m/>
    <m/>
    <m/>
    <m/>
    <m/>
    <m/>
    <m/>
    <m/>
    <m/>
    <s v="https://www.ing.com/Investor-relations/Financial-performance/Annual-reports/2022/ING-Group-appendices-Additional-Pillar-3-disclosures-2022.htm"/>
    <s v="N/A"/>
    <s v="https://www.ing.com/Investor-relations/Financial-performance/Annual-reports.htm"/>
    <s v="The item  “Accumulated impairment, accumulated negative changes in fair value due to credit risk and provisions” has been disclosed with a positive sign. Template 5 has been disclosed with a different row order from the ITS on ESG risk disclosure."/>
  </r>
  <r>
    <s v="549300NYKK9MWM7GGW15"/>
    <x v="70"/>
    <s v="NL"/>
    <d v="2022-12-31T00:00:00"/>
    <s v="EUR"/>
    <s v="Millions"/>
    <x v="47"/>
    <x v="95"/>
    <x v="76"/>
    <x v="0"/>
    <m/>
    <m/>
    <n v="2.0000074855902388"/>
    <n v="17.608224679999999"/>
    <n v="0"/>
    <m/>
    <n v="17.608224679999999"/>
    <n v="0"/>
    <n v="0.33187145000000001"/>
    <n v="0.33187145000000001"/>
    <n v="0"/>
    <n v="1783.8815388799999"/>
    <n v="683.84616662999997"/>
    <n v="149.06895958000001"/>
    <n v="42.463532829999998"/>
    <m/>
    <n v="4.2095031818831217"/>
    <n v="0"/>
    <n v="875.37865904000012"/>
    <m/>
    <n v="93.284724769999997"/>
    <n v="14.804410880000001"/>
    <n v="5.5021689995999994"/>
    <n v="2.1727804400000004"/>
    <n v="2.0324968800000001"/>
    <n v="6465.9855228000024"/>
    <n v="1875.13582544"/>
    <n v="211.82607023000006"/>
    <m/>
    <m/>
    <n v="2.0363791731970893"/>
    <n v="881.67553092000014"/>
    <n v="1205.2863647500003"/>
    <m/>
    <n v="445.52096521999999"/>
    <n v="0"/>
    <n v="17.664067121599995"/>
    <n v="15.915710924699997"/>
    <n v="0"/>
    <n v="2596.6315374700011"/>
    <m/>
    <m/>
    <m/>
    <m/>
    <m/>
    <m/>
    <m/>
    <m/>
    <m/>
    <m/>
    <m/>
    <m/>
    <m/>
    <n v="40.304974420000001"/>
    <m/>
    <m/>
    <m/>
    <m/>
    <m/>
    <m/>
    <m/>
    <m/>
    <m/>
    <m/>
    <m/>
    <m/>
    <m/>
    <n v="249.06288023999997"/>
    <n v="237.48989130000004"/>
    <n v="11.57298894"/>
    <m/>
    <m/>
    <n v="1.9719912131404287"/>
    <n v="0"/>
    <n v="249.06288024"/>
    <m/>
    <n v="13.026232970000001"/>
    <n v="0"/>
    <n v="3.9121667248999992"/>
    <n v="2.925049875"/>
    <n v="0"/>
    <n v="3352.4181755399995"/>
    <n v="668.65093403000014"/>
    <n v="57.89424339"/>
    <m/>
    <m/>
    <n v="1.6855782083355491"/>
    <n v="36.360839529999993"/>
    <n v="690.18433788999994"/>
    <m/>
    <n v="36.355216440000007"/>
    <n v="5.6230899999999999E-3"/>
    <n v="0.94016828789999995"/>
    <n v="9.8678819999999987E-2"/>
    <n v="3.1171700000000003E-3"/>
    <n v="2206.1819838700017"/>
    <n v="827.87625875000003"/>
    <n v="296.97255488000008"/>
    <n v="86.564981779999997"/>
    <m/>
    <n v="4.6960099577658525"/>
    <n v="0"/>
    <n v="1211.4137954100001"/>
    <m/>
    <n v="145.90808464000003"/>
    <n v="0"/>
    <n v="3.8289830857000018"/>
    <n v="1.8287089200000004"/>
    <n v="0"/>
    <n v="86.884871169999982"/>
    <n v="86.884871169999982"/>
    <m/>
    <m/>
    <m/>
    <n v="1.6113299960412848"/>
    <n v="0"/>
    <n v="86.884871169999997"/>
    <m/>
    <n v="0"/>
    <n v="0"/>
    <n v="1.8776467299999999E-2"/>
    <m/>
    <n v="0"/>
    <n v="1101.9003960299999"/>
    <n v="58.429418418708217"/>
    <n v="0"/>
    <m/>
    <m/>
    <n v="2.3263266911035609"/>
    <n v="31.237790190399547"/>
    <n v="23.237153563077186"/>
    <n v="3.9544746715946277"/>
    <n v="9.4538087822720023"/>
    <n v="0"/>
    <n v="7.4302160277455083E-4"/>
    <n v="0"/>
    <n v="0"/>
    <n v="1883.9727933600002"/>
    <n v="95.353373940738962"/>
    <n v="4.5462495000869856"/>
    <m/>
    <m/>
    <n v="1.6572923901323351"/>
    <n v="53.408771834062783"/>
    <n v="39.729693590966349"/>
    <n v="6.7611580131455016"/>
    <n v="38.850070750930364"/>
    <n v="2.4857511521418107"/>
    <n v="0.4321081913989725"/>
    <n v="3.7339879366887681E-4"/>
    <n v="0.4297774979360478"/>
    <m/>
    <m/>
    <m/>
    <m/>
    <m/>
    <m/>
    <m/>
    <m/>
    <m/>
    <m/>
    <m/>
    <m/>
    <m/>
    <m/>
    <m/>
    <m/>
    <m/>
    <m/>
    <m/>
    <m/>
    <m/>
    <m/>
    <m/>
    <m/>
    <m/>
    <m/>
    <m/>
    <m/>
    <n v="230.40574329000003"/>
    <n v="230.40574329000003"/>
    <m/>
    <m/>
    <m/>
    <n v="3.5781369504469813"/>
    <n v="0"/>
    <n v="230.40574329"/>
    <m/>
    <n v="0"/>
    <n v="6.8113487300000006"/>
    <n v="2.9824380026000004"/>
    <n v="1.20901912"/>
    <n v="1.2369778200000001"/>
    <m/>
    <m/>
    <m/>
    <m/>
    <m/>
    <m/>
    <m/>
    <m/>
    <m/>
    <m/>
    <m/>
    <m/>
    <m/>
    <m/>
    <m/>
    <m/>
    <m/>
    <m/>
    <m/>
    <m/>
    <m/>
    <m/>
    <m/>
    <m/>
    <m/>
    <m/>
    <m/>
    <m/>
    <n v="1026.9957541299998"/>
    <n v="140.27549840000003"/>
    <n v="28.926621570000002"/>
    <m/>
    <m/>
    <n v="2.8605788985499818"/>
    <n v="0"/>
    <n v="169.20211996999996"/>
    <m/>
    <n v="81.225192010000015"/>
    <n v="0"/>
    <n v="4.7522120374000005"/>
    <n v="4.5050338974000015"/>
    <n v="0"/>
    <n v="2004.1380489100011"/>
    <n v="694.69586256000014"/>
    <n v="40.783269230000002"/>
    <m/>
    <m/>
    <n v="3.1427031252292501"/>
    <n v="213.81602022999996"/>
    <n v="521.66311155999995"/>
    <m/>
    <n v="277.04938142999998"/>
    <n v="23.204575289999998"/>
    <n v="26.649082843400002"/>
    <n v="10.391563604"/>
    <n v="16.149589880000001"/>
    <m/>
    <m/>
    <m/>
    <m/>
    <m/>
    <m/>
    <m/>
    <m/>
    <m/>
    <m/>
    <m/>
    <m/>
    <m/>
    <m/>
    <m/>
    <m/>
    <m/>
    <m/>
    <m/>
    <m/>
    <m/>
    <m/>
    <m/>
    <m/>
    <m/>
    <m/>
    <m/>
    <m/>
    <m/>
    <m/>
    <m/>
    <m/>
    <m/>
    <m/>
    <m/>
    <m/>
    <m/>
    <m/>
    <m/>
    <m/>
    <m/>
    <m/>
    <n v="46.644763909999995"/>
    <n v="46.644763909999995"/>
    <m/>
    <m/>
    <m/>
    <n v="1.9646935302120727"/>
    <n v="0"/>
    <n v="46.644763909999995"/>
    <m/>
    <n v="46.644763909999995"/>
    <n v="0"/>
    <n v="1.8015838799999999"/>
    <n v="1.8015838799999999"/>
    <n v="0"/>
    <n v="15.407652859999999"/>
    <m/>
    <m/>
    <m/>
    <m/>
    <m/>
    <m/>
    <m/>
    <m/>
    <m/>
    <m/>
    <m/>
    <m/>
    <m/>
    <m/>
    <m/>
    <m/>
    <m/>
    <m/>
    <m/>
    <m/>
    <m/>
    <m/>
    <m/>
    <m/>
    <m/>
    <m/>
    <m/>
    <s v="https://www.ing.com/Investor-relations/Financial-performance/Annual-reports/2022/ING-Group-appendices-Additional-Pillar-3-disclosures-2022.htm"/>
    <s v="N/A"/>
    <s v="https://www.ing.com/Investor-relations/Financial-performance/Annual-reports.htm"/>
    <s v="The item  “Accumulated impairment, accumulated negative changes in fair value due to credit risk and provisions” has been disclosed with a positive sign. Template 5 has been disclosed with a different row order from the ITS on ESG risk disclosure."/>
  </r>
  <r>
    <s v="2W8N8UU78PMDQKZENC08"/>
    <x v="71"/>
    <s v="IT"/>
    <d v="2022-12-31T00:00:00"/>
    <s v="EUR"/>
    <s v="Millions"/>
    <x v="4"/>
    <x v="96"/>
    <x v="77"/>
    <x v="66"/>
    <n v="82"/>
    <n v="26"/>
    <n v="5.95"/>
    <n v="535"/>
    <n v="103"/>
    <n v="29"/>
    <n v="93"/>
    <n v="39"/>
    <n v="30"/>
    <n v="3"/>
    <n v="25"/>
    <n v="603"/>
    <n v="275"/>
    <n v="140"/>
    <n v="4"/>
    <m/>
    <n v="2.89"/>
    <n v="19"/>
    <n v="52"/>
    <n v="348"/>
    <n v="4"/>
    <m/>
    <m/>
    <m/>
    <m/>
    <n v="50373"/>
    <n v="11268"/>
    <n v="1732"/>
    <n v="358"/>
    <n v="12"/>
    <n v="3"/>
    <n v="3993"/>
    <n v="6098"/>
    <n v="3279"/>
    <n v="538"/>
    <n v="119"/>
    <n v="70"/>
    <n v="7"/>
    <n v="53"/>
    <n v="8077"/>
    <n v="1320"/>
    <n v="445"/>
    <n v="110"/>
    <n v="13"/>
    <n v="3.71"/>
    <n v="695"/>
    <n v="691"/>
    <n v="502"/>
    <n v="190"/>
    <n v="7"/>
    <n v="6"/>
    <n v="4"/>
    <n v="2"/>
    <n v="2001"/>
    <n v="222"/>
    <n v="78"/>
    <n v="18"/>
    <n v="14"/>
    <n v="5.09"/>
    <n v="215"/>
    <n v="92"/>
    <n v="25"/>
    <n v="41"/>
    <n v="2"/>
    <n v="3"/>
    <n v="2"/>
    <n v="1"/>
    <n v="13373"/>
    <n v="1935"/>
    <n v="483"/>
    <n v="309"/>
    <n v="125"/>
    <n v="5.33"/>
    <n v="1477"/>
    <n v="1043"/>
    <n v="332"/>
    <n v="436"/>
    <n v="267"/>
    <n v="158"/>
    <n v="13"/>
    <n v="139"/>
    <n v="26066"/>
    <n v="3203"/>
    <n v="706"/>
    <n v="69"/>
    <n v="7"/>
    <n v="2.91"/>
    <n v="1416"/>
    <n v="1965"/>
    <n v="604"/>
    <n v="358"/>
    <n v="69"/>
    <n v="53"/>
    <n v="9"/>
    <n v="40"/>
    <n v="12127"/>
    <n v="1676"/>
    <n v="527"/>
    <n v="71"/>
    <n v="6"/>
    <n v="3.86"/>
    <n v="1268"/>
    <n v="468"/>
    <n v="544"/>
    <n v="180"/>
    <n v="26"/>
    <n v="21"/>
    <n v="5"/>
    <n v="13"/>
    <n v="14603"/>
    <n v="491"/>
    <n v="320"/>
    <n v="156"/>
    <n v="6"/>
    <n v="6.17"/>
    <n v="421"/>
    <n v="491"/>
    <n v="61"/>
    <n v="183"/>
    <n v="74"/>
    <n v="46"/>
    <n v="7"/>
    <n v="37"/>
    <n v="123341"/>
    <n v="848"/>
    <n v="2059"/>
    <n v="7610"/>
    <n v="7000"/>
    <n v="18.96"/>
    <m/>
    <n v="17517"/>
    <m/>
    <n v="915"/>
    <n v="197"/>
    <n v="112"/>
    <n v="44"/>
    <n v="57"/>
    <n v="32218"/>
    <n v="1280"/>
    <n v="1152"/>
    <n v="1275"/>
    <n v="104"/>
    <n v="8.58"/>
    <m/>
    <n v="3811"/>
    <m/>
    <n v="770"/>
    <n v="275"/>
    <n v="168"/>
    <n v="51"/>
    <n v="106"/>
    <n v="333"/>
    <m/>
    <m/>
    <m/>
    <m/>
    <m/>
    <m/>
    <n v="64"/>
    <m/>
    <m/>
    <m/>
    <n v="16"/>
    <m/>
    <m/>
    <n v="21807"/>
    <n v="2513"/>
    <n v="838"/>
    <n v="530"/>
    <n v="18"/>
    <n v="4.8099999999999996"/>
    <n v="1575"/>
    <n v="1888"/>
    <n v="436"/>
    <n v="1309"/>
    <n v="171"/>
    <n v="124"/>
    <n v="31"/>
    <n v="8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intesasanpaolo.com/content/dam/portalgroup/repository-documenti/investor-relations/Contenuti/RISORSE/Documenti%20PDF/governance/Pillar3_31122022.pdf"/>
    <s v="N/A"/>
    <s v="https://group.intesasanpaolo.com/it/governance/risk-management/terzo-pilastro"/>
    <m/>
  </r>
  <r>
    <s v="2W8N8UU78PMDQKZENC08"/>
    <x v="71"/>
    <s v="IT"/>
    <d v="2022-12-31T00:00:00"/>
    <s v="EUR"/>
    <s v="Millions"/>
    <x v="9"/>
    <x v="97"/>
    <x v="78"/>
    <x v="0"/>
    <m/>
    <m/>
    <n v="1.98"/>
    <n v="3"/>
    <n v="9"/>
    <m/>
    <m/>
    <n v="1"/>
    <n v="1"/>
    <m/>
    <n v="1"/>
    <n v="165"/>
    <m/>
    <m/>
    <m/>
    <m/>
    <m/>
    <m/>
    <m/>
    <m/>
    <m/>
    <m/>
    <m/>
    <m/>
    <m/>
    <n v="2254"/>
    <n v="68"/>
    <n v="3"/>
    <m/>
    <n v="8"/>
    <n v="3.65"/>
    <n v="2"/>
    <n v="76"/>
    <n v="1"/>
    <n v="7"/>
    <m/>
    <m/>
    <m/>
    <m/>
    <n v="1756"/>
    <n v="60"/>
    <n v="39"/>
    <m/>
    <m/>
    <n v="1.71"/>
    <m/>
    <n v="99"/>
    <m/>
    <m/>
    <m/>
    <m/>
    <m/>
    <m/>
    <n v="109"/>
    <m/>
    <m/>
    <m/>
    <m/>
    <n v="2.0299999999999998"/>
    <m/>
    <m/>
    <m/>
    <m/>
    <m/>
    <m/>
    <m/>
    <m/>
    <n v="870"/>
    <n v="9"/>
    <m/>
    <n v="37"/>
    <m/>
    <n v="3.06"/>
    <n v="3"/>
    <n v="43"/>
    <m/>
    <n v="6"/>
    <m/>
    <m/>
    <m/>
    <m/>
    <n v="2636"/>
    <n v="17"/>
    <n v="23"/>
    <m/>
    <n v="16"/>
    <n v="7.23"/>
    <m/>
    <n v="55"/>
    <m/>
    <m/>
    <m/>
    <m/>
    <m/>
    <m/>
    <n v="887"/>
    <n v="208"/>
    <n v="115"/>
    <n v="38"/>
    <n v="9"/>
    <n v="4.9000000000000004"/>
    <n v="39"/>
    <n v="152"/>
    <n v="1"/>
    <n v="111"/>
    <m/>
    <n v="3"/>
    <n v="3"/>
    <m/>
    <n v="1001"/>
    <n v="86"/>
    <n v="3"/>
    <m/>
    <m/>
    <n v="4.3099999999999996"/>
    <m/>
    <n v="89"/>
    <n v="179"/>
    <n v="8"/>
    <m/>
    <n v="2"/>
    <n v="2"/>
    <m/>
    <n v="12692"/>
    <n v="26"/>
    <n v="54"/>
    <n v="250"/>
    <n v="656"/>
    <n v="19.649999999999999"/>
    <m/>
    <n v="986"/>
    <m/>
    <n v="46"/>
    <n v="19"/>
    <n v="13"/>
    <n v="4"/>
    <n v="9"/>
    <n v="2534"/>
    <n v="55"/>
    <n v="110"/>
    <n v="6"/>
    <n v="1"/>
    <n v="5.19"/>
    <m/>
    <n v="172"/>
    <m/>
    <n v="15"/>
    <n v="2"/>
    <n v="2"/>
    <n v="1"/>
    <n v="1"/>
    <n v="6"/>
    <m/>
    <m/>
    <m/>
    <m/>
    <m/>
    <m/>
    <m/>
    <m/>
    <m/>
    <m/>
    <m/>
    <m/>
    <m/>
    <n v="2448"/>
    <n v="210"/>
    <n v="15"/>
    <n v="1"/>
    <n v="22"/>
    <n v="5.36"/>
    <n v="1"/>
    <n v="151"/>
    <n v="96"/>
    <n v="15"/>
    <m/>
    <n v="3"/>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intesasanpaolo.com/content/dam/portalgroup/repository-documenti/investor-relations/Contenuti/RISORSE/Documenti%20PDF/governance/Pillar3_31122022.pdf"/>
    <s v="N/A"/>
    <s v="https://group.intesasanpaolo.com/it/governance/risk-management/terzo-pilastro"/>
    <s v="The item “Accumulated impairment, accumulated negative changes in fair value due to credit risk and provisions” has been disclosed with a positive sign. This is amended in the June 2023 Pillar 3 disclosure, where the item is disclosed with a negative sign."/>
  </r>
  <r>
    <s v="5493008QOCP58OLEN998"/>
    <x v="72"/>
    <s v="BE"/>
    <d v="2022-12-31T00:00:00"/>
    <s v="EUR"/>
    <s v="Millions"/>
    <x v="3"/>
    <x v="98"/>
    <x v="79"/>
    <x v="8"/>
    <n v="0"/>
    <n v="0"/>
    <n v="7.5600000000000001E-2"/>
    <n v="8.9899999999999994E-2"/>
    <n v="1.3384"/>
    <n v="8.9899999999999994E-2"/>
    <n v="0"/>
    <n v="0"/>
    <n v="-2.9999999999999997E-4"/>
    <n v="0"/>
    <n v="0"/>
    <n v="21.080200000000001"/>
    <n v="0"/>
    <n v="0"/>
    <n v="0"/>
    <n v="0"/>
    <n v="0"/>
    <n v="0"/>
    <n v="0"/>
    <n v="0"/>
    <n v="0"/>
    <n v="0"/>
    <n v="0"/>
    <n v="0"/>
    <n v="0"/>
    <n v="1377.4549"/>
    <n v="134.3545"/>
    <n v="17.875299999999999"/>
    <n v="0"/>
    <n v="0"/>
    <n v="3.0074000000000001"/>
    <n v="144.839"/>
    <n v="80.376400000000004"/>
    <n v="72.985699999999994"/>
    <n v="0"/>
    <n v="0"/>
    <n v="-1.1433"/>
    <n v="0"/>
    <n v="0"/>
    <n v="587.00040000000001"/>
    <n v="30.357099999999999"/>
    <n v="21.408100000000001"/>
    <n v="0"/>
    <n v="0"/>
    <n v="3.8235000000000001"/>
    <n v="43.122199999999999"/>
    <n v="26.188199999999998"/>
    <n v="17.545100000000001"/>
    <n v="0"/>
    <n v="4.0000000000000001E-3"/>
    <n v="-0.45350000000000001"/>
    <n v="0"/>
    <n v="0"/>
    <n v="322.6651"/>
    <n v="2.1926999999999999"/>
    <n v="2.3212999999999999"/>
    <n v="0"/>
    <n v="0"/>
    <n v="4.6487999999999996"/>
    <n v="3.9466999999999999"/>
    <n v="4.5140000000000002"/>
    <n v="3.9466999999999999"/>
    <n v="0"/>
    <n v="0"/>
    <n v="-0.13450000000000001"/>
    <n v="0"/>
    <n v="0"/>
    <n v="126.9598"/>
    <n v="1.0952999999999999"/>
    <n v="1.4948999999999999"/>
    <n v="5.2400000000000002E-2"/>
    <n v="1.7999999999999999E-2"/>
    <n v="4.9743000000000004"/>
    <n v="0.89459999999999995"/>
    <n v="2.6425000000000001"/>
    <n v="0.87639999999999996"/>
    <n v="2.8999999999999998E-3"/>
    <n v="3.9600000000000003E-2"/>
    <n v="-4.8300000000000003E-2"/>
    <n v="0"/>
    <n v="-1.4E-3"/>
    <n v="230.17740000000001"/>
    <n v="10.7666"/>
    <n v="5.1299999999999998E-2"/>
    <n v="2.8299999999999999E-2"/>
    <n v="1.01E-2"/>
    <n v="1.5615000000000001"/>
    <n v="3.5358999999999998"/>
    <n v="10.8558"/>
    <n v="3.5354999999999999"/>
    <n v="2.0999999999999999E-3"/>
    <n v="1.04E-2"/>
    <n v="-9.7699999999999995E-2"/>
    <n v="0"/>
    <n v="-2.0000000000000001E-4"/>
    <n v="234.18780000000001"/>
    <n v="10.049200000000001"/>
    <n v="3.2841"/>
    <n v="2.8999999999999998E-3"/>
    <n v="0"/>
    <n v="3.3117999999999999"/>
    <n v="10.6638"/>
    <n v="11.903600000000001"/>
    <n v="9.2312999999999992"/>
    <n v="0"/>
    <n v="5.7999999999999996E-3"/>
    <n v="-7.1199999999999999E-2"/>
    <n v="0"/>
    <n v="0"/>
    <n v="620.04679999999996"/>
    <n v="17.186699999999998"/>
    <n v="2.6778"/>
    <n v="0.14849999999999999"/>
    <n v="1.6500000000000001E-2"/>
    <n v="4.3803000000000001"/>
    <n v="3.2665999999999999"/>
    <n v="17.579799999999999"/>
    <n v="0.81689999999999996"/>
    <n v="6.6E-3"/>
    <n v="6.1800000000000001E-2"/>
    <n v="-0.92700000000000005"/>
    <n v="-0.22090000000000001"/>
    <n v="-8.9999999999999998E-4"/>
    <n v="37345.620199999998"/>
    <n v="20.0684"/>
    <n v="55.864199999999997"/>
    <n v="331.73840000000001"/>
    <n v="376.87450000000001"/>
    <n v="20.665700000000001"/>
    <n v="166.15559999999999"/>
    <n v="725.68619999999999"/>
    <n v="107.29640000000001"/>
    <n v="3.9811999999999999"/>
    <n v="80.593000000000004"/>
    <n v="-32.860799999999998"/>
    <n v="-17.11"/>
    <n v="-13.223000000000001"/>
    <n v="33.738399999999999"/>
    <n v="0.1651"/>
    <n v="0.53900000000000003"/>
    <n v="0.48180000000000001"/>
    <n v="7.6600000000000001E-2"/>
    <n v="11.0106"/>
    <n v="0.13420000000000001"/>
    <n v="1.1414"/>
    <n v="1.2999999999999999E-2"/>
    <n v="2.24E-2"/>
    <n v="0.22170000000000001"/>
    <n v="-0.2306"/>
    <n v="-0.22090000000000001"/>
    <n v="-8.0000000000000002E-3"/>
    <n v="0"/>
    <n v="0"/>
    <n v="0"/>
    <n v="0"/>
    <n v="0"/>
    <n v="0"/>
    <n v="0"/>
    <n v="0"/>
    <n v="0"/>
    <n v="0"/>
    <n v="0"/>
    <n v="0"/>
    <n v="0"/>
    <n v="0"/>
    <n v="467.24149999999997"/>
    <n v="22.854099999999999"/>
    <n v="3.3645"/>
    <n v="0.26179999999999998"/>
    <n v="3.2000000000000001E-2"/>
    <n v="2.9245000000000001"/>
    <n v="19.1267"/>
    <n v="19.3432"/>
    <n v="11.9575"/>
    <n v="1.0800000000000001E-2"/>
    <n v="0.18479999999999999"/>
    <n v="-0.47510000000000002"/>
    <n v="0"/>
    <n v="-0.135399999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16"/>
    <x v="98"/>
    <x v="79"/>
    <x v="8"/>
    <n v="0"/>
    <n v="0"/>
    <n v="7.5600000000000001E-2"/>
    <n v="8.9899999999999994E-2"/>
    <n v="1.3384"/>
    <n v="8.9899999999999994E-2"/>
    <n v="0"/>
    <n v="0"/>
    <n v="-2.9999999999999997E-4"/>
    <n v="0"/>
    <n v="0"/>
    <n v="21.080200000000001"/>
    <n v="0"/>
    <n v="0"/>
    <n v="0"/>
    <n v="0"/>
    <n v="0"/>
    <n v="0"/>
    <n v="0"/>
    <n v="0"/>
    <n v="0"/>
    <n v="0"/>
    <n v="0"/>
    <n v="0"/>
    <n v="0"/>
    <n v="203.65129999999999"/>
    <n v="16.8337"/>
    <n v="0.58919999999999995"/>
    <n v="0"/>
    <n v="0"/>
    <n v="2.3142999999999998"/>
    <n v="14.647500000000001"/>
    <n v="12.248100000000001"/>
    <n v="9.4725999999999999"/>
    <n v="0"/>
    <n v="0"/>
    <n v="-0.21990000000000001"/>
    <n v="0"/>
    <n v="0"/>
    <n v="248.4829"/>
    <n v="5.1567999999999996"/>
    <n v="3.1114999999999999"/>
    <n v="0"/>
    <n v="0"/>
    <n v="2.9150999999999998"/>
    <n v="6.0171999999999999"/>
    <n v="3.3746"/>
    <n v="1.1234999999999999"/>
    <n v="0"/>
    <n v="4.0000000000000001E-3"/>
    <n v="-9.5799999999999996E-2"/>
    <n v="0"/>
    <n v="0"/>
    <n v="245.08930000000001"/>
    <n v="0"/>
    <n v="0"/>
    <n v="0"/>
    <n v="0"/>
    <n v="0"/>
    <n v="0"/>
    <n v="0"/>
    <n v="0"/>
    <n v="0"/>
    <n v="0"/>
    <n v="0"/>
    <n v="0"/>
    <n v="0"/>
    <n v="35.987299999999998"/>
    <n v="2.9600000000000001E-2"/>
    <n v="6.7400000000000002E-2"/>
    <n v="5.2400000000000002E-2"/>
    <n v="1.7999999999999999E-2"/>
    <n v="10.4513"/>
    <n v="1.89E-2"/>
    <n v="0.14940000000000001"/>
    <n v="6.9999999999999999E-4"/>
    <n v="2.8999999999999998E-3"/>
    <n v="3.9600000000000003E-2"/>
    <n v="-3.5999999999999999E-3"/>
    <n v="0"/>
    <n v="-1.4E-3"/>
    <n v="112.49930000000001"/>
    <n v="7.1424000000000003"/>
    <n v="5.1299999999999998E-2"/>
    <n v="2.8299999999999999E-2"/>
    <n v="1.01E-2"/>
    <n v="0.5615"/>
    <n v="0.95089999999999997"/>
    <n v="7.2316000000000003"/>
    <n v="0.95040000000000002"/>
    <n v="2.0999999999999999E-3"/>
    <n v="1.04E-2"/>
    <n v="-5.1000000000000004E-3"/>
    <n v="0"/>
    <n v="-2.0000000000000001E-4"/>
    <n v="39.123699999999999"/>
    <n v="7.7000000000000002E-3"/>
    <n v="4.1999999999999997E-3"/>
    <n v="2.8999999999999998E-3"/>
    <n v="0"/>
    <n v="8.2959999999999994"/>
    <n v="3.5999999999999999E-3"/>
    <n v="1.1299999999999999E-2"/>
    <n v="1E-4"/>
    <n v="0"/>
    <n v="5.7999999999999996E-3"/>
    <n v="-1E-4"/>
    <n v="0"/>
    <n v="0"/>
    <n v="121.98139999999999"/>
    <n v="1.7047000000000001"/>
    <n v="0.86260000000000003"/>
    <n v="0.14849999999999999"/>
    <n v="1.6500000000000001E-2"/>
    <n v="4.6300999999999997"/>
    <n v="5.3199999999999997E-2"/>
    <n v="2.7290000000000001"/>
    <n v="0.05"/>
    <n v="6.6E-3"/>
    <n v="6.1800000000000001E-2"/>
    <n v="-0.4476"/>
    <n v="-0.22090000000000001"/>
    <n v="-8.9999999999999998E-4"/>
    <n v="17634.290400000002"/>
    <n v="18.6129"/>
    <n v="51.931199999999997"/>
    <n v="306.8107"/>
    <n v="300.78840000000002"/>
    <n v="18.017900000000001"/>
    <n v="65.594800000000006"/>
    <n v="619.65899999999999"/>
    <n v="7.1105999999999998"/>
    <n v="3.6156999999999999"/>
    <n v="56.818899999999999"/>
    <n v="-19.997299999999999"/>
    <n v="-13.732900000000001"/>
    <n v="-4.4276"/>
    <n v="33.738399999999999"/>
    <n v="0.1651"/>
    <n v="0.53900000000000003"/>
    <n v="0.48180000000000001"/>
    <n v="7.6600000000000001E-2"/>
    <n v="11.0106"/>
    <n v="0.13420000000000001"/>
    <n v="1.1414"/>
    <n v="1.2999999999999999E-2"/>
    <n v="2.24E-2"/>
    <n v="0.22170000000000001"/>
    <n v="-0.2306"/>
    <n v="-0.22090000000000001"/>
    <n v="-8.0000000000000002E-3"/>
    <n v="0"/>
    <n v="0"/>
    <n v="0"/>
    <n v="0"/>
    <n v="0"/>
    <n v="0"/>
    <n v="0"/>
    <n v="0"/>
    <n v="0"/>
    <n v="0"/>
    <n v="0"/>
    <n v="0"/>
    <n v="0"/>
    <n v="0"/>
    <n v="219.2893"/>
    <n v="7.6612"/>
    <n v="2.0194999999999999"/>
    <n v="0.26179999999999998"/>
    <n v="3.2000000000000001E-2"/>
    <n v="3.6922000000000001"/>
    <n v="3.6118999999999999"/>
    <n v="9.4367999999999999"/>
    <n v="3.0741999999999998"/>
    <n v="1.0800000000000001E-2"/>
    <n v="0.18479999999999999"/>
    <n v="-0.20030000000000001"/>
    <n v="0"/>
    <n v="-0.135399999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22"/>
    <x v="19"/>
    <x v="9"/>
    <x v="8"/>
    <n v="0"/>
    <n v="0"/>
    <n v="0"/>
    <n v="0"/>
    <n v="0"/>
    <n v="0"/>
    <n v="0"/>
    <n v="0"/>
    <n v="0"/>
    <n v="0"/>
    <n v="0"/>
    <n v="0"/>
    <n v="0"/>
    <n v="0"/>
    <n v="0"/>
    <n v="0"/>
    <n v="0"/>
    <n v="0"/>
    <n v="0"/>
    <n v="0"/>
    <n v="0"/>
    <n v="0"/>
    <n v="0"/>
    <n v="0"/>
    <n v="0"/>
    <n v="424.34320000000002"/>
    <n v="41.832999999999998"/>
    <n v="5.6779000000000002"/>
    <n v="0"/>
    <n v="0"/>
    <n v="2.7422"/>
    <n v="47.1736"/>
    <n v="22.860199999999999"/>
    <n v="22.5229"/>
    <n v="0"/>
    <n v="0"/>
    <n v="-0.31850000000000001"/>
    <n v="0"/>
    <n v="0"/>
    <n v="142.66470000000001"/>
    <n v="11.6539"/>
    <n v="13.8847"/>
    <n v="0"/>
    <n v="0"/>
    <n v="4.9579000000000004"/>
    <n v="20.4223"/>
    <n v="16.1553"/>
    <n v="11.039"/>
    <n v="0"/>
    <n v="0"/>
    <n v="-0.15939999999999999"/>
    <n v="0"/>
    <n v="0"/>
    <n v="0"/>
    <n v="0"/>
    <n v="0"/>
    <n v="0"/>
    <n v="0"/>
    <n v="0"/>
    <n v="0"/>
    <n v="0"/>
    <n v="0"/>
    <n v="0"/>
    <n v="0"/>
    <n v="0"/>
    <n v="0"/>
    <n v="0"/>
    <n v="0"/>
    <n v="0"/>
    <n v="0"/>
    <n v="0"/>
    <n v="0"/>
    <n v="0"/>
    <n v="0"/>
    <n v="0"/>
    <n v="0"/>
    <n v="0"/>
    <n v="0"/>
    <n v="0"/>
    <n v="0"/>
    <n v="0"/>
    <n v="87.348699999999994"/>
    <n v="3.1536"/>
    <n v="0"/>
    <n v="0"/>
    <n v="0"/>
    <n v="2.4186999999999999"/>
    <n v="2.1244999999999998"/>
    <n v="3.1536"/>
    <n v="2.1244999999999998"/>
    <n v="0"/>
    <n v="0"/>
    <n v="-8.1799999999999998E-2"/>
    <n v="0"/>
    <n v="0"/>
    <n v="0"/>
    <n v="0"/>
    <n v="0"/>
    <n v="0"/>
    <n v="0"/>
    <n v="0"/>
    <n v="0"/>
    <n v="0"/>
    <n v="0"/>
    <n v="0"/>
    <n v="0"/>
    <n v="0"/>
    <n v="0"/>
    <n v="0"/>
    <n v="148.44630000000001"/>
    <n v="12.876099999999999"/>
    <n v="0.36120000000000002"/>
    <n v="0"/>
    <n v="0"/>
    <n v="3.7669999999999999"/>
    <n v="0.5675"/>
    <n v="12.722300000000001"/>
    <n v="5.2600000000000001E-2"/>
    <n v="0"/>
    <n v="0"/>
    <n v="-0.14910000000000001"/>
    <n v="0"/>
    <n v="0"/>
    <n v="19711.3298"/>
    <n v="1.4555"/>
    <n v="3.9331"/>
    <n v="24.927600000000002"/>
    <n v="76.086100000000002"/>
    <n v="23.3414"/>
    <n v="100.5609"/>
    <n v="106.02719999999999"/>
    <n v="100.1857"/>
    <n v="0.36549999999999999"/>
    <n v="23.774100000000001"/>
    <n v="-12.8635"/>
    <n v="-3.3771"/>
    <n v="-8.7954000000000008"/>
    <n v="0"/>
    <n v="0"/>
    <n v="0"/>
    <n v="0"/>
    <n v="0"/>
    <n v="0"/>
    <n v="0"/>
    <n v="0"/>
    <n v="0"/>
    <n v="0"/>
    <n v="0"/>
    <n v="0"/>
    <n v="0"/>
    <n v="0"/>
    <n v="0"/>
    <n v="0"/>
    <n v="0"/>
    <n v="0"/>
    <n v="0"/>
    <n v="0"/>
    <n v="0"/>
    <n v="0"/>
    <n v="0"/>
    <n v="0"/>
    <n v="0"/>
    <n v="0"/>
    <n v="0"/>
    <n v="0"/>
    <n v="65.560199999999995"/>
    <n v="3.5364"/>
    <n v="0"/>
    <n v="0"/>
    <n v="0"/>
    <n v="2.8856000000000002"/>
    <n v="2.8761999999999999"/>
    <n v="2.1800000000000002"/>
    <n v="1.5198"/>
    <n v="0"/>
    <n v="0"/>
    <n v="-9.2600000000000002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14"/>
    <x v="19"/>
    <x v="9"/>
    <x v="8"/>
    <n v="0"/>
    <n v="0"/>
    <n v="0"/>
    <n v="0"/>
    <n v="0"/>
    <n v="0"/>
    <n v="0"/>
    <n v="0"/>
    <n v="0"/>
    <n v="0"/>
    <n v="0"/>
    <n v="0"/>
    <n v="0"/>
    <n v="0"/>
    <n v="0"/>
    <n v="0"/>
    <n v="0"/>
    <n v="0"/>
    <n v="0"/>
    <n v="0"/>
    <n v="0"/>
    <n v="0"/>
    <n v="0"/>
    <n v="0"/>
    <n v="0"/>
    <n v="95.5501"/>
    <n v="13.077299999999999"/>
    <n v="6.0182000000000002"/>
    <n v="0"/>
    <n v="0"/>
    <n v="4.2365000000000004"/>
    <n v="19.095500000000001"/>
    <n v="4.7259000000000002"/>
    <n v="4.7259000000000002"/>
    <n v="0"/>
    <n v="0"/>
    <n v="-4.8800000000000003E-2"/>
    <n v="0"/>
    <n v="0"/>
    <n v="20.0684"/>
    <n v="0"/>
    <n v="0"/>
    <n v="0"/>
    <n v="0"/>
    <n v="0"/>
    <n v="0"/>
    <n v="0"/>
    <n v="0"/>
    <n v="0"/>
    <n v="0"/>
    <n v="0"/>
    <n v="0"/>
    <n v="0"/>
    <n v="0"/>
    <n v="0"/>
    <n v="0"/>
    <n v="0"/>
    <n v="0"/>
    <n v="0"/>
    <n v="0"/>
    <n v="0"/>
    <n v="0"/>
    <n v="0"/>
    <n v="0"/>
    <n v="0"/>
    <n v="0"/>
    <n v="0"/>
    <n v="56.136600000000001"/>
    <n v="0"/>
    <n v="0"/>
    <n v="0"/>
    <n v="0"/>
    <n v="0"/>
    <n v="0"/>
    <n v="0"/>
    <n v="0"/>
    <n v="0"/>
    <n v="0"/>
    <n v="0"/>
    <n v="0"/>
    <n v="0"/>
    <n v="0"/>
    <n v="0"/>
    <n v="0"/>
    <n v="0"/>
    <n v="0"/>
    <n v="0"/>
    <n v="0"/>
    <n v="0"/>
    <n v="0"/>
    <n v="0"/>
    <n v="0"/>
    <n v="0"/>
    <n v="0"/>
    <n v="0"/>
    <n v="0"/>
    <n v="0"/>
    <n v="0"/>
    <n v="0"/>
    <n v="0"/>
    <n v="0"/>
    <n v="0"/>
    <n v="0"/>
    <n v="0"/>
    <n v="0"/>
    <n v="0"/>
    <n v="0"/>
    <n v="0"/>
    <n v="0"/>
    <n v="154.4486"/>
    <n v="0.29380000000000001"/>
    <n v="8.8900000000000007E-2"/>
    <n v="0"/>
    <n v="0"/>
    <n v="3.4872999999999998"/>
    <n v="0"/>
    <n v="0.38269999999999998"/>
    <n v="0"/>
    <n v="0"/>
    <n v="0"/>
    <n v="-7.7399999999999997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48"/>
    <x v="19"/>
    <x v="9"/>
    <x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02.0645"/>
    <n v="0.27150000000000002"/>
    <n v="1.6799999999999999E-2"/>
    <n v="0"/>
    <n v="0"/>
    <n v="5.5590000000000002"/>
    <n v="0.2883"/>
    <n v="0"/>
    <n v="0"/>
    <n v="0"/>
    <n v="0"/>
    <n v="-7.9200000000000007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49"/>
    <x v="19"/>
    <x v="9"/>
    <x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7.969900000000003"/>
    <n v="0.15579999999999999"/>
    <n v="0.1757"/>
    <n v="0"/>
    <n v="0"/>
    <n v="4.7804000000000002"/>
    <n v="0.18870000000000001"/>
    <n v="0.1757"/>
    <n v="3.2899999999999999E-2"/>
    <n v="0"/>
    <n v="0"/>
    <n v="-9.8599999999999993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43"/>
    <x v="19"/>
    <x v="9"/>
    <x v="8"/>
    <n v="0"/>
    <n v="0"/>
    <n v="0"/>
    <n v="0"/>
    <n v="0"/>
    <n v="0"/>
    <n v="0"/>
    <n v="0"/>
    <n v="0"/>
    <n v="0"/>
    <n v="0"/>
    <n v="0"/>
    <n v="0"/>
    <n v="0"/>
    <n v="0"/>
    <n v="0"/>
    <n v="0"/>
    <n v="0"/>
    <n v="0"/>
    <n v="0"/>
    <n v="0"/>
    <n v="0"/>
    <n v="0"/>
    <n v="0"/>
    <n v="0"/>
    <n v="219.4211"/>
    <n v="19.7256"/>
    <n v="2.2801999999999998"/>
    <n v="0"/>
    <n v="0"/>
    <n v="3.3214000000000001"/>
    <n v="19.121700000000001"/>
    <n v="14.4048"/>
    <n v="11.520799999999999"/>
    <n v="0"/>
    <n v="0"/>
    <n v="-0.14910000000000001"/>
    <n v="0"/>
    <n v="0"/>
    <n v="40.3658"/>
    <n v="5.0861000000000001"/>
    <n v="0"/>
    <n v="0"/>
    <n v="0"/>
    <n v="1.3914"/>
    <n v="5.0861000000000001"/>
    <n v="2.5026999999999999"/>
    <n v="2.5026999999999999"/>
    <n v="0"/>
    <n v="0"/>
    <n v="-3.0499999999999999E-2"/>
    <n v="0"/>
    <n v="0"/>
    <n v="77.575800000000001"/>
    <n v="2.1926999999999999"/>
    <n v="2.3212999999999999"/>
    <n v="0"/>
    <n v="0"/>
    <n v="4.6487999999999996"/>
    <n v="3.9466999999999999"/>
    <n v="4.5140000000000002"/>
    <n v="3.9466999999999999"/>
    <n v="0"/>
    <n v="0"/>
    <n v="-0.13450000000000001"/>
    <n v="0"/>
    <n v="0"/>
    <n v="34.835900000000002"/>
    <n v="1.0657000000000001"/>
    <n v="1.4275"/>
    <n v="0"/>
    <n v="0"/>
    <n v="4.3489000000000004"/>
    <n v="0.87570000000000003"/>
    <n v="2.4931999999999999"/>
    <n v="0.87570000000000003"/>
    <n v="0"/>
    <n v="0"/>
    <n v="-4.4699999999999997E-2"/>
    <n v="0"/>
    <n v="0"/>
    <n v="10.0138"/>
    <n v="0.47060000000000002"/>
    <n v="0"/>
    <n v="0"/>
    <n v="0"/>
    <n v="3.1589999999999998"/>
    <n v="0.46060000000000001"/>
    <n v="0.47060000000000002"/>
    <n v="0.46060000000000001"/>
    <n v="0"/>
    <n v="0"/>
    <n v="-1.0800000000000001E-2"/>
    <n v="0"/>
    <n v="0"/>
    <n v="0"/>
    <n v="0"/>
    <n v="0"/>
    <n v="0"/>
    <n v="0"/>
    <n v="0"/>
    <n v="0"/>
    <n v="0"/>
    <n v="0"/>
    <n v="0"/>
    <n v="0"/>
    <n v="0"/>
    <n v="0"/>
    <n v="0"/>
    <n v="32.636600000000001"/>
    <n v="0.39760000000000001"/>
    <n v="1.1726000000000001"/>
    <n v="0"/>
    <n v="0"/>
    <n v="6.4615999999999998"/>
    <n v="0.68140000000000001"/>
    <n v="1.5702"/>
    <n v="0.68140000000000001"/>
    <n v="0"/>
    <n v="0"/>
    <n v="-5.2699999999999997E-2"/>
    <n v="0"/>
    <n v="0"/>
    <n v="0"/>
    <n v="0"/>
    <n v="0"/>
    <n v="0"/>
    <n v="0"/>
    <n v="0"/>
    <n v="0"/>
    <n v="0"/>
    <n v="0"/>
    <n v="0"/>
    <n v="0"/>
    <n v="0"/>
    <n v="0"/>
    <n v="0"/>
    <n v="0"/>
    <n v="0"/>
    <n v="0"/>
    <n v="0"/>
    <n v="0"/>
    <n v="0"/>
    <n v="0"/>
    <n v="0"/>
    <n v="0"/>
    <n v="0"/>
    <n v="0"/>
    <n v="0"/>
    <n v="0"/>
    <n v="0"/>
    <n v="0"/>
    <n v="0"/>
    <n v="0"/>
    <n v="0"/>
    <n v="0"/>
    <n v="0"/>
    <n v="0"/>
    <n v="0"/>
    <n v="0"/>
    <n v="0"/>
    <n v="0"/>
    <n v="0"/>
    <n v="0"/>
    <n v="0"/>
    <n v="68.724900000000005"/>
    <n v="4.6466000000000003"/>
    <n v="0"/>
    <n v="0"/>
    <n v="0"/>
    <n v="3.0775000000000001"/>
    <n v="4.2838000000000003"/>
    <n v="3.5253999999999999"/>
    <n v="3.1625999999999999"/>
    <n v="0"/>
    <n v="0"/>
    <n v="-0.100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5"/>
    <x v="19"/>
    <x v="9"/>
    <x v="8"/>
    <n v="0"/>
    <n v="0"/>
    <n v="0"/>
    <n v="0"/>
    <n v="0"/>
    <n v="0"/>
    <n v="0"/>
    <n v="0"/>
    <n v="0"/>
    <n v="0"/>
    <n v="0"/>
    <n v="0"/>
    <n v="0"/>
    <n v="0"/>
    <n v="0"/>
    <n v="0"/>
    <n v="0"/>
    <n v="0"/>
    <n v="0"/>
    <n v="0"/>
    <n v="0"/>
    <n v="0"/>
    <n v="0"/>
    <n v="0"/>
    <n v="0"/>
    <n v="0"/>
    <n v="0"/>
    <n v="0"/>
    <n v="0"/>
    <n v="0"/>
    <n v="0"/>
    <n v="0"/>
    <n v="0"/>
    <n v="0"/>
    <n v="0"/>
    <n v="0"/>
    <n v="0"/>
    <n v="0"/>
    <n v="0"/>
    <n v="86.244500000000002"/>
    <n v="8.4603999999999999"/>
    <n v="2.7303000000000002"/>
    <n v="0"/>
    <n v="0"/>
    <n v="3.4167999999999998"/>
    <n v="11.1906"/>
    <n v="2.4740000000000002"/>
    <n v="2.4740000000000002"/>
    <n v="0"/>
    <n v="0"/>
    <n v="-0.14119999999999999"/>
    <n v="0"/>
    <n v="0"/>
    <n v="0"/>
    <n v="0"/>
    <n v="0"/>
    <n v="0"/>
    <n v="0"/>
    <n v="0"/>
    <n v="0"/>
    <n v="0"/>
    <n v="0"/>
    <n v="0"/>
    <n v="0"/>
    <n v="0"/>
    <n v="0"/>
    <n v="0"/>
    <n v="0"/>
    <n v="0"/>
    <n v="0"/>
    <n v="0"/>
    <n v="0"/>
    <n v="0"/>
    <n v="0"/>
    <n v="0"/>
    <n v="0"/>
    <n v="0"/>
    <n v="0"/>
    <n v="0"/>
    <n v="0"/>
    <n v="0"/>
    <n v="0"/>
    <n v="0"/>
    <n v="0"/>
    <n v="0"/>
    <n v="0"/>
    <n v="0"/>
    <n v="0"/>
    <n v="0"/>
    <n v="0"/>
    <n v="0"/>
    <n v="0"/>
    <n v="0"/>
    <n v="0"/>
    <n v="0"/>
    <n v="14.01"/>
    <n v="1.6129"/>
    <n v="0.1244"/>
    <n v="0"/>
    <n v="0"/>
    <n v="2.7328999999999999"/>
    <n v="1.7372000000000001"/>
    <n v="0.30819999999999997"/>
    <n v="0.30819999999999997"/>
    <n v="0"/>
    <n v="0"/>
    <n v="-3.4799999999999998E-2"/>
    <n v="0"/>
    <n v="0"/>
    <n v="12.499499999999999"/>
    <n v="1.4874000000000001"/>
    <n v="0"/>
    <n v="0"/>
    <n v="0"/>
    <n v="2.9123000000000001"/>
    <n v="1.4874000000000001"/>
    <n v="0"/>
    <n v="0"/>
    <n v="0"/>
    <n v="0"/>
    <n v="-2.24E-2"/>
    <n v="0"/>
    <n v="0"/>
    <n v="0"/>
    <n v="0"/>
    <n v="0"/>
    <n v="0"/>
    <n v="0"/>
    <n v="0"/>
    <n v="0"/>
    <n v="0"/>
    <n v="0"/>
    <n v="0"/>
    <n v="0"/>
    <n v="0"/>
    <n v="0"/>
    <n v="0"/>
    <n v="0"/>
    <n v="0"/>
    <n v="0"/>
    <n v="0"/>
    <n v="0"/>
    <n v="0"/>
    <n v="0"/>
    <n v="0"/>
    <n v="0"/>
    <n v="0"/>
    <n v="0"/>
    <n v="0"/>
    <n v="0"/>
    <n v="0"/>
    <n v="0"/>
    <n v="0"/>
    <n v="0"/>
    <n v="0"/>
    <n v="0"/>
    <n v="0"/>
    <n v="0"/>
    <n v="0"/>
    <n v="0"/>
    <n v="0"/>
    <n v="0"/>
    <n v="0"/>
    <n v="0"/>
    <n v="0"/>
    <n v="67.884100000000004"/>
    <n v="3.4068999999999998"/>
    <n v="1.345"/>
    <n v="0"/>
    <n v="0"/>
    <n v="1.8509"/>
    <n v="4.7519"/>
    <n v="2.0365000000000002"/>
    <n v="2.0365000000000002"/>
    <n v="0"/>
    <n v="0"/>
    <n v="-6.0100000000000001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18"/>
    <x v="19"/>
    <x v="9"/>
    <x v="8"/>
    <n v="0"/>
    <n v="0"/>
    <n v="0"/>
    <n v="0"/>
    <n v="0"/>
    <n v="0"/>
    <n v="0"/>
    <n v="0"/>
    <n v="0"/>
    <n v="0"/>
    <n v="0"/>
    <n v="0"/>
    <n v="0"/>
    <n v="0"/>
    <n v="0"/>
    <n v="0"/>
    <n v="0"/>
    <n v="0"/>
    <n v="0"/>
    <n v="0"/>
    <n v="0"/>
    <n v="0"/>
    <n v="0"/>
    <n v="0"/>
    <n v="0"/>
    <n v="159.73240000000001"/>
    <n v="19.047999999999998"/>
    <n v="0"/>
    <n v="0"/>
    <n v="0"/>
    <n v="2.1756000000000002"/>
    <n v="17.842099999999999"/>
    <n v="11.879"/>
    <n v="10.6731"/>
    <n v="0"/>
    <n v="0"/>
    <n v="-0.14580000000000001"/>
    <n v="0"/>
    <n v="0"/>
    <n v="28.993300000000001"/>
    <n v="0"/>
    <n v="1.6816"/>
    <n v="0"/>
    <n v="0"/>
    <n v="8.6849000000000007"/>
    <n v="0.40589999999999998"/>
    <n v="1.6816"/>
    <n v="0.40589999999999998"/>
    <n v="0"/>
    <n v="0"/>
    <n v="-2.6499999999999999E-2"/>
    <n v="0"/>
    <n v="0"/>
    <n v="0"/>
    <n v="0"/>
    <n v="0"/>
    <n v="0"/>
    <n v="0"/>
    <n v="0"/>
    <n v="0"/>
    <n v="0"/>
    <n v="0"/>
    <n v="0"/>
    <n v="0"/>
    <n v="0"/>
    <n v="0"/>
    <n v="0"/>
    <n v="0"/>
    <n v="0"/>
    <n v="0"/>
    <n v="0"/>
    <n v="0"/>
    <n v="0"/>
    <n v="0"/>
    <n v="0"/>
    <n v="0"/>
    <n v="0"/>
    <n v="0"/>
    <n v="0"/>
    <n v="0"/>
    <n v="0"/>
    <n v="20.3156"/>
    <n v="0"/>
    <n v="0"/>
    <n v="0"/>
    <n v="0"/>
    <n v="0"/>
    <n v="0"/>
    <n v="0"/>
    <n v="0"/>
    <n v="0"/>
    <n v="0"/>
    <n v="0"/>
    <n v="0"/>
    <n v="0"/>
    <n v="156.54249999999999"/>
    <n v="8.4285999999999994"/>
    <n v="3.1555"/>
    <n v="0"/>
    <n v="0"/>
    <n v="3.3521000000000001"/>
    <n v="8.9229000000000003"/>
    <n v="11.584099999999999"/>
    <n v="8.9229000000000003"/>
    <n v="0"/>
    <n v="0"/>
    <n v="-3.6299999999999999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34"/>
    <x v="19"/>
    <x v="9"/>
    <x v="8"/>
    <n v="0"/>
    <n v="0"/>
    <n v="0"/>
    <n v="0"/>
    <n v="0"/>
    <n v="0"/>
    <n v="0"/>
    <n v="0"/>
    <n v="0"/>
    <n v="0"/>
    <n v="0"/>
    <n v="0"/>
    <n v="0"/>
    <n v="0"/>
    <n v="0"/>
    <n v="0"/>
    <n v="0"/>
    <n v="0"/>
    <n v="0"/>
    <n v="0"/>
    <n v="0"/>
    <n v="0"/>
    <n v="0"/>
    <n v="0"/>
    <n v="0"/>
    <n v="31.151800000000001"/>
    <n v="0"/>
    <n v="1.9967999999999999"/>
    <n v="0"/>
    <n v="0"/>
    <n v="5.2548000000000004"/>
    <n v="1.9967999999999999"/>
    <n v="1.1342000000000001"/>
    <n v="1.1342000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4.511600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36"/>
    <x v="19"/>
    <x v="9"/>
    <x v="8"/>
    <n v="0"/>
    <n v="0"/>
    <n v="0"/>
    <n v="0"/>
    <n v="0"/>
    <n v="0"/>
    <n v="0"/>
    <n v="0"/>
    <n v="0"/>
    <n v="0"/>
    <n v="0"/>
    <n v="0"/>
    <n v="0"/>
    <n v="0"/>
    <n v="0"/>
    <n v="0"/>
    <n v="0"/>
    <n v="0"/>
    <n v="0"/>
    <n v="0"/>
    <n v="0"/>
    <n v="0"/>
    <n v="0"/>
    <n v="0"/>
    <n v="0"/>
    <n v="0"/>
    <n v="0"/>
    <n v="0"/>
    <n v="0"/>
    <n v="0"/>
    <n v="0"/>
    <n v="0"/>
    <n v="0"/>
    <n v="0"/>
    <n v="0"/>
    <n v="0"/>
    <n v="0"/>
    <n v="0"/>
    <n v="0"/>
    <n v="20.18070000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23"/>
    <x v="19"/>
    <x v="9"/>
    <x v="8"/>
    <n v="0"/>
    <n v="0"/>
    <n v="0"/>
    <n v="0"/>
    <n v="0"/>
    <n v="0"/>
    <n v="0"/>
    <n v="0"/>
    <n v="0"/>
    <n v="0"/>
    <n v="0"/>
    <n v="0"/>
    <n v="0"/>
    <n v="0"/>
    <n v="0"/>
    <n v="0"/>
    <n v="0"/>
    <n v="0"/>
    <n v="0"/>
    <n v="0"/>
    <n v="0"/>
    <n v="0"/>
    <n v="0"/>
    <n v="0"/>
    <n v="0"/>
    <n v="115.2783"/>
    <n v="13.241199999999999"/>
    <n v="1.3129"/>
    <n v="0"/>
    <n v="0"/>
    <n v="3.6116999999999999"/>
    <n v="14.5541"/>
    <n v="6.5145"/>
    <n v="6.5145"/>
    <n v="0"/>
    <n v="0"/>
    <n v="-0.15609999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8"/>
    <x v="19"/>
    <x v="9"/>
    <x v="8"/>
    <n v="0"/>
    <n v="0"/>
    <n v="0"/>
    <n v="0"/>
    <n v="0"/>
    <n v="0"/>
    <n v="0"/>
    <n v="0"/>
    <n v="0"/>
    <n v="0"/>
    <n v="0"/>
    <n v="0"/>
    <n v="0"/>
    <n v="0"/>
    <n v="0"/>
    <n v="0"/>
    <n v="0"/>
    <n v="0"/>
    <n v="0"/>
    <n v="0"/>
    <n v="0"/>
    <n v="0"/>
    <n v="0"/>
    <n v="0"/>
    <n v="0"/>
    <n v="57.718600000000002"/>
    <n v="4.1113999999999997"/>
    <n v="0"/>
    <n v="0"/>
    <n v="0"/>
    <n v="3.1196999999999999"/>
    <n v="3.9232999999999998"/>
    <n v="2.6718000000000002"/>
    <n v="2.48369999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50"/>
    <x v="19"/>
    <x v="9"/>
    <x v="8"/>
    <n v="0"/>
    <n v="0"/>
    <n v="0"/>
    <n v="0"/>
    <n v="0"/>
    <n v="0"/>
    <n v="0"/>
    <n v="0"/>
    <n v="0"/>
    <n v="0"/>
    <n v="0"/>
    <n v="0"/>
    <n v="0"/>
    <n v="0"/>
    <n v="0"/>
    <n v="0"/>
    <n v="0"/>
    <n v="0"/>
    <n v="0"/>
    <n v="0"/>
    <n v="0"/>
    <n v="0"/>
    <n v="0"/>
    <n v="0"/>
    <n v="0"/>
    <n v="42.5306"/>
    <n v="2.722"/>
    <n v="0"/>
    <n v="0"/>
    <n v="0"/>
    <n v="3.1324000000000001"/>
    <n v="2.722"/>
    <n v="2.1690999999999998"/>
    <n v="2.16909999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12"/>
    <x v="19"/>
    <x v="9"/>
    <x v="8"/>
    <n v="0"/>
    <n v="0"/>
    <n v="0"/>
    <n v="0"/>
    <n v="0"/>
    <n v="0"/>
    <n v="0"/>
    <n v="0"/>
    <n v="0"/>
    <n v="0"/>
    <n v="0"/>
    <n v="0"/>
    <n v="0"/>
    <n v="0"/>
    <n v="0"/>
    <n v="0"/>
    <n v="0"/>
    <n v="0"/>
    <n v="0"/>
    <n v="0"/>
    <n v="0"/>
    <n v="0"/>
    <n v="0"/>
    <n v="0"/>
    <n v="0"/>
    <n v="28.077400000000001"/>
    <n v="3.7624"/>
    <n v="0"/>
    <n v="0"/>
    <n v="0"/>
    <n v="3.8492999999999999"/>
    <n v="3.7624"/>
    <n v="1.7688999999999999"/>
    <n v="1.7688999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8QOCP58OLEN998"/>
    <x v="72"/>
    <s v="BE"/>
    <d v="2022-12-31T00:00:00"/>
    <s v="EUR"/>
    <s v="Millions"/>
    <x v="7"/>
    <x v="19"/>
    <x v="9"/>
    <x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1918"/>
    <n v="1.1808000000000001"/>
    <n v="0.13150000000000001"/>
    <n v="0.13150000000000001"/>
    <n v="0"/>
    <n v="0"/>
    <n v="0"/>
    <n v="0"/>
    <n v="0"/>
    <n v="2.5285000000000002"/>
    <n v="1.1808000000000001"/>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2/argenta-spaarbank-pillar-3-disclosures-2022.pdf"/>
    <s v="https://www.argenta.be/content/dam/argenta/over-argenta/jaarverslagen/2022/appendices-pillar-3-disclosures-2022.xlsx"/>
    <s v="https://www.argenta.be/nl/over-argenta/jaarverslagen.html"/>
    <m/>
  </r>
  <r>
    <s v="549300ZK53CNGEEI6A29"/>
    <x v="73"/>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jpmorganchaseco.gcs-web.com/static-files/7a98fb7d-5378-4b52-84ed-1878ff188b27"/>
    <s v="N/A"/>
    <s v="https://jpmorganchaseco.gcs-web.com/ir/sec-other-filings/basel-pillar-and-lcr-disclosures/pillar-germany"/>
    <m/>
  </r>
  <r>
    <s v="213800X3Q9LSAKRUWY91"/>
    <x v="74"/>
    <s v="BE"/>
    <d v="2022-12-31T00:00:00"/>
    <s v="EUR"/>
    <s v="Millions"/>
    <x v="16"/>
    <x v="99"/>
    <x v="80"/>
    <x v="67"/>
    <n v="96"/>
    <n v="4"/>
    <n v="8.2200000000000006"/>
    <n v="0"/>
    <n v="287"/>
    <n v="3"/>
    <n v="80"/>
    <n v="8"/>
    <n v="-3"/>
    <n v="-1"/>
    <n v="-2"/>
    <n v="118"/>
    <n v="13"/>
    <n v="1"/>
    <n v="0"/>
    <n v="0"/>
    <n v="2.41"/>
    <n v="0"/>
    <n v="14"/>
    <n v="0"/>
    <n v="0"/>
    <n v="1"/>
    <n v="0"/>
    <n v="0"/>
    <n v="0"/>
    <n v="9991"/>
    <n v="283"/>
    <n v="82"/>
    <n v="57"/>
    <n v="1"/>
    <n v="4.47"/>
    <n v="33"/>
    <n v="436"/>
    <n v="0"/>
    <n v="102"/>
    <n v="18"/>
    <n v="-12"/>
    <n v="-2"/>
    <n v="-10"/>
    <n v="2004"/>
    <n v="125"/>
    <n v="141"/>
    <n v="114"/>
    <n v="0"/>
    <n v="6.07"/>
    <n v="0"/>
    <n v="184"/>
    <n v="219"/>
    <n v="47"/>
    <n v="4"/>
    <n v="-3"/>
    <n v="0"/>
    <n v="-3"/>
    <n v="828"/>
    <n v="54"/>
    <n v="8"/>
    <n v="52"/>
    <n v="4"/>
    <n v="5.71"/>
    <n v="0"/>
    <n v="155"/>
    <n v="0"/>
    <n v="17"/>
    <n v="0"/>
    <n v="0"/>
    <n v="0"/>
    <n v="0"/>
    <n v="4287"/>
    <n v="98"/>
    <n v="9"/>
    <n v="32"/>
    <n v="49"/>
    <n v="9.15"/>
    <n v="11"/>
    <n v="228"/>
    <n v="0"/>
    <n v="15"/>
    <n v="13"/>
    <n v="-7"/>
    <n v="-1"/>
    <n v="-6"/>
    <n v="8742"/>
    <n v="286"/>
    <n v="87"/>
    <n v="26"/>
    <n v="0"/>
    <n v="7.51"/>
    <n v="46"/>
    <n v="478"/>
    <n v="0"/>
    <n v="53"/>
    <n v="42"/>
    <n v="-36"/>
    <n v="-1"/>
    <n v="-35"/>
    <n v="3191"/>
    <n v="27"/>
    <n v="83"/>
    <n v="18"/>
    <n v="0"/>
    <n v="3.83"/>
    <n v="2"/>
    <n v="205"/>
    <n v="0"/>
    <n v="49"/>
    <n v="3"/>
    <n v="-1"/>
    <n v="-1"/>
    <n v="0"/>
    <n v="6454"/>
    <n v="153"/>
    <n v="208"/>
    <n v="42"/>
    <n v="0"/>
    <n v="6.49"/>
    <n v="17"/>
    <n v="403"/>
    <n v="0"/>
    <n v="33"/>
    <n v="25"/>
    <n v="-9"/>
    <n v="-2"/>
    <n v="0"/>
    <n v="45326"/>
    <n v="218"/>
    <n v="445"/>
    <n v="1576"/>
    <n v="1008"/>
    <n v="15.69"/>
    <n v="236"/>
    <n v="3069"/>
    <n v="109"/>
    <n v="448"/>
    <n v="14"/>
    <n v="-6"/>
    <n v="-2"/>
    <n v="-4"/>
    <n v="10146"/>
    <n v="126"/>
    <n v="265"/>
    <n v="463"/>
    <n v="46"/>
    <n v="11.14"/>
    <n v="0"/>
    <n v="849"/>
    <n v="51"/>
    <n v="262"/>
    <n v="61"/>
    <n v="-17"/>
    <n v="-5"/>
    <n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2/risk-report-2022-2.pdf"/>
    <s v="N/A"/>
    <s v="https://www.kbc.com/en/investor-relations/reports/risk-reports.html"/>
    <m/>
  </r>
  <r>
    <s v="213800X3Q9LSAKRUWY91"/>
    <x v="74"/>
    <s v="BE"/>
    <d v="2022-12-31T00:00:00"/>
    <s v="EUR"/>
    <s v="Millions"/>
    <x v="35"/>
    <x v="100"/>
    <x v="81"/>
    <x v="68"/>
    <n v="9"/>
    <n v="1"/>
    <n v="8.2100000000000009"/>
    <n v="0"/>
    <n v="34"/>
    <n v="0"/>
    <n v="19"/>
    <n v="1"/>
    <n v="-1"/>
    <n v="-1"/>
    <n v="0"/>
    <n v="6"/>
    <n v="0"/>
    <n v="0"/>
    <n v="0"/>
    <n v="0"/>
    <n v="2.77"/>
    <n v="0"/>
    <n v="0"/>
    <n v="0"/>
    <n v="0"/>
    <n v="0"/>
    <n v="0"/>
    <n v="0"/>
    <n v="0"/>
    <n v="2409"/>
    <n v="173"/>
    <n v="96"/>
    <n v="28"/>
    <n v="0"/>
    <n v="4.33"/>
    <n v="9"/>
    <n v="317"/>
    <n v="0"/>
    <n v="119"/>
    <n v="13"/>
    <n v="-12"/>
    <n v="-4"/>
    <n v="-8"/>
    <n v="302"/>
    <n v="4"/>
    <n v="7"/>
    <n v="0"/>
    <n v="0"/>
    <n v="2.77"/>
    <n v="0"/>
    <n v="19"/>
    <n v="0"/>
    <n v="14"/>
    <n v="1"/>
    <n v="0"/>
    <n v="0"/>
    <n v="0"/>
    <n v="245"/>
    <n v="18"/>
    <n v="22"/>
    <n v="5"/>
    <n v="0"/>
    <n v="6.02"/>
    <n v="0"/>
    <n v="51"/>
    <n v="0"/>
    <n v="3"/>
    <n v="0"/>
    <n v="0"/>
    <n v="0"/>
    <n v="0"/>
    <n v="572"/>
    <n v="9"/>
    <n v="2"/>
    <n v="2"/>
    <n v="3"/>
    <n v="8.33"/>
    <n v="2"/>
    <n v="16"/>
    <n v="0"/>
    <n v="3"/>
    <n v="1"/>
    <n v="0"/>
    <n v="0"/>
    <n v="0"/>
    <n v="2066"/>
    <n v="65"/>
    <n v="20"/>
    <n v="8"/>
    <n v="0"/>
    <n v="3.82"/>
    <n v="5"/>
    <n v="98"/>
    <n v="0"/>
    <n v="17"/>
    <n v="3"/>
    <n v="-3"/>
    <n v="-1"/>
    <n v="-2"/>
    <n v="1040"/>
    <n v="79"/>
    <n v="39"/>
    <n v="36"/>
    <n v="0"/>
    <n v="5.65"/>
    <n v="0"/>
    <n v="165"/>
    <n v="0"/>
    <n v="20"/>
    <n v="3"/>
    <n v="-5"/>
    <n v="-3"/>
    <n v="-2"/>
    <n v="2754"/>
    <n v="15"/>
    <n v="16"/>
    <n v="8"/>
    <n v="2"/>
    <n v="7.93"/>
    <n v="8"/>
    <n v="41"/>
    <n v="0"/>
    <n v="9"/>
    <n v="0"/>
    <n v="-1"/>
    <n v="0"/>
    <n v="0"/>
    <n v="20583"/>
    <n v="20"/>
    <n v="44"/>
    <n v="158"/>
    <n v="576"/>
    <n v="20.13"/>
    <n v="564"/>
    <n v="504"/>
    <n v="0"/>
    <n v="101"/>
    <n v="6"/>
    <n v="-3"/>
    <n v="-2"/>
    <n v="-1"/>
    <n v="5291"/>
    <n v="83"/>
    <n v="112"/>
    <n v="95"/>
    <n v="4"/>
    <n v="8.27"/>
    <n v="16"/>
    <n v="307"/>
    <n v="0"/>
    <n v="65"/>
    <n v="6"/>
    <n v="-5"/>
    <n v="-2"/>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2/risk-report-2022-2.pdf"/>
    <s v="N/A"/>
    <s v="https://www.kbc.com/en/investor-relations/reports/risk-reports.html"/>
    <m/>
  </r>
  <r>
    <s v="213800X3Q9LSAKRUWY91"/>
    <x v="74"/>
    <s v="BE"/>
    <d v="2022-12-31T00:00:00"/>
    <s v="EUR"/>
    <s v="Millions"/>
    <x v="39"/>
    <x v="101"/>
    <x v="82"/>
    <x v="69"/>
    <n v="3"/>
    <n v="0"/>
    <n v="4.49"/>
    <n v="0"/>
    <n v="51"/>
    <n v="0"/>
    <n v="24"/>
    <n v="0"/>
    <n v="-1"/>
    <n v="0"/>
    <n v="0"/>
    <n v="3"/>
    <n v="0"/>
    <n v="0"/>
    <n v="0"/>
    <n v="0"/>
    <n v="0.16"/>
    <n v="0"/>
    <n v="0"/>
    <n v="0"/>
    <n v="0"/>
    <n v="0"/>
    <n v="0"/>
    <n v="0"/>
    <n v="0"/>
    <n v="861"/>
    <n v="36"/>
    <n v="7"/>
    <n v="1"/>
    <n v="0"/>
    <n v="2.36"/>
    <n v="0"/>
    <n v="48"/>
    <n v="0"/>
    <n v="23"/>
    <n v="2"/>
    <n v="-1"/>
    <n v="0"/>
    <n v="-1"/>
    <n v="211"/>
    <n v="0"/>
    <n v="3"/>
    <n v="15"/>
    <n v="0"/>
    <n v="12.73"/>
    <n v="0"/>
    <n v="18"/>
    <n v="0"/>
    <n v="7"/>
    <n v="0"/>
    <n v="0"/>
    <n v="0"/>
    <n v="0"/>
    <n v="29"/>
    <n v="2"/>
    <n v="1"/>
    <n v="0"/>
    <n v="0"/>
    <n v="2.64"/>
    <n v="0"/>
    <n v="3"/>
    <n v="0"/>
    <n v="0"/>
    <n v="0"/>
    <n v="0"/>
    <n v="0"/>
    <n v="0"/>
    <n v="79"/>
    <n v="1"/>
    <n v="0"/>
    <n v="0"/>
    <n v="0"/>
    <n v="6.83"/>
    <n v="0"/>
    <n v="2"/>
    <n v="0"/>
    <n v="1"/>
    <n v="0"/>
    <n v="0"/>
    <n v="0"/>
    <n v="0"/>
    <n v="403"/>
    <n v="18"/>
    <n v="4"/>
    <n v="0"/>
    <n v="0"/>
    <n v="2.4700000000000002"/>
    <n v="0"/>
    <n v="22"/>
    <n v="0"/>
    <n v="10"/>
    <n v="0"/>
    <n v="0"/>
    <n v="0"/>
    <n v="0"/>
    <n v="166"/>
    <n v="8"/>
    <n v="2"/>
    <n v="1"/>
    <n v="0"/>
    <n v="4.3499999999999996"/>
    <n v="0"/>
    <n v="11"/>
    <n v="0"/>
    <n v="3"/>
    <n v="0"/>
    <n v="0"/>
    <n v="0"/>
    <n v="0"/>
    <n v="397"/>
    <n v="2"/>
    <n v="12"/>
    <n v="0"/>
    <n v="0"/>
    <n v="6.87"/>
    <n v="0"/>
    <n v="15"/>
    <n v="0"/>
    <n v="3"/>
    <n v="0"/>
    <n v="0"/>
    <n v="0"/>
    <n v="0"/>
    <n v="1644"/>
    <n v="6"/>
    <n v="14"/>
    <n v="50"/>
    <n v="19"/>
    <n v="15.65"/>
    <n v="19"/>
    <n v="85"/>
    <n v="0"/>
    <n v="30"/>
    <n v="4"/>
    <n v="-2"/>
    <n v="-1"/>
    <n v="-1"/>
    <n v="1405"/>
    <n v="35"/>
    <n v="26"/>
    <n v="4"/>
    <n v="10"/>
    <n v="6.42"/>
    <n v="106"/>
    <n v="69"/>
    <n v="0"/>
    <n v="77"/>
    <n v="4"/>
    <n v="-3"/>
    <n v="-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2/risk-report-2022-2.pdf"/>
    <s v="N/A"/>
    <s v="https://www.kbc.com/en/investor-relations/reports/risk-reports.html"/>
    <m/>
  </r>
  <r>
    <s v="213800X3Q9LSAKRUWY91"/>
    <x v="74"/>
    <s v="BE"/>
    <d v="2022-12-31T00:00:00"/>
    <s v="EUR"/>
    <s v="Millions"/>
    <x v="51"/>
    <x v="102"/>
    <x v="83"/>
    <x v="70"/>
    <n v="1"/>
    <n v="0"/>
    <n v="4.26"/>
    <n v="0"/>
    <n v="39"/>
    <n v="0"/>
    <n v="7"/>
    <n v="2"/>
    <n v="-1"/>
    <n v="0"/>
    <n v="-1"/>
    <n v="10"/>
    <n v="0"/>
    <n v="0"/>
    <n v="0"/>
    <n v="0"/>
    <n v="6.97"/>
    <n v="0"/>
    <n v="0"/>
    <n v="0"/>
    <n v="0"/>
    <n v="0"/>
    <n v="0"/>
    <n v="0"/>
    <n v="0"/>
    <n v="860"/>
    <n v="58"/>
    <n v="24"/>
    <n v="3"/>
    <n v="0"/>
    <n v="3.67"/>
    <n v="0"/>
    <n v="85"/>
    <n v="0"/>
    <n v="28"/>
    <n v="3"/>
    <n v="-2"/>
    <n v="0"/>
    <n v="-1"/>
    <n v="146"/>
    <n v="3"/>
    <n v="2"/>
    <n v="5"/>
    <n v="0"/>
    <n v="9.26"/>
    <n v="0"/>
    <n v="10"/>
    <n v="0"/>
    <n v="0"/>
    <n v="0"/>
    <n v="0"/>
    <n v="0"/>
    <n v="0"/>
    <n v="27"/>
    <n v="1"/>
    <n v="2"/>
    <n v="0"/>
    <n v="0"/>
    <n v="6.42"/>
    <n v="0"/>
    <n v="3"/>
    <n v="0"/>
    <n v="1"/>
    <n v="0"/>
    <n v="0"/>
    <n v="0"/>
    <n v="0"/>
    <n v="102"/>
    <n v="0"/>
    <n v="0"/>
    <n v="0"/>
    <n v="0"/>
    <n v="2.17"/>
    <n v="0"/>
    <n v="0"/>
    <n v="0"/>
    <n v="0"/>
    <n v="0"/>
    <n v="0"/>
    <n v="0"/>
    <n v="0"/>
    <n v="764"/>
    <n v="4"/>
    <n v="2"/>
    <n v="0"/>
    <n v="0"/>
    <n v="3.66"/>
    <n v="0"/>
    <n v="7"/>
    <n v="0"/>
    <n v="1"/>
    <n v="0"/>
    <n v="0"/>
    <n v="0"/>
    <n v="0"/>
    <n v="132"/>
    <n v="0"/>
    <n v="0"/>
    <n v="0"/>
    <n v="0"/>
    <n v="5.58"/>
    <n v="0"/>
    <n v="0"/>
    <n v="0"/>
    <n v="0"/>
    <n v="0"/>
    <n v="0"/>
    <n v="0"/>
    <n v="0"/>
    <n v="69"/>
    <n v="0"/>
    <n v="0"/>
    <n v="0"/>
    <n v="0"/>
    <n v="5.93"/>
    <n v="0"/>
    <n v="0"/>
    <n v="0"/>
    <n v="0"/>
    <n v="0"/>
    <n v="0"/>
    <n v="0"/>
    <n v="0"/>
    <n v="1076"/>
    <n v="1"/>
    <n v="2"/>
    <n v="6"/>
    <n v="15"/>
    <n v="19.440000000000001"/>
    <n v="14"/>
    <n v="17"/>
    <n v="0"/>
    <n v="2"/>
    <n v="1"/>
    <n v="0"/>
    <n v="0"/>
    <n v="0"/>
    <n v="1405"/>
    <n v="18"/>
    <n v="17"/>
    <n v="2"/>
    <n v="0"/>
    <n v="4.87"/>
    <n v="0"/>
    <n v="38"/>
    <n v="0"/>
    <n v="6"/>
    <n v="2"/>
    <n v="-1"/>
    <n v="0"/>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2/risk-report-2022-2.pdf"/>
    <s v="N/A"/>
    <s v="https://www.kbc.com/en/investor-relations/reports/risk-reports.html"/>
    <m/>
  </r>
  <r>
    <s v="213800X3Q9LSAKRUWY91"/>
    <x v="74"/>
    <s v="BE"/>
    <d v="2022-12-31T00:00:00"/>
    <s v="EUR"/>
    <s v="Millions"/>
    <x v="36"/>
    <x v="103"/>
    <x v="84"/>
    <x v="71"/>
    <n v="0"/>
    <n v="0"/>
    <n v="3.99"/>
    <n v="0"/>
    <n v="17"/>
    <n v="0"/>
    <n v="7"/>
    <n v="0"/>
    <n v="0"/>
    <n v="0"/>
    <n v="0"/>
    <n v="10"/>
    <n v="0"/>
    <n v="0"/>
    <n v="0"/>
    <n v="0"/>
    <n v="5.51"/>
    <n v="0"/>
    <n v="0"/>
    <n v="0"/>
    <n v="0"/>
    <n v="0"/>
    <n v="0"/>
    <n v="0"/>
    <n v="0"/>
    <n v="640"/>
    <n v="40"/>
    <n v="10"/>
    <n v="3"/>
    <n v="0"/>
    <n v="3.72"/>
    <n v="2"/>
    <n v="54"/>
    <n v="0"/>
    <n v="33"/>
    <n v="2"/>
    <n v="-3"/>
    <n v="-1"/>
    <n v="-1"/>
    <n v="266"/>
    <n v="53"/>
    <n v="14"/>
    <n v="1"/>
    <n v="0"/>
    <n v="3.52"/>
    <n v="0"/>
    <n v="74"/>
    <n v="0"/>
    <n v="51"/>
    <n v="1"/>
    <n v="-2"/>
    <n v="-1"/>
    <n v="-1"/>
    <n v="96"/>
    <n v="5"/>
    <n v="8"/>
    <n v="7"/>
    <n v="3"/>
    <n v="10.27"/>
    <n v="0"/>
    <n v="22"/>
    <n v="1"/>
    <n v="4"/>
    <n v="0"/>
    <n v="0"/>
    <n v="0"/>
    <n v="0"/>
    <n v="289"/>
    <n v="8"/>
    <n v="1"/>
    <n v="2"/>
    <n v="2"/>
    <n v="7.21"/>
    <n v="0"/>
    <n v="14"/>
    <n v="0"/>
    <n v="4"/>
    <n v="1"/>
    <n v="-1"/>
    <n v="0"/>
    <n v="-1"/>
    <n v="695"/>
    <n v="64"/>
    <n v="21"/>
    <n v="6"/>
    <n v="0"/>
    <n v="4.3"/>
    <n v="0"/>
    <n v="91"/>
    <n v="0"/>
    <n v="22"/>
    <n v="2"/>
    <n v="-3"/>
    <n v="-1"/>
    <n v="-1"/>
    <n v="253"/>
    <n v="13"/>
    <n v="7"/>
    <n v="0"/>
    <n v="0"/>
    <n v="4.2699999999999996"/>
    <n v="0"/>
    <n v="20"/>
    <n v="0"/>
    <n v="10"/>
    <n v="1"/>
    <n v="-1"/>
    <n v="0"/>
    <n v="0"/>
    <n v="599"/>
    <n v="107"/>
    <n v="24"/>
    <n v="9"/>
    <n v="2"/>
    <n v="3.85"/>
    <n v="0"/>
    <n v="143"/>
    <n v="0"/>
    <n v="58"/>
    <n v="1"/>
    <n v="-3"/>
    <n v="-2"/>
    <n v="-1"/>
    <n v="6182"/>
    <n v="2"/>
    <n v="8"/>
    <n v="54"/>
    <n v="315"/>
    <n v="23.09"/>
    <n v="222"/>
    <n v="211"/>
    <n v="9"/>
    <n v="18"/>
    <n v="2"/>
    <n v="-2"/>
    <n v="-1"/>
    <n v="0"/>
    <n v="1262"/>
    <n v="54"/>
    <n v="33"/>
    <n v="19"/>
    <n v="0"/>
    <n v="5.73"/>
    <n v="0"/>
    <n v="105"/>
    <n v="0"/>
    <n v="37"/>
    <n v="1"/>
    <n v="-3"/>
    <n v="-2"/>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2/risk-report-2022-2.pdf"/>
    <s v="N/A"/>
    <s v="https://www.kbc.com/en/investor-relations/reports/risk-reports.html"/>
    <m/>
  </r>
  <r>
    <s v="529900HEKOENJHPNN480"/>
    <x v="75"/>
    <s v="FI"/>
    <d v="2022-12-31T00:00:00"/>
    <s v="EUR"/>
    <s v="Millions"/>
    <x v="48"/>
    <x v="0"/>
    <x v="0"/>
    <x v="0"/>
    <m/>
    <m/>
    <m/>
    <m/>
    <m/>
    <m/>
    <m/>
    <m/>
    <m/>
    <m/>
    <m/>
    <n v="1"/>
    <m/>
    <m/>
    <m/>
    <m/>
    <m/>
    <m/>
    <n v="0"/>
    <m/>
    <m/>
    <m/>
    <m/>
    <m/>
    <m/>
    <n v="7"/>
    <m/>
    <m/>
    <m/>
    <m/>
    <m/>
    <m/>
    <n v="0"/>
    <m/>
    <m/>
    <m/>
    <m/>
    <m/>
    <m/>
    <n v="322"/>
    <n v="19"/>
    <n v="37"/>
    <n v="11"/>
    <n v="3"/>
    <n v="7"/>
    <m/>
    <n v="70"/>
    <m/>
    <m/>
    <m/>
    <n v="0"/>
    <m/>
    <m/>
    <n v="754"/>
    <n v="30"/>
    <n v="24"/>
    <n v="122"/>
    <n v="23"/>
    <n v="14"/>
    <m/>
    <n v="200"/>
    <m/>
    <n v="0"/>
    <m/>
    <n v="0"/>
    <n v="0"/>
    <m/>
    <n v="169"/>
    <n v="0"/>
    <n v="4"/>
    <n v="14"/>
    <n v="18"/>
    <n v="22"/>
    <m/>
    <n v="37"/>
    <m/>
    <m/>
    <m/>
    <n v="0"/>
    <m/>
    <m/>
    <m/>
    <m/>
    <m/>
    <m/>
    <m/>
    <m/>
    <m/>
    <m/>
    <m/>
    <m/>
    <m/>
    <m/>
    <m/>
    <m/>
    <n v="96"/>
    <n v="8"/>
    <m/>
    <m/>
    <m/>
    <n v="4"/>
    <m/>
    <n v="8"/>
    <m/>
    <m/>
    <m/>
    <n v="0"/>
    <m/>
    <m/>
    <n v="14042"/>
    <n v="73"/>
    <n v="203"/>
    <n v="211"/>
    <n v="1204"/>
    <n v="25"/>
    <m/>
    <n v="1684"/>
    <m/>
    <n v="24"/>
    <n v="1"/>
    <n v="0"/>
    <n v="0"/>
    <n v="0"/>
    <n v="11862"/>
    <n v="3"/>
    <n v="139"/>
    <n v="82"/>
    <n v="1133"/>
    <n v="28"/>
    <m/>
    <n v="1349"/>
    <m/>
    <m/>
    <n v="1"/>
    <n v="0"/>
    <m/>
    <n v="0"/>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untarahoitus.fi/app/uploads/sites/2/2023/03/2022-Pillar-III-MuniFin.pdf"/>
    <s v="N/A"/>
    <s v="https://www.munifin.fi/about-us/key-figures-and-annual-reports/"/>
    <m/>
  </r>
  <r>
    <s v="549300U4LIZV0REEQQ46"/>
    <x v="76"/>
    <s v="ES"/>
    <d v="2022-12-31T00:00:00"/>
    <s v="EUR"/>
    <s v="Thousands"/>
    <x v="5"/>
    <x v="104"/>
    <x v="85"/>
    <x v="72"/>
    <m/>
    <n v="0"/>
    <n v="4"/>
    <n v="98"/>
    <m/>
    <m/>
    <n v="46"/>
    <n v="0"/>
    <n v="-1"/>
    <n v="0"/>
    <n v="0"/>
    <n v="12095"/>
    <m/>
    <m/>
    <m/>
    <m/>
    <m/>
    <m/>
    <m/>
    <m/>
    <m/>
    <m/>
    <m/>
    <m/>
    <m/>
    <n v="2191221"/>
    <n v="575"/>
    <n v="775"/>
    <n v="130"/>
    <n v="2"/>
    <n v="6"/>
    <n v="1478"/>
    <n v="4"/>
    <m/>
    <n v="233"/>
    <n v="4"/>
    <n v="-15"/>
    <n v="-8"/>
    <n v="-1"/>
    <n v="1489794"/>
    <n v="39"/>
    <m/>
    <m/>
    <n v="3"/>
    <n v="0"/>
    <n v="39"/>
    <n v="3"/>
    <m/>
    <m/>
    <m/>
    <n v="0"/>
    <m/>
    <m/>
    <n v="181505"/>
    <m/>
    <n v="449"/>
    <m/>
    <m/>
    <n v="8"/>
    <n v="449"/>
    <m/>
    <m/>
    <m/>
    <m/>
    <n v="-1"/>
    <m/>
    <m/>
    <n v="1292656"/>
    <n v="959"/>
    <n v="907"/>
    <n v="316"/>
    <n v="1220"/>
    <n v="14"/>
    <n v="2178"/>
    <n v="1224"/>
    <m/>
    <n v="259"/>
    <n v="484"/>
    <n v="-160"/>
    <n v="-11"/>
    <n v="-139"/>
    <n v="814015"/>
    <n v="2051"/>
    <n v="1321"/>
    <n v="765"/>
    <n v="66"/>
    <n v="6"/>
    <n v="4169"/>
    <n v="33"/>
    <m/>
    <n v="463"/>
    <n v="206"/>
    <n v="-78"/>
    <n v="-10"/>
    <n v="-41"/>
    <n v="1238131"/>
    <n v="981"/>
    <n v="16"/>
    <m/>
    <n v="7"/>
    <n v="2"/>
    <n v="878"/>
    <n v="126"/>
    <m/>
    <n v="16"/>
    <n v="7"/>
    <n v="-8"/>
    <n v="-2"/>
    <n v="-1"/>
    <n v="900024"/>
    <n v="196"/>
    <n v="923"/>
    <n v="101"/>
    <n v="0"/>
    <n v="6"/>
    <n v="267"/>
    <n v="953"/>
    <m/>
    <n v="105"/>
    <n v="120"/>
    <n v="-21"/>
    <n v="-10"/>
    <n v="-12"/>
    <n v="28795129"/>
    <n v="24943"/>
    <n v="83395"/>
    <n v="475965"/>
    <n v="507846"/>
    <n v="19"/>
    <n v="817215"/>
    <n v="274463"/>
    <n v="472"/>
    <n v="46580"/>
    <n v="14455"/>
    <n v="-7112"/>
    <n v="-1693"/>
    <n v="-5205"/>
    <n v="3044318"/>
    <n v="11761"/>
    <n v="30339"/>
    <n v="40015"/>
    <n v="44987"/>
    <n v="16"/>
    <n v="99347"/>
    <n v="27642"/>
    <n v="114"/>
    <n v="17118"/>
    <n v="5808"/>
    <n v="-3975"/>
    <n v="-984"/>
    <n v="-2722"/>
    <n v="364869"/>
    <m/>
    <m/>
    <m/>
    <n v="10536"/>
    <m/>
    <n v="4684"/>
    <n v="5852"/>
    <m/>
    <m/>
    <m/>
    <n v="-4446"/>
    <m/>
    <m/>
    <n v="2079471"/>
    <n v="794"/>
    <n v="234"/>
    <n v="11414"/>
    <n v="5"/>
    <n v="11"/>
    <n v="12425"/>
    <n v="22"/>
    <m/>
    <n v="11670"/>
    <n v="58"/>
    <n v="-2759"/>
    <n v="-2708"/>
    <n v="-4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quot;IRP+2022+-+GRUPO+KUTXABANK.pdf&quot;&amp;blobkey=id&amp;blobtable=MungoBlobs&amp;blobwhere=1312361282332&amp;ssbinary=true"/>
    <s v="N/A"/>
    <s v="https://www.kutxabank.com/cs/Satellite/kutxabank/en/investor_relations/financial_information/pillar_iii"/>
    <m/>
  </r>
  <r>
    <s v="96950066U5XAAIRCPA78"/>
    <x v="77"/>
    <s v="FR"/>
    <d v="2022-12-31T00:00:00"/>
    <s v="EUR"/>
    <s v="Millions"/>
    <x v="3"/>
    <x v="105"/>
    <x v="9"/>
    <x v="0"/>
    <m/>
    <m/>
    <n v="1.7"/>
    <n v="0"/>
    <n v="0"/>
    <n v="0"/>
    <m/>
    <m/>
    <m/>
    <m/>
    <m/>
    <n v="13"/>
    <n v="0"/>
    <m/>
    <m/>
    <m/>
    <n v="4.2"/>
    <n v="0"/>
    <m/>
    <m/>
    <m/>
    <m/>
    <n v="0"/>
    <m/>
    <m/>
    <n v="1354"/>
    <n v="87"/>
    <n v="55"/>
    <n v="3"/>
    <m/>
    <n v="4.9000000000000004"/>
    <n v="145"/>
    <n v="0"/>
    <n v="0"/>
    <n v="4"/>
    <n v="2"/>
    <n v="-1"/>
    <n v="0"/>
    <n v="-1"/>
    <n v="1937"/>
    <n v="256"/>
    <n v="52"/>
    <n v="46"/>
    <m/>
    <n v="4.7"/>
    <n v="354"/>
    <n v="3"/>
    <n v="3"/>
    <n v="33"/>
    <m/>
    <n v="-8"/>
    <n v="-8"/>
    <m/>
    <n v="260"/>
    <n v="17"/>
    <n v="16"/>
    <m/>
    <m/>
    <n v="4.7"/>
    <n v="33"/>
    <m/>
    <m/>
    <m/>
    <m/>
    <n v="0"/>
    <m/>
    <m/>
    <n v="1480"/>
    <n v="1"/>
    <m/>
    <m/>
    <m/>
    <n v="1"/>
    <n v="1"/>
    <m/>
    <m/>
    <m/>
    <m/>
    <n v="0"/>
    <m/>
    <m/>
    <n v="1915"/>
    <n v="55"/>
    <n v="14"/>
    <m/>
    <m/>
    <n v="4"/>
    <n v="63"/>
    <n v="23"/>
    <n v="17"/>
    <n v="14"/>
    <n v="1"/>
    <n v="-1"/>
    <n v="0"/>
    <n v="0"/>
    <n v="1683"/>
    <n v="110"/>
    <n v="86"/>
    <n v="66"/>
    <m/>
    <n v="6.9"/>
    <n v="260"/>
    <n v="3"/>
    <m/>
    <n v="139"/>
    <n v="1"/>
    <n v="-19"/>
    <n v="-19"/>
    <n v="0"/>
    <n v="12252"/>
    <n v="1"/>
    <m/>
    <m/>
    <m/>
    <n v="2"/>
    <n v="1"/>
    <m/>
    <m/>
    <n v="1"/>
    <m/>
    <n v="0"/>
    <n v="0"/>
    <m/>
    <n v="77386"/>
    <n v="2169"/>
    <n v="2949"/>
    <n v="11109"/>
    <n v="5608"/>
    <n v="15.3"/>
    <n v="16219"/>
    <n v="6901"/>
    <n v="1285"/>
    <n v="4868"/>
    <n v="186"/>
    <n v="-108"/>
    <n v="-43"/>
    <n v="-58"/>
    <n v="7037"/>
    <n v="160"/>
    <n v="169"/>
    <n v="288"/>
    <m/>
    <n v="9.1"/>
    <n v="527"/>
    <n v="96"/>
    <n v="5"/>
    <n v="128"/>
    <n v="23"/>
    <n v="-12"/>
    <n v="-2"/>
    <n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abanquepostale.com/content/dam/lbp/documents/institutionnel/en/corporate-publications/2023/BQP2022_URD_EN_MELv2.pdf"/>
    <s v="N/A"/>
    <s v="https://www.labanquepostale.com/en/investors.html"/>
    <m/>
  </r>
  <r>
    <s v="B81CK4ESI35472RHJ606"/>
    <x v="78"/>
    <s v="DE"/>
    <d v="2022-12-31T00:00:00"/>
    <s v="EUR"/>
    <s v="Millions"/>
    <x v="3"/>
    <x v="106"/>
    <x v="86"/>
    <x v="73"/>
    <n v="1"/>
    <m/>
    <n v="4.12"/>
    <n v="35"/>
    <n v="2"/>
    <n v="7"/>
    <n v="7"/>
    <n v="4"/>
    <n v="-1"/>
    <n v="0"/>
    <n v="0"/>
    <n v="448"/>
    <n v="111"/>
    <n v="39"/>
    <m/>
    <m/>
    <n v="5.88"/>
    <n v="136"/>
    <n v="9"/>
    <n v="5"/>
    <n v="3"/>
    <m/>
    <n v="0"/>
    <n v="0"/>
    <m/>
    <n v="16200"/>
    <n v="1489"/>
    <n v="606"/>
    <n v="18"/>
    <n v="0"/>
    <n v="3.51"/>
    <n v="1596"/>
    <n v="258"/>
    <n v="259"/>
    <n v="648"/>
    <n v="24"/>
    <n v="-11"/>
    <n v="-4"/>
    <n v="-3"/>
    <n v="6420"/>
    <n v="459"/>
    <n v="198"/>
    <n v="648"/>
    <n v="30"/>
    <n v="9.27"/>
    <n v="404"/>
    <n v="481"/>
    <n v="450"/>
    <n v="213"/>
    <m/>
    <n v="-1"/>
    <n v="-1"/>
    <m/>
    <n v="2402"/>
    <n v="130"/>
    <n v="124"/>
    <n v="176"/>
    <n v="140"/>
    <n v="13.92"/>
    <n v="148"/>
    <n v="408"/>
    <n v="14"/>
    <n v="1"/>
    <n v="0"/>
    <n v="0"/>
    <n v="0"/>
    <n v="0"/>
    <n v="2225"/>
    <n v="220"/>
    <n v="15"/>
    <n v="37"/>
    <n v="65"/>
    <n v="6.54"/>
    <n v="4"/>
    <n v="150"/>
    <n v="183"/>
    <n v="52"/>
    <n v="1"/>
    <n v="-1"/>
    <n v="0"/>
    <n v="0"/>
    <n v="5983"/>
    <n v="759"/>
    <n v="73"/>
    <m/>
    <m/>
    <n v="1.59"/>
    <n v="507"/>
    <n v="273"/>
    <n v="52"/>
    <n v="82"/>
    <n v="1"/>
    <n v="-2"/>
    <n v="0"/>
    <n v="-1"/>
    <n v="3135"/>
    <n v="115"/>
    <n v="165"/>
    <n v="11"/>
    <n v="0"/>
    <n v="5.21"/>
    <n v="52"/>
    <n v="203"/>
    <n v="38"/>
    <n v="131"/>
    <n v="0"/>
    <n v="-3"/>
    <n v="-2"/>
    <n v="0"/>
    <n v="50641"/>
    <n v="3793"/>
    <n v="2040"/>
    <n v="275"/>
    <n v="52"/>
    <n v="4.3600000000000003"/>
    <n v="1345"/>
    <n v="3747"/>
    <n v="1069"/>
    <n v="503"/>
    <m/>
    <n v="-27"/>
    <n v="-4"/>
    <m/>
    <n v="16405"/>
    <n v="657"/>
    <n v="719"/>
    <n v="34"/>
    <n v="24"/>
    <n v="9.09"/>
    <n v="279"/>
    <n v="1070"/>
    <n v="84"/>
    <n v="60"/>
    <n v="2"/>
    <n v="-11"/>
    <n v="-1"/>
    <n v="0"/>
    <n v="49453"/>
    <n v="2944"/>
    <n v="1758"/>
    <n v="271"/>
    <n v="8"/>
    <n v="5.85"/>
    <n v="897"/>
    <n v="3197"/>
    <n v="888"/>
    <n v="478"/>
    <n v="0"/>
    <n v="-23"/>
    <n v="-4"/>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bbw.de/konzern/investor-relations/finanzberichte/offenlegungsberichte/2022/lbbw-offenlegungsbericht-12-2022_agdp2deb5e_m.pdf"/>
    <s v="N/A"/>
    <s v="https://www.lbbw.de/konzern/news-and-service/investor-relations/finanzberichte/finanzberichte_7u12dygoe_d.html"/>
    <m/>
  </r>
  <r>
    <s v="DIZES5CFO5K3I5R58746"/>
    <x v="79"/>
    <s v="DE"/>
    <d v="2022-12-31T00:00:00"/>
    <s v="EUR"/>
    <s v="Millions"/>
    <x v="3"/>
    <x v="107"/>
    <x v="0"/>
    <x v="0"/>
    <m/>
    <m/>
    <m/>
    <m/>
    <m/>
    <m/>
    <m/>
    <m/>
    <m/>
    <m/>
    <m/>
    <n v="44"/>
    <n v="0"/>
    <m/>
    <n v="44"/>
    <m/>
    <n v="13.44"/>
    <m/>
    <n v="44"/>
    <m/>
    <n v="44"/>
    <n v="0"/>
    <n v="-1"/>
    <n v="-1"/>
    <n v="0"/>
    <n v="6610"/>
    <n v="1547"/>
    <n v="452"/>
    <n v="0"/>
    <n v="0"/>
    <n v="3.12"/>
    <n v="1"/>
    <n v="1990"/>
    <n v="7"/>
    <n v="61"/>
    <n v="23"/>
    <n v="-8"/>
    <n v="-1"/>
    <n v="-6"/>
    <n v="7172"/>
    <n v="890"/>
    <n v="1769"/>
    <n v="3790"/>
    <n v="29"/>
    <n v="8.68"/>
    <n v="358"/>
    <n v="5804"/>
    <n v="316"/>
    <n v="242"/>
    <n v="27"/>
    <n v="-17"/>
    <n v="-2"/>
    <n v="-13"/>
    <n v="2732"/>
    <n v="0"/>
    <m/>
    <n v="237"/>
    <n v="24"/>
    <n v="17.8"/>
    <m/>
    <n v="237"/>
    <n v="24"/>
    <m/>
    <m/>
    <n v="0"/>
    <n v="0"/>
    <m/>
    <n v="1142"/>
    <n v="783"/>
    <n v="10"/>
    <n v="24"/>
    <n v="5"/>
    <n v="3.58"/>
    <n v="94"/>
    <n v="705"/>
    <n v="23"/>
    <n v="2"/>
    <n v="202"/>
    <n v="-2"/>
    <n v="0"/>
    <n v="-1"/>
    <n v="2290"/>
    <n v="364"/>
    <n v="31"/>
    <n v="1"/>
    <n v="50"/>
    <n v="4.09"/>
    <m/>
    <n v="447"/>
    <n v="0"/>
    <n v="0"/>
    <n v="2"/>
    <n v="-2"/>
    <n v="0"/>
    <n v="-2"/>
    <n v="5377"/>
    <n v="1120"/>
    <n v="1388"/>
    <n v="143"/>
    <m/>
    <n v="5.1100000000000003"/>
    <m/>
    <n v="2651"/>
    <m/>
    <n v="797"/>
    <n v="3"/>
    <n v="-20"/>
    <n v="-18"/>
    <n v="-1"/>
    <n v="33953"/>
    <n v="8099"/>
    <n v="479"/>
    <n v="57"/>
    <n v="142"/>
    <n v="3.93"/>
    <m/>
    <n v="8620"/>
    <n v="157"/>
    <n v="787"/>
    <n v="59"/>
    <n v="-27"/>
    <n v="-2"/>
    <n v="-24"/>
    <n v="17763"/>
    <n v="3406"/>
    <n v="545"/>
    <n v="194"/>
    <n v="59"/>
    <n v="4.12"/>
    <m/>
    <n v="4095"/>
    <n v="109"/>
    <n v="794"/>
    <n v="266"/>
    <n v="-31"/>
    <n v="0"/>
    <n v="-30"/>
    <n v="7557"/>
    <n v="2781"/>
    <n v="343"/>
    <n v="36"/>
    <n v="131"/>
    <n v="4.3499999999999996"/>
    <m/>
    <n v="3246"/>
    <n v="46"/>
    <n v="3051"/>
    <n v="2750"/>
    <n v="0"/>
    <n v="0"/>
    <n v="0"/>
    <m/>
    <m/>
    <m/>
    <m/>
    <m/>
    <m/>
    <m/>
    <m/>
    <m/>
    <m/>
    <m/>
    <m/>
    <m/>
    <m/>
    <n v="11279"/>
    <n v="1186"/>
    <n v="200"/>
    <n v="37"/>
    <n v="53"/>
    <n v="3.76"/>
    <n v="264"/>
    <n v="1198"/>
    <n v="14"/>
    <n v="130"/>
    <n v="2"/>
    <n v="-4"/>
    <n v="-2"/>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2.pdf"/>
    <s v="N/A"/>
    <s v="https://www.helaba.com/de/informationen-fuer/investoren/veroeffentlichungen/offenlegungsberichte.php"/>
    <m/>
  </r>
  <r>
    <s v="DIZES5CFO5K3I5R58746"/>
    <x v="79"/>
    <s v="DE"/>
    <d v="2022-12-31T00:00:00"/>
    <s v="EUR"/>
    <s v="Millions"/>
    <x v="18"/>
    <x v="107"/>
    <x v="0"/>
    <x v="0"/>
    <m/>
    <m/>
    <m/>
    <m/>
    <m/>
    <m/>
    <m/>
    <m/>
    <m/>
    <m/>
    <m/>
    <n v="0"/>
    <n v="0"/>
    <m/>
    <m/>
    <m/>
    <n v="2.33"/>
    <m/>
    <n v="0"/>
    <m/>
    <m/>
    <m/>
    <m/>
    <m/>
    <n v="0"/>
    <n v="3469"/>
    <n v="732"/>
    <n v="247"/>
    <n v="0"/>
    <n v="0"/>
    <n v="3.64"/>
    <m/>
    <n v="999"/>
    <n v="7"/>
    <n v="28"/>
    <n v="23"/>
    <n v="-7"/>
    <m/>
    <n v="-6"/>
    <n v="3398"/>
    <n v="58"/>
    <n v="158"/>
    <n v="3131"/>
    <n v="0"/>
    <n v="10.17"/>
    <m/>
    <n v="3304"/>
    <n v="42"/>
    <n v="25"/>
    <m/>
    <n v="-1"/>
    <n v="0"/>
    <m/>
    <n v="2573"/>
    <n v="0"/>
    <m/>
    <n v="237"/>
    <n v="24"/>
    <n v="17.8"/>
    <m/>
    <n v="237"/>
    <n v="24"/>
    <m/>
    <m/>
    <n v="0"/>
    <n v="0"/>
    <m/>
    <n v="186"/>
    <n v="2"/>
    <n v="10"/>
    <n v="1"/>
    <n v="5"/>
    <n v="11.63"/>
    <m/>
    <n v="18"/>
    <n v="0"/>
    <n v="2"/>
    <n v="0"/>
    <m/>
    <m/>
    <m/>
    <n v="1506"/>
    <n v="249"/>
    <n v="31"/>
    <n v="1"/>
    <n v="50"/>
    <n v="5.17"/>
    <m/>
    <n v="331"/>
    <n v="0"/>
    <n v="0"/>
    <n v="2"/>
    <n v="-2"/>
    <n v="0"/>
    <n v="-2"/>
    <n v="3067"/>
    <n v="497"/>
    <n v="1126"/>
    <n v="78"/>
    <m/>
    <n v="5.14"/>
    <m/>
    <n v="1701"/>
    <m/>
    <n v="727"/>
    <n v="3"/>
    <n v="-18"/>
    <n v="-17"/>
    <n v="-1"/>
    <n v="15251"/>
    <n v="1603"/>
    <n v="416"/>
    <n v="57"/>
    <n v="142"/>
    <n v="6.93"/>
    <m/>
    <n v="2216"/>
    <n v="2"/>
    <n v="207"/>
    <m/>
    <m/>
    <m/>
    <m/>
    <n v="7519"/>
    <n v="695"/>
    <n v="30"/>
    <n v="38"/>
    <n v="59"/>
    <n v="4.3099999999999996"/>
    <m/>
    <n v="822"/>
    <m/>
    <n v="107"/>
    <n v="24"/>
    <n v="-6"/>
    <n v="0"/>
    <n v="-6"/>
    <n v="3713"/>
    <n v="59"/>
    <n v="297"/>
    <n v="36"/>
    <n v="131"/>
    <n v="15.7"/>
    <m/>
    <n v="523"/>
    <n v="1"/>
    <n v="283"/>
    <n v="275"/>
    <n v="0"/>
    <n v="0"/>
    <n v="0"/>
    <m/>
    <m/>
    <m/>
    <m/>
    <m/>
    <m/>
    <m/>
    <m/>
    <m/>
    <m/>
    <m/>
    <m/>
    <m/>
    <m/>
    <n v="6820"/>
    <n v="306"/>
    <n v="147"/>
    <n v="37"/>
    <n v="53"/>
    <n v="6.93"/>
    <m/>
    <n v="543"/>
    <n v="0"/>
    <n v="109"/>
    <n v="2"/>
    <n v="-3"/>
    <n v="-2"/>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2.pdf"/>
    <s v="N/A"/>
    <s v="https://www.helaba.com/de/informationen-fuer/investoren/veroeffentlichungen/offenlegungsberichte.php"/>
    <m/>
  </r>
  <r>
    <s v="DIZES5CFO5K3I5R58746"/>
    <x v="79"/>
    <s v="DE"/>
    <d v="2022-12-31T00:00:00"/>
    <s v="EUR"/>
    <s v="Millions"/>
    <x v="23"/>
    <x v="0"/>
    <x v="0"/>
    <x v="0"/>
    <m/>
    <m/>
    <m/>
    <m/>
    <m/>
    <m/>
    <m/>
    <m/>
    <m/>
    <m/>
    <m/>
    <m/>
    <m/>
    <m/>
    <m/>
    <m/>
    <m/>
    <m/>
    <m/>
    <m/>
    <m/>
    <m/>
    <m/>
    <m/>
    <n v="0"/>
    <n v="544"/>
    <n v="540"/>
    <m/>
    <m/>
    <m/>
    <n v="1.06"/>
    <m/>
    <n v="540"/>
    <m/>
    <n v="4"/>
    <m/>
    <m/>
    <m/>
    <m/>
    <n v="1258"/>
    <n v="241"/>
    <n v="963"/>
    <m/>
    <m/>
    <n v="5.19"/>
    <n v="192"/>
    <n v="884"/>
    <n v="129"/>
    <n v="104"/>
    <m/>
    <m/>
    <m/>
    <m/>
    <m/>
    <m/>
    <m/>
    <m/>
    <m/>
    <m/>
    <m/>
    <m/>
    <m/>
    <m/>
    <m/>
    <n v="0"/>
    <m/>
    <m/>
    <n v="641"/>
    <n v="641"/>
    <m/>
    <m/>
    <m/>
    <n v="2.93"/>
    <m/>
    <n v="641"/>
    <m/>
    <m/>
    <n v="183"/>
    <m/>
    <n v="0"/>
    <m/>
    <n v="39"/>
    <m/>
    <m/>
    <m/>
    <m/>
    <m/>
    <m/>
    <m/>
    <m/>
    <m/>
    <m/>
    <m/>
    <n v="0"/>
    <m/>
    <n v="253"/>
    <m/>
    <n v="137"/>
    <m/>
    <m/>
    <n v="6.59"/>
    <m/>
    <n v="137"/>
    <m/>
    <n v="30"/>
    <m/>
    <n v="-1"/>
    <m/>
    <m/>
    <n v="7463"/>
    <n v="4202"/>
    <n v="63"/>
    <m/>
    <m/>
    <n v="2.63"/>
    <m/>
    <n v="4166"/>
    <n v="99"/>
    <n v="352"/>
    <n v="0"/>
    <m/>
    <m/>
    <m/>
    <n v="3563"/>
    <n v="1906"/>
    <n v="165"/>
    <m/>
    <m/>
    <n v="3.31"/>
    <m/>
    <n v="2016"/>
    <n v="54"/>
    <n v="580"/>
    <n v="183"/>
    <m/>
    <n v="0"/>
    <m/>
    <n v="3678"/>
    <n v="2722"/>
    <n v="46"/>
    <m/>
    <m/>
    <n v="2.2000000000000002"/>
    <m/>
    <n v="2722"/>
    <n v="46"/>
    <n v="2768"/>
    <n v="2475"/>
    <n v="0"/>
    <n v="0"/>
    <n v="0"/>
    <m/>
    <m/>
    <m/>
    <m/>
    <m/>
    <m/>
    <m/>
    <m/>
    <m/>
    <m/>
    <m/>
    <m/>
    <m/>
    <m/>
    <n v="540"/>
    <n v="278"/>
    <m/>
    <m/>
    <m/>
    <n v="0.81"/>
    <n v="264"/>
    <m/>
    <n v="14"/>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2.pdf"/>
    <s v="N/A"/>
    <s v="https://www.helaba.com/de/informationen-fuer/investoren/veroeffentlichungen/offenlegungsberichte.php"/>
    <m/>
  </r>
  <r>
    <s v="213800RZWHE5EUX9R444"/>
    <x v="80"/>
    <s v="EE"/>
    <d v="2022-12-31T00:00:00"/>
    <s v="EUR"/>
    <s v="Millions"/>
    <x v="3"/>
    <x v="108"/>
    <x v="87"/>
    <x v="74"/>
    <n v="0.87704939999999987"/>
    <n v="1.3813899999999997E-3"/>
    <n v="2.9099315579160279"/>
    <n v="348.06313122199924"/>
    <n v="348.06313122200095"/>
    <n v="348.06313122199924"/>
    <n v="58.449577977100063"/>
    <n v="4.7323536652999989"/>
    <n v="-3.9225489409999961"/>
    <n v="-0.89204467549999999"/>
    <n v="-2.0021103022999998"/>
    <n v="15.69557073"/>
    <n v="15.693471240000001"/>
    <n v="2.08041E-3"/>
    <m/>
    <n v="1.9079999999999997E-5"/>
    <n v="2.9602733031610815"/>
    <n v="15.69557073"/>
    <n v="15.695570730000002"/>
    <n v="15.69557073"/>
    <n v="0.38628348000000012"/>
    <m/>
    <n v="-4.2625904599999972E-2"/>
    <n v="-5.629791099999999E-3"/>
    <m/>
    <n v="652.19721746869618"/>
    <n v="618.02037820869748"/>
    <n v="34.168554739999998"/>
    <m/>
    <n v="8.2845199999999983E-3"/>
    <n v="1.8132157857003481"/>
    <m/>
    <n v="652.1972174686972"/>
    <m/>
    <n v="225.95244745890017"/>
    <n v="15.850101539099997"/>
    <n v="-10.510703480199977"/>
    <n v="-2.9449129617000001"/>
    <n v="-6.6633263324999996"/>
    <n v="118.0641035685"/>
    <n v="117.28754478579998"/>
    <n v="0.77581217270000002"/>
    <m/>
    <n v="7.4660999999999998E-4"/>
    <n v="1.7448588178802251"/>
    <n v="118.06410356850006"/>
    <n v="118.0641035685"/>
    <n v="118.06410356850006"/>
    <n v="36.449761869999996"/>
    <n v="1.7411225323000001"/>
    <n v="-2.0036022404999985"/>
    <n v="-0.25195967450000001"/>
    <n v="-1.5500416978"/>
    <n v="92.649008695499987"/>
    <n v="86.315719782399952"/>
    <n v="6.3327957131000003"/>
    <m/>
    <n v="4.9319999999999995E-4"/>
    <n v="3.1739022879523713"/>
    <n v="92.649008695499973"/>
    <n v="92.649008695499958"/>
    <n v="92.649008695499973"/>
    <n v="49.955407513899992"/>
    <n v="1.2230980000000001E-2"/>
    <n v="-0.85565618900000007"/>
    <n v="-0.5295777853000001"/>
    <n v="-4.8513020999999996E-3"/>
    <n v="245.76011777600019"/>
    <n v="216.14308270540002"/>
    <n v="29.385634470599992"/>
    <m/>
    <n v="0.23140059999999998"/>
    <n v="3.0587529054245524"/>
    <m/>
    <n v="245.76011777600004"/>
    <m/>
    <n v="42.480727284400075"/>
    <n v="12.953601746899995"/>
    <n v="-10.511960390099972"/>
    <n v="-1.0649965595999997"/>
    <n v="-8.3640037418999995"/>
    <n v="770.97348602160366"/>
    <n v="768.54825394160207"/>
    <n v="2.3792721299999995"/>
    <m/>
    <n v="4.5959949999999992E-2"/>
    <n v="1.5375373352641715"/>
    <n v="770.97348602160093"/>
    <n v="770.9734860216023"/>
    <n v="770.97348602160093"/>
    <n v="174.51692307209996"/>
    <n v="20.802447991600001"/>
    <n v="-9.2271710409000143"/>
    <n v="-1.2913366164000013"/>
    <n v="-5.8779662285000001"/>
    <n v="322.12746914419972"/>
    <n v="308.13633847419999"/>
    <n v="13.98352702"/>
    <m/>
    <n v="7.6036499999999991E-3"/>
    <n v="3.1414524505398425"/>
    <m/>
    <n v="322.12746914420029"/>
    <m/>
    <n v="108.93009182140004"/>
    <n v="0.75888834250000003"/>
    <n v="-2.5656008796999967"/>
    <n v="-1.2691765698999999"/>
    <n v="-0.32934494259999997"/>
    <n v="1356.7035192951021"/>
    <n v="1310.6176057729001"/>
    <n v="44.124872972199988"/>
    <n v="1.9599243599999998"/>
    <n v="1.1161899999999998E-3"/>
    <n v="3.1383980945416843"/>
    <m/>
    <n v="1356.7035192951007"/>
    <m/>
    <n v="324.47050764350007"/>
    <n v="13.580514679700002"/>
    <n v="-9.4449398155000086"/>
    <n v="-4.5764222530999987"/>
    <n v="-1.0356947090999999"/>
    <n v="96.565258291400198"/>
    <n v="77.000449807700008"/>
    <n v="12.81568833"/>
    <m/>
    <m/>
    <n v="2.4226829030522947"/>
    <n v="9.5830238299000001"/>
    <n v="89.816138139100019"/>
    <n v="9.5830238299000001"/>
    <n v="17.440700212899998"/>
    <n v="0.616422027900001"/>
    <n v="-0.68961282569999993"/>
    <n v="-0.2667822143000001"/>
    <n v="-0.17586868099999986"/>
    <n v="2560.1071356578959"/>
    <n v="2341.4844017017003"/>
    <n v="49.650243393799997"/>
    <n v="0.87704939999999987"/>
    <m/>
    <n v="2.5530934110986525"/>
    <n v="672.43991977300004"/>
    <n v="2392.0116944954902"/>
    <n v="672.43991977300004"/>
    <n v="692.74136592219907"/>
    <n v="63.107712288000002"/>
    <n v="-34.951770682300001"/>
    <n v="-9.9298680115000106"/>
    <n v="-19.739999456"/>
    <n v="0.5747829042"/>
    <m/>
    <m/>
    <m/>
    <n v="0.54686289359999996"/>
    <n v="19.999999999999996"/>
    <n v="7.2276317399999998E-2"/>
    <n v="0.54686289359999996"/>
    <n v="7.2276317399999998E-2"/>
    <m/>
    <m/>
    <n v="-1.25519E-3"/>
    <m/>
    <m/>
    <n v="651.19937441660159"/>
    <n v="61.98745302659988"/>
    <n v="0.34787262000000008"/>
    <m/>
    <n v="2.7286799999999998E-3"/>
    <n v="2.6868477188483015"/>
    <n v="62.338054326599909"/>
    <n v="62.338054326599952"/>
    <n v="62.338054326599909"/>
    <n v="12.7490762565"/>
    <n v="8.5753032123999997"/>
    <n v="-3.4741307987000138"/>
    <n v="-1.2953642457000003"/>
    <n v="-1.9930271550000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luminor.ee/s3fs-public/documents/q4-2022-pillar-3-report-luminor-holding-as.pdf"/>
    <s v="https://luminor.ee/s3fs-public/documents/q4_2022-pillar-3-report-luminor-holding-as.xlsx"/>
    <s v="https://luminor.ee/investors#year-2022"/>
    <m/>
  </r>
  <r>
    <s v="213800TC9PZRBHMJW403"/>
    <x v="81"/>
    <s v="MT"/>
    <d v="2022-12-31T00:00:00"/>
    <s v="EUR"/>
    <s v="Millions"/>
    <x v="3"/>
    <x v="109"/>
    <x v="9"/>
    <x v="8"/>
    <n v="0"/>
    <n v="0"/>
    <n v="0"/>
    <n v="0"/>
    <n v="0"/>
    <n v="0"/>
    <n v="0"/>
    <n v="0"/>
    <n v="0"/>
    <n v="0"/>
    <n v="0"/>
    <n v="0"/>
    <n v="0"/>
    <n v="0"/>
    <n v="0"/>
    <n v="0"/>
    <n v="0"/>
    <n v="0"/>
    <n v="0"/>
    <n v="0"/>
    <n v="0"/>
    <n v="0"/>
    <n v="0"/>
    <n v="0"/>
    <n v="0"/>
    <n v="110"/>
    <n v="0"/>
    <n v="0"/>
    <n v="0"/>
    <n v="0"/>
    <n v="0"/>
    <n v="0"/>
    <n v="0"/>
    <n v="0"/>
    <n v="0"/>
    <n v="0"/>
    <n v="0"/>
    <n v="0"/>
    <n v="0"/>
    <n v="0"/>
    <n v="0"/>
    <n v="0"/>
    <n v="0"/>
    <n v="0"/>
    <n v="0"/>
    <n v="0"/>
    <n v="0"/>
    <n v="0"/>
    <n v="0"/>
    <n v="0"/>
    <n v="0"/>
    <n v="0"/>
    <n v="0"/>
    <n v="0"/>
    <n v="0"/>
    <n v="0"/>
    <n v="0"/>
    <n v="0"/>
    <n v="0"/>
    <n v="0"/>
    <n v="0"/>
    <n v="0"/>
    <n v="0"/>
    <n v="0"/>
    <n v="0"/>
    <n v="0"/>
    <n v="0"/>
    <n v="65"/>
    <n v="0"/>
    <n v="0"/>
    <n v="0"/>
    <n v="0"/>
    <n v="0"/>
    <n v="0"/>
    <n v="0"/>
    <n v="0"/>
    <n v="0"/>
    <n v="0"/>
    <n v="0"/>
    <n v="0"/>
    <n v="0"/>
    <n v="54"/>
    <n v="0"/>
    <n v="0"/>
    <n v="0"/>
    <n v="0"/>
    <n v="0"/>
    <n v="0"/>
    <n v="0"/>
    <n v="0"/>
    <n v="0"/>
    <n v="0"/>
    <n v="0"/>
    <n v="0"/>
    <n v="0"/>
    <n v="9"/>
    <n v="0"/>
    <n v="0"/>
    <n v="0"/>
    <n v="0"/>
    <n v="0"/>
    <n v="0"/>
    <n v="0"/>
    <n v="0"/>
    <n v="0"/>
    <n v="0"/>
    <n v="0"/>
    <n v="0"/>
    <n v="0"/>
    <n v="107"/>
    <n v="0"/>
    <n v="0"/>
    <n v="0"/>
    <n v="0"/>
    <n v="0"/>
    <n v="0"/>
    <n v="0"/>
    <n v="0"/>
    <n v="0"/>
    <n v="0"/>
    <n v="0"/>
    <n v="0"/>
    <n v="0"/>
    <n v="2021"/>
    <n v="0"/>
    <n v="0.2"/>
    <n v="12"/>
    <n v="423"/>
    <n v="27"/>
    <n v="352"/>
    <n v="84"/>
    <n v="0"/>
    <n v="2.1"/>
    <n v="0"/>
    <n v="-7.0000000000000007E-2"/>
    <n v="-0.02"/>
    <n v="0"/>
    <n v="19"/>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Limited-ESG-Pillar-3-Disclosures-December-2022.pdf"/>
    <s v="N/A"/>
    <s v="https://www.medirect.com.mt/about-us/sustainability/"/>
    <m/>
  </r>
  <r>
    <s v="213800TC9PZRBHMJW403"/>
    <x v="81"/>
    <s v="MT"/>
    <d v="2022-12-31T00:00:00"/>
    <s v="EUR"/>
    <s v="Millions"/>
    <x v="22"/>
    <x v="0"/>
    <x v="0"/>
    <x v="0"/>
    <m/>
    <m/>
    <m/>
    <m/>
    <m/>
    <m/>
    <m/>
    <m/>
    <m/>
    <m/>
    <m/>
    <m/>
    <m/>
    <m/>
    <m/>
    <m/>
    <m/>
    <m/>
    <m/>
    <m/>
    <m/>
    <m/>
    <m/>
    <m/>
    <m/>
    <m/>
    <m/>
    <m/>
    <m/>
    <m/>
    <m/>
    <m/>
    <m/>
    <m/>
    <m/>
    <m/>
    <m/>
    <m/>
    <m/>
    <m/>
    <m/>
    <m/>
    <m/>
    <m/>
    <m/>
    <m/>
    <m/>
    <m/>
    <m/>
    <m/>
    <m/>
    <m/>
    <m/>
    <m/>
    <m/>
    <m/>
    <m/>
    <m/>
    <m/>
    <m/>
    <m/>
    <m/>
    <m/>
    <m/>
    <m/>
    <m/>
    <m/>
    <m/>
    <m/>
    <m/>
    <m/>
    <m/>
    <m/>
    <m/>
    <m/>
    <m/>
    <m/>
    <m/>
    <m/>
    <m/>
    <m/>
    <m/>
    <m/>
    <m/>
    <m/>
    <m/>
    <m/>
    <m/>
    <m/>
    <m/>
    <m/>
    <m/>
    <m/>
    <m/>
    <m/>
    <m/>
    <m/>
    <m/>
    <m/>
    <m/>
    <m/>
    <m/>
    <m/>
    <m/>
    <m/>
    <m/>
    <m/>
    <m/>
    <m/>
    <m/>
    <m/>
    <m/>
    <m/>
    <m/>
    <m/>
    <m/>
    <m/>
    <m/>
    <m/>
    <m/>
    <m/>
    <m/>
    <m/>
    <n v="1821"/>
    <n v="0.4"/>
    <n v="0.2"/>
    <n v="6.6"/>
    <n v="386.2"/>
    <n v="27"/>
    <n v="319"/>
    <n v="74"/>
    <n v="0"/>
    <n v="1.6"/>
    <n v="0"/>
    <n v="-0.03"/>
    <n v="-0.01"/>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Limited-ESG-Pillar-3-Disclosures-December-2022.pdf"/>
    <s v="N/A"/>
    <s v="https://www.medirect.com.mt/about-us/sustainability/"/>
    <m/>
  </r>
  <r>
    <s v="213800TC9PZRBHMJW403"/>
    <x v="81"/>
    <s v="MT"/>
    <d v="2022-12-31T00:00:00"/>
    <s v="EUR"/>
    <s v="Millions"/>
    <x v="16"/>
    <x v="0"/>
    <x v="0"/>
    <x v="0"/>
    <m/>
    <m/>
    <m/>
    <m/>
    <m/>
    <m/>
    <m/>
    <m/>
    <m/>
    <m/>
    <m/>
    <m/>
    <m/>
    <m/>
    <m/>
    <m/>
    <m/>
    <m/>
    <m/>
    <m/>
    <m/>
    <m/>
    <m/>
    <m/>
    <m/>
    <m/>
    <m/>
    <m/>
    <m/>
    <m/>
    <m/>
    <m/>
    <m/>
    <m/>
    <m/>
    <m/>
    <m/>
    <m/>
    <m/>
    <m/>
    <m/>
    <m/>
    <m/>
    <m/>
    <m/>
    <m/>
    <m/>
    <m/>
    <m/>
    <m/>
    <m/>
    <m/>
    <m/>
    <m/>
    <m/>
    <m/>
    <m/>
    <m/>
    <m/>
    <m/>
    <m/>
    <m/>
    <m/>
    <m/>
    <m/>
    <m/>
    <m/>
    <m/>
    <m/>
    <m/>
    <m/>
    <m/>
    <m/>
    <m/>
    <m/>
    <m/>
    <m/>
    <m/>
    <m/>
    <m/>
    <m/>
    <m/>
    <m/>
    <m/>
    <m/>
    <m/>
    <m/>
    <m/>
    <m/>
    <m/>
    <m/>
    <m/>
    <m/>
    <m/>
    <m/>
    <m/>
    <m/>
    <m/>
    <m/>
    <m/>
    <m/>
    <m/>
    <m/>
    <m/>
    <m/>
    <m/>
    <m/>
    <m/>
    <m/>
    <m/>
    <m/>
    <m/>
    <m/>
    <m/>
    <m/>
    <m/>
    <m/>
    <m/>
    <m/>
    <m/>
    <m/>
    <m/>
    <m/>
    <n v="132"/>
    <n v="0"/>
    <n v="0"/>
    <n v="5"/>
    <n v="37"/>
    <n v="22"/>
    <n v="33"/>
    <n v="9"/>
    <n v="0"/>
    <n v="0.54"/>
    <n v="0"/>
    <n v="-0.03"/>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Limited-ESG-Pillar-3-Disclosures-December-2022.pdf"/>
    <s v="N/A"/>
    <s v="https://www.medirect.com.mt/about-us/sustainability/"/>
    <m/>
  </r>
  <r>
    <s v="213800TC9PZRBHMJW403"/>
    <x v="81"/>
    <s v="MT"/>
    <d v="2022-12-31T00:00:00"/>
    <s v="EUR"/>
    <s v="Millions"/>
    <x v="52"/>
    <x v="0"/>
    <x v="0"/>
    <x v="0"/>
    <m/>
    <m/>
    <m/>
    <m/>
    <m/>
    <m/>
    <m/>
    <m/>
    <m/>
    <m/>
    <m/>
    <m/>
    <m/>
    <m/>
    <m/>
    <m/>
    <m/>
    <m/>
    <m/>
    <m/>
    <m/>
    <m/>
    <m/>
    <m/>
    <m/>
    <m/>
    <m/>
    <m/>
    <m/>
    <m/>
    <m/>
    <m/>
    <m/>
    <m/>
    <m/>
    <m/>
    <m/>
    <m/>
    <m/>
    <m/>
    <m/>
    <m/>
    <m/>
    <m/>
    <m/>
    <m/>
    <m/>
    <m/>
    <m/>
    <m/>
    <m/>
    <m/>
    <m/>
    <m/>
    <m/>
    <m/>
    <m/>
    <m/>
    <m/>
    <m/>
    <m/>
    <m/>
    <m/>
    <m/>
    <m/>
    <m/>
    <m/>
    <m/>
    <m/>
    <m/>
    <m/>
    <m/>
    <m/>
    <m/>
    <m/>
    <m/>
    <m/>
    <m/>
    <m/>
    <m/>
    <m/>
    <m/>
    <m/>
    <m/>
    <m/>
    <m/>
    <m/>
    <m/>
    <m/>
    <m/>
    <m/>
    <m/>
    <m/>
    <m/>
    <m/>
    <m/>
    <m/>
    <m/>
    <m/>
    <m/>
    <m/>
    <m/>
    <m/>
    <m/>
    <m/>
    <m/>
    <m/>
    <m/>
    <m/>
    <m/>
    <m/>
    <m/>
    <m/>
    <m/>
    <m/>
    <m/>
    <m/>
    <m/>
    <m/>
    <m/>
    <m/>
    <m/>
    <m/>
    <n v="65"/>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Limited-ESG-Pillar-3-Disclosures-December-2022.pdf"/>
    <s v="N/A"/>
    <s v="https://www.medirect.com.mt/about-us/sustainability/"/>
    <m/>
  </r>
  <r>
    <s v="PSNL19R2RXX5U3QWHI44"/>
    <x v="82"/>
    <s v="IT"/>
    <d v="2022-12-31T00:00:00"/>
    <s v="EUR"/>
    <s v="Thousands"/>
    <x v="3"/>
    <x v="110"/>
    <x v="88"/>
    <x v="75"/>
    <n v="22"/>
    <m/>
    <n v="2"/>
    <n v="3063"/>
    <n v="2902"/>
    <n v="1628"/>
    <n v="394"/>
    <n v="302"/>
    <n v="-172"/>
    <n v="-45"/>
    <n v="-85"/>
    <n v="111630"/>
    <n v="97050"/>
    <m/>
    <n v="25"/>
    <m/>
    <n v="3"/>
    <n v="93938"/>
    <n v="725"/>
    <n v="2412"/>
    <n v="1"/>
    <n v="179"/>
    <n v="-65"/>
    <m/>
    <n v="-4"/>
    <n v="4929868"/>
    <n v="1136328"/>
    <n v="45073"/>
    <n v="9040"/>
    <n v="209839"/>
    <n v="7"/>
    <n v="1048481"/>
    <n v="61876"/>
    <n v="289923"/>
    <n v="171354"/>
    <n v="3162"/>
    <n v="-13288"/>
    <n v="-6290"/>
    <n v="-1057"/>
    <n v="1410118"/>
    <n v="748124"/>
    <n v="4171"/>
    <n v="5"/>
    <m/>
    <n v="2"/>
    <n v="719925"/>
    <n v="1152"/>
    <n v="31223"/>
    <n v="3"/>
    <n v="9"/>
    <n v="-1746"/>
    <m/>
    <n v="-1"/>
    <n v="201652"/>
    <n v="51389"/>
    <n v="623"/>
    <n v="3554"/>
    <m/>
    <n v="2"/>
    <n v="46766"/>
    <n v="6199"/>
    <n v="2601"/>
    <n v="1424"/>
    <n v="385"/>
    <n v="-269"/>
    <n v="-37"/>
    <n v="-174"/>
    <n v="776632"/>
    <n v="193043"/>
    <n v="14394"/>
    <n v="3778"/>
    <m/>
    <n v="4"/>
    <n v="18528"/>
    <n v="30254"/>
    <n v="162433"/>
    <n v="6215"/>
    <n v="1692"/>
    <n v="-1467"/>
    <n v="-397"/>
    <n v="-584"/>
    <n v="1624349"/>
    <n v="230029"/>
    <n v="60417"/>
    <n v="4861"/>
    <m/>
    <n v="3"/>
    <n v="224775"/>
    <n v="18801"/>
    <n v="51731"/>
    <n v="11259"/>
    <n v="3625"/>
    <n v="-3330"/>
    <n v="-286"/>
    <n v="-1508"/>
    <n v="891399"/>
    <n v="288385"/>
    <n v="1649"/>
    <n v="1219"/>
    <m/>
    <n v="2"/>
    <n v="160869"/>
    <n v="8039"/>
    <n v="122345"/>
    <n v="4052"/>
    <n v="804"/>
    <n v="-870"/>
    <n v="-84"/>
    <n v="-258"/>
    <n v="1597190"/>
    <n v="78974"/>
    <n v="35868"/>
    <n v="3097"/>
    <n v="13914"/>
    <n v="6"/>
    <n v="9274"/>
    <n v="99244"/>
    <n v="23335"/>
    <n v="4617"/>
    <n v="8453"/>
    <n v="-7923"/>
    <n v="-649"/>
    <n v="-6699"/>
    <n v="12155195"/>
    <n v="51361"/>
    <n v="230974"/>
    <n v="1119730"/>
    <n v="1513598"/>
    <n v="20"/>
    <m/>
    <n v="2915663"/>
    <m/>
    <n v="207077"/>
    <n v="53021"/>
    <n v="-43306"/>
    <n v="-12637"/>
    <n v="-29202"/>
    <n v="894186"/>
    <n v="113130"/>
    <n v="156116"/>
    <n v="92670"/>
    <n v="76773"/>
    <n v="11"/>
    <m/>
    <n v="438689"/>
    <m/>
    <n v="105523"/>
    <n v="19754"/>
    <n v="-24850"/>
    <n v="-10215"/>
    <n v="-13608"/>
    <n v="69649"/>
    <m/>
    <m/>
    <m/>
    <m/>
    <m/>
    <m/>
    <n v="10534"/>
    <m/>
    <m/>
    <m/>
    <m/>
    <m/>
    <m/>
    <n v="8512642"/>
    <n v="1735186"/>
    <n v="50055"/>
    <n v="2440"/>
    <n v="85236"/>
    <n v="4"/>
    <n v="1282413"/>
    <n v="42641"/>
    <n v="547863"/>
    <n v="62136"/>
    <n v="54534"/>
    <n v="-35340"/>
    <n v="-2752"/>
    <n v="-26579"/>
    <m/>
    <m/>
    <m/>
    <m/>
    <m/>
    <m/>
    <m/>
    <m/>
    <m/>
    <m/>
    <m/>
    <m/>
    <m/>
    <m/>
    <n v="1479164"/>
    <n v="493326"/>
    <n v="604"/>
    <n v="614"/>
    <n v="25553"/>
    <n v="4"/>
    <n v="410464"/>
    <n v="1790"/>
    <n v="107843"/>
    <n v="54938"/>
    <n v="708"/>
    <n v="-5686"/>
    <n v="-2460"/>
    <n v="-313"/>
    <m/>
    <m/>
    <m/>
    <m/>
    <m/>
    <m/>
    <m/>
    <m/>
    <m/>
    <m/>
    <m/>
    <m/>
    <m/>
    <m/>
    <n v="3392733"/>
    <n v="756320"/>
    <n v="36850"/>
    <n v="236"/>
    <n v="9150"/>
    <n v="4"/>
    <n v="705036"/>
    <n v="25031"/>
    <n v="72489"/>
    <n v="2176"/>
    <n v="226"/>
    <n v="-1469"/>
    <n v="-50"/>
    <n v="-61"/>
    <n v="1467093"/>
    <n v="251835"/>
    <n v="5272"/>
    <n v="818"/>
    <n v="52"/>
    <n v="1"/>
    <n v="17818"/>
    <n v="4351"/>
    <n v="235808"/>
    <n v="3033"/>
    <n v="1190"/>
    <n v="-1004"/>
    <n v="-99"/>
    <n v="-578"/>
    <m/>
    <m/>
    <m/>
    <m/>
    <m/>
    <m/>
    <m/>
    <m/>
    <m/>
    <m/>
    <m/>
    <m/>
    <m/>
    <m/>
    <m/>
    <m/>
    <m/>
    <m/>
    <m/>
    <m/>
    <m/>
    <m/>
    <m/>
    <m/>
    <m/>
    <m/>
    <m/>
    <m/>
    <m/>
    <m/>
    <m/>
    <m/>
    <m/>
    <m/>
    <m/>
    <m/>
    <m/>
    <m/>
    <m/>
    <m/>
    <m/>
    <m/>
    <m/>
    <m/>
    <m/>
    <m/>
    <m/>
    <m/>
    <m/>
    <m/>
    <m/>
    <m/>
    <m/>
    <m/>
    <m/>
    <m/>
    <m/>
    <m/>
    <m/>
    <m/>
    <m/>
    <m/>
    <m/>
    <m/>
    <m/>
    <m/>
    <m/>
    <m/>
    <m/>
    <m/>
    <m/>
    <m/>
    <m/>
    <m/>
    <m/>
    <m/>
    <m/>
    <m/>
    <m/>
    <m/>
    <m/>
    <m/>
    <m/>
    <m/>
    <s v="https://www.mediobanca.com/static/upload_new/pil/pillar-iii-31-12-2022-ita---finale.pdf"/>
    <s v="N/A"/>
    <s v="https://www.mediobanca.com/it/investor-relations/adeguatezza-patrimoniale/terzo-pilastro-pillar-iii.html"/>
    <m/>
  </r>
  <r>
    <s v="PSNL19R2RXX5U3QWHI44"/>
    <x v="82"/>
    <s v="IT"/>
    <d v="2022-12-31T00:00:00"/>
    <s v="EUR"/>
    <s v="Thousands"/>
    <x v="4"/>
    <x v="111"/>
    <x v="88"/>
    <x v="75"/>
    <n v="22"/>
    <m/>
    <n v="2"/>
    <n v="3063"/>
    <n v="2902"/>
    <n v="1628"/>
    <n v="394"/>
    <n v="302"/>
    <n v="-172"/>
    <n v="-45"/>
    <n v="-85"/>
    <n v="8109"/>
    <n v="3264"/>
    <m/>
    <n v="25"/>
    <m/>
    <n v="1"/>
    <n v="152"/>
    <n v="725"/>
    <n v="2412"/>
    <n v="1"/>
    <n v="179"/>
    <n v="-9"/>
    <m/>
    <n v="-4"/>
    <n v="2942623"/>
    <n v="1003528"/>
    <n v="34640"/>
    <n v="3064"/>
    <n v="209839"/>
    <n v="8"/>
    <n v="924479"/>
    <n v="61876"/>
    <n v="264716"/>
    <n v="123050"/>
    <n v="3162"/>
    <n v="-9254"/>
    <n v="-3192"/>
    <n v="-1057"/>
    <n v="1337705"/>
    <n v="714264"/>
    <n v="4171"/>
    <n v="5"/>
    <m/>
    <n v="2"/>
    <n v="686065"/>
    <n v="1152"/>
    <n v="31223"/>
    <n v="3"/>
    <n v="9"/>
    <n v="-1516"/>
    <m/>
    <n v="-1"/>
    <n v="201652"/>
    <n v="51389"/>
    <n v="623"/>
    <n v="3554"/>
    <m/>
    <n v="2"/>
    <n v="46766"/>
    <n v="6199"/>
    <n v="2601"/>
    <n v="1424"/>
    <n v="385"/>
    <n v="-269"/>
    <n v="-37"/>
    <n v="-174"/>
    <n v="384699"/>
    <n v="84699"/>
    <n v="14394"/>
    <n v="3778"/>
    <m/>
    <n v="3"/>
    <n v="18528"/>
    <n v="30254"/>
    <n v="54089"/>
    <n v="6215"/>
    <n v="1692"/>
    <n v="-1415"/>
    <n v="-397"/>
    <n v="-584"/>
    <n v="964054"/>
    <n v="230029"/>
    <n v="60417"/>
    <n v="4861"/>
    <m/>
    <n v="3"/>
    <n v="224775"/>
    <n v="18801"/>
    <n v="51731"/>
    <n v="11259"/>
    <n v="3625"/>
    <n v="-3330"/>
    <n v="-286"/>
    <n v="-1508"/>
    <n v="574416"/>
    <n v="231599"/>
    <n v="1649"/>
    <n v="1219"/>
    <m/>
    <n v="2"/>
    <n v="120078"/>
    <n v="8039"/>
    <n v="106350"/>
    <n v="4052"/>
    <n v="804"/>
    <n v="-623"/>
    <n v="-84"/>
    <n v="-258"/>
    <n v="608222"/>
    <n v="78974"/>
    <n v="35868"/>
    <n v="3097"/>
    <n v="13914"/>
    <n v="6"/>
    <n v="9274"/>
    <n v="99244"/>
    <n v="23335"/>
    <n v="4617"/>
    <n v="8453"/>
    <n v="-7923"/>
    <n v="-649"/>
    <n v="-6699"/>
    <m/>
    <n v="51361"/>
    <n v="230974"/>
    <n v="1119730"/>
    <n v="1513598"/>
    <n v="20"/>
    <m/>
    <n v="2915663"/>
    <m/>
    <n v="207077"/>
    <n v="53021"/>
    <n v="-43306"/>
    <n v="-12637"/>
    <n v="-29202"/>
    <n v="862050"/>
    <n v="113130"/>
    <n v="156116"/>
    <n v="92670"/>
    <n v="76773"/>
    <n v="11"/>
    <m/>
    <n v="438689"/>
    <m/>
    <n v="105523"/>
    <n v="19754"/>
    <n v="-24850"/>
    <n v="-10215"/>
    <n v="-13608"/>
    <n v="69649"/>
    <m/>
    <m/>
    <m/>
    <m/>
    <m/>
    <m/>
    <n v="10534"/>
    <m/>
    <m/>
    <m/>
    <m/>
    <m/>
    <m/>
    <n v="4280466"/>
    <n v="1392505"/>
    <n v="50055"/>
    <n v="2440"/>
    <n v="34703"/>
    <n v="4"/>
    <n v="1093663"/>
    <n v="42641"/>
    <n v="343399"/>
    <n v="62136"/>
    <n v="4052"/>
    <n v="-8815"/>
    <n v="-2752"/>
    <n v="-1338"/>
    <m/>
    <m/>
    <m/>
    <m/>
    <m/>
    <m/>
    <m/>
    <m/>
    <m/>
    <m/>
    <m/>
    <m/>
    <m/>
    <m/>
    <n v="884426"/>
    <n v="428740"/>
    <n v="604"/>
    <n v="614"/>
    <n v="25553"/>
    <n v="4"/>
    <n v="410464"/>
    <n v="1790"/>
    <n v="43257"/>
    <n v="54938"/>
    <n v="708"/>
    <n v="-5565"/>
    <n v="-2460"/>
    <n v="-313"/>
    <m/>
    <m/>
    <m/>
    <m/>
    <m/>
    <m/>
    <m/>
    <m/>
    <m/>
    <m/>
    <m/>
    <m/>
    <m/>
    <m/>
    <n v="2662709"/>
    <n v="663310"/>
    <n v="36850"/>
    <n v="236"/>
    <n v="9150"/>
    <n v="4"/>
    <n v="612026"/>
    <n v="25031"/>
    <n v="72489"/>
    <n v="2176"/>
    <n v="226"/>
    <n v="-1274"/>
    <n v="-50"/>
    <n v="-61"/>
    <n v="543560"/>
    <n v="237832"/>
    <n v="5272"/>
    <n v="818"/>
    <m/>
    <n v="1"/>
    <n v="17766"/>
    <n v="4351"/>
    <n v="221805"/>
    <n v="3033"/>
    <n v="1190"/>
    <n v="-966"/>
    <n v="-99"/>
    <n v="-578"/>
    <m/>
    <m/>
    <m/>
    <m/>
    <m/>
    <m/>
    <m/>
    <m/>
    <m/>
    <m/>
    <m/>
    <m/>
    <m/>
    <m/>
    <m/>
    <m/>
    <m/>
    <m/>
    <m/>
    <m/>
    <m/>
    <m/>
    <m/>
    <m/>
    <m/>
    <m/>
    <m/>
    <m/>
    <m/>
    <m/>
    <m/>
    <m/>
    <m/>
    <m/>
    <m/>
    <m/>
    <m/>
    <m/>
    <m/>
    <m/>
    <m/>
    <m/>
    <m/>
    <m/>
    <m/>
    <m/>
    <m/>
    <m/>
    <m/>
    <m/>
    <m/>
    <m/>
    <m/>
    <m/>
    <m/>
    <m/>
    <m/>
    <m/>
    <m/>
    <m/>
    <m/>
    <m/>
    <m/>
    <m/>
    <m/>
    <m/>
    <m/>
    <m/>
    <m/>
    <m/>
    <m/>
    <m/>
    <m/>
    <m/>
    <m/>
    <m/>
    <m/>
    <m/>
    <m/>
    <m/>
    <m/>
    <m/>
    <m/>
    <m/>
    <s v="https://www.mediobanca.com/static/upload_new/pil/pillar-iii-31-12-2022-ita---finale.pdf"/>
    <s v="N/A"/>
    <s v="https://www.mediobanca.com/it/investor-relations/adeguatezza-patrimoniale/terzo-pilastro-pillar-iii.html"/>
    <m/>
  </r>
  <r>
    <s v="PSNL19R2RXX5U3QWHI44"/>
    <x v="82"/>
    <s v="IT"/>
    <d v="2022-12-31T00:00:00"/>
    <s v="EUR"/>
    <s v="Thousands"/>
    <x v="6"/>
    <x v="112"/>
    <x v="0"/>
    <x v="0"/>
    <m/>
    <m/>
    <m/>
    <m/>
    <m/>
    <m/>
    <m/>
    <m/>
    <m/>
    <m/>
    <m/>
    <n v="103521"/>
    <n v="93786"/>
    <m/>
    <m/>
    <m/>
    <n v="3"/>
    <n v="93786"/>
    <m/>
    <m/>
    <m/>
    <m/>
    <n v="-56"/>
    <m/>
    <m/>
    <n v="1987245"/>
    <n v="132800"/>
    <n v="10433"/>
    <n v="5976"/>
    <m/>
    <n v="2"/>
    <n v="124002"/>
    <m/>
    <n v="25207"/>
    <n v="48304"/>
    <m/>
    <n v="-4034"/>
    <n v="-3098"/>
    <m/>
    <n v="72413"/>
    <n v="33860"/>
    <m/>
    <m/>
    <m/>
    <n v="2"/>
    <n v="33860"/>
    <m/>
    <m/>
    <m/>
    <m/>
    <n v="-230"/>
    <m/>
    <m/>
    <m/>
    <m/>
    <m/>
    <m/>
    <m/>
    <m/>
    <m/>
    <m/>
    <m/>
    <m/>
    <m/>
    <m/>
    <m/>
    <m/>
    <n v="391933"/>
    <n v="108344"/>
    <m/>
    <m/>
    <m/>
    <n v="5"/>
    <m/>
    <m/>
    <n v="108344"/>
    <m/>
    <m/>
    <n v="-52"/>
    <m/>
    <m/>
    <n v="660295"/>
    <m/>
    <m/>
    <m/>
    <m/>
    <m/>
    <m/>
    <m/>
    <m/>
    <m/>
    <m/>
    <m/>
    <m/>
    <m/>
    <n v="316983"/>
    <n v="56786"/>
    <m/>
    <m/>
    <m/>
    <n v="2"/>
    <n v="40791"/>
    <m/>
    <n v="15995"/>
    <m/>
    <m/>
    <n v="-247"/>
    <m/>
    <m/>
    <n v="988968"/>
    <m/>
    <m/>
    <m/>
    <m/>
    <m/>
    <m/>
    <m/>
    <m/>
    <m/>
    <m/>
    <m/>
    <m/>
    <m/>
    <n v="376382"/>
    <m/>
    <m/>
    <m/>
    <m/>
    <m/>
    <m/>
    <m/>
    <m/>
    <m/>
    <m/>
    <m/>
    <m/>
    <m/>
    <n v="32136"/>
    <m/>
    <m/>
    <m/>
    <m/>
    <m/>
    <m/>
    <m/>
    <m/>
    <m/>
    <m/>
    <m/>
    <m/>
    <m/>
    <m/>
    <m/>
    <m/>
    <m/>
    <m/>
    <m/>
    <m/>
    <m/>
    <m/>
    <m/>
    <m/>
    <m/>
    <m/>
    <m/>
    <n v="4232176"/>
    <n v="342681"/>
    <m/>
    <m/>
    <n v="50533"/>
    <n v="5"/>
    <n v="188750"/>
    <m/>
    <n v="204464"/>
    <m/>
    <m/>
    <m/>
    <m/>
    <n v="-25241"/>
    <m/>
    <m/>
    <m/>
    <m/>
    <m/>
    <m/>
    <m/>
    <m/>
    <m/>
    <m/>
    <m/>
    <m/>
    <m/>
    <m/>
    <n v="594738"/>
    <n v="64586"/>
    <m/>
    <m/>
    <m/>
    <n v="2"/>
    <m/>
    <m/>
    <n v="64586"/>
    <m/>
    <m/>
    <n v="-121"/>
    <m/>
    <m/>
    <m/>
    <m/>
    <m/>
    <m/>
    <m/>
    <m/>
    <m/>
    <m/>
    <m/>
    <m/>
    <m/>
    <m/>
    <m/>
    <m/>
    <n v="730024"/>
    <n v="93010"/>
    <m/>
    <m/>
    <m/>
    <n v="4"/>
    <n v="93010"/>
    <m/>
    <m/>
    <m/>
    <m/>
    <n v="-195"/>
    <m/>
    <m/>
    <n v="923533"/>
    <n v="14003"/>
    <m/>
    <m/>
    <n v="52"/>
    <n v="1"/>
    <n v="52"/>
    <m/>
    <n v="14003"/>
    <m/>
    <m/>
    <n v="-38"/>
    <m/>
    <m/>
    <m/>
    <m/>
    <m/>
    <m/>
    <m/>
    <m/>
    <m/>
    <m/>
    <m/>
    <m/>
    <m/>
    <m/>
    <m/>
    <m/>
    <m/>
    <m/>
    <m/>
    <m/>
    <m/>
    <m/>
    <m/>
    <m/>
    <m/>
    <m/>
    <m/>
    <m/>
    <m/>
    <m/>
    <m/>
    <m/>
    <m/>
    <m/>
    <m/>
    <m/>
    <m/>
    <m/>
    <m/>
    <m/>
    <m/>
    <m/>
    <m/>
    <m/>
    <m/>
    <m/>
    <m/>
    <m/>
    <m/>
    <m/>
    <m/>
    <m/>
    <m/>
    <m/>
    <m/>
    <m/>
    <m/>
    <m/>
    <m/>
    <m/>
    <m/>
    <m/>
    <m/>
    <m/>
    <m/>
    <m/>
    <m/>
    <m/>
    <m/>
    <m/>
    <m/>
    <m/>
    <m/>
    <m/>
    <m/>
    <m/>
    <m/>
    <m/>
    <m/>
    <m/>
    <m/>
    <m/>
    <m/>
    <m/>
    <m/>
    <m/>
    <s v="https://www.mediobanca.com/static/upload_new/pil/pillar-iii-31-12-2022-ita---finale.pdf"/>
    <s v="N/A"/>
    <s v="https://www.mediobanca.com/it/investor-relations/adeguatezza-patrimoniale/terzo-pilastro-pillar-iii.html"/>
    <m/>
  </r>
  <r>
    <s v="549300C9KPZR0VZ16R05"/>
    <x v="83"/>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organstanley.com/content/dam/msdotcom/en/about-us-ir/pillar3/MSEHSE_Pillar_3_Disclosure_Report_31_December_2022_English.pdf"/>
    <s v="N/A"/>
    <s v="https://www.morganstanley.com/about-us-ir/pillar-eu.html"/>
    <m/>
  </r>
  <r>
    <s v="529900GM944JT8YIRL63"/>
    <x v="84"/>
    <s v="DE"/>
    <d v="2022-12-31T00:00:00"/>
    <s v="EUR"/>
    <s v="Millions"/>
    <x v="3"/>
    <x v="113"/>
    <x v="0"/>
    <x v="76"/>
    <n v="1"/>
    <n v="1"/>
    <n v="-17.2"/>
    <n v="0.8"/>
    <n v="1.9"/>
    <m/>
    <m/>
    <m/>
    <m/>
    <m/>
    <m/>
    <n v="1.5"/>
    <m/>
    <m/>
    <m/>
    <m/>
    <m/>
    <m/>
    <m/>
    <m/>
    <m/>
    <m/>
    <m/>
    <m/>
    <m/>
    <n v="154.19999999999999"/>
    <n v="0.2"/>
    <n v="0.1"/>
    <n v="0.2"/>
    <n v="1.3"/>
    <n v="-21.1"/>
    <m/>
    <n v="1.8"/>
    <m/>
    <m/>
    <n v="0.2"/>
    <m/>
    <m/>
    <m/>
    <n v="14.7"/>
    <m/>
    <m/>
    <m/>
    <n v="0.1"/>
    <n v="-35"/>
    <m/>
    <n v="0.1"/>
    <m/>
    <m/>
    <m/>
    <m/>
    <m/>
    <m/>
    <n v="12.1"/>
    <m/>
    <m/>
    <m/>
    <m/>
    <m/>
    <m/>
    <m/>
    <m/>
    <m/>
    <m/>
    <m/>
    <m/>
    <m/>
    <n v="338.8"/>
    <n v="0.8"/>
    <n v="1.1000000000000001"/>
    <n v="1.4"/>
    <n v="1.4"/>
    <n v="-12"/>
    <n v="1.9"/>
    <n v="2.8"/>
    <m/>
    <m/>
    <m/>
    <m/>
    <m/>
    <m/>
    <n v="190.7"/>
    <n v="1.2"/>
    <n v="0.2"/>
    <n v="1"/>
    <n v="1.9"/>
    <n v="-13.8"/>
    <n v="1.2"/>
    <n v="3.2"/>
    <m/>
    <m/>
    <m/>
    <n v="-0.1"/>
    <m/>
    <m/>
    <n v="30.3"/>
    <m/>
    <n v="0.1"/>
    <m/>
    <n v="0.3"/>
    <n v="-25"/>
    <m/>
    <n v="0.4"/>
    <m/>
    <m/>
    <m/>
    <m/>
    <m/>
    <m/>
    <n v="13876.4"/>
    <n v="1597.6"/>
    <n v="309.5"/>
    <n v="2.1"/>
    <n v="8.5"/>
    <n v="-10.5"/>
    <n v="1472.6"/>
    <n v="324.10000000000002"/>
    <n v="121"/>
    <m/>
    <n v="34"/>
    <n v="-54.6"/>
    <m/>
    <n v="-26.3"/>
    <n v="35501.4"/>
    <n v="907.8"/>
    <n v="303"/>
    <n v="112"/>
    <n v="291.7"/>
    <n v="-15.2"/>
    <n v="1187.2"/>
    <n v="394.8"/>
    <n v="32.4"/>
    <m/>
    <n v="3.4"/>
    <n v="-10"/>
    <m/>
    <n v="-1"/>
    <n v="8870.2999999999993"/>
    <n v="1177.7"/>
    <n v="292.7"/>
    <m/>
    <n v="0.9"/>
    <n v="-2.5"/>
    <n v="1079.5999999999999"/>
    <n v="286.89999999999998"/>
    <n v="104.8"/>
    <m/>
    <n v="41.8"/>
    <n v="-47.9"/>
    <m/>
    <n v="-26.3"/>
    <m/>
    <m/>
    <m/>
    <m/>
    <m/>
    <m/>
    <m/>
    <m/>
    <m/>
    <m/>
    <m/>
    <m/>
    <m/>
    <m/>
    <m/>
    <m/>
    <m/>
    <m/>
    <m/>
    <m/>
    <m/>
    <m/>
    <m/>
    <m/>
    <m/>
    <m/>
    <m/>
    <m/>
    <n v="42.4"/>
    <n v="0.1"/>
    <m/>
    <n v="0.1"/>
    <n v="0.6"/>
    <n v="-19.3"/>
    <n v="0.1"/>
    <n v="0.1"/>
    <m/>
    <m/>
    <m/>
    <m/>
    <m/>
    <m/>
    <n v="340.2"/>
    <n v="1"/>
    <n v="1.6"/>
    <n v="0.6"/>
    <n v="1.4"/>
    <n v="-14.3"/>
    <n v="3.1"/>
    <n v="1.5"/>
    <m/>
    <m/>
    <m/>
    <m/>
    <m/>
    <m/>
    <n v="267"/>
    <n v="3.1"/>
    <n v="2.4"/>
    <n v="0.6"/>
    <n v="3.5"/>
    <n v="-18.7"/>
    <n v="6.6"/>
    <n v="2.6"/>
    <n v="0.6"/>
    <m/>
    <m/>
    <n v="-0.1"/>
    <m/>
    <m/>
    <n v="108.1"/>
    <n v="1.4"/>
    <n v="0.7"/>
    <n v="0.1"/>
    <n v="0.1"/>
    <n v="-7.1"/>
    <n v="2"/>
    <n v="0.3"/>
    <m/>
    <m/>
    <m/>
    <m/>
    <m/>
    <m/>
    <n v="20.9"/>
    <n v="0.4"/>
    <n v="0.5"/>
    <n v="0.2"/>
    <m/>
    <n v="-7"/>
    <n v="1"/>
    <n v="0.2"/>
    <m/>
    <m/>
    <m/>
    <m/>
    <m/>
    <m/>
    <n v="90.5"/>
    <n v="0.4"/>
    <n v="0.4"/>
    <n v="0.6"/>
    <n v="2.2000000000000002"/>
    <n v="-18.600000000000001"/>
    <n v="1"/>
    <n v="2.5"/>
    <m/>
    <m/>
    <m/>
    <m/>
    <m/>
    <m/>
    <n v="361.8"/>
    <m/>
    <n v="0.1"/>
    <n v="0.3"/>
    <n v="3"/>
    <n v="-31.5"/>
    <n v="0.3"/>
    <n v="3.2"/>
    <m/>
    <m/>
    <n v="0.2"/>
    <m/>
    <m/>
    <m/>
    <n v="3894.2"/>
    <n v="20.7"/>
    <n v="1.2"/>
    <n v="0.4"/>
    <n v="0.8"/>
    <n v="-13.7"/>
    <n v="1.9"/>
    <n v="9.1"/>
    <n v="12.1"/>
    <m/>
    <n v="8"/>
    <m/>
    <m/>
    <m/>
    <n v="235.2"/>
    <n v="2.1"/>
    <n v="0.4"/>
    <n v="1.4"/>
    <n v="3.2"/>
    <n v="-19.7"/>
    <n v="4.2"/>
    <n v="2.9"/>
    <m/>
    <m/>
    <m/>
    <m/>
    <m/>
    <m/>
    <n v="2880.4"/>
    <m/>
    <m/>
    <m/>
    <m/>
    <m/>
    <m/>
    <m/>
    <m/>
    <m/>
    <m/>
    <m/>
    <m/>
    <m/>
    <m/>
    <m/>
    <m/>
    <m/>
    <m/>
    <m/>
    <m/>
    <m/>
    <m/>
    <m/>
    <m/>
    <m/>
    <m/>
    <m/>
    <s v="https://www.muenchenerhyp.de/sites/default/files/2023-05/MHB%20Offenlegungsbericht%202022.pdf"/>
    <s v="N/A"/>
    <s v="https://www.muenchenerhyp.de/de/investoren/berichte-und-praesentationen"/>
    <m/>
  </r>
  <r>
    <s v="5UMCZOEYKCVFAW8ZLO05"/>
    <x v="85"/>
    <s v="GR"/>
    <d v="2022-12-31T00:00:00"/>
    <s v="EUR"/>
    <s v="Millions"/>
    <x v="3"/>
    <x v="114"/>
    <x v="89"/>
    <x v="29"/>
    <n v="23"/>
    <n v="1"/>
    <n v="4"/>
    <m/>
    <m/>
    <n v="359"/>
    <n v="66"/>
    <n v="45"/>
    <n v="-44"/>
    <n v="-9"/>
    <n v="-30"/>
    <n v="24"/>
    <n v="8"/>
    <n v="5"/>
    <n v="1"/>
    <m/>
    <n v="4"/>
    <m/>
    <n v="14"/>
    <m/>
    <n v="1"/>
    <n v="2"/>
    <n v="-2"/>
    <m/>
    <n v="-2"/>
    <n v="4495"/>
    <m/>
    <m/>
    <m/>
    <m/>
    <m/>
    <m/>
    <m/>
    <m/>
    <m/>
    <m/>
    <m/>
    <m/>
    <m/>
    <n v="2096"/>
    <n v="516"/>
    <n v="72"/>
    <n v="52"/>
    <n v="4"/>
    <n v="4"/>
    <m/>
    <n v="644"/>
    <m/>
    <n v="12"/>
    <m/>
    <n v="-7"/>
    <n v="-1"/>
    <m/>
    <n v="51"/>
    <n v="24"/>
    <n v="13"/>
    <n v="3"/>
    <n v="0"/>
    <n v="5"/>
    <m/>
    <m/>
    <n v="41"/>
    <n v="2"/>
    <n v="1"/>
    <n v="-1"/>
    <m/>
    <m/>
    <n v="450"/>
    <m/>
    <m/>
    <m/>
    <m/>
    <m/>
    <m/>
    <m/>
    <m/>
    <m/>
    <m/>
    <m/>
    <m/>
    <m/>
    <n v="3510"/>
    <m/>
    <m/>
    <m/>
    <m/>
    <m/>
    <m/>
    <m/>
    <m/>
    <m/>
    <m/>
    <m/>
    <m/>
    <m/>
    <n v="4048"/>
    <m/>
    <m/>
    <m/>
    <m/>
    <m/>
    <m/>
    <m/>
    <m/>
    <m/>
    <m/>
    <m/>
    <m/>
    <m/>
    <n v="1314"/>
    <m/>
    <m/>
    <m/>
    <m/>
    <m/>
    <m/>
    <m/>
    <m/>
    <m/>
    <m/>
    <m/>
    <m/>
    <m/>
    <n v="7307"/>
    <n v="79"/>
    <n v="103"/>
    <n v="329"/>
    <n v="588"/>
    <n v="21"/>
    <m/>
    <n v="1099"/>
    <m/>
    <n v="392"/>
    <n v="62"/>
    <n v="-38"/>
    <n v="-17"/>
    <n v="-20"/>
    <n v="2587"/>
    <n v="168"/>
    <n v="157"/>
    <n v="194"/>
    <n v="14"/>
    <n v="8"/>
    <m/>
    <n v="534"/>
    <m/>
    <n v="113"/>
    <n v="51"/>
    <n v="-37"/>
    <n v="-9"/>
    <n v="-23"/>
    <n v="376"/>
    <m/>
    <m/>
    <m/>
    <m/>
    <m/>
    <m/>
    <n v="63"/>
    <m/>
    <n v="-10"/>
    <m/>
    <n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bg.gr/-/jssmedia/Files/Group/enhmerwsh-ependutwn/Annual-reports-and-offering-circulars/pillar-3-q4-2022-site.pdf?rev=16fc78a4bed34ebbb1f81e0892a0a9f5&amp;_gl=1*1svrm4p*_ga*MTU1ODIxMzE2LjE2OTA3OTc3NDQ.*_up*MQ..*_ga_44Y14P97V7*MTY5MDc5Nzc0NC4xLjAuMTY5MDc5Nzc0NC4wLjAuMA.."/>
    <s v="N/A"/>
    <s v="https://www.nbg.gr/en/group/investor-relations/annual-reports-offering-circulars"/>
    <m/>
  </r>
  <r>
    <s v="JLP5FSPH9WPSHY3NIM24"/>
    <x v="86"/>
    <s v="NL"/>
    <d v="2022-12-31T00:00:00"/>
    <s v="EUR"/>
    <s v="Millions"/>
    <x v="3"/>
    <x v="115"/>
    <x v="90"/>
    <x v="77"/>
    <n v="19.84"/>
    <n v="64.48"/>
    <n v="10.47"/>
    <n v="0"/>
    <n v="0"/>
    <n v="0"/>
    <n v="0"/>
    <n v="0"/>
    <n v="0"/>
    <n v="0"/>
    <n v="0"/>
    <n v="0"/>
    <n v="0"/>
    <n v="0"/>
    <n v="0"/>
    <n v="0"/>
    <n v="0"/>
    <n v="0"/>
    <n v="0"/>
    <n v="0"/>
    <n v="0"/>
    <n v="0"/>
    <n v="0"/>
    <n v="0"/>
    <n v="0"/>
    <n v="0"/>
    <n v="0"/>
    <n v="0"/>
    <n v="0"/>
    <n v="0"/>
    <n v="0"/>
    <n v="0"/>
    <n v="0"/>
    <n v="0"/>
    <n v="0"/>
    <n v="0"/>
    <n v="0"/>
    <n v="0"/>
    <n v="0"/>
    <n v="876"/>
    <n v="140.16"/>
    <n v="140.16"/>
    <n v="140.16"/>
    <n v="455.52"/>
    <n v="10.16"/>
    <n v="0"/>
    <n v="0"/>
    <n v="0"/>
    <n v="0"/>
    <n v="0"/>
    <n v="0"/>
    <n v="0"/>
    <n v="0"/>
    <n v="1052.9000000000001"/>
    <n v="168.32"/>
    <n v="168.32"/>
    <n v="168.32"/>
    <n v="547.04"/>
    <n v="10.47"/>
    <n v="0"/>
    <n v="625.2999999999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nwbbank.com/application/files/5716/8871/3726/Pillar_3_Full_Year_Disclosure_2022.pdf"/>
    <s v="N/A"/>
    <s v="https://nwbbank.com/en/about-nwb-bank/publications/pillar-3-disclosure"/>
    <m/>
  </r>
  <r>
    <s v="DSNHHQ2B9X5N6OUJ1236"/>
    <x v="87"/>
    <s v="DE"/>
    <d v="2022-12-31T00:00:00"/>
    <s v="EUR"/>
    <s v="Millions"/>
    <x v="3"/>
    <x v="116"/>
    <x v="91"/>
    <x v="78"/>
    <n v="97"/>
    <n v="83"/>
    <n v="14.21"/>
    <n v="23"/>
    <n v="269"/>
    <n v="23"/>
    <n v="18"/>
    <n v="9"/>
    <n v="-5"/>
    <n v="-2"/>
    <n v="-1"/>
    <n v="47"/>
    <m/>
    <m/>
    <m/>
    <m/>
    <m/>
    <m/>
    <m/>
    <m/>
    <m/>
    <m/>
    <m/>
    <m/>
    <m/>
    <n v="4033"/>
    <n v="48"/>
    <n v="15"/>
    <n v="6"/>
    <n v="0"/>
    <n v="4.12"/>
    <m/>
    <n v="69"/>
    <m/>
    <n v="16"/>
    <m/>
    <n v="-1"/>
    <n v="-1"/>
    <m/>
    <n v="11131"/>
    <n v="24"/>
    <n v="63"/>
    <n v="3"/>
    <n v="4"/>
    <n v="5.8"/>
    <n v="6"/>
    <n v="94"/>
    <n v="6"/>
    <n v="4"/>
    <n v="2"/>
    <n v="-1"/>
    <n v="0"/>
    <n v="-1"/>
    <n v="570"/>
    <n v="0"/>
    <m/>
    <n v="1"/>
    <n v="3"/>
    <n v="18.62"/>
    <n v="3"/>
    <n v="4"/>
    <n v="3"/>
    <m/>
    <m/>
    <n v="0"/>
    <m/>
    <m/>
    <n v="938"/>
    <n v="83"/>
    <n v="3"/>
    <n v="4"/>
    <n v="1"/>
    <n v="1.1100000000000001"/>
    <n v="17"/>
    <n v="90"/>
    <n v="17"/>
    <n v="44"/>
    <m/>
    <n v="0"/>
    <n v="0"/>
    <m/>
    <n v="3200"/>
    <n v="149"/>
    <n v="86"/>
    <n v="32"/>
    <n v="1"/>
    <n v="5.2"/>
    <n v="45"/>
    <n v="268"/>
    <n v="45"/>
    <n v="2"/>
    <n v="2"/>
    <n v="-2"/>
    <n v="0"/>
    <n v="-1"/>
    <n v="2595"/>
    <n v="14"/>
    <n v="6"/>
    <n v="3"/>
    <m/>
    <n v="5.23"/>
    <n v="12"/>
    <n v="23"/>
    <n v="12"/>
    <m/>
    <m/>
    <n v="0"/>
    <m/>
    <m/>
    <n v="14485"/>
    <n v="3449"/>
    <n v="1781"/>
    <n v="891"/>
    <n v="635"/>
    <n v="7.59"/>
    <n v="1370"/>
    <n v="6749"/>
    <n v="1362"/>
    <n v="285"/>
    <n v="30"/>
    <n v="-40"/>
    <n v="-13"/>
    <n v="-4"/>
    <n v="3046"/>
    <n v="695"/>
    <n v="614"/>
    <n v="584"/>
    <n v="382"/>
    <n v="10.66"/>
    <n v="644"/>
    <n v="2271"/>
    <n v="640"/>
    <n v="45"/>
    <n v="9"/>
    <n v="-12"/>
    <n v="-1"/>
    <n v="-4"/>
    <n v="10865"/>
    <n v="3051"/>
    <n v="1406"/>
    <n v="559"/>
    <n v="440"/>
    <n v="6.93"/>
    <n v="864"/>
    <n v="5451"/>
    <n v="860"/>
    <n v="315"/>
    <n v="33"/>
    <n v="-36"/>
    <n v="-16"/>
    <n v="-3"/>
    <m/>
    <m/>
    <m/>
    <m/>
    <m/>
    <m/>
    <m/>
    <m/>
    <m/>
    <m/>
    <m/>
    <m/>
    <m/>
    <m/>
    <m/>
    <m/>
    <m/>
    <m/>
    <m/>
    <m/>
    <m/>
    <m/>
    <m/>
    <m/>
    <m/>
    <m/>
    <m/>
    <m/>
    <n v="44"/>
    <n v="2"/>
    <n v="0"/>
    <n v="8"/>
    <n v="1"/>
    <n v="13.59"/>
    <m/>
    <n v="11"/>
    <m/>
    <n v="0"/>
    <m/>
    <n v="0"/>
    <n v="0"/>
    <m/>
    <n v="1249"/>
    <m/>
    <m/>
    <n v="2"/>
    <n v="1"/>
    <n v="24.9"/>
    <m/>
    <n v="3"/>
    <m/>
    <m/>
    <m/>
    <n v="0"/>
    <m/>
    <m/>
    <n v="83"/>
    <m/>
    <m/>
    <m/>
    <m/>
    <m/>
    <m/>
    <m/>
    <m/>
    <m/>
    <m/>
    <m/>
    <m/>
    <m/>
    <n v="1088"/>
    <n v="3"/>
    <n v="5"/>
    <n v="3"/>
    <n v="6"/>
    <n v="14.45"/>
    <m/>
    <n v="17"/>
    <m/>
    <m/>
    <m/>
    <n v="0"/>
    <m/>
    <m/>
    <n v="4448"/>
    <n v="9"/>
    <n v="1"/>
    <n v="4"/>
    <n v="3"/>
    <n v="10.18"/>
    <n v="0"/>
    <n v="17"/>
    <n v="0"/>
    <m/>
    <m/>
    <n v="0"/>
    <m/>
    <m/>
    <n v="1428"/>
    <n v="0"/>
    <m/>
    <m/>
    <m/>
    <n v="0.42"/>
    <m/>
    <n v="0"/>
    <m/>
    <m/>
    <m/>
    <m/>
    <m/>
    <m/>
    <n v="24"/>
    <m/>
    <m/>
    <m/>
    <m/>
    <m/>
    <m/>
    <m/>
    <m/>
    <m/>
    <m/>
    <m/>
    <m/>
    <m/>
    <n v="849"/>
    <n v="15"/>
    <n v="31"/>
    <n v="91"/>
    <n v="77"/>
    <n v="17.79"/>
    <n v="31"/>
    <n v="214"/>
    <n v="31"/>
    <n v="3"/>
    <m/>
    <n v="-1"/>
    <n v="0"/>
    <m/>
    <n v="203"/>
    <m/>
    <m/>
    <n v="4"/>
    <m/>
    <n v="14.51"/>
    <n v="4"/>
    <n v="4"/>
    <n v="4"/>
    <m/>
    <m/>
    <n v="0"/>
    <m/>
    <m/>
    <n v="68"/>
    <n v="0"/>
    <m/>
    <n v="0"/>
    <n v="1"/>
    <n v="26.57"/>
    <n v="0"/>
    <n v="2"/>
    <n v="0"/>
    <m/>
    <m/>
    <n v="0"/>
    <m/>
    <m/>
    <n v="49"/>
    <n v="0"/>
    <n v="1"/>
    <n v="1"/>
    <n v="16"/>
    <n v="22.61"/>
    <n v="1"/>
    <n v="18"/>
    <n v="1"/>
    <n v="0"/>
    <m/>
    <n v="0"/>
    <n v="0"/>
    <m/>
    <s v="https://www.nordlb.de/fileadmin/redaktion/Investor_Relations/pdf/2022/NORDLB_Offenlegungsbericht_zum_31._Dezember_2022.pdf"/>
    <s v="N/A"/>
    <s v="https://www.nordlb.de/die-nordlb/investor-relations/berichte/2022"/>
    <m/>
  </r>
  <r>
    <s v="529900ODI3047E2LIV03"/>
    <x v="88"/>
    <s v="FI"/>
    <d v="2022-12-31T00:00:00"/>
    <s v="EUR"/>
    <s v="Millions"/>
    <x v="53"/>
    <x v="0"/>
    <x v="0"/>
    <x v="0"/>
    <m/>
    <m/>
    <m/>
    <m/>
    <m/>
    <m/>
    <m/>
    <m/>
    <m/>
    <m/>
    <m/>
    <m/>
    <m/>
    <m/>
    <m/>
    <m/>
    <m/>
    <m/>
    <m/>
    <m/>
    <m/>
    <m/>
    <m/>
    <m/>
    <m/>
    <m/>
    <m/>
    <m/>
    <m/>
    <m/>
    <m/>
    <m/>
    <m/>
    <m/>
    <m/>
    <m/>
    <m/>
    <m/>
    <m/>
    <m/>
    <m/>
    <m/>
    <m/>
    <m/>
    <m/>
    <m/>
    <m/>
    <m/>
    <m/>
    <m/>
    <m/>
    <m/>
    <m/>
    <m/>
    <m/>
    <m/>
    <m/>
    <m/>
    <m/>
    <m/>
    <m/>
    <m/>
    <m/>
    <m/>
    <m/>
    <m/>
    <m/>
    <m/>
    <m/>
    <m/>
    <m/>
    <m/>
    <m/>
    <m/>
    <m/>
    <m/>
    <m/>
    <m/>
    <m/>
    <m/>
    <m/>
    <m/>
    <m/>
    <m/>
    <m/>
    <m/>
    <m/>
    <m/>
    <m/>
    <m/>
    <m/>
    <m/>
    <m/>
    <m/>
    <m/>
    <m/>
    <m/>
    <m/>
    <m/>
    <m/>
    <m/>
    <m/>
    <m/>
    <m/>
    <m/>
    <m/>
    <m/>
    <m/>
    <m/>
    <m/>
    <m/>
    <m/>
    <m/>
    <m/>
    <m/>
    <m/>
    <m/>
    <m/>
    <m/>
    <m/>
    <m/>
    <m/>
    <m/>
    <n v="179585.96"/>
    <n v="690.6"/>
    <n v="1095.81"/>
    <n v="5955.22"/>
    <n v="21969.78"/>
    <n v="23.37"/>
    <m/>
    <n v="29711.41"/>
    <m/>
    <n v="1029.57"/>
    <n v="259.18"/>
    <n v="-51.06"/>
    <n v="-26.84"/>
    <n v="-18.829999999999998"/>
    <n v="42625.37"/>
    <n v="1348.84"/>
    <n v="655.32000000000005"/>
    <n v="2271.77"/>
    <n v="2670.52"/>
    <n v="16.559999999999999"/>
    <m/>
    <n v="6946.44"/>
    <m/>
    <n v="380.26"/>
    <n v="176.35"/>
    <n v="-20.22"/>
    <n v="-10.119999999999999"/>
    <n v="-7.97"/>
    <m/>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ordea.com/en/doc/nordea-group-capital-and-risk-management-report-2022.pdf"/>
    <s v="https://www.nordea.com/en/doc/nordea-group-capital-and-risk-management-report-2022.xlsx"/>
    <s v="https://www.nordea.com/en/investor-relations/reports-and-presentations/pillar-3-disclosure/?fQ=&amp;fSubCat=tcm%3A33-19233-1024&amp;fYear="/>
    <m/>
  </r>
  <r>
    <s v="5493001BABFV7P27OW30"/>
    <x v="89"/>
    <s v="SI"/>
    <d v="2022-12-31T00:00:00"/>
    <s v="EUR"/>
    <s v="Millions"/>
    <x v="3"/>
    <x v="117"/>
    <x v="45"/>
    <x v="73"/>
    <n v="3"/>
    <n v="0"/>
    <n v="3"/>
    <m/>
    <n v="79"/>
    <m/>
    <n v="28"/>
    <n v="4"/>
    <n v="-8"/>
    <n v="-1"/>
    <n v="-2"/>
    <n v="54"/>
    <m/>
    <m/>
    <m/>
    <m/>
    <m/>
    <m/>
    <m/>
    <m/>
    <m/>
    <m/>
    <m/>
    <m/>
    <m/>
    <n v="1397"/>
    <m/>
    <m/>
    <m/>
    <m/>
    <m/>
    <m/>
    <m/>
    <m/>
    <m/>
    <m/>
    <m/>
    <m/>
    <m/>
    <n v="547"/>
    <n v="6"/>
    <n v="9"/>
    <n v="9"/>
    <m/>
    <n v="9"/>
    <m/>
    <n v="24"/>
    <m/>
    <n v="3"/>
    <m/>
    <n v="-2"/>
    <m/>
    <m/>
    <n v="51"/>
    <n v="15"/>
    <n v="1"/>
    <m/>
    <m/>
    <n v="3"/>
    <m/>
    <n v="15"/>
    <m/>
    <m/>
    <n v="8"/>
    <n v="-5"/>
    <m/>
    <n v="-4"/>
    <n v="554"/>
    <m/>
    <m/>
    <m/>
    <m/>
    <m/>
    <m/>
    <m/>
    <m/>
    <m/>
    <m/>
    <m/>
    <m/>
    <m/>
    <n v="1213"/>
    <m/>
    <m/>
    <m/>
    <m/>
    <m/>
    <m/>
    <m/>
    <m/>
    <m/>
    <m/>
    <m/>
    <m/>
    <m/>
    <n v="661"/>
    <m/>
    <m/>
    <m/>
    <m/>
    <m/>
    <m/>
    <m/>
    <m/>
    <m/>
    <m/>
    <m/>
    <m/>
    <m/>
    <n v="312"/>
    <m/>
    <m/>
    <m/>
    <m/>
    <m/>
    <m/>
    <m/>
    <m/>
    <m/>
    <m/>
    <m/>
    <m/>
    <m/>
    <n v="2594"/>
    <m/>
    <n v="1"/>
    <m/>
    <m/>
    <n v="10"/>
    <m/>
    <n v="1"/>
    <m/>
    <m/>
    <m/>
    <m/>
    <m/>
    <m/>
    <n v="3260"/>
    <m/>
    <n v="2"/>
    <n v="11"/>
    <n v="5"/>
    <n v="19"/>
    <m/>
    <n v="18"/>
    <m/>
    <m/>
    <m/>
    <m/>
    <m/>
    <m/>
    <n v="86"/>
    <n v="86"/>
    <m/>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lb.si/nlb/nlb-portal/eng/investor-relations/financial-reports/2022/2022_12-pillar3-publish-eng.pdf"/>
    <s v="N/A"/>
    <s v="https://www.nlb.si/financial-reports-2022"/>
    <m/>
  </r>
  <r>
    <s v="5493009W2E2YDCXY6S81"/>
    <x v="90"/>
    <s v="PT"/>
    <d v="2022-12-31T00:00:00"/>
    <s v="EUR"/>
    <s v="Millions"/>
    <x v="3"/>
    <x v="118"/>
    <x v="92"/>
    <x v="79"/>
    <n v="51"/>
    <n v="8"/>
    <n v="8"/>
    <n v="181"/>
    <n v="137"/>
    <n v="137"/>
    <n v="39"/>
    <n v="6"/>
    <n v="-7"/>
    <n v="-2"/>
    <n v="-3"/>
    <n v="19"/>
    <n v="17"/>
    <n v="1"/>
    <n v="0"/>
    <n v="0"/>
    <n v="0"/>
    <n v="2"/>
    <n v="2"/>
    <n v="2"/>
    <n v="16"/>
    <n v="0"/>
    <n v="-4"/>
    <n v="-4"/>
    <n v="0"/>
    <n v="750"/>
    <n v="233"/>
    <n v="355"/>
    <n v="64"/>
    <n v="6"/>
    <n v="5"/>
    <n v="465"/>
    <n v="364"/>
    <n v="364"/>
    <n v="173"/>
    <n v="48"/>
    <n v="-57"/>
    <n v="-29"/>
    <n v="-27"/>
    <n v="152"/>
    <n v="3"/>
    <n v="15"/>
    <n v="5"/>
    <n v="0"/>
    <n v="3"/>
    <n v="10"/>
    <n v="1"/>
    <n v="1"/>
    <n v="10"/>
    <n v="4"/>
    <n v="-5"/>
    <n v="-2"/>
    <n v="-2"/>
    <n v="43"/>
    <n v="2"/>
    <n v="6"/>
    <n v="8"/>
    <n v="0"/>
    <n v="13"/>
    <n v="16"/>
    <n v="15"/>
    <n v="15"/>
    <n v="0"/>
    <n v="0"/>
    <n v="0"/>
    <n v="0"/>
    <n v="0"/>
    <n v="760"/>
    <n v="343"/>
    <n v="113"/>
    <n v="23"/>
    <n v="12"/>
    <n v="3"/>
    <n v="351"/>
    <n v="315"/>
    <n v="315"/>
    <n v="101"/>
    <n v="63"/>
    <n v="-66"/>
    <n v="-16"/>
    <n v="-49"/>
    <n v="469"/>
    <n v="111"/>
    <n v="168"/>
    <n v="65"/>
    <n v="48"/>
    <n v="9"/>
    <n v="325"/>
    <n v="253"/>
    <n v="253"/>
    <n v="97"/>
    <n v="35"/>
    <n v="-34"/>
    <n v="-6"/>
    <n v="-27"/>
    <n v="432"/>
    <n v="61"/>
    <n v="48"/>
    <n v="8"/>
    <n v="1"/>
    <n v="3"/>
    <n v="36"/>
    <n v="28"/>
    <n v="28"/>
    <n v="11"/>
    <n v="3"/>
    <n v="-17"/>
    <n v="-2"/>
    <n v="-15"/>
    <n v="1274"/>
    <n v="640"/>
    <n v="331"/>
    <n v="156"/>
    <n v="2"/>
    <n v="5"/>
    <n v="950"/>
    <n v="718"/>
    <n v="718"/>
    <n v="171"/>
    <n v="145"/>
    <n v="-116"/>
    <n v="-13"/>
    <n v="-97"/>
    <n v="11139"/>
    <n v="565"/>
    <n v="954"/>
    <n v="2012"/>
    <n v="7608"/>
    <n v="24"/>
    <n v="10997"/>
    <n v="8641"/>
    <n v="8641"/>
    <n v="964"/>
    <n v="238"/>
    <n v="-197"/>
    <n v="-38"/>
    <n v="-152"/>
    <n v="3173"/>
    <n v="1023"/>
    <n v="1252"/>
    <n v="851"/>
    <n v="48"/>
    <n v="8"/>
    <n v="3154"/>
    <n v="2596"/>
    <n v="2596"/>
    <n v="830"/>
    <n v="454"/>
    <n v="-441"/>
    <n v="-98"/>
    <n v="-329"/>
    <n v="184"/>
    <n v="0"/>
    <n v="0"/>
    <n v="0"/>
    <n v="0"/>
    <n v="0"/>
    <n v="181"/>
    <n v="162"/>
    <n v="162"/>
    <n v="0"/>
    <n v="0"/>
    <n v="-0.11224711895235498"/>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ovobanco.pt/content/dam/novobancopublicsites/docs/pdfs/divulga%C3%A7%C3%B5es-financeiras/disciplina-mercado/Disciplina%20de%20Mercado%202022%20NOVO%20BANCO_TRAD_v6_pub.pdf.coredownload.inline.pdf"/>
    <s v="https://www.novobanco.pt/content/dam/novobancopublicsites/docs/pdfs/divulga%C3%A7%C3%B5es-financeiras/disciplina-mercado/Disciplina_Mercado_Dezembro_2022_for_website_ENG_env4.xlsx"/>
    <s v="https://www.novobanco.pt/english/investor-relations/financial-information0/financial-disclosures"/>
    <m/>
  </r>
  <r>
    <s v="7437003B5WFBOIEFY714"/>
    <x v="91"/>
    <s v="FI"/>
    <d v="2022-12-31T00:00:00"/>
    <s v="EUR"/>
    <s v="Units"/>
    <x v="3"/>
    <x v="119"/>
    <x v="93"/>
    <x v="80"/>
    <n v="285463067.72466213"/>
    <n v="86687910.292127624"/>
    <n v="7.3488545255639233"/>
    <n v="544441057.81340694"/>
    <m/>
    <n v="714733104.02974308"/>
    <n v="199572276.18488884"/>
    <n v="71414157.490000054"/>
    <n v="-29121519.929999951"/>
    <n v="-2109833.3899999992"/>
    <n v="-26255105.239999972"/>
    <n v="169779552.78476641"/>
    <n v="90572331.497559667"/>
    <n v="3787782.6074857656"/>
    <n v="616190.17316282447"/>
    <n v="33347069.609465484"/>
    <n v="7.9132773198090911"/>
    <m/>
    <n v="128323373.88767383"/>
    <m/>
    <n v="8940337.546276046"/>
    <n v="30570847.550000001"/>
    <n v="-21967331.056954008"/>
    <n v="-82011.784954000002"/>
    <n v="-21801252.440000001"/>
    <n v="4075969120.4449568"/>
    <m/>
    <m/>
    <m/>
    <m/>
    <m/>
    <m/>
    <m/>
    <m/>
    <m/>
    <m/>
    <m/>
    <m/>
    <m/>
    <n v="4183616391.6969695"/>
    <n v="1398085892.3801901"/>
    <n v="284512020.50379878"/>
    <n v="20047105.01958828"/>
    <n v="101016410.69155794"/>
    <n v="4.8441032233575019"/>
    <m/>
    <n v="1101436656.8852587"/>
    <n v="702224771.70987606"/>
    <n v="192581708.89361078"/>
    <n v="151507.91"/>
    <n v="-1089537.2635810007"/>
    <n v="-542869.78000000014"/>
    <n v="-89119.16"/>
    <n v="253216859.5947749"/>
    <n v="23176503.351012614"/>
    <n v="29072047.629790738"/>
    <n v="14602503.34487615"/>
    <n v="3034281.9704225594"/>
    <n v="8.2778716164416455"/>
    <m/>
    <m/>
    <n v="69885336.296101943"/>
    <n v="5932774.1522427034"/>
    <n v="197954.97"/>
    <n v="-62113.320000000029"/>
    <n v="-24887.11"/>
    <n v="-20312.759999999998"/>
    <n v="2363915444.5842299"/>
    <n v="78949183.904844925"/>
    <n v="20309629.016729347"/>
    <n v="34983856.063285433"/>
    <n v="12713586.052577455"/>
    <n v="6.5467942867804538"/>
    <m/>
    <n v="146956255.03743753"/>
    <m/>
    <n v="14708723.979147542"/>
    <n v="9424656.8500000034"/>
    <n v="-5761909.7100000065"/>
    <n v="-491416.88999999972"/>
    <n v="-5101996.8499999996"/>
    <n v="3064737319.9316273"/>
    <m/>
    <m/>
    <m/>
    <m/>
    <m/>
    <m/>
    <m/>
    <m/>
    <m/>
    <m/>
    <m/>
    <m/>
    <m/>
    <n v="1201796380.1309443"/>
    <n v="269995684.69377691"/>
    <n v="76630300.257002935"/>
    <n v="46598118.661302716"/>
    <n v="36856442.279307321"/>
    <n v="5.4714675072645438"/>
    <m/>
    <n v="6332657.7242520284"/>
    <n v="423747888.1671434"/>
    <n v="21672189.409339216"/>
    <n v="1670953.3299999998"/>
    <n v="-959960.0063000035"/>
    <n v="-464496.54629999981"/>
    <n v="-181681.10000000003"/>
    <n v="14404076810.862589"/>
    <n v="4352203647.2204313"/>
    <n v="2173560630.7731414"/>
    <n v="3864924969.9135756"/>
    <n v="3973823217.4417448"/>
    <n v="12.685178737309839"/>
    <m/>
    <m/>
    <m/>
    <n v="977890731.9351573"/>
    <n v="202032688.38"/>
    <n v="-61447396.046983242"/>
    <n v="-3447016.9168499988"/>
    <n v="-54304631.770000003"/>
    <n v="44970221001.071541"/>
    <n v="15614402.474900322"/>
    <n v="26007066.097643111"/>
    <n v="101539126.89183271"/>
    <n v="80406319.734697402"/>
    <n v="16.679951299827838"/>
    <m/>
    <n v="223566915.19907311"/>
    <m/>
    <n v="25193897.772322264"/>
    <n v="7269228.0600348953"/>
    <n v="-958052.91842721647"/>
    <n v="-88632.315560172341"/>
    <n v="-849242.24949605414"/>
    <n v="7100066243.6627092"/>
    <n v="28637358.468447778"/>
    <n v="20191121.806902688"/>
    <n v="17309389.484098222"/>
    <n v="10350996.31078903"/>
    <n v="8.3480988772117986"/>
    <m/>
    <n v="76488866.070237741"/>
    <m/>
    <n v="10264882.66167064"/>
    <n v="7240954.1157799764"/>
    <n v="-1052433.4671920291"/>
    <n v="-29023.195246765335"/>
    <n v="-1010148.9185535063"/>
    <n v="530218.06999999995"/>
    <m/>
    <m/>
    <m/>
    <m/>
    <m/>
    <m/>
    <m/>
    <m/>
    <m/>
    <m/>
    <m/>
    <m/>
    <m/>
    <n v="4430584073.4567242"/>
    <n v="14069104.079075951"/>
    <n v="19586877.139316473"/>
    <m/>
    <n v="205830.70351952565"/>
    <n v="5.7522613327215684"/>
    <m/>
    <m/>
    <n v="33861811.921911947"/>
    <n v="111739.16050933648"/>
    <m/>
    <n v="-12431.980000000003"/>
    <n v="-807.4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op.fi/documents/209474/40130008/OP+Ryhm%C3%A4n+riski-+ja+vakavaraisuusraportti+2022+%28pdf%29.pdf/a508a018-9f27-8c3a-f6ef-6441cc7bc18a"/>
    <s v="https://www.op.fi/documents/209474/40130008/OP-yhteenliittyman+Pilari+III+-taulukot+2022.xlsx/f9b9fbf7-608d-dd63-ecf3-90df80457b81"/>
    <s v="https://www.op.fi/web/raportit/op-financial-group-publications"/>
    <m/>
  </r>
  <r>
    <s v="M6AD1Y1KW32H8THQ6F76"/>
    <x v="92"/>
    <s v="GR"/>
    <d v="2022-12-31T00:00:00"/>
    <s v="EUR"/>
    <s v="Millions"/>
    <x v="3"/>
    <x v="120"/>
    <x v="94"/>
    <x v="21"/>
    <n v="10"/>
    <m/>
    <n v="3.1"/>
    <n v="3"/>
    <n v="196"/>
    <n v="18"/>
    <n v="14"/>
    <n v="25"/>
    <n v="11"/>
    <n v="0"/>
    <n v="11"/>
    <n v="33"/>
    <n v="0"/>
    <m/>
    <m/>
    <m/>
    <n v="3.5"/>
    <m/>
    <n v="0"/>
    <m/>
    <n v="0"/>
    <n v="0"/>
    <n v="0"/>
    <n v="0"/>
    <n v="0"/>
    <n v="4043"/>
    <n v="640"/>
    <n v="81"/>
    <n v="7"/>
    <m/>
    <n v="3.4"/>
    <n v="643"/>
    <n v="49"/>
    <n v="36"/>
    <n v="84"/>
    <n v="47"/>
    <n v="22"/>
    <n v="2"/>
    <n v="20"/>
    <n v="2176"/>
    <n v="276"/>
    <n v="18"/>
    <n v="31"/>
    <m/>
    <n v="3.6"/>
    <n v="251"/>
    <n v="74"/>
    <m/>
    <n v="0"/>
    <n v="12"/>
    <n v="6"/>
    <n v="0"/>
    <n v="5"/>
    <n v="47"/>
    <n v="13"/>
    <n v="5"/>
    <m/>
    <m/>
    <n v="4.0999999999999996"/>
    <m/>
    <n v="18"/>
    <m/>
    <n v="0"/>
    <n v="0"/>
    <n v="0"/>
    <n v="0"/>
    <n v="0"/>
    <n v="1222"/>
    <n v="21"/>
    <n v="9"/>
    <n v="46"/>
    <m/>
    <n v="8.1"/>
    <m/>
    <n v="76"/>
    <m/>
    <n v="8"/>
    <n v="0"/>
    <n v="0"/>
    <n v="0"/>
    <n v="0"/>
    <n v="2850"/>
    <m/>
    <m/>
    <m/>
    <m/>
    <m/>
    <m/>
    <m/>
    <m/>
    <m/>
    <m/>
    <m/>
    <m/>
    <m/>
    <n v="1097"/>
    <m/>
    <m/>
    <m/>
    <m/>
    <m/>
    <m/>
    <m/>
    <m/>
    <m/>
    <m/>
    <m/>
    <m/>
    <m/>
    <n v="1004"/>
    <m/>
    <m/>
    <m/>
    <m/>
    <m/>
    <m/>
    <m/>
    <m/>
    <m/>
    <m/>
    <m/>
    <m/>
    <m/>
    <n v="6504"/>
    <n v="19"/>
    <n v="18"/>
    <n v="45"/>
    <n v="44"/>
    <n v="9.6"/>
    <m/>
    <n v="125"/>
    <m/>
    <n v="34"/>
    <n v="8"/>
    <n v="6"/>
    <m/>
    <m/>
    <n v="5895"/>
    <n v="68"/>
    <n v="53"/>
    <n v="19"/>
    <n v="8"/>
    <n v="4.0999999999999996"/>
    <m/>
    <n v="149"/>
    <m/>
    <n v="29"/>
    <n v="18"/>
    <n v="11"/>
    <m/>
    <m/>
    <n v="1847"/>
    <m/>
    <m/>
    <m/>
    <m/>
    <m/>
    <m/>
    <n v="34"/>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iraeusholdings.gr/~/media/Com/2022/Files/investors/Financials/Annual-Reports/Pillar-III_EN_20221231_Final.pdf"/>
    <s v="N/A"/>
    <s v="https://www.piraeusholdings.gr/en/documentation/pillar-iii-disclosures#"/>
    <s v="The item  “Accumulated impairment, accumulated negative changes in fair value due to credit risk and provisions” has been disclosed with a positive sign. Updated figures available in the latest version of the report (https://www.piraeusholdings.gr/~/media/Com/2022/Files/investors/Financials/Annual-Reports/Pillar-III_EN_20221231_Final.pdf) include negative signs for the accumulated impairment."/>
  </r>
  <r>
    <s v="KHCL65TP05J1HUW2D560"/>
    <x v="93"/>
    <s v="LU"/>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quintet.com/getmedia/4998620a-6e85-4a96-b3c6-8ef5f20a9f17/quintet-group_pillar-3-disclosure-report_31-december-2022.pdf"/>
    <s v="N/A"/>
    <s v="https://www.quintet.com/en-gb/investor-relations#risk"/>
    <m/>
  </r>
  <r>
    <s v="9ZHRYM6F437SQJ6OUG95"/>
    <x v="94"/>
    <s v="AT"/>
    <d v="2022-12-31T00:00:00"/>
    <s v="EUR"/>
    <s v="Millions"/>
    <x v="54"/>
    <x v="121"/>
    <x v="95"/>
    <x v="81"/>
    <n v="14"/>
    <n v="22"/>
    <n v="5"/>
    <n v="74"/>
    <n v="15"/>
    <n v="286"/>
    <n v="43"/>
    <n v="12"/>
    <n v="-9"/>
    <n v="-1"/>
    <n v="-8"/>
    <n v="145"/>
    <n v="92"/>
    <n v="4"/>
    <n v="0"/>
    <m/>
    <n v="2"/>
    <n v="39"/>
    <n v="57"/>
    <n v="0"/>
    <n v="23"/>
    <n v="0"/>
    <n v="-1"/>
    <n v="0"/>
    <n v="0"/>
    <n v="5600"/>
    <n v="1428"/>
    <n v="426"/>
    <n v="20"/>
    <n v="0"/>
    <n v="3"/>
    <n v="77"/>
    <n v="1784"/>
    <n v="14"/>
    <n v="333"/>
    <n v="30"/>
    <n v="-26"/>
    <n v="-8"/>
    <n v="-14"/>
    <n v="1117"/>
    <n v="636"/>
    <n v="204"/>
    <n v="189"/>
    <m/>
    <n v="4"/>
    <n v="201"/>
    <n v="5"/>
    <n v="824"/>
    <n v="379"/>
    <n v="1"/>
    <n v="-6"/>
    <n v="-4"/>
    <n v="-1"/>
    <n v="310"/>
    <n v="81"/>
    <n v="38"/>
    <n v="44"/>
    <n v="60"/>
    <n v="8"/>
    <n v="1"/>
    <n v="213"/>
    <n v="9"/>
    <n v="56"/>
    <m/>
    <n v="0"/>
    <n v="0"/>
    <m/>
    <n v="1142"/>
    <n v="440"/>
    <n v="47"/>
    <n v="58"/>
    <n v="76"/>
    <n v="5"/>
    <n v="292"/>
    <n v="91"/>
    <n v="238"/>
    <n v="114"/>
    <n v="5"/>
    <n v="-5"/>
    <n v="-2"/>
    <n v="-1"/>
    <n v="4324"/>
    <n v="747"/>
    <n v="197"/>
    <n v="4"/>
    <n v="13"/>
    <n v="2"/>
    <n v="22"/>
    <n v="908"/>
    <n v="31"/>
    <n v="172"/>
    <n v="16"/>
    <n v="-10"/>
    <n v="-2"/>
    <n v="-7"/>
    <n v="1625"/>
    <n v="813"/>
    <n v="451"/>
    <n v="16"/>
    <n v="0"/>
    <n v="4"/>
    <n v="783"/>
    <n v="67"/>
    <n v="431"/>
    <n v="206"/>
    <n v="26"/>
    <n v="-17"/>
    <n v="-6"/>
    <n v="-8"/>
    <n v="6134"/>
    <n v="1181"/>
    <n v="525"/>
    <n v="53"/>
    <n v="114"/>
    <n v="6"/>
    <n v="28"/>
    <n v="1702"/>
    <n v="142"/>
    <n v="264"/>
    <n v="1"/>
    <n v="-32"/>
    <n v="-22"/>
    <n v="0"/>
    <n v="24872"/>
    <n v="174"/>
    <n v="185"/>
    <n v="971"/>
    <n v="2063"/>
    <n v="22"/>
    <m/>
    <n v="3393"/>
    <m/>
    <n v="496"/>
    <n v="21"/>
    <n v="-21"/>
    <n v="-10"/>
    <n v="-7"/>
    <n v="6549"/>
    <n v="1363"/>
    <n v="243"/>
    <n v="65"/>
    <n v="10"/>
    <n v="3"/>
    <m/>
    <n v="1681"/>
    <m/>
    <n v="320"/>
    <n v="25"/>
    <n v="-84"/>
    <n v="-50"/>
    <n v="-4"/>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55"/>
    <x v="122"/>
    <x v="96"/>
    <x v="26"/>
    <n v="0"/>
    <m/>
    <n v="3.6"/>
    <n v="7"/>
    <n v="105"/>
    <n v="52"/>
    <n v="18"/>
    <n v="1"/>
    <n v="-2"/>
    <n v="-1"/>
    <n v="0"/>
    <n v="288"/>
    <n v="195"/>
    <n v="4"/>
    <m/>
    <m/>
    <n v="4.2300000000000004"/>
    <n v="0"/>
    <n v="195"/>
    <n v="3"/>
    <n v="0"/>
    <m/>
    <n v="0"/>
    <n v="0"/>
    <m/>
    <n v="1815"/>
    <n v="767"/>
    <n v="133"/>
    <m/>
    <m/>
    <n v="2.58"/>
    <n v="25"/>
    <n v="825"/>
    <n v="50"/>
    <n v="187"/>
    <n v="20"/>
    <n v="-22"/>
    <n v="-20"/>
    <n v="-7"/>
    <n v="550"/>
    <n v="64"/>
    <n v="95"/>
    <n v="4"/>
    <m/>
    <n v="4.78"/>
    <n v="9"/>
    <n v="82"/>
    <n v="71"/>
    <n v="16"/>
    <m/>
    <n v="-2"/>
    <n v="-2"/>
    <m/>
    <n v="77"/>
    <n v="27"/>
    <n v="19"/>
    <m/>
    <m/>
    <n v="4.8600000000000003"/>
    <n v="1"/>
    <n v="40"/>
    <n v="5"/>
    <n v="2"/>
    <m/>
    <n v="-1"/>
    <n v="0"/>
    <m/>
    <n v="579"/>
    <n v="234"/>
    <n v="93"/>
    <m/>
    <m/>
    <n v="3.19"/>
    <n v="40"/>
    <n v="202"/>
    <n v="84"/>
    <n v="96"/>
    <n v="8"/>
    <n v="-13"/>
    <n v="-5"/>
    <n v="-6"/>
    <n v="3077"/>
    <n v="1261"/>
    <n v="181"/>
    <n v="0"/>
    <m/>
    <n v="2.4900000000000002"/>
    <n v="6"/>
    <n v="1407"/>
    <n v="30"/>
    <n v="148"/>
    <n v="12"/>
    <n v="-15"/>
    <n v="-7"/>
    <n v="-5"/>
    <n v="510"/>
    <n v="278"/>
    <n v="52"/>
    <m/>
    <m/>
    <n v="3.29"/>
    <n v="70"/>
    <n v="200"/>
    <n v="60"/>
    <n v="32"/>
    <n v="5"/>
    <n v="-5"/>
    <n v="-1"/>
    <n v="-2"/>
    <n v="910"/>
    <n v="448"/>
    <n v="232"/>
    <m/>
    <m/>
    <n v="3.59"/>
    <n v="1"/>
    <n v="674"/>
    <n v="5"/>
    <n v="106"/>
    <n v="1"/>
    <n v="-6"/>
    <n v="-5"/>
    <n v="0"/>
    <n v="3916"/>
    <n v="32"/>
    <n v="38"/>
    <n v="127"/>
    <n v="137"/>
    <n v="17"/>
    <m/>
    <n v="334"/>
    <m/>
    <n v="42"/>
    <n v="8"/>
    <n v="-13"/>
    <n v="-6"/>
    <n v="-6"/>
    <n v="2288"/>
    <n v="226"/>
    <n v="62"/>
    <n v="0"/>
    <n v="1"/>
    <n v="4"/>
    <m/>
    <n v="288"/>
    <m/>
    <n v="75"/>
    <n v="3"/>
    <n v="-34"/>
    <n v="-29"/>
    <n v="-2"/>
    <n v="22"/>
    <m/>
    <m/>
    <m/>
    <m/>
    <m/>
    <m/>
    <m/>
    <m/>
    <m/>
    <m/>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56"/>
    <x v="123"/>
    <x v="97"/>
    <x v="0"/>
    <m/>
    <m/>
    <n v="1"/>
    <n v="91"/>
    <n v="97"/>
    <n v="303"/>
    <n v="170"/>
    <n v="42"/>
    <n v="-41"/>
    <n v="-8"/>
    <n v="-24"/>
    <n v="297"/>
    <n v="22"/>
    <m/>
    <m/>
    <m/>
    <n v="7"/>
    <m/>
    <n v="18"/>
    <n v="5"/>
    <n v="18"/>
    <n v="2"/>
    <n v="-8"/>
    <n v="-8"/>
    <n v="0"/>
    <n v="2646"/>
    <n v="464"/>
    <m/>
    <m/>
    <m/>
    <n v="2"/>
    <n v="22"/>
    <n v="102"/>
    <n v="340"/>
    <n v="119"/>
    <n v="18"/>
    <n v="-18"/>
    <n v="-6"/>
    <n v="-11"/>
    <n v="149"/>
    <n v="20"/>
    <n v="34"/>
    <m/>
    <m/>
    <n v="3"/>
    <n v="32"/>
    <n v="0"/>
    <n v="23"/>
    <n v="22"/>
    <n v="1"/>
    <n v="-2"/>
    <n v="-1"/>
    <n v="0"/>
    <n v="17"/>
    <n v="0"/>
    <m/>
    <m/>
    <m/>
    <n v="3"/>
    <n v="0"/>
    <m/>
    <m/>
    <m/>
    <n v="0"/>
    <n v="0"/>
    <m/>
    <n v="0"/>
    <n v="188"/>
    <n v="9"/>
    <n v="1"/>
    <m/>
    <n v="0"/>
    <n v="2"/>
    <n v="9"/>
    <m/>
    <n v="1"/>
    <n v="4"/>
    <n v="1"/>
    <n v="0"/>
    <n v="0"/>
    <n v="0"/>
    <n v="1921"/>
    <n v="235"/>
    <n v="71"/>
    <m/>
    <m/>
    <n v="1"/>
    <m/>
    <n v="306"/>
    <m/>
    <n v="54"/>
    <n v="44"/>
    <n v="-18"/>
    <n v="-3"/>
    <n v="-13"/>
    <n v="553"/>
    <n v="134"/>
    <n v="3"/>
    <m/>
    <m/>
    <n v="3"/>
    <n v="25"/>
    <n v="1"/>
    <n v="112"/>
    <n v="91"/>
    <n v="0"/>
    <n v="-6"/>
    <n v="-5"/>
    <n v="0"/>
    <n v="413"/>
    <n v="11"/>
    <n v="1"/>
    <m/>
    <m/>
    <n v="3"/>
    <m/>
    <n v="11"/>
    <n v="0"/>
    <n v="1"/>
    <n v="11"/>
    <n v="-7"/>
    <n v="0"/>
    <n v="-7"/>
    <n v="1833"/>
    <n v="7"/>
    <n v="2"/>
    <n v="5"/>
    <n v="2"/>
    <n v="9"/>
    <m/>
    <n v="15"/>
    <m/>
    <n v="2"/>
    <n v="1"/>
    <n v="-1"/>
    <n v="0"/>
    <n v="-1"/>
    <n v="1224"/>
    <n v="18"/>
    <n v="0"/>
    <m/>
    <m/>
    <n v="1"/>
    <m/>
    <n v="18"/>
    <m/>
    <n v="9"/>
    <m/>
    <n v="-5"/>
    <n v="-3"/>
    <m/>
    <n v="8"/>
    <m/>
    <m/>
    <m/>
    <m/>
    <m/>
    <m/>
    <m/>
    <m/>
    <m/>
    <m/>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20"/>
    <x v="19"/>
    <x v="0"/>
    <x v="0"/>
    <m/>
    <m/>
    <m/>
    <m/>
    <m/>
    <m/>
    <m/>
    <m/>
    <m/>
    <m/>
    <m/>
    <n v="53"/>
    <m/>
    <n v="30"/>
    <m/>
    <m/>
    <n v="5"/>
    <m/>
    <n v="30"/>
    <m/>
    <m/>
    <m/>
    <n v="0"/>
    <m/>
    <m/>
    <n v="472"/>
    <n v="51"/>
    <n v="69"/>
    <m/>
    <m/>
    <n v="5"/>
    <m/>
    <n v="116"/>
    <n v="5"/>
    <n v="47"/>
    <m/>
    <n v="-1"/>
    <n v="-1"/>
    <m/>
    <n v="0"/>
    <m/>
    <m/>
    <m/>
    <m/>
    <m/>
    <m/>
    <m/>
    <m/>
    <m/>
    <m/>
    <m/>
    <m/>
    <m/>
    <n v="1"/>
    <m/>
    <m/>
    <m/>
    <m/>
    <m/>
    <m/>
    <m/>
    <m/>
    <m/>
    <m/>
    <m/>
    <m/>
    <m/>
    <n v="25"/>
    <n v="25"/>
    <m/>
    <m/>
    <m/>
    <n v="2"/>
    <n v="25"/>
    <m/>
    <m/>
    <n v="25"/>
    <m/>
    <n v="-1"/>
    <n v="-1"/>
    <m/>
    <n v="313"/>
    <n v="44"/>
    <n v="10"/>
    <m/>
    <m/>
    <n v="2"/>
    <m/>
    <n v="54"/>
    <m/>
    <m/>
    <m/>
    <n v="0"/>
    <m/>
    <m/>
    <n v="91"/>
    <n v="91"/>
    <m/>
    <m/>
    <m/>
    <n v="4"/>
    <n v="54"/>
    <m/>
    <n v="37"/>
    <m/>
    <m/>
    <n v="-1"/>
    <m/>
    <m/>
    <n v="412"/>
    <n v="123"/>
    <m/>
    <m/>
    <m/>
    <n v="1"/>
    <m/>
    <n v="123"/>
    <m/>
    <m/>
    <m/>
    <n v="0"/>
    <m/>
    <m/>
    <n v="258"/>
    <n v="202"/>
    <n v="0"/>
    <n v="4"/>
    <n v="1"/>
    <n v="4"/>
    <m/>
    <n v="207"/>
    <m/>
    <n v="0"/>
    <m/>
    <m/>
    <n v="0"/>
    <m/>
    <n v="48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6"/>
    <x v="65"/>
    <x v="0"/>
    <x v="0"/>
    <m/>
    <m/>
    <m/>
    <m/>
    <m/>
    <m/>
    <m/>
    <m/>
    <m/>
    <m/>
    <m/>
    <n v="104"/>
    <m/>
    <m/>
    <m/>
    <m/>
    <m/>
    <m/>
    <m/>
    <m/>
    <m/>
    <m/>
    <m/>
    <m/>
    <m/>
    <n v="544"/>
    <m/>
    <m/>
    <m/>
    <m/>
    <m/>
    <m/>
    <m/>
    <m/>
    <m/>
    <m/>
    <m/>
    <m/>
    <m/>
    <n v="17"/>
    <m/>
    <m/>
    <m/>
    <m/>
    <m/>
    <m/>
    <m/>
    <m/>
    <m/>
    <m/>
    <m/>
    <m/>
    <m/>
    <n v="2"/>
    <m/>
    <m/>
    <m/>
    <m/>
    <m/>
    <m/>
    <m/>
    <m/>
    <m/>
    <m/>
    <m/>
    <m/>
    <m/>
    <n v="9"/>
    <m/>
    <m/>
    <m/>
    <m/>
    <m/>
    <m/>
    <m/>
    <m/>
    <m/>
    <m/>
    <m/>
    <m/>
    <m/>
    <n v="405"/>
    <m/>
    <m/>
    <m/>
    <m/>
    <m/>
    <m/>
    <m/>
    <m/>
    <m/>
    <m/>
    <m/>
    <m/>
    <m/>
    <n v="90"/>
    <n v="3"/>
    <m/>
    <m/>
    <m/>
    <n v="4"/>
    <n v="3"/>
    <n v="0"/>
    <n v="0"/>
    <n v="0"/>
    <m/>
    <n v="0"/>
    <n v="0"/>
    <m/>
    <n v="32"/>
    <m/>
    <m/>
    <m/>
    <m/>
    <m/>
    <m/>
    <m/>
    <m/>
    <m/>
    <m/>
    <m/>
    <m/>
    <m/>
    <n v="68"/>
    <n v="0"/>
    <n v="0"/>
    <n v="1"/>
    <n v="1"/>
    <n v="18"/>
    <m/>
    <n v="2"/>
    <m/>
    <n v="0"/>
    <m/>
    <n v="0"/>
    <n v="0"/>
    <m/>
    <n v="99"/>
    <n v="0"/>
    <n v="1"/>
    <m/>
    <m/>
    <n v="6"/>
    <m/>
    <n v="2"/>
    <m/>
    <n v="0"/>
    <m/>
    <n v="0"/>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57"/>
    <x v="19"/>
    <x v="0"/>
    <x v="0"/>
    <m/>
    <m/>
    <m/>
    <m/>
    <m/>
    <m/>
    <m/>
    <m/>
    <m/>
    <m/>
    <m/>
    <n v="0"/>
    <m/>
    <m/>
    <m/>
    <m/>
    <m/>
    <m/>
    <m/>
    <m/>
    <m/>
    <m/>
    <m/>
    <m/>
    <m/>
    <n v="98"/>
    <n v="47"/>
    <m/>
    <m/>
    <m/>
    <n v="4"/>
    <m/>
    <n v="45"/>
    <n v="2"/>
    <n v="1"/>
    <m/>
    <n v="0"/>
    <n v="0"/>
    <m/>
    <n v="1"/>
    <m/>
    <m/>
    <m/>
    <m/>
    <m/>
    <m/>
    <m/>
    <m/>
    <m/>
    <m/>
    <m/>
    <m/>
    <m/>
    <n v="10"/>
    <n v="8"/>
    <m/>
    <m/>
    <m/>
    <n v="3"/>
    <m/>
    <m/>
    <n v="8"/>
    <m/>
    <m/>
    <n v="0"/>
    <m/>
    <m/>
    <n v="9"/>
    <m/>
    <m/>
    <m/>
    <m/>
    <m/>
    <m/>
    <m/>
    <m/>
    <m/>
    <m/>
    <m/>
    <m/>
    <m/>
    <n v="25"/>
    <n v="1"/>
    <m/>
    <m/>
    <m/>
    <n v="2"/>
    <m/>
    <n v="1"/>
    <m/>
    <m/>
    <m/>
    <n v="0"/>
    <m/>
    <m/>
    <n v="22"/>
    <m/>
    <n v="4"/>
    <m/>
    <m/>
    <n v="6"/>
    <m/>
    <m/>
    <n v="4"/>
    <m/>
    <m/>
    <n v="0"/>
    <m/>
    <m/>
    <n v="66"/>
    <n v="55"/>
    <m/>
    <m/>
    <m/>
    <n v="2"/>
    <m/>
    <n v="55"/>
    <m/>
    <n v="55"/>
    <m/>
    <n v="-10"/>
    <n v="-10"/>
    <m/>
    <n v="5"/>
    <m/>
    <m/>
    <n v="0"/>
    <n v="0"/>
    <n v="22"/>
    <m/>
    <n v="0"/>
    <m/>
    <m/>
    <m/>
    <n v="0"/>
    <m/>
    <m/>
    <n v="78"/>
    <n v="0"/>
    <n v="0"/>
    <m/>
    <m/>
    <n v="4"/>
    <m/>
    <n v="1"/>
    <m/>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58"/>
    <x v="19"/>
    <x v="0"/>
    <x v="0"/>
    <m/>
    <m/>
    <m/>
    <m/>
    <m/>
    <m/>
    <m/>
    <m/>
    <m/>
    <m/>
    <m/>
    <n v="25"/>
    <m/>
    <m/>
    <m/>
    <m/>
    <m/>
    <m/>
    <m/>
    <m/>
    <m/>
    <m/>
    <m/>
    <m/>
    <m/>
    <n v="26"/>
    <m/>
    <m/>
    <m/>
    <m/>
    <m/>
    <m/>
    <m/>
    <m/>
    <m/>
    <m/>
    <m/>
    <m/>
    <m/>
    <n v="1"/>
    <m/>
    <m/>
    <m/>
    <m/>
    <m/>
    <m/>
    <m/>
    <m/>
    <m/>
    <m/>
    <m/>
    <m/>
    <m/>
    <m/>
    <m/>
    <m/>
    <m/>
    <m/>
    <m/>
    <m/>
    <m/>
    <m/>
    <m/>
    <m/>
    <m/>
    <m/>
    <m/>
    <n v="28"/>
    <m/>
    <m/>
    <m/>
    <m/>
    <m/>
    <m/>
    <m/>
    <m/>
    <m/>
    <m/>
    <m/>
    <m/>
    <m/>
    <n v="4"/>
    <m/>
    <m/>
    <m/>
    <m/>
    <m/>
    <m/>
    <m/>
    <m/>
    <m/>
    <m/>
    <m/>
    <m/>
    <m/>
    <n v="54"/>
    <n v="54"/>
    <m/>
    <m/>
    <m/>
    <n v="4"/>
    <n v="5"/>
    <m/>
    <n v="49"/>
    <m/>
    <m/>
    <n v="0"/>
    <m/>
    <m/>
    <n v="14"/>
    <n v="14"/>
    <m/>
    <m/>
    <m/>
    <n v="3"/>
    <m/>
    <n v="14"/>
    <m/>
    <n v="14"/>
    <m/>
    <n v="-1"/>
    <n v="-1"/>
    <m/>
    <n v="10"/>
    <m/>
    <n v="0"/>
    <n v="0"/>
    <m/>
    <n v="12"/>
    <m/>
    <n v="0"/>
    <m/>
    <m/>
    <m/>
    <n v="0"/>
    <m/>
    <m/>
    <n v="3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9ZHRYM6F437SQJ6OUG95"/>
    <x v="94"/>
    <s v="AT"/>
    <d v="2022-12-31T00:00:00"/>
    <s v="EUR"/>
    <s v="Millions"/>
    <x v="59"/>
    <x v="0"/>
    <x v="0"/>
    <x v="0"/>
    <m/>
    <m/>
    <m/>
    <m/>
    <m/>
    <m/>
    <m/>
    <m/>
    <m/>
    <m/>
    <m/>
    <n v="34"/>
    <m/>
    <m/>
    <m/>
    <m/>
    <m/>
    <m/>
    <m/>
    <m/>
    <m/>
    <m/>
    <m/>
    <m/>
    <m/>
    <n v="152"/>
    <n v="5"/>
    <n v="27"/>
    <m/>
    <m/>
    <n v="5"/>
    <m/>
    <n v="32"/>
    <m/>
    <n v="27"/>
    <m/>
    <n v="0"/>
    <n v="0"/>
    <m/>
    <n v="37"/>
    <n v="27"/>
    <m/>
    <m/>
    <m/>
    <n v="2"/>
    <m/>
    <m/>
    <n v="27"/>
    <m/>
    <m/>
    <n v="0"/>
    <m/>
    <m/>
    <n v="0"/>
    <m/>
    <m/>
    <m/>
    <m/>
    <m/>
    <m/>
    <m/>
    <m/>
    <m/>
    <m/>
    <m/>
    <m/>
    <m/>
    <n v="0"/>
    <m/>
    <m/>
    <m/>
    <m/>
    <m/>
    <m/>
    <m/>
    <m/>
    <m/>
    <m/>
    <m/>
    <m/>
    <m/>
    <n v="63"/>
    <n v="4"/>
    <m/>
    <m/>
    <m/>
    <n v="0"/>
    <m/>
    <n v="4"/>
    <m/>
    <m/>
    <m/>
    <n v="0"/>
    <m/>
    <m/>
    <n v="32"/>
    <n v="30"/>
    <m/>
    <n v="0"/>
    <m/>
    <n v="2"/>
    <n v="30"/>
    <m/>
    <m/>
    <m/>
    <m/>
    <n v="0"/>
    <m/>
    <m/>
    <n v="0"/>
    <m/>
    <m/>
    <m/>
    <m/>
    <m/>
    <m/>
    <m/>
    <m/>
    <m/>
    <m/>
    <m/>
    <m/>
    <m/>
    <n v="94"/>
    <m/>
    <n v="0"/>
    <m/>
    <m/>
    <n v="9"/>
    <m/>
    <n v="0"/>
    <m/>
    <n v="0"/>
    <m/>
    <n v="0"/>
    <n v="0"/>
    <m/>
    <n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de/investoren/berichte/regulatorische-veroeffentlichungen/_jcr_content/root/responsivegrid/contentcontainer_cop_32308892/contentplus/downloadlist_1505561_1567370318.download.html/1/RBI%20Pillar%203%20Report%2031_12_2022%20_nur%20auf%20Englisch_.pdf"/>
    <s v="N/A"/>
    <s v="https://www.rbinternational.com/de/investoren/berichte/regulatorische-veroeffentlichungen.html"/>
    <m/>
  </r>
  <r>
    <s v="529900XSTAE561178282"/>
    <x v="95"/>
    <s v="AT"/>
    <d v="2022-12-31T00:00:00"/>
    <s v="EUR"/>
    <s v="Millions"/>
    <x v="34"/>
    <x v="124"/>
    <x v="98"/>
    <x v="82"/>
    <n v="26.67"/>
    <n v="4.47"/>
    <n v="7.26"/>
    <n v="1.51"/>
    <n v="0"/>
    <n v="100.98"/>
    <n v="49.08"/>
    <n v="0.47"/>
    <n v="-0.73"/>
    <n v="-0.47"/>
    <n v="-0.11"/>
    <n v="169.1"/>
    <n v="77.900000000000006"/>
    <n v="79.349999999999994"/>
    <n v="11.84"/>
    <n v="0"/>
    <n v="4.8499999999999996"/>
    <n v="0.04"/>
    <n v="0"/>
    <n v="169.05"/>
    <n v="1.4"/>
    <n v="0"/>
    <n v="-23.61"/>
    <n v="0"/>
    <n v="0"/>
    <n v="4446.58"/>
    <n v="3137.63"/>
    <n v="757.67"/>
    <n v="202.51"/>
    <n v="47.77"/>
    <n v="3.01"/>
    <n v="246.16"/>
    <n v="0"/>
    <n v="3899.42"/>
    <n v="417.85"/>
    <n v="142.29"/>
    <n v="-67.31"/>
    <n v="-6.75"/>
    <n v="-52.46"/>
    <n v="664.79"/>
    <n v="536.91"/>
    <n v="16.559999999999999"/>
    <n v="89.96"/>
    <n v="21.35"/>
    <n v="3.62"/>
    <n v="5.33"/>
    <n v="0"/>
    <n v="659.46"/>
    <n v="78.36"/>
    <n v="0"/>
    <n v="-1.1499999999999999"/>
    <n v="-0.24"/>
    <n v="0"/>
    <n v="60.9"/>
    <n v="41.31"/>
    <n v="11.8"/>
    <n v="5.8"/>
    <n v="1.18"/>
    <n v="4.51"/>
    <n v="17.100000000000001"/>
    <n v="0"/>
    <n v="42.99"/>
    <n v="1.5"/>
    <n v="0"/>
    <n v="-0.3"/>
    <n v="-0.05"/>
    <n v="0"/>
    <n v="2011.59"/>
    <n v="985.43"/>
    <n v="240.72"/>
    <n v="344.13"/>
    <n v="419.37"/>
    <n v="9.4"/>
    <n v="5.78"/>
    <n v="0"/>
    <n v="1983.87"/>
    <n v="153.81"/>
    <n v="28.45"/>
    <n v="-33.86"/>
    <n v="-4.7699999999999996"/>
    <n v="-11.72"/>
    <n v="1185.25"/>
    <n v="791.42"/>
    <n v="285.36"/>
    <n v="83.63"/>
    <n v="9.35"/>
    <n v="3.69"/>
    <n v="56.37"/>
    <n v="0"/>
    <n v="1113.4000000000001"/>
    <n v="179.01"/>
    <n v="11.13"/>
    <n v="-11.88"/>
    <n v="-4.13"/>
    <n v="-5.07"/>
    <n v="473.34"/>
    <n v="268.85000000000002"/>
    <n v="145.69"/>
    <n v="57.38"/>
    <n v="0.36"/>
    <n v="4.9000000000000004"/>
    <n v="13.38"/>
    <n v="0"/>
    <n v="458.9"/>
    <n v="101.74"/>
    <n v="8.7899999999999991"/>
    <n v="-6.55"/>
    <n v="-2.86"/>
    <n v="-2.77"/>
    <n v="3526.54"/>
    <n v="1478.64"/>
    <n v="711.63"/>
    <n v="868.23"/>
    <n v="332.15"/>
    <n v="8.69"/>
    <n v="65.53"/>
    <n v="0"/>
    <n v="3325.12"/>
    <n v="510.24"/>
    <n v="35.47"/>
    <n v="-20.95"/>
    <n v="-7.77"/>
    <n v="-5.22"/>
    <n v="2220.0300000000002"/>
    <n v="467.8"/>
    <n v="415.5"/>
    <n v="593.75"/>
    <n v="721.05"/>
    <n v="14.46"/>
    <n v="64.86"/>
    <n v="0"/>
    <n v="2133.2399999999998"/>
    <n v="290.08999999999997"/>
    <n v="15.87"/>
    <n v="-14.43"/>
    <n v="-7.64"/>
    <n v="-3.17"/>
    <n v="4258.24"/>
    <n v="1613.31"/>
    <n v="1092.03"/>
    <n v="1152.4100000000001"/>
    <n v="289.07"/>
    <n v="8.4499999999999993"/>
    <n v="140.83000000000001"/>
    <n v="2.66"/>
    <n v="4003.33"/>
    <n v="654.29999999999995"/>
    <n v="131.16"/>
    <n v="-61.49"/>
    <n v="-15.64"/>
    <n v="-35.28"/>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2/Jahresoffenlegung%202022.pdf"/>
    <s v="N/A"/>
    <s v="https://www.raiffeisen.at/ooe/rlb/de/meine-bank/zahlen---fakten/offenlegungen.html"/>
    <m/>
  </r>
  <r>
    <s v="529900XSTAE561178282"/>
    <x v="95"/>
    <s v="AT"/>
    <d v="2022-12-31T00:00:00"/>
    <s v="EUR"/>
    <s v="Millions"/>
    <x v="60"/>
    <x v="125"/>
    <x v="99"/>
    <x v="83"/>
    <n v="0.71"/>
    <n v="0"/>
    <n v="4.3600000000000003"/>
    <n v="0.34"/>
    <n v="0"/>
    <n v="12.38"/>
    <n v="3.59"/>
    <n v="0.09"/>
    <n v="-0.12"/>
    <n v="-0.08"/>
    <n v="-0.01"/>
    <n v="8.9600000000000009"/>
    <n v="7.3"/>
    <n v="1.66"/>
    <n v="0"/>
    <n v="0"/>
    <n v="3.27"/>
    <n v="0.01"/>
    <n v="0"/>
    <n v="8.9499999999999993"/>
    <n v="0.69"/>
    <n v="0"/>
    <n v="-0.03"/>
    <n v="-0.02"/>
    <n v="0"/>
    <n v="1758.18"/>
    <n v="1353.32"/>
    <n v="283.19"/>
    <n v="121.52"/>
    <n v="0"/>
    <n v="3.2"/>
    <n v="126.91"/>
    <n v="0"/>
    <n v="1631.12"/>
    <n v="379.24"/>
    <n v="141.05000000000001"/>
    <n v="-78.989999999999995"/>
    <n v="-5.37"/>
    <n v="-68.540000000000006"/>
    <n v="260.45"/>
    <n v="41.78"/>
    <n v="112.98"/>
    <n v="105.69"/>
    <n v="0"/>
    <n v="10.09"/>
    <n v="0.82"/>
    <n v="0"/>
    <n v="259.64"/>
    <n v="43.75"/>
    <n v="0.01"/>
    <n v="-3.06"/>
    <n v="-1.99"/>
    <n v="0"/>
    <n v="52.48"/>
    <n v="41.15"/>
    <n v="9.56"/>
    <n v="1.77"/>
    <n v="0"/>
    <n v="4.2300000000000004"/>
    <n v="3.81"/>
    <n v="0"/>
    <n v="48.66"/>
    <n v="12.48"/>
    <n v="2.11"/>
    <n v="-1.1399999999999999"/>
    <n v="-0.26"/>
    <n v="-0.61"/>
    <n v="678.47"/>
    <n v="610.33000000000004"/>
    <n v="58.54"/>
    <n v="9.6"/>
    <n v="0"/>
    <n v="2.34"/>
    <n v="2.69"/>
    <n v="0"/>
    <n v="675.78"/>
    <n v="141.91999999999999"/>
    <n v="6.52"/>
    <n v="-6.07"/>
    <n v="-0.42"/>
    <n v="-2.84"/>
    <n v="794.3"/>
    <n v="554.36"/>
    <n v="185.13"/>
    <n v="52.68"/>
    <n v="0.56999999999999995"/>
    <n v="3.61"/>
    <n v="40.909999999999997"/>
    <n v="0"/>
    <n v="751.83"/>
    <n v="127.71"/>
    <n v="17.43"/>
    <n v="-13.18"/>
    <n v="-2.58"/>
    <n v="-8.81"/>
    <n v="341.89"/>
    <n v="165.37"/>
    <n v="134.19999999999999"/>
    <n v="32.1"/>
    <n v="10"/>
    <n v="6.13"/>
    <n v="8.42"/>
    <n v="0"/>
    <n v="333.26"/>
    <n v="58.79"/>
    <n v="0.17"/>
    <n v="-1.38"/>
    <n v="-0.67"/>
    <n v="-7.0000000000000007E-2"/>
    <n v="1617.16"/>
    <n v="1243.5"/>
    <n v="196.42"/>
    <n v="165.57"/>
    <n v="11.67"/>
    <n v="3.77"/>
    <n v="65.27"/>
    <n v="0"/>
    <n v="1551.88"/>
    <n v="176.59"/>
    <n v="216.65"/>
    <n v="-20.149999999999999"/>
    <n v="-3.32"/>
    <n v="-13.81"/>
    <n v="272.43"/>
    <n v="177.83"/>
    <n v="35.81"/>
    <n v="55.8"/>
    <n v="2.08"/>
    <n v="5.3"/>
    <n v="3.17"/>
    <n v="0"/>
    <n v="268.35000000000002"/>
    <n v="44.28"/>
    <n v="65.77"/>
    <n v="-13.49"/>
    <n v="-0.92"/>
    <n v="-12.21"/>
    <n v="3188.35"/>
    <n v="2051.9499999999998"/>
    <n v="606.57000000000005"/>
    <n v="503.2"/>
    <n v="20.6"/>
    <n v="4.8899999999999997"/>
    <n v="67"/>
    <n v="0"/>
    <n v="3115.31"/>
    <n v="563.34"/>
    <n v="263.08"/>
    <n v="-42.52"/>
    <n v="-10.01"/>
    <n v="-25.71"/>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2/Jahresoffenlegung%202022.pdf"/>
    <s v="N/A"/>
    <s v="https://www.raiffeisen.at/ooe/rlb/de/meine-bank/zahlen---fakten/offenlegungen.html"/>
    <m/>
  </r>
  <r>
    <s v="529900XSTAE561178282"/>
    <x v="95"/>
    <s v="AT"/>
    <d v="2022-12-31T00:00:00"/>
    <s v="EUR"/>
    <s v="Millions"/>
    <x v="6"/>
    <x v="126"/>
    <x v="100"/>
    <x v="84"/>
    <n v="0"/>
    <n v="0"/>
    <n v="3.26"/>
    <n v="17"/>
    <n v="19.18"/>
    <n v="25.31"/>
    <n v="11.46"/>
    <n v="5.83"/>
    <n v="-2.13"/>
    <n v="-0.18"/>
    <n v="-1.82"/>
    <n v="13.63"/>
    <n v="12.94"/>
    <n v="0.14000000000000001"/>
    <n v="0"/>
    <n v="0"/>
    <n v="1.1100000000000001"/>
    <n v="0.25"/>
    <n v="2.78"/>
    <n v="10.039999999999999"/>
    <n v="9.2899999999999991"/>
    <n v="0.02"/>
    <n v="-0.37"/>
    <n v="-0.36"/>
    <n v="0"/>
    <n v="501.17"/>
    <n v="375.41"/>
    <n v="6.85"/>
    <n v="0"/>
    <n v="0"/>
    <n v="1.76"/>
    <n v="124.68"/>
    <n v="40.67"/>
    <n v="216.91"/>
    <n v="157.49"/>
    <n v="15.56"/>
    <n v="-6.6"/>
    <n v="-1.23"/>
    <n v="-4.62"/>
    <n v="31.31"/>
    <n v="12.01"/>
    <n v="0"/>
    <n v="0"/>
    <n v="0"/>
    <n v="1.35"/>
    <n v="9.35"/>
    <n v="0.34"/>
    <n v="2.31"/>
    <n v="0.3"/>
    <n v="7.79"/>
    <n v="-6.04"/>
    <n v="0"/>
    <n v="-6.02"/>
    <n v="24.32"/>
    <n v="22.16"/>
    <n v="0.39"/>
    <n v="0"/>
    <n v="0"/>
    <n v="2.29"/>
    <n v="6.57"/>
    <n v="9.93"/>
    <n v="6.04"/>
    <n v="5.25"/>
    <n v="1.47"/>
    <n v="-0.62"/>
    <n v="-0.06"/>
    <n v="-0.53"/>
    <n v="225.87"/>
    <n v="192.75"/>
    <n v="3.89"/>
    <n v="11.62"/>
    <n v="0.64"/>
    <n v="2.86"/>
    <n v="45.6"/>
    <n v="45.66"/>
    <n v="117.63"/>
    <n v="107.6"/>
    <n v="13.06"/>
    <n v="-6.31"/>
    <n v="-1.38"/>
    <n v="-4.53"/>
    <n v="318.83"/>
    <n v="275.62"/>
    <n v="7.36"/>
    <n v="0.45"/>
    <n v="0"/>
    <n v="2.31"/>
    <n v="115.02"/>
    <n v="79.5"/>
    <n v="88.91"/>
    <n v="100.6"/>
    <n v="15.65"/>
    <n v="-9.19"/>
    <n v="-0.88"/>
    <n v="-7.51"/>
    <n v="368.2"/>
    <n v="298.14999999999998"/>
    <n v="13.36"/>
    <n v="2.92"/>
    <n v="0"/>
    <n v="3.1"/>
    <n v="135.66"/>
    <n v="82.44"/>
    <n v="96.33"/>
    <n v="95"/>
    <n v="19.309999999999999"/>
    <n v="-10.51"/>
    <n v="-1.35"/>
    <n v="-8.32"/>
    <n v="573.17999999999995"/>
    <n v="319.02999999999997"/>
    <n v="187.28"/>
    <n v="56.99"/>
    <n v="2.08"/>
    <n v="4.92"/>
    <n v="162.54"/>
    <n v="12.07"/>
    <n v="390.77"/>
    <n v="60.21"/>
    <n v="5.81"/>
    <n v="-9.2100000000000009"/>
    <n v="-1.07"/>
    <n v="-5.29"/>
    <n v="46.28"/>
    <n v="38.049999999999997"/>
    <n v="2.82"/>
    <n v="2.4700000000000002"/>
    <n v="2.94"/>
    <n v="2.71"/>
    <n v="0.38"/>
    <n v="0"/>
    <n v="45.91"/>
    <n v="1.36"/>
    <n v="0.34"/>
    <n v="-0.39"/>
    <n v="-0.04"/>
    <n v="-0.27"/>
    <n v="656.26"/>
    <n v="411.09"/>
    <n v="165.38"/>
    <n v="60.03"/>
    <n v="0.12"/>
    <n v="4.07"/>
    <n v="99.95"/>
    <n v="8.6"/>
    <n v="528.08000000000004"/>
    <n v="138.38"/>
    <n v="7.91"/>
    <n v="-12.27"/>
    <n v="-2.81"/>
    <n v="-7.26"/>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2/Jahresoffenlegung%202022.pdf"/>
    <s v="N/A"/>
    <s v="https://www.raiffeisen.at/ooe/rlb/de/meine-bank/zahlen---fakten/offenlegungen.html"/>
    <m/>
  </r>
  <r>
    <s v="529900XSTAE561178282"/>
    <x v="95"/>
    <s v="AT"/>
    <d v="2022-12-31T00:00:00"/>
    <s v="EUR"/>
    <s v="Millions"/>
    <x v="61"/>
    <x v="127"/>
    <x v="101"/>
    <x v="85"/>
    <n v="0"/>
    <n v="0"/>
    <n v="3.77"/>
    <n v="5.49"/>
    <n v="0"/>
    <n v="48.68"/>
    <n v="9.89"/>
    <n v="1.69"/>
    <n v="-0.31"/>
    <n v="-0.12"/>
    <n v="-0.11"/>
    <n v="0.24"/>
    <n v="0.24"/>
    <n v="0"/>
    <n v="0"/>
    <n v="0"/>
    <n v="2.2599999999999998"/>
    <n v="0.01"/>
    <n v="0"/>
    <n v="0.22"/>
    <n v="0.12"/>
    <n v="0"/>
    <n v="0"/>
    <n v="0"/>
    <n v="0"/>
    <n v="121.82"/>
    <n v="100.03"/>
    <n v="10.89"/>
    <n v="10.69"/>
    <n v="0"/>
    <n v="3.24"/>
    <n v="9.08"/>
    <n v="0"/>
    <n v="112.54"/>
    <n v="17.71"/>
    <n v="4.46"/>
    <n v="-2.5299999999999998"/>
    <n v="-0.19"/>
    <n v="-2.17"/>
    <n v="5.58"/>
    <n v="5.58"/>
    <n v="0"/>
    <n v="0"/>
    <n v="0"/>
    <n v="0.31"/>
    <n v="0.04"/>
    <n v="0"/>
    <n v="5.53"/>
    <n v="0.02"/>
    <n v="0"/>
    <n v="0"/>
    <n v="0"/>
    <n v="0"/>
    <n v="0.91"/>
    <n v="0.56999999999999995"/>
    <n v="0.34"/>
    <n v="0"/>
    <n v="0"/>
    <n v="4.5599999999999996"/>
    <n v="0.21"/>
    <n v="0"/>
    <n v="0.7"/>
    <n v="0.16"/>
    <n v="7.0000000000000007E-2"/>
    <n v="-0.01"/>
    <n v="0"/>
    <n v="0"/>
    <n v="154.78"/>
    <n v="112.05"/>
    <n v="13.02"/>
    <n v="0"/>
    <n v="29.71"/>
    <n v="5.65"/>
    <n v="3.79"/>
    <n v="0"/>
    <n v="150.99"/>
    <n v="68.23"/>
    <n v="0.35"/>
    <n v="-1.2"/>
    <n v="-0.74"/>
    <n v="-0.08"/>
    <n v="99.5"/>
    <n v="43.67"/>
    <n v="55.83"/>
    <n v="0"/>
    <n v="0"/>
    <n v="4.3"/>
    <n v="1.77"/>
    <n v="0"/>
    <n v="97.73"/>
    <n v="4.6100000000000003"/>
    <n v="0.41"/>
    <n v="-0.25"/>
    <n v="-0.02"/>
    <n v="-0.17"/>
    <n v="25.79"/>
    <n v="23.93"/>
    <n v="1.4"/>
    <n v="0"/>
    <n v="0"/>
    <n v="3.08"/>
    <n v="2.64"/>
    <n v="0"/>
    <n v="22.69"/>
    <n v="5.91"/>
    <n v="1.51"/>
    <n v="-0.52"/>
    <n v="-0.05"/>
    <n v="-0.43"/>
    <n v="397.15"/>
    <n v="321.95"/>
    <n v="53.88"/>
    <n v="19.28"/>
    <n v="2.04"/>
    <n v="3.53"/>
    <n v="29.28"/>
    <n v="0"/>
    <n v="367.87"/>
    <n v="43.53"/>
    <n v="0.82"/>
    <n v="-1.34"/>
    <n v="-0.37"/>
    <n v="-0.15"/>
    <n v="58.3"/>
    <n v="18.34"/>
    <n v="9.3000000000000007"/>
    <n v="0.15"/>
    <n v="26.65"/>
    <n v="12.63"/>
    <n v="0"/>
    <n v="0"/>
    <n v="54.43"/>
    <n v="4.8899999999999997"/>
    <n v="0.75"/>
    <n v="-0.42"/>
    <n v="-0.06"/>
    <n v="-0.14000000000000001"/>
    <n v="601.82000000000005"/>
    <n v="439.89"/>
    <n v="119.14"/>
    <n v="33.119999999999997"/>
    <n v="5.0999999999999996"/>
    <n v="3.91"/>
    <n v="32.9"/>
    <n v="0"/>
    <n v="564.35"/>
    <n v="139.91999999999999"/>
    <n v="0"/>
    <n v="-2.4900000000000002"/>
    <n v="-1.58"/>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2/Jahresoffenlegung%202022.pdf"/>
    <s v="N/A"/>
    <s v="https://www.raiffeisen.at/ooe/rlb/de/meine-bank/zahlen---fakten/offenlegungen.html"/>
    <m/>
  </r>
  <r>
    <s v="96950001WI712W7PQG45"/>
    <x v="96"/>
    <s v="FR"/>
    <d v="2022-12-31T00:00:00"/>
    <s v="EUR"/>
    <s v="Millions"/>
    <x v="3"/>
    <x v="128"/>
    <x v="52"/>
    <x v="8"/>
    <n v="0"/>
    <n v="0"/>
    <n v="23.5"/>
    <n v="40"/>
    <n v="33"/>
    <n v="26"/>
    <n v="2"/>
    <n v="1"/>
    <n v="-1"/>
    <n v="0"/>
    <n v="-1"/>
    <n v="6"/>
    <n v="6"/>
    <n v="0"/>
    <n v="0"/>
    <n v="0"/>
    <n v="18.8"/>
    <n v="5"/>
    <n v="5"/>
    <n v="4"/>
    <n v="0"/>
    <n v="0"/>
    <n v="0"/>
    <n v="0"/>
    <n v="0"/>
    <n v="518"/>
    <n v="463"/>
    <n v="3"/>
    <n v="0"/>
    <n v="0"/>
    <n v="19.7"/>
    <n v="397"/>
    <n v="348"/>
    <n v="280"/>
    <n v="60"/>
    <n v="7"/>
    <n v="-7"/>
    <n v="-1"/>
    <n v="-5"/>
    <n v="149"/>
    <n v="144"/>
    <n v="0"/>
    <n v="0"/>
    <n v="0"/>
    <n v="20.3"/>
    <n v="136"/>
    <n v="136"/>
    <n v="129"/>
    <n v="19"/>
    <n v="1"/>
    <n v="-1"/>
    <n v="0"/>
    <n v="-1"/>
    <n v="32"/>
    <n v="29"/>
    <n v="0"/>
    <n v="0"/>
    <n v="0"/>
    <n v="20.6"/>
    <n v="24"/>
    <n v="18"/>
    <n v="13"/>
    <n v="1"/>
    <n v="1"/>
    <n v="-1"/>
    <n v="0"/>
    <n v="0"/>
    <n v="1021"/>
    <n v="915"/>
    <n v="6"/>
    <n v="0"/>
    <n v="0"/>
    <n v="21.9"/>
    <n v="740"/>
    <n v="669"/>
    <n v="489"/>
    <n v="69"/>
    <n v="17"/>
    <n v="-18"/>
    <n v="-2"/>
    <n v="-13"/>
    <n v="10545"/>
    <n v="9103"/>
    <n v="5"/>
    <n v="0"/>
    <n v="0"/>
    <n v="6.2"/>
    <n v="8867"/>
    <n v="8564"/>
    <n v="8272"/>
    <n v="221"/>
    <n v="42"/>
    <n v="-48"/>
    <n v="-7"/>
    <n v="-24"/>
    <n v="363"/>
    <n v="343"/>
    <n v="1"/>
    <n v="0"/>
    <n v="0"/>
    <n v="17.3"/>
    <n v="311"/>
    <n v="220"/>
    <n v="187"/>
    <n v="61"/>
    <n v="10"/>
    <n v="-12"/>
    <n v="-3"/>
    <n v="-8"/>
    <n v="92"/>
    <n v="81"/>
    <n v="1"/>
    <n v="0"/>
    <n v="0"/>
    <n v="23.9"/>
    <n v="57"/>
    <n v="65"/>
    <n v="40"/>
    <n v="6"/>
    <n v="3"/>
    <n v="-3"/>
    <n v="0"/>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obilize-fs.com/sites/default/files/media/pdf/Pillar%203%20risk%20report%20as%20of%202022-12-31.pdf"/>
    <s v="N/A"/>
    <s v="https://www.mobilize-fs.com/en/finance/reports-and-releases/financial-reports"/>
    <m/>
  </r>
  <r>
    <s v="549300HFEHJOXGE4ZE63"/>
    <x v="97"/>
    <s v="FR"/>
    <d v="2022-12-31T00:00:00"/>
    <s v="EUR"/>
    <s v="Units"/>
    <x v="3"/>
    <x v="19"/>
    <x v="0"/>
    <x v="0"/>
    <m/>
    <m/>
    <m/>
    <m/>
    <m/>
    <m/>
    <m/>
    <m/>
    <m/>
    <m/>
    <m/>
    <n v="129662264"/>
    <m/>
    <m/>
    <m/>
    <m/>
    <m/>
    <m/>
    <m/>
    <m/>
    <m/>
    <m/>
    <m/>
    <m/>
    <m/>
    <n v="598848920"/>
    <m/>
    <m/>
    <m/>
    <m/>
    <m/>
    <m/>
    <m/>
    <m/>
    <m/>
    <m/>
    <m/>
    <m/>
    <m/>
    <n v="254316829"/>
    <m/>
    <m/>
    <m/>
    <m/>
    <m/>
    <m/>
    <m/>
    <m/>
    <m/>
    <m/>
    <m/>
    <m/>
    <m/>
    <n v="0"/>
    <m/>
    <m/>
    <m/>
    <m/>
    <m/>
    <m/>
    <m/>
    <m/>
    <m/>
    <m/>
    <m/>
    <m/>
    <m/>
    <n v="42706393"/>
    <m/>
    <m/>
    <m/>
    <m/>
    <m/>
    <m/>
    <m/>
    <m/>
    <m/>
    <m/>
    <m/>
    <m/>
    <m/>
    <n v="0"/>
    <m/>
    <m/>
    <m/>
    <m/>
    <m/>
    <m/>
    <m/>
    <m/>
    <m/>
    <m/>
    <m/>
    <m/>
    <m/>
    <n v="2598785545"/>
    <m/>
    <m/>
    <m/>
    <m/>
    <m/>
    <m/>
    <m/>
    <m/>
    <m/>
    <m/>
    <m/>
    <m/>
    <m/>
    <n v="1019121110"/>
    <m/>
    <m/>
    <m/>
    <m/>
    <m/>
    <m/>
    <m/>
    <m/>
    <m/>
    <m/>
    <m/>
    <m/>
    <m/>
    <n v="0"/>
    <m/>
    <m/>
    <m/>
    <m/>
    <m/>
    <m/>
    <m/>
    <m/>
    <m/>
    <m/>
    <m/>
    <m/>
    <m/>
    <n v="0"/>
    <m/>
    <m/>
    <m/>
    <m/>
    <m/>
    <m/>
    <m/>
    <m/>
    <m/>
    <m/>
    <m/>
    <m/>
    <m/>
    <n v="0"/>
    <m/>
    <m/>
    <m/>
    <m/>
    <m/>
    <m/>
    <m/>
    <m/>
    <m/>
    <m/>
    <m/>
    <m/>
    <m/>
    <n v="107180591"/>
    <m/>
    <m/>
    <m/>
    <m/>
    <m/>
    <m/>
    <m/>
    <m/>
    <m/>
    <m/>
    <m/>
    <m/>
    <m/>
    <m/>
    <m/>
    <m/>
    <m/>
    <m/>
    <m/>
    <m/>
    <m/>
    <m/>
    <m/>
    <m/>
    <m/>
    <m/>
    <m/>
    <m/>
    <m/>
    <m/>
    <m/>
    <m/>
    <m/>
    <m/>
    <m/>
    <m/>
    <m/>
    <m/>
    <m/>
    <m/>
    <m/>
    <m/>
    <m/>
    <m/>
    <m/>
    <m/>
    <m/>
    <m/>
    <m/>
    <m/>
    <m/>
    <m/>
    <m/>
    <m/>
    <m/>
    <m/>
    <m/>
    <m/>
    <m/>
    <m/>
    <m/>
    <m/>
    <m/>
    <m/>
    <m/>
    <m/>
    <m/>
    <m/>
    <m/>
    <m/>
    <m/>
    <m/>
    <m/>
    <m/>
    <m/>
    <m/>
    <m/>
    <m/>
    <m/>
    <m/>
    <m/>
    <m/>
    <m/>
    <n v="37449188709"/>
    <n v="89061760"/>
    <n v="99302769"/>
    <n v="273209126"/>
    <n v="10187855"/>
    <n v="11.75"/>
    <m/>
    <n v="471761510"/>
    <m/>
    <n v="136823174"/>
    <n v="19325671"/>
    <n v="-289892"/>
    <n v="-109628"/>
    <n v="-101354"/>
    <m/>
    <m/>
    <m/>
    <m/>
    <m/>
    <m/>
    <m/>
    <m/>
    <m/>
    <m/>
    <m/>
    <m/>
    <m/>
    <m/>
    <m/>
    <m/>
    <m/>
    <m/>
    <m/>
    <m/>
    <m/>
    <m/>
    <m/>
    <m/>
    <m/>
    <m/>
    <m/>
    <m/>
    <m/>
    <m/>
    <m/>
    <m/>
    <m/>
    <m/>
    <m/>
    <m/>
    <m/>
    <m/>
    <m/>
    <m/>
    <m/>
    <m/>
    <m/>
    <m/>
    <m/>
    <m/>
    <m/>
    <m/>
    <m/>
    <m/>
    <m/>
    <m/>
    <m/>
    <m/>
    <m/>
    <m/>
    <m/>
    <m/>
    <m/>
    <m/>
    <m/>
    <m/>
    <m/>
    <m/>
    <m/>
    <m/>
    <m/>
    <m/>
    <m/>
    <m/>
    <s v="https://sfil.fr/wp-content/uploads/2023/03/Rapports-Pilier-au-31122022.pdf"/>
    <s v="N/A"/>
    <s v="https://sfil.fr/infos-financieres/publications/#"/>
    <m/>
  </r>
  <r>
    <s v="O2RNE8IBXP4R0TD8PU41"/>
    <x v="98"/>
    <s v="FR"/>
    <d v="2022-12-31T00:00:00"/>
    <s v="EUR"/>
    <s v="Millions"/>
    <x v="43"/>
    <x v="129"/>
    <x v="27"/>
    <x v="86"/>
    <n v="24"/>
    <n v="18"/>
    <n v="13"/>
    <n v="2"/>
    <n v="138"/>
    <n v="12"/>
    <n v="16"/>
    <n v="1"/>
    <n v="-2"/>
    <n v="-1"/>
    <m/>
    <n v="275"/>
    <n v="6"/>
    <n v="2"/>
    <m/>
    <m/>
    <n v="2"/>
    <n v="5"/>
    <n v="3"/>
    <m/>
    <m/>
    <m/>
    <m/>
    <m/>
    <m/>
    <n v="12056"/>
    <n v="185"/>
    <n v="23"/>
    <n v="7"/>
    <n v="11"/>
    <n v="6"/>
    <n v="39"/>
    <n v="183"/>
    <n v="4"/>
    <n v="26"/>
    <n v="14"/>
    <n v="-6"/>
    <n v="-1"/>
    <n v="-4"/>
    <n v="3714"/>
    <n v="53"/>
    <n v="2"/>
    <n v="4"/>
    <m/>
    <n v="2"/>
    <n v="21"/>
    <n v="37"/>
    <n v="1"/>
    <m/>
    <m/>
    <m/>
    <m/>
    <m/>
    <n v="1229"/>
    <n v="27"/>
    <n v="2"/>
    <m/>
    <m/>
    <n v="2"/>
    <n v="23"/>
    <n v="7"/>
    <m/>
    <n v="1"/>
    <m/>
    <m/>
    <m/>
    <m/>
    <n v="4515"/>
    <n v="54"/>
    <n v="7"/>
    <n v="1"/>
    <m/>
    <n v="3"/>
    <n v="14"/>
    <n v="46"/>
    <n v="2"/>
    <n v="6"/>
    <n v="4"/>
    <n v="-3"/>
    <m/>
    <n v="-2"/>
    <n v="13824"/>
    <n v="227"/>
    <n v="19"/>
    <n v="4"/>
    <n v="28"/>
    <n v="10"/>
    <n v="37"/>
    <n v="236"/>
    <n v="5"/>
    <n v="28"/>
    <n v="12"/>
    <n v="-10"/>
    <n v="-1"/>
    <n v="-7"/>
    <n v="5106"/>
    <n v="74"/>
    <n v="10"/>
    <n v="3"/>
    <m/>
    <n v="2"/>
    <n v="31"/>
    <n v="54"/>
    <n v="2"/>
    <n v="13"/>
    <n v="1"/>
    <n v="-1"/>
    <m/>
    <n v="-1"/>
    <n v="25843"/>
    <n v="68"/>
    <n v="61"/>
    <n v="96"/>
    <n v="2"/>
    <n v="8"/>
    <n v="53"/>
    <n v="168"/>
    <n v="6"/>
    <n v="19"/>
    <n v="10"/>
    <n v="-5"/>
    <n v="-1"/>
    <n v="-3"/>
    <n v="115158"/>
    <n v="159"/>
    <n v="488"/>
    <n v="1319"/>
    <n v="362"/>
    <n v="14"/>
    <n v="1008"/>
    <n v="1233"/>
    <n v="87"/>
    <n v="231"/>
    <n v="15"/>
    <n v="-3"/>
    <n v="-1"/>
    <n v="-2"/>
    <n v="16221"/>
    <n v="1"/>
    <m/>
    <n v="1"/>
    <m/>
    <n v="9"/>
    <n v="1"/>
    <n v="1"/>
    <m/>
    <m/>
    <m/>
    <m/>
    <m/>
    <m/>
    <m/>
    <m/>
    <m/>
    <m/>
    <m/>
    <m/>
    <m/>
    <m/>
    <m/>
    <m/>
    <m/>
    <m/>
    <m/>
    <m/>
    <n v="43548"/>
    <n v="264"/>
    <n v="50"/>
    <n v="28"/>
    <n v="2"/>
    <n v="4"/>
    <n v="114"/>
    <n v="220"/>
    <n v="10"/>
    <n v="40"/>
    <n v="21"/>
    <n v="-9"/>
    <n v="-1"/>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3-03/Societe-Generale_Pillar3_31122022_EN.pdf"/>
    <s v="N/A"/>
    <s v="https://investors.societegenerale.com/en/publications-documents?search=pillar%203&amp;theme=finance&amp;category=&amp;year=&amp;op=Search"/>
    <m/>
  </r>
  <r>
    <s v="O2RNE8IBXP4R0TD8PU41"/>
    <x v="98"/>
    <s v="FR"/>
    <d v="2022-12-31T00:00:00"/>
    <s v="EUR"/>
    <s v="Millions"/>
    <x v="9"/>
    <x v="130"/>
    <x v="0"/>
    <x v="0"/>
    <m/>
    <m/>
    <m/>
    <m/>
    <m/>
    <m/>
    <m/>
    <m/>
    <m/>
    <m/>
    <m/>
    <n v="1407"/>
    <n v="82"/>
    <n v="43"/>
    <n v="1"/>
    <m/>
    <n v="3"/>
    <n v="31"/>
    <n v="88"/>
    <n v="7"/>
    <n v="6"/>
    <m/>
    <m/>
    <m/>
    <m/>
    <n v="10852"/>
    <n v="766"/>
    <n v="40"/>
    <n v="5"/>
    <m/>
    <n v="2"/>
    <n v="116"/>
    <n v="647"/>
    <n v="48"/>
    <n v="26"/>
    <n v="12"/>
    <n v="-10"/>
    <n v="-1"/>
    <n v="-8"/>
    <n v="5391"/>
    <n v="157"/>
    <n v="2"/>
    <n v="8"/>
    <n v="1"/>
    <n v="3"/>
    <n v="42"/>
    <n v="113"/>
    <n v="13"/>
    <n v="7"/>
    <n v="14"/>
    <n v="-5"/>
    <n v="-1"/>
    <n v="-4"/>
    <n v="465"/>
    <n v="14"/>
    <n v="3"/>
    <m/>
    <n v="2"/>
    <n v="5"/>
    <n v="3"/>
    <n v="16"/>
    <m/>
    <n v="1"/>
    <m/>
    <m/>
    <m/>
    <m/>
    <n v="2019"/>
    <n v="67"/>
    <n v="18"/>
    <n v="18"/>
    <m/>
    <n v="5"/>
    <n v="28"/>
    <n v="69"/>
    <n v="6"/>
    <n v="13"/>
    <m/>
    <n v="-4"/>
    <n v="-3"/>
    <m/>
    <n v="9522"/>
    <n v="220"/>
    <n v="4"/>
    <m/>
    <m/>
    <n v="1"/>
    <n v="42"/>
    <n v="169"/>
    <n v="13"/>
    <n v="2"/>
    <m/>
    <m/>
    <m/>
    <m/>
    <n v="7022"/>
    <n v="116"/>
    <n v="24"/>
    <n v="54"/>
    <m/>
    <n v="6"/>
    <n v="93"/>
    <n v="89"/>
    <n v="12"/>
    <n v="25"/>
    <m/>
    <m/>
    <m/>
    <m/>
    <n v="9375"/>
    <n v="170"/>
    <n v="26"/>
    <n v="26"/>
    <n v="7"/>
    <n v="4"/>
    <n v="50"/>
    <n v="171"/>
    <n v="8"/>
    <n v="4"/>
    <n v="15"/>
    <n v="-3"/>
    <m/>
    <n v="-2"/>
    <n v="18737"/>
    <n v="1"/>
    <n v="2"/>
    <n v="2"/>
    <m/>
    <n v="11"/>
    <n v="4"/>
    <n v="1"/>
    <m/>
    <n v="1"/>
    <m/>
    <m/>
    <m/>
    <m/>
    <n v="9761"/>
    <n v="15"/>
    <m/>
    <m/>
    <m/>
    <n v="2"/>
    <n v="15"/>
    <m/>
    <m/>
    <m/>
    <m/>
    <m/>
    <m/>
    <m/>
    <m/>
    <m/>
    <m/>
    <m/>
    <m/>
    <m/>
    <m/>
    <m/>
    <m/>
    <m/>
    <m/>
    <m/>
    <m/>
    <m/>
    <n v="32463"/>
    <n v="606"/>
    <n v="76"/>
    <n v="23"/>
    <n v="1"/>
    <n v="2"/>
    <n v="165"/>
    <n v="473"/>
    <n v="68"/>
    <n v="61"/>
    <n v="45"/>
    <n v="-11"/>
    <n v="-1"/>
    <n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3-03/Societe-Generale_Pillar3_31122022_EN.pdf"/>
    <s v="N/A"/>
    <s v="https://investors.societegenerale.com/en/publications-documents?search=pillar%203&amp;theme=finance&amp;category=&amp;year=&amp;op=Search"/>
    <m/>
  </r>
  <r>
    <s v="O2RNE8IBXP4R0TD8PU41"/>
    <x v="98"/>
    <s v="FR"/>
    <d v="2022-12-31T00:00:00"/>
    <s v="EUR"/>
    <s v="Millions"/>
    <x v="6"/>
    <x v="131"/>
    <x v="102"/>
    <x v="0"/>
    <m/>
    <m/>
    <n v="0"/>
    <n v="11"/>
    <m/>
    <n v="4"/>
    <n v="1"/>
    <n v="1"/>
    <n v="-1"/>
    <m/>
    <m/>
    <n v="4635"/>
    <n v="680"/>
    <n v="304"/>
    <n v="24"/>
    <m/>
    <n v="4"/>
    <n v="464"/>
    <n v="182"/>
    <n v="362"/>
    <n v="25"/>
    <n v="2"/>
    <n v="-1"/>
    <m/>
    <m/>
    <n v="8513"/>
    <n v="1090"/>
    <n v="186"/>
    <n v="347"/>
    <m/>
    <n v="4"/>
    <n v="836"/>
    <n v="304"/>
    <n v="483"/>
    <n v="113"/>
    <n v="47"/>
    <n v="-34"/>
    <n v="-7"/>
    <n v="-24"/>
    <n v="5417"/>
    <n v="539"/>
    <n v="183"/>
    <n v="314"/>
    <m/>
    <n v="7"/>
    <n v="551"/>
    <n v="153"/>
    <n v="332"/>
    <n v="47"/>
    <n v="25"/>
    <n v="-14"/>
    <n v="-4"/>
    <n v="-8"/>
    <n v="307"/>
    <n v="6"/>
    <n v="3"/>
    <m/>
    <n v="1"/>
    <n v="5"/>
    <n v="7"/>
    <n v="1"/>
    <n v="2"/>
    <m/>
    <m/>
    <m/>
    <m/>
    <m/>
    <n v="1914"/>
    <n v="74"/>
    <n v="8"/>
    <n v="3"/>
    <m/>
    <n v="3"/>
    <n v="55"/>
    <n v="15"/>
    <n v="16"/>
    <n v="3"/>
    <n v="9"/>
    <n v="-5"/>
    <m/>
    <n v="-5"/>
    <n v="8289"/>
    <n v="870"/>
    <n v="15"/>
    <m/>
    <m/>
    <n v="1"/>
    <n v="521"/>
    <n v="245"/>
    <n v="119"/>
    <n v="30"/>
    <n v="38"/>
    <n v="-32"/>
    <n v="-4"/>
    <n v="-27"/>
    <n v="5857"/>
    <n v="271"/>
    <n v="295"/>
    <n v="97"/>
    <m/>
    <n v="6"/>
    <n v="383"/>
    <n v="168"/>
    <n v="112"/>
    <n v="245"/>
    <n v="13"/>
    <n v="-14"/>
    <n v="-2"/>
    <n v="-11"/>
    <n v="1806"/>
    <n v="82"/>
    <n v="7"/>
    <n v="11"/>
    <m/>
    <n v="4"/>
    <n v="45"/>
    <n v="41"/>
    <n v="14"/>
    <n v="5"/>
    <m/>
    <n v="-1"/>
    <m/>
    <m/>
    <n v="2840"/>
    <m/>
    <m/>
    <n v="1"/>
    <m/>
    <n v="10"/>
    <n v="1"/>
    <m/>
    <m/>
    <m/>
    <m/>
    <m/>
    <m/>
    <m/>
    <n v="2801"/>
    <m/>
    <m/>
    <m/>
    <m/>
    <m/>
    <m/>
    <m/>
    <m/>
    <m/>
    <m/>
    <m/>
    <m/>
    <m/>
    <m/>
    <m/>
    <m/>
    <m/>
    <m/>
    <m/>
    <m/>
    <m/>
    <m/>
    <m/>
    <m/>
    <m/>
    <m/>
    <m/>
    <n v="13357"/>
    <n v="1247"/>
    <n v="177"/>
    <n v="44"/>
    <m/>
    <n v="2"/>
    <n v="819"/>
    <n v="395"/>
    <n v="254"/>
    <n v="176"/>
    <n v="29"/>
    <n v="-9"/>
    <n v="-3"/>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3-03/Societe-Generale_Pillar3_31122022_EN.pdf"/>
    <s v="N/A"/>
    <s v="https://investors.societegenerale.com/en/publications-documents?search=pillar%203&amp;theme=finance&amp;category=&amp;year=&amp;op=Search"/>
    <m/>
  </r>
  <r>
    <s v="O2RNE8IBXP4R0TD8PU41"/>
    <x v="98"/>
    <s v="FR"/>
    <d v="2022-12-31T00:00:00"/>
    <s v="EUR"/>
    <s v="Millions"/>
    <x v="10"/>
    <x v="132"/>
    <x v="0"/>
    <x v="0"/>
    <m/>
    <m/>
    <m/>
    <m/>
    <m/>
    <m/>
    <m/>
    <m/>
    <m/>
    <m/>
    <m/>
    <n v="1558"/>
    <n v="191"/>
    <n v="135"/>
    <n v="1"/>
    <m/>
    <n v="4"/>
    <n v="238"/>
    <n v="36"/>
    <n v="53"/>
    <n v="36"/>
    <m/>
    <n v="-1"/>
    <n v="-1"/>
    <m/>
    <n v="4719"/>
    <n v="898"/>
    <n v="17"/>
    <n v="4"/>
    <m/>
    <n v="1"/>
    <n v="509"/>
    <n v="295"/>
    <n v="115"/>
    <n v="72"/>
    <n v="12"/>
    <n v="-7"/>
    <n v="-1"/>
    <n v="-6"/>
    <n v="3555"/>
    <n v="188"/>
    <n v="55"/>
    <n v="16"/>
    <m/>
    <n v="4"/>
    <n v="170"/>
    <n v="79"/>
    <n v="10"/>
    <n v="1"/>
    <n v="6"/>
    <n v="-3"/>
    <m/>
    <n v="-2"/>
    <n v="34"/>
    <n v="4"/>
    <n v="1"/>
    <m/>
    <n v="2"/>
    <n v="8"/>
    <n v="3"/>
    <n v="3"/>
    <n v="1"/>
    <m/>
    <m/>
    <m/>
    <m/>
    <m/>
    <n v="114"/>
    <n v="24"/>
    <n v="4"/>
    <n v="5"/>
    <m/>
    <n v="4"/>
    <n v="22"/>
    <n v="8"/>
    <n v="3"/>
    <n v="5"/>
    <m/>
    <n v="-1"/>
    <n v="-1"/>
    <m/>
    <n v="2790"/>
    <n v="420"/>
    <n v="2"/>
    <m/>
    <m/>
    <n v="1"/>
    <n v="248"/>
    <n v="130"/>
    <n v="44"/>
    <n v="3"/>
    <n v="2"/>
    <n v="-1"/>
    <m/>
    <m/>
    <n v="3438"/>
    <n v="266"/>
    <n v="243"/>
    <n v="237"/>
    <m/>
    <n v="7"/>
    <n v="374"/>
    <n v="194"/>
    <n v="178"/>
    <n v="402"/>
    <m/>
    <n v="-9"/>
    <n v="-9"/>
    <m/>
    <n v="3377"/>
    <n v="131"/>
    <n v="9"/>
    <n v="5"/>
    <m/>
    <n v="2"/>
    <n v="87"/>
    <n v="39"/>
    <n v="19"/>
    <n v="7"/>
    <m/>
    <n v="-1"/>
    <n v="-1"/>
    <m/>
    <n v="41"/>
    <m/>
    <m/>
    <m/>
    <m/>
    <m/>
    <m/>
    <m/>
    <m/>
    <m/>
    <m/>
    <m/>
    <m/>
    <m/>
    <n v="2224"/>
    <m/>
    <m/>
    <m/>
    <m/>
    <m/>
    <m/>
    <m/>
    <m/>
    <m/>
    <m/>
    <m/>
    <m/>
    <m/>
    <m/>
    <m/>
    <m/>
    <m/>
    <m/>
    <m/>
    <m/>
    <m/>
    <m/>
    <m/>
    <m/>
    <m/>
    <m/>
    <m/>
    <n v="12860"/>
    <n v="1199"/>
    <n v="99"/>
    <n v="43"/>
    <m/>
    <n v="2"/>
    <n v="780"/>
    <n v="372"/>
    <n v="189"/>
    <n v="64"/>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3-03/Societe-Generale_Pillar3_31122022_EN.pdf"/>
    <s v="N/A"/>
    <s v="https://investors.societegenerale.com/en/publications-documents?search=pillar%203&amp;theme=finance&amp;category=&amp;year=&amp;op=Search"/>
    <m/>
  </r>
  <r>
    <s v="529900V3O1M5IHMOSF46"/>
    <x v="99"/>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tatestreet.com/web/disclosures-and-disclaimers/de/disclosure-report-ssehg-group-31122022.pdf"/>
    <s v="N/A"/>
    <s v="https://www.statestreet.com/disclosures-and-disclaimers/de/disclosure-report"/>
    <m/>
  </r>
  <r>
    <s v="549300PHQZ4HL15HH975"/>
    <x v="100"/>
    <s v="E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wedbank.ee/static/pdf/about/finance/reports/Pillar_3_Q4_2022_ENG.pdf"/>
    <s v="N/A"/>
    <s v="https://www.swedbank.ee/about/about/reports/start?language=ENG"/>
    <m/>
  </r>
  <r>
    <s v="MMYX0N4ZEZ13Z4XCG897"/>
    <x v="101"/>
    <s v="B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nymellon.com/content/dam/bnymellon/documents/pdf/investor-relations/the-bank-of-new-york-mellon-sa-nv-December-2022.pdf"/>
    <s v="N/A"/>
    <s v="https://www.bnymellon.com/us/en/investor-relations/regulatory-filings.html#other_regulatory"/>
    <m/>
  </r>
  <r>
    <s v="5299007QVIQ7IO64NX37"/>
    <x v="102"/>
    <s v="DE"/>
    <d v="2022-12-31T00:00:00"/>
    <s v="EUR"/>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ubs.com/global/en/investor-relations/complementary-financial-information/disclosure-legal-entities/ubs-europe-se/_jcr_content/mainpar/toplevelgrid/col1/linklistnewlook/link_947876835_copy__1130027627.1460344525.file/PS9jb250ZW50L2RhbS9hc3NldHMvY2MvaW52ZXN0b3ItcmVsYXRpb25zL2NvbXBsZW1lbnRhcnktZmluYW5jaWFsLWluZm9ybWF0aW9uLzIwMjIvdWJzLWV1cm9wZS1waWxsYXItMy1meS0yMDIyLnBkZg==/ubs-europe-pillar-3-fy-2022.pdf"/>
    <s v="N/A"/>
    <s v="https://www.ubs.com/de/de/ubs-germany/financial-reports.html"/>
    <m/>
  </r>
  <r>
    <s v="5493007SJLLCTM6J6M37"/>
    <x v="103"/>
    <s v="ES"/>
    <d v="2022-12-31T00:00:00"/>
    <s v="EUR"/>
    <s v="Millions"/>
    <x v="5"/>
    <x v="133"/>
    <x v="103"/>
    <x v="87"/>
    <n v="146"/>
    <n v="36"/>
    <n v="6"/>
    <n v="56"/>
    <n v="13"/>
    <n v="540"/>
    <n v="131"/>
    <n v="40"/>
    <n v="-22"/>
    <n v="-7"/>
    <n v="-11"/>
    <n v="42"/>
    <m/>
    <m/>
    <m/>
    <m/>
    <m/>
    <m/>
    <m/>
    <m/>
    <m/>
    <m/>
    <m/>
    <m/>
    <m/>
    <n v="1506"/>
    <n v="1"/>
    <n v="5"/>
    <m/>
    <n v="1"/>
    <n v="6"/>
    <m/>
    <n v="7"/>
    <m/>
    <n v="2"/>
    <n v="0"/>
    <n v="0"/>
    <n v="0"/>
    <n v="0"/>
    <n v="1467"/>
    <m/>
    <n v="0.1"/>
    <m/>
    <m/>
    <n v="7"/>
    <m/>
    <n v="0"/>
    <m/>
    <m/>
    <m/>
    <n v="0"/>
    <m/>
    <m/>
    <n v="230"/>
    <n v="0.1"/>
    <m/>
    <m/>
    <m/>
    <n v="3"/>
    <m/>
    <n v="0"/>
    <m/>
    <n v="0"/>
    <m/>
    <n v="0"/>
    <m/>
    <m/>
    <n v="1528"/>
    <n v="1"/>
    <n v="0.2"/>
    <n v="4"/>
    <n v="1"/>
    <n v="15"/>
    <m/>
    <n v="6"/>
    <m/>
    <n v="0"/>
    <n v="0"/>
    <n v="0"/>
    <n v="0"/>
    <n v="0"/>
    <n v="1165"/>
    <n v="5"/>
    <n v="1"/>
    <n v="2"/>
    <n v="0.2"/>
    <n v="5"/>
    <m/>
    <n v="8"/>
    <m/>
    <n v="3"/>
    <n v="1"/>
    <n v="-1"/>
    <n v="0"/>
    <n v="0"/>
    <n v="598"/>
    <m/>
    <n v="0.1"/>
    <m/>
    <m/>
    <n v="5"/>
    <m/>
    <n v="0"/>
    <m/>
    <m/>
    <m/>
    <m/>
    <m/>
    <m/>
    <n v="975"/>
    <n v="0.1"/>
    <n v="5"/>
    <n v="1"/>
    <m/>
    <n v="9"/>
    <m/>
    <n v="5"/>
    <m/>
    <m/>
    <m/>
    <m/>
    <m/>
    <m/>
    <n v="33134"/>
    <n v="56"/>
    <n v="247"/>
    <m/>
    <m/>
    <n v="20"/>
    <n v="7"/>
    <n v="251"/>
    <n v="44"/>
    <n v="13"/>
    <n v="6"/>
    <n v="-2"/>
    <m/>
    <n v="-2"/>
    <n v="3600"/>
    <n v="75"/>
    <n v="454"/>
    <m/>
    <n v="5"/>
    <n v="11"/>
    <n v="65"/>
    <n v="25"/>
    <n v="444"/>
    <n v="85"/>
    <n v="45"/>
    <n v="-18"/>
    <n v="-3"/>
    <n v="-15"/>
    <n v="1818"/>
    <m/>
    <m/>
    <m/>
    <n v="28"/>
    <m/>
    <n v="2"/>
    <n v="3"/>
    <n v="23"/>
    <m/>
    <m/>
    <n v="-18"/>
    <m/>
    <m/>
    <n v="3932"/>
    <n v="1"/>
    <n v="0.3"/>
    <n v="0.3"/>
    <n v="0.3"/>
    <n v="0.3"/>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unicajabanco.com/content/dam/unicaja/unicaja-corporacion/documentos-corporacion/inversores-y-accionistas/informacion-relevancia-prudencial/informe-anual-2022-en.pdf"/>
    <s v="https://www.unicajabanco.com/content/dam/unicaja/unicaja-corporacion/documentos-corporacion/inversores-y-accionistas/informacion-relevancia-prudencial/cuarto-trimestre-2022-en.xlsx"/>
    <s v="https://www.unicajabanco.com/en/inversores-y-accionistas/informacion-economico-financiera/informacion-con-relevancia-prudencial"/>
    <m/>
  </r>
  <r>
    <s v="549300TRUWO2CD2G5692"/>
    <x v="104"/>
    <s v="IT"/>
    <d v="2022-12-31T00:00:00"/>
    <s v="EUR"/>
    <s v="Millions"/>
    <x v="3"/>
    <x v="134"/>
    <x v="104"/>
    <x v="88"/>
    <n v="55.13"/>
    <n v="18.48"/>
    <n v="3.28"/>
    <m/>
    <n v="1180.8599999999999"/>
    <n v="44.64"/>
    <n v="375.73"/>
    <n v="74.08"/>
    <n v="-73.94"/>
    <n v="-17.45"/>
    <n v="-47.97"/>
    <n v="2914.99"/>
    <n v="24.98"/>
    <n v="3.13"/>
    <m/>
    <n v="0.03"/>
    <n v="1.99"/>
    <m/>
    <n v="16.010000000000002"/>
    <n v="12.12"/>
    <n v="2.83"/>
    <n v="9.58"/>
    <n v="-9.86"/>
    <n v="-0.18"/>
    <n v="-9.5399999999999991"/>
    <n v="63617.25"/>
    <n v="4478.16"/>
    <n v="655.69"/>
    <n v="60.78"/>
    <n v="185.47"/>
    <n v="2.15"/>
    <m/>
    <n v="4305.58"/>
    <n v="1074.51"/>
    <n v="1200.1099999999999"/>
    <n v="95.54"/>
    <n v="-145.85"/>
    <n v="-43.16"/>
    <n v="-54.02"/>
    <n v="13282.41"/>
    <n v="205.42"/>
    <n v="222.32"/>
    <n v="231.99"/>
    <n v="1.36"/>
    <n v="8.4600000000000009"/>
    <m/>
    <n v="510.12"/>
    <n v="150.96"/>
    <n v="199.67"/>
    <n v="15.71"/>
    <n v="-20.94"/>
    <n v="-5.62"/>
    <n v="-12.21"/>
    <n v="2527.9699999999998"/>
    <n v="89.3"/>
    <n v="55.68"/>
    <n v="49.78"/>
    <n v="24.5"/>
    <n v="8.58"/>
    <m/>
    <n v="158.22999999999999"/>
    <n v="61.01"/>
    <n v="59.06"/>
    <n v="3.82"/>
    <n v="-4.22"/>
    <n v="-0.63"/>
    <n v="-3.06"/>
    <n v="14320.44"/>
    <n v="1284.0999999999999"/>
    <n v="239.33"/>
    <n v="144.63999999999999"/>
    <n v="131.16999999999999"/>
    <n v="5.05"/>
    <m/>
    <n v="1549.92"/>
    <n v="249.32"/>
    <n v="433.76"/>
    <n v="137.4"/>
    <n v="-106.7"/>
    <n v="-28.73"/>
    <n v="-68.64"/>
    <n v="38512.910000000003"/>
    <n v="1818.63"/>
    <n v="262.38"/>
    <n v="45.38"/>
    <n v="42"/>
    <n v="2.6"/>
    <m/>
    <n v="1680.13"/>
    <n v="488.25"/>
    <n v="398.11"/>
    <n v="71.44"/>
    <n v="-64.33"/>
    <n v="-12.84"/>
    <n v="-47.57"/>
    <n v="10866.09"/>
    <n v="328.51"/>
    <n v="377"/>
    <n v="20.93"/>
    <n v="2.2999999999999998"/>
    <n v="4.62"/>
    <m/>
    <n v="617.01"/>
    <n v="111.73"/>
    <n v="212.16"/>
    <n v="7.76"/>
    <n v="-21.59"/>
    <n v="-12.07"/>
    <n v="-5.0999999999999996"/>
    <n v="43500.46"/>
    <n v="815.56"/>
    <n v="724.78"/>
    <n v="570.70000000000005"/>
    <n v="170.02"/>
    <n v="8.2899999999999991"/>
    <m/>
    <n v="1985.8"/>
    <n v="295.25"/>
    <n v="401.63"/>
    <n v="90.94"/>
    <n v="-55.42"/>
    <n v="-19.489999999999998"/>
    <n v="-32.74"/>
    <n v="93333.15"/>
    <n v="448.22"/>
    <n v="1375.69"/>
    <n v="4469.78"/>
    <n v="4892.04"/>
    <n v="18.739999999999998"/>
    <n v="153.29"/>
    <n v="9528.91"/>
    <n v="1503.53"/>
    <n v="2024.3"/>
    <n v="115.95"/>
    <n v="-127.05"/>
    <n v="-84.59"/>
    <n v="-21.62"/>
    <n v="54803.49"/>
    <n v="2233.27"/>
    <n v="1237.52"/>
    <n v="486.35"/>
    <n v="70.37"/>
    <n v="5.67"/>
    <n v="32"/>
    <n v="3328.27"/>
    <n v="667.23"/>
    <n v="916.28"/>
    <n v="226.33"/>
    <n v="-123.13"/>
    <n v="-41.35"/>
    <n v="-71.75"/>
    <n v="501.5"/>
    <m/>
    <m/>
    <m/>
    <m/>
    <n v="0"/>
    <n v="0.28999999999999998"/>
    <n v="51.73"/>
    <n v="12.35"/>
    <m/>
    <m/>
    <m/>
    <m/>
    <m/>
    <n v="48038.18"/>
    <n v="2062.29"/>
    <n v="636.85"/>
    <n v="379.22"/>
    <n v="401.05"/>
    <n v="4.22"/>
    <m/>
    <n v="2883.71"/>
    <n v="595.70000000000005"/>
    <n v="1108.21"/>
    <n v="205.14"/>
    <n v="-155.93"/>
    <n v="-54.58"/>
    <n v="-94.2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unicreditgroup.eu/content/dam/unicreditgroup-eu/documents/it/investors/terzo-pilastro-basilea-2-3/2022/Informativa-del-Gruppo-UniCredit-Pillar-III-al-31-dicembre-2022.pdf"/>
    <s v="https://www.unicreditgroup.eu/content/dam/unicreditgroup-eu/documents/en/investors/third-pillar-basel/2022/Annex-2-List-of-templates-Regulation-(EU)-637-2021-31-December-2022.xlsx"/>
    <s v="https://www.unicreditgroup.eu/it/investors/financial-reporting/pillar-3-disclosures.html"/>
    <m/>
  </r>
  <r>
    <s v="AT0000000000043000VB"/>
    <x v="105"/>
    <s v="AT"/>
    <d v="2022-12-31T00:00:00"/>
    <s v="EUR"/>
    <s v="Millions"/>
    <x v="3"/>
    <x v="135"/>
    <x v="13"/>
    <x v="28"/>
    <n v="8"/>
    <n v="4"/>
    <n v="13"/>
    <n v="0"/>
    <n v="19"/>
    <n v="0"/>
    <n v="2"/>
    <n v="0"/>
    <n v="0"/>
    <n v="0"/>
    <n v="0"/>
    <n v="34"/>
    <n v="0"/>
    <n v="0"/>
    <n v="0"/>
    <n v="0"/>
    <n v="7"/>
    <n v="0"/>
    <n v="0"/>
    <n v="0"/>
    <n v="0"/>
    <n v="0"/>
    <n v="0"/>
    <n v="0"/>
    <n v="0"/>
    <n v="524"/>
    <n v="40"/>
    <n v="17"/>
    <n v="22"/>
    <n v="15"/>
    <n v="9"/>
    <n v="0"/>
    <n v="94"/>
    <n v="0"/>
    <n v="15"/>
    <n v="14"/>
    <n v="7"/>
    <n v="1"/>
    <n v="6"/>
    <n v="154"/>
    <n v="2"/>
    <n v="0"/>
    <n v="5"/>
    <n v="7"/>
    <n v="17"/>
    <n v="0"/>
    <n v="14"/>
    <n v="0"/>
    <n v="4"/>
    <n v="0"/>
    <n v="0"/>
    <n v="0"/>
    <n v="0"/>
    <n v="61"/>
    <n v="1"/>
    <n v="2"/>
    <n v="3"/>
    <n v="1"/>
    <n v="13"/>
    <n v="0"/>
    <n v="6"/>
    <n v="0"/>
    <n v="2"/>
    <n v="0"/>
    <n v="0"/>
    <n v="0"/>
    <n v="0"/>
    <n v="1108"/>
    <n v="67"/>
    <n v="19"/>
    <n v="29"/>
    <n v="23"/>
    <n v="9"/>
    <n v="0"/>
    <n v="138"/>
    <n v="0"/>
    <n v="19"/>
    <n v="1"/>
    <n v="1"/>
    <n v="0"/>
    <n v="0"/>
    <n v="933"/>
    <n v="40"/>
    <n v="23"/>
    <n v="59"/>
    <n v="14"/>
    <n v="11"/>
    <n v="0"/>
    <n v="136"/>
    <n v="0"/>
    <n v="25"/>
    <n v="3"/>
    <n v="2"/>
    <n v="1"/>
    <n v="1"/>
    <n v="252"/>
    <n v="14"/>
    <n v="41"/>
    <n v="70"/>
    <n v="1"/>
    <n v="10"/>
    <n v="0"/>
    <n v="126"/>
    <n v="0"/>
    <n v="75"/>
    <n v="4"/>
    <n v="3"/>
    <n v="1"/>
    <n v="2"/>
    <n v="4492"/>
    <n v="48"/>
    <n v="28"/>
    <n v="130"/>
    <n v="97"/>
    <n v="15"/>
    <n v="0"/>
    <n v="304"/>
    <n v="0"/>
    <n v="34"/>
    <n v="3"/>
    <n v="4"/>
    <n v="1"/>
    <n v="2"/>
    <n v="12335"/>
    <n v="124"/>
    <n v="77"/>
    <n v="444"/>
    <n v="596"/>
    <n v="0"/>
    <n v="0"/>
    <n v="1241"/>
    <n v="0"/>
    <n v="122"/>
    <n v="12"/>
    <n v="9"/>
    <n v="4"/>
    <n v="3"/>
    <n v="6257"/>
    <n v="138"/>
    <n v="193"/>
    <n v="931"/>
    <n v="273"/>
    <n v="0"/>
    <n v="0"/>
    <n v="1535"/>
    <n v="0"/>
    <n v="361"/>
    <n v="41"/>
    <n v="22"/>
    <n v="8"/>
    <n v="10"/>
    <n v="1"/>
    <n v="1"/>
    <n v="0"/>
    <n v="0"/>
    <n v="0"/>
    <n v="0"/>
    <n v="0"/>
    <n v="1"/>
    <n v="0"/>
    <m/>
    <m/>
    <m/>
    <m/>
    <m/>
    <n v="2066"/>
    <n v="93"/>
    <n v="111"/>
    <n v="469"/>
    <n v="109"/>
    <n v="14"/>
    <n v="0"/>
    <n v="782"/>
    <n v="0"/>
    <n v="177"/>
    <n v="27"/>
    <n v="15"/>
    <n v="4"/>
    <n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volksbank.at/m101/volksbank/zib/downloads/vb_gruppe/offenlegung_verbund_2022-12-31.pdf"/>
    <s v="https://www.volksbank.at/m101/volksbank/zib/downloads/vb_gruppe/offenlegung_verbund_2022-12-31-korr_20231025.xlsx"/>
    <s v="https://www.volksbank.at/volksbanken-verbund/verbund-offenlegung"/>
    <s v="The item  “Accumulated impairment, accumulated negative changes in fair value due to credit risk and provisions” has been disclosed with a positive sign."/>
  </r>
  <r>
    <s v="529900GJD3OQLRZCKW37"/>
    <x v="106"/>
    <s v="DE"/>
    <d v="2022-12-31T00:00:00"/>
    <s v="EUR"/>
    <s v="Millions"/>
    <x v="9"/>
    <x v="136"/>
    <x v="105"/>
    <x v="89"/>
    <n v="0"/>
    <n v="0"/>
    <n v="2"/>
    <n v="7.8"/>
    <n v="5.4"/>
    <n v="2.4"/>
    <n v="5.8"/>
    <n v="1.1000000000000001"/>
    <n v="-0.7"/>
    <n v="-0.2"/>
    <n v="-0.5"/>
    <n v="2.4"/>
    <n v="0.4"/>
    <n v="0"/>
    <n v="0"/>
    <n v="0"/>
    <n v="2"/>
    <n v="0.2"/>
    <n v="0.2"/>
    <n v="0.1"/>
    <n v="0.1"/>
    <n v="0.1"/>
    <n v="0"/>
    <n v="0"/>
    <n v="0"/>
    <n v="403.9"/>
    <n v="74.5"/>
    <n v="0.9"/>
    <n v="0"/>
    <n v="0"/>
    <n v="2"/>
    <n v="27.9"/>
    <n v="39.4"/>
    <n v="8.1"/>
    <n v="24.5"/>
    <n v="4.0999999999999996"/>
    <n v="-2.8"/>
    <n v="-0.6"/>
    <n v="-2"/>
    <n v="9.3000000000000007"/>
    <n v="2.2999999999999998"/>
    <n v="0.1"/>
    <n v="0"/>
    <n v="0"/>
    <n v="2"/>
    <n v="0.4"/>
    <n v="1.9"/>
    <n v="0.1"/>
    <n v="0.4"/>
    <n v="0"/>
    <n v="-0.1"/>
    <n v="0"/>
    <n v="0"/>
    <n v="26.4"/>
    <n v="9.1999999999999993"/>
    <n v="0.2"/>
    <n v="0"/>
    <n v="0"/>
    <n v="3"/>
    <n v="1.6"/>
    <n v="3.9"/>
    <n v="3.8"/>
    <n v="6.2"/>
    <n v="0.3"/>
    <n v="-0.2"/>
    <n v="-0.2"/>
    <n v="-0.1"/>
    <n v="663.6"/>
    <n v="155.1"/>
    <n v="3.2"/>
    <n v="0"/>
    <n v="0"/>
    <n v="2"/>
    <n v="39.200000000000003"/>
    <n v="102.5"/>
    <n v="16.600000000000001"/>
    <n v="60.2"/>
    <n v="17.2"/>
    <n v="-9.9"/>
    <n v="-2.4"/>
    <n v="-7.7"/>
    <n v="18244.8"/>
    <n v="1713.2"/>
    <n v="100.3"/>
    <n v="252.5"/>
    <n v="421.1"/>
    <n v="4"/>
    <n v="436.8"/>
    <n v="1507.8"/>
    <n v="542.6"/>
    <n v="758.7"/>
    <n v="136.1"/>
    <n v="-57.1"/>
    <n v="-19.600000000000001"/>
    <n v="-30.5"/>
    <n v="331.6"/>
    <n v="131.1"/>
    <n v="5.8"/>
    <n v="0"/>
    <n v="0"/>
    <n v="3"/>
    <n v="22.6"/>
    <n v="94.2"/>
    <n v="20"/>
    <n v="83.2"/>
    <n v="19.899999999999999"/>
    <n v="-9"/>
    <n v="-2.4"/>
    <n v="-6.6"/>
    <n v="305.39999999999998"/>
    <n v="49.1"/>
    <n v="15.3"/>
    <n v="36.299999999999997"/>
    <n v="1.9"/>
    <n v="8"/>
    <n v="13.5"/>
    <n v="76.7"/>
    <n v="12.4"/>
    <n v="20.9"/>
    <n v="8"/>
    <n v="-1.9"/>
    <n v="-0.5"/>
    <n v="-1.2"/>
    <n v="39.799999999999997"/>
    <n v="0.2"/>
    <n v="3"/>
    <n v="0.7"/>
    <n v="9"/>
    <n v="12"/>
    <n v="0.7"/>
    <n v="12.2"/>
    <n v="0"/>
    <n v="0.1"/>
    <n v="1.2"/>
    <n v="-0.5"/>
    <n v="0"/>
    <n v="-0.5"/>
    <n v="411.2"/>
    <n v="19.5"/>
    <n v="22.6"/>
    <n v="61"/>
    <n v="67.5"/>
    <n v="11"/>
    <n v="20"/>
    <n v="138.6"/>
    <n v="12"/>
    <n v="21.1"/>
    <n v="23.2"/>
    <n v="-4"/>
    <n v="-0.6"/>
    <n v="-3.2"/>
    <n v="0"/>
    <n v="0"/>
    <n v="0"/>
    <n v="0"/>
    <n v="0"/>
    <n v="0"/>
    <n v="0"/>
    <n v="0"/>
    <n v="0"/>
    <n v="0"/>
    <n v="0"/>
    <n v="0"/>
    <n v="0"/>
    <n v="0"/>
    <n v="3009"/>
    <n v="920.7"/>
    <n v="6.6"/>
    <n v="12"/>
    <n v="65.5"/>
    <n v="3"/>
    <n v="118.7"/>
    <n v="833.9"/>
    <n v="52.2"/>
    <n v="161.5"/>
    <n v="46.1"/>
    <n v="-52"/>
    <n v="-3.5"/>
    <n v="-1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vwfs.com/content/dam/bluelabel/valid/www-vwfs-com/investor-relations/vw-bank/offenlegungsberichte/DE_2022-12-31_VW%20Bank%20OLB_Master_DE_Final%20-%20REM%20-%20Korrektur%20CQ5_sec.pdf"/>
    <s v="N/A"/>
    <s v="https://www.vwfs.com/investor-relations/volkswagen-bank-gmbh.html#offenlegungsbericht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C10B057-B8ED-4513-8010-D313BF0A5C1A}" name="PivotTable4" cacheId="0"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V4" firstHeaderRow="0" firstDataRow="0" firstDataCol="0" rowPageCount="1" colPageCount="1"/>
  <pivotFields count="347">
    <pivotField showAll="0"/>
    <pivotField axis="axisPage" multipleItemSelectionAllowed="1" showAll="0" defaultSubtotal="0">
      <items count="107">
        <item x="0"/>
        <item h="1" x="2"/>
        <item h="1" x="3"/>
        <item h="1" x="5"/>
        <item h="1" x="8"/>
        <item h="1" x="10"/>
        <item h="1" x="12"/>
        <item h="1" x="13"/>
        <item h="1" x="18"/>
        <item h="1" x="19"/>
        <item h="1" x="24"/>
        <item h="1" x="25"/>
        <item h="1" x="26"/>
        <item h="1" x="29"/>
        <item h="1" x="30"/>
        <item h="1" x="31"/>
        <item h="1" x="32"/>
        <item h="1" x="33"/>
        <item h="1" x="34"/>
        <item h="1" x="35"/>
        <item h="1" x="36"/>
        <item h="1" x="42"/>
        <item h="1" x="43"/>
        <item h="1" x="45"/>
        <item h="1" x="46"/>
        <item h="1" x="47"/>
        <item h="1" x="50"/>
        <item h="1" x="51"/>
        <item h="1" x="52"/>
        <item h="1" x="53"/>
        <item h="1" x="54"/>
        <item h="1" x="56"/>
        <item h="1" x="57"/>
        <item h="1" x="58"/>
        <item h="1" x="61"/>
        <item h="1" x="62"/>
        <item h="1" x="63"/>
        <item h="1" x="64"/>
        <item h="1" x="65"/>
        <item h="1" x="66"/>
        <item h="1" x="68"/>
        <item h="1" x="69"/>
        <item h="1" x="70"/>
        <item h="1" x="71"/>
        <item h="1" x="74"/>
        <item h="1" x="75"/>
        <item h="1" x="77"/>
        <item h="1" x="78"/>
        <item h="1" x="79"/>
        <item h="1" x="80"/>
        <item h="1" x="81"/>
        <item h="1" x="82"/>
        <item h="1" x="84"/>
        <item h="1" x="85"/>
        <item h="1" x="86"/>
        <item h="1" x="87"/>
        <item h="1" x="88"/>
        <item h="1" x="89"/>
        <item h="1" x="90"/>
        <item h="1" x="91"/>
        <item h="1" x="94"/>
        <item h="1" x="95"/>
        <item h="1" x="96"/>
        <item h="1" x="99"/>
        <item h="1" x="100"/>
        <item h="1" x="101"/>
        <item h="1" x="102"/>
        <item h="1" x="103"/>
        <item h="1" x="104"/>
        <item h="1" x="105"/>
        <item h="1" x="106"/>
        <item h="1" x="15"/>
        <item h="1" x="17"/>
        <item h="1" x="21"/>
        <item h="1" x="22"/>
        <item h="1" x="27"/>
        <item h="1" x="38"/>
        <item h="1" x="41"/>
        <item h="1" x="6"/>
        <item h="1" x="72"/>
        <item h="1" x="55"/>
        <item h="1" x="83"/>
        <item h="1" x="39"/>
        <item h="1" x="67"/>
        <item h="1" x="59"/>
        <item h="1" x="92"/>
        <item h="1" x="23"/>
        <item h="1" x="48"/>
        <item h="1" x="93"/>
        <item h="1" x="1"/>
        <item h="1" x="4"/>
        <item h="1" x="7"/>
        <item h="1" x="9"/>
        <item h="1" x="11"/>
        <item h="1" x="14"/>
        <item h="1" x="20"/>
        <item h="1" x="28"/>
        <item h="1" x="49"/>
        <item h="1" x="60"/>
        <item h="1" x="16"/>
        <item h="1" x="73"/>
        <item h="1" x="76"/>
        <item h="1" x="97"/>
        <item h="1" x="98"/>
        <item h="1" x="37"/>
        <item h="1" x="40"/>
        <item h="1" x="44"/>
      </items>
    </pivotField>
    <pivotField showAll="0"/>
    <pivotField showAll="0"/>
    <pivotField showAll="0"/>
    <pivotField showAll="0"/>
    <pivotField showAll="0">
      <items count="64">
        <item x="31"/>
        <item x="21"/>
        <item x="24"/>
        <item x="34"/>
        <item x="16"/>
        <item x="25"/>
        <item x="51"/>
        <item x="19"/>
        <item x="54"/>
        <item x="45"/>
        <item x="37"/>
        <item x="61"/>
        <item x="35"/>
        <item x="50"/>
        <item x="56"/>
        <item x="30"/>
        <item x="15"/>
        <item x="2"/>
        <item x="9"/>
        <item x="48"/>
        <item x="43"/>
        <item x="18"/>
        <item x="60"/>
        <item x="42"/>
        <item x="39"/>
        <item x="12"/>
        <item x="4"/>
        <item x="33"/>
        <item x="14"/>
        <item x="52"/>
        <item x="7"/>
        <item x="32"/>
        <item x="22"/>
        <item x="26"/>
        <item x="1"/>
        <item x="53"/>
        <item x="59"/>
        <item x="10"/>
        <item x="44"/>
        <item x="0"/>
        <item x="13"/>
        <item x="29"/>
        <item x="28"/>
        <item x="27"/>
        <item x="6"/>
        <item x="17"/>
        <item x="38"/>
        <item x="40"/>
        <item x="36"/>
        <item x="41"/>
        <item x="11"/>
        <item x="46"/>
        <item x="55"/>
        <item x="57"/>
        <item x="58"/>
        <item x="5"/>
        <item x="49"/>
        <item x="3"/>
        <item x="8"/>
        <item x="47"/>
        <item x="23"/>
        <item x="20"/>
        <item m="1" x="6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1">
    <format dxfId="394">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5665457-B895-4205-95EF-6161A99E3163}"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D7" firstHeaderRow="1" firstDataRow="4" firstDataCol="0" rowPageCount="1" colPageCount="1"/>
  <pivotFields count="347">
    <pivotField showAll="0"/>
    <pivotField showAll="0">
      <items count="108">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t="default"/>
      </items>
    </pivotField>
    <pivotField showAll="0"/>
    <pivotField showAll="0"/>
    <pivotField showAll="0"/>
    <pivotField showAll="0"/>
    <pivotField axis="axisPage" multipleItemSelectionAllowed="1" showAll="0">
      <items count="64">
        <item x="2"/>
        <item x="9"/>
        <item x="43"/>
        <item x="18"/>
        <item x="4"/>
        <item x="1"/>
        <item x="11"/>
        <item x="3"/>
        <item m="1" x="62"/>
        <item x="5"/>
        <item x="6"/>
        <item x="8"/>
        <item x="7"/>
        <item x="10"/>
        <item x="12"/>
        <item x="13"/>
        <item x="14"/>
        <item x="15"/>
        <item x="16"/>
        <item x="17"/>
        <item x="19"/>
        <item x="20"/>
        <item x="21"/>
        <item x="22"/>
        <item x="23"/>
        <item x="24"/>
        <item x="25"/>
        <item x="26"/>
        <item x="27"/>
        <item x="28"/>
        <item x="29"/>
        <item x="30"/>
        <item x="31"/>
        <item x="32"/>
        <item x="33"/>
        <item x="34"/>
        <item x="35"/>
        <item x="36"/>
        <item x="37"/>
        <item x="38"/>
        <item x="39"/>
        <item x="40"/>
        <item x="41"/>
        <item x="42"/>
        <item x="44"/>
        <item x="45"/>
        <item x="46"/>
        <item x="47"/>
        <item x="48"/>
        <item x="49"/>
        <item x="50"/>
        <item x="51"/>
        <item x="52"/>
        <item x="53"/>
        <item x="54"/>
        <item x="55"/>
        <item x="56"/>
        <item x="57"/>
        <item x="58"/>
        <item x="59"/>
        <item x="60"/>
        <item x="61"/>
        <item x="0"/>
        <item t="default"/>
      </items>
    </pivotField>
    <pivotField axis="axisCol" showAll="0">
      <items count="148">
        <item x="15"/>
        <item x="0"/>
        <item m="1" x="141"/>
        <item x="1"/>
        <item x="2"/>
        <item x="3"/>
        <item x="4"/>
        <item x="5"/>
        <item x="6"/>
        <item x="7"/>
        <item x="8"/>
        <item x="9"/>
        <item x="10"/>
        <item x="11"/>
        <item x="12"/>
        <item x="13"/>
        <item x="14"/>
        <item m="1" x="140"/>
        <item x="17"/>
        <item x="18"/>
        <item x="19"/>
        <item x="20"/>
        <item x="21"/>
        <item x="22"/>
        <item x="23"/>
        <item x="24"/>
        <item x="25"/>
        <item x="26"/>
        <item x="27"/>
        <item x="28"/>
        <item x="29"/>
        <item x="30"/>
        <item x="31"/>
        <item x="32"/>
        <item x="33"/>
        <item x="34"/>
        <item x="35"/>
        <item x="36"/>
        <item x="37"/>
        <item x="38"/>
        <item x="39"/>
        <item m="1" x="144"/>
        <item x="41"/>
        <item m="1" x="145"/>
        <item x="43"/>
        <item x="44"/>
        <item x="45"/>
        <item x="46"/>
        <item x="47"/>
        <item x="48"/>
        <item x="49"/>
        <item x="50"/>
        <item x="51"/>
        <item x="52"/>
        <item x="53"/>
        <item x="54"/>
        <item x="55"/>
        <item x="56"/>
        <item x="57"/>
        <item m="1" x="143"/>
        <item x="59"/>
        <item x="61"/>
        <item x="62"/>
        <item x="63"/>
        <item x="64"/>
        <item x="65"/>
        <item x="66"/>
        <item x="67"/>
        <item x="68"/>
        <item x="69"/>
        <item x="70"/>
        <item x="71"/>
        <item x="72"/>
        <item x="73"/>
        <item x="74"/>
        <item x="75"/>
        <item x="76"/>
        <item x="77"/>
        <item x="78"/>
        <item x="79"/>
        <item x="80"/>
        <item x="81"/>
        <item x="82"/>
        <item x="83"/>
        <item x="84"/>
        <item x="85"/>
        <item x="86"/>
        <item x="87"/>
        <item m="1" x="138"/>
        <item m="1" x="139"/>
        <item m="1" x="137"/>
        <item m="1" x="146"/>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m="1" x="142"/>
        <item x="136"/>
        <item x="40"/>
        <item x="58"/>
        <item x="88"/>
        <item x="89"/>
        <item x="90"/>
        <item x="91"/>
        <item x="135"/>
        <item x="16"/>
        <item x="42"/>
        <item x="60"/>
        <item t="default"/>
      </items>
    </pivotField>
    <pivotField axis="axisCol" showAll="0">
      <items count="236">
        <item x="9"/>
        <item m="1" x="179"/>
        <item m="1" x="151"/>
        <item x="6"/>
        <item m="1" x="153"/>
        <item x="25"/>
        <item m="1" x="228"/>
        <item x="67"/>
        <item m="1" x="119"/>
        <item m="1" x="181"/>
        <item m="1" x="185"/>
        <item m="1" x="175"/>
        <item x="13"/>
        <item m="1" x="197"/>
        <item m="1" x="198"/>
        <item m="1" x="200"/>
        <item m="1" x="144"/>
        <item m="1" x="108"/>
        <item m="1" x="186"/>
        <item m="1" x="132"/>
        <item m="1" x="190"/>
        <item m="1" x="109"/>
        <item x="36"/>
        <item x="82"/>
        <item m="1" x="165"/>
        <item m="1" x="217"/>
        <item m="1" x="189"/>
        <item m="1" x="126"/>
        <item m="1" x="201"/>
        <item m="1" x="134"/>
        <item x="52"/>
        <item x="85"/>
        <item m="1" x="191"/>
        <item m="1" x="145"/>
        <item m="1" x="114"/>
        <item m="1" x="173"/>
        <item x="63"/>
        <item m="1" x="155"/>
        <item x="27"/>
        <item m="1" x="202"/>
        <item m="1" x="158"/>
        <item m="1" x="135"/>
        <item m="1" x="123"/>
        <item m="1" x="161"/>
        <item m="1" x="194"/>
        <item m="1" x="215"/>
        <item m="1" x="225"/>
        <item m="1" x="195"/>
        <item m="1" x="221"/>
        <item x="39"/>
        <item m="1" x="115"/>
        <item m="1" x="167"/>
        <item m="1" x="187"/>
        <item m="1" x="130"/>
        <item m="1" x="133"/>
        <item m="1" x="146"/>
        <item x="72"/>
        <item m="1" x="208"/>
        <item m="1" x="180"/>
        <item m="1" x="168"/>
        <item m="1" x="124"/>
        <item m="1" x="176"/>
        <item m="1" x="128"/>
        <item m="1" x="120"/>
        <item m="1" x="226"/>
        <item m="1" x="222"/>
        <item m="1" x="233"/>
        <item m="1" x="147"/>
        <item x="33"/>
        <item m="1" x="113"/>
        <item m="1" x="138"/>
        <item m="1" x="159"/>
        <item m="1" x="162"/>
        <item m="1" x="216"/>
        <item m="1" x="177"/>
        <item m="1" x="121"/>
        <item m="1" x="148"/>
        <item m="1" x="111"/>
        <item m="1" x="199"/>
        <item m="1" x="178"/>
        <item m="1" x="210"/>
        <item m="1" x="182"/>
        <item m="1" x="169"/>
        <item m="1" x="142"/>
        <item m="1" x="127"/>
        <item m="1" x="229"/>
        <item m="1" x="149"/>
        <item m="1" x="112"/>
        <item m="1" x="174"/>
        <item m="1" x="232"/>
        <item m="1" x="211"/>
        <item m="1" x="152"/>
        <item m="1" x="204"/>
        <item m="1" x="141"/>
        <item m="1" x="231"/>
        <item m="1" x="122"/>
        <item m="1" x="206"/>
        <item m="1" x="117"/>
        <item m="1" x="192"/>
        <item m="1" x="209"/>
        <item m="1" x="183"/>
        <item m="1" x="154"/>
        <item m="1" x="125"/>
        <item m="1" x="139"/>
        <item m="1" x="160"/>
        <item m="1" x="143"/>
        <item m="1" x="131"/>
        <item m="1" x="227"/>
        <item m="1" x="150"/>
        <item m="1" x="170"/>
        <item m="1" x="137"/>
        <item m="1" x="171"/>
        <item m="1" x="212"/>
        <item m="1" x="203"/>
        <item m="1" x="118"/>
        <item m="1" x="205"/>
        <item m="1" x="136"/>
        <item m="1" x="224"/>
        <item m="1" x="172"/>
        <item m="1" x="219"/>
        <item m="1" x="110"/>
        <item m="1" x="214"/>
        <item m="1" x="184"/>
        <item m="1" x="193"/>
        <item m="1" x="213"/>
        <item m="1" x="188"/>
        <item m="1" x="218"/>
        <item m="1" x="234"/>
        <item m="1" x="157"/>
        <item m="1" x="106"/>
        <item m="1" x="196"/>
        <item m="1" x="140"/>
        <item m="1" x="164"/>
        <item m="1" x="166"/>
        <item m="1" x="129"/>
        <item m="1" x="220"/>
        <item x="0"/>
        <item x="1"/>
        <item x="2"/>
        <item x="3"/>
        <item x="4"/>
        <item x="5"/>
        <item x="7"/>
        <item x="8"/>
        <item x="10"/>
        <item x="11"/>
        <item x="12"/>
        <item x="14"/>
        <item x="15"/>
        <item x="16"/>
        <item x="17"/>
        <item x="18"/>
        <item x="19"/>
        <item x="20"/>
        <item x="21"/>
        <item x="22"/>
        <item x="23"/>
        <item x="24"/>
        <item x="26"/>
        <item x="28"/>
        <item x="29"/>
        <item m="1" x="107"/>
        <item x="31"/>
        <item x="32"/>
        <item x="34"/>
        <item x="35"/>
        <item x="37"/>
        <item x="38"/>
        <item x="40"/>
        <item x="41"/>
        <item x="42"/>
        <item x="43"/>
        <item x="44"/>
        <item x="45"/>
        <item x="46"/>
        <item x="47"/>
        <item m="1" x="116"/>
        <item x="49"/>
        <item x="50"/>
        <item x="51"/>
        <item x="53"/>
        <item x="54"/>
        <item x="55"/>
        <item x="56"/>
        <item x="57"/>
        <item x="58"/>
        <item x="59"/>
        <item x="60"/>
        <item x="61"/>
        <item x="62"/>
        <item x="64"/>
        <item x="65"/>
        <item x="66"/>
        <item x="68"/>
        <item x="69"/>
        <item m="1" x="163"/>
        <item m="1" x="207"/>
        <item m="1" x="230"/>
        <item m="1" x="156"/>
        <item x="74"/>
        <item x="75"/>
        <item x="76"/>
        <item x="77"/>
        <item x="78"/>
        <item x="79"/>
        <item x="80"/>
        <item x="81"/>
        <item x="83"/>
        <item x="84"/>
        <item x="86"/>
        <item x="87"/>
        <item x="88"/>
        <item x="89"/>
        <item x="90"/>
        <item x="91"/>
        <item x="92"/>
        <item x="93"/>
        <item x="94"/>
        <item x="95"/>
        <item x="96"/>
        <item x="97"/>
        <item x="98"/>
        <item x="99"/>
        <item x="100"/>
        <item x="101"/>
        <item x="102"/>
        <item x="103"/>
        <item x="104"/>
        <item m="1" x="223"/>
        <item x="105"/>
        <item x="30"/>
        <item x="48"/>
        <item x="70"/>
        <item x="71"/>
        <item x="73"/>
        <item t="default"/>
      </items>
    </pivotField>
    <pivotField axis="axisCol" showAll="0">
      <items count="190">
        <item x="8"/>
        <item m="1" x="148"/>
        <item m="1" x="116"/>
        <item m="1" x="90"/>
        <item m="1" x="139"/>
        <item m="1" x="174"/>
        <item m="1" x="103"/>
        <item x="28"/>
        <item m="1" x="184"/>
        <item x="58"/>
        <item m="1" x="153"/>
        <item x="71"/>
        <item m="1" x="166"/>
        <item m="1" x="178"/>
        <item m="1" x="104"/>
        <item x="43"/>
        <item m="1" x="131"/>
        <item m="1" x="122"/>
        <item x="16"/>
        <item m="1" x="181"/>
        <item m="1" x="141"/>
        <item x="68"/>
        <item x="70"/>
        <item m="1" x="117"/>
        <item m="1" x="162"/>
        <item m="1" x="119"/>
        <item x="77"/>
        <item m="1" x="132"/>
        <item m="1" x="157"/>
        <item m="1" x="142"/>
        <item m="1" x="112"/>
        <item m="1" x="155"/>
        <item m="1" x="176"/>
        <item m="1" x="185"/>
        <item x="26"/>
        <item m="1" x="177"/>
        <item x="63"/>
        <item m="1" x="160"/>
        <item m="1" x="138"/>
        <item m="1" x="164"/>
        <item m="1" x="120"/>
        <item m="1" x="125"/>
        <item m="1" x="92"/>
        <item m="1" x="91"/>
        <item m="1" x="127"/>
        <item m="1" x="149"/>
        <item m="1" x="152"/>
        <item m="1" x="158"/>
        <item x="62"/>
        <item x="61"/>
        <item m="1" x="151"/>
        <item m="1" x="182"/>
        <item m="1" x="154"/>
        <item x="55"/>
        <item m="1" x="97"/>
        <item m="1" x="168"/>
        <item x="18"/>
        <item m="1" x="163"/>
        <item m="1" x="133"/>
        <item m="1" x="165"/>
        <item x="81"/>
        <item m="1" x="134"/>
        <item m="1" x="93"/>
        <item m="1" x="118"/>
        <item m="1" x="179"/>
        <item m="1" x="95"/>
        <item m="1" x="147"/>
        <item m="1" x="169"/>
        <item m="1" x="180"/>
        <item m="1" x="107"/>
        <item m="1" x="128"/>
        <item m="1" x="144"/>
        <item m="1" x="113"/>
        <item m="1" x="143"/>
        <item m="1" x="171"/>
        <item m="1" x="145"/>
        <item m="1" x="98"/>
        <item m="1" x="114"/>
        <item m="1" x="123"/>
        <item m="1" x="186"/>
        <item m="1" x="146"/>
        <item m="1" x="110"/>
        <item m="1" x="111"/>
        <item m="1" x="105"/>
        <item m="1" x="172"/>
        <item m="1" x="94"/>
        <item m="1" x="108"/>
        <item m="1" x="140"/>
        <item m="1" x="187"/>
        <item m="1" x="188"/>
        <item m="1" x="135"/>
        <item m="1" x="121"/>
        <item m="1" x="115"/>
        <item m="1" x="167"/>
        <item m="1" x="100"/>
        <item m="1" x="183"/>
        <item m="1" x="136"/>
        <item m="1" x="124"/>
        <item m="1" x="99"/>
        <item m="1" x="109"/>
        <item m="1" x="129"/>
        <item m="1" x="96"/>
        <item m="1" x="102"/>
        <item m="1" x="126"/>
        <item m="1" x="173"/>
        <item m="1" x="161"/>
        <item m="1" x="130"/>
        <item m="1" x="101"/>
        <item x="0"/>
        <item x="1"/>
        <item x="2"/>
        <item x="3"/>
        <item x="4"/>
        <item x="5"/>
        <item x="6"/>
        <item x="7"/>
        <item x="9"/>
        <item x="10"/>
        <item x="11"/>
        <item x="12"/>
        <item x="13"/>
        <item x="14"/>
        <item x="15"/>
        <item x="17"/>
        <item x="19"/>
        <item x="20"/>
        <item x="21"/>
        <item x="22"/>
        <item x="23"/>
        <item m="1" x="106"/>
        <item x="25"/>
        <item x="27"/>
        <item x="29"/>
        <item x="30"/>
        <item x="31"/>
        <item x="32"/>
        <item x="33"/>
        <item x="34"/>
        <item x="35"/>
        <item x="36"/>
        <item x="37"/>
        <item x="38"/>
        <item x="39"/>
        <item m="1" x="159"/>
        <item x="41"/>
        <item x="42"/>
        <item x="44"/>
        <item x="45"/>
        <item x="46"/>
        <item x="47"/>
        <item x="48"/>
        <item x="49"/>
        <item x="50"/>
        <item x="51"/>
        <item x="52"/>
        <item x="53"/>
        <item x="54"/>
        <item x="56"/>
        <item x="57"/>
        <item x="59"/>
        <item m="1" x="156"/>
        <item m="1" x="137"/>
        <item m="1" x="150"/>
        <item m="1" x="175"/>
        <item x="64"/>
        <item x="65"/>
        <item x="66"/>
        <item x="67"/>
        <item x="69"/>
        <item x="72"/>
        <item x="73"/>
        <item x="74"/>
        <item x="75"/>
        <item x="76"/>
        <item x="78"/>
        <item x="79"/>
        <item x="80"/>
        <item x="82"/>
        <item x="83"/>
        <item x="84"/>
        <item x="85"/>
        <item x="86"/>
        <item x="87"/>
        <item x="88"/>
        <item m="1" x="170"/>
        <item x="89"/>
        <item x="24"/>
        <item x="40"/>
        <item x="6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3">
    <field x="7"/>
    <field x="8"/>
    <field x="9"/>
  </colFields>
  <colItems count="4">
    <i>
      <x v="1"/>
      <x v="136"/>
      <x v="108"/>
    </i>
    <i t="default" r="1">
      <x v="136"/>
    </i>
    <i t="default">
      <x v="1"/>
    </i>
    <i t="grand">
      <x/>
    </i>
  </colItems>
  <pageFields count="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 xr10:uid="{00000000-0013-0000-FFFF-FFFF01000000}" sourceName="NAME">
  <pivotTables>
    <pivotTable tabId="59" name="PivotTable4"/>
    <pivotTable tabId="69" name="PivotTable3"/>
  </pivotTables>
  <data>
    <tabular pivotCacheId="1619045409" showMissing="0">
      <items count="107">
        <i x="0" s="1"/>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_Variable__Geographical_area_subject_to_climate_change_physical_risk___acute_and_chronic_events" xr10:uid="{03FB3EE6-1AFB-4394-AE26-84728D8764E6}" sourceName="1. Variable: Geographical area subject to climate change physical risk - acute and chronic events">
  <pivotTables>
    <pivotTable tabId="59" name="PivotTable4"/>
    <pivotTable tabId="69" name="PivotTable3"/>
  </pivotTables>
  <data>
    <tabular pivotCacheId="1619045409">
      <items count="63">
        <i x="0" s="1"/>
        <i x="31" s="1" nd="1"/>
        <i x="21" s="1" nd="1"/>
        <i x="24" s="1" nd="1"/>
        <i x="34" s="1" nd="1"/>
        <i x="16" s="1" nd="1"/>
        <i x="25" s="1" nd="1"/>
        <i x="51" s="1" nd="1"/>
        <i x="19" s="1" nd="1"/>
        <i x="54" s="1" nd="1"/>
        <i x="45" s="1" nd="1"/>
        <i x="37" s="1" nd="1"/>
        <i x="61" s="1" nd="1"/>
        <i x="35" s="1" nd="1"/>
        <i x="50" s="1" nd="1"/>
        <i x="56" s="1" nd="1"/>
        <i x="30" s="1" nd="1"/>
        <i x="15" s="1" nd="1"/>
        <i x="2" s="1" nd="1"/>
        <i x="9" s="1" nd="1"/>
        <i x="48" s="1" nd="1"/>
        <i x="43" s="1" nd="1"/>
        <i x="18" s="1" nd="1"/>
        <i x="60" s="1" nd="1"/>
        <i x="42" s="1" nd="1"/>
        <i x="39" s="1" nd="1"/>
        <i x="12" s="1" nd="1"/>
        <i x="4" s="1" nd="1"/>
        <i x="33" s="1" nd="1"/>
        <i x="14" s="1" nd="1"/>
        <i x="52" s="1" nd="1"/>
        <i x="7" s="1" nd="1"/>
        <i x="32" s="1" nd="1"/>
        <i x="22" s="1" nd="1"/>
        <i x="26" s="1" nd="1"/>
        <i x="1" s="1" nd="1"/>
        <i x="53" s="1" nd="1"/>
        <i x="59" s="1" nd="1"/>
        <i x="10" s="1" nd="1"/>
        <i x="44" s="1" nd="1"/>
        <i x="13" s="1" nd="1"/>
        <i x="29" s="1" nd="1"/>
        <i x="28" s="1" nd="1"/>
        <i x="27" s="1" nd="1"/>
        <i x="6" s="1" nd="1"/>
        <i x="17" s="1" nd="1"/>
        <i x="38" s="1" nd="1"/>
        <i x="40" s="1" nd="1"/>
        <i x="36" s="1" nd="1"/>
        <i x="41" s="1" nd="1"/>
        <i x="11" s="1" nd="1"/>
        <i x="46" s="1" nd="1"/>
        <i x="55" s="1" nd="1"/>
        <i x="57" s="1" nd="1"/>
        <i x="58" s="1" nd="1"/>
        <i x="5" s="1" nd="1"/>
        <i x="49" s="1" nd="1"/>
        <i x="3" s="1" nd="1"/>
        <i x="8" s="1" nd="1"/>
        <i x="47" s="1" nd="1"/>
        <i x="23" s="1" nd="1"/>
        <i x="20" s="1" nd="1"/>
        <i x="6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lect a bank" xr10:uid="{00000000-0014-0000-FFFF-FFFF01000000}" cache="Slicer_NAME" caption="Select a bank" showCaption="0" style="Pillar 3 publication" rowHeight="324000"/>
  <slicer name="Select a bank 1" xr10:uid="{FB22AA77-BF70-49A2-89A1-F07FA876513A}" cache="Slicer_NAME" caption="Select a bank" showCaption="0" style="Pillar 3 publication" lockedPosition="1" rowHeight="324000"/>
  <slicer name="1. Variable: Geographical area subject to climate change physical risk - acute and chronic events" xr10:uid="{067E6C04-4749-4DC6-A3A4-2217DD84CBBD}" cache="Slicer_1._Variable__Geographical_area_subject_to_climate_change_physical_risk___acute_and_chronic_events" caption="Select geographical area" showCaption="0" lockedPosition="1" rowHeight="241300"/>
  <slicer name="1. Variable: Geographical area subject to climate change physical risk - acute and chronic events 1" xr10:uid="{8DD829D4-597B-4353-BD51-821F1A98A87D}" cache="Slicer_1._Variable__Geographical_area_subject_to_climate_change_physical_risk___acute_and_chronic_events" style="test" rowHeight="241300"/>
  <slicer name="1. Variable: Geographical area subject to climate change physical risk - acute and chronic events 2" xr10:uid="{5F33EDAF-940C-4154-A14F-0714EB140343}" cache="Slicer_1._Variable__Geographical_area_subject_to_climate_change_physical_risk___acute_and_chronic_events" style="tes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1B4975-FAD9-4B36-8CD5-DC1D6498041F}" name="Table1" displayName="Table1" ref="B1:MJ205" totalsRowShown="0" headerRowDxfId="348" dataDxfId="347">
  <autoFilter ref="B1:MJ205" xr:uid="{DBB3A557-F02B-4E29-A6B6-953933CD305B}"/>
  <sortState xmlns:xlrd2="http://schemas.microsoft.com/office/spreadsheetml/2017/richdata2" ref="B2:MJ205">
    <sortCondition ref="C1:C205"/>
  </sortState>
  <tableColumns count="347">
    <tableColumn id="1" xr3:uid="{DA4CF268-0166-412C-8F42-38EFBF6BF71A}" name="Legal Entity Identifier (LEI) code" dataDxfId="346"/>
    <tableColumn id="2" xr3:uid="{80C47252-D23F-42F6-943C-7EBEC6FC64EF}" name="Name" dataDxfId="345"/>
    <tableColumn id="3" xr3:uid="{04CD3979-1FFC-4632-BC7E-EF41BA0DF394}" name="Country" dataDxfId="344"/>
    <tableColumn id="4" xr3:uid="{91DC3124-66B8-4F51-B84A-C8DCD398AB6E}" name="Reference period" dataDxfId="343"/>
    <tableColumn id="5" xr3:uid="{2D2FB09D-3427-4EC5-BFE7-8D1A5A3EF21E}" name="Currency" dataDxfId="342"/>
    <tableColumn id="6" xr3:uid="{08F00912-6C68-4E63-B805-98B75A460CC3}" name="Unit" dataDxfId="341"/>
    <tableColumn id="7" xr3:uid="{0AFE6062-7268-48F2-BCCF-C014CEAEA08B}" name="1. Variable: Geographical area subject to climate change physical risk - acute and chronic events" dataDxfId="340"/>
    <tableColumn id="8" xr3:uid="{0BD3CE0F-1AB0-4D81-B648-1EDFA78FD0FD}" name="2. Gross carrying amount (Mln EUR): A - Agriculture, forestry and fishing" dataDxfId="339"/>
    <tableColumn id="9" xr3:uid="{F4AFF5C3-6453-4B08-8DBB-9908192E8B8E}" name="3. of which exposures sensitive to impact from climate change physical events, maturity &lt;=5 years: A - Agriculture, forestry and fishing" dataDxfId="338"/>
    <tableColumn id="10" xr3:uid="{186C59F3-97D6-423A-AD29-E37359E9F1CA}" name="4. of which exposures sensitive to impact from climate change physical events, maturity &gt;5 and &lt;=10 years: A - Agriculture, forestry and fishing" dataDxfId="337"/>
    <tableColumn id="11" xr3:uid="{4889632E-54DC-4470-921E-2C793289F848}" name="5. of which exposures sensitive to impact from climate change physical events, maturity &gt;10 and &lt;=20 years: A - Agriculture, forestry and fishing" dataDxfId="336"/>
    <tableColumn id="12" xr3:uid="{8876D589-9B58-4C04-80BE-471AC42FD24E}" name="6. of which exposures sensitive to impact from climate change physical events, &gt;20 years: A - Agriculture, forestry and fishing" dataDxfId="335"/>
    <tableColumn id="13" xr3:uid="{62ACAB93-B9DB-4ABA-83A7-2ED74C62EEA4}" name="7. of which exposures sensitive to impact from climate change physical events, Average weighted maturity: A - Agriculture, forestry and fishing" dataDxfId="334"/>
    <tableColumn id="14" xr3:uid="{1451E9AF-BA57-48C6-B91F-A7D8EF493D21}" name="8. of which exposures sensitive to impact from chronic climate change events: A - Agriculture, forestry and fishing" dataDxfId="333"/>
    <tableColumn id="15" xr3:uid="{791CFD62-E2F6-4B52-8E93-3C833BC8B1DB}" name="9. of which exposures sensitive to impact from acute climate change events: A - Agriculture, forestry and fishing" dataDxfId="332"/>
    <tableColumn id="16" xr3:uid="{9C661A5F-1986-4346-86F9-44B46C3E46DB}" name="10. of which exposures sensitive to impact both from chronic and acute climate change events: A - Agriculture, forestry and fishing" dataDxfId="331"/>
    <tableColumn id="17" xr3:uid="{EDF6CE46-B8C2-440B-8E7D-6BEF327B9329}" name="11. Of which Stage 2 exposures: A - Agriculture, forestry and fishing" dataDxfId="330"/>
    <tableColumn id="18" xr3:uid="{03EDED1D-23FD-4C78-A4F7-A71B8952EF0F}" name="12. Of which non-performing exposures: A - Agriculture, forestry and fishing" dataDxfId="329"/>
    <tableColumn id="19" xr3:uid="{B08E2C5C-3435-4603-A5F5-E6DA80BA1B8E}" name="13. Accumulated impairment, accumulated negative changes in fair value due to credit risk and provisions: A - Agriculture, forestry and fishing" dataDxfId="328"/>
    <tableColumn id="20" xr3:uid="{A759418B-426C-45FF-BB84-E3074A760375}" name="14. Acc. impairment, of which Stage 2 exposures: A - Agriculture, forestry and fishing" dataDxfId="327"/>
    <tableColumn id="21" xr3:uid="{CE3537C1-31A4-4F4F-8FBD-127C2636CB66}" name="15. Acc. impairment, non-performing exposures: A - Agriculture, forestry and fishing" dataDxfId="326"/>
    <tableColumn id="22" xr3:uid="{16EA1576-AD25-43CD-B0D7-9DCB27DA6B70}" name="16. Gross carrying amount (Mln EUR): B - Mining and quarrying" dataDxfId="325"/>
    <tableColumn id="23" xr3:uid="{708B30BC-FB9C-4CA0-BD53-E79F20637AC4}" name="17. of which exposures sensitive to impact from climate change physical events, maturity &lt;=5 years: B - Mining and quarrying" dataDxfId="324"/>
    <tableColumn id="24" xr3:uid="{563CFA84-1F59-4EAC-BCCA-473842C8B965}" name="18. of which exposures sensitive to impact from climate change physical events, maturity &gt;5 and &lt;=10 years: B - Mining and quarrying" dataDxfId="323"/>
    <tableColumn id="25" xr3:uid="{0E18A9A9-41CD-4967-B451-E3848132E6A4}" name="19. of which exposures sensitive to impact from climate change physical events, maturity &gt;10 and &lt;=20 years: B - Mining and quarrying" dataDxfId="322"/>
    <tableColumn id="26" xr3:uid="{9A13978C-7B82-4CBE-9631-57A35801E9B7}" name="20. of which exposures sensitive to impact from climate change physical events, &gt;20 years: B - Mining and quarrying" dataDxfId="321"/>
    <tableColumn id="27" xr3:uid="{AA6CAEAF-44AE-432E-8650-5B317D085650}" name="21. of which exposures sensitive to impact from climate change physical events, Average weighted maturity: B - Mining and quarrying" dataDxfId="320"/>
    <tableColumn id="28" xr3:uid="{EFCE0B50-ABD5-490A-9096-9ADDA73B4E8B}" name="22. of which exposures sensitive to impact from chronic climate change events: B - Mining and quarrying" dataDxfId="319"/>
    <tableColumn id="29" xr3:uid="{9CE78F78-AF3C-4575-AAEE-CF488D32887D}" name="23. of which exposures sensitive to impact from acute climate change events: B - Mining and quarrying" dataDxfId="318"/>
    <tableColumn id="30" xr3:uid="{4104A392-B860-4961-86B0-4B834D3FF008}" name="24. of which exposures sensitive to impact both from chronic and acute climate change events: B - Mining and quarrying" dataDxfId="317"/>
    <tableColumn id="31" xr3:uid="{8689CF83-A1B6-4768-9EF7-95B0CF82B688}" name="25. Of which Stage 2 exposures: B - Mining and quarrying" dataDxfId="316"/>
    <tableColumn id="32" xr3:uid="{98FA1D29-A0B1-404D-8366-D4F7437EDE73}" name="26. Of which non-performing exposures: B - Mining and quarrying" dataDxfId="315"/>
    <tableColumn id="33" xr3:uid="{AF84DBAC-10DF-47E3-A8CB-B6D6628ADD06}" name="27. Accumulated impairment, accumulated negative changes in fair value due to credit risk and provisions: B - Mining and quarrying" dataDxfId="314"/>
    <tableColumn id="34" xr3:uid="{83096154-E405-4899-97CF-E39AB02D51BD}" name="28. Acc. impairment, of which Stage 2 exposures: B - Mining and quarrying" dataDxfId="313"/>
    <tableColumn id="35" xr3:uid="{33146320-3BD7-4595-9D0E-AB62E5202D3D}" name="29. Acc. impairment, non-performing exposures: B - Mining and quarrying" dataDxfId="312"/>
    <tableColumn id="36" xr3:uid="{1D61F1A1-E5E1-4A30-97CE-F4EF1C9638E1}" name="30. Gross carrying amount (Mln EUR): C - Manufacturing" dataDxfId="311"/>
    <tableColumn id="37" xr3:uid="{24683BA6-801D-4187-B06C-467ABC29ADDD}" name="31. of which exposures sensitive to impact from climate change physical events, maturity &lt;=5 years: C - Manufacturing" dataDxfId="310"/>
    <tableColumn id="38" xr3:uid="{9219A09A-29E1-412F-8EB8-FB190D7C75C4}" name="32. of which exposures sensitive to impact from climate change physical events, maturity &gt;5 and &lt;=10 years: C - Manufacturing" dataDxfId="309"/>
    <tableColumn id="39" xr3:uid="{F8D734F2-603E-46AF-B958-77A1BE890F86}" name="33. of which exposures sensitive to impact from climate change physical events, maturity &gt;10 and &lt;=20 years: C - Manufacturing" dataDxfId="308"/>
    <tableColumn id="40" xr3:uid="{13485C3A-E267-46D1-AB09-AD20E52CFC1E}" name="34. of which exposures sensitive to impact from climate change physical events, &gt;20 years: C - Manufacturing" dataDxfId="307"/>
    <tableColumn id="41" xr3:uid="{62C42F65-5CAB-4722-8C85-A90A03228664}" name="35. of which exposures sensitive to impact from climate change physical events, Average weighted maturity: C - Manufacturing" dataDxfId="306"/>
    <tableColumn id="42" xr3:uid="{352748B6-A93D-418F-8891-788B93F56A73}" name="36. of which exposures sensitive to impact from chronic climate change events: C - Manufacturing" dataDxfId="305"/>
    <tableColumn id="43" xr3:uid="{68E52C03-74B4-43C2-949E-4815CEEC3868}" name="37. of which exposures sensitive to impact from acute climate change events: C - Manufacturing" dataDxfId="304"/>
    <tableColumn id="44" xr3:uid="{7E885E73-2BA9-4D37-947D-94604B7B392E}" name="38. of which exposures sensitive to impact both from chronic and acute climate change events: C - Manufacturing" dataDxfId="303"/>
    <tableColumn id="45" xr3:uid="{4B0359F7-2F61-4AE8-A9C5-497BE3C6559C}" name="39. Of which Stage 2 exposures: C - Manufacturing" dataDxfId="302"/>
    <tableColumn id="46" xr3:uid="{A8DC0A6B-583B-46E5-9660-D02A9C316AF9}" name="40. Of which non-performing exposures: C - Manufacturing" dataDxfId="301"/>
    <tableColumn id="47" xr3:uid="{663CF0EF-A1B3-4588-8989-D4B957BB8F11}" name="41. Accumulated impairment, accumulated negative changes in fair value due to credit risk and provisions: C - Manufacturing" dataDxfId="300"/>
    <tableColumn id="48" xr3:uid="{5C3EBD69-95B8-4F54-993B-DE2BEEE7AA86}" name="42. Acc. impairment, of which Stage 2 exposures: C - Manufacturing" dataDxfId="299"/>
    <tableColumn id="49" xr3:uid="{D2A09AD4-9AF4-4027-90CE-22FB21ECBBCA}" name="43. Acc. impairment, non-performing exposures: C - Manufacturing" dataDxfId="298"/>
    <tableColumn id="50" xr3:uid="{07F668CC-A7E6-4E92-A581-E0BC2DB5BA69}" name="44. Gross carrying amount (Mln EUR): D - Electricity, gas, steam and air conditioning supply" dataDxfId="297"/>
    <tableColumn id="51" xr3:uid="{651C2D5F-79F3-4990-882F-3B5F4E32AA21}" name="45. of which exposures sensitive to impact from climate change physical events, maturity &lt;=5 years: D - Electricity, gas, steam and air conditioning supply" dataDxfId="296"/>
    <tableColumn id="52" xr3:uid="{522B9022-5BB0-49CA-99DF-4C0869013869}" name="46. of which exposures sensitive to impact from climate change physical events, maturity &gt;5 and &lt;=10 years: D - Electricity, gas, steam and air conditioning supply" dataDxfId="295"/>
    <tableColumn id="53" xr3:uid="{58D89ECE-E969-4DFA-AFE6-B87CB709CD3C}" name="47. of which exposures sensitive to impact from climate change physical events, maturity &gt;10 and &lt;=20 years: D - Electricity, gas, steam and air conditioning supply" dataDxfId="294"/>
    <tableColumn id="54" xr3:uid="{91CF5D70-C541-48AC-9E06-1747F7B95C6A}" name="48. of which exposures sensitive to impact from climate change physical events, &gt;20 years: D - Electricity, gas, steam and air conditioning supply" dataDxfId="293"/>
    <tableColumn id="55" xr3:uid="{FA3D9065-FC59-4550-9D5C-3C36219E8135}" name="49. of which exposures sensitive to impact from climate change physical events, Average weighted maturity: D - Electricity, gas, steam and air conditioning supply" dataDxfId="292"/>
    <tableColumn id="56" xr3:uid="{57870C7E-CDA3-4934-843E-20136D4F3199}" name="50. of which exposures sensitive to impact from chronic climate change events: D - Electricity, gas, steam and air conditioning supply" dataDxfId="291"/>
    <tableColumn id="57" xr3:uid="{395BD86D-0EDE-4C6A-8D2F-1B0E875F2027}" name="51. of which exposures sensitive to impact from acute climate change events: D - Electricity, gas, steam and air conditioning supply" dataDxfId="290"/>
    <tableColumn id="58" xr3:uid="{AB0BFFA7-6AC6-4297-A728-A729CC763E9E}" name="52. of which exposures sensitive to impact both from chronic and acute climate change events: D - Electricity, gas, steam and air conditioning supply" dataDxfId="289"/>
    <tableColumn id="59" xr3:uid="{327B27F5-9CF3-4636-A031-9FE736A65E27}" name="53. Of which Stage 2 exposures: D - Electricity, gas, steam and air conditioning supply" dataDxfId="288"/>
    <tableColumn id="60" xr3:uid="{BE3D354D-4855-4493-B760-5201508DB595}" name="54. Of which non-performing exposures: D - Electricity, gas, steam and air conditioning supply" dataDxfId="287"/>
    <tableColumn id="61" xr3:uid="{507FC430-8B9F-4F6D-903C-BEE768A77730}" name="55. Accumulated impairment, accumulated negative changes in fair value due to credit risk and provisions: D - Electricity, gas, steam and air conditioning supply" dataDxfId="286"/>
    <tableColumn id="62" xr3:uid="{6E201EB2-4E42-406E-9B04-2500F85063E9}" name="56. Acc. impairment, of which Stage 2 exposures: D - Electricity, gas, steam and air conditioning supply" dataDxfId="285"/>
    <tableColumn id="63" xr3:uid="{E2525155-2F37-45A7-A434-50DAB7F9F566}" name="57. Acc. impairment, non-performing exposures: D - Electricity, gas, steam and air conditioning supply" dataDxfId="284"/>
    <tableColumn id="64" xr3:uid="{B5C58932-D874-4305-9649-C94F64A52683}" name="58. Gross carrying amount (Mln EUR): E - Water supply; sewerage, waste management and remediation activities" dataDxfId="283"/>
    <tableColumn id="65" xr3:uid="{B16E4638-B349-46DC-AF6C-8B17317053BF}" name="59. of which exposures sensitive to impact from climate change physical events, maturity &lt;=5 years: E - Water supply; sewerage, waste management and remediation activities" dataDxfId="282"/>
    <tableColumn id="66" xr3:uid="{9A9ED292-B4A3-4EE6-A7D7-89B3FD6DDBC9}" name="60. of which exposures sensitive to impact from climate change physical events, maturity &gt;5 and &lt;=10 years: E - Water supply; sewerage, waste management and remediation activities" dataDxfId="281"/>
    <tableColumn id="67" xr3:uid="{17BA16B0-D11B-4E0C-8322-6EFF0E8E78DF}" name="61. of which exposures sensitive to impact from climate change physical events, maturity &gt;10 and &lt;=20 years: E - Water supply; sewerage, waste management and remediation activities" dataDxfId="280"/>
    <tableColumn id="68" xr3:uid="{162C2056-F784-45AD-A99C-52B5F4D15C5E}" name="62. of which exposures sensitive to impact from climate change physical events, &gt;20 years: E - Water supply; sewerage, waste management and remediation activities" dataDxfId="279"/>
    <tableColumn id="69" xr3:uid="{180D9D35-20C0-4A4F-A178-8609F9B41551}" name="63. of which exposures sensitive to impact from climate change physical events, Average weighted maturity: E - Water supply; sewerage, waste management and remediation activities" dataDxfId="278"/>
    <tableColumn id="70" xr3:uid="{E651B795-0D8E-4F2A-8F5F-52E1D7C8A6CB}" name="64. of which exposures sensitive to impact from chronic climate change events: E - Water supply; sewerage, waste management and remediation activities" dataDxfId="277"/>
    <tableColumn id="71" xr3:uid="{0A216F19-E318-4E8E-A6FC-D1D543F40F60}" name="65. of which exposures sensitive to impact from acute climate change events: E - Water supply; sewerage, waste management and remediation activities" dataDxfId="276"/>
    <tableColumn id="72" xr3:uid="{CEBD95CB-CABB-4488-A396-7C771D71AE1A}" name="66. of which exposures sensitive to impact both from chronic and acute climate change events: E - Water supply; sewerage, waste management and remediation activities" dataDxfId="275"/>
    <tableColumn id="73" xr3:uid="{364B7B86-865F-40C0-8DCB-A055C7717AF4}" name="67. Of which Stage 2 exposures: E - Water supply; sewerage, waste management and remediation activities" dataDxfId="274"/>
    <tableColumn id="74" xr3:uid="{3749E6E9-BF01-4073-B807-9C62A601EF3B}" name="68. Of which non-performing exposures: E - Water supply; sewerage, waste management and remediation activities" dataDxfId="273"/>
    <tableColumn id="75" xr3:uid="{ED898EE4-60A3-4C4B-A44A-8BCAB0E06D1D}" name="69. Accumulated impairment, accumulated negative changes in fair value due to credit risk and provisions: E - Water supply; sewerage, waste management and remediation activities" dataDxfId="272"/>
    <tableColumn id="76" xr3:uid="{DF617084-C2B7-4E9B-B99A-20E37FDF2DBE}" name="70. Acc. impairment, of which Stage 2 exposures: E - Water supply; sewerage, waste management and remediation activities" dataDxfId="271"/>
    <tableColumn id="77" xr3:uid="{C479C7FB-CA68-401B-A985-5004466EE00F}" name="71. Acc. impairment, non-performing exposures: E - Water supply; sewerage, waste management and remediation activities" dataDxfId="270"/>
    <tableColumn id="78" xr3:uid="{8B34C6E6-3330-4732-8321-97DFA28C9FC3}" name="72. Gross carrying amount (Mln EUR): F - Construction" dataDxfId="269"/>
    <tableColumn id="79" xr3:uid="{6985AB80-FD0F-487F-BAE8-71EB18A81223}" name="73. of which exposures sensitive to impact from climate change physical events, maturity &lt;=5 years: F - Construction" dataDxfId="268"/>
    <tableColumn id="80" xr3:uid="{F4652A5C-D87C-42A7-85FC-F9106B29422A}" name="74. of which exposures sensitive to impact from climate change physical events, maturity &gt;5 and &lt;=10 years: F - Construction" dataDxfId="267"/>
    <tableColumn id="81" xr3:uid="{E9E2AD59-50CF-4F31-ACC2-D39DBE29F8A2}" name="75. of which exposures sensitive to impact from climate change physical events, maturity &gt;10 and &lt;=20 years: F - Construction" dataDxfId="266"/>
    <tableColumn id="82" xr3:uid="{DB6A6BEE-293F-4D64-9D35-6CE268849B17}" name="76. of which exposures sensitive to impact from climate change physical events, &gt;20 years: F - Construction" dataDxfId="265"/>
    <tableColumn id="83" xr3:uid="{6061A332-6A6C-496C-9811-5A12B70E95C8}" name="77. of which exposures sensitive to impact from climate change physical events, Average weighted maturity: F - Construction" dataDxfId="264"/>
    <tableColumn id="84" xr3:uid="{6581FAC2-11A8-4016-B090-933E2D9A758E}" name="78. of which exposures sensitive to impact from chronic climate change events: F - Construction" dataDxfId="263"/>
    <tableColumn id="85" xr3:uid="{911ED9F6-9002-4488-87B8-4D10EF9BE802}" name="79. of which exposures sensitive to impact from acute climate change events: F - Construction" dataDxfId="262"/>
    <tableColumn id="86" xr3:uid="{7CBBFEE6-95B6-4320-9E0E-528C810496F7}" name="80. of which exposures sensitive to impact both from chronic and acute climate change events: F - Construction" dataDxfId="261"/>
    <tableColumn id="87" xr3:uid="{370297FA-73C5-4385-921F-9BFD30258A15}" name="81. Of which Stage 2 exposures: F - Construction" dataDxfId="260"/>
    <tableColumn id="88" xr3:uid="{15B0BDCF-026A-4146-930A-9D1D669E2315}" name="82. Of which non-performing exposures: F - Construction" dataDxfId="259"/>
    <tableColumn id="89" xr3:uid="{53B196EA-8F2B-40F4-A5CB-B494E53C2347}" name="83. Accumulated impairment, accumulated negative changes in fair value due to credit risk and provisions: F - Construction" dataDxfId="258"/>
    <tableColumn id="90" xr3:uid="{12C33DBE-911B-44C7-93EC-314389D735A3}" name="84. Acc. impairment, of which Stage 2 exposures: F - Construction" dataDxfId="257"/>
    <tableColumn id="91" xr3:uid="{B80EAF31-B020-4854-9FCE-A774F87F1FA8}" name="85. Acc. impairment, non-performing exposures: F - Construction" dataDxfId="256"/>
    <tableColumn id="92" xr3:uid="{FB7457DD-991E-45A2-B3E8-B3B6E79BFBB0}" name="86. Gross carrying amount (Mln EUR): G - Wholesale and retail trade; repair of motor vehicles and motorcycles" dataDxfId="255"/>
    <tableColumn id="93" xr3:uid="{EE2D2660-BB23-4766-93FB-04F6D1F90F50}" name="87. of which exposures sensitive to impact from climate change physical events, maturity &lt;=5 years: G - Wholesale and retail trade; repair of motor vehicles and motorcycles" dataDxfId="254"/>
    <tableColumn id="94" xr3:uid="{C9A78718-5623-4506-A18A-5ADC26C15149}" name="88. of which exposures sensitive to impact from climate change physical events, maturity &gt;5 and &lt;=10 years: G - Wholesale and retail trade; repair of motor vehicles and motorcycles" dataDxfId="253"/>
    <tableColumn id="95" xr3:uid="{250D2781-750B-42C1-854C-14740499DCD7}" name="89. of which exposures sensitive to impact from climate change physical events, maturity &gt;10 and &lt;=20 years: G - Wholesale and retail trade; repair of motor vehicles and motorcycles" dataDxfId="252"/>
    <tableColumn id="96" xr3:uid="{6A4EFF2D-36C0-4A20-8ED9-51526551FA29}" name="90. of which exposures sensitive to impact from climate change physical events, &gt;20 years: G - Wholesale and retail trade; repair of motor vehicles and motorcycles" dataDxfId="251"/>
    <tableColumn id="97" xr3:uid="{A65860D9-DF05-44EA-9EA9-3DB42E6D5F36}" name="91. of which exposures sensitive to impact from climate change physical events, Average weighted maturity: G - Wholesale and retail trade; repair of motor vehicles and motorcycles" dataDxfId="250"/>
    <tableColumn id="98" xr3:uid="{B9C6D628-836F-4AD8-B0AF-5BE983F714AD}" name="92. of which exposures sensitive to impact from chronic climate change events: G - Wholesale and retail trade; repair of motor vehicles and motorcycles" dataDxfId="249"/>
    <tableColumn id="99" xr3:uid="{FD64B270-BA81-4E57-A5E3-CF47CF9CBCB2}" name="93. of which exposures sensitive to impact from acute climate change events: G - Wholesale and retail trade; repair of motor vehicles and motorcycles" dataDxfId="248"/>
    <tableColumn id="100" xr3:uid="{32A7FCE3-4E73-4937-AA0F-7CB87E21140A}" name="94. of which exposures sensitive to impact both from chronic and acute climate change events: G - Wholesale and retail trade; repair of motor vehicles and motorcycles" dataDxfId="247"/>
    <tableColumn id="101" xr3:uid="{0B2961D1-5230-4E97-802D-3CCDD5A5A392}" name="95. Of which Stage 2 exposures: G - Wholesale and retail trade; repair of motor vehicles and motorcycles" dataDxfId="246"/>
    <tableColumn id="102" xr3:uid="{FF9C7E78-ADD7-4820-A606-8F9041C12DB3}" name="96. Of which non-performing exposures: G - Wholesale and retail trade; repair of motor vehicles and motorcycles" dataDxfId="245"/>
    <tableColumn id="103" xr3:uid="{9311E92E-DA2C-4694-91FE-5B74A2BA3A00}" name="97. Accumulated impairment, accumulated negative changes in fair value due to credit risk and provisions: G - Wholesale and retail trade; repair of motor vehicles and motorcycles" dataDxfId="244"/>
    <tableColumn id="104" xr3:uid="{B2EF5291-5644-443A-AA3F-4EE102410383}" name="98. Acc. impairment, of which Stage 2 exposures: G - Wholesale and retail trade; repair of motor vehicles and motorcycles" dataDxfId="243"/>
    <tableColumn id="105" xr3:uid="{95DFAC3D-745E-4C7C-A805-04B29A37F213}" name="99. Acc. impairment, non-performing exposures: G - Wholesale and retail trade; repair of motor vehicles and motorcycles" dataDxfId="242"/>
    <tableColumn id="106" xr3:uid="{6D539B1E-CB03-4799-B444-22A1440FDF36}" name="100. Gross carrying amount (Mln EUR): H - Transportation and storage" dataDxfId="241"/>
    <tableColumn id="107" xr3:uid="{8DD0BCC3-8609-4558-8752-79DC9233A1EE}" name="101. of which exposures sensitive to impact from climate change physical events, maturity &lt;=5 years: H - Transportation and storage" dataDxfId="240"/>
    <tableColumn id="108" xr3:uid="{8CC4E0A5-55C2-4C16-84F6-E9FADA21BAEC}" name="102. of which exposures sensitive to impact from climate change physical events, maturity &gt;5 and &lt;=10 years: H - Transportation and storage" dataDxfId="239"/>
    <tableColumn id="109" xr3:uid="{301D158D-7496-4E48-96EA-1EDAD35CF750}" name="103. of which exposures sensitive to impact from climate change physical events, maturity &gt;10 and &lt;=20 years: H - Transportation and storage" dataDxfId="238"/>
    <tableColumn id="110" xr3:uid="{A344A8FB-A381-4346-B96C-0ABE9975F32D}" name="104. of which exposures sensitive to impact from climate change physical events, &gt;20 years: H - Transportation and storage" dataDxfId="237"/>
    <tableColumn id="111" xr3:uid="{1092BDD3-C4BC-4159-B019-78CE9FAB05B3}" name="105. of which exposures sensitive to impact from climate change physical events, Average weighted maturity: H - Transportation and storage" dataDxfId="236"/>
    <tableColumn id="112" xr3:uid="{B518528F-7C3E-4A8C-9923-5C0A6D17218E}" name="106. of which exposures sensitive to impact from chronic climate change events: H - Transportation and storage" dataDxfId="235"/>
    <tableColumn id="113" xr3:uid="{B50EA500-E7F4-453A-BBDD-F232640D2342}" name="107. of which exposures sensitive to impact from acute climate change events: H - Transportation and storage" dataDxfId="234"/>
    <tableColumn id="114" xr3:uid="{1F4BA37C-865A-42B4-B0C4-B4CFA2FC09FA}" name="108. of which exposures sensitive to impact both from chronic and acute climate change events: H - Transportation and storage" dataDxfId="233"/>
    <tableColumn id="115" xr3:uid="{F300EE33-07F0-4CBB-99EF-1A657765D50E}" name="109. Of which Stage 2 exposures: H - Transportation and storage" dataDxfId="232"/>
    <tableColumn id="116" xr3:uid="{89FCA8B9-B555-46D5-9058-338DCA3BC1B2}" name="110. Of which non-performing exposures: H - Transportation and storage" dataDxfId="231"/>
    <tableColumn id="117" xr3:uid="{777ECC65-59A7-400F-AF10-FBA2B3B4FC36}" name="111. Accumulated impairment, accumulated negative changes in fair value due to credit risk and provisions: H - Transportation and storage" dataDxfId="230"/>
    <tableColumn id="118" xr3:uid="{7D955B5E-0E5D-42D2-85D9-ED2BFABF489E}" name="112. Acc. impairment, of which Stage 2 exposures: H - Transportation and storage" dataDxfId="229"/>
    <tableColumn id="119" xr3:uid="{67D007C9-C552-45C0-91FB-68BC6EAF3959}" name="113. Acc. impairment, non-performing exposures: H - Transportation and storage" dataDxfId="228"/>
    <tableColumn id="120" xr3:uid="{E32F7107-1D72-4BE5-9283-0950E6FE01B8}" name="114. Gross carrying amount (Mln EUR): L - Real estate activities" dataDxfId="227"/>
    <tableColumn id="121" xr3:uid="{A92CD59B-2177-46E3-9680-7D5AF43E6768}" name="115. of which exposures sensitive to impact from climate change physical events, maturity &lt;=5 years: L - Real estate activities" dataDxfId="226"/>
    <tableColumn id="122" xr3:uid="{94E948DE-0282-4C9B-9B8B-F0192171D754}" name="116. of which exposures sensitive to impact from climate change physical events, maturity &gt;5 and &lt;=10 years: L - Real estate activities" dataDxfId="225"/>
    <tableColumn id="123" xr3:uid="{8D4A5D1A-8ECF-4746-A0D5-9A871B0ACA09}" name="117. of which exposures sensitive to impact from climate change physical events, maturity &gt;10 and &lt;=20 years: L - Real estate activities" dataDxfId="224"/>
    <tableColumn id="124" xr3:uid="{1F84A594-85D5-4474-B903-CF005B3E151F}" name="118. of which exposures sensitive to impact from climate change physical events, &gt;20 years: L - Real estate activities" dataDxfId="223"/>
    <tableColumn id="125" xr3:uid="{2DDB1AD8-ECD2-4846-8C7A-216A956E8C2D}" name="119. of which exposures sensitive to impact from climate change physical events, Average weighted maturity: L - Real estate activities" dataDxfId="222"/>
    <tableColumn id="126" xr3:uid="{AB772332-F96A-4BC1-8ABE-80F2BF45DF3D}" name="120. of which exposures sensitive to impact from chronic climate change events: L - Real estate activities" dataDxfId="221"/>
    <tableColumn id="127" xr3:uid="{80BB0A2D-6C7C-48ED-97A0-0A4A05FB039E}" name="121. of which exposures sensitive to impact from acute climate change events: L - Real estate activities" dataDxfId="220"/>
    <tableColumn id="128" xr3:uid="{522AE922-5CF6-4A0C-80CD-8E4E1370A31B}" name="122. of which exposures sensitive to impact both from chronic and acute climate change events: L - Real estate activities" dataDxfId="219"/>
    <tableColumn id="129" xr3:uid="{7C026509-B0A7-4FBC-A9A2-9B9AE9ED471A}" name="123. Of which Stage 2 exposures: L - Real estate activities" dataDxfId="218"/>
    <tableColumn id="130" xr3:uid="{EAFF5889-FB6B-4DDD-B9D6-8975669FD873}" name="124. Of which non-performing exposures: L - Real estate activities" dataDxfId="217"/>
    <tableColumn id="131" xr3:uid="{B0370361-2546-426B-AE77-CC0921DE2A71}" name="125. Accumulated impairment, accumulated negative changes in fair value due to credit risk and provisions: L - Real estate activities" dataDxfId="216"/>
    <tableColumn id="132" xr3:uid="{B49E685E-7104-4DD1-8BA5-98EF1ADB3447}" name="126. Acc. impairment, of which Stage 2 exposures: L - Real estate activities" dataDxfId="215"/>
    <tableColumn id="133" xr3:uid="{397EA8FA-7642-4528-AEDF-BED58DB82E84}" name="127. Acc. impairment, non-performing exposures: L - Real estate activities" dataDxfId="214"/>
    <tableColumn id="134" xr3:uid="{E2A95809-C640-4768-92AD-4B39B6788697}" name="128. Gross carrying amount (Mln EUR): Loans collateralised by residential immovable property" dataDxfId="213"/>
    <tableColumn id="135" xr3:uid="{A1B0A5D6-9FF2-4FC1-8AD4-31989E74C189}" name="129. of which exposures sensitive to impact from climate change physical events, maturity &lt;=5 years: Loans collateralised by residential immovable property" dataDxfId="212"/>
    <tableColumn id="136" xr3:uid="{8D872DAF-D35C-4C7F-B78A-14C65FBB4E52}" name="130. of which exposures sensitive to impact from climate change physical events, maturity &gt;5 and &lt;=10 years: Loans collateralised by residential immovable property" dataDxfId="211"/>
    <tableColumn id="137" xr3:uid="{08C51FC0-E41C-433B-94DB-30CE48636907}" name="131. of which exposures sensitive to impact from climate change physical events, maturity &gt;10 and &lt;=20 years: Loans collateralised by residential immovable property" dataDxfId="210"/>
    <tableColumn id="138" xr3:uid="{4DCA13BE-A8A7-4255-ABFE-5A1268ABE5C6}" name="132. of which exposures sensitive to impact from climate change physical events, &gt;20 years: Loans collateralised by residential immovable property" dataDxfId="209"/>
    <tableColumn id="139" xr3:uid="{7459926D-33F7-4E2D-A2B2-4352F589FA0D}" name="133. of which exposures sensitive to impact from climate change physical events, Average weighted maturity: Loans collateralised by residential immovable property" dataDxfId="208"/>
    <tableColumn id="140" xr3:uid="{A9460067-04EB-4A35-B7FC-58EB09074D1B}" name="134. of which exposures sensitive to impact from chronic climate change events: Loans collateralised by residential immovable property" dataDxfId="207"/>
    <tableColumn id="141" xr3:uid="{0495C526-4BE2-430D-8457-0CA9821CAFEB}" name="135. of which exposures sensitive to impact from acute climate change events: Loans collateralised by residential immovable property" dataDxfId="206"/>
    <tableColumn id="142" xr3:uid="{39715B02-A2E0-4A4D-8F7B-36C99B8C5435}" name="136. of which exposures sensitive to impact both from chronic and acute climate change events: Loans collateralised by residential immovable property" dataDxfId="205"/>
    <tableColumn id="143" xr3:uid="{A19CAAD2-A5E5-4A5F-AE96-F52305E63A2B}" name="137. Of which Stage 2 exposures: Loans collateralised by residential immovable property" dataDxfId="204"/>
    <tableColumn id="144" xr3:uid="{0838DA8B-2A55-4CFA-9D9E-D39414D9BB12}" name="138. Of which non-performing exposures: Loans collateralised by residential immovable property" dataDxfId="203"/>
    <tableColumn id="145" xr3:uid="{4F327705-AB23-4834-97AE-F1BF32DB3AB0}" name="139. Accumulated impairment, accumulated negative changes in fair value due to credit risk and provisions: Loans collateralised by residential immovable property" dataDxfId="202"/>
    <tableColumn id="146" xr3:uid="{FBB0B794-F8E2-4ACE-BB95-6F2D172D551F}" name="140. Acc. impairment, of which Stage 2 exposures: Loans collateralised by residential immovable property" dataDxfId="201"/>
    <tableColumn id="147" xr3:uid="{4C0ECB42-B39E-432C-8970-B97A1695E1F7}" name="141. Acc. impairment, non-performing exposures: Loans collateralised by residential immovable property" dataDxfId="200"/>
    <tableColumn id="148" xr3:uid="{4584C935-9F24-4943-9B20-04469464ABE1}" name="142. Gross carrying amount (Mln EUR): Loans collateralised by commercial immovable property" dataDxfId="199"/>
    <tableColumn id="149" xr3:uid="{D7AFDFF0-09FF-49CD-9962-241A72F6B1BF}" name="143. of which exposures sensitive to impact from climate change physical events, maturity &lt;=5 years: Loans collateralised by commercial immovable property" dataDxfId="198"/>
    <tableColumn id="150" xr3:uid="{73FE314C-65AA-4FB1-A181-D95A8CB88F2C}" name="144. of which exposures sensitive to impact from climate change physical events, maturity &gt;5 and &lt;=10 years: Loans collateralised by commercial immovable property" dataDxfId="197"/>
    <tableColumn id="151" xr3:uid="{03E51929-35E9-4818-933C-B35A79F7467C}" name="145. of which exposures sensitive to impact from climate change physical events, maturity &gt;10 and &lt;=20 years: Loans collateralised by commercial immovable property" dataDxfId="196"/>
    <tableColumn id="152" xr3:uid="{DA98778C-28CC-4C88-A77D-E0A0E21310D0}" name="146. of which exposures sensitive to impact from climate change physical events, &gt;20 years: Loans collateralised by commercial immovable property" dataDxfId="195"/>
    <tableColumn id="153" xr3:uid="{50849543-CD1E-4CAE-8F82-EB4E81194283}" name="147. of which exposures sensitive to impact from climate change physical events, Average weighted maturity: Loans collateralised by commercial immovable property" dataDxfId="194"/>
    <tableColumn id="154" xr3:uid="{9B65D2EC-DF98-4017-B952-FAC5553B68B1}" name="148. of which exposures sensitive to impact from chronic climate change events: Loans collateralised by commercial immovable property" dataDxfId="193"/>
    <tableColumn id="155" xr3:uid="{C691C383-8878-4B1B-8C7A-5133DE5C4146}" name="149. of which exposures sensitive to impact from acute climate change events: Loans collateralised by commercial immovable property" dataDxfId="192"/>
    <tableColumn id="156" xr3:uid="{7E8D19DF-46EB-4468-B97F-0929C6DF013C}" name="150. of which exposures sensitive to impact both from chronic and acute climate change events: Loans collateralised by commercial immovable property" dataDxfId="191"/>
    <tableColumn id="157" xr3:uid="{BD661184-9E1C-4B97-A4B3-717802D879FA}" name="151. Of which Stage 2 exposures: Loans collateralised by commercial immovable property" dataDxfId="190"/>
    <tableColumn id="158" xr3:uid="{CD8F1AFA-5B18-4672-9DF9-49D24F0C93B7}" name="152. Of which non-performing exposures: Loans collateralised by commercial immovable property" dataDxfId="189"/>
    <tableColumn id="159" xr3:uid="{2945DF28-94DD-423F-8AA4-8A657AC87196}" name="153. Accumulated impairment, accumulated negative changes in fair value due to credit risk and provisions: Loans collateralised by commercial immovable property" dataDxfId="188"/>
    <tableColumn id="160" xr3:uid="{C256410C-B81A-4F25-99BC-76FFCE5DB76F}" name="154. Acc. impairment, of which Stage 2 exposures: Loans collateralised by commercial immovable property" dataDxfId="187"/>
    <tableColumn id="161" xr3:uid="{308EC1D9-B7C6-4154-9B06-D4EEDA3D5BF6}" name="155. Acc. impairment, non-performing exposures: Loans collateralised by commercial immovable property" dataDxfId="186"/>
    <tableColumn id="162" xr3:uid="{C34234D1-3670-443D-B404-2497717C92AB}" name="156. Gross carrying amount (Mln EUR): Repossessed collaterals" dataDxfId="185"/>
    <tableColumn id="163" xr3:uid="{F240BD04-978F-4045-9885-DE576ADE820C}" name="157. of which exposures sensitive to impact from climate change physical events, maturity &lt;=5 years: Repossessed collaterals" dataDxfId="184"/>
    <tableColumn id="164" xr3:uid="{909E4F51-38E7-42ED-995B-F121DE7CA069}" name="158. of which exposures sensitive to impact from climate change physical events, maturity &gt;5 and &lt;=10 years: Repossessed collaterals" dataDxfId="183"/>
    <tableColumn id="165" xr3:uid="{8B42DEC7-A2DF-4E99-948C-6FECAE1FCC2E}" name="159. of which exposures sensitive to impact from climate change physical events, maturity &gt;10 and &lt;=20 years: Repossessed collaterals" dataDxfId="182"/>
    <tableColumn id="166" xr3:uid="{C4C9C636-A6D8-430D-BF55-3B9BFBCEE212}" name="160. of which exposures sensitive to impact from climate change physical events, &gt;20 years: Repossessed collaterals" dataDxfId="181"/>
    <tableColumn id="167" xr3:uid="{E4F18367-1E55-48DA-AC31-999BAE9EF47C}" name="161. of which exposures sensitive to impact from climate change physical events, Average weighted maturity: Repossessed collaterals" dataDxfId="180"/>
    <tableColumn id="168" xr3:uid="{7A415FAB-2EEA-43A4-8EED-E79BA894AF5A}" name="162. of which exposures sensitive to impact from chronic climate change events: Repossessed collaterals" dataDxfId="179"/>
    <tableColumn id="169" xr3:uid="{2CB0A46F-DF78-4FE9-99D0-E7A2BAFEC765}" name="163. of which exposures sensitive to impact from acute climate change events: Repossessed collaterals" dataDxfId="178"/>
    <tableColumn id="170" xr3:uid="{6C2547EF-A310-40DD-82C4-B3DA09978D1E}" name="164. of which exposures sensitive to impact both from chronic and acute climate change events: Repossessed collaterals" dataDxfId="177"/>
    <tableColumn id="171" xr3:uid="{A43F7F31-798E-473F-B2DA-09B8A04209B1}" name="165. Of which Stage 2 exposures: Repossessed collaterals" dataDxfId="176"/>
    <tableColumn id="172" xr3:uid="{A66903A7-CEC1-468E-8B61-26B4C01CAFD6}" name="166. Of which non-performing exposures: Repossessed collaterals" dataDxfId="175"/>
    <tableColumn id="173" xr3:uid="{B63D25E1-8176-4A89-BF5F-326194559AA3}" name="167. Accumulated impairment, accumulated negative changes in fair value due to credit risk and provisions: Repossessed collaterals" dataDxfId="174"/>
    <tableColumn id="174" xr3:uid="{3E7CB67A-84AE-4DDD-A3C5-25245450EF72}" name="168. Acc. impairment, of which Stage 2 exposures: Repossessed collaterals" dataDxfId="173"/>
    <tableColumn id="175" xr3:uid="{0DCBDD31-A611-43C0-9632-445108022E75}" name="169. Acc. impairment, non-performing exposures: Repossessed collaterals" dataDxfId="172"/>
    <tableColumn id="176" xr3:uid="{E25B3ED8-061E-40F6-A4C4-1331CBFEC7ED}" name="170. Gross carrying amount (Mln EUR): Other relevant sectors (breakdown below where relevant)" dataDxfId="171"/>
    <tableColumn id="177" xr3:uid="{8054B926-2C3B-4EEE-906A-72C103ABA8CB}" name="171. of which exposures sensitive to impact from climate change physical events, maturity &lt;=5 years: Other relevant sectors (breakdown below where relevant)" dataDxfId="170"/>
    <tableColumn id="178" xr3:uid="{002991C1-0FF3-4ACF-AE69-F852B5108443}" name="172. of which exposures sensitive to impact from climate change physical events, maturity &gt;5 and &lt;10 years: Other relevant sectors (breakdown below where relevant)" dataDxfId="169"/>
    <tableColumn id="179" xr3:uid="{5FFA50A8-EEE2-4712-9345-A5010570DBD9}" name="173. of which exposures sensitive to impact from climate change physical events, maturity &gt;10 and &lt;=20 years: Other relevant sectors (breakdown below where relevant)" dataDxfId="168"/>
    <tableColumn id="180" xr3:uid="{FE2906EB-F90F-4CEB-9BF4-04EAC36EEF31}" name="174. of which exposures sensitive to impact from climate change physical events, &gt;20 years: Other relevant sectors (breakdown below where relevant)" dataDxfId="167"/>
    <tableColumn id="181" xr3:uid="{F4061B5B-E2AD-4942-A0EA-6D3413FEB09A}" name="175. of which exposures sensitive to impact from climate change physical events, Average weighted maturity: Other relevant sectors (breakdown below where relevant)" dataDxfId="166"/>
    <tableColumn id="182" xr3:uid="{59747839-318B-4822-AFB2-8405A9377731}" name="176. of which exposures sensitive to impact from chronic climate change events: Other relevant sectors (breakdown below where relevant)" dataDxfId="165"/>
    <tableColumn id="183" xr3:uid="{2CF35B30-ADA8-45CA-ACD2-B347AF79A433}" name="177. of which exposures sensitive to impact from acute climate change events: Other relevant sectors (breakdown below where relevant)" dataDxfId="164"/>
    <tableColumn id="184" xr3:uid="{6C429464-E5E6-409C-8FDC-31A342DE2BFF}" name="178. of which exposures sensitive to impact both from chronic and acute climate change events: Other relevant sectors (breakdown below where relevant)" dataDxfId="163"/>
    <tableColumn id="185" xr3:uid="{3B0261A7-BCCD-48F8-AE20-F04266630AA3}" name="179. Of which Stage 2 exposures: Other relevant sectors (breakdown below where relevant)" dataDxfId="162"/>
    <tableColumn id="186" xr3:uid="{5BEEA95E-ACBE-41B4-AEA1-82829A6BA1D5}" name="180. Of which non-performing exposures: Other relevant sectors (breakdown below where relevant)" dataDxfId="161"/>
    <tableColumn id="187" xr3:uid="{5963CA6A-5F1B-4F67-80F3-C78876C706A2}" name="181. Accumulated impairment, accumulated negative changes in fair value due to credit risk and provisions: Other relevant sectors (breakdown below where relevant)" dataDxfId="160"/>
    <tableColumn id="188" xr3:uid="{D162066E-E6D5-4277-AE1E-2C2C1AE6E6CE}" name="182. Acc. impairment, of which Stage 2 exposures: Other relevant sectors (breakdown below where relevant)" dataDxfId="159"/>
    <tableColumn id="189" xr3:uid="{4C64013A-76BA-4B29-AD5E-78D3DF69091A}" name="183. Acc. impairment, non-performing exposures: Other relevant sectors (breakdown below where relevant)" dataDxfId="158"/>
    <tableColumn id="190" xr3:uid="{9521405B-4562-493D-AD9C-CDB3F554D56D}" name="184. Gross carrying amount (Mln EUR): I -  Accommodation and food service activities" dataDxfId="157"/>
    <tableColumn id="191" xr3:uid="{C83EE1FF-9C9F-4212-A808-1EF7502A473C}" name="185.  &lt;= 5 years: I -  Accommodation and food service activities" dataDxfId="156"/>
    <tableColumn id="192" xr3:uid="{FF32337D-1A3E-443D-B220-4EB8F7D4A520}" name="186. &gt; 5 year &lt;= 10 years: I -  Accommodation and food service activities" dataDxfId="155"/>
    <tableColumn id="193" xr3:uid="{26F7BA9C-3F20-4487-8C70-6005F9E7D118}" name="187. &gt; 10 year &lt;= 20 years: I -  Accommodation and food service activities" dataDxfId="154"/>
    <tableColumn id="194" xr3:uid="{725A8F6B-095B-4C2C-9A33-C2A2FFFA47D4}" name="188. &gt; 20 years: I -  Accommodation and food service activities" dataDxfId="153"/>
    <tableColumn id="195" xr3:uid="{6F8D6F88-E69F-4344-A534-B555F51D3552}" name="189. Average weighted maturity: I -  Accommodation and food service activities" dataDxfId="152"/>
    <tableColumn id="196" xr3:uid="{D395EF1C-7C21-4BFD-AC74-45400659D100}" name="190. of which exposures sensitive to impact from chronic climate change events: I -  Accommodation and food service activities" dataDxfId="151"/>
    <tableColumn id="197" xr3:uid="{7C0FE3CD-9ADB-4C8C-8439-8F9A37749680}" name="191. of which exposures sensitive to impact from acute climate change events: I -  Accommodation and food service activities" dataDxfId="150"/>
    <tableColumn id="198" xr3:uid="{C9E3AE88-2EFB-479D-BB18-C0484DB54D4C}" name="192. of which exposures sensitive to impact both from chronic and acute climate change events: I -  Accommodation and food service activities" dataDxfId="149"/>
    <tableColumn id="199" xr3:uid="{FB9F7D13-3FB9-4D0C-9524-EAFAAF880233}" name="193. Of which Stage 2 exposures: I -  Accommodation and food service activities" dataDxfId="148"/>
    <tableColumn id="200" xr3:uid="{68310B03-60D2-4EA5-9A5E-9CD6DF097080}" name="194. Of which non-performing exposures: I -  Accommodation and food service activities" dataDxfId="147"/>
    <tableColumn id="201" xr3:uid="{4C5DB780-8FA3-4C46-960D-BF64B4A705ED}" name="195. Accumulated impairment, accumulated negative changes in fair value due to credit risk and provisions: I -  Accommodation and food service activities" dataDxfId="146"/>
    <tableColumn id="202" xr3:uid="{0405505E-C4D1-4D50-BBCF-7986556F6F87}" name="196. Acc. impairment,  Of which Stage 2 exposures: I -  Accommodation and food service activities" dataDxfId="145"/>
    <tableColumn id="203" xr3:uid="{E9B4D656-0851-4750-9B13-64D0C4A16F11}" name="197. Acc. impairment,  Of which non-performing exposures: I -  Accommodation and food service activities" dataDxfId="144"/>
    <tableColumn id="204" xr3:uid="{42C9C438-4291-4B77-8F70-9538547B45F7}" name="198. Gross carrying amount (Mln EUR): J - Information and communication" dataDxfId="143"/>
    <tableColumn id="205" xr3:uid="{6B5E4DC3-04E4-4D33-B5B1-A977E0E5F14F}" name="199.  &lt;= 5 years: J - Information and communication" dataDxfId="142"/>
    <tableColumn id="206" xr3:uid="{C4C3BE60-5EF9-4AFA-8120-F27D96174D60}" name="200. &gt; 5 year &lt;= 10 years: J - Information and communication" dataDxfId="141"/>
    <tableColumn id="207" xr3:uid="{BE37D0EA-DB19-4FC2-A73A-7312911FFDFA}" name="201. &gt; 10 year &lt;= 20 years: J - Information and communication" dataDxfId="140"/>
    <tableColumn id="208" xr3:uid="{631CCB19-5346-4D75-8738-3996410C886E}" name="202. &gt; 20 years: J - Information and communication" dataDxfId="139"/>
    <tableColumn id="209" xr3:uid="{F8ADDEA0-55BA-4735-BEBE-C2D738DF8BE4}" name="203. Average weighted maturity: J - Information and communication" dataDxfId="138"/>
    <tableColumn id="210" xr3:uid="{AF9CBCC5-93DD-4DCD-B210-A7AB76ECFE06}" name="204. of which exposures sensitive to impact from chronic climate change events: J - Information and communication" dataDxfId="137"/>
    <tableColumn id="211" xr3:uid="{09474CA9-DD77-4BB3-B3B0-D625417375BB}" name="205. of which exposures sensitive to impact from acute climate change events: J - Information and communication" dataDxfId="136"/>
    <tableColumn id="212" xr3:uid="{6C129F4A-4432-44CF-BC71-35E3F44E5F5E}" name="206. of which exposures sensitive to impact both from chronic and acute climate change events: J - Information and communication" dataDxfId="135"/>
    <tableColumn id="213" xr3:uid="{CFB4401F-00B5-4FE3-A121-01D69AF0EFE3}" name="207. Of which Stage 2 exposures: J - Information and communication" dataDxfId="134"/>
    <tableColumn id="214" xr3:uid="{6CF724A3-1D96-4013-8954-A9A3FFD09A96}" name="208. Of which non-performing exposures: J - Information and communication" dataDxfId="133"/>
    <tableColumn id="215" xr3:uid="{C40002A1-3AD8-46F4-8B6B-AADCE01FD25D}" name="209. Accumulated impairment, accumulated negative changes in fair value due to credit risk and provisions: J - Information and communication" dataDxfId="132"/>
    <tableColumn id="216" xr3:uid="{4E0C81C9-FB02-40E9-99C9-0F32F45D9F1F}" name="210. Acc. impairment,  Of which Stage 2 exposures: J - Information and communication" dataDxfId="131"/>
    <tableColumn id="217" xr3:uid="{358107BA-467A-4A73-8668-19CA11D1E981}" name="211. Acc. impairment,  Of which non-performing exposures: J - Information and communication" dataDxfId="130"/>
    <tableColumn id="218" xr3:uid="{588EF635-7C4D-48DD-B0EF-34E43F1A0F3D}" name="212. Gross carrying amount (Mln EUR): K - Financial and insurance activities" dataDxfId="129"/>
    <tableColumn id="219" xr3:uid="{264B01AF-17A6-4FAD-8F01-DC36B0EDE6B3}" name="213.  &lt;= 5 years: K - Financial and insurance activities" dataDxfId="128"/>
    <tableColumn id="220" xr3:uid="{DEF51FCE-174F-40B2-9916-DAC8DDAD68CD}" name="214. &gt; 5 year &lt;= 10 years: K - Financial and insurance activities" dataDxfId="127"/>
    <tableColumn id="221" xr3:uid="{2063ACEA-5CDF-4F01-AB00-8596E91382F9}" name="215. &gt; 10 year &lt;= 20 years: K - Financial and insurance activities" dataDxfId="126"/>
    <tableColumn id="222" xr3:uid="{7FA740B0-7B8B-4277-B1B0-6D6F246BE421}" name="216. &gt; 20 years: K - Financial and insurance activities" dataDxfId="125"/>
    <tableColumn id="223" xr3:uid="{442D3D90-9FF0-4354-870D-F5A3B4966D4C}" name="217. Average weighted maturity: K - Financial and insurance activities" dataDxfId="124"/>
    <tableColumn id="224" xr3:uid="{D496C956-CBE7-4684-B6DA-1D09CC1151EC}" name="218. of which exposures sensitive to impact from chronic climate change events: K - Financial and insurance activities" dataDxfId="123"/>
    <tableColumn id="225" xr3:uid="{F4C45A13-1228-4409-A263-2D38EA161C83}" name="219. of which exposures sensitive to impact from acute climate change events: K - Financial and insurance activities" dataDxfId="122"/>
    <tableColumn id="226" xr3:uid="{3AD5E1D6-83AE-472F-BB26-BDA302E6D264}" name="220. of which exposures sensitive to impact both from chronic and acute climate change events: K - Financial and insurance activities" dataDxfId="121"/>
    <tableColumn id="227" xr3:uid="{7FA1A18D-DC2D-4E17-8361-1912BBD5A877}" name="221. Of which Stage 2 exposures: K - Financial and insurance activities" dataDxfId="120"/>
    <tableColumn id="228" xr3:uid="{947AAD96-1D00-429F-A420-C615F86BED63}" name="222. Of which non-performing exposures: K - Financial and insurance activities" dataDxfId="119"/>
    <tableColumn id="229" xr3:uid="{54E805E7-BFF1-48F5-94D4-5D01EAB3181F}" name="223. Accumulated impairment, accumulated negative changes in fair value due to credit risk and provisions: K - Financial and insurance activities" dataDxfId="118"/>
    <tableColumn id="230" xr3:uid="{FA78C0F2-2841-45C4-BAFB-445EBB2F0030}" name="224. Acc. impairment,  Of which Stage 2 exposures: K - Financial and insurance activities" dataDxfId="117"/>
    <tableColumn id="231" xr3:uid="{CF8AEBAD-0AAA-413F-8B4A-F4E3ECB439A5}" name="225. Acc. impairment,  Of which non-performing exposures: K - Financial and insurance activities" dataDxfId="116"/>
    <tableColumn id="232" xr3:uid="{B1E20B5E-ADF2-46E4-B424-2119CB3CEB1D}" name="226. Gross carrying amount (Mln EUR): M - Professional, scientific and technical activities" dataDxfId="115"/>
    <tableColumn id="233" xr3:uid="{7335DA52-1DBD-492B-B17F-57CF2B2539D3}" name="227.  &lt;= 5 years: M - Professional, scientific and technical activities" dataDxfId="114"/>
    <tableColumn id="234" xr3:uid="{DFC00CAE-39A2-4963-93F2-7674CC65441C}" name="228. &gt; 5 year &lt;= 10 years: M - Professional, scientific and technical activities" dataDxfId="113"/>
    <tableColumn id="235" xr3:uid="{2E9A3C6F-BB30-4C10-B24A-516E785940E2}" name="229. &gt; 10 year &lt;= 20 years: M - Professional, scientific and technical activities" dataDxfId="112"/>
    <tableColumn id="236" xr3:uid="{C0177FC5-27D9-4A0E-BCFA-1EB5EE61CD39}" name="230. &gt; 20 years: M - Professional, scientific and technical activities" dataDxfId="111"/>
    <tableColumn id="237" xr3:uid="{DD5217EC-49CA-4980-94D3-D2455AFE03A9}" name="231. Average weighted maturity: M - Professional, scientific and technical activities" dataDxfId="110"/>
    <tableColumn id="238" xr3:uid="{305D807C-3FFE-4D0D-BA7C-A5191963A980}" name="232. of which exposures sensitive to impact from chronic climate change events: M - Professional, scientific and technical activities" dataDxfId="109"/>
    <tableColumn id="239" xr3:uid="{4934F5E2-83B3-4A97-B5D9-D93D39A3B070}" name="233. of which exposures sensitive to impact from acute climate change events: M - Professional, scientific and technical activities" dataDxfId="108"/>
    <tableColumn id="240" xr3:uid="{EF01C539-FBF4-4C5E-9E85-26695C448D25}" name="234. of which exposures sensitive to impact both from chronic and acute climate change events: M - Professional, scientific and technical activities" dataDxfId="107"/>
    <tableColumn id="241" xr3:uid="{F52EECAD-904E-4479-AD3B-7FBE2338391A}" name="235. Of which Stage 2 exposures: M - Professional, scientific and technical activities" dataDxfId="106"/>
    <tableColumn id="242" xr3:uid="{FAC1A8C3-920D-4DCD-A8C1-A2A432F73182}" name="236. Of which non-performing exposures: M - Professional, scientific and technical activities" dataDxfId="105"/>
    <tableColumn id="243" xr3:uid="{20D62B9C-87EC-4AFA-BCF1-EAA404F9EAB4}" name="237. Accumulated impairment, accumulated negative changes in fair value due to credit risk and provisions: M - Professional, scientific and technical activities" dataDxfId="104"/>
    <tableColumn id="244" xr3:uid="{18ADB398-3DF7-44C4-81C8-4DCF04067A9C}" name="238. Acc. impairment,  Of which Stage 2 exposures: M - Professional, scientific and technical activities" dataDxfId="103"/>
    <tableColumn id="245" xr3:uid="{ACC82331-9D94-4280-A60D-4D868A553669}" name="239. Acc. impairment,  Of which non-performing exposures: M - Professional, scientific and technical activities" dataDxfId="102"/>
    <tableColumn id="246" xr3:uid="{773FF9C2-A7D6-44FD-AFB2-A518AB606F23}" name="240. Gross carrying amount (Mln EUR): N - Administrative and support service activities" dataDxfId="101"/>
    <tableColumn id="247" xr3:uid="{DD0B2289-5FF4-4E09-B947-338AD894ACB4}" name="241.  &lt;= 5 years: N - Administrative and support service activities" dataDxfId="100"/>
    <tableColumn id="248" xr3:uid="{F6B1034E-6AEF-47FB-B27A-D565D08176FE}" name="242. &gt; 5 year &lt;= 10 years: N - Administrative and support service activities" dataDxfId="99"/>
    <tableColumn id="249" xr3:uid="{4FCC3F3F-C94F-46F9-BAB5-2C8D8B29D515}" name="243. &gt; 10 year &lt;= 20 years: N - Administrative and support service activities" dataDxfId="98"/>
    <tableColumn id="250" xr3:uid="{E5C3A7A4-52D2-481A-AAF6-47AA9D6E40F2}" name="244. &gt; 20 years: N - Administrative and support service activities" dataDxfId="97"/>
    <tableColumn id="251" xr3:uid="{027C66DC-D3FD-4A08-AC36-E989F489C31B}" name="245. Average weighted maturity: N - Administrative and support service activities" dataDxfId="96"/>
    <tableColumn id="252" xr3:uid="{17D5C75A-B69B-47B8-9BCD-88A03FF9FD72}" name="246. of which exposures sensitive to impact from chronic climate change events: N - Administrative and support service activities" dataDxfId="95"/>
    <tableColumn id="253" xr3:uid="{570FE816-3F36-4546-A882-BE4E97A73DAD}" name="247. of which exposures sensitive to impact from acute climate change events: N - Administrative and support service activities" dataDxfId="94"/>
    <tableColumn id="254" xr3:uid="{F83314AE-FC6D-4033-A02C-CB97875208A7}" name="248. of which exposures sensitive to impact both from chronic and acute climate change events: N - Administrative and support service activities" dataDxfId="93"/>
    <tableColumn id="255" xr3:uid="{37EAB2DC-4BD6-4539-A14C-032AC535DD50}" name="249. Of which Stage 2 exposures: N - Administrative and support service activities" dataDxfId="92"/>
    <tableColumn id="256" xr3:uid="{9C4C5749-8BC9-4B23-ABDC-517C9D21E063}" name="250. Of which non-performing exposures: N - Administrative and support service activities" dataDxfId="91"/>
    <tableColumn id="257" xr3:uid="{10BF553F-AF14-4DB7-82F2-99D716F50458}" name="251. Accumulated impairment, accumulated negative changes in fair value due to credit risk and provisions: N - Administrative and support service activities" dataDxfId="90"/>
    <tableColumn id="258" xr3:uid="{F5D0257C-7B58-4C3A-AF6E-20038D28D788}" name="252. Acc. impairment,  Of which Stage 2 exposures: N - Administrative and support service activities" dataDxfId="89"/>
    <tableColumn id="259" xr3:uid="{0AAF7AAE-62E5-49CE-86AA-D82914D21E64}" name="253. Acc. impairment,  Of which non-performing exposures: N - Administrative and support service activities" dataDxfId="88"/>
    <tableColumn id="260" xr3:uid="{CFDCA886-FF58-4B46-953C-5A0BBAD46A8F}" name="254. Gross carrying amount (Mln EUR): O - Public administration and defence; compulsory social security" dataDxfId="87"/>
    <tableColumn id="261" xr3:uid="{6A8A1E7B-6DE7-4BE2-959D-26D37A2692EA}" name="255.  &lt;= 5 years: O - Public administration and defence; compulsory social security" dataDxfId="86"/>
    <tableColumn id="262" xr3:uid="{ADBC6F30-F59D-46E1-A60C-B47BDA0F05C7}" name="256. &gt; 5 year &lt;= 10 years: O - Public administration and defence; compulsory social security" dataDxfId="85"/>
    <tableColumn id="263" xr3:uid="{DED3BB3F-8664-4483-BFBC-A8376841AA66}" name="257. &gt; 10 year &lt;= 20 years: O - Public administration and defence; compulsory social security" dataDxfId="84"/>
    <tableColumn id="264" xr3:uid="{8CF6BAF4-0C0A-48AD-8D12-59D6C50DD29E}" name="258. &gt; 20 years: O - Public administration and defence; compulsory social security" dataDxfId="83"/>
    <tableColumn id="265" xr3:uid="{AC5A1DE5-6897-46FC-B30A-D643C2AA97AE}" name="259. Average weighted maturity: O - Public administration and defence; compulsory social security" dataDxfId="82"/>
    <tableColumn id="266" xr3:uid="{854DC2C7-F86D-4952-8C97-8D2F2E5BEA37}" name="260. of which exposures sensitive to impact from chronic climate change events: O - Public administration and defence; compulsory social security" dataDxfId="81"/>
    <tableColumn id="267" xr3:uid="{D5B8B35F-82A9-4538-9D0B-4F69B773F9AA}" name="261. of which exposures sensitive to impact from acute climate change events: O - Public administration and defence; compulsory social security" dataDxfId="80"/>
    <tableColumn id="268" xr3:uid="{A3A02D98-142B-45EF-BA61-C268A89F0162}" name="262. of which exposures sensitive to impact both from chronic and acute climate change events: O - Public administration and defence; compulsory social security" dataDxfId="79"/>
    <tableColumn id="269" xr3:uid="{511DFB63-8DE6-4B87-BEB9-E8DAD7C0F806}" name="263. Of which Stage 2 exposures: O - Public administration and defence; compulsory social security" dataDxfId="78"/>
    <tableColumn id="270" xr3:uid="{E4B846E8-0921-4DE4-9B04-6D43E06812CB}" name="264. Of which non-performing exposures: O - Public administration and defence; compulsory social security" dataDxfId="77"/>
    <tableColumn id="271" xr3:uid="{050FD211-C169-4A54-B773-2AFCD670A4C7}" name="265. Accumulated impairment, accumulated negative changes in fair value due to credit risk and provisions: O - Public administration and defence; compulsory social security" dataDxfId="76"/>
    <tableColumn id="272" xr3:uid="{87165D59-58BA-402B-B6E5-96091F409A84}" name="266. Acc. impairment,  Of which Stage 2 exposures: O - Public administration and defence; compulsory social security" dataDxfId="75"/>
    <tableColumn id="273" xr3:uid="{565EE5E8-6452-4C94-9E76-34F4C4CB052C}" name="267. Acc. impairment,  Of which non-performing exposures: O - Public administration and defence; compulsory social security" dataDxfId="74"/>
    <tableColumn id="274" xr3:uid="{D020F3FF-75AC-4EB8-A28D-55940737A9C7}" name="268. Gross carrying amount (Mln EUR): P - Education" dataDxfId="73"/>
    <tableColumn id="275" xr3:uid="{0E4888C5-1596-4EC5-B32C-8ED1234FF4C1}" name="269.  &lt;= 5 years: P - Education" dataDxfId="72"/>
    <tableColumn id="276" xr3:uid="{4F60EECE-4C7C-4E78-817A-99164C48FD5C}" name="270. &gt; 5 year &lt;= 10 years: P - Education" dataDxfId="71"/>
    <tableColumn id="277" xr3:uid="{F60FAB61-8B95-4E1B-91DA-E29284DC0C5E}" name="271. &gt; 10 year &lt;= 20 years: P - Education" dataDxfId="70"/>
    <tableColumn id="278" xr3:uid="{AAB7581D-BBB5-41A0-84CC-DDB221343948}" name="272. &gt; 20 years: P - Education" dataDxfId="69"/>
    <tableColumn id="279" xr3:uid="{67A5A2DC-21AC-4226-A057-D43414682A06}" name="273. Average weighted maturity: P - Education" dataDxfId="68"/>
    <tableColumn id="280" xr3:uid="{7746E43F-DD8B-4D42-820B-C9CA079AB9E5}" name="274. of which exposures sensitive to impact from chronic climate change events: P - Education" dataDxfId="67"/>
    <tableColumn id="281" xr3:uid="{DC2EC49F-4F2D-4A3C-9ABB-CBE253608F8D}" name="275. of which exposures sensitive to impact from acute climate change events: P - Education" dataDxfId="66"/>
    <tableColumn id="282" xr3:uid="{CB8C5601-3C1C-4FE2-B983-7A1746820354}" name="276. of which exposures sensitive to impact both from chronic and acute climate change events: P - Education" dataDxfId="65"/>
    <tableColumn id="283" xr3:uid="{EB1ACD58-D379-4410-A245-B32A01E254DD}" name="277. Of which Stage 2 exposures: P - Education" dataDxfId="64"/>
    <tableColumn id="284" xr3:uid="{11649556-E9CE-44DA-9002-F779E6EF2158}" name="278. Of which non-performing exposures: P - Education" dataDxfId="63"/>
    <tableColumn id="285" xr3:uid="{2220998A-42BB-4D4F-BC88-EE337FD35966}" name="279. Accumulated impairment, accumulated negative changes in fair value due to credit risk and provisions: P - Education" dataDxfId="62"/>
    <tableColumn id="286" xr3:uid="{AB728BCA-8DAE-4C42-82F1-F55EF62114EB}" name="280. Acc. impairment,  Of which Stage 2 exposures: P - Education" dataDxfId="61"/>
    <tableColumn id="287" xr3:uid="{47717E6A-DDC9-4B5A-8389-1A169AD71E3F}" name="281. Acc. impairment,  Of which non-performing exposures: P - Education" dataDxfId="60"/>
    <tableColumn id="288" xr3:uid="{D21C04A1-AAE0-4605-846C-15B576DB081E}" name="282. Gross carrying amount (Mln EUR): Q - Human health and social work activities" dataDxfId="59"/>
    <tableColumn id="289" xr3:uid="{0BE170E2-BB47-4F60-BB34-A79D36667B07}" name="283.  &lt;= 5 years: Q - Human health and social work activities" dataDxfId="58"/>
    <tableColumn id="290" xr3:uid="{A80FD1B9-2F2D-4C65-BC9C-D968870A6A1E}" name="284. &gt; 5 year &lt;= 10 years: Q - Human health and social work activities" dataDxfId="57"/>
    <tableColumn id="291" xr3:uid="{A4F5BDE2-45D6-422A-8942-D46344D77E1C}" name="285. &gt; 10 year &lt;= 20 years: Q - Human health and social work activities" dataDxfId="56"/>
    <tableColumn id="292" xr3:uid="{80DCA311-C0F0-437A-A95D-9789CB1BE839}" name="286. &gt; 20 years: Q - Human health and social work activities" dataDxfId="55"/>
    <tableColumn id="293" xr3:uid="{677465DA-8695-47DD-AF43-B401E8BDDA52}" name="287. Average weighted maturity: Q - Human health and social work activities" dataDxfId="54"/>
    <tableColumn id="294" xr3:uid="{519C2361-7848-4E16-8965-371B698EF969}" name="288. of which exposures sensitive to impact from chronic climate change events: Q - Human health and social work activities" dataDxfId="53"/>
    <tableColumn id="295" xr3:uid="{16EC8380-7017-4CFA-9711-02EC6CA76973}" name="289. of which exposures sensitive to impact from acute climate change events: Q - Human health and social work activities" dataDxfId="52"/>
    <tableColumn id="296" xr3:uid="{807E7CFB-78E1-45D8-8D85-FAEC6D0DAEB6}" name="290. of which exposures sensitive to impact both from chronic and acute climate change events: Q - Human health and social work activities" dataDxfId="51"/>
    <tableColumn id="297" xr3:uid="{E9D30DE0-12BD-4B69-B59C-F85E3FC272D6}" name="291. Of which Stage 2 exposures: Q - Human health and social work activities" dataDxfId="50"/>
    <tableColumn id="298" xr3:uid="{9FA9FF5F-30C6-4CA4-8680-5722340F2CDC}" name="292. Of which non-performing exposures: Q - Human health and social work activities" dataDxfId="49"/>
    <tableColumn id="299" xr3:uid="{8270B59F-96D9-42CC-B88C-1F36E48C31ED}" name="293. Accumulated impairment, accumulated negative changes in fair value due to credit risk and provisions: Q - Human health and social work activities" dataDxfId="48"/>
    <tableColumn id="300" xr3:uid="{ABD68C4E-7D79-46DB-9217-1801D1586660}" name="294. Acc. impairment,  Of which Stage 2 exposures: Q - Human health and social work activities" dataDxfId="47"/>
    <tableColumn id="301" xr3:uid="{CCCB3FC4-22CB-4D55-8C0F-F4A0A1999F48}" name="295. Acc. impairment,  Of which non-performing exposures: Q - Human health and social work activities" dataDxfId="46"/>
    <tableColumn id="302" xr3:uid="{A75781C9-FED5-440B-BC81-9A9BF17D86CA}" name="296. Gross carrying amount (Mln EUR): R - Arts, entertainment and recreation" dataDxfId="45"/>
    <tableColumn id="303" xr3:uid="{D4137A22-C5F4-437C-AE0B-7E316010B65C}" name="297.  &lt;= 5 years: R - Arts, entertainment and recreation" dataDxfId="44"/>
    <tableColumn id="304" xr3:uid="{D5A55872-7D32-4ED7-9CDE-76B8C87213C9}" name="298. &gt; 5 year &lt;= 10 years: R - Arts, entertainment and recreation" dataDxfId="43"/>
    <tableColumn id="305" xr3:uid="{8BA7533F-24E8-47C2-8A71-9C72637505C4}" name="299. &gt; 10 year &lt;= 20 years: R - Arts, entertainment and recreation" dataDxfId="42"/>
    <tableColumn id="306" xr3:uid="{0AF5A780-DFBA-4C68-879E-49A299A585E1}" name="300. &gt; 20 years: R - Arts, entertainment and recreation" dataDxfId="41"/>
    <tableColumn id="307" xr3:uid="{E069AABD-DB8B-416D-B7C5-4620690D874D}" name="301. Average weighted maturity: R - Arts, entertainment and recreation" dataDxfId="40"/>
    <tableColumn id="308" xr3:uid="{D563693E-4500-4EC1-97E9-841CB0509D89}" name="302. of which exposures sensitive to impact from chronic climate change events: R - Arts, entertainment and recreation" dataDxfId="39"/>
    <tableColumn id="309" xr3:uid="{6120599D-DF52-4840-8F27-AFE097A9FBCA}" name="303. of which exposures sensitive to impact from acute climate change events: R - Arts, entertainment and recreation" dataDxfId="38"/>
    <tableColumn id="310" xr3:uid="{42E36385-1B65-4328-87FF-FBEE2872AAF8}" name="304. of which exposures sensitive to impact both from chronic and acute climate change events: R - Arts, entertainment and recreation" dataDxfId="37"/>
    <tableColumn id="311" xr3:uid="{415A9648-D5A1-423E-9DF1-189705E384AD}" name="305. Of which Stage 2 exposures: R - Arts, entertainment and recreation" dataDxfId="36"/>
    <tableColumn id="312" xr3:uid="{752182E2-BBC4-41F0-92D3-08F62F036DF5}" name="306. Of which non-performing exposures: R - Arts, entertainment and recreation" dataDxfId="35"/>
    <tableColumn id="313" xr3:uid="{B5D79D28-60AD-4718-930F-5F20EE1F66A7}" name="307. Accumulated impairment, accumulated negative changes in fair value due to credit risk and provisions: R - Arts, entertainment and recreation" dataDxfId="34"/>
    <tableColumn id="314" xr3:uid="{9495873E-3FB1-4935-B6D3-921C59144F07}" name="308. Acc. impairment,  Of which Stage 2 exposures: R - Arts, entertainment and recreation" dataDxfId="33"/>
    <tableColumn id="315" xr3:uid="{6D02BD29-0A96-4DB4-83FC-DC4BFC9A1BF7}" name="309. Acc. impairment,  Of which non-performing exposures: R - Arts, entertainment and recreation" dataDxfId="32"/>
    <tableColumn id="316" xr3:uid="{F485C92C-F288-458E-81F2-8A3731276224}" name="310. Gross carrying amount (Mln EUR): S - Other service activities" dataDxfId="31"/>
    <tableColumn id="317" xr3:uid="{4D2A372F-62CB-4594-A3BC-6919C4DE95F5}" name="311.  &lt;= 5 years: S - Other service activities" dataDxfId="30"/>
    <tableColumn id="318" xr3:uid="{EF0D3F06-D5EF-4713-A43F-A5C6D5C2BBBD}" name="312. &gt; 5 year &lt;= 10 years: S - Other service activities" dataDxfId="29"/>
    <tableColumn id="319" xr3:uid="{B3E801DE-B6A0-46C6-8571-743A3E22F96E}" name="313. &gt; 10 year &lt;= 20 years: S - Other service activities" dataDxfId="28"/>
    <tableColumn id="320" xr3:uid="{8F83E192-C528-4096-BDDC-872CC36C228D}" name="314. &gt; 20 years: S - Other service activities" dataDxfId="27"/>
    <tableColumn id="321" xr3:uid="{176E67C7-C71A-43E1-A249-66E1F4686A4F}" name="315. Average weighted maturity: S - Other service activities" dataDxfId="26"/>
    <tableColumn id="322" xr3:uid="{91480DAD-41DB-491E-9D78-1E39D50C0253}" name="316. of which exposures sensitive to impact from chronic climate change events: S - Other service activities" dataDxfId="25"/>
    <tableColumn id="323" xr3:uid="{9CC0EAB6-C6C4-41EA-A927-FB8B581890CF}" name="317. of which exposures sensitive to impact from acute climate change events: S - Other service activities" dataDxfId="24"/>
    <tableColumn id="324" xr3:uid="{24BFBDA0-1F9E-4E61-B1B1-05C0D7BF0505}" name="318. of which exposures sensitive to impact both from chronic and acute climate change events: S - Other service activities" dataDxfId="23"/>
    <tableColumn id="325" xr3:uid="{EC440DF3-10C9-4282-AF39-404B0D8F91AC}" name="319. Of which Stage 2 exposures: S - Other service activities" dataDxfId="22"/>
    <tableColumn id="326" xr3:uid="{1D3081D2-A65F-4775-8CA8-A2A675DD1D8A}" name="320. Of which non-performing exposures: S - Other service activities" dataDxfId="21"/>
    <tableColumn id="327" xr3:uid="{7E1F02CB-2A32-49F9-BA7B-7C8E6AA53E1A}" name="321. Accumulated impairment, accumulated negative changes in fair value due to credit risk and provisions: S - Other service activities" dataDxfId="20"/>
    <tableColumn id="328" xr3:uid="{BE405899-F3BE-4121-8540-4A562E5A1A23}" name="322. Acc. impairment,  Of which Stage 2 exposures: S - Other service activities" dataDxfId="19"/>
    <tableColumn id="329" xr3:uid="{BF28E1A7-423B-4A71-98F9-A7910F362BAA}" name="323. Acc. impairment,  Of which non-performing exposures: S - Other service activities" dataDxfId="18"/>
    <tableColumn id="330" xr3:uid="{73FF9B10-8B2B-47D1-82F9-C01F004F1DB6}" name="324. Gross carrying amount (Mln EUR): T - Activities of households as employers; producing activities for households for own use" dataDxfId="17"/>
    <tableColumn id="331" xr3:uid="{7C88001D-C90A-44D3-8F03-3E6133B8F814}" name="325.  &lt;= 5 years: T - Activities of households as employers; producing activities for households for own use" dataDxfId="16"/>
    <tableColumn id="332" xr3:uid="{4187CDAF-CB8A-4215-96E8-2D20BDB60242}" name="326. &gt; 5 year &lt;= 10 years: T - Activities of households as employers; producing activities for households for own use" dataDxfId="15"/>
    <tableColumn id="333" xr3:uid="{A5A421E9-DBBE-4104-8990-E5788171B824}" name="327. &gt; 10 year &lt;= 20 years: T - Activities of households as employers; producing activities for households for own use" dataDxfId="14"/>
    <tableColumn id="334" xr3:uid="{C4C49851-4ECA-46DE-9F75-15FBA20BCD71}" name="328. &gt; 20 years: T - Activities of households as employers; producing activities for households for own use" dataDxfId="13"/>
    <tableColumn id="335" xr3:uid="{A918383F-F339-49F1-AD3A-6CBE40A9EC13}" name="329. Average weighted maturity: T - Activities of households as employers; producing activities for households for own use" dataDxfId="12"/>
    <tableColumn id="336" xr3:uid="{89E1B782-0E93-4917-8BFA-C164DAE857E5}" name="330. of which exposures sensitive to impact from chronic climate change events: T - Activities of households as employers; producing activities for households for own use" dataDxfId="11"/>
    <tableColumn id="337" xr3:uid="{F1FB2CC8-EB82-4B3E-9721-1A9029905D9E}" name="331. of which exposures sensitive to impact from acute climate change events: T - Activities of households as employers; producing activities for households for own use" dataDxfId="10"/>
    <tableColumn id="338" xr3:uid="{BEAA288D-82A5-407D-966B-6CF6DB651E27}" name="332. of which exposures sensitive to impact both from chronic and acute climate change events: T - Activities of households as employers; producing activities for households for own use" dataDxfId="9"/>
    <tableColumn id="339" xr3:uid="{073C4EA1-3171-4D73-A733-0F9987EC36E0}" name="333. Of which Stage 2 exposures: T - Activities of households as employers; producing activities for households for own use" dataDxfId="8"/>
    <tableColumn id="340" xr3:uid="{DCA233D1-73A5-43BC-B540-EAD47D243B9E}" name="334. Of which non-performing exposures: T - Activities of households as employers; producing activities for households for own use" dataDxfId="7"/>
    <tableColumn id="341" xr3:uid="{2BD13049-1EC8-4680-BC60-6186964FCEA7}" name="335. Accumulated impairment, accumulated negative changes in fair value due to credit risk and provisions: T - Activities of households as employers; producing activities for households for own use" dataDxfId="6"/>
    <tableColumn id="342" xr3:uid="{8A5DDE9B-8093-4B99-B303-05E1AEE887B9}" name="336. Acc. impairment,  Of which Stage 2 exposures: T - Activities of households as employers; producing activities for households for own use" dataDxfId="5"/>
    <tableColumn id="343" xr3:uid="{56C9AF80-79C6-4EA5-9A33-DD299895866E}" name="337. Acc. impairment,  Of which non-performing exposures: T - Activities of households as employers; producing activities for households for own use" dataDxfId="4"/>
    <tableColumn id="344" xr3:uid="{2E6E748E-1EEE-4D87-BEB2-14054568D923}" name="Hyperlink to the document (pdf)" dataDxfId="3" dataCellStyle="Hyperlink"/>
    <tableColumn id="345" xr3:uid="{7653FF24-0CA2-4CA1-AC78-822D482A1F5D}" name="Hyperlink to the document (Excel)" dataDxfId="2" dataCellStyle="Hyperlink"/>
    <tableColumn id="346" xr3:uid="{C1132311-A500-4246-BB70-F41DAAA45168}" name="Hyperlink to the page" dataDxfId="1" dataCellStyle="Hyperlink"/>
    <tableColumn id="347" xr3:uid="{A17027A8-3CD7-457F-8B19-F92A0D4999AD}" name="Comment" dataDxfId="0"/>
  </tableColumns>
  <tableStyleInfo name="PRISA"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bankingsupervision.europa.eu/banking/statistics/html/index.en.html" TargetMode="External"/><Relationship Id="rId7" Type="http://schemas.openxmlformats.org/officeDocument/2006/relationships/hyperlink" Target="https://eur-lex.europa.eu/legal-content/EN/TXT/?uri=CELEX:32022R2453" TargetMode="External"/><Relationship Id="rId2" Type="http://schemas.openxmlformats.org/officeDocument/2006/relationships/hyperlink" Target="https://eba.europa.eu/risk-analysis-and-data/other-systemically-important-institutions-o-siis-/2018" TargetMode="External"/><Relationship Id="rId1" Type="http://schemas.openxmlformats.org/officeDocument/2006/relationships/hyperlink" Target="https://eba.europa.eu/-/eba-publishes-final-guidelines-on-revised-pillar-3-disclosures-requirements" TargetMode="External"/><Relationship Id="rId6" Type="http://schemas.openxmlformats.org/officeDocument/2006/relationships/hyperlink" Target="https://eur-lex.europa.eu/legal-content/EN/TXT/?uri=CELEX%3A02021R0637-20220509" TargetMode="External"/><Relationship Id="rId5" Type="http://schemas.openxmlformats.org/officeDocument/2006/relationships/hyperlink" Target="https://eur-lex.europa.eu/legal-content/EN/TXT/?uri=CELEX%3A02021R0637-20220509" TargetMode="External"/><Relationship Id="rId4" Type="http://schemas.openxmlformats.org/officeDocument/2006/relationships/hyperlink" Target="https://www.eba.europa.eu/regulation-and-policy/transparency-and-pillar-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bankinter.com/file_source2/webcorporativa/estaticos/pdf/accionistas-e-Inversores/accionistas/informacion-relevante/otra-informacion-relevante/2023/2022_Pillar_3_Disclosures_report.pdf" TargetMode="External"/><Relationship Id="rId21" Type="http://schemas.openxmlformats.org/officeDocument/2006/relationships/hyperlink" Target="https://www.grupbancsabadell.com/corp/files/6000102499542/en_pillariiidisclosures_bsgroup_2022.pdf?bsb=RmlsZV9DLTYwMDAxMDI0OTk1NDItMTM3NDA5ODA3OTg5NQ" TargetMode="External"/><Relationship Id="rId42" Type="http://schemas.openxmlformats.org/officeDocument/2006/relationships/hyperlink" Target="https://www.citigroup.com/rcs/citigpa/storage/public/b3p3d221231b.pdf" TargetMode="External"/><Relationship Id="rId47" Type="http://schemas.openxmlformats.org/officeDocument/2006/relationships/hyperlink" Target="https://www.credem.it/content/dam/credem/documenti/Investor_Relations/Documentazione/Pillar%20III,%20Informativa%20al%20pubblico%20al%2031.12.2022_new.pdf" TargetMode="External"/><Relationship Id="rId63" Type="http://schemas.openxmlformats.org/officeDocument/2006/relationships/hyperlink" Target="https://www.hellenicbank.com/-/media/hbc/announcements/2023/april/28042023/pillar-iii-disclosures-for-the-year-ended-31-december-2022-en.pdf" TargetMode="External"/><Relationship Id="rId68" Type="http://schemas.openxmlformats.org/officeDocument/2006/relationships/hyperlink" Target="https://www.argenta.be/content/dam/argenta/over-argenta/jaarverslagen/2022/argenta-spaarbank-pillar-3-disclosures-2022.pdf" TargetMode="External"/><Relationship Id="rId84" Type="http://schemas.openxmlformats.org/officeDocument/2006/relationships/hyperlink" Target="https://www.nlb.si/nlb/nlb-portal/eng/investor-relations/financial-reports/2022/2022_12-pillar3-publish-eng.pdf" TargetMode="External"/><Relationship Id="rId89" Type="http://schemas.openxmlformats.org/officeDocument/2006/relationships/hyperlink" Target="https://www.mobilize-fs.com/sites/default/files/media/pdf/Pillar%203%20risk%20report%20as%20of%202022-12-31.pdf" TargetMode="External"/><Relationship Id="rId16" Type="http://schemas.openxmlformats.org/officeDocument/2006/relationships/hyperlink" Target="https://www.gruppomps.it/static/upload/inf/informativa-al-pubblico---dicembre-2022.pdf" TargetMode="External"/><Relationship Id="rId107" Type="http://schemas.openxmlformats.org/officeDocument/2006/relationships/hyperlink" Target="https://jpmorganchaseco.gcs-web.com/static-files/7a98fb7d-5378-4b52-84ed-1878ff188b27" TargetMode="External"/><Relationship Id="rId11" Type="http://schemas.openxmlformats.org/officeDocument/2006/relationships/hyperlink" Target="https://www.cblgroup.com/files/pdf/risk-report-2022-q4-en.pdf" TargetMode="External"/><Relationship Id="rId32" Type="http://schemas.openxmlformats.org/officeDocument/2006/relationships/hyperlink" Target="https://www.belfius.be/about-us/dam/corporate/investors/ratios-en-rapporten/belfius-reports/en/2022-Risk-Report.pdf" TargetMode="External"/><Relationship Id="rId37" Type="http://schemas.openxmlformats.org/officeDocument/2006/relationships/hyperlink" Target="https://istituzionale.bper.it/documents/133577364/2159003916/Informativa+al+pubblico+Pillar3_31+12+2022.pdf/c909b46f-918e-7f2a-f1bb-73dff476d303?version=1.0&amp;t=1682024278666&amp;download=true" TargetMode="External"/><Relationship Id="rId53" Type="http://schemas.openxmlformats.org/officeDocument/2006/relationships/hyperlink" Target="https://www.pfandbriefbank.com/fileadmin/user_upload/downloads/investor_relations/pflichtveroeffentlichungen/Disclosure_Report_2212_de.pdf" TargetMode="External"/><Relationship Id="rId58" Type="http://schemas.openxmlformats.org/officeDocument/2006/relationships/hyperlink" Target="https://images.finecobank.com/docs/pdf/pub/corporate/investors/informativa-enti/public-disclosure-pillar-III-december-31-2022.pdf" TargetMode="External"/><Relationship Id="rId74" Type="http://schemas.openxmlformats.org/officeDocument/2006/relationships/hyperlink" Target="https://www.helaba.com/media/docs/de/investor-relations/veroeffentlichungen/offenlegungs-und-verguetungsbericht/offenlegung/offenlegungsbericht-2022.pdf" TargetMode="External"/><Relationship Id="rId79" Type="http://schemas.openxmlformats.org/officeDocument/2006/relationships/hyperlink" Target="https://www.muenchenerhyp.de/sites/default/files/2023-05/MHB%20Offenlegungsbericht%202022.pdf" TargetMode="External"/><Relationship Id="rId102" Type="http://schemas.openxmlformats.org/officeDocument/2006/relationships/hyperlink" Target="https://www.sb.lt/uploads/media/653117f29bf78/additional-information-regarding-the-nature-of-capital-and-risk.pdf" TargetMode="External"/><Relationship Id="rId5" Type="http://schemas.openxmlformats.org/officeDocument/2006/relationships/hyperlink" Target="https://www.seb.lt/sites/default/files/financial_reports/AB-SEB-bankas-capital-adequacy-and-risk-management-report-2022.pdf" TargetMode="External"/><Relationship Id="rId90" Type="http://schemas.openxmlformats.org/officeDocument/2006/relationships/hyperlink" Target="https://sfil.fr/wp-content/uploads/2023/03/Rapports-Pilier-au-31122022.pdf" TargetMode="External"/><Relationship Id="rId95" Type="http://schemas.openxmlformats.org/officeDocument/2006/relationships/hyperlink" Target="https://www.ubs.com/global/en/investor-relations/complementary-financial-information/disclosure-legal-entities/ubs-europe-se/_jcr_content/mainpar/toplevelgrid/col1/linklistnewlook/link_947876835_copy__1130027627.1460344525.file/PS9jb250ZW50L2RhbS9hc3NldHMvY2MvaW52ZXN0b3ItcmVsYXRpb25zL2NvbXBsZW1lbnRhcnktZmluYW5jaWFsLWluZm9ybWF0aW9uLzIwMjIvdWJzLWV1cm9wZS1waWxsYXItMy1meS0yMDIyLnBkZg==/ubs-europe-pillar-3-fy-2022.pdf" TargetMode="External"/><Relationship Id="rId22" Type="http://schemas.openxmlformats.org/officeDocument/2006/relationships/hyperlink" Target="https://www.santander.com/content/dam/santander-com/en/documentos/informe-con-relevancia-prudencial/2022/irp-2022-irp-2022-en.pdf" TargetMode="External"/><Relationship Id="rId27" Type="http://schemas.openxmlformats.org/officeDocument/2006/relationships/hyperlink" Target="https://www.spuerkeess.lu/fileadmin/mediatheque/documents/about_us/rapports_pilier3/Rapport_pilier_3_2022_final_17.10.23_.pdf" TargetMode="External"/><Relationship Id="rId43" Type="http://schemas.openxmlformats.org/officeDocument/2006/relationships/hyperlink" Target="https://www.citigroup.com/rcs/citigpa/storage/public/20230913_CGME%20Offenlegungsbericht_Resubmission%20Pillar3%2022YE.pdf" TargetMode="External"/><Relationship Id="rId48" Type="http://schemas.openxmlformats.org/officeDocument/2006/relationships/hyperlink" Target="https://www.crelan.be/sites/default/files/documents/Crelan%20Risk%20Report%202022.pdf" TargetMode="External"/><Relationship Id="rId64" Type="http://schemas.openxmlformats.org/officeDocument/2006/relationships/hyperlink" Target="https://www.hsbc.com/-/files/hsbc/investors/hsbc-results/2022/annual/pdfs/hsbc-continental-europe/230223-hsbc-continental-europe-pillar-3-at-2022-dec-31.pdf" TargetMode="External"/><Relationship Id="rId69" Type="http://schemas.openxmlformats.org/officeDocument/2006/relationships/hyperlink" Target="https://www.kbc.com/content/dam/kbccom/doc/investor-relations/Results/jvs-2022/risk-report-2022-2.pdf" TargetMode="External"/><Relationship Id="rId80" Type="http://schemas.openxmlformats.org/officeDocument/2006/relationships/hyperlink" Target="https://www.nbg.gr/-/jssmedia/Files/Group/enhmerwsh-ependutwn/Annual-reports-and-offering-circulars/pillar-3-q4-2022-site.pdf?rev=16fc78a4bed34ebbb1f81e0892a0a9f5&amp;_gl=1*1svrm4p*_ga*MTU1ODIxMzE2LjE2OTA3OTc3NDQ.*_up*MQ..*_ga_44Y14P97V7*MTY5MDc5Nzc0NC4xLjAuMTY5MDc5Nzc0NC4wLjAuMA.." TargetMode="External"/><Relationship Id="rId85" Type="http://schemas.openxmlformats.org/officeDocument/2006/relationships/hyperlink" Target="https://www.novobanco.pt/content/dam/novobancopublicsites/docs/pdfs/divulga%C3%A7%C3%B5es-financeiras/disciplina-mercado/Disciplina%20de%20Mercado%202022%20NOVO%20BANCO_TRAD_v6_pub.pdf.coredownload.inline.pdf" TargetMode="External"/><Relationship Id="rId12" Type="http://schemas.openxmlformats.org/officeDocument/2006/relationships/hyperlink" Target="https://www.alphaholdings.gr/-/media/alphaholdings/files/apotelesmata/fy2022/pillariii31122022final.pdf" TargetMode="External"/><Relationship Id="rId17" Type="http://schemas.openxmlformats.org/officeDocument/2006/relationships/hyperlink" Target="https://shareholdersandinvestors.bbva.com/wp-content/uploads/2023/04/Pillar-3-Report-2022_ENG.pdf" TargetMode="External"/><Relationship Id="rId33" Type="http://schemas.openxmlformats.org/officeDocument/2006/relationships/hyperlink" Target="https://www.nkbm.si/downloadfile.ashx?fileid=308676" TargetMode="External"/><Relationship Id="rId38" Type="http://schemas.openxmlformats.org/officeDocument/2006/relationships/hyperlink" Target="https://www.bpifrance.fr/download/media-file/77082" TargetMode="External"/><Relationship Id="rId59" Type="http://schemas.openxmlformats.org/officeDocument/2006/relationships/hyperlink" Target="https://www.goldmansachs.com/disclosures/pdfs/GSBE-Q4-2022-Pillar-3-EN.pdf" TargetMode="External"/><Relationship Id="rId103" Type="http://schemas.openxmlformats.org/officeDocument/2006/relationships/hyperlink" Target="https://istituzionale.popso.it/sites/default/files/documents/Banca%20Popolare%20di%20Sondrio%20Pillar%20III%2031%2012%202022.pdf" TargetMode="External"/><Relationship Id="rId108" Type="http://schemas.openxmlformats.org/officeDocument/2006/relationships/hyperlink" Target="https://www.unicajabanco.com/content/dam/unicaja/unicaja-corporacion/documentos-corporacion/inversores-y-accionistas/informacion-relevancia-prudencial/informe-anual-2022-en.pdf" TargetMode="External"/><Relationship Id="rId54" Type="http://schemas.openxmlformats.org/officeDocument/2006/relationships/hyperlink" Target="https://www.dzbank.de/content/dam/dzbank/dokumente/de/dzbank/investor_relations/berichte/archiv/2022/ARB_2022_12.pdf" TargetMode="External"/><Relationship Id="rId70" Type="http://schemas.openxmlformats.org/officeDocument/2006/relationships/hyperlink" Target="https://www.kuntarahoitus.fi/app/uploads/sites/2/2023/03/2022-Pillar-III-MuniFin.pdf" TargetMode="External"/><Relationship Id="rId75" Type="http://schemas.openxmlformats.org/officeDocument/2006/relationships/hyperlink" Target="https://luminor.ee/s3fs-public/documents/q4-2022-pillar-3-report-luminor-holding-as.pdf" TargetMode="External"/><Relationship Id="rId91" Type="http://schemas.openxmlformats.org/officeDocument/2006/relationships/hyperlink" Target="https://www.societegenerale.com/sites/default/files/documents/2023-03/Societe-Generale_Pillar3_31122022_EN.pdf" TargetMode="External"/><Relationship Id="rId96" Type="http://schemas.openxmlformats.org/officeDocument/2006/relationships/hyperlink" Target="https://www.unicreditgroup.eu/content/dam/unicreditgroup-eu/documents/it/investors/terzo-pilastro-basilea-2-3/2022/Informativa-del-Gruppo-UniCredit-Pillar-III-al-31-dicembre-2022.pdf" TargetMode="External"/><Relationship Id="rId1" Type="http://schemas.openxmlformats.org/officeDocument/2006/relationships/hyperlink" Target="https://www.rbinternational.com/de/investoren/berichte/regulatorische-veroeffentlichungen.html" TargetMode="External"/><Relationship Id="rId6" Type="http://schemas.openxmlformats.org/officeDocument/2006/relationships/hyperlink" Target="https://www.abancacorporacionbancaria.com/files/documents/abanca-pillar3-2022-en.pdf" TargetMode="External"/><Relationship Id="rId15" Type="http://schemas.openxmlformats.org/officeDocument/2006/relationships/hyperlink" Target="https://www.bancamediolanum.it/static-assets/documenti/file/it/2023/04/05/Informativa_al_pubblico_2022_PillarIII_situazione_311222.pdf" TargetMode="External"/><Relationship Id="rId23" Type="http://schemas.openxmlformats.org/officeDocument/2006/relationships/hyperlink" Target="https://d1io3yog0oux5.cloudfront.net/_4c00c3e53b78156a0d036a39f3d4355c/bankofamerica/db/874/9881/pdf/Bank+of+America+Europe+Designated+Activity+Company+Pillar+3+++Disclosure+As+at+31+December+2022.pdf" TargetMode="External"/><Relationship Id="rId28" Type="http://schemas.openxmlformats.org/officeDocument/2006/relationships/hyperlink" Target="https://www.bil.com/Documents/brochures/2022-Pillar-III-report.pdf" TargetMode="External"/><Relationship Id="rId36" Type="http://schemas.openxmlformats.org/officeDocument/2006/relationships/hyperlink" Target="https://d1io3yog0oux5.cloudfront.net/_11efd42558e67103353af226b2baac5f/bankofamerica/db/874/9885/pdf/2022+BofASE+Pillar+3.pdf" TargetMode="External"/><Relationship Id="rId49" Type="http://schemas.openxmlformats.org/officeDocument/2006/relationships/hyperlink" Target="https://static.devolksbank.nl/files/jaarcijfers/De-Volksbank-Pillar-3-Report-2022.pdf?v=1698391301" TargetMode="External"/><Relationship Id="rId57" Type="http://schemas.openxmlformats.org/officeDocument/2006/relationships/hyperlink" Target="https://www.eurobankholdings.gr/-/media/holding/omilos/enimerosi-ependuton/enimerosi-metoxon-eurobank/oikonomika-apotelesmata-part-01/2023/fy-2022/pillar-3-holdings-2022.pdf" TargetMode="External"/><Relationship Id="rId106" Type="http://schemas.openxmlformats.org/officeDocument/2006/relationships/hyperlink" Target="https://www.ing.com/Investor-relations/Financial-performance/Annual-reports/2022/ING-Group-appendices-Additional-Pillar-3-disclosures-2022.htm" TargetMode="External"/><Relationship Id="rId10" Type="http://schemas.openxmlformats.org/officeDocument/2006/relationships/hyperlink" Target="https://aib.ie/content/dam/frontdoor/investorrelations/docs/resultscentre/pillar3/AIB-Group-plc-Q4-2022-Pillar-3-Disclosures.pdf" TargetMode="External"/><Relationship Id="rId31" Type="http://schemas.openxmlformats.org/officeDocument/2006/relationships/hyperlink" Target="https://www.bayernlb.de/internet/media/de/ir/downloads_1/investor_relations_3/finanzberichte/2022_24/offenlegungsbericht.pdf" TargetMode="External"/><Relationship Id="rId44" Type="http://schemas.openxmlformats.org/officeDocument/2006/relationships/hyperlink" Target="https://investor-relations.commerzbank.com/media/document/3653185b-a14f-44cc-8e22-71ba1809bfbc/assets/20230414_Offenlegungsbericht_2022_Q4_DE.pdf?disposition=inline" TargetMode="External"/><Relationship Id="rId52" Type="http://schemas.openxmlformats.org/officeDocument/2006/relationships/hyperlink" Target="https://investor-relations.db.com/files/documents/regulatory-reporting/Saeule-3-Bericht-Q4-2022.pdf" TargetMode="External"/><Relationship Id="rId60" Type="http://schemas.openxmlformats.org/officeDocument/2006/relationships/hyperlink" Target="https://groupebpce.com/en/content/download/33322/file/BPCE2022_PIII_EN_BAT_MEL1_23-03-31.pdf" TargetMode="External"/><Relationship Id="rId65" Type="http://schemas.openxmlformats.org/officeDocument/2006/relationships/hyperlink" Target="https://www.ibercaja.com/archivo/en/7133" TargetMode="External"/><Relationship Id="rId73" Type="http://schemas.openxmlformats.org/officeDocument/2006/relationships/hyperlink" Target="https://www.lbbw.de/konzern/investor-relations/finanzberichte/offenlegungsberichte/2022/lbbw-offenlegungsbericht-12-2022_agdp2deb5e_m.pdf" TargetMode="External"/><Relationship Id="rId78" Type="http://schemas.openxmlformats.org/officeDocument/2006/relationships/hyperlink" Target="https://www.morganstanley.com/content/dam/msdotcom/en/about-us-ir/pillar3/MSEHSE_Pillar_3_Disclosure_Report_31_December_2022_English.pdf" TargetMode="External"/><Relationship Id="rId81" Type="http://schemas.openxmlformats.org/officeDocument/2006/relationships/hyperlink" Target="https://nwbbank.com/application/files/5716/8871/3726/Pillar_3_Full_Year_Disclosure_2022.pdf" TargetMode="External"/><Relationship Id="rId86" Type="http://schemas.openxmlformats.org/officeDocument/2006/relationships/hyperlink" Target="https://www.op.fi/documents/209474/40130008/OP+Ryhm%C3%A4n+riski-+ja+vakavaraisuusraportti+2022+%28pdf%29.pdf/a508a018-9f27-8c3a-f6ef-6441cc7bc18a" TargetMode="External"/><Relationship Id="rId94" Type="http://schemas.openxmlformats.org/officeDocument/2006/relationships/hyperlink" Target="https://www.bnymellon.com/content/dam/bnymellon/documents/pdf/investor-relations/the-bank-of-new-york-mellon-sa-nv-December-2022.pdf" TargetMode="External"/><Relationship Id="rId99" Type="http://schemas.openxmlformats.org/officeDocument/2006/relationships/hyperlink" Target="https://www.swedbank.lt/static/pdf/about/finance/reports/Risk_management_and_capital_adequacy_report_pillar_3_2022_Q4.pdf" TargetMode="External"/><Relationship Id="rId101" Type="http://schemas.openxmlformats.org/officeDocument/2006/relationships/hyperlink" Target="https://www.aareal-bank.com/fileadmin/04_Investoren/03_Other_PDF-files/2022/Offenlegungsbericht_2022_de.pdf" TargetMode="External"/><Relationship Id="rId4" Type="http://schemas.openxmlformats.org/officeDocument/2006/relationships/hyperlink" Target="https://www.swedbank.lv/static/pdf/about/governance/swedbank_risk_management_and_capital_adequacy_Q4_2022_ENG.pdf" TargetMode="External"/><Relationship Id="rId9" Type="http://schemas.openxmlformats.org/officeDocument/2006/relationships/hyperlink" Target="https://agrieurope.com.cy/wp-content/uploads/2023/10/AEC-Group-Disclosure-Report-31.12.2022_V3.0.pdf" TargetMode="External"/><Relationship Id="rId13" Type="http://schemas.openxmlformats.org/officeDocument/2006/relationships/hyperlink" Target="https://www.seb.lv/sites/default/files/financial_reports/Capital_Adequacy_and_Risk_Management_Report_Pillar_3_as_at_31_December_2022.pdf" TargetMode="External"/><Relationship Id="rId18" Type="http://schemas.openxmlformats.org/officeDocument/2006/relationships/hyperlink" Target="https://gruppo.bancobpm.it/download/informativa-da-parte-degli-enti-al-pubblico-terzo-pilastro-del-gruppo-banco-bpm-dati-riferiti-al-31-dicembre-2022" TargetMode="External"/><Relationship Id="rId39" Type="http://schemas.openxmlformats.org/officeDocument/2006/relationships/hyperlink" Target="https://www.cgd.pt/Investor-Relations/Informacao-Financeira/CGD/Documents/Disciplina-de-Mercado-2022.pdf" TargetMode="External"/><Relationship Id="rId109" Type="http://schemas.openxmlformats.org/officeDocument/2006/relationships/hyperlink" Target="https://www.swedbank.lv/about/swedbank/about/corporateGovernance?language=ENG" TargetMode="External"/><Relationship Id="rId34" Type="http://schemas.openxmlformats.org/officeDocument/2006/relationships/hyperlink" Target="https://www.bngbank.nl/-/media/Project/CBB/BNG-Bank-Shared/Documents/Pillar-3-Disclosure-Report-BNG-Bank-2022-dated-June-2023.pdf?rev=161618d8bcf84cc5bd75eff81bac9140" TargetMode="External"/><Relationship Id="rId50" Type="http://schemas.openxmlformats.org/officeDocument/2006/relationships/hyperlink" Target="https://www.deka.de/site/dekade_deka-gruppe_site/get/params_E1405969498/10215522/DekaGruppe_Offenlegungsbericht_2022-12-31_DE.pdf" TargetMode="External"/><Relationship Id="rId55" Type="http://schemas.openxmlformats.org/officeDocument/2006/relationships/hyperlink" Target="https://cdn0.erstegroup.com/content/dam/at/eh/www_erstegroup_com/en/Investor_Relations/Reg_Disclosure/2022_Erste_Group_Disclosure_Report.pdf?forceDownload=1" TargetMode="External"/><Relationship Id="rId76" Type="http://schemas.openxmlformats.org/officeDocument/2006/relationships/hyperlink" Target="https://www.medirect.com.mt/wp-content/uploads/MDB-Group-Limited-Pillar-3-Disclosures-December-2022.pdf" TargetMode="External"/><Relationship Id="rId97" Type="http://schemas.openxmlformats.org/officeDocument/2006/relationships/hyperlink" Target="https://www.volksbank.at/m101/volksbank/zib/downloads/vb_gruppe/offenlegung_verbund_2022-12-31.pdf" TargetMode="External"/><Relationship Id="rId104" Type="http://schemas.openxmlformats.org/officeDocument/2006/relationships/hyperlink" Target="https://www.bankofcyprus.com/globalassets/group/investor-relations/pillar-3-disclosures/eng/20230405-pillar-3-disclosures-2022.pdf" TargetMode="External"/><Relationship Id="rId7" Type="http://schemas.openxmlformats.org/officeDocument/2006/relationships/hyperlink" Target="https://assets.ctfassets.net/1u811bvgvthc/287BQpwkOoMVe920HMp9mf/c5447e5b84b027eecba36ac7d2d75d54/ABN_AMRO_____Pillar_3_Report_2022.pdf" TargetMode="External"/><Relationship Id="rId71" Type="http://schemas.openxmlformats.org/officeDocument/2006/relationships/hyperlink" Target="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22IRP+2022+-+GRUPO+KUTXABANK.pdf%22&amp;blobkey=id&amp;blobtable=MungoBlobs&amp;blobwhere=1312361282332&amp;ssbinary=true" TargetMode="External"/><Relationship Id="rId92" Type="http://schemas.openxmlformats.org/officeDocument/2006/relationships/hyperlink" Target="https://www.statestreet.com/web/disclosures-and-disclaimers/de/disclosure-report-ssehg-group-31122022.pdf" TargetMode="External"/><Relationship Id="rId2" Type="http://schemas.openxmlformats.org/officeDocument/2006/relationships/hyperlink" Target="https://www.rbinternational.com/de/investoren/berichte/regulatorische-veroeffentlichungen/_jcr_content/root/responsivegrid/contentcontainer_cop_32308892/contentplus/downloadlist_1505561_1567370318.download.html/1/RBI%20Pillar%203%20Report%2031_12_2022%20_nur%20auf%20Englisch_.pdf" TargetMode="External"/><Relationship Id="rId29" Type="http://schemas.openxmlformats.org/officeDocument/2006/relationships/hyperlink" Target="https://home.barclays/content/dam/home-barclays/documents/investor-relations/reports-and-events/annual-reports/2022/Pillar-3/Barclays-Bank%20Ireland-PL-Pillar3-2022.pdf" TargetMode="External"/><Relationship Id="rId24" Type="http://schemas.openxmlformats.org/officeDocument/2006/relationships/hyperlink" Target="https://investorrelations.bankofireland.com/app/uploads/Pillar-3-Disclosures-31-December-2022-Group-PDF-Version-1.pdf" TargetMode="External"/><Relationship Id="rId40" Type="http://schemas.openxmlformats.org/officeDocument/2006/relationships/hyperlink" Target="https://www.caixabank.com/deployedfiles/caixabank_com/Estaticos/PDFs/Accionistasinversores/Pillar_3_2022_Report.pdf" TargetMode="External"/><Relationship Id="rId45" Type="http://schemas.openxmlformats.org/officeDocument/2006/relationships/hyperlink" Target="https://www.creditmutuel.com/partage/fr/CNCM/telechargements/presse-et-publications/publications/2023/2022-Informations-relatives-au-Pilier-3-de-Bale-III-Exercice-2022.pdf" TargetMode="External"/><Relationship Id="rId66" Type="http://schemas.openxmlformats.org/officeDocument/2006/relationships/hyperlink" Target="https://www.gruppobcciccrea.it/Altri_Documeni_Pillar/PIllar%20III%20GBCI_31%2012%202022_seconda%20pubblicazione.pdf" TargetMode="External"/><Relationship Id="rId87" Type="http://schemas.openxmlformats.org/officeDocument/2006/relationships/hyperlink" Target="https://www.piraeusholdings.gr/~/media/Com/2022/Files/investors/Financials/Annual-Reports/Pillar-III_EN_20221231_Final.pdf" TargetMode="External"/><Relationship Id="rId110" Type="http://schemas.openxmlformats.org/officeDocument/2006/relationships/printerSettings" Target="../printerSettings/printerSettings3.bin"/><Relationship Id="rId61" Type="http://schemas.openxmlformats.org/officeDocument/2006/relationships/hyperlink" Target="https://www.hcob-bank.de/media/pdf_3/investorrelations/geschaeftsber/2022_7/offenlegungsberichte/offenlegungsbericht_per_31_dezember_2022_gemaess_teil_8_crr.pdf" TargetMode="External"/><Relationship Id="rId82" Type="http://schemas.openxmlformats.org/officeDocument/2006/relationships/hyperlink" Target="https://www.nordlb.de/fileadmin/redaktion/Investor_Relations/pdf/2022/NORDLB_Offenlegungsbericht_zum_31._Dezember_2022.pdf" TargetMode="External"/><Relationship Id="rId19" Type="http://schemas.openxmlformats.org/officeDocument/2006/relationships/hyperlink" Target="https://ind.millenniumbcp.pt/en/Institucional/investidores/Documents/RelatorioContas/2023/MD_BCP2022_ENG.pdf" TargetMode="External"/><Relationship Id="rId14" Type="http://schemas.openxmlformats.org/officeDocument/2006/relationships/hyperlink" Target="https://www.seb.ee/sites/default/files/financial_reports/Capital_Adequacy_and_Risk_Management_Report_Pillar_3_2022.pdf" TargetMode="External"/><Relationship Id="rId30" Type="http://schemas.openxmlformats.org/officeDocument/2006/relationships/hyperlink" Target="https://www.bawaggroup.com/resource/blob/45724/b44a9639076b0c68926d610b8b9c76be/20230313-pillar-3-qualitative-data.pdf" TargetMode="External"/><Relationship Id="rId35" Type="http://schemas.openxmlformats.org/officeDocument/2006/relationships/hyperlink" Target="https://invest.bnpparibas/en/document/universal-registration-document-2022" TargetMode="External"/><Relationship Id="rId56" Type="http://schemas.openxmlformats.org/officeDocument/2006/relationships/hyperlink" Target="https://cdn0.scrvt.com/e07c34c5527d0f24bcd27c648605aec1/642878bc26d908fe/cccac7f55ab2/Offenlegungsbericht_SEG-Gruppe_31122022--1-.pdf" TargetMode="External"/><Relationship Id="rId77" Type="http://schemas.openxmlformats.org/officeDocument/2006/relationships/hyperlink" Target="https://www.mediobanca.com/static/upload_new/pil/pillar-iii-31-12-2022-ita---finale.pdf" TargetMode="External"/><Relationship Id="rId100" Type="http://schemas.openxmlformats.org/officeDocument/2006/relationships/hyperlink" Target="https://www.abnamro.com/en/investor-relations/information/all-financial-reports?selectedTabs=2023" TargetMode="External"/><Relationship Id="rId105" Type="http://schemas.openxmlformats.org/officeDocument/2006/relationships/hyperlink" Target="https://www.credit-agricole.com/en/pdfPreview/197771" TargetMode="External"/><Relationship Id="rId8" Type="http://schemas.openxmlformats.org/officeDocument/2006/relationships/hyperlink" Target="https://www.addiko.com/static/uploads/Addiko-Public-Disclosure-Report-2022-part-8-CRR-EN-1-qualitative.pdf" TargetMode="External"/><Relationship Id="rId51" Type="http://schemas.openxmlformats.org/officeDocument/2006/relationships/hyperlink" Target="https://www.apobank.de/dam/jcr:428465cf-0f50-4b4a-be04-d82ef3ac5f16/apobank-disclosure-report-31122022.pdf" TargetMode="External"/><Relationship Id="rId72" Type="http://schemas.openxmlformats.org/officeDocument/2006/relationships/hyperlink" Target="https://www.labanquepostale.com/content/dam/lbp/documents/institutionnel/en/corporate-publications/2023/BQP2022_URD_EN_MELv2.pdf" TargetMode="External"/><Relationship Id="rId93" Type="http://schemas.openxmlformats.org/officeDocument/2006/relationships/hyperlink" Target="https://www.swedbank.ee/static/pdf/about/finance/reports/Pillar_3_Q4_2022_ENG.pdf" TargetMode="External"/><Relationship Id="rId98" Type="http://schemas.openxmlformats.org/officeDocument/2006/relationships/hyperlink" Target="https://www.vwfs.com/content/dam/bluelabel/valid/www-vwfs-com/investor-relations/vw-bank/offenlegungsberichte/DE_2022-12-31_VW%20Bank%20OLB_Master_DE_Final%20-%20REM%20-%20Korrektur%20CQ5_sec.pdf" TargetMode="External"/><Relationship Id="rId3" Type="http://schemas.openxmlformats.org/officeDocument/2006/relationships/hyperlink" Target="https://www.raiffeisen.at/resources/ooe/rlb/downloads/offenlegungen/2022/Jahresoffenlegung%202022.pdf" TargetMode="External"/><Relationship Id="rId25" Type="http://schemas.openxmlformats.org/officeDocument/2006/relationships/hyperlink" Target="https://www.bov.com/documents/pillar-3-disclosures-december-2022" TargetMode="External"/><Relationship Id="rId46" Type="http://schemas.openxmlformats.org/officeDocument/2006/relationships/hyperlink" Target="https://media.rabobank.com/m/2bed51e529b32a6e/original/Pillar-3-Year-Report-2022-EN.pdf" TargetMode="External"/><Relationship Id="rId67" Type="http://schemas.openxmlformats.org/officeDocument/2006/relationships/hyperlink" Target="https://group.intesasanpaolo.com/content/dam/portalgroup/repository-documenti/investor-relations/Contenuti/RISORSE/Documenti%20PDF/governance/Pillar3_31122022.pdf" TargetMode="External"/><Relationship Id="rId20" Type="http://schemas.openxmlformats.org/officeDocument/2006/relationships/hyperlink" Target="https://www.bcc.es/storage/documents/informe-con-relevancia-prudencial-2022-c0485.pdf" TargetMode="External"/><Relationship Id="rId41" Type="http://schemas.openxmlformats.org/officeDocument/2006/relationships/hyperlink" Target="https://www.cassacentrale.it/sites/default/files/documents_attachments/GBC%20-%20Informativa%20al%20pubblico%20al%2031%20dicembre%202022_0.pdf" TargetMode="External"/><Relationship Id="rId62" Type="http://schemas.openxmlformats.org/officeDocument/2006/relationships/hyperlink" Target="https://haspafinanzholding.de/fileadmin/download/pdf/Jahresoffenlegungsbericht-zum-31-12-2022-der-HASPA-Finanzholding-Gruppe.pdf" TargetMode="External"/><Relationship Id="rId83" Type="http://schemas.openxmlformats.org/officeDocument/2006/relationships/hyperlink" Target="https://www.nordea.com/en/doc/nordea-group-capital-and-risk-management-report-2022.pdf" TargetMode="External"/><Relationship Id="rId88" Type="http://schemas.openxmlformats.org/officeDocument/2006/relationships/hyperlink" Target="https://www.quintet.com/getmedia/4998620a-6e85-4a96-b3c6-8ef5f20a9f17/quintet-group_pillar-3-disclosure-report_31-december-2022.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bnamro.com/en/investor-relations/information/all-financial-reports?selectedTabs=2023" TargetMode="External"/><Relationship Id="rId1" Type="http://schemas.openxmlformats.org/officeDocument/2006/relationships/hyperlink" Target="https://www.swedbank.lt/static/pdf/about/finance/reports/Risk_management_and_capital_adequacy_report_pillar_3_2022_Q4.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bnamro.com/en/investor-relations/information/all-financial-reports?selectedTabs=2023" TargetMode="External"/><Relationship Id="rId1" Type="http://schemas.openxmlformats.org/officeDocument/2006/relationships/hyperlink" Target="https://www.swedbank.lt/static/pdf/about/finance/reports/Risk_management_and_capital_adequacy_report_pillar_3_2022_Q4.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groupebpce.com/en/content/download/33322/file/BPCE2022_PIII_EN_BAT_MEL1_23-03-31.pdf" TargetMode="External"/><Relationship Id="rId2" Type="http://schemas.openxmlformats.org/officeDocument/2006/relationships/hyperlink" Target="https://www.abnamro.com/en/investor-relations/information/all-financial-reports?selectedTabs=2023" TargetMode="External"/><Relationship Id="rId1" Type="http://schemas.openxmlformats.org/officeDocument/2006/relationships/hyperlink" Target="https://www.swedbank.lt/static/pdf/about/finance/reports/Risk_management_and_capital_adequacy_report_pillar_3_2022_Q4.pdf"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www.santander.com/en/shareholders-and-investors/financial-and-economic-information" TargetMode="External"/><Relationship Id="rId21" Type="http://schemas.openxmlformats.org/officeDocument/2006/relationships/hyperlink" Target="https://www.bcc.es/en/informacion-para-inversores/informacion-financiera/informacion-con-relevancia-prudencial/" TargetMode="External"/><Relationship Id="rId42" Type="http://schemas.openxmlformats.org/officeDocument/2006/relationships/hyperlink" Target="https://www.caixabank.com/en/shareholders-investors/economic-financial-information/other-financial-information.html" TargetMode="External"/><Relationship Id="rId47" Type="http://schemas.openxmlformats.org/officeDocument/2006/relationships/hyperlink" Target="https://www.creditmutuel.com/fr/publications/rapports-annuels.html" TargetMode="External"/><Relationship Id="rId63" Type="http://schemas.openxmlformats.org/officeDocument/2006/relationships/hyperlink" Target="https://groupebpce.com/en/investors/results-and-publications/pillar-iii" TargetMode="External"/><Relationship Id="rId68" Type="http://schemas.openxmlformats.org/officeDocument/2006/relationships/hyperlink" Target="https://www.hsbc.com/investors/results-and-announcements/all-reporting/subsidiaries?page=1&amp;take=20&amp;reporting-type=pillar-3-disclosures&amp;years=2022" TargetMode="External"/><Relationship Id="rId84" Type="http://schemas.openxmlformats.org/officeDocument/2006/relationships/hyperlink" Target="https://www.morganstanley.com/about-us-ir/pillar-eu.html" TargetMode="External"/><Relationship Id="rId89" Type="http://schemas.openxmlformats.org/officeDocument/2006/relationships/hyperlink" Target="https://www.nordea.com/en/investor-relations/reports-and-presentations/pillar-3-disclosure/?fQ=&amp;fSubCat=tcm%3A33-19233-1024&amp;fYear=" TargetMode="External"/><Relationship Id="rId16" Type="http://schemas.openxmlformats.org/officeDocument/2006/relationships/hyperlink" Target="https://istituzionale.popso.it/it/pillar-3" TargetMode="External"/><Relationship Id="rId107" Type="http://schemas.openxmlformats.org/officeDocument/2006/relationships/hyperlink" Target="https://www.swedbank.lt/static/pdf/about/finance/reports/Risk_management_and_capital_adequacy_report_pillar_3_2022_Q4.pdf" TargetMode="External"/><Relationship Id="rId11" Type="http://schemas.openxmlformats.org/officeDocument/2006/relationships/hyperlink" Target="https://www.cblgroup.com/en/about/governance/risk-management/" TargetMode="External"/><Relationship Id="rId32" Type="http://schemas.openxmlformats.org/officeDocument/2006/relationships/hyperlink" Target="https://www.bayernlb.de/internet/de/blb/resp/investor_relations_5/veroeffentlichungen_3/finanzberichte/finanzberichte_1.jsp" TargetMode="External"/><Relationship Id="rId37" Type="http://schemas.openxmlformats.org/officeDocument/2006/relationships/hyperlink" Target="https://invest.bnpparibas.com/en/registration-documents-annual-financial-reports" TargetMode="External"/><Relationship Id="rId53" Type="http://schemas.openxmlformats.org/officeDocument/2006/relationships/hyperlink" Target="https://www.apobank.de/ueber-die-apobank/investor-relations-en/disclosure-reports" TargetMode="External"/><Relationship Id="rId58" Type="http://schemas.openxmlformats.org/officeDocument/2006/relationships/hyperlink" Target="https://www.erstegroup.com/de/investoren/berichte/regulatorische_berichte" TargetMode="External"/><Relationship Id="rId74" Type="http://schemas.openxmlformats.org/officeDocument/2006/relationships/hyperlink" Target="https://jpmorganchaseco.gcs-web.com/ir/sec-other-filings/basel-pillar-and-lcr-disclosures/pillar-germany" TargetMode="External"/><Relationship Id="rId79" Type="http://schemas.openxmlformats.org/officeDocument/2006/relationships/hyperlink" Target="https://www.lbbw.de/konzern/news-and-service/investor-relations/finanzberichte/finanzberichte_7u12dygoe_d.html" TargetMode="External"/><Relationship Id="rId102" Type="http://schemas.openxmlformats.org/officeDocument/2006/relationships/hyperlink" Target="https://www.ubs.com/de/de/ubs-germany/financial-reports.html" TargetMode="External"/><Relationship Id="rId5" Type="http://schemas.openxmlformats.org/officeDocument/2006/relationships/hyperlink" Target="https://www.abancacorporacionbancaria.com/en/investors/financial-information/" TargetMode="External"/><Relationship Id="rId90" Type="http://schemas.openxmlformats.org/officeDocument/2006/relationships/hyperlink" Target="https://www.nlb.si/financial-reports-2022" TargetMode="External"/><Relationship Id="rId95" Type="http://schemas.openxmlformats.org/officeDocument/2006/relationships/hyperlink" Target="https://www.rbinternational.com/de/investoren/berichte/regulatorische-veroeffentlichungen.html" TargetMode="External"/><Relationship Id="rId22" Type="http://schemas.openxmlformats.org/officeDocument/2006/relationships/hyperlink" Target="https://www.grupbancsabadell.com/corp/en/shareholders-and-investors/economic-and-financial-information.html" TargetMode="External"/><Relationship Id="rId27" Type="http://schemas.openxmlformats.org/officeDocument/2006/relationships/hyperlink" Target="https://www.bov.com/content/financial-reports" TargetMode="External"/><Relationship Id="rId43" Type="http://schemas.openxmlformats.org/officeDocument/2006/relationships/hyperlink" Target="https://www.cassacentrale.it/it/investor/pillar-3" TargetMode="External"/><Relationship Id="rId48" Type="http://schemas.openxmlformats.org/officeDocument/2006/relationships/hyperlink" Target="https://www.rabobank.nl/en/about-us/organization/results-and-reports/downloads" TargetMode="External"/><Relationship Id="rId64" Type="http://schemas.openxmlformats.org/officeDocument/2006/relationships/hyperlink" Target="https://www.credit-agricole.com/en/finance/finance/financial-publications" TargetMode="External"/><Relationship Id="rId69" Type="http://schemas.openxmlformats.org/officeDocument/2006/relationships/hyperlink" Target="https://www.ibercaja.com/shareholders-and-investors/financial-information/information-of-prudential-relevance" TargetMode="External"/><Relationship Id="rId80" Type="http://schemas.openxmlformats.org/officeDocument/2006/relationships/hyperlink" Target="https://www.helaba.com/de/informationen-fuer/investoren/veroeffentlichungen/offenlegungsberichte.php" TargetMode="External"/><Relationship Id="rId85" Type="http://schemas.openxmlformats.org/officeDocument/2006/relationships/hyperlink" Target="https://www.muenchenerhyp.de/de/investoren/berichte-und-praesentationen" TargetMode="External"/><Relationship Id="rId12" Type="http://schemas.openxmlformats.org/officeDocument/2006/relationships/hyperlink" Target="https://www.alphaholdings.gr/en/investor-relations/group-results-and-reporting/financial-statements-alpha-services-and-holdings?listfilter=CF12428D521249B58B2A289159B597A4" TargetMode="External"/><Relationship Id="rId17" Type="http://schemas.openxmlformats.org/officeDocument/2006/relationships/hyperlink" Target="https://www.gruppomps.it/investor-relations/report-pillar-iii.html" TargetMode="External"/><Relationship Id="rId33" Type="http://schemas.openxmlformats.org/officeDocument/2006/relationships/hyperlink" Target="https://www.bawaggroup.com/BAWAGGROUP/IR/EN/Financial-Results" TargetMode="External"/><Relationship Id="rId38" Type="http://schemas.openxmlformats.org/officeDocument/2006/relationships/hyperlink" Target="https://investor.bankofamerica.com/regulatory-and-other-filings/basel-pillar-3-disclosures/non-u-s-legal-entity-pillar-3-disclosures" TargetMode="External"/><Relationship Id="rId59" Type="http://schemas.openxmlformats.org/officeDocument/2006/relationships/hyperlink" Target="https://www.lbb.de/offenlegungsberichte-nach-26a-kwg-00000000083d7f2a" TargetMode="External"/><Relationship Id="rId103" Type="http://schemas.openxmlformats.org/officeDocument/2006/relationships/hyperlink" Target="https://www.unicajabanco.com/en/inversores-y-accionistas/informacion-economico-financiera/informacion-con-relevancia-prudencial" TargetMode="External"/><Relationship Id="rId108" Type="http://schemas.openxmlformats.org/officeDocument/2006/relationships/printerSettings" Target="../printerSettings/printerSettings7.bin"/><Relationship Id="rId20" Type="http://schemas.openxmlformats.org/officeDocument/2006/relationships/hyperlink" Target="https://ind.millenniumbcp.pt/en/Institucional/investidores/Pages/Disciplina-de-Mercado.aspx" TargetMode="External"/><Relationship Id="rId41" Type="http://schemas.openxmlformats.org/officeDocument/2006/relationships/hyperlink" Target="https://www.cgd.pt/English/Investor-Relations/Financial-Information/Pages/Pillar-3-Report.aspx" TargetMode="External"/><Relationship Id="rId54" Type="http://schemas.openxmlformats.org/officeDocument/2006/relationships/hyperlink" Target="https://www.db.com/ir/de/regulatorische-veroeffentlichungen.htm" TargetMode="External"/><Relationship Id="rId62" Type="http://schemas.openxmlformats.org/officeDocument/2006/relationships/hyperlink" Target="https://www.goldmansachs.com/disclosures/gsbank-europe-se-disclosures.html" TargetMode="External"/><Relationship Id="rId70" Type="http://schemas.openxmlformats.org/officeDocument/2006/relationships/hyperlink" Target="https://www.gruppobcciccrea.it/Pagine/Governance/Informativa-Pillar-III.aspx" TargetMode="External"/><Relationship Id="rId75" Type="http://schemas.openxmlformats.org/officeDocument/2006/relationships/hyperlink" Target="https://www.kbc.com/en/investor-relations/reports/risk-reports.html" TargetMode="External"/><Relationship Id="rId83" Type="http://schemas.openxmlformats.org/officeDocument/2006/relationships/hyperlink" Target="https://www.mediobanca.com/it/investor-relations/adeguatezza-patrimoniale/terzo-pilastro-pillar-iii.html" TargetMode="External"/><Relationship Id="rId88" Type="http://schemas.openxmlformats.org/officeDocument/2006/relationships/hyperlink" Target="https://www.nordlb.de/die-nordlb/investor-relations/berichte/2022" TargetMode="External"/><Relationship Id="rId91" Type="http://schemas.openxmlformats.org/officeDocument/2006/relationships/hyperlink" Target="https://www.novobanco.pt/english/investor-relations/financial-information0/financial-disclosures" TargetMode="External"/><Relationship Id="rId96" Type="http://schemas.openxmlformats.org/officeDocument/2006/relationships/hyperlink" Target="https://www.raiffeisen.at/ooe/rlb/de/meine-bank/zahlen---fakten/offenlegungen.html" TargetMode="External"/><Relationship Id="rId1" Type="http://schemas.openxmlformats.org/officeDocument/2006/relationships/hyperlink" Target="https://www.swedbank.lv/about/swedbank/about/corporateGovernance?language=ENG" TargetMode="External"/><Relationship Id="rId6" Type="http://schemas.openxmlformats.org/officeDocument/2006/relationships/hyperlink" Target="https://www.abnamro.com/en/investor-relations/information/all-financial-reports?selectedTabs=2023" TargetMode="External"/><Relationship Id="rId15" Type="http://schemas.openxmlformats.org/officeDocument/2006/relationships/hyperlink" Target="https://www.bancamediolanum.it/corporate/investors/bilanci" TargetMode="External"/><Relationship Id="rId23" Type="http://schemas.openxmlformats.org/officeDocument/2006/relationships/hyperlink" Target="https://investor.bankofamerica.com/regulatory-and-other-filings/basel-pillar-3-disclosures/non-u-s-legal-entity-pillar-3-disclosures" TargetMode="External"/><Relationship Id="rId28" Type="http://schemas.openxmlformats.org/officeDocument/2006/relationships/hyperlink" Target="https://webcorporativa.bankinter.com/www2/corporativa/en/inf_financiera_cnmv/informacion_financiera/info_relev_pruden/2020" TargetMode="External"/><Relationship Id="rId36" Type="http://schemas.openxmlformats.org/officeDocument/2006/relationships/hyperlink" Target="https://www.bngbank.com/Financials/Annual-report-2022" TargetMode="External"/><Relationship Id="rId49" Type="http://schemas.openxmlformats.org/officeDocument/2006/relationships/hyperlink" Target="https://www.credem.it/content/credem/it/gruppo-credem/investor-relations/PILLAR-III-informativa.html" TargetMode="External"/><Relationship Id="rId57" Type="http://schemas.openxmlformats.org/officeDocument/2006/relationships/hyperlink" Target="https://www.dzbank.de/content/dzbank/de/home/die-dz-bank/investor-relations/berichte/berichte-archiv.html" TargetMode="External"/><Relationship Id="rId106" Type="http://schemas.openxmlformats.org/officeDocument/2006/relationships/hyperlink" Target="https://www.vwfs.com/investor-relations/volkswagen-bank-gmbh.html" TargetMode="External"/><Relationship Id="rId10" Type="http://schemas.openxmlformats.org/officeDocument/2006/relationships/hyperlink" Target="https://www.sb.lt/en/investors/financial-info/siauliu-bankas-ab-and-the-groups-financial-statements" TargetMode="External"/><Relationship Id="rId31" Type="http://schemas.openxmlformats.org/officeDocument/2006/relationships/hyperlink" Target="https://home.barclays/investor-relations/reports-and-events/annual-reports/" TargetMode="External"/><Relationship Id="rId44" Type="http://schemas.openxmlformats.org/officeDocument/2006/relationships/hyperlink" Target="https://www.citigroup.com/citi/investor/reg.htm" TargetMode="External"/><Relationship Id="rId52" Type="http://schemas.openxmlformats.org/officeDocument/2006/relationships/hyperlink" Target="https://www.deka.de/deka-gruppe/investor-relations/publikationen-und-praesentationen" TargetMode="External"/><Relationship Id="rId60" Type="http://schemas.openxmlformats.org/officeDocument/2006/relationships/hyperlink" Target="https://www.eurobankholdings.gr/en/investor-relations/financial-results-pages/financial-year-2022" TargetMode="External"/><Relationship Id="rId65" Type="http://schemas.openxmlformats.org/officeDocument/2006/relationships/hyperlink" Target="https://www.hcob-bank.de/de/investoren/konzernberichterstattung/konzernberichterstattung/" TargetMode="External"/><Relationship Id="rId73" Type="http://schemas.openxmlformats.org/officeDocument/2006/relationships/hyperlink" Target="https://www.argenta.be/nl/over-argenta/jaarverslagen.html" TargetMode="External"/><Relationship Id="rId78" Type="http://schemas.openxmlformats.org/officeDocument/2006/relationships/hyperlink" Target="https://www.labanquepostale.com/en/investors.html" TargetMode="External"/><Relationship Id="rId81" Type="http://schemas.openxmlformats.org/officeDocument/2006/relationships/hyperlink" Target="https://luminor.ee/investors" TargetMode="External"/><Relationship Id="rId86" Type="http://schemas.openxmlformats.org/officeDocument/2006/relationships/hyperlink" Target="https://www.nbg.gr/en/group/investor-relations/annual-reports-offering-circulars" TargetMode="External"/><Relationship Id="rId94" Type="http://schemas.openxmlformats.org/officeDocument/2006/relationships/hyperlink" Target="https://www.quintet.com/en-gb/investor-relations" TargetMode="External"/><Relationship Id="rId99" Type="http://schemas.openxmlformats.org/officeDocument/2006/relationships/hyperlink" Target="https://www.statestreet.com/disclosures-and-disclaimers/de/disclosure-report" TargetMode="External"/><Relationship Id="rId101" Type="http://schemas.openxmlformats.org/officeDocument/2006/relationships/hyperlink" Target="https://www.bnymellon.com/us/en/investor-relations/regulatory-filings.html" TargetMode="External"/><Relationship Id="rId4" Type="http://schemas.openxmlformats.org/officeDocument/2006/relationships/hyperlink" Target="https://www.seb.lt/apie-seb/investuotojams/finansine-informacija/seb-banko-grupes-finansines-ataskaitos" TargetMode="External"/><Relationship Id="rId9" Type="http://schemas.openxmlformats.org/officeDocument/2006/relationships/hyperlink" Target="https://aib.ie/investorrelations/financial-information/results-centre/2022-financial-results/pillar-3-disclosures-q4-2022" TargetMode="External"/><Relationship Id="rId13" Type="http://schemas.openxmlformats.org/officeDocument/2006/relationships/hyperlink" Target="https://www.seb.lv/en/about-seb/investors" TargetMode="External"/><Relationship Id="rId18" Type="http://schemas.openxmlformats.org/officeDocument/2006/relationships/hyperlink" Target="https://shareholdersandinvestors.bbva.com/financials/financial-reports/" TargetMode="External"/><Relationship Id="rId39" Type="http://schemas.openxmlformats.org/officeDocument/2006/relationships/hyperlink" Target="https://istituzionale.bper.it/investor-relations/pillar-3-informativa-al-pubblico" TargetMode="External"/><Relationship Id="rId34" Type="http://schemas.openxmlformats.org/officeDocument/2006/relationships/hyperlink" Target="https://www.belfius.be/about-us/en/investors/results-reports/reports" TargetMode="External"/><Relationship Id="rId50" Type="http://schemas.openxmlformats.org/officeDocument/2006/relationships/hyperlink" Target="https://www.crelan.be/fr/corporate/article/rapports-annuels" TargetMode="External"/><Relationship Id="rId55" Type="http://schemas.openxmlformats.org/officeDocument/2006/relationships/hyperlink" Target="https://www.pfandbriefbank.com/investoren/pflichtveroeffentlichungen/offenlegungsbericht-gem-eu-verordnung-nr-5752013-crr.html" TargetMode="External"/><Relationship Id="rId76" Type="http://schemas.openxmlformats.org/officeDocument/2006/relationships/hyperlink" Target="https://www.munifin.fi/about-us/key-figures-and-annual-reports/" TargetMode="External"/><Relationship Id="rId97" Type="http://schemas.openxmlformats.org/officeDocument/2006/relationships/hyperlink" Target="https://sfil.fr/infos-financieres/publications/" TargetMode="External"/><Relationship Id="rId104" Type="http://schemas.openxmlformats.org/officeDocument/2006/relationships/hyperlink" Target="https://www.unicreditgroup.eu/it/investors/financial-reporting/pillar-3-disclosures.html" TargetMode="External"/><Relationship Id="rId7" Type="http://schemas.openxmlformats.org/officeDocument/2006/relationships/hyperlink" Target="https://www.addiko.com/de/finanzberichte/" TargetMode="External"/><Relationship Id="rId71" Type="http://schemas.openxmlformats.org/officeDocument/2006/relationships/hyperlink" Target="https://www.ing.com/Investor-relations/Financial-performance/Annual-reports.htm" TargetMode="External"/><Relationship Id="rId92" Type="http://schemas.openxmlformats.org/officeDocument/2006/relationships/hyperlink" Target="https://www.op.fi/web/raportit/op-financial-group-publications" TargetMode="External"/><Relationship Id="rId2" Type="http://schemas.openxmlformats.org/officeDocument/2006/relationships/hyperlink" Target="https://swedbank.lt/about/swedbank/about/financialResults?language=ENG" TargetMode="External"/><Relationship Id="rId29" Type="http://schemas.openxmlformats.org/officeDocument/2006/relationships/hyperlink" Target="https://www.spuerkeess.lu/en/about-us/publications/" TargetMode="External"/><Relationship Id="rId24" Type="http://schemas.openxmlformats.org/officeDocument/2006/relationships/hyperlink" Target="https://www.bankofcyprus.com.cy/en-gb/group/investor-relations/reports-presentations/pillar-3-disclosures/" TargetMode="External"/><Relationship Id="rId40" Type="http://schemas.openxmlformats.org/officeDocument/2006/relationships/hyperlink" Target="https://www2.bpifrance.fr/Espace-Investisseurs" TargetMode="External"/><Relationship Id="rId45" Type="http://schemas.openxmlformats.org/officeDocument/2006/relationships/hyperlink" Target="https://www.citigroup.com/global/investors/other-regulatory-filings" TargetMode="External"/><Relationship Id="rId66" Type="http://schemas.openxmlformats.org/officeDocument/2006/relationships/hyperlink" Target="http://www.haspa-finanzholding.de/unternehmen-57640/" TargetMode="External"/><Relationship Id="rId87" Type="http://schemas.openxmlformats.org/officeDocument/2006/relationships/hyperlink" Target="https://nwbbank.com/en/about-nwb-bank/publications/pillar-3-disclosure" TargetMode="External"/><Relationship Id="rId61" Type="http://schemas.openxmlformats.org/officeDocument/2006/relationships/hyperlink" Target="https://about.finecobank.com/en/investors/informativa-enti/" TargetMode="External"/><Relationship Id="rId82" Type="http://schemas.openxmlformats.org/officeDocument/2006/relationships/hyperlink" Target="https://www.medirect.com.mt/about-us/sustainability/" TargetMode="External"/><Relationship Id="rId19" Type="http://schemas.openxmlformats.org/officeDocument/2006/relationships/hyperlink" Target="https://gruppo.bancobpm.it/investor-relations/pillar-3/" TargetMode="External"/><Relationship Id="rId14" Type="http://schemas.openxmlformats.org/officeDocument/2006/relationships/hyperlink" Target="https://www.seb.ee/eng/seb/financial-reports/financial-reports" TargetMode="External"/><Relationship Id="rId30" Type="http://schemas.openxmlformats.org/officeDocument/2006/relationships/hyperlink" Target="https://www.bil.com/en/bil-group/documentation/Pages/financial-reports.aspx" TargetMode="External"/><Relationship Id="rId35" Type="http://schemas.openxmlformats.org/officeDocument/2006/relationships/hyperlink" Target="https://www.nkbm.si/financial-reports-and-documents" TargetMode="External"/><Relationship Id="rId56" Type="http://schemas.openxmlformats.org/officeDocument/2006/relationships/hyperlink" Target="https://dskbank.bg/en/about-us/documents" TargetMode="External"/><Relationship Id="rId77" Type="http://schemas.openxmlformats.org/officeDocument/2006/relationships/hyperlink" Target="https://www.kutxabank.com/cs/Satellite/kutxabank/en/investor_relations/financial_information/pillar_iii" TargetMode="External"/><Relationship Id="rId100" Type="http://schemas.openxmlformats.org/officeDocument/2006/relationships/hyperlink" Target="https://www.swedbank.ee/about/about/reports/start?language=ENG" TargetMode="External"/><Relationship Id="rId105" Type="http://schemas.openxmlformats.org/officeDocument/2006/relationships/hyperlink" Target="https://www.volksbank.at/volksbanken-verbund/verbund-offenlegung" TargetMode="External"/><Relationship Id="rId8" Type="http://schemas.openxmlformats.org/officeDocument/2006/relationships/hyperlink" Target="https://agrieurope.com.cy/" TargetMode="External"/><Relationship Id="rId51" Type="http://schemas.openxmlformats.org/officeDocument/2006/relationships/hyperlink" Target="https://www.devolksbank.nl/en/investor-relations/results-presentations" TargetMode="External"/><Relationship Id="rId72" Type="http://schemas.openxmlformats.org/officeDocument/2006/relationships/hyperlink" Target="https://group.intesasanpaolo.com/it/governance/risk-management/terzo-pilastro" TargetMode="External"/><Relationship Id="rId93" Type="http://schemas.openxmlformats.org/officeDocument/2006/relationships/hyperlink" Target="https://www.piraeusholdings.gr/en/documentation/pillar-iii-disclosures" TargetMode="External"/><Relationship Id="rId98" Type="http://schemas.openxmlformats.org/officeDocument/2006/relationships/hyperlink" Target="https://investors.societegenerale.com/en/publications-documents?search=pillar%203&amp;theme=finance&amp;category=&amp;year=&amp;op=Search" TargetMode="External"/><Relationship Id="rId3" Type="http://schemas.openxmlformats.org/officeDocument/2006/relationships/hyperlink" Target="https://www.aareal-bank.com/investorenportal/finanzinformationen/aufsichtsrechtliche-offenlegung/archiv/2022" TargetMode="External"/><Relationship Id="rId25" Type="http://schemas.openxmlformats.org/officeDocument/2006/relationships/hyperlink" Target="https://investorrelations.bankofireland.com/results-centre/pillar-3-disclosures/" TargetMode="External"/><Relationship Id="rId46" Type="http://schemas.openxmlformats.org/officeDocument/2006/relationships/hyperlink" Target="https://investor-relations.commerzbank.com/de/unternehmensberichte/" TargetMode="External"/><Relationship Id="rId67" Type="http://schemas.openxmlformats.org/officeDocument/2006/relationships/hyperlink" Target="https://www.hellenicbank.com/en/group/pillar-3-disclosure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abnamro.com/en/investor-relations/information/all-financial-reports?selectedTabs=2023" TargetMode="External"/><Relationship Id="rId1" Type="http://schemas.openxmlformats.org/officeDocument/2006/relationships/hyperlink" Target="https://www.swedbank.lt/static/pdf/about/finance/reports/Risk_management_and_capital_adequacy_report_pillar_3_2022_Q4.pdf" TargetMode="Externa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E5B0A-A734-4F88-8C51-79CC8135243D}">
  <sheetPr>
    <tabColor theme="0"/>
    <pageSetUpPr fitToPage="1"/>
  </sheetPr>
  <dimension ref="C2:AD17"/>
  <sheetViews>
    <sheetView showGridLines="0" tabSelected="1" zoomScaleNormal="100" workbookViewId="0"/>
  </sheetViews>
  <sheetFormatPr defaultColWidth="8.81640625" defaultRowHeight="14"/>
  <cols>
    <col min="1" max="1" width="6.26953125" style="1" customWidth="1"/>
    <col min="2" max="2" width="4.26953125" style="1" customWidth="1"/>
    <col min="3" max="3" width="8.26953125" style="1" customWidth="1"/>
    <col min="4" max="4" width="8.26953125" style="40" customWidth="1"/>
    <col min="5" max="30" width="8.26953125" style="1" customWidth="1"/>
    <col min="31" max="16384" width="8.81640625" style="1"/>
  </cols>
  <sheetData>
    <row r="2" spans="3:30" ht="17.25" customHeight="1"/>
    <row r="3" spans="3:30" ht="39.75" customHeight="1">
      <c r="C3" s="215" t="s">
        <v>380</v>
      </c>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row>
    <row r="4" spans="3:30" s="8" customFormat="1" ht="10" customHeight="1">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row>
    <row r="5" spans="3:30" ht="20.149999999999999" customHeight="1">
      <c r="C5" s="213" t="s">
        <v>220</v>
      </c>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row>
    <row r="6" spans="3:30" ht="123.75" customHeight="1">
      <c r="C6" s="210" t="s">
        <v>2394</v>
      </c>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row>
    <row r="7" spans="3:30" ht="14.5" customHeight="1">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row>
    <row r="8" spans="3:30" ht="20.149999999999999" customHeight="1">
      <c r="C8" s="213" t="s">
        <v>219</v>
      </c>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row>
    <row r="9" spans="3:30" ht="153.75" customHeight="1">
      <c r="C9" s="210" t="s">
        <v>2314</v>
      </c>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row>
    <row r="10" spans="3:30" ht="15" customHeight="1">
      <c r="C10" s="211" t="s">
        <v>200</v>
      </c>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row>
    <row r="11" spans="3:30" ht="18" customHeight="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row>
    <row r="12" spans="3:30" ht="18" customHeight="1">
      <c r="C12" s="213" t="s">
        <v>218</v>
      </c>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row>
    <row r="13" spans="3:30" ht="15" customHeight="1">
      <c r="C13" s="214" t="s">
        <v>310</v>
      </c>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row>
    <row r="14" spans="3:30" ht="15" customHeight="1">
      <c r="C14" s="214" t="s">
        <v>312</v>
      </c>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row>
    <row r="15" spans="3:30" ht="15.5">
      <c r="C15" s="214" t="s">
        <v>2315</v>
      </c>
      <c r="D15" s="214"/>
      <c r="E15" s="214"/>
      <c r="F15" s="214"/>
      <c r="G15" s="214"/>
      <c r="H15" s="214"/>
      <c r="I15" s="214"/>
      <c r="J15" s="214"/>
      <c r="K15" s="214"/>
      <c r="L15" s="214"/>
      <c r="M15" s="214"/>
      <c r="N15" s="214"/>
      <c r="O15" s="214"/>
      <c r="P15" s="214"/>
      <c r="Q15" s="214"/>
      <c r="R15" s="214"/>
      <c r="S15" s="214"/>
      <c r="T15" s="214"/>
      <c r="U15" s="214"/>
      <c r="V15" s="214"/>
      <c r="W15" s="214"/>
      <c r="X15" s="214"/>
      <c r="Y15" s="214"/>
      <c r="Z15" s="214"/>
      <c r="AA15" s="214"/>
      <c r="AB15" s="214"/>
      <c r="AC15" s="214"/>
      <c r="AD15" s="214"/>
    </row>
    <row r="16" spans="3:30">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row>
    <row r="17" spans="3:30" ht="15" customHeight="1">
      <c r="C17" s="209" t="s">
        <v>304</v>
      </c>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row>
  </sheetData>
  <sheetProtection algorithmName="SHA-512" hashValue="T5wyrJJoi4DhZNeuLMEu5cwQFBmVC2PFUVN63aNSvILUJZs9kcmZdKX25hRKD/DiJliYwLg4ZOyGd8Bjws573A==" saltValue="+yTPJ5Kjix/9v5g1ROuW/A==" spinCount="100000" sheet="1" objects="1" scenarios="1"/>
  <mergeCells count="14">
    <mergeCell ref="C8:AD8"/>
    <mergeCell ref="C3:AD3"/>
    <mergeCell ref="D4:AC4"/>
    <mergeCell ref="C5:AD5"/>
    <mergeCell ref="C6:AD6"/>
    <mergeCell ref="C7:AD7"/>
    <mergeCell ref="C17:AD17"/>
    <mergeCell ref="C9:AD9"/>
    <mergeCell ref="C10:AD10"/>
    <mergeCell ref="D11:AC11"/>
    <mergeCell ref="C12:AD12"/>
    <mergeCell ref="C13:AD13"/>
    <mergeCell ref="C14:AD14"/>
    <mergeCell ref="C15:AD15"/>
  </mergeCells>
  <hyperlinks>
    <hyperlink ref="C13" r:id="rId1" display="Guidelines on Pillar 3 disclosure requirements" xr:uid="{6D60D8AC-47C5-47DD-93C9-065C9CBE5B14}"/>
    <hyperlink ref="C10" r:id="rId2" display="https://eba.europa.eu/risk-analysis-and-data/other-systemically-important-institutions-o-siis-/2018" xr:uid="{ABB14CF4-93DC-48DC-9159-EEB74F23F0C6}"/>
    <hyperlink ref="C10:Z10" r:id="rId3" display="https://www.bankingsupervision.europa.eu/banking/statistics/html/index.en.html" xr:uid="{49528C29-F807-4357-8901-F38D8FAAD804}"/>
    <hyperlink ref="C13:AD13" r:id="rId4" display="EBA webpage on transparency and Pillar 3" xr:uid="{9E79224A-FC7D-4364-86C1-FDB1EE2C940E}"/>
    <hyperlink ref="C14" r:id="rId5" display="https://eur-lex.europa.eu/legal-content/EN/TXT/?uri=CELEX%3A02021R0637-20220509" xr:uid="{77744009-3977-45A5-ACE8-CA4D107C4AEC}"/>
    <hyperlink ref="C14:AD14" r:id="rId6" display="ITS on disclosure (Regulation (EU) 2021/637)" xr:uid="{FFF3814A-CD0E-473D-9BD8-728183577B17}"/>
    <hyperlink ref="C15:AD15" r:id="rId7" display="ITS on ESG risk disclosure (Regulation (EU) 2022/2453)" xr:uid="{8019D112-0CAF-445A-9128-0C7FCF14B437}"/>
  </hyperlinks>
  <pageMargins left="0.7" right="0.7" top="0.75" bottom="0.75" header="0.3" footer="0.3"/>
  <pageSetup paperSize="9" scale="55"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899"/>
  </sheetPr>
  <dimension ref="B1:W220"/>
  <sheetViews>
    <sheetView showGridLines="0" zoomScale="70" zoomScaleNormal="70" workbookViewId="0"/>
  </sheetViews>
  <sheetFormatPr defaultColWidth="9.1796875" defaultRowHeight="14"/>
  <cols>
    <col min="1" max="1" width="5.7265625" style="1" customWidth="1"/>
    <col min="2" max="2" width="3.7265625" style="1" customWidth="1"/>
    <col min="3" max="3" width="33.7265625" style="2" customWidth="1"/>
    <col min="4" max="4" width="50.26953125" style="3" customWidth="1"/>
    <col min="5" max="12" width="18.7265625" style="1" customWidth="1"/>
    <col min="13" max="13" width="29.453125" style="1" customWidth="1"/>
    <col min="14" max="14" width="16" style="1" customWidth="1"/>
    <col min="15" max="15" width="19.7265625" style="1" customWidth="1"/>
    <col min="16" max="16" width="19.26953125" style="1" customWidth="1"/>
    <col min="17" max="19" width="18.7265625" style="1" customWidth="1"/>
    <col min="20" max="20" width="22.1796875" style="1" customWidth="1"/>
    <col min="21" max="21" width="9.1796875" style="1"/>
    <col min="22" max="23" width="0" style="1" hidden="1" customWidth="1"/>
    <col min="24" max="16384" width="9.1796875" style="1"/>
  </cols>
  <sheetData>
    <row r="1" spans="2:23" ht="15" customHeight="1"/>
    <row r="2" spans="2:23" ht="15" customHeight="1">
      <c r="B2" s="4"/>
      <c r="C2" s="1"/>
      <c r="D2" s="1"/>
      <c r="V2" s="39" t="s">
        <v>202</v>
      </c>
      <c r="W2" s="42" t="s">
        <v>43</v>
      </c>
    </row>
    <row r="3" spans="2:23" ht="20">
      <c r="C3" s="43" t="s">
        <v>207</v>
      </c>
      <c r="D3" s="44"/>
      <c r="E3" s="45"/>
      <c r="F3" s="45"/>
      <c r="G3" s="45"/>
      <c r="H3" s="45"/>
      <c r="I3" s="45"/>
      <c r="J3" s="45"/>
      <c r="K3" s="45"/>
      <c r="L3" s="45"/>
      <c r="N3" s="94"/>
      <c r="O3" s="94"/>
      <c r="P3" s="94"/>
      <c r="Q3" s="94"/>
    </row>
    <row r="4" spans="2:23" ht="20.149999999999999" customHeight="1">
      <c r="C4" s="95"/>
      <c r="D4" s="96"/>
      <c r="E4" s="79"/>
      <c r="F4" s="79"/>
      <c r="G4" s="79"/>
      <c r="H4" s="79"/>
      <c r="I4" s="79"/>
      <c r="J4" s="79"/>
      <c r="K4" s="79"/>
      <c r="L4" s="79"/>
      <c r="Q4" s="94"/>
    </row>
    <row r="5" spans="2:23">
      <c r="C5" s="13" t="s">
        <v>300</v>
      </c>
      <c r="D5" s="219" t="str">
        <f>IF(VLOOKUP($W$2,Ratios_dataset!$B:$P,Ratios_dataset!$B$124,0)="","",VLOOKUP($W$2,Ratios_dataset!$B:$P,Ratios_dataset!$B$124,0))</f>
        <v>"Swedbank" AS</v>
      </c>
      <c r="E5" s="219"/>
      <c r="F5" s="219"/>
      <c r="G5" s="219"/>
      <c r="H5" s="219"/>
      <c r="I5" s="219"/>
      <c r="J5" s="219"/>
      <c r="K5" s="219"/>
      <c r="L5" s="219"/>
    </row>
    <row r="6" spans="2:23">
      <c r="C6" s="13" t="s">
        <v>301</v>
      </c>
      <c r="D6" s="219" t="str">
        <f>IF(INDEX(Ratios_dataset!$A:$A,MATCH('Ratios&amp;Templates'!$D$5,Ratios_dataset!$B:$B,0))="","",INDEX(Ratios_dataset!$A:$A,MATCH('Ratios&amp;Templates'!$D$5,Ratios_dataset!$B:$B,0)))</f>
        <v>549300FXBIWWGK7T0Y98</v>
      </c>
      <c r="E6" s="219"/>
      <c r="F6" s="219"/>
      <c r="G6" s="219"/>
      <c r="H6" s="219"/>
      <c r="I6" s="219"/>
      <c r="J6" s="219"/>
      <c r="K6" s="219"/>
      <c r="L6" s="219"/>
    </row>
    <row r="7" spans="2:23" ht="14.5">
      <c r="B7"/>
      <c r="C7" s="13" t="s">
        <v>302</v>
      </c>
      <c r="D7" s="219" t="str">
        <f>IF(VLOOKUP($W$2,Ratios_dataset!$B:$P,Ratios_dataset!$C$124,0)="","",VLOOKUP($W$2,Ratios_dataset!$B:$P,Ratios_dataset!$C$124,0))</f>
        <v>LV</v>
      </c>
      <c r="E7" s="219"/>
      <c r="F7" s="219"/>
      <c r="G7" s="219"/>
      <c r="H7" s="219"/>
      <c r="I7" s="219"/>
      <c r="J7" s="219"/>
      <c r="K7" s="219"/>
      <c r="L7" s="219"/>
    </row>
    <row r="8" spans="2:23" ht="14.5">
      <c r="B8"/>
      <c r="C8" s="93" t="s">
        <v>303</v>
      </c>
      <c r="D8" s="222">
        <f>IF(VLOOKUP($W$2,Ratios_dataset!$B:$P,Ratios_dataset!$D$124,0)="","",VLOOKUP($W$2,Ratios_dataset!$B:$P,Ratios_dataset!$D$124,0))</f>
        <v>44926</v>
      </c>
      <c r="E8" s="222"/>
      <c r="F8" s="222"/>
      <c r="G8" s="222"/>
      <c r="H8" s="222"/>
      <c r="I8" s="222"/>
      <c r="J8" s="222"/>
      <c r="K8" s="222"/>
      <c r="L8" s="222"/>
    </row>
    <row r="9" spans="2:23" ht="75" customHeight="1">
      <c r="B9"/>
      <c r="C9" s="13" t="s">
        <v>205</v>
      </c>
      <c r="D9" s="221" t="str">
        <f>IFERROR(HYPERLINK(IF(VLOOKUP($W$2,Ratios_dataset!$B:$P,Ratios_dataset!$M$124,0)="","",VLOOKUP($W$2,Ratios_dataset!$B:$P,Ratios_dataset!$M$124,0))),VLOOKUP($W$2,Ratios_dataset!$B:$P,Ratios_dataset!$M$124,0))</f>
        <v>https://www.swedbank.lv/static/pdf/about/governance/swedbank_risk_management_and_capital_adequacy_Q4_2022_ENG.pdf</v>
      </c>
      <c r="E9" s="221"/>
      <c r="F9" s="221"/>
      <c r="G9" s="221"/>
      <c r="H9" s="221"/>
      <c r="I9" s="221"/>
      <c r="J9" s="221"/>
      <c r="K9" s="221"/>
      <c r="L9" s="221"/>
    </row>
    <row r="10" spans="2:23" ht="70" customHeight="1">
      <c r="B10"/>
      <c r="C10" s="13" t="s">
        <v>557</v>
      </c>
      <c r="D10" s="221" t="str">
        <f>IFERROR(HYPERLINK(IF(VLOOKUP($W$2,Ratios_dataset!$B:$P,Ratios_dataset!$N$124,0)="","",VLOOKUP($W$2,Ratios_dataset!$B:$P,Ratios_dataset!$N$124,0))),VLOOKUP($W$2,Ratios_dataset!$B:$P,Ratios_dataset!$N$124,0))</f>
        <v>Not available</v>
      </c>
      <c r="E10" s="221"/>
      <c r="F10" s="221"/>
      <c r="G10" s="221"/>
      <c r="H10" s="221"/>
      <c r="I10" s="221"/>
      <c r="J10" s="221"/>
      <c r="K10" s="221"/>
      <c r="L10" s="221"/>
      <c r="R10" s="79"/>
      <c r="S10" s="79"/>
      <c r="T10" s="79"/>
    </row>
    <row r="11" spans="2:23" ht="25" customHeight="1">
      <c r="B11"/>
      <c r="C11" s="13" t="s">
        <v>206</v>
      </c>
      <c r="D11" s="223" t="str">
        <f>HYPERLINK(VLOOKUP($W$2,Ratios_dataset!$B:$O,14,FALSE))</f>
        <v>https://www.swedbank.lv/about/swedbank/about/corporateGovernance?language=ENG</v>
      </c>
      <c r="E11" s="223"/>
      <c r="F11" s="223"/>
      <c r="G11" s="223"/>
      <c r="H11" s="223"/>
      <c r="I11" s="223"/>
      <c r="J11" s="223"/>
      <c r="K11" s="223"/>
      <c r="L11" s="223"/>
      <c r="R11" s="79"/>
      <c r="S11" s="79"/>
      <c r="T11" s="79"/>
    </row>
    <row r="12" spans="2:23" ht="15.75" customHeight="1">
      <c r="B12"/>
      <c r="C12" s="13"/>
      <c r="D12" s="175"/>
      <c r="E12" s="152"/>
      <c r="F12" s="152"/>
      <c r="G12" s="152"/>
      <c r="H12" s="152"/>
      <c r="I12" s="152"/>
      <c r="J12" s="152"/>
      <c r="K12" s="152"/>
      <c r="L12" s="152"/>
      <c r="R12" s="220"/>
      <c r="S12" s="220"/>
      <c r="T12" s="220"/>
    </row>
    <row r="13" spans="2:23" ht="15" customHeight="1">
      <c r="B13"/>
      <c r="C13" s="93" t="s">
        <v>305</v>
      </c>
      <c r="D13" s="224" t="s">
        <v>2316</v>
      </c>
      <c r="E13" s="224"/>
      <c r="F13" s="224"/>
      <c r="G13" s="224"/>
      <c r="H13" s="224"/>
      <c r="I13" s="224"/>
      <c r="J13" s="224"/>
      <c r="K13" s="224"/>
      <c r="L13" s="224"/>
      <c r="R13" s="220"/>
      <c r="S13" s="220"/>
      <c r="T13" s="220"/>
    </row>
    <row r="14" spans="2:23" ht="15" customHeight="1">
      <c r="B14"/>
      <c r="D14" s="224" t="s">
        <v>678</v>
      </c>
      <c r="E14" s="224"/>
      <c r="F14" s="224"/>
      <c r="G14" s="224"/>
      <c r="H14" s="224"/>
      <c r="I14" s="224"/>
      <c r="J14" s="224"/>
      <c r="K14" s="224"/>
      <c r="L14" s="224"/>
      <c r="R14" s="220"/>
      <c r="S14" s="220"/>
      <c r="T14" s="220"/>
    </row>
    <row r="15" spans="2:23" ht="15" customHeight="1">
      <c r="B15"/>
      <c r="D15" s="224" t="s">
        <v>2317</v>
      </c>
      <c r="E15" s="224"/>
      <c r="F15" s="224"/>
      <c r="G15" s="224"/>
      <c r="H15" s="224"/>
      <c r="I15" s="224"/>
      <c r="J15" s="224"/>
      <c r="K15" s="224"/>
      <c r="L15" s="224"/>
      <c r="R15" s="220"/>
      <c r="S15" s="220"/>
      <c r="T15" s="220"/>
    </row>
    <row r="16" spans="2:23" ht="15" customHeight="1">
      <c r="B16"/>
      <c r="R16" s="79"/>
      <c r="S16" s="79"/>
      <c r="T16" s="79"/>
    </row>
    <row r="17" spans="2:20" ht="15" customHeight="1">
      <c r="B17"/>
      <c r="R17" s="79"/>
      <c r="S17" s="79"/>
      <c r="T17" s="79"/>
    </row>
    <row r="18" spans="2:20" ht="20">
      <c r="C18" s="43" t="s">
        <v>311</v>
      </c>
      <c r="D18" s="46"/>
      <c r="E18" s="45"/>
      <c r="F18" s="45"/>
      <c r="G18" s="45"/>
      <c r="H18" s="47"/>
      <c r="I18" s="45"/>
      <c r="J18" s="45"/>
      <c r="K18" s="45"/>
      <c r="L18" s="45"/>
      <c r="R18" s="79"/>
      <c r="S18" s="79"/>
      <c r="T18" s="79"/>
    </row>
    <row r="19" spans="2:20" ht="15.75" customHeight="1"/>
    <row r="20" spans="2:20" ht="51" customHeight="1">
      <c r="C20" s="5" t="s">
        <v>204</v>
      </c>
      <c r="D20" s="218" t="str">
        <f>IF(VLOOKUP($W$2,Ratios_dataset!$B:$P,15,FALSE)="","",VLOOKUP($W$2,Ratios_dataset!$B:$P,15,FALSE))</f>
        <v>Swedbank Latvia is not required to comply with disclosure requirements under Article 13(1) CRR on a sub-consolidated basis, as Swedbank Latvia is not required to meet prudential requirements on a sub-consolidated basis. It is neither subject to Art. 11(6) nor 22 CRR.</v>
      </c>
      <c r="E20" s="218"/>
      <c r="F20" s="218"/>
      <c r="G20" s="218"/>
      <c r="H20" s="218"/>
      <c r="I20" s="218"/>
      <c r="J20" s="218"/>
      <c r="K20" s="218"/>
      <c r="L20" s="218"/>
    </row>
    <row r="21" spans="2:20" ht="17.5">
      <c r="N21" s="38" t="str">
        <f>IF(ISERROR(D5), "WARNING: please select one bank only","")</f>
        <v/>
      </c>
    </row>
    <row r="22" spans="2:20">
      <c r="C22" s="12" t="s">
        <v>2390</v>
      </c>
      <c r="D22" s="7">
        <f>IF(VLOOKUP($W$2,Ratios_dataset!$B:$P,Ratios_dataset!$E$124,0)="","",VLOOKUP($W$2,Ratios_dataset!$B:$P,Ratios_dataset!$E$124,0))</f>
        <v>0.27039999999999997</v>
      </c>
    </row>
    <row r="23" spans="2:20">
      <c r="C23" s="12" t="s">
        <v>227</v>
      </c>
      <c r="D23" s="7">
        <f>IF(VLOOKUP($W$2,Ratios_dataset!$B:$P,Ratios_dataset!$F$124,0)="","",VLOOKUP($W$2,Ratios_dataset!$B:$P,Ratios_dataset!$F$124,0))</f>
        <v>0.27039999999999997</v>
      </c>
    </row>
    <row r="24" spans="2:20">
      <c r="C24" s="12" t="s">
        <v>216</v>
      </c>
      <c r="D24" s="7">
        <f>IF(VLOOKUP($W$2,Ratios_dataset!$B:$P,Ratios_dataset!$G$124,0)="","",VLOOKUP($W$2,Ratios_dataset!$B:$P,Ratios_dataset!$G$124,0))</f>
        <v>0.27039999999999997</v>
      </c>
    </row>
    <row r="25" spans="2:20" ht="30" customHeight="1">
      <c r="C25" s="154" t="s">
        <v>313</v>
      </c>
      <c r="D25" s="7">
        <f>IF(VLOOKUP($W$2,Ratios_dataset!$B:$P,Ratios_dataset!$H$124,0)="","",VLOOKUP($W$2,Ratios_dataset!$B:$P,Ratios_dataset!$H$124,0))</f>
        <v>0.1232</v>
      </c>
    </row>
    <row r="26" spans="2:20" ht="20.149999999999999" customHeight="1">
      <c r="C26" s="12" t="s">
        <v>217</v>
      </c>
      <c r="D26" s="7">
        <f>IF(VLOOKUP($W$2,Ratios_dataset!$B:$P,Ratios_dataset!$I$124,0)="","",VLOOKUP($W$2,Ratios_dataset!$B:$P,Ratios_dataset!$I$124,0))</f>
        <v>0.1071</v>
      </c>
    </row>
    <row r="27" spans="2:20" ht="34.5" customHeight="1">
      <c r="C27" s="154" t="s">
        <v>314</v>
      </c>
      <c r="D27" s="7">
        <f>IF(VLOOKUP($W$2,Ratios_dataset!$B:$P,Ratios_dataset!$J$124,0)="","",VLOOKUP($W$2,Ratios_dataset!$B:$P,Ratios_dataset!$J$124,0))</f>
        <v>0.03</v>
      </c>
    </row>
    <row r="28" spans="2:20" ht="20.149999999999999" customHeight="1">
      <c r="C28" s="12" t="s">
        <v>316</v>
      </c>
      <c r="D28" s="7">
        <f>IF(VLOOKUP($W$2,Ratios_dataset!$B:$P,Ratios_dataset!$K$124,0)="","",VLOOKUP($W$2,Ratios_dataset!$B:$P,Ratios_dataset!$K$124,0))</f>
        <v>4.9249999999999998</v>
      </c>
    </row>
    <row r="29" spans="2:20" ht="20.149999999999999" customHeight="1">
      <c r="C29" s="12" t="s">
        <v>315</v>
      </c>
      <c r="D29" s="7">
        <f>IF(VLOOKUP($W$2,Ratios_dataset!$B:$P,Ratios_dataset!$L$124,0)="","",VLOOKUP($W$2,Ratios_dataset!$B:$P,Ratios_dataset!$L$124,0))</f>
        <v>2.1749999999999998</v>
      </c>
    </row>
    <row r="30" spans="2:20" ht="15" customHeight="1"/>
    <row r="31" spans="2:20" ht="15" customHeight="1"/>
    <row r="32" spans="2:20" ht="15" customHeight="1"/>
    <row r="33" spans="3:19" ht="20.149999999999999" customHeight="1">
      <c r="C33" s="48" t="s">
        <v>381</v>
      </c>
      <c r="D33" s="46"/>
      <c r="E33" s="45"/>
      <c r="F33" s="45"/>
      <c r="G33" s="45"/>
      <c r="H33" s="47"/>
      <c r="I33" s="45"/>
      <c r="J33" s="45"/>
      <c r="K33" s="45"/>
      <c r="L33" s="45"/>
    </row>
    <row r="34" spans="3:19" s="8" customFormat="1" ht="15" customHeight="1">
      <c r="C34" s="9"/>
      <c r="D34" s="9"/>
      <c r="H34" s="10"/>
    </row>
    <row r="35" spans="3:19" s="8" customFormat="1" ht="15" customHeight="1">
      <c r="C35" s="13" t="s">
        <v>300</v>
      </c>
      <c r="D35" s="219" t="str">
        <f>IF(VLOOKUP($W$2,Ratios_dataset!$B:$P,Ratios_dataset!$B$124,0)="","",VLOOKUP($W$2,Ratios_dataset!$B:$P,Ratios_dataset!$B$124,0))</f>
        <v>"Swedbank" AS</v>
      </c>
      <c r="E35" s="219"/>
      <c r="F35" s="219"/>
      <c r="G35" s="219"/>
      <c r="H35" s="219"/>
      <c r="I35" s="219"/>
      <c r="J35" s="219"/>
      <c r="K35" s="219"/>
      <c r="L35" s="219"/>
    </row>
    <row r="36" spans="3:19" ht="45" customHeight="1">
      <c r="C36" s="13" t="s">
        <v>204</v>
      </c>
      <c r="D36" s="218" t="str">
        <f>IF(VLOOKUP('Ratios&amp;Templates'!$W$2,'Template EUCQ5_dataset'!$B:$DZ,'Template EUCQ5_dataset'!$DZ$124,0)="","",VLOOKUP('Ratios&amp;Templates'!$W$2,'Template EUCQ5_dataset'!$B:$DZ,'Template EUCQ5_dataset'!$DZ$124,0))</f>
        <v>Swedbank Latvia is not required to comply with disclosure requirements under Article 13(1) CRR on a sub-consolidated basis, as Swedbank Latvia is not required to meet prudential requirements on a sub-consolidated basis. It is neither subject to Art. 11(6) nor 22 CRR.</v>
      </c>
      <c r="E36" s="218"/>
      <c r="F36" s="218"/>
      <c r="G36" s="218"/>
      <c r="H36" s="218"/>
      <c r="I36" s="218"/>
      <c r="J36" s="218"/>
      <c r="K36" s="218"/>
      <c r="L36" s="218"/>
    </row>
    <row r="37" spans="3:19" ht="20.149999999999999" customHeight="1">
      <c r="C37" s="13" t="s">
        <v>213</v>
      </c>
      <c r="D37" s="228" t="str">
        <f>IF(VLOOKUP('Ratios&amp;Templates'!$W$2,'Template EUCQ5_dataset'!$B:$CS,'Template EUCQ5_dataset'!$E$124,0)="","",VLOOKUP('Ratios&amp;Templates'!$W$2,'Template EUCQ5_dataset'!$B:$CS,'Template EUCQ5_dataset'!$E$124,0))</f>
        <v>EUR</v>
      </c>
      <c r="E37" s="228"/>
      <c r="F37" s="228"/>
      <c r="G37" s="228"/>
      <c r="H37" s="228"/>
      <c r="I37" s="228"/>
      <c r="J37" s="228"/>
      <c r="K37" s="228"/>
      <c r="L37" s="228"/>
    </row>
    <row r="38" spans="3:19" ht="20.149999999999999" customHeight="1">
      <c r="C38" s="13" t="s">
        <v>214</v>
      </c>
      <c r="D38" s="219" t="str">
        <f>IF(VLOOKUP('Ratios&amp;Templates'!$W$2,'Template EUCQ5_dataset'!$B:$CS,'Template EUCQ5_dataset'!$F$124,0)="","",VLOOKUP('Ratios&amp;Templates'!$W$2,'Template EUCQ5_dataset'!$B:$CS,'Template EUCQ5_dataset'!$F$124,0))</f>
        <v>Thousands</v>
      </c>
      <c r="E38" s="219"/>
      <c r="F38" s="219"/>
      <c r="G38" s="219"/>
      <c r="H38" s="219"/>
      <c r="I38" s="219"/>
      <c r="J38" s="219"/>
      <c r="K38" s="219"/>
      <c r="L38" s="219"/>
    </row>
    <row r="39" spans="3:19" ht="75" customHeight="1">
      <c r="C39" s="13" t="s">
        <v>205</v>
      </c>
      <c r="D39" s="221" t="str">
        <f>IFERROR(HYPERLINK(IF(VLOOKUP('Ratios&amp;Templates'!$W$2,'Template EUCQ5_dataset'!$B:$DZ,'Template EUCQ5_dataset'!$DW$124,0)="","",VLOOKUP('Ratios&amp;Templates'!$W$2,'Template EUCQ5_dataset'!$B:$DZ,'Template EUCQ5_dataset'!$DW$124,0))),VLOOKUP('Ratios&amp;Templates'!$W$2,'Template EUCQ5_dataset'!$B:$DZ,'Template EUCQ5_dataset'!$DW$124,0))</f>
        <v>https://www.swedbank.lv/static/pdf/about/governance/swedbank_risk_management_and_capital_adequacy_Q4_2022_ENG.pdf</v>
      </c>
      <c r="E39" s="221"/>
      <c r="F39" s="221"/>
      <c r="G39" s="221"/>
      <c r="H39" s="221"/>
      <c r="I39" s="221"/>
      <c r="J39" s="221"/>
      <c r="K39" s="221"/>
      <c r="L39" s="221"/>
    </row>
    <row r="40" spans="3:19" ht="75" customHeight="1">
      <c r="C40" s="13" t="s">
        <v>679</v>
      </c>
      <c r="D40" s="221" t="str">
        <f>IFERROR(HYPERLINK(IF(VLOOKUP('Ratios&amp;Templates'!$W$2,'Template EUCQ5_dataset'!$B:$DX,'Template EUCQ5_dataset'!$DZ$124,0)="","",VLOOKUP('Ratios&amp;Templates'!$W$2,'Template EUCQ5_dataset'!$B:$DZ,'Template EUCQ5_dataset'!$DX$124,0))),VLOOKUP('Ratios&amp;Templates'!$W$2,'Template EUCQ5_dataset'!$B:$DZ,'Template EUCQ5_dataset'!$DX$124,0))</f>
        <v>Not available</v>
      </c>
      <c r="E40" s="221"/>
      <c r="F40" s="221"/>
      <c r="G40" s="221"/>
      <c r="H40" s="221"/>
      <c r="I40" s="221"/>
      <c r="J40" s="221"/>
      <c r="K40" s="221"/>
      <c r="L40" s="221"/>
    </row>
    <row r="41" spans="3:19">
      <c r="C41" s="11"/>
      <c r="D41" s="6"/>
    </row>
    <row r="42" spans="3:19" ht="15" customHeight="1">
      <c r="C42" s="1"/>
      <c r="D42" s="1"/>
      <c r="E42" s="78" t="s">
        <v>228</v>
      </c>
      <c r="F42" s="78" t="s">
        <v>229</v>
      </c>
      <c r="G42" s="78" t="s">
        <v>230</v>
      </c>
      <c r="H42" s="78" t="s">
        <v>231</v>
      </c>
      <c r="I42" s="78" t="s">
        <v>232</v>
      </c>
      <c r="J42" s="78" t="s">
        <v>233</v>
      </c>
      <c r="M42" s="104"/>
      <c r="N42" s="104"/>
      <c r="O42" s="104"/>
      <c r="P42" s="104"/>
      <c r="Q42" s="104"/>
      <c r="R42" s="104"/>
      <c r="S42" s="104"/>
    </row>
    <row r="43" spans="3:19" ht="42" customHeight="1">
      <c r="C43" s="77"/>
      <c r="E43" s="227" t="s">
        <v>424</v>
      </c>
      <c r="F43" s="227"/>
      <c r="G43" s="227"/>
      <c r="H43" s="227"/>
      <c r="I43" s="229" t="s">
        <v>425</v>
      </c>
      <c r="J43" s="229" t="s">
        <v>426</v>
      </c>
      <c r="M43" s="105"/>
      <c r="N43" s="106"/>
      <c r="O43" s="106"/>
      <c r="P43" s="105"/>
      <c r="Q43" s="106"/>
      <c r="R43" s="106"/>
      <c r="S43" s="105"/>
    </row>
    <row r="44" spans="3:19" ht="29.25" customHeight="1">
      <c r="C44" s="117"/>
      <c r="E44" s="121"/>
      <c r="F44" s="227" t="s">
        <v>427</v>
      </c>
      <c r="G44" s="227"/>
      <c r="H44" s="227" t="s">
        <v>428</v>
      </c>
      <c r="I44" s="229"/>
      <c r="J44" s="229"/>
      <c r="M44" s="105"/>
      <c r="N44" s="106"/>
      <c r="O44" s="106"/>
      <c r="P44" s="105"/>
      <c r="Q44" s="106"/>
      <c r="R44" s="106"/>
      <c r="S44" s="105"/>
    </row>
    <row r="45" spans="3:19" ht="37.5" customHeight="1">
      <c r="C45" s="117"/>
      <c r="E45" s="121"/>
      <c r="F45" s="121"/>
      <c r="G45" s="122" t="s">
        <v>429</v>
      </c>
      <c r="H45" s="227"/>
      <c r="I45" s="229"/>
      <c r="J45" s="229"/>
      <c r="M45" s="105"/>
      <c r="N45" s="106"/>
      <c r="O45" s="106"/>
      <c r="P45" s="105"/>
      <c r="Q45" s="106"/>
      <c r="R45" s="106"/>
      <c r="S45" s="105"/>
    </row>
    <row r="46" spans="3:19">
      <c r="C46" s="103" t="s">
        <v>386</v>
      </c>
      <c r="D46" s="156" t="s">
        <v>387</v>
      </c>
      <c r="E46" s="123">
        <f>IF(VLOOKUP('Ratios&amp;Templates'!$W$2,'Template EUCQ5_dataset'!$B:$DZ,'Template EUCQ5_dataset'!G$124,0)="","",VLOOKUP('Ratios&amp;Templates'!$W$2,'Template EUCQ5_dataset'!$B:$DZ,'Template EUCQ5_dataset'!G$124,0))</f>
        <v>135824</v>
      </c>
      <c r="F46" s="123" t="str">
        <f>IF(VLOOKUP('Ratios&amp;Templates'!$W$2,'Template EUCQ5_dataset'!$B:$DZ,'Template EUCQ5_dataset'!$H124,0)="","",VLOOKUP('Ratios&amp;Templates'!$W$2,'Template EUCQ5_dataset'!$B:$DZ,'Template EUCQ5_dataset'!$H124,0))</f>
        <v/>
      </c>
      <c r="G46" s="123">
        <f>IF(VLOOKUP('Ratios&amp;Templates'!$W$2,'Template EUCQ5_dataset'!$B:$DZ,'Template EUCQ5_dataset'!$I124,0)="","",VLOOKUP('Ratios&amp;Templates'!$W$2,'Template EUCQ5_dataset'!$B:$DZ,'Template EUCQ5_dataset'!$I124,0))</f>
        <v>460</v>
      </c>
      <c r="H46" s="123" t="str">
        <f>IF(VLOOKUP('Ratios&amp;Templates'!$W$2,'Template EUCQ5_dataset'!$B:$DZ,'Template EUCQ5_dataset'!$J124,0)="","",VLOOKUP('Ratios&amp;Templates'!$W$2,'Template EUCQ5_dataset'!$B:$DZ,'Template EUCQ5_dataset'!$J124,0))</f>
        <v/>
      </c>
      <c r="I46" s="123">
        <f>IF(VLOOKUP('Ratios&amp;Templates'!$W$2,'Template EUCQ5_dataset'!$B:$DZ,'Template EUCQ5_dataset'!$K124,0)="","",VLOOKUP('Ratios&amp;Templates'!$W$2,'Template EUCQ5_dataset'!$B:$DZ,'Template EUCQ5_dataset'!$K124,0))</f>
        <v>-2339</v>
      </c>
      <c r="J46" s="123" t="str">
        <f>IF(VLOOKUP('Ratios&amp;Templates'!$W$2,'Template EUCQ5_dataset'!$B:$DZ,'Template EUCQ5_dataset'!$L124,0)="","",VLOOKUP('Ratios&amp;Templates'!$W$2,'Template EUCQ5_dataset'!$B:$DZ,'Template EUCQ5_dataset'!$L124,0))</f>
        <v/>
      </c>
      <c r="M46" s="107"/>
      <c r="N46" s="106"/>
      <c r="O46" s="107"/>
      <c r="P46" s="107"/>
      <c r="Q46" s="107"/>
      <c r="R46" s="107"/>
      <c r="S46" s="107"/>
    </row>
    <row r="47" spans="3:19">
      <c r="C47" s="103" t="s">
        <v>388</v>
      </c>
      <c r="D47" s="156" t="s">
        <v>389</v>
      </c>
      <c r="E47" s="123">
        <f>IF(VLOOKUP('Ratios&amp;Templates'!$W$2,'Template EUCQ5_dataset'!$B:$DZ,'Template EUCQ5_dataset'!G$125,0)="","",VLOOKUP('Ratios&amp;Templates'!$W$2,'Template EUCQ5_dataset'!$B:$DZ,'Template EUCQ5_dataset'!G$125,0))</f>
        <v>376</v>
      </c>
      <c r="F47" s="123" t="str">
        <f>IF(VLOOKUP('Ratios&amp;Templates'!$W$2,'Template EUCQ5_dataset'!$B:$DZ,'Template EUCQ5_dataset'!$H125,0)="","",VLOOKUP('Ratios&amp;Templates'!$W$2,'Template EUCQ5_dataset'!$B:$DZ,'Template EUCQ5_dataset'!$H125,0))</f>
        <v/>
      </c>
      <c r="G47" s="123" t="str">
        <f>IF(VLOOKUP('Ratios&amp;Templates'!$W$2,'Template EUCQ5_dataset'!$B:$DZ,'Template EUCQ5_dataset'!$I125,0)="","",VLOOKUP('Ratios&amp;Templates'!$W$2,'Template EUCQ5_dataset'!$B:$DZ,'Template EUCQ5_dataset'!$I125,0))</f>
        <v/>
      </c>
      <c r="H47" s="123" t="str">
        <f>IF(VLOOKUP('Ratios&amp;Templates'!$W$2,'Template EUCQ5_dataset'!$B:$DZ,'Template EUCQ5_dataset'!$J125,0)="","",VLOOKUP('Ratios&amp;Templates'!$W$2,'Template EUCQ5_dataset'!$B:$DZ,'Template EUCQ5_dataset'!$J125,0))</f>
        <v/>
      </c>
      <c r="I47" s="123">
        <f>IF(VLOOKUP('Ratios&amp;Templates'!$W$2,'Template EUCQ5_dataset'!$B:$DZ,'Template EUCQ5_dataset'!$K125,0)="","",VLOOKUP('Ratios&amp;Templates'!$W$2,'Template EUCQ5_dataset'!$B:$DZ,'Template EUCQ5_dataset'!$K125,0))</f>
        <v>-10</v>
      </c>
      <c r="J47" s="123" t="str">
        <f>IF(VLOOKUP('Ratios&amp;Templates'!$W$2,'Template EUCQ5_dataset'!$B:$DZ,'Template EUCQ5_dataset'!$L125,0)="","",VLOOKUP('Ratios&amp;Templates'!$W$2,'Template EUCQ5_dataset'!$B:$DZ,'Template EUCQ5_dataset'!$L125,0))</f>
        <v/>
      </c>
      <c r="M47" s="107"/>
      <c r="N47" s="106"/>
      <c r="O47" s="107"/>
      <c r="P47" s="107"/>
      <c r="Q47" s="107"/>
      <c r="R47" s="107"/>
      <c r="S47" s="107"/>
    </row>
    <row r="48" spans="3:19">
      <c r="C48" s="103" t="s">
        <v>390</v>
      </c>
      <c r="D48" s="156" t="s">
        <v>391</v>
      </c>
      <c r="E48" s="123">
        <f>IF(VLOOKUP('Ratios&amp;Templates'!$W$2,'Template EUCQ5_dataset'!$B:$DZ,'Template EUCQ5_dataset'!$G126,0)="","",VLOOKUP('Ratios&amp;Templates'!$W$2,'Template EUCQ5_dataset'!$B:$DZ,'Template EUCQ5_dataset'!$G126,0))</f>
        <v>217145</v>
      </c>
      <c r="F48" s="123" t="str">
        <f>IF(VLOOKUP('Ratios&amp;Templates'!$W$2,'Template EUCQ5_dataset'!$B:$DZ,'Template EUCQ5_dataset'!$H126,0)="","",VLOOKUP('Ratios&amp;Templates'!$W$2,'Template EUCQ5_dataset'!$B:$DZ,'Template EUCQ5_dataset'!$H126,0))</f>
        <v/>
      </c>
      <c r="G48" s="123">
        <f>IF(VLOOKUP('Ratios&amp;Templates'!$W$2,'Template EUCQ5_dataset'!$B:$DZ,'Template EUCQ5_dataset'!$I126,0)="","",VLOOKUP('Ratios&amp;Templates'!$W$2,'Template EUCQ5_dataset'!$B:$DZ,'Template EUCQ5_dataset'!$I126,0))</f>
        <v>109</v>
      </c>
      <c r="H48" s="123" t="str">
        <f>IF(VLOOKUP('Ratios&amp;Templates'!$W$2,'Template EUCQ5_dataset'!$B:$DZ,'Template EUCQ5_dataset'!$J126,0)="","",VLOOKUP('Ratios&amp;Templates'!$W$2,'Template EUCQ5_dataset'!$B:$DZ,'Template EUCQ5_dataset'!$J126,0))</f>
        <v/>
      </c>
      <c r="I48" s="123">
        <f>IF(VLOOKUP('Ratios&amp;Templates'!$W$2,'Template EUCQ5_dataset'!$B:$DZ,'Template EUCQ5_dataset'!$K126,0)="","",VLOOKUP('Ratios&amp;Templates'!$W$2,'Template EUCQ5_dataset'!$B:$DZ,'Template EUCQ5_dataset'!$K126,0))</f>
        <v>-1927</v>
      </c>
      <c r="J48" s="123" t="str">
        <f>IF(VLOOKUP('Ratios&amp;Templates'!$W$2,'Template EUCQ5_dataset'!$B:$DZ,'Template EUCQ5_dataset'!$L126,0)="","",VLOOKUP('Ratios&amp;Templates'!$W$2,'Template EUCQ5_dataset'!$B:$DZ,'Template EUCQ5_dataset'!$L126,0))</f>
        <v/>
      </c>
      <c r="M48" s="107"/>
      <c r="N48" s="107"/>
      <c r="O48" s="107"/>
      <c r="P48" s="107"/>
      <c r="Q48" s="107"/>
      <c r="R48" s="107"/>
      <c r="S48" s="107"/>
    </row>
    <row r="49" spans="3:19">
      <c r="C49" s="103" t="s">
        <v>2313</v>
      </c>
      <c r="D49" s="156" t="s">
        <v>392</v>
      </c>
      <c r="E49" s="123">
        <f>IF(VLOOKUP('Ratios&amp;Templates'!$W$2,'Template EUCQ5_dataset'!$B:$DZ,'Template EUCQ5_dataset'!$G127,0)="","",VLOOKUP('Ratios&amp;Templates'!$W$2,'Template EUCQ5_dataset'!$B:$DZ,'Template EUCQ5_dataset'!$G127,0))</f>
        <v>216410</v>
      </c>
      <c r="F49" s="123" t="str">
        <f>IF(VLOOKUP('Ratios&amp;Templates'!$W$2,'Template EUCQ5_dataset'!$B:$DZ,'Template EUCQ5_dataset'!$H127,0)="","",VLOOKUP('Ratios&amp;Templates'!$W$2,'Template EUCQ5_dataset'!$B:$DZ,'Template EUCQ5_dataset'!$H127,0))</f>
        <v/>
      </c>
      <c r="G49" s="123" t="str">
        <f>IF(VLOOKUP('Ratios&amp;Templates'!$W$2,'Template EUCQ5_dataset'!$B:$DZ,'Template EUCQ5_dataset'!$I127,0)="","",VLOOKUP('Ratios&amp;Templates'!$W$2,'Template EUCQ5_dataset'!$B:$DZ,'Template EUCQ5_dataset'!$I127,0))</f>
        <v/>
      </c>
      <c r="H49" s="123" t="str">
        <f>IF(VLOOKUP('Ratios&amp;Templates'!$W$2,'Template EUCQ5_dataset'!$B:$DZ,'Template EUCQ5_dataset'!$J127,0)="","",VLOOKUP('Ratios&amp;Templates'!$W$2,'Template EUCQ5_dataset'!$B:$DZ,'Template EUCQ5_dataset'!$J127,0))</f>
        <v/>
      </c>
      <c r="I49" s="123">
        <f>IF(VLOOKUP('Ratios&amp;Templates'!$W$2,'Template EUCQ5_dataset'!$B:$DZ,'Template EUCQ5_dataset'!$K127,0)="","",VLOOKUP('Ratios&amp;Templates'!$W$2,'Template EUCQ5_dataset'!$B:$DZ,'Template EUCQ5_dataset'!$K127,0))</f>
        <v>-6</v>
      </c>
      <c r="J49" s="123" t="str">
        <f>IF(VLOOKUP('Ratios&amp;Templates'!$W$2,'Template EUCQ5_dataset'!$B:$DZ,'Template EUCQ5_dataset'!$L127,0)="","",VLOOKUP('Ratios&amp;Templates'!$W$2,'Template EUCQ5_dataset'!$B:$DZ,'Template EUCQ5_dataset'!$L127,0))</f>
        <v/>
      </c>
      <c r="M49" s="107"/>
      <c r="N49" s="107"/>
      <c r="O49" s="107"/>
      <c r="P49" s="107"/>
      <c r="Q49" s="107"/>
      <c r="R49" s="107"/>
      <c r="S49" s="107"/>
    </row>
    <row r="50" spans="3:19">
      <c r="C50" s="103" t="s">
        <v>393</v>
      </c>
      <c r="D50" s="156" t="s">
        <v>394</v>
      </c>
      <c r="E50" s="123">
        <f>IF(VLOOKUP('Ratios&amp;Templates'!$W$2,'Template EUCQ5_dataset'!$B:$DZ,'Template EUCQ5_dataset'!$G128,0)="","",VLOOKUP('Ratios&amp;Templates'!$W$2,'Template EUCQ5_dataset'!$B:$DZ,'Template EUCQ5_dataset'!$G128,0))</f>
        <v>23099</v>
      </c>
      <c r="F50" s="123" t="str">
        <f>IF(VLOOKUP('Ratios&amp;Templates'!$W$2,'Template EUCQ5_dataset'!$B:$DZ,'Template EUCQ5_dataset'!$H128,0)="","",VLOOKUP('Ratios&amp;Templates'!$W$2,'Template EUCQ5_dataset'!$B:$DZ,'Template EUCQ5_dataset'!$H128,0))</f>
        <v/>
      </c>
      <c r="G50" s="123" t="str">
        <f>IF(VLOOKUP('Ratios&amp;Templates'!$W$2,'Template EUCQ5_dataset'!$B:$DZ,'Template EUCQ5_dataset'!$I128,0)="","",VLOOKUP('Ratios&amp;Templates'!$W$2,'Template EUCQ5_dataset'!$B:$DZ,'Template EUCQ5_dataset'!$I128,0))</f>
        <v/>
      </c>
      <c r="H50" s="123" t="str">
        <f>IF(VLOOKUP('Ratios&amp;Templates'!$W$2,'Template EUCQ5_dataset'!$B:$DZ,'Template EUCQ5_dataset'!$J128,0)="","",VLOOKUP('Ratios&amp;Templates'!$W$2,'Template EUCQ5_dataset'!$B:$DZ,'Template EUCQ5_dataset'!$J128,0))</f>
        <v/>
      </c>
      <c r="I50" s="123">
        <f>IF(VLOOKUP('Ratios&amp;Templates'!$W$2,'Template EUCQ5_dataset'!$B:$DZ,'Template EUCQ5_dataset'!$K128,0)="","",VLOOKUP('Ratios&amp;Templates'!$W$2,'Template EUCQ5_dataset'!$B:$DZ,'Template EUCQ5_dataset'!$K128,0))</f>
        <v>-5</v>
      </c>
      <c r="J50" s="123" t="str">
        <f>IF(VLOOKUP('Ratios&amp;Templates'!$W$2,'Template EUCQ5_dataset'!$B:$DZ,'Template EUCQ5_dataset'!$L128,0)="","",VLOOKUP('Ratios&amp;Templates'!$W$2,'Template EUCQ5_dataset'!$B:$DZ,'Template EUCQ5_dataset'!$L128,0))</f>
        <v/>
      </c>
      <c r="M50" s="107"/>
      <c r="N50" s="107"/>
      <c r="O50" s="107"/>
      <c r="P50" s="107"/>
      <c r="Q50" s="107"/>
      <c r="R50" s="107"/>
      <c r="S50" s="107"/>
    </row>
    <row r="51" spans="3:19">
      <c r="C51" s="103" t="s">
        <v>395</v>
      </c>
      <c r="D51" s="156" t="s">
        <v>396</v>
      </c>
      <c r="E51" s="123">
        <f>IF(VLOOKUP('Ratios&amp;Templates'!$W$2,'Template EUCQ5_dataset'!$B:$DZ,'Template EUCQ5_dataset'!$G129,0)="","",VLOOKUP('Ratios&amp;Templates'!$W$2,'Template EUCQ5_dataset'!$B:$DZ,'Template EUCQ5_dataset'!$G129,0))</f>
        <v>8759</v>
      </c>
      <c r="F51" s="123" t="str">
        <f>IF(VLOOKUP('Ratios&amp;Templates'!$W$2,'Template EUCQ5_dataset'!$B:$DZ,'Template EUCQ5_dataset'!$H129,0)="","",VLOOKUP('Ratios&amp;Templates'!$W$2,'Template EUCQ5_dataset'!$B:$DZ,'Template EUCQ5_dataset'!$H129,0))</f>
        <v/>
      </c>
      <c r="G51" s="123">
        <f>IF(VLOOKUP('Ratios&amp;Templates'!$W$2,'Template EUCQ5_dataset'!$B:$DZ,'Template EUCQ5_dataset'!$I129,0)="","",VLOOKUP('Ratios&amp;Templates'!$W$2,'Template EUCQ5_dataset'!$B:$DZ,'Template EUCQ5_dataset'!$I129,0))</f>
        <v>206</v>
      </c>
      <c r="H51" s="123" t="str">
        <f>IF(VLOOKUP('Ratios&amp;Templates'!$W$2,'Template EUCQ5_dataset'!$B:$DZ,'Template EUCQ5_dataset'!$J129,0)="","",VLOOKUP('Ratios&amp;Templates'!$W$2,'Template EUCQ5_dataset'!$B:$DZ,'Template EUCQ5_dataset'!$J129,0))</f>
        <v/>
      </c>
      <c r="I51" s="123">
        <f>IF(VLOOKUP('Ratios&amp;Templates'!$W$2,'Template EUCQ5_dataset'!$B:$DZ,'Template EUCQ5_dataset'!$K129,0)="","",VLOOKUP('Ratios&amp;Templates'!$W$2,'Template EUCQ5_dataset'!$B:$DZ,'Template EUCQ5_dataset'!$K129,0))</f>
        <v>-166</v>
      </c>
      <c r="J51" s="123" t="str">
        <f>IF(VLOOKUP('Ratios&amp;Templates'!$W$2,'Template EUCQ5_dataset'!$B:$DZ,'Template EUCQ5_dataset'!$L129,0)="","",VLOOKUP('Ratios&amp;Templates'!$W$2,'Template EUCQ5_dataset'!$B:$DZ,'Template EUCQ5_dataset'!$L129,0))</f>
        <v/>
      </c>
      <c r="M51" s="107"/>
      <c r="N51" s="107"/>
      <c r="O51" s="107"/>
      <c r="P51" s="107"/>
      <c r="Q51" s="107"/>
      <c r="R51" s="107"/>
      <c r="S51" s="107"/>
    </row>
    <row r="52" spans="3:19">
      <c r="C52" s="103" t="s">
        <v>397</v>
      </c>
      <c r="D52" s="156" t="s">
        <v>398</v>
      </c>
      <c r="E52" s="123">
        <f>IF(VLOOKUP('Ratios&amp;Templates'!$W$2,'Template EUCQ5_dataset'!$B:$DZ,'Template EUCQ5_dataset'!$G130,0)="","",VLOOKUP('Ratios&amp;Templates'!$W$2,'Template EUCQ5_dataset'!$B:$DZ,'Template EUCQ5_dataset'!$G130,0))</f>
        <v>111793</v>
      </c>
      <c r="F52" s="123" t="str">
        <f>IF(VLOOKUP('Ratios&amp;Templates'!$W$2,'Template EUCQ5_dataset'!$B:$DZ,'Template EUCQ5_dataset'!$H130,0)="","",VLOOKUP('Ratios&amp;Templates'!$W$2,'Template EUCQ5_dataset'!$B:$DZ,'Template EUCQ5_dataset'!$H130,0))</f>
        <v/>
      </c>
      <c r="G52" s="123">
        <f>IF(VLOOKUP('Ratios&amp;Templates'!$W$2,'Template EUCQ5_dataset'!$B:$DZ,'Template EUCQ5_dataset'!$I130,0)="","",VLOOKUP('Ratios&amp;Templates'!$W$2,'Template EUCQ5_dataset'!$B:$DZ,'Template EUCQ5_dataset'!$I130,0))</f>
        <v>493</v>
      </c>
      <c r="H52" s="123" t="str">
        <f>IF(VLOOKUP('Ratios&amp;Templates'!$W$2,'Template EUCQ5_dataset'!$B:$DZ,'Template EUCQ5_dataset'!$J130,0)="","",VLOOKUP('Ratios&amp;Templates'!$W$2,'Template EUCQ5_dataset'!$B:$DZ,'Template EUCQ5_dataset'!$J130,0))</f>
        <v/>
      </c>
      <c r="I52" s="123">
        <f>IF(VLOOKUP('Ratios&amp;Templates'!$W$2,'Template EUCQ5_dataset'!$B:$DZ,'Template EUCQ5_dataset'!$K130,0)="","",VLOOKUP('Ratios&amp;Templates'!$W$2,'Template EUCQ5_dataset'!$B:$DZ,'Template EUCQ5_dataset'!$K130,0))</f>
        <v>-811</v>
      </c>
      <c r="J52" s="123" t="str">
        <f>IF(VLOOKUP('Ratios&amp;Templates'!$W$2,'Template EUCQ5_dataset'!$B:$DZ,'Template EUCQ5_dataset'!$L130,0)="","",VLOOKUP('Ratios&amp;Templates'!$W$2,'Template EUCQ5_dataset'!$B:$DZ,'Template EUCQ5_dataset'!$L130,0))</f>
        <v/>
      </c>
      <c r="M52" s="102"/>
      <c r="N52" s="102"/>
      <c r="O52" s="102"/>
      <c r="P52" s="102"/>
      <c r="Q52" s="102"/>
      <c r="R52" s="102"/>
      <c r="S52" s="102"/>
    </row>
    <row r="53" spans="3:19">
      <c r="C53" s="103" t="s">
        <v>399</v>
      </c>
      <c r="D53" s="156" t="s">
        <v>400</v>
      </c>
      <c r="E53" s="123">
        <f>IF(VLOOKUP('Ratios&amp;Templates'!$W$2,'Template EUCQ5_dataset'!$B:$DZ,'Template EUCQ5_dataset'!$G131,0)="","",VLOOKUP('Ratios&amp;Templates'!$W$2,'Template EUCQ5_dataset'!$B:$DZ,'Template EUCQ5_dataset'!$G131,0))</f>
        <v>77295</v>
      </c>
      <c r="F53" s="123" t="str">
        <f>IF(VLOOKUP('Ratios&amp;Templates'!$W$2,'Template EUCQ5_dataset'!$B:$DZ,'Template EUCQ5_dataset'!$H131,0)="","",VLOOKUP('Ratios&amp;Templates'!$W$2,'Template EUCQ5_dataset'!$B:$DZ,'Template EUCQ5_dataset'!$H131,0))</f>
        <v/>
      </c>
      <c r="G53" s="123">
        <f>IF(VLOOKUP('Ratios&amp;Templates'!$W$2,'Template EUCQ5_dataset'!$B:$DZ,'Template EUCQ5_dataset'!$I131,0)="","",VLOOKUP('Ratios&amp;Templates'!$W$2,'Template EUCQ5_dataset'!$B:$DZ,'Template EUCQ5_dataset'!$I131,0))</f>
        <v>3</v>
      </c>
      <c r="H53" s="123" t="str">
        <f>IF(VLOOKUP('Ratios&amp;Templates'!$W$2,'Template EUCQ5_dataset'!$B:$DZ,'Template EUCQ5_dataset'!$J131,0)="","",VLOOKUP('Ratios&amp;Templates'!$W$2,'Template EUCQ5_dataset'!$B:$DZ,'Template EUCQ5_dataset'!$J131,0))</f>
        <v/>
      </c>
      <c r="I53" s="123">
        <f>IF(VLOOKUP('Ratios&amp;Templates'!$W$2,'Template EUCQ5_dataset'!$B:$DZ,'Template EUCQ5_dataset'!$K131,0)="","",VLOOKUP('Ratios&amp;Templates'!$W$2,'Template EUCQ5_dataset'!$B:$DZ,'Template EUCQ5_dataset'!$K131,0))</f>
        <v>-215</v>
      </c>
      <c r="J53" s="123" t="str">
        <f>IF(VLOOKUP('Ratios&amp;Templates'!$W$2,'Template EUCQ5_dataset'!$B:$DZ,'Template EUCQ5_dataset'!$L131,0)="","",VLOOKUP('Ratios&amp;Templates'!$W$2,'Template EUCQ5_dataset'!$B:$DZ,'Template EUCQ5_dataset'!$L131,0))</f>
        <v/>
      </c>
      <c r="M53" s="102"/>
      <c r="N53" s="102"/>
      <c r="O53" s="102"/>
      <c r="P53" s="102"/>
      <c r="Q53" s="102"/>
      <c r="R53" s="102"/>
      <c r="S53" s="102"/>
    </row>
    <row r="54" spans="3:19">
      <c r="C54" s="103" t="s">
        <v>401</v>
      </c>
      <c r="D54" s="156" t="s">
        <v>402</v>
      </c>
      <c r="E54" s="123">
        <f>IF(VLOOKUP('Ratios&amp;Templates'!$W$2,'Template EUCQ5_dataset'!$B:$DZ,'Template EUCQ5_dataset'!$G132,0)="","",VLOOKUP('Ratios&amp;Templates'!$W$2,'Template EUCQ5_dataset'!$B:$DZ,'Template EUCQ5_dataset'!$G132,0))</f>
        <v>82449</v>
      </c>
      <c r="F54" s="123" t="str">
        <f>IF(VLOOKUP('Ratios&amp;Templates'!$W$2,'Template EUCQ5_dataset'!$B:$DZ,'Template EUCQ5_dataset'!$H132,0)="","",VLOOKUP('Ratios&amp;Templates'!$W$2,'Template EUCQ5_dataset'!$B:$DZ,'Template EUCQ5_dataset'!$H132,0))</f>
        <v/>
      </c>
      <c r="G54" s="123" t="str">
        <f>IF(VLOOKUP('Ratios&amp;Templates'!$W$2,'Template EUCQ5_dataset'!$B:$DZ,'Template EUCQ5_dataset'!$I132,0)="","",VLOOKUP('Ratios&amp;Templates'!$W$2,'Template EUCQ5_dataset'!$B:$DZ,'Template EUCQ5_dataset'!$I132,0))</f>
        <v/>
      </c>
      <c r="H54" s="123" t="str">
        <f>IF(VLOOKUP('Ratios&amp;Templates'!$W$2,'Template EUCQ5_dataset'!$B:$DZ,'Template EUCQ5_dataset'!$J132,0)="","",VLOOKUP('Ratios&amp;Templates'!$W$2,'Template EUCQ5_dataset'!$B:$DZ,'Template EUCQ5_dataset'!$J132,0))</f>
        <v/>
      </c>
      <c r="I54" s="123">
        <f>IF(VLOOKUP('Ratios&amp;Templates'!$W$2,'Template EUCQ5_dataset'!$B:$DZ,'Template EUCQ5_dataset'!$K132,0)="","",VLOOKUP('Ratios&amp;Templates'!$W$2,'Template EUCQ5_dataset'!$B:$DZ,'Template EUCQ5_dataset'!$K132,0))</f>
        <v>-973</v>
      </c>
      <c r="J54" s="123" t="str">
        <f>IF(VLOOKUP('Ratios&amp;Templates'!$W$2,'Template EUCQ5_dataset'!$B:$DZ,'Template EUCQ5_dataset'!$L132,0)="","",VLOOKUP('Ratios&amp;Templates'!$W$2,'Template EUCQ5_dataset'!$B:$DZ,'Template EUCQ5_dataset'!$L132,0))</f>
        <v/>
      </c>
      <c r="M54" s="102"/>
      <c r="N54" s="102"/>
      <c r="O54" s="102"/>
      <c r="P54" s="102"/>
      <c r="Q54" s="102"/>
      <c r="R54" s="102"/>
      <c r="S54" s="102"/>
    </row>
    <row r="55" spans="3:19">
      <c r="C55" s="103" t="s">
        <v>403</v>
      </c>
      <c r="D55" s="156" t="s">
        <v>404</v>
      </c>
      <c r="E55" s="123">
        <f>IF(VLOOKUP('Ratios&amp;Templates'!$W$2,'Template EUCQ5_dataset'!$B:$DZ,'Template EUCQ5_dataset'!$G133,0)="","",VLOOKUP('Ratios&amp;Templates'!$W$2,'Template EUCQ5_dataset'!$B:$DZ,'Template EUCQ5_dataset'!$G133,0))</f>
        <v>43008</v>
      </c>
      <c r="F55" s="123" t="str">
        <f>IF(VLOOKUP('Ratios&amp;Templates'!$W$2,'Template EUCQ5_dataset'!$B:$DZ,'Template EUCQ5_dataset'!$H133,0)="","",VLOOKUP('Ratios&amp;Templates'!$W$2,'Template EUCQ5_dataset'!$B:$DZ,'Template EUCQ5_dataset'!$H133,0))</f>
        <v/>
      </c>
      <c r="G55" s="123" t="str">
        <f>IF(VLOOKUP('Ratios&amp;Templates'!$W$2,'Template EUCQ5_dataset'!$B:$DZ,'Template EUCQ5_dataset'!$I133,0)="","",VLOOKUP('Ratios&amp;Templates'!$W$2,'Template EUCQ5_dataset'!$B:$DZ,'Template EUCQ5_dataset'!$I133,0))</f>
        <v/>
      </c>
      <c r="H55" s="123" t="str">
        <f>IF(VLOOKUP('Ratios&amp;Templates'!$W$2,'Template EUCQ5_dataset'!$B:$DZ,'Template EUCQ5_dataset'!$J133,0)="","",VLOOKUP('Ratios&amp;Templates'!$W$2,'Template EUCQ5_dataset'!$B:$DZ,'Template EUCQ5_dataset'!$J133,0))</f>
        <v/>
      </c>
      <c r="I55" s="123">
        <f>IF(VLOOKUP('Ratios&amp;Templates'!$W$2,'Template EUCQ5_dataset'!$B:$DZ,'Template EUCQ5_dataset'!$K133,0)="","",VLOOKUP('Ratios&amp;Templates'!$W$2,'Template EUCQ5_dataset'!$B:$DZ,'Template EUCQ5_dataset'!$K133,0))</f>
        <v>-13</v>
      </c>
      <c r="J55" s="123" t="str">
        <f>IF(VLOOKUP('Ratios&amp;Templates'!$W$2,'Template EUCQ5_dataset'!$B:$DZ,'Template EUCQ5_dataset'!$L133,0)="","",VLOOKUP('Ratios&amp;Templates'!$W$2,'Template EUCQ5_dataset'!$B:$DZ,'Template EUCQ5_dataset'!$L133,0))</f>
        <v/>
      </c>
      <c r="M55" s="102"/>
      <c r="N55" s="102"/>
      <c r="O55" s="102"/>
      <c r="P55" s="102"/>
      <c r="Q55" s="102"/>
      <c r="R55" s="102"/>
      <c r="S55" s="102"/>
    </row>
    <row r="56" spans="3:19">
      <c r="C56" s="103" t="s">
        <v>405</v>
      </c>
      <c r="D56" s="156" t="s">
        <v>406</v>
      </c>
      <c r="E56" s="123" t="str">
        <f>IF(VLOOKUP('Ratios&amp;Templates'!$W$2,'Template EUCQ5_dataset'!$B:$DZ,'Template EUCQ5_dataset'!$G134,0)="","",VLOOKUP('Ratios&amp;Templates'!$W$2,'Template EUCQ5_dataset'!$B:$DZ,'Template EUCQ5_dataset'!$G134,0))</f>
        <v/>
      </c>
      <c r="F56" s="123" t="str">
        <f>IF(VLOOKUP('Ratios&amp;Templates'!$W$2,'Template EUCQ5_dataset'!$B:$DZ,'Template EUCQ5_dataset'!$H134,0)="","",VLOOKUP('Ratios&amp;Templates'!$W$2,'Template EUCQ5_dataset'!$B:$DZ,'Template EUCQ5_dataset'!$H134,0))</f>
        <v/>
      </c>
      <c r="G56" s="123" t="str">
        <f>IF(VLOOKUP('Ratios&amp;Templates'!$W$2,'Template EUCQ5_dataset'!$B:$DZ,'Template EUCQ5_dataset'!$I134,0)="","",VLOOKUP('Ratios&amp;Templates'!$W$2,'Template EUCQ5_dataset'!$B:$DZ,'Template EUCQ5_dataset'!$I134,0))</f>
        <v/>
      </c>
      <c r="H56" s="123" t="str">
        <f>IF(VLOOKUP('Ratios&amp;Templates'!$W$2,'Template EUCQ5_dataset'!$B:$DZ,'Template EUCQ5_dataset'!$J134,0)="","",VLOOKUP('Ratios&amp;Templates'!$W$2,'Template EUCQ5_dataset'!$B:$DZ,'Template EUCQ5_dataset'!$J134,0))</f>
        <v/>
      </c>
      <c r="I56" s="123" t="str">
        <f>IF(VLOOKUP('Ratios&amp;Templates'!$W$2,'Template EUCQ5_dataset'!$B:$DZ,'Template EUCQ5_dataset'!$K134,0)="","",VLOOKUP('Ratios&amp;Templates'!$W$2,'Template EUCQ5_dataset'!$B:$DZ,'Template EUCQ5_dataset'!$K134,0))</f>
        <v/>
      </c>
      <c r="J56" s="123" t="str">
        <f>IF(VLOOKUP('Ratios&amp;Templates'!$W$2,'Template EUCQ5_dataset'!$B:$DZ,'Template EUCQ5_dataset'!$L134,0)="","",VLOOKUP('Ratios&amp;Templates'!$W$2,'Template EUCQ5_dataset'!$B:$DZ,'Template EUCQ5_dataset'!$L134,0))</f>
        <v/>
      </c>
      <c r="M56" s="102"/>
      <c r="N56" s="102"/>
      <c r="O56" s="102"/>
      <c r="P56" s="102"/>
      <c r="Q56" s="102"/>
      <c r="R56" s="102"/>
      <c r="S56" s="102"/>
    </row>
    <row r="57" spans="3:19">
      <c r="C57" s="103" t="s">
        <v>407</v>
      </c>
      <c r="D57" s="156" t="s">
        <v>408</v>
      </c>
      <c r="E57" s="123">
        <f>IF(VLOOKUP('Ratios&amp;Templates'!$W$2,'Template EUCQ5_dataset'!$B:$DZ,'Template EUCQ5_dataset'!$G135,0)="","",VLOOKUP('Ratios&amp;Templates'!$W$2,'Template EUCQ5_dataset'!$B:$DZ,'Template EUCQ5_dataset'!$G135,0))</f>
        <v>286494</v>
      </c>
      <c r="F57" s="123" t="str">
        <f>IF(VLOOKUP('Ratios&amp;Templates'!$W$2,'Template EUCQ5_dataset'!$B:$DZ,'Template EUCQ5_dataset'!$H135,0)="","",VLOOKUP('Ratios&amp;Templates'!$W$2,'Template EUCQ5_dataset'!$B:$DZ,'Template EUCQ5_dataset'!$H135,0))</f>
        <v/>
      </c>
      <c r="G57" s="123">
        <f>IF(VLOOKUP('Ratios&amp;Templates'!$W$2,'Template EUCQ5_dataset'!$B:$DZ,'Template EUCQ5_dataset'!$I135,0)="","",VLOOKUP('Ratios&amp;Templates'!$W$2,'Template EUCQ5_dataset'!$B:$DZ,'Template EUCQ5_dataset'!$I135,0))</f>
        <v>183</v>
      </c>
      <c r="H57" s="123" t="str">
        <f>IF(VLOOKUP('Ratios&amp;Templates'!$W$2,'Template EUCQ5_dataset'!$B:$DZ,'Template EUCQ5_dataset'!$J135,0)="","",VLOOKUP('Ratios&amp;Templates'!$W$2,'Template EUCQ5_dataset'!$B:$DZ,'Template EUCQ5_dataset'!$J135,0))</f>
        <v/>
      </c>
      <c r="I57" s="123">
        <f>IF(VLOOKUP('Ratios&amp;Templates'!$W$2,'Template EUCQ5_dataset'!$B:$DZ,'Template EUCQ5_dataset'!$K135,0)="","",VLOOKUP('Ratios&amp;Templates'!$W$2,'Template EUCQ5_dataset'!$B:$DZ,'Template EUCQ5_dataset'!$K135,0))</f>
        <v>-416</v>
      </c>
      <c r="J57" s="123" t="str">
        <f>IF(VLOOKUP('Ratios&amp;Templates'!$W$2,'Template EUCQ5_dataset'!$B:$DZ,'Template EUCQ5_dataset'!$L135,0)="","",VLOOKUP('Ratios&amp;Templates'!$W$2,'Template EUCQ5_dataset'!$B:$DZ,'Template EUCQ5_dataset'!$L135,0))</f>
        <v/>
      </c>
      <c r="M57" s="102"/>
      <c r="N57" s="102"/>
      <c r="O57" s="102"/>
      <c r="P57" s="102"/>
      <c r="Q57" s="102"/>
      <c r="R57" s="102"/>
      <c r="S57" s="102"/>
    </row>
    <row r="58" spans="3:19">
      <c r="C58" s="103" t="s">
        <v>409</v>
      </c>
      <c r="D58" s="156" t="s">
        <v>410</v>
      </c>
      <c r="E58" s="123">
        <f>IF(VLOOKUP('Ratios&amp;Templates'!$W$2,'Template EUCQ5_dataset'!$B:$DZ,'Template EUCQ5_dataset'!$G136,0)="","",VLOOKUP('Ratios&amp;Templates'!$W$2,'Template EUCQ5_dataset'!$B:$DZ,'Template EUCQ5_dataset'!$G136,0))</f>
        <v>6930</v>
      </c>
      <c r="F58" s="123" t="str">
        <f>IF(VLOOKUP('Ratios&amp;Templates'!$W$2,'Template EUCQ5_dataset'!$B:$DZ,'Template EUCQ5_dataset'!$H136,0)="","",VLOOKUP('Ratios&amp;Templates'!$W$2,'Template EUCQ5_dataset'!$B:$DZ,'Template EUCQ5_dataset'!$H136,0))</f>
        <v/>
      </c>
      <c r="G58" s="123">
        <f>IF(VLOOKUP('Ratios&amp;Templates'!$W$2,'Template EUCQ5_dataset'!$B:$DZ,'Template EUCQ5_dataset'!$I136,0)="","",VLOOKUP('Ratios&amp;Templates'!$W$2,'Template EUCQ5_dataset'!$B:$DZ,'Template EUCQ5_dataset'!$I136,0))</f>
        <v>5</v>
      </c>
      <c r="H58" s="123" t="str">
        <f>IF(VLOOKUP('Ratios&amp;Templates'!$W$2,'Template EUCQ5_dataset'!$B:$DZ,'Template EUCQ5_dataset'!$J136,0)="","",VLOOKUP('Ratios&amp;Templates'!$W$2,'Template EUCQ5_dataset'!$B:$DZ,'Template EUCQ5_dataset'!$J136,0))</f>
        <v/>
      </c>
      <c r="I58" s="123">
        <f>IF(VLOOKUP('Ratios&amp;Templates'!$W$2,'Template EUCQ5_dataset'!$B:$DZ,'Template EUCQ5_dataset'!$K136,0)="","",VLOOKUP('Ratios&amp;Templates'!$W$2,'Template EUCQ5_dataset'!$B:$DZ,'Template EUCQ5_dataset'!$K136,0))</f>
        <v>-24</v>
      </c>
      <c r="J58" s="123" t="str">
        <f>IF(VLOOKUP('Ratios&amp;Templates'!$W$2,'Template EUCQ5_dataset'!$B:$DZ,'Template EUCQ5_dataset'!$L136,0)="","",VLOOKUP('Ratios&amp;Templates'!$W$2,'Template EUCQ5_dataset'!$B:$DZ,'Template EUCQ5_dataset'!$L136,0))</f>
        <v/>
      </c>
      <c r="M58" s="102"/>
      <c r="N58" s="102"/>
      <c r="O58" s="102"/>
      <c r="P58" s="102"/>
      <c r="Q58" s="102"/>
      <c r="R58" s="102"/>
      <c r="S58" s="102"/>
    </row>
    <row r="59" spans="3:19">
      <c r="C59" s="103" t="s">
        <v>411</v>
      </c>
      <c r="D59" s="156" t="s">
        <v>412</v>
      </c>
      <c r="E59" s="123">
        <f>IF(VLOOKUP('Ratios&amp;Templates'!$W$2,'Template EUCQ5_dataset'!$B:$DZ,'Template EUCQ5_dataset'!$G137,0)="","",VLOOKUP('Ratios&amp;Templates'!$W$2,'Template EUCQ5_dataset'!$B:$DZ,'Template EUCQ5_dataset'!$G137,0))</f>
        <v>2637</v>
      </c>
      <c r="F59" s="123" t="str">
        <f>IF(VLOOKUP('Ratios&amp;Templates'!$W$2,'Template EUCQ5_dataset'!$B:$DZ,'Template EUCQ5_dataset'!$H137,0)="","",VLOOKUP('Ratios&amp;Templates'!$W$2,'Template EUCQ5_dataset'!$B:$DZ,'Template EUCQ5_dataset'!$H137,0))</f>
        <v/>
      </c>
      <c r="G59" s="123">
        <f>IF(VLOOKUP('Ratios&amp;Templates'!$W$2,'Template EUCQ5_dataset'!$B:$DZ,'Template EUCQ5_dataset'!$I137,0)="","",VLOOKUP('Ratios&amp;Templates'!$W$2,'Template EUCQ5_dataset'!$B:$DZ,'Template EUCQ5_dataset'!$I137,0))</f>
        <v>407</v>
      </c>
      <c r="H59" s="123" t="str">
        <f>IF(VLOOKUP('Ratios&amp;Templates'!$W$2,'Template EUCQ5_dataset'!$B:$DZ,'Template EUCQ5_dataset'!$J137,0)="","",VLOOKUP('Ratios&amp;Templates'!$W$2,'Template EUCQ5_dataset'!$B:$DZ,'Template EUCQ5_dataset'!$J137,0))</f>
        <v/>
      </c>
      <c r="I59" s="123">
        <f>IF(VLOOKUP('Ratios&amp;Templates'!$W$2,'Template EUCQ5_dataset'!$B:$DZ,'Template EUCQ5_dataset'!$K137,0)="","",VLOOKUP('Ratios&amp;Templates'!$W$2,'Template EUCQ5_dataset'!$B:$DZ,'Template EUCQ5_dataset'!$K137,0))</f>
        <v>-94</v>
      </c>
      <c r="J59" s="123" t="str">
        <f>IF(VLOOKUP('Ratios&amp;Templates'!$W$2,'Template EUCQ5_dataset'!$B:$DZ,'Template EUCQ5_dataset'!$L137,0)="","",VLOOKUP('Ratios&amp;Templates'!$W$2,'Template EUCQ5_dataset'!$B:$DZ,'Template EUCQ5_dataset'!$L137,0))</f>
        <v/>
      </c>
      <c r="M59" s="102"/>
      <c r="N59" s="102"/>
      <c r="O59" s="102"/>
      <c r="P59" s="102"/>
      <c r="Q59" s="102"/>
      <c r="R59" s="102"/>
      <c r="S59" s="102"/>
    </row>
    <row r="60" spans="3:19" ht="25">
      <c r="C60" s="103" t="s">
        <v>413</v>
      </c>
      <c r="D60" s="156" t="s">
        <v>414</v>
      </c>
      <c r="E60" s="123" t="str">
        <f>IF(VLOOKUP('Ratios&amp;Templates'!$W$2,'Template EUCQ5_dataset'!$B:$DZ,'Template EUCQ5_dataset'!$G138,0)="","",VLOOKUP('Ratios&amp;Templates'!$W$2,'Template EUCQ5_dataset'!$B:$DZ,'Template EUCQ5_dataset'!$G138,0))</f>
        <v/>
      </c>
      <c r="F60" s="123" t="str">
        <f>IF(VLOOKUP('Ratios&amp;Templates'!$W$2,'Template EUCQ5_dataset'!$B:$DZ,'Template EUCQ5_dataset'!$H138,0)="","",VLOOKUP('Ratios&amp;Templates'!$W$2,'Template EUCQ5_dataset'!$B:$DZ,'Template EUCQ5_dataset'!$H138,0))</f>
        <v/>
      </c>
      <c r="G60" s="123" t="str">
        <f>IF(VLOOKUP('Ratios&amp;Templates'!$W$2,'Template EUCQ5_dataset'!$B:$DZ,'Template EUCQ5_dataset'!$I138,0)="","",VLOOKUP('Ratios&amp;Templates'!$W$2,'Template EUCQ5_dataset'!$B:$DZ,'Template EUCQ5_dataset'!$I138,0))</f>
        <v/>
      </c>
      <c r="H60" s="123" t="str">
        <f>IF(VLOOKUP('Ratios&amp;Templates'!$W$2,'Template EUCQ5_dataset'!$B:$DZ,'Template EUCQ5_dataset'!$J138,0)="","",VLOOKUP('Ratios&amp;Templates'!$W$2,'Template EUCQ5_dataset'!$B:$DZ,'Template EUCQ5_dataset'!$J138,0))</f>
        <v/>
      </c>
      <c r="I60" s="123">
        <f>IF(VLOOKUP('Ratios&amp;Templates'!$W$2,'Template EUCQ5_dataset'!$B:$DZ,'Template EUCQ5_dataset'!$K138,0)="","",VLOOKUP('Ratios&amp;Templates'!$W$2,'Template EUCQ5_dataset'!$B:$DZ,'Template EUCQ5_dataset'!$K138,0))</f>
        <v>0</v>
      </c>
      <c r="J60" s="123" t="str">
        <f>IF(VLOOKUP('Ratios&amp;Templates'!$W$2,'Template EUCQ5_dataset'!$B:$DZ,'Template EUCQ5_dataset'!$L138,0)="","",VLOOKUP('Ratios&amp;Templates'!$W$2,'Template EUCQ5_dataset'!$B:$DZ,'Template EUCQ5_dataset'!$L138,0))</f>
        <v/>
      </c>
      <c r="M60" s="102"/>
      <c r="N60" s="102"/>
      <c r="O60" s="102"/>
      <c r="P60" s="102"/>
      <c r="Q60" s="102"/>
      <c r="R60" s="102"/>
      <c r="S60" s="102"/>
    </row>
    <row r="61" spans="3:19">
      <c r="C61" s="103" t="s">
        <v>415</v>
      </c>
      <c r="D61" s="156" t="s">
        <v>416</v>
      </c>
      <c r="E61" s="123">
        <f>IF(VLOOKUP('Ratios&amp;Templates'!$W$2,'Template EUCQ5_dataset'!$B:$DZ,'Template EUCQ5_dataset'!$G139,0)="","",VLOOKUP('Ratios&amp;Templates'!$W$2,'Template EUCQ5_dataset'!$B:$DZ,'Template EUCQ5_dataset'!$G139,0))</f>
        <v>2144</v>
      </c>
      <c r="F61" s="123" t="str">
        <f>IF(VLOOKUP('Ratios&amp;Templates'!$W$2,'Template EUCQ5_dataset'!$B:$DZ,'Template EUCQ5_dataset'!$H139,0)="","",VLOOKUP('Ratios&amp;Templates'!$W$2,'Template EUCQ5_dataset'!$B:$DZ,'Template EUCQ5_dataset'!$H139,0))</f>
        <v/>
      </c>
      <c r="G61" s="123">
        <f>IF(VLOOKUP('Ratios&amp;Templates'!$W$2,'Template EUCQ5_dataset'!$B:$DZ,'Template EUCQ5_dataset'!$I139,0)="","",VLOOKUP('Ratios&amp;Templates'!$W$2,'Template EUCQ5_dataset'!$B:$DZ,'Template EUCQ5_dataset'!$I139,0))</f>
        <v>103</v>
      </c>
      <c r="H61" s="123" t="str">
        <f>IF(VLOOKUP('Ratios&amp;Templates'!$W$2,'Template EUCQ5_dataset'!$B:$DZ,'Template EUCQ5_dataset'!$J139,0)="","",VLOOKUP('Ratios&amp;Templates'!$W$2,'Template EUCQ5_dataset'!$B:$DZ,'Template EUCQ5_dataset'!$J139,0))</f>
        <v/>
      </c>
      <c r="I61" s="123">
        <f>IF(VLOOKUP('Ratios&amp;Templates'!$W$2,'Template EUCQ5_dataset'!$B:$DZ,'Template EUCQ5_dataset'!$K139,0)="","",VLOOKUP('Ratios&amp;Templates'!$W$2,'Template EUCQ5_dataset'!$B:$DZ,'Template EUCQ5_dataset'!$K139,0))</f>
        <v>-24</v>
      </c>
      <c r="J61" s="123" t="str">
        <f>IF(VLOOKUP('Ratios&amp;Templates'!$W$2,'Template EUCQ5_dataset'!$B:$DZ,'Template EUCQ5_dataset'!$L139,0)="","",VLOOKUP('Ratios&amp;Templates'!$W$2,'Template EUCQ5_dataset'!$B:$DZ,'Template EUCQ5_dataset'!$L139,0))</f>
        <v/>
      </c>
      <c r="M61" s="102"/>
      <c r="N61" s="102"/>
      <c r="O61" s="102"/>
      <c r="P61" s="102"/>
      <c r="Q61" s="102"/>
      <c r="R61" s="102"/>
      <c r="S61" s="102"/>
    </row>
    <row r="62" spans="3:19">
      <c r="C62" s="103" t="s">
        <v>417</v>
      </c>
      <c r="D62" s="156" t="s">
        <v>418</v>
      </c>
      <c r="E62" s="123">
        <f>IF(VLOOKUP('Ratios&amp;Templates'!$W$2,'Template EUCQ5_dataset'!$B:$DZ,'Template EUCQ5_dataset'!$G140,0)="","",VLOOKUP('Ratios&amp;Templates'!$W$2,'Template EUCQ5_dataset'!$B:$DZ,'Template EUCQ5_dataset'!$G140,0))</f>
        <v>15000</v>
      </c>
      <c r="F62" s="123" t="str">
        <f>IF(VLOOKUP('Ratios&amp;Templates'!$W$2,'Template EUCQ5_dataset'!$B:$DZ,'Template EUCQ5_dataset'!$H140,0)="","",VLOOKUP('Ratios&amp;Templates'!$W$2,'Template EUCQ5_dataset'!$B:$DZ,'Template EUCQ5_dataset'!$H140,0))</f>
        <v/>
      </c>
      <c r="G62" s="123" t="str">
        <f>IF(VLOOKUP('Ratios&amp;Templates'!$W$2,'Template EUCQ5_dataset'!$B:$DZ,'Template EUCQ5_dataset'!$I140,0)="","",VLOOKUP('Ratios&amp;Templates'!$W$2,'Template EUCQ5_dataset'!$B:$DZ,'Template EUCQ5_dataset'!$I140,0))</f>
        <v/>
      </c>
      <c r="H62" s="123" t="str">
        <f>IF(VLOOKUP('Ratios&amp;Templates'!$W$2,'Template EUCQ5_dataset'!$B:$DZ,'Template EUCQ5_dataset'!$J140,0)="","",VLOOKUP('Ratios&amp;Templates'!$W$2,'Template EUCQ5_dataset'!$B:$DZ,'Template EUCQ5_dataset'!$J140,0))</f>
        <v/>
      </c>
      <c r="I62" s="123">
        <f>IF(VLOOKUP('Ratios&amp;Templates'!$W$2,'Template EUCQ5_dataset'!$B:$DZ,'Template EUCQ5_dataset'!$K140,0)="","",VLOOKUP('Ratios&amp;Templates'!$W$2,'Template EUCQ5_dataset'!$B:$DZ,'Template EUCQ5_dataset'!$K140,0))</f>
        <v>-5</v>
      </c>
      <c r="J62" s="123" t="str">
        <f>IF(VLOOKUP('Ratios&amp;Templates'!$W$2,'Template EUCQ5_dataset'!$B:$DZ,'Template EUCQ5_dataset'!$L140,0)="","",VLOOKUP('Ratios&amp;Templates'!$W$2,'Template EUCQ5_dataset'!$B:$DZ,'Template EUCQ5_dataset'!$L140,0))</f>
        <v/>
      </c>
      <c r="M62" s="102"/>
      <c r="N62" s="102"/>
      <c r="O62" s="102"/>
      <c r="P62" s="102"/>
      <c r="Q62" s="102"/>
      <c r="R62" s="102"/>
      <c r="S62" s="102"/>
    </row>
    <row r="63" spans="3:19">
      <c r="C63" s="103" t="s">
        <v>419</v>
      </c>
      <c r="D63" s="156" t="s">
        <v>420</v>
      </c>
      <c r="E63" s="123">
        <f>IF(VLOOKUP('Ratios&amp;Templates'!$W$2,'Template EUCQ5_dataset'!$B:$DZ,'Template EUCQ5_dataset'!$G141,0)="","",VLOOKUP('Ratios&amp;Templates'!$W$2,'Template EUCQ5_dataset'!$B:$DZ,'Template EUCQ5_dataset'!$G141,0))</f>
        <v>1990</v>
      </c>
      <c r="F63" s="123" t="str">
        <f>IF(VLOOKUP('Ratios&amp;Templates'!$W$2,'Template EUCQ5_dataset'!$B:$DZ,'Template EUCQ5_dataset'!$H141,0)="","",VLOOKUP('Ratios&amp;Templates'!$W$2,'Template EUCQ5_dataset'!$B:$DZ,'Template EUCQ5_dataset'!$H141,0))</f>
        <v/>
      </c>
      <c r="G63" s="123" t="str">
        <f>IF(VLOOKUP('Ratios&amp;Templates'!$W$2,'Template EUCQ5_dataset'!$B:$DZ,'Template EUCQ5_dataset'!$I141,0)="","",VLOOKUP('Ratios&amp;Templates'!$W$2,'Template EUCQ5_dataset'!$B:$DZ,'Template EUCQ5_dataset'!$I141,0))</f>
        <v/>
      </c>
      <c r="H63" s="123" t="str">
        <f>IF(VLOOKUP('Ratios&amp;Templates'!$W$2,'Template EUCQ5_dataset'!$B:$DZ,'Template EUCQ5_dataset'!$J141,0)="","",VLOOKUP('Ratios&amp;Templates'!$W$2,'Template EUCQ5_dataset'!$B:$DZ,'Template EUCQ5_dataset'!$J141,0))</f>
        <v/>
      </c>
      <c r="I63" s="123">
        <f>IF(VLOOKUP('Ratios&amp;Templates'!$W$2,'Template EUCQ5_dataset'!$B:$DZ,'Template EUCQ5_dataset'!$K141,0)="","",VLOOKUP('Ratios&amp;Templates'!$W$2,'Template EUCQ5_dataset'!$B:$DZ,'Template EUCQ5_dataset'!$K141,0))</f>
        <v>-49</v>
      </c>
      <c r="J63" s="123" t="str">
        <f>IF(VLOOKUP('Ratios&amp;Templates'!$W$2,'Template EUCQ5_dataset'!$B:$DZ,'Template EUCQ5_dataset'!$L141,0)="","",VLOOKUP('Ratios&amp;Templates'!$W$2,'Template EUCQ5_dataset'!$B:$DZ,'Template EUCQ5_dataset'!$L141,0))</f>
        <v/>
      </c>
      <c r="M63" s="102"/>
      <c r="N63" s="102"/>
      <c r="O63" s="102"/>
      <c r="P63" s="102"/>
      <c r="Q63" s="102"/>
      <c r="R63" s="102"/>
      <c r="S63" s="102"/>
    </row>
    <row r="64" spans="3:19">
      <c r="C64" s="103" t="s">
        <v>421</v>
      </c>
      <c r="D64" s="156" t="s">
        <v>422</v>
      </c>
      <c r="E64" s="123">
        <f>IF(VLOOKUP('Ratios&amp;Templates'!$W$2,'Template EUCQ5_dataset'!$B:$DZ,'Template EUCQ5_dataset'!$G142,0)="","",VLOOKUP('Ratios&amp;Templates'!$W$2,'Template EUCQ5_dataset'!$B:$DZ,'Template EUCQ5_dataset'!$G142,0))</f>
        <v>45351</v>
      </c>
      <c r="F64" s="123" t="str">
        <f>IF(VLOOKUP('Ratios&amp;Templates'!$W$2,'Template EUCQ5_dataset'!$B:$DZ,'Template EUCQ5_dataset'!$H142,0)="","",VLOOKUP('Ratios&amp;Templates'!$W$2,'Template EUCQ5_dataset'!$B:$DZ,'Template EUCQ5_dataset'!$H142,0))</f>
        <v/>
      </c>
      <c r="G64" s="123">
        <f>IF(VLOOKUP('Ratios&amp;Templates'!$W$2,'Template EUCQ5_dataset'!$B:$DZ,'Template EUCQ5_dataset'!$I142,0)="","",VLOOKUP('Ratios&amp;Templates'!$W$2,'Template EUCQ5_dataset'!$B:$DZ,'Template EUCQ5_dataset'!$I142,0))</f>
        <v>4</v>
      </c>
      <c r="H64" s="123" t="str">
        <f>IF(VLOOKUP('Ratios&amp;Templates'!$W$2,'Template EUCQ5_dataset'!$B:$DZ,'Template EUCQ5_dataset'!$J142,0)="","",VLOOKUP('Ratios&amp;Templates'!$W$2,'Template EUCQ5_dataset'!$B:$DZ,'Template EUCQ5_dataset'!$J142,0))</f>
        <v/>
      </c>
      <c r="I64" s="123">
        <f>IF(VLOOKUP('Ratios&amp;Templates'!$W$2,'Template EUCQ5_dataset'!$B:$DZ,'Template EUCQ5_dataset'!$K142,0)="","",VLOOKUP('Ratios&amp;Templates'!$W$2,'Template EUCQ5_dataset'!$B:$DZ,'Template EUCQ5_dataset'!$K142,0))</f>
        <v>-21</v>
      </c>
      <c r="J64" s="123" t="str">
        <f>IF(VLOOKUP('Ratios&amp;Templates'!$W$2,'Template EUCQ5_dataset'!$B:$DZ,'Template EUCQ5_dataset'!$L142,0)="","",VLOOKUP('Ratios&amp;Templates'!$W$2,'Template EUCQ5_dataset'!$B:$DZ,'Template EUCQ5_dataset'!$L142,0))</f>
        <v/>
      </c>
      <c r="M64" s="102"/>
      <c r="N64" s="102"/>
      <c r="O64" s="102"/>
      <c r="P64" s="102"/>
      <c r="Q64" s="102"/>
      <c r="R64" s="102"/>
      <c r="S64" s="102"/>
    </row>
    <row r="65" spans="3:20">
      <c r="C65" s="103" t="s">
        <v>423</v>
      </c>
      <c r="D65" s="156" t="s">
        <v>360</v>
      </c>
      <c r="E65" s="123">
        <f>IF(VLOOKUP('Ratios&amp;Templates'!$W$2,'Template EUCQ5_dataset'!$B:$DZ,'Template EUCQ5_dataset'!$G143,0)="","",VLOOKUP('Ratios&amp;Templates'!$W$2,'Template EUCQ5_dataset'!$B:$DZ,'Template EUCQ5_dataset'!$G143,0))</f>
        <v>1276704</v>
      </c>
      <c r="F65" s="123" t="str">
        <f>IF(VLOOKUP('Ratios&amp;Templates'!$W$2,'Template EUCQ5_dataset'!$B:$DZ,'Template EUCQ5_dataset'!$H143,0)="","",VLOOKUP('Ratios&amp;Templates'!$W$2,'Template EUCQ5_dataset'!$B:$DZ,'Template EUCQ5_dataset'!$H143,0))</f>
        <v/>
      </c>
      <c r="G65" s="123">
        <f>IF(VLOOKUP('Ratios&amp;Templates'!$W$2,'Template EUCQ5_dataset'!$B:$DZ,'Template EUCQ5_dataset'!$I143,0)="","",VLOOKUP('Ratios&amp;Templates'!$W$2,'Template EUCQ5_dataset'!$B:$DZ,'Template EUCQ5_dataset'!$I143,0))</f>
        <v>1973</v>
      </c>
      <c r="H65" s="123" t="str">
        <f>IF(VLOOKUP('Ratios&amp;Templates'!$W$2,'Template EUCQ5_dataset'!$B:$DZ,'Template EUCQ5_dataset'!$J143,0)="","",VLOOKUP('Ratios&amp;Templates'!$W$2,'Template EUCQ5_dataset'!$B:$DZ,'Template EUCQ5_dataset'!$J143,0))</f>
        <v/>
      </c>
      <c r="I65" s="123">
        <f>IF(VLOOKUP('Ratios&amp;Templates'!$W$2,'Template EUCQ5_dataset'!$B:$DZ,'Template EUCQ5_dataset'!$K143,0)="","",VLOOKUP('Ratios&amp;Templates'!$W$2,'Template EUCQ5_dataset'!$B:$DZ,'Template EUCQ5_dataset'!$K143,0))</f>
        <v>-7098</v>
      </c>
      <c r="J65" s="123" t="str">
        <f>IF(VLOOKUP('Ratios&amp;Templates'!$W$2,'Template EUCQ5_dataset'!$B:$DZ,'Template EUCQ5_dataset'!$L143,0)="","",VLOOKUP('Ratios&amp;Templates'!$W$2,'Template EUCQ5_dataset'!$B:$DZ,'Template EUCQ5_dataset'!$L143,0))</f>
        <v/>
      </c>
      <c r="M65" s="102"/>
      <c r="N65" s="102"/>
      <c r="O65" s="102"/>
      <c r="P65" s="102"/>
      <c r="Q65" s="102"/>
      <c r="R65" s="102"/>
      <c r="S65" s="102"/>
    </row>
    <row r="66" spans="3:20">
      <c r="C66" s="119"/>
      <c r="D66" s="120"/>
      <c r="E66" s="111"/>
      <c r="F66" s="111"/>
      <c r="G66" s="111"/>
      <c r="H66" s="111"/>
      <c r="I66" s="111"/>
      <c r="J66" s="111"/>
      <c r="M66" s="102"/>
      <c r="N66" s="102"/>
      <c r="O66" s="102"/>
      <c r="P66" s="102"/>
      <c r="Q66" s="102"/>
      <c r="R66" s="102"/>
      <c r="S66" s="102"/>
    </row>
    <row r="67" spans="3:20">
      <c r="C67" s="1"/>
      <c r="D67" s="1"/>
    </row>
    <row r="69" spans="3:20" ht="20.149999999999999" customHeight="1">
      <c r="C69" s="48" t="s">
        <v>382</v>
      </c>
      <c r="D69" s="46"/>
      <c r="E69" s="45"/>
      <c r="F69" s="45"/>
      <c r="G69" s="45"/>
      <c r="H69" s="47"/>
      <c r="I69" s="45"/>
      <c r="J69" s="45"/>
      <c r="K69" s="45"/>
      <c r="L69" s="45"/>
    </row>
    <row r="70" spans="3:20">
      <c r="E70" s="2"/>
      <c r="F70" s="3"/>
    </row>
    <row r="71" spans="3:20">
      <c r="C71" s="13" t="s">
        <v>300</v>
      </c>
      <c r="D71" s="219" t="str">
        <f>IF(VLOOKUP($W$2,Ratios_dataset!$B:$P,Ratios_dataset!$B$124,0)="","",VLOOKUP($W$2,Ratios_dataset!$B:$P,Ratios_dataset!$B$124,0))</f>
        <v>"Swedbank" AS</v>
      </c>
      <c r="E71" s="219"/>
      <c r="F71" s="219"/>
      <c r="G71" s="219"/>
      <c r="H71" s="219"/>
      <c r="I71" s="219"/>
      <c r="J71" s="219"/>
      <c r="K71" s="219"/>
      <c r="L71" s="219"/>
    </row>
    <row r="72" spans="3:20" ht="45" customHeight="1">
      <c r="C72" s="14" t="s">
        <v>204</v>
      </c>
      <c r="D72" s="218" t="str">
        <f>IF(VLOOKUP('Ratios&amp;Templates'!$W$2,'Template 1_dataset'!$B:$AHV,'Template 1_dataset'!$AHV$125,0)="","",VLOOKUP('Ratios&amp;Templates'!$W$2,'Template 1_dataset'!$B:$AHV,'Template 1_dataset'!$AHV$125,0))</f>
        <v/>
      </c>
      <c r="E72" s="218"/>
      <c r="F72" s="218"/>
      <c r="G72" s="218"/>
      <c r="H72" s="218"/>
      <c r="I72" s="218"/>
      <c r="J72" s="218"/>
      <c r="K72" s="218"/>
      <c r="L72" s="218"/>
    </row>
    <row r="73" spans="3:20" ht="20.149999999999999" customHeight="1">
      <c r="C73" s="14" t="s">
        <v>213</v>
      </c>
      <c r="D73" s="219" t="str">
        <f>IF(VLOOKUP('Ratios&amp;Templates'!$W$2,'Template 1_dataset'!$B:$U,'Template 1_dataset'!$E$125,0)="","",VLOOKUP('Ratios&amp;Templates'!$W$2,'Template 1_dataset'!$B:$U,'Template 1_dataset'!$E$125,0))</f>
        <v/>
      </c>
      <c r="E73" s="219"/>
      <c r="F73" s="219"/>
      <c r="G73" s="219"/>
      <c r="H73" s="219"/>
      <c r="I73" s="219"/>
      <c r="J73" s="219"/>
      <c r="K73" s="219"/>
      <c r="L73" s="219"/>
    </row>
    <row r="74" spans="3:20" ht="20.149999999999999" customHeight="1">
      <c r="C74" s="14" t="s">
        <v>214</v>
      </c>
      <c r="D74" s="219" t="str">
        <f>IF(VLOOKUP('Ratios&amp;Templates'!$W$2,'Template 1_dataset'!$B:$U,'Template 1_dataset'!$F$125,0)="","",VLOOKUP('Ratios&amp;Templates'!$W$2,'Template 1_dataset'!$B:$U,'Template 1_dataset'!$F$125,0))</f>
        <v/>
      </c>
      <c r="E74" s="219"/>
      <c r="F74" s="219"/>
      <c r="G74" s="219"/>
      <c r="H74" s="219"/>
      <c r="I74" s="219"/>
      <c r="J74" s="219"/>
      <c r="K74" s="219"/>
      <c r="L74" s="219"/>
    </row>
    <row r="75" spans="3:20" ht="75" customHeight="1">
      <c r="C75" s="14" t="s">
        <v>205</v>
      </c>
      <c r="D75" s="221" t="str">
        <f>IFERROR(HYPERLINK(IF(VLOOKUP('Ratios&amp;Templates'!$W$2,'Template 1_dataset'!$B:$AHV,'Template 1_dataset'!$AHS$125,0)="","",VLOOKUP('Ratios&amp;Templates'!$W$2,'Template 1_dataset'!$B:$AHV,'Template 1_dataset'!$AHS$125,0))),VLOOKUP('Ratios&amp;Templates'!$W$2,'Template 1_dataset'!$B:$AHV,'Template 1_dataset'!$AHS$125,0))</f>
        <v>https://www.swedbank.lv/static/pdf/about/governance/swedbank_risk_management_and_capital_adequacy_Q4_2022_ENG.pdf</v>
      </c>
      <c r="E75" s="221"/>
      <c r="F75" s="221"/>
      <c r="G75" s="221"/>
      <c r="H75" s="221"/>
      <c r="I75" s="221"/>
      <c r="J75" s="221"/>
      <c r="K75" s="221"/>
      <c r="L75" s="221"/>
    </row>
    <row r="76" spans="3:20" ht="75" customHeight="1">
      <c r="C76" s="14" t="s">
        <v>679</v>
      </c>
      <c r="D76" s="221" t="str">
        <f>IFERROR(HYPERLINK(IF(VLOOKUP('Ratios&amp;Templates'!$W$2,'Template 1_dataset'!$B:$AHV,'Template 1_dataset'!$AHT$125,0)="","",VLOOKUP('Ratios&amp;Templates'!$W$2,'Template 1_dataset'!$B:$AHV,'Template 1_dataset'!$AHT$125,0))),VLOOKUP('Ratios&amp;Templates'!$W$2,'Template 1_dataset'!$B:$AHV,'Template 1_dataset'!$AHT$125,0))</f>
        <v>Not available</v>
      </c>
      <c r="E76" s="221"/>
      <c r="F76" s="221"/>
      <c r="G76" s="221"/>
      <c r="H76" s="221"/>
      <c r="I76" s="221"/>
      <c r="J76" s="221"/>
      <c r="K76" s="221"/>
      <c r="L76" s="221"/>
    </row>
    <row r="78" spans="3:20" ht="15" customHeight="1">
      <c r="C78" s="1"/>
      <c r="D78" s="1"/>
      <c r="E78" s="131" t="s">
        <v>228</v>
      </c>
      <c r="F78" s="131" t="s">
        <v>229</v>
      </c>
      <c r="G78" s="131" t="s">
        <v>230</v>
      </c>
      <c r="H78" s="131" t="s">
        <v>231</v>
      </c>
      <c r="I78" s="131" t="s">
        <v>232</v>
      </c>
      <c r="J78" s="131" t="s">
        <v>233</v>
      </c>
      <c r="K78" s="131" t="s">
        <v>234</v>
      </c>
      <c r="L78" s="131" t="s">
        <v>235</v>
      </c>
      <c r="M78" s="131" t="s">
        <v>1682</v>
      </c>
      <c r="N78" s="131" t="s">
        <v>1683</v>
      </c>
      <c r="O78" s="131" t="s">
        <v>1684</v>
      </c>
      <c r="P78" s="131" t="s">
        <v>1685</v>
      </c>
      <c r="Q78" s="131" t="s">
        <v>1686</v>
      </c>
      <c r="R78" s="131" t="s">
        <v>1687</v>
      </c>
      <c r="S78" s="131" t="s">
        <v>1688</v>
      </c>
      <c r="T78" s="131" t="s">
        <v>1689</v>
      </c>
    </row>
    <row r="79" spans="3:20" ht="49.5" customHeight="1">
      <c r="C79" s="1"/>
      <c r="D79" s="1"/>
      <c r="E79" s="225" t="s">
        <v>424</v>
      </c>
      <c r="F79" s="226"/>
      <c r="G79" s="226"/>
      <c r="H79" s="226"/>
      <c r="I79" s="226"/>
      <c r="J79" s="225" t="s">
        <v>1576</v>
      </c>
      <c r="K79" s="226"/>
      <c r="L79" s="226"/>
      <c r="M79" s="225" t="s">
        <v>1577</v>
      </c>
      <c r="N79" s="226"/>
      <c r="O79" s="226" t="s">
        <v>1578</v>
      </c>
      <c r="P79" s="226" t="s">
        <v>1579</v>
      </c>
      <c r="Q79" s="226" t="s">
        <v>1580</v>
      </c>
      <c r="R79" s="226" t="s">
        <v>1581</v>
      </c>
      <c r="S79" s="226" t="s">
        <v>1582</v>
      </c>
      <c r="T79" s="226" t="s">
        <v>1583</v>
      </c>
    </row>
    <row r="80" spans="3:20" ht="253.5" customHeight="1">
      <c r="C80" s="15"/>
      <c r="D80" s="16"/>
      <c r="E80" s="129"/>
      <c r="F80" s="128" t="s">
        <v>1584</v>
      </c>
      <c r="G80" s="128" t="s">
        <v>1585</v>
      </c>
      <c r="H80" s="128" t="s">
        <v>1586</v>
      </c>
      <c r="I80" s="128" t="s">
        <v>1587</v>
      </c>
      <c r="J80" s="129"/>
      <c r="K80" s="128" t="s">
        <v>1588</v>
      </c>
      <c r="L80" s="128" t="s">
        <v>1587</v>
      </c>
      <c r="M80" s="129"/>
      <c r="N80" s="128" t="s">
        <v>1589</v>
      </c>
      <c r="O80" s="226"/>
      <c r="P80" s="226"/>
      <c r="Q80" s="226"/>
      <c r="R80" s="226"/>
      <c r="S80" s="226"/>
      <c r="T80" s="226"/>
    </row>
    <row r="81" spans="3:20" ht="26">
      <c r="C81" s="103" t="s">
        <v>354</v>
      </c>
      <c r="D81" s="155" t="s">
        <v>1590</v>
      </c>
      <c r="E81" s="113" t="str">
        <f>IF(VLOOKUP('Ratios&amp;Templates'!$W$2,'Template 1_dataset'!$B:$AHV,'Template 1_dataset'!$G$125,0)="","",VLOOKUP('Ratios&amp;Templates'!$W$2,'Template 1_dataset'!$B:$AHV,'Template 1_dataset'!$G$125,0))</f>
        <v/>
      </c>
      <c r="F81" s="112" t="str">
        <f>IF(VLOOKUP('Ratios&amp;Templates'!$W$2,'Template 1_dataset'!$B:$AHV,'Template 1_dataset'!H$125,0)="","",VLOOKUP('Ratios&amp;Templates'!$W$2,'Template 1_dataset'!$B:$AHV,'Template 1_dataset'!H$125,0))</f>
        <v/>
      </c>
      <c r="G81" s="112" t="str">
        <f>IF(VLOOKUP('Ratios&amp;Templates'!$W$2,'Template 1_dataset'!$B:$AHV,'Template 1_dataset'!I$125,0)="","",VLOOKUP('Ratios&amp;Templates'!$W$2,'Template 1_dataset'!$B:$AHV,'Template 1_dataset'!I$125,0))</f>
        <v/>
      </c>
      <c r="H81" s="112" t="str">
        <f>IF(VLOOKUP('Ratios&amp;Templates'!$W$2,'Template 1_dataset'!$B:$AHV,'Template 1_dataset'!J$125,0)="","",VLOOKUP('Ratios&amp;Templates'!$W$2,'Template 1_dataset'!$B:$AHV,'Template 1_dataset'!J$125,0))</f>
        <v/>
      </c>
      <c r="I81" s="112" t="str">
        <f>IF(VLOOKUP('Ratios&amp;Templates'!$W$2,'Template 1_dataset'!$B:$AHV,'Template 1_dataset'!K$125,0)="","",VLOOKUP('Ratios&amp;Templates'!$W$2,'Template 1_dataset'!$B:$AHV,'Template 1_dataset'!K$125,0))</f>
        <v/>
      </c>
      <c r="J81" s="112" t="str">
        <f>IF(VLOOKUP('Ratios&amp;Templates'!$W$2,'Template 1_dataset'!$B:$AHV,'Template 1_dataset'!L$125,0)="","",VLOOKUP('Ratios&amp;Templates'!$W$2,'Template 1_dataset'!$B:$AHV,'Template 1_dataset'!L$125,0))</f>
        <v/>
      </c>
      <c r="K81" s="112" t="str">
        <f>IF(VLOOKUP('Ratios&amp;Templates'!$W$2,'Template 1_dataset'!$B:$AHV,'Template 1_dataset'!M$125,0)="","",VLOOKUP('Ratios&amp;Templates'!$W$2,'Template 1_dataset'!$B:$AHV,'Template 1_dataset'!M$125,0))</f>
        <v/>
      </c>
      <c r="L81" s="112" t="str">
        <f>IF(VLOOKUP('Ratios&amp;Templates'!$W$2,'Template 1_dataset'!$B:$AHV,'Template 1_dataset'!N$125,0)="","",VLOOKUP('Ratios&amp;Templates'!$W$2,'Template 1_dataset'!$B:$AHV,'Template 1_dataset'!N$125,0))</f>
        <v/>
      </c>
      <c r="M81" s="112" t="str">
        <f>IF(VLOOKUP('Ratios&amp;Templates'!$W$2,'Template 1_dataset'!$B:$AHV,'Template 1_dataset'!O$125,0)="","",VLOOKUP('Ratios&amp;Templates'!$W$2,'Template 1_dataset'!$B:$AHV,'Template 1_dataset'!O$125,0))</f>
        <v/>
      </c>
      <c r="N81" s="112" t="str">
        <f>IF(VLOOKUP('Ratios&amp;Templates'!$W$2,'Template 1_dataset'!$B:$AHV,'Template 1_dataset'!P$125,0)="","",VLOOKUP('Ratios&amp;Templates'!$W$2,'Template 1_dataset'!$B:$AHV,'Template 1_dataset'!P$125,0))</f>
        <v/>
      </c>
      <c r="O81" s="205" t="str">
        <f>IF(VLOOKUP('Ratios&amp;Templates'!$W$2,'Template 1_dataset'!$B:$AHV,'Template 1_dataset'!Q$125,0)="","",VLOOKUP('Ratios&amp;Templates'!$W$2,'Template 1_dataset'!$B:$AHV,'Template 1_dataset'!Q$125,0))</f>
        <v/>
      </c>
      <c r="P81" s="112" t="str">
        <f>IF(VLOOKUP('Ratios&amp;Templates'!$W$2,'Template 1_dataset'!$B:$AHV,'Template 1_dataset'!R$125,0)="","",VLOOKUP('Ratios&amp;Templates'!$W$2,'Template 1_dataset'!$B:$AHV,'Template 1_dataset'!R$125,0))</f>
        <v/>
      </c>
      <c r="Q81" s="112" t="str">
        <f>IF(VLOOKUP('Ratios&amp;Templates'!$W$2,'Template 1_dataset'!$B:$AHV,'Template 1_dataset'!S$125,0)="","",VLOOKUP('Ratios&amp;Templates'!$W$2,'Template 1_dataset'!$B:$AHV,'Template 1_dataset'!S$125,0))</f>
        <v/>
      </c>
      <c r="R81" s="112" t="str">
        <f>IF(VLOOKUP('Ratios&amp;Templates'!$W$2,'Template 1_dataset'!$B:$AHV,'Template 1_dataset'!T$125,0)="","",VLOOKUP('Ratios&amp;Templates'!$W$2,'Template 1_dataset'!$B:$AHV,'Template 1_dataset'!T$125,0))</f>
        <v/>
      </c>
      <c r="S81" s="112" t="str">
        <f>IF(VLOOKUP('Ratios&amp;Templates'!$W$2,'Template 1_dataset'!$B:$AHV,'Template 1_dataset'!U$125,0)="","",VLOOKUP('Ratios&amp;Templates'!$W$2,'Template 1_dataset'!$B:$AHV,'Template 1_dataset'!U$125,0))</f>
        <v/>
      </c>
      <c r="T81" s="112" t="str">
        <f>IF(VLOOKUP('Ratios&amp;Templates'!$W$2,'Template 1_dataset'!$B:$AHV,'Template 1_dataset'!V$125,0)="","",VLOOKUP('Ratios&amp;Templates'!$W$2,'Template 1_dataset'!$B:$AHV,'Template 1_dataset'!V$125,0))</f>
        <v/>
      </c>
    </row>
    <row r="82" spans="3:20">
      <c r="C82" s="103" t="s">
        <v>355</v>
      </c>
      <c r="D82" s="156" t="s">
        <v>1591</v>
      </c>
      <c r="E82" s="113" t="str">
        <f>IF(VLOOKUP('Ratios&amp;Templates'!$W$2,'Template 1_dataset'!$B:$AHV,'Template 1_dataset'!W$125,0)="","",VLOOKUP('Ratios&amp;Templates'!$W$2,'Template 1_dataset'!$B:$AHV,'Template 1_dataset'!W$125,0))</f>
        <v/>
      </c>
      <c r="F82" s="113" t="str">
        <f>IF(VLOOKUP('Ratios&amp;Templates'!$W$2,'Template 1_dataset'!$B:$AHV,'Template 1_dataset'!X$125,0)="","",VLOOKUP('Ratios&amp;Templates'!$W$2,'Template 1_dataset'!$B:$AHV,'Template 1_dataset'!X$125,0))</f>
        <v/>
      </c>
      <c r="G82" s="113" t="str">
        <f>IF(VLOOKUP('Ratios&amp;Templates'!$W$2,'Template 1_dataset'!$B:$AHV,'Template 1_dataset'!Y$125,0)="","",VLOOKUP('Ratios&amp;Templates'!$W$2,'Template 1_dataset'!$B:$AHV,'Template 1_dataset'!Y$125,0))</f>
        <v/>
      </c>
      <c r="H82" s="113" t="str">
        <f>IF(VLOOKUP('Ratios&amp;Templates'!$W$2,'Template 1_dataset'!$B:$AHV,'Template 1_dataset'!Z$125,0)="","",VLOOKUP('Ratios&amp;Templates'!$W$2,'Template 1_dataset'!$B:$AHV,'Template 1_dataset'!Z$125,0))</f>
        <v/>
      </c>
      <c r="I82" s="113" t="str">
        <f>IF(VLOOKUP('Ratios&amp;Templates'!$W$2,'Template 1_dataset'!$B:$AHV,'Template 1_dataset'!AA$125,0)="","",VLOOKUP('Ratios&amp;Templates'!$W$2,'Template 1_dataset'!$B:$AHV,'Template 1_dataset'!AA$125,0))</f>
        <v/>
      </c>
      <c r="J82" s="113" t="str">
        <f>IF(VLOOKUP('Ratios&amp;Templates'!$W$2,'Template 1_dataset'!$B:$AHV,'Template 1_dataset'!AB$125,0)="","",VLOOKUP('Ratios&amp;Templates'!$W$2,'Template 1_dataset'!$B:$AHV,'Template 1_dataset'!AB$125,0))</f>
        <v/>
      </c>
      <c r="K82" s="113" t="str">
        <f>IF(VLOOKUP('Ratios&amp;Templates'!$W$2,'Template 1_dataset'!$B:$AHV,'Template 1_dataset'!AC$125,0)="","",VLOOKUP('Ratios&amp;Templates'!$W$2,'Template 1_dataset'!$B:$AHV,'Template 1_dataset'!AC$125,0))</f>
        <v/>
      </c>
      <c r="L82" s="113" t="str">
        <f>IF(VLOOKUP('Ratios&amp;Templates'!$W$2,'Template 1_dataset'!$B:$AHV,'Template 1_dataset'!AD$125,0)="","",VLOOKUP('Ratios&amp;Templates'!$W$2,'Template 1_dataset'!$B:$AHV,'Template 1_dataset'!AD$125,0))</f>
        <v/>
      </c>
      <c r="M82" s="113" t="str">
        <f>IF(VLOOKUP('Ratios&amp;Templates'!$W$2,'Template 1_dataset'!$B:$AHV,'Template 1_dataset'!AE$125,0)="","",VLOOKUP('Ratios&amp;Templates'!$W$2,'Template 1_dataset'!$B:$AHV,'Template 1_dataset'!AE$125,0))</f>
        <v/>
      </c>
      <c r="N82" s="113" t="str">
        <f>IF(VLOOKUP('Ratios&amp;Templates'!$W$2,'Template 1_dataset'!$B:$AHV,'Template 1_dataset'!AF$125,0)="","",VLOOKUP('Ratios&amp;Templates'!$W$2,'Template 1_dataset'!$B:$AHV,'Template 1_dataset'!AF$125,0))</f>
        <v/>
      </c>
      <c r="O82" s="206" t="str">
        <f>IF(VLOOKUP('Ratios&amp;Templates'!$W$2,'Template 1_dataset'!$B:$AHV,'Template 1_dataset'!AG$125,0)="","",VLOOKUP('Ratios&amp;Templates'!$W$2,'Template 1_dataset'!$B:$AHV,'Template 1_dataset'!AG$125,0))</f>
        <v/>
      </c>
      <c r="P82" s="113" t="str">
        <f>IF(VLOOKUP('Ratios&amp;Templates'!$W$2,'Template 1_dataset'!$B:$AHV,'Template 1_dataset'!AH$125,0)="","",VLOOKUP('Ratios&amp;Templates'!$W$2,'Template 1_dataset'!$B:$AHV,'Template 1_dataset'!AH$125,0))</f>
        <v/>
      </c>
      <c r="Q82" s="113" t="str">
        <f>IF(VLOOKUP('Ratios&amp;Templates'!$W$2,'Template 1_dataset'!$B:$AHV,'Template 1_dataset'!AI$125,0)="","",VLOOKUP('Ratios&amp;Templates'!$W$2,'Template 1_dataset'!$B:$AHV,'Template 1_dataset'!AI$125,0))</f>
        <v/>
      </c>
      <c r="R82" s="113" t="str">
        <f>IF(VLOOKUP('Ratios&amp;Templates'!$W$2,'Template 1_dataset'!$B:$AHV,'Template 1_dataset'!AJ$125,0)="","",VLOOKUP('Ratios&amp;Templates'!$W$2,'Template 1_dataset'!$B:$AHV,'Template 1_dataset'!AJ$125,0))</f>
        <v/>
      </c>
      <c r="S82" s="113" t="str">
        <f>IF(VLOOKUP('Ratios&amp;Templates'!$W$2,'Template 1_dataset'!$B:$AHV,'Template 1_dataset'!AK$125,0)="","",VLOOKUP('Ratios&amp;Templates'!$W$2,'Template 1_dataset'!$B:$AHV,'Template 1_dataset'!AK$125,0))</f>
        <v/>
      </c>
      <c r="T82" s="113" t="str">
        <f>IF(VLOOKUP('Ratios&amp;Templates'!$W$2,'Template 1_dataset'!$B:$AHV,'Template 1_dataset'!AL$125,0)="","",VLOOKUP('Ratios&amp;Templates'!$W$2,'Template 1_dataset'!$B:$AHV,'Template 1_dataset'!AL$125,0))</f>
        <v/>
      </c>
    </row>
    <row r="83" spans="3:20">
      <c r="C83" s="103" t="s">
        <v>356</v>
      </c>
      <c r="D83" s="156" t="s">
        <v>1592</v>
      </c>
      <c r="E83" s="113" t="str">
        <f>IF(VLOOKUP('Ratios&amp;Templates'!$W$2,'Template 1_dataset'!$B:$AHV,'Template 1_dataset'!AM$125,0)="","",VLOOKUP('Ratios&amp;Templates'!$W$2,'Template 1_dataset'!$B:$AHV,'Template 1_dataset'!AM$125,0))</f>
        <v/>
      </c>
      <c r="F83" s="113" t="str">
        <f>IF(VLOOKUP('Ratios&amp;Templates'!$W$2,'Template 1_dataset'!$B:$AHV,'Template 1_dataset'!AN$125,0)="","",VLOOKUP('Ratios&amp;Templates'!$W$2,'Template 1_dataset'!$B:$AHV,'Template 1_dataset'!AN$125,0))</f>
        <v/>
      </c>
      <c r="G83" s="113" t="str">
        <f>IF(VLOOKUP('Ratios&amp;Templates'!$W$2,'Template 1_dataset'!$B:$AHV,'Template 1_dataset'!AO$125,0)="","",VLOOKUP('Ratios&amp;Templates'!$W$2,'Template 1_dataset'!$B:$AHV,'Template 1_dataset'!AO$125,0))</f>
        <v/>
      </c>
      <c r="H83" s="113" t="str">
        <f>IF(VLOOKUP('Ratios&amp;Templates'!$W$2,'Template 1_dataset'!$B:$AHV,'Template 1_dataset'!AP$125,0)="","",VLOOKUP('Ratios&amp;Templates'!$W$2,'Template 1_dataset'!$B:$AHV,'Template 1_dataset'!AP$125,0))</f>
        <v/>
      </c>
      <c r="I83" s="113" t="str">
        <f>IF(VLOOKUP('Ratios&amp;Templates'!$W$2,'Template 1_dataset'!$B:$AHV,'Template 1_dataset'!AQ$125,0)="","",VLOOKUP('Ratios&amp;Templates'!$W$2,'Template 1_dataset'!$B:$AHV,'Template 1_dataset'!AQ$125,0))</f>
        <v/>
      </c>
      <c r="J83" s="113" t="str">
        <f>IF(VLOOKUP('Ratios&amp;Templates'!$W$2,'Template 1_dataset'!$B:$AHV,'Template 1_dataset'!AR$125,0)="","",VLOOKUP('Ratios&amp;Templates'!$W$2,'Template 1_dataset'!$B:$AHV,'Template 1_dataset'!AR$125,0))</f>
        <v/>
      </c>
      <c r="K83" s="113" t="str">
        <f>IF(VLOOKUP('Ratios&amp;Templates'!$W$2,'Template 1_dataset'!$B:$AHV,'Template 1_dataset'!AS$125,0)="","",VLOOKUP('Ratios&amp;Templates'!$W$2,'Template 1_dataset'!$B:$AHV,'Template 1_dataset'!AS$125,0))</f>
        <v/>
      </c>
      <c r="L83" s="113" t="str">
        <f>IF(VLOOKUP('Ratios&amp;Templates'!$W$2,'Template 1_dataset'!$B:$AHV,'Template 1_dataset'!AT$125,0)="","",VLOOKUP('Ratios&amp;Templates'!$W$2,'Template 1_dataset'!$B:$AHV,'Template 1_dataset'!AT$125,0))</f>
        <v/>
      </c>
      <c r="M83" s="113" t="str">
        <f>IF(VLOOKUP('Ratios&amp;Templates'!$W$2,'Template 1_dataset'!$B:$AHV,'Template 1_dataset'!AU$125,0)="","",VLOOKUP('Ratios&amp;Templates'!$W$2,'Template 1_dataset'!$B:$AHV,'Template 1_dataset'!AU$125,0))</f>
        <v/>
      </c>
      <c r="N83" s="113" t="str">
        <f>IF(VLOOKUP('Ratios&amp;Templates'!$W$2,'Template 1_dataset'!$B:$AHV,'Template 1_dataset'!AV$125,0)="","",VLOOKUP('Ratios&amp;Templates'!$W$2,'Template 1_dataset'!$B:$AHV,'Template 1_dataset'!AV$125,0))</f>
        <v/>
      </c>
      <c r="O83" s="206" t="str">
        <f>IF(VLOOKUP('Ratios&amp;Templates'!$W$2,'Template 1_dataset'!$B:$AHV,'Template 1_dataset'!AW$125,0)="","",VLOOKUP('Ratios&amp;Templates'!$W$2,'Template 1_dataset'!$B:$AHV,'Template 1_dataset'!AW$125,0))</f>
        <v/>
      </c>
      <c r="P83" s="113" t="str">
        <f>IF(VLOOKUP('Ratios&amp;Templates'!$W$2,'Template 1_dataset'!$B:$AHV,'Template 1_dataset'!AX$125,0)="","",VLOOKUP('Ratios&amp;Templates'!$W$2,'Template 1_dataset'!$B:$AHV,'Template 1_dataset'!AX$125,0))</f>
        <v/>
      </c>
      <c r="Q83" s="113" t="str">
        <f>IF(VLOOKUP('Ratios&amp;Templates'!$W$2,'Template 1_dataset'!$B:$AHV,'Template 1_dataset'!AY$125,0)="","",VLOOKUP('Ratios&amp;Templates'!$W$2,'Template 1_dataset'!$B:$AHV,'Template 1_dataset'!AY$125,0))</f>
        <v/>
      </c>
      <c r="R83" s="113" t="str">
        <f>IF(VLOOKUP('Ratios&amp;Templates'!$W$2,'Template 1_dataset'!$B:$AHV,'Template 1_dataset'!AZ$125,0)="","",VLOOKUP('Ratios&amp;Templates'!$W$2,'Template 1_dataset'!$B:$AHV,'Template 1_dataset'!AZ$125,0))</f>
        <v/>
      </c>
      <c r="S83" s="113" t="str">
        <f>IF(VLOOKUP('Ratios&amp;Templates'!$W$2,'Template 1_dataset'!$B:$AHV,'Template 1_dataset'!BA$125,0)="","",VLOOKUP('Ratios&amp;Templates'!$W$2,'Template 1_dataset'!$B:$AHV,'Template 1_dataset'!BA$125,0))</f>
        <v/>
      </c>
      <c r="T83" s="113" t="str">
        <f>IF(VLOOKUP('Ratios&amp;Templates'!$W$2,'Template 1_dataset'!$B:$AHV,'Template 1_dataset'!BB$125,0)="","",VLOOKUP('Ratios&amp;Templates'!$W$2,'Template 1_dataset'!$B:$AHV,'Template 1_dataset'!BB$125,0))</f>
        <v/>
      </c>
    </row>
    <row r="84" spans="3:20">
      <c r="C84" s="103" t="s">
        <v>357</v>
      </c>
      <c r="D84" s="156" t="s">
        <v>1593</v>
      </c>
      <c r="E84" s="113" t="str">
        <f>IF(VLOOKUP('Ratios&amp;Templates'!$W$2,'Template 1_dataset'!$B:$AHV,'Template 1_dataset'!BC$125,0)="","",VLOOKUP('Ratios&amp;Templates'!$W$2,'Template 1_dataset'!$B:$AHV,'Template 1_dataset'!BC$125,0))</f>
        <v/>
      </c>
      <c r="F84" s="113" t="str">
        <f>IF(VLOOKUP('Ratios&amp;Templates'!$W$2,'Template 1_dataset'!$B:$AHV,'Template 1_dataset'!BD$125,0)="","",VLOOKUP('Ratios&amp;Templates'!$W$2,'Template 1_dataset'!$B:$AHV,'Template 1_dataset'!BD$125,0))</f>
        <v/>
      </c>
      <c r="G84" s="113" t="str">
        <f>IF(VLOOKUP('Ratios&amp;Templates'!$W$2,'Template 1_dataset'!$B:$AHV,'Template 1_dataset'!BE$125,0)="","",VLOOKUP('Ratios&amp;Templates'!$W$2,'Template 1_dataset'!$B:$AHV,'Template 1_dataset'!BE$125,0))</f>
        <v/>
      </c>
      <c r="H84" s="113" t="str">
        <f>IF(VLOOKUP('Ratios&amp;Templates'!$W$2,'Template 1_dataset'!$B:$AHV,'Template 1_dataset'!BF$125,0)="","",VLOOKUP('Ratios&amp;Templates'!$W$2,'Template 1_dataset'!$B:$AHV,'Template 1_dataset'!BF$125,0))</f>
        <v/>
      </c>
      <c r="I84" s="113" t="str">
        <f>IF(VLOOKUP('Ratios&amp;Templates'!$W$2,'Template 1_dataset'!$B:$AHV,'Template 1_dataset'!BG$125,0)="","",VLOOKUP('Ratios&amp;Templates'!$W$2,'Template 1_dataset'!$B:$AHV,'Template 1_dataset'!BG$125,0))</f>
        <v/>
      </c>
      <c r="J84" s="113" t="str">
        <f>IF(VLOOKUP('Ratios&amp;Templates'!$W$2,'Template 1_dataset'!$B:$AHV,'Template 1_dataset'!BH$125,0)="","",VLOOKUP('Ratios&amp;Templates'!$W$2,'Template 1_dataset'!$B:$AHV,'Template 1_dataset'!BH$125,0))</f>
        <v/>
      </c>
      <c r="K84" s="113" t="str">
        <f>IF(VLOOKUP('Ratios&amp;Templates'!$W$2,'Template 1_dataset'!$B:$AHV,'Template 1_dataset'!BI$125,0)="","",VLOOKUP('Ratios&amp;Templates'!$W$2,'Template 1_dataset'!$B:$AHV,'Template 1_dataset'!BI$125,0))</f>
        <v/>
      </c>
      <c r="L84" s="113" t="str">
        <f>IF(VLOOKUP('Ratios&amp;Templates'!$W$2,'Template 1_dataset'!$B:$AHV,'Template 1_dataset'!BJ$125,0)="","",VLOOKUP('Ratios&amp;Templates'!$W$2,'Template 1_dataset'!$B:$AHV,'Template 1_dataset'!BJ$125,0))</f>
        <v/>
      </c>
      <c r="M84" s="113" t="str">
        <f>IF(VLOOKUP('Ratios&amp;Templates'!$W$2,'Template 1_dataset'!$B:$AHV,'Template 1_dataset'!BK$125,0)="","",VLOOKUP('Ratios&amp;Templates'!$W$2,'Template 1_dataset'!$B:$AHV,'Template 1_dataset'!BK$125,0))</f>
        <v/>
      </c>
      <c r="N84" s="113" t="str">
        <f>IF(VLOOKUP('Ratios&amp;Templates'!$W$2,'Template 1_dataset'!$B:$AHV,'Template 1_dataset'!BL$125,0)="","",VLOOKUP('Ratios&amp;Templates'!$W$2,'Template 1_dataset'!$B:$AHV,'Template 1_dataset'!BL$125,0))</f>
        <v/>
      </c>
      <c r="O84" s="206" t="str">
        <f>IF(VLOOKUP('Ratios&amp;Templates'!$W$2,'Template 1_dataset'!$B:$AHV,'Template 1_dataset'!BM$125,0)="","",VLOOKUP('Ratios&amp;Templates'!$W$2,'Template 1_dataset'!$B:$AHV,'Template 1_dataset'!BM$125,0))</f>
        <v/>
      </c>
      <c r="P84" s="113" t="str">
        <f>IF(VLOOKUP('Ratios&amp;Templates'!$W$2,'Template 1_dataset'!$B:$AHV,'Template 1_dataset'!BN$125,0)="","",VLOOKUP('Ratios&amp;Templates'!$W$2,'Template 1_dataset'!$B:$AHV,'Template 1_dataset'!BN$125,0))</f>
        <v/>
      </c>
      <c r="Q84" s="113" t="str">
        <f>IF(VLOOKUP('Ratios&amp;Templates'!$W$2,'Template 1_dataset'!$B:$AHV,'Template 1_dataset'!BO$125,0)="","",VLOOKUP('Ratios&amp;Templates'!$W$2,'Template 1_dataset'!$B:$AHV,'Template 1_dataset'!BO$125,0))</f>
        <v/>
      </c>
      <c r="R84" s="113" t="str">
        <f>IF(VLOOKUP('Ratios&amp;Templates'!$W$2,'Template 1_dataset'!$B:$AHV,'Template 1_dataset'!BP$125,0)="","",VLOOKUP('Ratios&amp;Templates'!$W$2,'Template 1_dataset'!$B:$AHV,'Template 1_dataset'!BP$125,0))</f>
        <v/>
      </c>
      <c r="S84" s="113" t="str">
        <f>IF(VLOOKUP('Ratios&amp;Templates'!$W$2,'Template 1_dataset'!$B:$AHV,'Template 1_dataset'!BQ$125,0)="","",VLOOKUP('Ratios&amp;Templates'!$W$2,'Template 1_dataset'!$B:$AHV,'Template 1_dataset'!BQ$125,0))</f>
        <v/>
      </c>
      <c r="T84" s="113" t="str">
        <f>IF(VLOOKUP('Ratios&amp;Templates'!$W$2,'Template 1_dataset'!$B:$AHV,'Template 1_dataset'!BR$125,0)="","",VLOOKUP('Ratios&amp;Templates'!$W$2,'Template 1_dataset'!$B:$AHV,'Template 1_dataset'!BR$125,0))</f>
        <v/>
      </c>
    </row>
    <row r="85" spans="3:20">
      <c r="C85" s="103" t="s">
        <v>358</v>
      </c>
      <c r="D85" s="156" t="s">
        <v>1594</v>
      </c>
      <c r="E85" s="113" t="str">
        <f>IF(VLOOKUP('Ratios&amp;Templates'!$W$2,'Template 1_dataset'!$B:$AHV,'Template 1_dataset'!BS$125,0)="","",VLOOKUP('Ratios&amp;Templates'!$W$2,'Template 1_dataset'!$B:$AHV,'Template 1_dataset'!BS$125,0))</f>
        <v/>
      </c>
      <c r="F85" s="113" t="str">
        <f>IF(VLOOKUP('Ratios&amp;Templates'!$W$2,'Template 1_dataset'!$B:$AHV,'Template 1_dataset'!BT$125,0)="","",VLOOKUP('Ratios&amp;Templates'!$W$2,'Template 1_dataset'!$B:$AHV,'Template 1_dataset'!BT$125,0))</f>
        <v/>
      </c>
      <c r="G85" s="113" t="str">
        <f>IF(VLOOKUP('Ratios&amp;Templates'!$W$2,'Template 1_dataset'!$B:$AHV,'Template 1_dataset'!BU$125,0)="","",VLOOKUP('Ratios&amp;Templates'!$W$2,'Template 1_dataset'!$B:$AHV,'Template 1_dataset'!BU$125,0))</f>
        <v/>
      </c>
      <c r="H85" s="113" t="str">
        <f>IF(VLOOKUP('Ratios&amp;Templates'!$W$2,'Template 1_dataset'!$B:$AHV,'Template 1_dataset'!BV$125,0)="","",VLOOKUP('Ratios&amp;Templates'!$W$2,'Template 1_dataset'!$B:$AHV,'Template 1_dataset'!BV$125,0))</f>
        <v/>
      </c>
      <c r="I85" s="113" t="str">
        <f>IF(VLOOKUP('Ratios&amp;Templates'!$W$2,'Template 1_dataset'!$B:$AHV,'Template 1_dataset'!BW$125,0)="","",VLOOKUP('Ratios&amp;Templates'!$W$2,'Template 1_dataset'!$B:$AHV,'Template 1_dataset'!BW$125,0))</f>
        <v/>
      </c>
      <c r="J85" s="113" t="str">
        <f>IF(VLOOKUP('Ratios&amp;Templates'!$W$2,'Template 1_dataset'!$B:$AHV,'Template 1_dataset'!BX$125,0)="","",VLOOKUP('Ratios&amp;Templates'!$W$2,'Template 1_dataset'!$B:$AHV,'Template 1_dataset'!BX$125,0))</f>
        <v/>
      </c>
      <c r="K85" s="113" t="str">
        <f>IF(VLOOKUP('Ratios&amp;Templates'!$W$2,'Template 1_dataset'!$B:$AHV,'Template 1_dataset'!BY$125,0)="","",VLOOKUP('Ratios&amp;Templates'!$W$2,'Template 1_dataset'!$B:$AHV,'Template 1_dataset'!BY$125,0))</f>
        <v/>
      </c>
      <c r="L85" s="113" t="str">
        <f>IF(VLOOKUP('Ratios&amp;Templates'!$W$2,'Template 1_dataset'!$B:$AHV,'Template 1_dataset'!BZ$125,0)="","",VLOOKUP('Ratios&amp;Templates'!$W$2,'Template 1_dataset'!$B:$AHV,'Template 1_dataset'!BZ$125,0))</f>
        <v/>
      </c>
      <c r="M85" s="113" t="str">
        <f>IF(VLOOKUP('Ratios&amp;Templates'!$W$2,'Template 1_dataset'!$B:$AHV,'Template 1_dataset'!CA$125,0)="","",VLOOKUP('Ratios&amp;Templates'!$W$2,'Template 1_dataset'!$B:$AHV,'Template 1_dataset'!CA$125,0))</f>
        <v/>
      </c>
      <c r="N85" s="113" t="str">
        <f>IF(VLOOKUP('Ratios&amp;Templates'!$W$2,'Template 1_dataset'!$B:$AHV,'Template 1_dataset'!CB$125,0)="","",VLOOKUP('Ratios&amp;Templates'!$W$2,'Template 1_dataset'!$B:$AHV,'Template 1_dataset'!CB$125,0))</f>
        <v/>
      </c>
      <c r="O85" s="206" t="str">
        <f>IF(VLOOKUP('Ratios&amp;Templates'!$W$2,'Template 1_dataset'!$B:$AHV,'Template 1_dataset'!CC$125,0)="","",VLOOKUP('Ratios&amp;Templates'!$W$2,'Template 1_dataset'!$B:$AHV,'Template 1_dataset'!CC$125,0))</f>
        <v/>
      </c>
      <c r="P85" s="113" t="str">
        <f>IF(VLOOKUP('Ratios&amp;Templates'!$W$2,'Template 1_dataset'!$B:$AHV,'Template 1_dataset'!CD$125,0)="","",VLOOKUP('Ratios&amp;Templates'!$W$2,'Template 1_dataset'!$B:$AHV,'Template 1_dataset'!CD$125,0))</f>
        <v/>
      </c>
      <c r="Q85" s="113" t="str">
        <f>IF(VLOOKUP('Ratios&amp;Templates'!$W$2,'Template 1_dataset'!$B:$AHV,'Template 1_dataset'!CE$125,0)="","",VLOOKUP('Ratios&amp;Templates'!$W$2,'Template 1_dataset'!$B:$AHV,'Template 1_dataset'!CE$125,0))</f>
        <v/>
      </c>
      <c r="R85" s="113" t="str">
        <f>IF(VLOOKUP('Ratios&amp;Templates'!$W$2,'Template 1_dataset'!$B:$AHV,'Template 1_dataset'!CF$125,0)="","",VLOOKUP('Ratios&amp;Templates'!$W$2,'Template 1_dataset'!$B:$AHV,'Template 1_dataset'!CF$125,0))</f>
        <v/>
      </c>
      <c r="S85" s="113" t="str">
        <f>IF(VLOOKUP('Ratios&amp;Templates'!$W$2,'Template 1_dataset'!$B:$AHV,'Template 1_dataset'!CG$125,0)="","",VLOOKUP('Ratios&amp;Templates'!$W$2,'Template 1_dataset'!$B:$AHV,'Template 1_dataset'!CG$125,0))</f>
        <v/>
      </c>
      <c r="T85" s="113" t="str">
        <f>IF(VLOOKUP('Ratios&amp;Templates'!$W$2,'Template 1_dataset'!$B:$AHV,'Template 1_dataset'!CH$125,0)="","",VLOOKUP('Ratios&amp;Templates'!$W$2,'Template 1_dataset'!$B:$AHV,'Template 1_dataset'!CH$125,0))</f>
        <v/>
      </c>
    </row>
    <row r="86" spans="3:20">
      <c r="C86" s="103" t="s">
        <v>359</v>
      </c>
      <c r="D86" s="156" t="s">
        <v>1595</v>
      </c>
      <c r="E86" s="113" t="str">
        <f>IF(VLOOKUP('Ratios&amp;Templates'!$W$2,'Template 1_dataset'!$B:$AHV,'Template 1_dataset'!CI$125,0)="","",VLOOKUP('Ratios&amp;Templates'!$W$2,'Template 1_dataset'!$B:$AHV,'Template 1_dataset'!CI$125,0))</f>
        <v/>
      </c>
      <c r="F86" s="113" t="str">
        <f>IF(VLOOKUP('Ratios&amp;Templates'!$W$2,'Template 1_dataset'!$B:$AHV,'Template 1_dataset'!CJ$125,0)="","",VLOOKUP('Ratios&amp;Templates'!$W$2,'Template 1_dataset'!$B:$AHV,'Template 1_dataset'!CJ$125,0))</f>
        <v/>
      </c>
      <c r="G86" s="113" t="str">
        <f>IF(VLOOKUP('Ratios&amp;Templates'!$W$2,'Template 1_dataset'!$B:$AHV,'Template 1_dataset'!CK$125,0)="","",VLOOKUP('Ratios&amp;Templates'!$W$2,'Template 1_dataset'!$B:$AHV,'Template 1_dataset'!CK$125,0))</f>
        <v/>
      </c>
      <c r="H86" s="113" t="str">
        <f>IF(VLOOKUP('Ratios&amp;Templates'!$W$2,'Template 1_dataset'!$B:$AHV,'Template 1_dataset'!CL$125,0)="","",VLOOKUP('Ratios&amp;Templates'!$W$2,'Template 1_dataset'!$B:$AHV,'Template 1_dataset'!CL$125,0))</f>
        <v/>
      </c>
      <c r="I86" s="113" t="str">
        <f>IF(VLOOKUP('Ratios&amp;Templates'!$W$2,'Template 1_dataset'!$B:$AHV,'Template 1_dataset'!CM$125,0)="","",VLOOKUP('Ratios&amp;Templates'!$W$2,'Template 1_dataset'!$B:$AHV,'Template 1_dataset'!CM$125,0))</f>
        <v/>
      </c>
      <c r="J86" s="113" t="str">
        <f>IF(VLOOKUP('Ratios&amp;Templates'!$W$2,'Template 1_dataset'!$B:$AHV,'Template 1_dataset'!CN$125,0)="","",VLOOKUP('Ratios&amp;Templates'!$W$2,'Template 1_dataset'!$B:$AHV,'Template 1_dataset'!CN$125,0))</f>
        <v/>
      </c>
      <c r="K86" s="113" t="str">
        <f>IF(VLOOKUP('Ratios&amp;Templates'!$W$2,'Template 1_dataset'!$B:$AHV,'Template 1_dataset'!CO$125,0)="","",VLOOKUP('Ratios&amp;Templates'!$W$2,'Template 1_dataset'!$B:$AHV,'Template 1_dataset'!CO$125,0))</f>
        <v/>
      </c>
      <c r="L86" s="113" t="str">
        <f>IF(VLOOKUP('Ratios&amp;Templates'!$W$2,'Template 1_dataset'!$B:$AHV,'Template 1_dataset'!CP$125,0)="","",VLOOKUP('Ratios&amp;Templates'!$W$2,'Template 1_dataset'!$B:$AHV,'Template 1_dataset'!CP$125,0))</f>
        <v/>
      </c>
      <c r="M86" s="113" t="str">
        <f>IF(VLOOKUP('Ratios&amp;Templates'!$W$2,'Template 1_dataset'!$B:$AHV,'Template 1_dataset'!CQ$125,0)="","",VLOOKUP('Ratios&amp;Templates'!$W$2,'Template 1_dataset'!$B:$AHV,'Template 1_dataset'!CQ$125,0))</f>
        <v/>
      </c>
      <c r="N86" s="113" t="str">
        <f>IF(VLOOKUP('Ratios&amp;Templates'!$W$2,'Template 1_dataset'!$B:$AHV,'Template 1_dataset'!CR$125,0)="","",VLOOKUP('Ratios&amp;Templates'!$W$2,'Template 1_dataset'!$B:$AHV,'Template 1_dataset'!CR$125,0))</f>
        <v/>
      </c>
      <c r="O86" s="206" t="str">
        <f>IF(VLOOKUP('Ratios&amp;Templates'!$W$2,'Template 1_dataset'!$B:$AHV,'Template 1_dataset'!CS$125,0)="","",VLOOKUP('Ratios&amp;Templates'!$W$2,'Template 1_dataset'!$B:$AHV,'Template 1_dataset'!CS$125,0))</f>
        <v/>
      </c>
      <c r="P86" s="113" t="str">
        <f>IF(VLOOKUP('Ratios&amp;Templates'!$W$2,'Template 1_dataset'!$B:$AHV,'Template 1_dataset'!CT$125,0)="","",VLOOKUP('Ratios&amp;Templates'!$W$2,'Template 1_dataset'!$B:$AHV,'Template 1_dataset'!CT$125,0))</f>
        <v/>
      </c>
      <c r="Q86" s="113" t="str">
        <f>IF(VLOOKUP('Ratios&amp;Templates'!$W$2,'Template 1_dataset'!$B:$AHV,'Template 1_dataset'!CU$125,0)="","",VLOOKUP('Ratios&amp;Templates'!$W$2,'Template 1_dataset'!$B:$AHV,'Template 1_dataset'!CU$125,0))</f>
        <v/>
      </c>
      <c r="R86" s="113" t="str">
        <f>IF(VLOOKUP('Ratios&amp;Templates'!$W$2,'Template 1_dataset'!$B:$AHV,'Template 1_dataset'!CV$125,0)="","",VLOOKUP('Ratios&amp;Templates'!$W$2,'Template 1_dataset'!$B:$AHV,'Template 1_dataset'!CV$125,0))</f>
        <v/>
      </c>
      <c r="S86" s="113" t="str">
        <f>IF(VLOOKUP('Ratios&amp;Templates'!$W$2,'Template 1_dataset'!$B:$AHV,'Template 1_dataset'!CW$125,0)="","",VLOOKUP('Ratios&amp;Templates'!$W$2,'Template 1_dataset'!$B:$AHV,'Template 1_dataset'!CW$125,0))</f>
        <v/>
      </c>
      <c r="T86" s="113" t="str">
        <f>IF(VLOOKUP('Ratios&amp;Templates'!$W$2,'Template 1_dataset'!$B:$AHV,'Template 1_dataset'!CX$125,0)="","",VLOOKUP('Ratios&amp;Templates'!$W$2,'Template 1_dataset'!$B:$AHV,'Template 1_dataset'!CX$125,0))</f>
        <v/>
      </c>
    </row>
    <row r="87" spans="3:20">
      <c r="C87" s="103" t="s">
        <v>361</v>
      </c>
      <c r="D87" s="156" t="s">
        <v>1596</v>
      </c>
      <c r="E87" s="113" t="str">
        <f>IF(VLOOKUP('Ratios&amp;Templates'!$W$2,'Template 1_dataset'!$B:$AHV,'Template 1_dataset'!CY$125,0)="","",VLOOKUP('Ratios&amp;Templates'!$W$2,'Template 1_dataset'!$B:$AHV,'Template 1_dataset'!CY$125,0))</f>
        <v/>
      </c>
      <c r="F87" s="113" t="str">
        <f>IF(VLOOKUP('Ratios&amp;Templates'!$W$2,'Template 1_dataset'!$B:$AHV,'Template 1_dataset'!CZ$125,0)="","",VLOOKUP('Ratios&amp;Templates'!$W$2,'Template 1_dataset'!$B:$AHV,'Template 1_dataset'!CZ$125,0))</f>
        <v/>
      </c>
      <c r="G87" s="113" t="str">
        <f>IF(VLOOKUP('Ratios&amp;Templates'!$W$2,'Template 1_dataset'!$B:$AHV,'Template 1_dataset'!DA$125,0)="","",VLOOKUP('Ratios&amp;Templates'!$W$2,'Template 1_dataset'!$B:$AHV,'Template 1_dataset'!DA$125,0))</f>
        <v/>
      </c>
      <c r="H87" s="113" t="str">
        <f>IF(VLOOKUP('Ratios&amp;Templates'!$W$2,'Template 1_dataset'!$B:$AHV,'Template 1_dataset'!DB$125,0)="","",VLOOKUP('Ratios&amp;Templates'!$W$2,'Template 1_dataset'!$B:$AHV,'Template 1_dataset'!DB$125,0))</f>
        <v/>
      </c>
      <c r="I87" s="113" t="str">
        <f>IF(VLOOKUP('Ratios&amp;Templates'!$W$2,'Template 1_dataset'!$B:$AHV,'Template 1_dataset'!DC$125,0)="","",VLOOKUP('Ratios&amp;Templates'!$W$2,'Template 1_dataset'!$B:$AHV,'Template 1_dataset'!DC$125,0))</f>
        <v/>
      </c>
      <c r="J87" s="113" t="str">
        <f>IF(VLOOKUP('Ratios&amp;Templates'!$W$2,'Template 1_dataset'!$B:$AHV,'Template 1_dataset'!DD$125,0)="","",VLOOKUP('Ratios&amp;Templates'!$W$2,'Template 1_dataset'!$B:$AHV,'Template 1_dataset'!DD$125,0))</f>
        <v/>
      </c>
      <c r="K87" s="113" t="str">
        <f>IF(VLOOKUP('Ratios&amp;Templates'!$W$2,'Template 1_dataset'!$B:$AHV,'Template 1_dataset'!DE$125,0)="","",VLOOKUP('Ratios&amp;Templates'!$W$2,'Template 1_dataset'!$B:$AHV,'Template 1_dataset'!DE$125,0))</f>
        <v/>
      </c>
      <c r="L87" s="113" t="str">
        <f>IF(VLOOKUP('Ratios&amp;Templates'!$W$2,'Template 1_dataset'!$B:$AHV,'Template 1_dataset'!DF$125,0)="","",VLOOKUP('Ratios&amp;Templates'!$W$2,'Template 1_dataset'!$B:$AHV,'Template 1_dataset'!DF$125,0))</f>
        <v/>
      </c>
      <c r="M87" s="113" t="str">
        <f>IF(VLOOKUP('Ratios&amp;Templates'!$W$2,'Template 1_dataset'!$B:$AHV,'Template 1_dataset'!DG$125,0)="","",VLOOKUP('Ratios&amp;Templates'!$W$2,'Template 1_dataset'!$B:$AHV,'Template 1_dataset'!DG$125,0))</f>
        <v/>
      </c>
      <c r="N87" s="113" t="str">
        <f>IF(VLOOKUP('Ratios&amp;Templates'!$W$2,'Template 1_dataset'!$B:$AHV,'Template 1_dataset'!DH$125,0)="","",VLOOKUP('Ratios&amp;Templates'!$W$2,'Template 1_dataset'!$B:$AHV,'Template 1_dataset'!DH$125,0))</f>
        <v/>
      </c>
      <c r="O87" s="206" t="str">
        <f>IF(VLOOKUP('Ratios&amp;Templates'!$W$2,'Template 1_dataset'!$B:$AHV,'Template 1_dataset'!DI$125,0)="","",VLOOKUP('Ratios&amp;Templates'!$W$2,'Template 1_dataset'!$B:$AHV,'Template 1_dataset'!DI$125,0))</f>
        <v/>
      </c>
      <c r="P87" s="113" t="str">
        <f>IF(VLOOKUP('Ratios&amp;Templates'!$W$2,'Template 1_dataset'!$B:$AHV,'Template 1_dataset'!DJ$125,0)="","",VLOOKUP('Ratios&amp;Templates'!$W$2,'Template 1_dataset'!$B:$AHV,'Template 1_dataset'!DJ$125,0))</f>
        <v/>
      </c>
      <c r="Q87" s="113" t="str">
        <f>IF(VLOOKUP('Ratios&amp;Templates'!$W$2,'Template 1_dataset'!$B:$AHV,'Template 1_dataset'!DK$125,0)="","",VLOOKUP('Ratios&amp;Templates'!$W$2,'Template 1_dataset'!$B:$AHV,'Template 1_dataset'!DK$125,0))</f>
        <v/>
      </c>
      <c r="R87" s="113" t="str">
        <f>IF(VLOOKUP('Ratios&amp;Templates'!$W$2,'Template 1_dataset'!$B:$AHV,'Template 1_dataset'!DL$125,0)="","",VLOOKUP('Ratios&amp;Templates'!$W$2,'Template 1_dataset'!$B:$AHV,'Template 1_dataset'!DL$125,0))</f>
        <v/>
      </c>
      <c r="S87" s="113" t="str">
        <f>IF(VLOOKUP('Ratios&amp;Templates'!$W$2,'Template 1_dataset'!$B:$AHV,'Template 1_dataset'!DM$125,0)="","",VLOOKUP('Ratios&amp;Templates'!$W$2,'Template 1_dataset'!$B:$AHV,'Template 1_dataset'!DM$125,0))</f>
        <v/>
      </c>
      <c r="T87" s="113" t="str">
        <f>IF(VLOOKUP('Ratios&amp;Templates'!$W$2,'Template 1_dataset'!$B:$AHV,'Template 1_dataset'!DN$125,0)="","",VLOOKUP('Ratios&amp;Templates'!$W$2,'Template 1_dataset'!$B:$AHV,'Template 1_dataset'!DN$125,0))</f>
        <v/>
      </c>
    </row>
    <row r="88" spans="3:20">
      <c r="C88" s="103" t="s">
        <v>362</v>
      </c>
      <c r="D88" s="156" t="s">
        <v>1597</v>
      </c>
      <c r="E88" s="113" t="str">
        <f>IF(VLOOKUP('Ratios&amp;Templates'!$W$2,'Template 1_dataset'!$B:$AHV,'Template 1_dataset'!DO$125,0)="","",VLOOKUP('Ratios&amp;Templates'!$W$2,'Template 1_dataset'!$B:$AHV,'Template 1_dataset'!DO$125,0))</f>
        <v/>
      </c>
      <c r="F88" s="113" t="str">
        <f>IF(VLOOKUP('Ratios&amp;Templates'!$W$2,'Template 1_dataset'!$B:$AHV,'Template 1_dataset'!DP$125,0)="","",VLOOKUP('Ratios&amp;Templates'!$W$2,'Template 1_dataset'!$B:$AHV,'Template 1_dataset'!DP$125,0))</f>
        <v/>
      </c>
      <c r="G88" s="113" t="str">
        <f>IF(VLOOKUP('Ratios&amp;Templates'!$W$2,'Template 1_dataset'!$B:$AHV,'Template 1_dataset'!DQ$125,0)="","",VLOOKUP('Ratios&amp;Templates'!$W$2,'Template 1_dataset'!$B:$AHV,'Template 1_dataset'!DQ$125,0))</f>
        <v/>
      </c>
      <c r="H88" s="113" t="str">
        <f>IF(VLOOKUP('Ratios&amp;Templates'!$W$2,'Template 1_dataset'!$B:$AHV,'Template 1_dataset'!DR$125,0)="","",VLOOKUP('Ratios&amp;Templates'!$W$2,'Template 1_dataset'!$B:$AHV,'Template 1_dataset'!DR$125,0))</f>
        <v/>
      </c>
      <c r="I88" s="113" t="str">
        <f>IF(VLOOKUP('Ratios&amp;Templates'!$W$2,'Template 1_dataset'!$B:$AHV,'Template 1_dataset'!DS$125,0)="","",VLOOKUP('Ratios&amp;Templates'!$W$2,'Template 1_dataset'!$B:$AHV,'Template 1_dataset'!DS$125,0))</f>
        <v/>
      </c>
      <c r="J88" s="113" t="str">
        <f>IF(VLOOKUP('Ratios&amp;Templates'!$W$2,'Template 1_dataset'!$B:$AHV,'Template 1_dataset'!DT$125,0)="","",VLOOKUP('Ratios&amp;Templates'!$W$2,'Template 1_dataset'!$B:$AHV,'Template 1_dataset'!DT$125,0))</f>
        <v/>
      </c>
      <c r="K88" s="113" t="str">
        <f>IF(VLOOKUP('Ratios&amp;Templates'!$W$2,'Template 1_dataset'!$B:$AHV,'Template 1_dataset'!DU$125,0)="","",VLOOKUP('Ratios&amp;Templates'!$W$2,'Template 1_dataset'!$B:$AHV,'Template 1_dataset'!DU$125,0))</f>
        <v/>
      </c>
      <c r="L88" s="113" t="str">
        <f>IF(VLOOKUP('Ratios&amp;Templates'!$W$2,'Template 1_dataset'!$B:$AHV,'Template 1_dataset'!DV$125,0)="","",VLOOKUP('Ratios&amp;Templates'!$W$2,'Template 1_dataset'!$B:$AHV,'Template 1_dataset'!DV$125,0))</f>
        <v/>
      </c>
      <c r="M88" s="113" t="str">
        <f>IF(VLOOKUP('Ratios&amp;Templates'!$W$2,'Template 1_dataset'!$B:$AHV,'Template 1_dataset'!DW$125,0)="","",VLOOKUP('Ratios&amp;Templates'!$W$2,'Template 1_dataset'!$B:$AHV,'Template 1_dataset'!DW$125,0))</f>
        <v/>
      </c>
      <c r="N88" s="113" t="str">
        <f>IF(VLOOKUP('Ratios&amp;Templates'!$W$2,'Template 1_dataset'!$B:$AHV,'Template 1_dataset'!DX$125,0)="","",VLOOKUP('Ratios&amp;Templates'!$W$2,'Template 1_dataset'!$B:$AHV,'Template 1_dataset'!DX$125,0))</f>
        <v/>
      </c>
      <c r="O88" s="206" t="str">
        <f>IF(VLOOKUP('Ratios&amp;Templates'!$W$2,'Template 1_dataset'!$B:$AHV,'Template 1_dataset'!DY$125,0)="","",VLOOKUP('Ratios&amp;Templates'!$W$2,'Template 1_dataset'!$B:$AHV,'Template 1_dataset'!DY$125,0))</f>
        <v/>
      </c>
      <c r="P88" s="113" t="str">
        <f>IF(VLOOKUP('Ratios&amp;Templates'!$W$2,'Template 1_dataset'!$B:$AHV,'Template 1_dataset'!DZ$125,0)="","",VLOOKUP('Ratios&amp;Templates'!$W$2,'Template 1_dataset'!$B:$AHV,'Template 1_dataset'!DZ$125,0))</f>
        <v/>
      </c>
      <c r="Q88" s="113" t="str">
        <f>IF(VLOOKUP('Ratios&amp;Templates'!$W$2,'Template 1_dataset'!$B:$AHV,'Template 1_dataset'!EA$125,0)="","",VLOOKUP('Ratios&amp;Templates'!$W$2,'Template 1_dataset'!$B:$AHV,'Template 1_dataset'!EA$125,0))</f>
        <v/>
      </c>
      <c r="R88" s="113" t="str">
        <f>IF(VLOOKUP('Ratios&amp;Templates'!$W$2,'Template 1_dataset'!$B:$AHV,'Template 1_dataset'!EB$125,0)="","",VLOOKUP('Ratios&amp;Templates'!$W$2,'Template 1_dataset'!$B:$AHV,'Template 1_dataset'!EB$125,0))</f>
        <v/>
      </c>
      <c r="S88" s="113" t="str">
        <f>IF(VLOOKUP('Ratios&amp;Templates'!$W$2,'Template 1_dataset'!$B:$AHV,'Template 1_dataset'!EC$125,0)="","",VLOOKUP('Ratios&amp;Templates'!$W$2,'Template 1_dataset'!$B:$AHV,'Template 1_dataset'!EC$125,0))</f>
        <v/>
      </c>
      <c r="T88" s="113" t="str">
        <f>IF(VLOOKUP('Ratios&amp;Templates'!$W$2,'Template 1_dataset'!$B:$AHV,'Template 1_dataset'!ED$125,0)="","",VLOOKUP('Ratios&amp;Templates'!$W$2,'Template 1_dataset'!$B:$AHV,'Template 1_dataset'!ED$125,0))</f>
        <v/>
      </c>
    </row>
    <row r="89" spans="3:20">
      <c r="C89" s="103" t="s">
        <v>363</v>
      </c>
      <c r="D89" s="156" t="s">
        <v>1598</v>
      </c>
      <c r="E89" s="113" t="str">
        <f>IF(VLOOKUP('Ratios&amp;Templates'!$W$2,'Template 1_dataset'!$B:$AHV,'Template 1_dataset'!EE$125,0)="","",VLOOKUP('Ratios&amp;Templates'!$W$2,'Template 1_dataset'!$B:$AHV,'Template 1_dataset'!EE$125,0))</f>
        <v/>
      </c>
      <c r="F89" s="113" t="str">
        <f>IF(VLOOKUP('Ratios&amp;Templates'!$W$2,'Template 1_dataset'!$B:$AHV,'Template 1_dataset'!EF$125,0)="","",VLOOKUP('Ratios&amp;Templates'!$W$2,'Template 1_dataset'!$B:$AHV,'Template 1_dataset'!EF$125,0))</f>
        <v/>
      </c>
      <c r="G89" s="113" t="str">
        <f>IF(VLOOKUP('Ratios&amp;Templates'!$W$2,'Template 1_dataset'!$B:$AHV,'Template 1_dataset'!EG$125,0)="","",VLOOKUP('Ratios&amp;Templates'!$W$2,'Template 1_dataset'!$B:$AHV,'Template 1_dataset'!EG$125,0))</f>
        <v/>
      </c>
      <c r="H89" s="113" t="str">
        <f>IF(VLOOKUP('Ratios&amp;Templates'!$W$2,'Template 1_dataset'!$B:$AHV,'Template 1_dataset'!EH$125,0)="","",VLOOKUP('Ratios&amp;Templates'!$W$2,'Template 1_dataset'!$B:$AHV,'Template 1_dataset'!EH$125,0))</f>
        <v/>
      </c>
      <c r="I89" s="113" t="str">
        <f>IF(VLOOKUP('Ratios&amp;Templates'!$W$2,'Template 1_dataset'!$B:$AHV,'Template 1_dataset'!EI$125,0)="","",VLOOKUP('Ratios&amp;Templates'!$W$2,'Template 1_dataset'!$B:$AHV,'Template 1_dataset'!EI$125,0))</f>
        <v/>
      </c>
      <c r="J89" s="113" t="str">
        <f>IF(VLOOKUP('Ratios&amp;Templates'!$W$2,'Template 1_dataset'!$B:$AHV,'Template 1_dataset'!EJ$125,0)="","",VLOOKUP('Ratios&amp;Templates'!$W$2,'Template 1_dataset'!$B:$AHV,'Template 1_dataset'!EJ$125,0))</f>
        <v/>
      </c>
      <c r="K89" s="113" t="str">
        <f>IF(VLOOKUP('Ratios&amp;Templates'!$W$2,'Template 1_dataset'!$B:$AHV,'Template 1_dataset'!EK$125,0)="","",VLOOKUP('Ratios&amp;Templates'!$W$2,'Template 1_dataset'!$B:$AHV,'Template 1_dataset'!EK$125,0))</f>
        <v/>
      </c>
      <c r="L89" s="113" t="str">
        <f>IF(VLOOKUP('Ratios&amp;Templates'!$W$2,'Template 1_dataset'!$B:$AHV,'Template 1_dataset'!EL$125,0)="","",VLOOKUP('Ratios&amp;Templates'!$W$2,'Template 1_dataset'!$B:$AHV,'Template 1_dataset'!EL$125,0))</f>
        <v/>
      </c>
      <c r="M89" s="113" t="str">
        <f>IF(VLOOKUP('Ratios&amp;Templates'!$W$2,'Template 1_dataset'!$B:$AHV,'Template 1_dataset'!EM$125,0)="","",VLOOKUP('Ratios&amp;Templates'!$W$2,'Template 1_dataset'!$B:$AHV,'Template 1_dataset'!EM$125,0))</f>
        <v/>
      </c>
      <c r="N89" s="113" t="str">
        <f>IF(VLOOKUP('Ratios&amp;Templates'!$W$2,'Template 1_dataset'!$B:$AHV,'Template 1_dataset'!EN$125,0)="","",VLOOKUP('Ratios&amp;Templates'!$W$2,'Template 1_dataset'!$B:$AHV,'Template 1_dataset'!EN$125,0))</f>
        <v/>
      </c>
      <c r="O89" s="206" t="str">
        <f>IF(VLOOKUP('Ratios&amp;Templates'!$W$2,'Template 1_dataset'!$B:$AHV,'Template 1_dataset'!EO$125,0)="","",VLOOKUP('Ratios&amp;Templates'!$W$2,'Template 1_dataset'!$B:$AHV,'Template 1_dataset'!EO$125,0))</f>
        <v/>
      </c>
      <c r="P89" s="113" t="str">
        <f>IF(VLOOKUP('Ratios&amp;Templates'!$W$2,'Template 1_dataset'!$B:$AHV,'Template 1_dataset'!EP$125,0)="","",VLOOKUP('Ratios&amp;Templates'!$W$2,'Template 1_dataset'!$B:$AHV,'Template 1_dataset'!EP$125,0))</f>
        <v/>
      </c>
      <c r="Q89" s="113" t="str">
        <f>IF(VLOOKUP('Ratios&amp;Templates'!$W$2,'Template 1_dataset'!$B:$AHV,'Template 1_dataset'!EQ$125,0)="","",VLOOKUP('Ratios&amp;Templates'!$W$2,'Template 1_dataset'!$B:$AHV,'Template 1_dataset'!EQ$125,0))</f>
        <v/>
      </c>
      <c r="R89" s="113" t="str">
        <f>IF(VLOOKUP('Ratios&amp;Templates'!$W$2,'Template 1_dataset'!$B:$AHV,'Template 1_dataset'!ER$125,0)="","",VLOOKUP('Ratios&amp;Templates'!$W$2,'Template 1_dataset'!$B:$AHV,'Template 1_dataset'!ER$125,0))</f>
        <v/>
      </c>
      <c r="S89" s="113" t="str">
        <f>IF(VLOOKUP('Ratios&amp;Templates'!$W$2,'Template 1_dataset'!$B:$AHV,'Template 1_dataset'!ES$125,0)="","",VLOOKUP('Ratios&amp;Templates'!$W$2,'Template 1_dataset'!$B:$AHV,'Template 1_dataset'!ES$125,0))</f>
        <v/>
      </c>
      <c r="T89" s="113" t="str">
        <f>IF(VLOOKUP('Ratios&amp;Templates'!$W$2,'Template 1_dataset'!$B:$AHV,'Template 1_dataset'!ET$125,0)="","",VLOOKUP('Ratios&amp;Templates'!$W$2,'Template 1_dataset'!$B:$AHV,'Template 1_dataset'!ET$125,0))</f>
        <v/>
      </c>
    </row>
    <row r="90" spans="3:20">
      <c r="C90" s="103" t="s">
        <v>364</v>
      </c>
      <c r="D90" s="156" t="s">
        <v>1599</v>
      </c>
      <c r="E90" s="113" t="str">
        <f>IF(VLOOKUP('Ratios&amp;Templates'!$W$2,'Template 1_dataset'!$B:$AHV,'Template 1_dataset'!EU$125,0)="","",VLOOKUP('Ratios&amp;Templates'!$W$2,'Template 1_dataset'!$B:$AHV,'Template 1_dataset'!EU$125,0))</f>
        <v/>
      </c>
      <c r="F90" s="113" t="str">
        <f>IF(VLOOKUP('Ratios&amp;Templates'!$W$2,'Template 1_dataset'!$B:$AHV,'Template 1_dataset'!EV$125,0)="","",VLOOKUP('Ratios&amp;Templates'!$W$2,'Template 1_dataset'!$B:$AHV,'Template 1_dataset'!EV$125,0))</f>
        <v/>
      </c>
      <c r="G90" s="113" t="str">
        <f>IF(VLOOKUP('Ratios&amp;Templates'!$W$2,'Template 1_dataset'!$B:$AHV,'Template 1_dataset'!EW$125,0)="","",VLOOKUP('Ratios&amp;Templates'!$W$2,'Template 1_dataset'!$B:$AHV,'Template 1_dataset'!EW$125,0))</f>
        <v/>
      </c>
      <c r="H90" s="113" t="str">
        <f>IF(VLOOKUP('Ratios&amp;Templates'!$W$2,'Template 1_dataset'!$B:$AHV,'Template 1_dataset'!EX$125,0)="","",VLOOKUP('Ratios&amp;Templates'!$W$2,'Template 1_dataset'!$B:$AHV,'Template 1_dataset'!EX$125,0))</f>
        <v/>
      </c>
      <c r="I90" s="113" t="str">
        <f>IF(VLOOKUP('Ratios&amp;Templates'!$W$2,'Template 1_dataset'!$B:$AHV,'Template 1_dataset'!EY$125,0)="","",VLOOKUP('Ratios&amp;Templates'!$W$2,'Template 1_dataset'!$B:$AHV,'Template 1_dataset'!EY$125,0))</f>
        <v/>
      </c>
      <c r="J90" s="113" t="str">
        <f>IF(VLOOKUP('Ratios&amp;Templates'!$W$2,'Template 1_dataset'!$B:$AHV,'Template 1_dataset'!EZ$125,0)="","",VLOOKUP('Ratios&amp;Templates'!$W$2,'Template 1_dataset'!$B:$AHV,'Template 1_dataset'!EZ$125,0))</f>
        <v/>
      </c>
      <c r="K90" s="113" t="str">
        <f>IF(VLOOKUP('Ratios&amp;Templates'!$W$2,'Template 1_dataset'!$B:$AHV,'Template 1_dataset'!FA$125,0)="","",VLOOKUP('Ratios&amp;Templates'!$W$2,'Template 1_dataset'!$B:$AHV,'Template 1_dataset'!FA$125,0))</f>
        <v/>
      </c>
      <c r="L90" s="113" t="str">
        <f>IF(VLOOKUP('Ratios&amp;Templates'!$W$2,'Template 1_dataset'!$B:$AHV,'Template 1_dataset'!FB$125,0)="","",VLOOKUP('Ratios&amp;Templates'!$W$2,'Template 1_dataset'!$B:$AHV,'Template 1_dataset'!FB$125,0))</f>
        <v/>
      </c>
      <c r="M90" s="113" t="str">
        <f>IF(VLOOKUP('Ratios&amp;Templates'!$W$2,'Template 1_dataset'!$B:$AHV,'Template 1_dataset'!FC$125,0)="","",VLOOKUP('Ratios&amp;Templates'!$W$2,'Template 1_dataset'!$B:$AHV,'Template 1_dataset'!FC$125,0))</f>
        <v/>
      </c>
      <c r="N90" s="113" t="str">
        <f>IF(VLOOKUP('Ratios&amp;Templates'!$W$2,'Template 1_dataset'!$B:$AHV,'Template 1_dataset'!FD$125,0)="","",VLOOKUP('Ratios&amp;Templates'!$W$2,'Template 1_dataset'!$B:$AHV,'Template 1_dataset'!FD$125,0))</f>
        <v/>
      </c>
      <c r="O90" s="206" t="str">
        <f>IF(VLOOKUP('Ratios&amp;Templates'!$W$2,'Template 1_dataset'!$B:$AHV,'Template 1_dataset'!FE$125,0)="","",VLOOKUP('Ratios&amp;Templates'!$W$2,'Template 1_dataset'!$B:$AHV,'Template 1_dataset'!FE$125,0))</f>
        <v/>
      </c>
      <c r="P90" s="113" t="str">
        <f>IF(VLOOKUP('Ratios&amp;Templates'!$W$2,'Template 1_dataset'!$B:$AHV,'Template 1_dataset'!FF$125,0)="","",VLOOKUP('Ratios&amp;Templates'!$W$2,'Template 1_dataset'!$B:$AHV,'Template 1_dataset'!FF$125,0))</f>
        <v/>
      </c>
      <c r="Q90" s="113" t="str">
        <f>IF(VLOOKUP('Ratios&amp;Templates'!$W$2,'Template 1_dataset'!$B:$AHV,'Template 1_dataset'!FG$125,0)="","",VLOOKUP('Ratios&amp;Templates'!$W$2,'Template 1_dataset'!$B:$AHV,'Template 1_dataset'!FG$125,0))</f>
        <v/>
      </c>
      <c r="R90" s="113" t="str">
        <f>IF(VLOOKUP('Ratios&amp;Templates'!$W$2,'Template 1_dataset'!$B:$AHV,'Template 1_dataset'!FH$125,0)="","",VLOOKUP('Ratios&amp;Templates'!$W$2,'Template 1_dataset'!$B:$AHV,'Template 1_dataset'!FH$125,0))</f>
        <v/>
      </c>
      <c r="S90" s="113" t="str">
        <f>IF(VLOOKUP('Ratios&amp;Templates'!$W$2,'Template 1_dataset'!$B:$AHV,'Template 1_dataset'!FI$125,0)="","",VLOOKUP('Ratios&amp;Templates'!$W$2,'Template 1_dataset'!$B:$AHV,'Template 1_dataset'!FI$125,0))</f>
        <v/>
      </c>
      <c r="T90" s="113" t="str">
        <f>IF(VLOOKUP('Ratios&amp;Templates'!$W$2,'Template 1_dataset'!$B:$AHV,'Template 1_dataset'!FJ$125,0)="","",VLOOKUP('Ratios&amp;Templates'!$W$2,'Template 1_dataset'!$B:$AHV,'Template 1_dataset'!FJ$125,0))</f>
        <v/>
      </c>
    </row>
    <row r="91" spans="3:20">
      <c r="C91" s="103" t="s">
        <v>365</v>
      </c>
      <c r="D91" s="156" t="s">
        <v>1600</v>
      </c>
      <c r="E91" s="113" t="str">
        <f>IF(VLOOKUP('Ratios&amp;Templates'!$W$2,'Template 1_dataset'!$B:$AHV,'Template 1_dataset'!FK$125,0)="","",VLOOKUP('Ratios&amp;Templates'!$W$2,'Template 1_dataset'!$B:$AHV,'Template 1_dataset'!FK$125,0))</f>
        <v/>
      </c>
      <c r="F91" s="113" t="str">
        <f>IF(VLOOKUP('Ratios&amp;Templates'!$W$2,'Template 1_dataset'!$B:$AHV,'Template 1_dataset'!FL$125,0)="","",VLOOKUP('Ratios&amp;Templates'!$W$2,'Template 1_dataset'!$B:$AHV,'Template 1_dataset'!FL$125,0))</f>
        <v/>
      </c>
      <c r="G91" s="113" t="str">
        <f>IF(VLOOKUP('Ratios&amp;Templates'!$W$2,'Template 1_dataset'!$B:$AHV,'Template 1_dataset'!FM$125,0)="","",VLOOKUP('Ratios&amp;Templates'!$W$2,'Template 1_dataset'!$B:$AHV,'Template 1_dataset'!FM$125,0))</f>
        <v/>
      </c>
      <c r="H91" s="113" t="str">
        <f>IF(VLOOKUP('Ratios&amp;Templates'!$W$2,'Template 1_dataset'!$B:$AHV,'Template 1_dataset'!FN$125,0)="","",VLOOKUP('Ratios&amp;Templates'!$W$2,'Template 1_dataset'!$B:$AHV,'Template 1_dataset'!FN$125,0))</f>
        <v/>
      </c>
      <c r="I91" s="113" t="str">
        <f>IF(VLOOKUP('Ratios&amp;Templates'!$W$2,'Template 1_dataset'!$B:$AHV,'Template 1_dataset'!FO$125,0)="","",VLOOKUP('Ratios&amp;Templates'!$W$2,'Template 1_dataset'!$B:$AHV,'Template 1_dataset'!FO$125,0))</f>
        <v/>
      </c>
      <c r="J91" s="113" t="str">
        <f>IF(VLOOKUP('Ratios&amp;Templates'!$W$2,'Template 1_dataset'!$B:$AHV,'Template 1_dataset'!FP$125,0)="","",VLOOKUP('Ratios&amp;Templates'!$W$2,'Template 1_dataset'!$B:$AHV,'Template 1_dataset'!FP$125,0))</f>
        <v/>
      </c>
      <c r="K91" s="113" t="str">
        <f>IF(VLOOKUP('Ratios&amp;Templates'!$W$2,'Template 1_dataset'!$B:$AHV,'Template 1_dataset'!FQ$125,0)="","",VLOOKUP('Ratios&amp;Templates'!$W$2,'Template 1_dataset'!$B:$AHV,'Template 1_dataset'!FQ$125,0))</f>
        <v/>
      </c>
      <c r="L91" s="113" t="str">
        <f>IF(VLOOKUP('Ratios&amp;Templates'!$W$2,'Template 1_dataset'!$B:$AHV,'Template 1_dataset'!FR$125,0)="","",VLOOKUP('Ratios&amp;Templates'!$W$2,'Template 1_dataset'!$B:$AHV,'Template 1_dataset'!FR$125,0))</f>
        <v/>
      </c>
      <c r="M91" s="113" t="str">
        <f>IF(VLOOKUP('Ratios&amp;Templates'!$W$2,'Template 1_dataset'!$B:$AHV,'Template 1_dataset'!FS$125,0)="","",VLOOKUP('Ratios&amp;Templates'!$W$2,'Template 1_dataset'!$B:$AHV,'Template 1_dataset'!FS$125,0))</f>
        <v/>
      </c>
      <c r="N91" s="113" t="str">
        <f>IF(VLOOKUP('Ratios&amp;Templates'!$W$2,'Template 1_dataset'!$B:$AHV,'Template 1_dataset'!FT$125,0)="","",VLOOKUP('Ratios&amp;Templates'!$W$2,'Template 1_dataset'!$B:$AHV,'Template 1_dataset'!FT$125,0))</f>
        <v/>
      </c>
      <c r="O91" s="206" t="str">
        <f>IF(VLOOKUP('Ratios&amp;Templates'!$W$2,'Template 1_dataset'!$B:$AHV,'Template 1_dataset'!FU$125,0)="","",VLOOKUP('Ratios&amp;Templates'!$W$2,'Template 1_dataset'!$B:$AHV,'Template 1_dataset'!FU$125,0))</f>
        <v/>
      </c>
      <c r="P91" s="113" t="str">
        <f>IF(VLOOKUP('Ratios&amp;Templates'!$W$2,'Template 1_dataset'!$B:$AHV,'Template 1_dataset'!FV$125,0)="","",VLOOKUP('Ratios&amp;Templates'!$W$2,'Template 1_dataset'!$B:$AHV,'Template 1_dataset'!FV$125,0))</f>
        <v/>
      </c>
      <c r="Q91" s="113" t="str">
        <f>IF(VLOOKUP('Ratios&amp;Templates'!$W$2,'Template 1_dataset'!$B:$AHV,'Template 1_dataset'!FW$125,0)="","",VLOOKUP('Ratios&amp;Templates'!$W$2,'Template 1_dataset'!$B:$AHV,'Template 1_dataset'!FW$125,0))</f>
        <v/>
      </c>
      <c r="R91" s="113" t="str">
        <f>IF(VLOOKUP('Ratios&amp;Templates'!$W$2,'Template 1_dataset'!$B:$AHV,'Template 1_dataset'!FX$125,0)="","",VLOOKUP('Ratios&amp;Templates'!$W$2,'Template 1_dataset'!$B:$AHV,'Template 1_dataset'!FX$125,0))</f>
        <v/>
      </c>
      <c r="S91" s="113" t="str">
        <f>IF(VLOOKUP('Ratios&amp;Templates'!$W$2,'Template 1_dataset'!$B:$AHV,'Template 1_dataset'!FY$125,0)="","",VLOOKUP('Ratios&amp;Templates'!$W$2,'Template 1_dataset'!$B:$AHV,'Template 1_dataset'!FY$125,0))</f>
        <v/>
      </c>
      <c r="T91" s="113" t="str">
        <f>IF(VLOOKUP('Ratios&amp;Templates'!$W$2,'Template 1_dataset'!$B:$AHV,'Template 1_dataset'!FZ$125,0)="","",VLOOKUP('Ratios&amp;Templates'!$W$2,'Template 1_dataset'!$B:$AHV,'Template 1_dataset'!FZ$125,0))</f>
        <v/>
      </c>
    </row>
    <row r="92" spans="3:20">
      <c r="C92" s="103" t="s">
        <v>366</v>
      </c>
      <c r="D92" s="156" t="s">
        <v>1601</v>
      </c>
      <c r="E92" s="113" t="str">
        <f>IF(VLOOKUP('Ratios&amp;Templates'!$W$2,'Template 1_dataset'!$B:$AHV,'Template 1_dataset'!GA$125,0)="","",VLOOKUP('Ratios&amp;Templates'!$W$2,'Template 1_dataset'!$B:$AHV,'Template 1_dataset'!GA$125,0))</f>
        <v/>
      </c>
      <c r="F92" s="113" t="str">
        <f>IF(VLOOKUP('Ratios&amp;Templates'!$W$2,'Template 1_dataset'!$B:$AHV,'Template 1_dataset'!GB$125,0)="","",VLOOKUP('Ratios&amp;Templates'!$W$2,'Template 1_dataset'!$B:$AHV,'Template 1_dataset'!GB$125,0))</f>
        <v/>
      </c>
      <c r="G92" s="113" t="str">
        <f>IF(VLOOKUP('Ratios&amp;Templates'!$W$2,'Template 1_dataset'!$B:$AHV,'Template 1_dataset'!GC$125,0)="","",VLOOKUP('Ratios&amp;Templates'!$W$2,'Template 1_dataset'!$B:$AHV,'Template 1_dataset'!GC$125,0))</f>
        <v/>
      </c>
      <c r="H92" s="113" t="str">
        <f>IF(VLOOKUP('Ratios&amp;Templates'!$W$2,'Template 1_dataset'!$B:$AHV,'Template 1_dataset'!GD$125,0)="","",VLOOKUP('Ratios&amp;Templates'!$W$2,'Template 1_dataset'!$B:$AHV,'Template 1_dataset'!GD$125,0))</f>
        <v/>
      </c>
      <c r="I92" s="113" t="str">
        <f>IF(VLOOKUP('Ratios&amp;Templates'!$W$2,'Template 1_dataset'!$B:$AHV,'Template 1_dataset'!GE$125,0)="","",VLOOKUP('Ratios&amp;Templates'!$W$2,'Template 1_dataset'!$B:$AHV,'Template 1_dataset'!GE$125,0))</f>
        <v/>
      </c>
      <c r="J92" s="113" t="str">
        <f>IF(VLOOKUP('Ratios&amp;Templates'!$W$2,'Template 1_dataset'!$B:$AHV,'Template 1_dataset'!GF$125,0)="","",VLOOKUP('Ratios&amp;Templates'!$W$2,'Template 1_dataset'!$B:$AHV,'Template 1_dataset'!GF$125,0))</f>
        <v/>
      </c>
      <c r="K92" s="113" t="str">
        <f>IF(VLOOKUP('Ratios&amp;Templates'!$W$2,'Template 1_dataset'!$B:$AHV,'Template 1_dataset'!GG$125,0)="","",VLOOKUP('Ratios&amp;Templates'!$W$2,'Template 1_dataset'!$B:$AHV,'Template 1_dataset'!GG$125,0))</f>
        <v/>
      </c>
      <c r="L92" s="113" t="str">
        <f>IF(VLOOKUP('Ratios&amp;Templates'!$W$2,'Template 1_dataset'!$B:$AHV,'Template 1_dataset'!GH$125,0)="","",VLOOKUP('Ratios&amp;Templates'!$W$2,'Template 1_dataset'!$B:$AHV,'Template 1_dataset'!GH$125,0))</f>
        <v/>
      </c>
      <c r="M92" s="113" t="str">
        <f>IF(VLOOKUP('Ratios&amp;Templates'!$W$2,'Template 1_dataset'!$B:$AHV,'Template 1_dataset'!GI$125,0)="","",VLOOKUP('Ratios&amp;Templates'!$W$2,'Template 1_dataset'!$B:$AHV,'Template 1_dataset'!GI$125,0))</f>
        <v/>
      </c>
      <c r="N92" s="113" t="str">
        <f>IF(VLOOKUP('Ratios&amp;Templates'!$W$2,'Template 1_dataset'!$B:$AHV,'Template 1_dataset'!GJ$125,0)="","",VLOOKUP('Ratios&amp;Templates'!$W$2,'Template 1_dataset'!$B:$AHV,'Template 1_dataset'!GJ$125,0))</f>
        <v/>
      </c>
      <c r="O92" s="206" t="str">
        <f>IF(VLOOKUP('Ratios&amp;Templates'!$W$2,'Template 1_dataset'!$B:$AHV,'Template 1_dataset'!GK$125,0)="","",VLOOKUP('Ratios&amp;Templates'!$W$2,'Template 1_dataset'!$B:$AHV,'Template 1_dataset'!GK$125,0))</f>
        <v/>
      </c>
      <c r="P92" s="113" t="str">
        <f>IF(VLOOKUP('Ratios&amp;Templates'!$W$2,'Template 1_dataset'!$B:$AHV,'Template 1_dataset'!GL$125,0)="","",VLOOKUP('Ratios&amp;Templates'!$W$2,'Template 1_dataset'!$B:$AHV,'Template 1_dataset'!GL$125,0))</f>
        <v/>
      </c>
      <c r="Q92" s="113" t="str">
        <f>IF(VLOOKUP('Ratios&amp;Templates'!$W$2,'Template 1_dataset'!$B:$AHV,'Template 1_dataset'!GM$125,0)="","",VLOOKUP('Ratios&amp;Templates'!$W$2,'Template 1_dataset'!$B:$AHV,'Template 1_dataset'!GM$125,0))</f>
        <v/>
      </c>
      <c r="R92" s="113" t="str">
        <f>IF(VLOOKUP('Ratios&amp;Templates'!$W$2,'Template 1_dataset'!$B:$AHV,'Template 1_dataset'!GN$125,0)="","",VLOOKUP('Ratios&amp;Templates'!$W$2,'Template 1_dataset'!$B:$AHV,'Template 1_dataset'!GN$125,0))</f>
        <v/>
      </c>
      <c r="S92" s="113" t="str">
        <f>IF(VLOOKUP('Ratios&amp;Templates'!$W$2,'Template 1_dataset'!$B:$AHV,'Template 1_dataset'!GO$125,0)="","",VLOOKUP('Ratios&amp;Templates'!$W$2,'Template 1_dataset'!$B:$AHV,'Template 1_dataset'!GO$125,0))</f>
        <v/>
      </c>
      <c r="T92" s="113" t="str">
        <f>IF(VLOOKUP('Ratios&amp;Templates'!$W$2,'Template 1_dataset'!$B:$AHV,'Template 1_dataset'!GP$125,0)="","",VLOOKUP('Ratios&amp;Templates'!$W$2,'Template 1_dataset'!$B:$AHV,'Template 1_dataset'!GP$125,0))</f>
        <v/>
      </c>
    </row>
    <row r="93" spans="3:20">
      <c r="C93" s="103" t="s">
        <v>367</v>
      </c>
      <c r="D93" s="156" t="s">
        <v>1602</v>
      </c>
      <c r="E93" s="113" t="str">
        <f>IF(VLOOKUP('Ratios&amp;Templates'!$W$2,'Template 1_dataset'!$B:$AHV,'Template 1_dataset'!GQ$125,0)="","",VLOOKUP('Ratios&amp;Templates'!$W$2,'Template 1_dataset'!$B:$AHV,'Template 1_dataset'!GQ$125,0))</f>
        <v/>
      </c>
      <c r="F93" s="113" t="str">
        <f>IF(VLOOKUP('Ratios&amp;Templates'!$W$2,'Template 1_dataset'!$B:$AHV,'Template 1_dataset'!GR$125,0)="","",VLOOKUP('Ratios&amp;Templates'!$W$2,'Template 1_dataset'!$B:$AHV,'Template 1_dataset'!GR$125,0))</f>
        <v/>
      </c>
      <c r="G93" s="113" t="str">
        <f>IF(VLOOKUP('Ratios&amp;Templates'!$W$2,'Template 1_dataset'!$B:$AHV,'Template 1_dataset'!GS$125,0)="","",VLOOKUP('Ratios&amp;Templates'!$W$2,'Template 1_dataset'!$B:$AHV,'Template 1_dataset'!GS$125,0))</f>
        <v/>
      </c>
      <c r="H93" s="113" t="str">
        <f>IF(VLOOKUP('Ratios&amp;Templates'!$W$2,'Template 1_dataset'!$B:$AHV,'Template 1_dataset'!GT$125,0)="","",VLOOKUP('Ratios&amp;Templates'!$W$2,'Template 1_dataset'!$B:$AHV,'Template 1_dataset'!GT$125,0))</f>
        <v/>
      </c>
      <c r="I93" s="113" t="str">
        <f>IF(VLOOKUP('Ratios&amp;Templates'!$W$2,'Template 1_dataset'!$B:$AHV,'Template 1_dataset'!GU$125,0)="","",VLOOKUP('Ratios&amp;Templates'!$W$2,'Template 1_dataset'!$B:$AHV,'Template 1_dataset'!GU$125,0))</f>
        <v/>
      </c>
      <c r="J93" s="113" t="str">
        <f>IF(VLOOKUP('Ratios&amp;Templates'!$W$2,'Template 1_dataset'!$B:$AHV,'Template 1_dataset'!GV$125,0)="","",VLOOKUP('Ratios&amp;Templates'!$W$2,'Template 1_dataset'!$B:$AHV,'Template 1_dataset'!GV$125,0))</f>
        <v/>
      </c>
      <c r="K93" s="113" t="str">
        <f>IF(VLOOKUP('Ratios&amp;Templates'!$W$2,'Template 1_dataset'!$B:$AHV,'Template 1_dataset'!GW$125,0)="","",VLOOKUP('Ratios&amp;Templates'!$W$2,'Template 1_dataset'!$B:$AHV,'Template 1_dataset'!GW$125,0))</f>
        <v/>
      </c>
      <c r="L93" s="113" t="str">
        <f>IF(VLOOKUP('Ratios&amp;Templates'!$W$2,'Template 1_dataset'!$B:$AHV,'Template 1_dataset'!GX$125,0)="","",VLOOKUP('Ratios&amp;Templates'!$W$2,'Template 1_dataset'!$B:$AHV,'Template 1_dataset'!GX$125,0))</f>
        <v/>
      </c>
      <c r="M93" s="113" t="str">
        <f>IF(VLOOKUP('Ratios&amp;Templates'!$W$2,'Template 1_dataset'!$B:$AHV,'Template 1_dataset'!GY$125,0)="","",VLOOKUP('Ratios&amp;Templates'!$W$2,'Template 1_dataset'!$B:$AHV,'Template 1_dataset'!GY$125,0))</f>
        <v/>
      </c>
      <c r="N93" s="113" t="str">
        <f>IF(VLOOKUP('Ratios&amp;Templates'!$W$2,'Template 1_dataset'!$B:$AHV,'Template 1_dataset'!GZ$125,0)="","",VLOOKUP('Ratios&amp;Templates'!$W$2,'Template 1_dataset'!$B:$AHV,'Template 1_dataset'!GZ$125,0))</f>
        <v/>
      </c>
      <c r="O93" s="206" t="str">
        <f>IF(VLOOKUP('Ratios&amp;Templates'!$W$2,'Template 1_dataset'!$B:$AHV,'Template 1_dataset'!HA$125,0)="","",VLOOKUP('Ratios&amp;Templates'!$W$2,'Template 1_dataset'!$B:$AHV,'Template 1_dataset'!HA$125,0))</f>
        <v/>
      </c>
      <c r="P93" s="113" t="str">
        <f>IF(VLOOKUP('Ratios&amp;Templates'!$W$2,'Template 1_dataset'!$B:$AHV,'Template 1_dataset'!HB$125,0)="","",VLOOKUP('Ratios&amp;Templates'!$W$2,'Template 1_dataset'!$B:$AHV,'Template 1_dataset'!HB$125,0))</f>
        <v/>
      </c>
      <c r="Q93" s="113" t="str">
        <f>IF(VLOOKUP('Ratios&amp;Templates'!$W$2,'Template 1_dataset'!$B:$AHV,'Template 1_dataset'!HC$125,0)="","",VLOOKUP('Ratios&amp;Templates'!$W$2,'Template 1_dataset'!$B:$AHV,'Template 1_dataset'!HC$125,0))</f>
        <v/>
      </c>
      <c r="R93" s="113" t="str">
        <f>IF(VLOOKUP('Ratios&amp;Templates'!$W$2,'Template 1_dataset'!$B:$AHV,'Template 1_dataset'!HD$125,0)="","",VLOOKUP('Ratios&amp;Templates'!$W$2,'Template 1_dataset'!$B:$AHV,'Template 1_dataset'!HD$125,0))</f>
        <v/>
      </c>
      <c r="S93" s="113" t="str">
        <f>IF(VLOOKUP('Ratios&amp;Templates'!$W$2,'Template 1_dataset'!$B:$AHV,'Template 1_dataset'!HE$125,0)="","",VLOOKUP('Ratios&amp;Templates'!$W$2,'Template 1_dataset'!$B:$AHV,'Template 1_dataset'!HE$125,0))</f>
        <v/>
      </c>
      <c r="T93" s="113" t="str">
        <f>IF(VLOOKUP('Ratios&amp;Templates'!$W$2,'Template 1_dataset'!$B:$AHV,'Template 1_dataset'!HF$125,0)="","",VLOOKUP('Ratios&amp;Templates'!$W$2,'Template 1_dataset'!$B:$AHV,'Template 1_dataset'!HF$125,0))</f>
        <v/>
      </c>
    </row>
    <row r="94" spans="3:20">
      <c r="C94" s="103" t="s">
        <v>368</v>
      </c>
      <c r="D94" s="156" t="s">
        <v>1603</v>
      </c>
      <c r="E94" s="113" t="str">
        <f>IF(VLOOKUP('Ratios&amp;Templates'!$W$2,'Template 1_dataset'!$B:$AHV,'Template 1_dataset'!HG$125,0)="","",VLOOKUP('Ratios&amp;Templates'!$W$2,'Template 1_dataset'!$B:$AHV,'Template 1_dataset'!HG$125,0))</f>
        <v/>
      </c>
      <c r="F94" s="113" t="str">
        <f>IF(VLOOKUP('Ratios&amp;Templates'!$W$2,'Template 1_dataset'!$B:$AHV,'Template 1_dataset'!HH$125,0)="","",VLOOKUP('Ratios&amp;Templates'!$W$2,'Template 1_dataset'!$B:$AHV,'Template 1_dataset'!HH$125,0))</f>
        <v/>
      </c>
      <c r="G94" s="113" t="str">
        <f>IF(VLOOKUP('Ratios&amp;Templates'!$W$2,'Template 1_dataset'!$B:$AHV,'Template 1_dataset'!HI$125,0)="","",VLOOKUP('Ratios&amp;Templates'!$W$2,'Template 1_dataset'!$B:$AHV,'Template 1_dataset'!HI$125,0))</f>
        <v/>
      </c>
      <c r="H94" s="113" t="str">
        <f>IF(VLOOKUP('Ratios&amp;Templates'!$W$2,'Template 1_dataset'!$B:$AHV,'Template 1_dataset'!HJ$125,0)="","",VLOOKUP('Ratios&amp;Templates'!$W$2,'Template 1_dataset'!$B:$AHV,'Template 1_dataset'!HJ$125,0))</f>
        <v/>
      </c>
      <c r="I94" s="113" t="str">
        <f>IF(VLOOKUP('Ratios&amp;Templates'!$W$2,'Template 1_dataset'!$B:$AHV,'Template 1_dataset'!HK$125,0)="","",VLOOKUP('Ratios&amp;Templates'!$W$2,'Template 1_dataset'!$B:$AHV,'Template 1_dataset'!HK$125,0))</f>
        <v/>
      </c>
      <c r="J94" s="113" t="str">
        <f>IF(VLOOKUP('Ratios&amp;Templates'!$W$2,'Template 1_dataset'!$B:$AHV,'Template 1_dataset'!HL$125,0)="","",VLOOKUP('Ratios&amp;Templates'!$W$2,'Template 1_dataset'!$B:$AHV,'Template 1_dataset'!HL$125,0))</f>
        <v/>
      </c>
      <c r="K94" s="113" t="str">
        <f>IF(VLOOKUP('Ratios&amp;Templates'!$W$2,'Template 1_dataset'!$B:$AHV,'Template 1_dataset'!HM$125,0)="","",VLOOKUP('Ratios&amp;Templates'!$W$2,'Template 1_dataset'!$B:$AHV,'Template 1_dataset'!HM$125,0))</f>
        <v/>
      </c>
      <c r="L94" s="113" t="str">
        <f>IF(VLOOKUP('Ratios&amp;Templates'!$W$2,'Template 1_dataset'!$B:$AHV,'Template 1_dataset'!HN$125,0)="","",VLOOKUP('Ratios&amp;Templates'!$W$2,'Template 1_dataset'!$B:$AHV,'Template 1_dataset'!HN$125,0))</f>
        <v/>
      </c>
      <c r="M94" s="113" t="str">
        <f>IF(VLOOKUP('Ratios&amp;Templates'!$W$2,'Template 1_dataset'!$B:$AHV,'Template 1_dataset'!HO$125,0)="","",VLOOKUP('Ratios&amp;Templates'!$W$2,'Template 1_dataset'!$B:$AHV,'Template 1_dataset'!HO$125,0))</f>
        <v/>
      </c>
      <c r="N94" s="113" t="str">
        <f>IF(VLOOKUP('Ratios&amp;Templates'!$W$2,'Template 1_dataset'!$B:$AHV,'Template 1_dataset'!HP$125,0)="","",VLOOKUP('Ratios&amp;Templates'!$W$2,'Template 1_dataset'!$B:$AHV,'Template 1_dataset'!HP$125,0))</f>
        <v/>
      </c>
      <c r="O94" s="206" t="str">
        <f>IF(VLOOKUP('Ratios&amp;Templates'!$W$2,'Template 1_dataset'!$B:$AHV,'Template 1_dataset'!HQ$125,0)="","",VLOOKUP('Ratios&amp;Templates'!$W$2,'Template 1_dataset'!$B:$AHV,'Template 1_dataset'!HQ$125,0))</f>
        <v/>
      </c>
      <c r="P94" s="113" t="str">
        <f>IF(VLOOKUP('Ratios&amp;Templates'!$W$2,'Template 1_dataset'!$B:$AHV,'Template 1_dataset'!HR$125,0)="","",VLOOKUP('Ratios&amp;Templates'!$W$2,'Template 1_dataset'!$B:$AHV,'Template 1_dataset'!HR$125,0))</f>
        <v/>
      </c>
      <c r="Q94" s="113" t="str">
        <f>IF(VLOOKUP('Ratios&amp;Templates'!$W$2,'Template 1_dataset'!$B:$AHV,'Template 1_dataset'!HS$125,0)="","",VLOOKUP('Ratios&amp;Templates'!$W$2,'Template 1_dataset'!$B:$AHV,'Template 1_dataset'!HS$125,0))</f>
        <v/>
      </c>
      <c r="R94" s="113" t="str">
        <f>IF(VLOOKUP('Ratios&amp;Templates'!$W$2,'Template 1_dataset'!$B:$AHV,'Template 1_dataset'!HT$125,0)="","",VLOOKUP('Ratios&amp;Templates'!$W$2,'Template 1_dataset'!$B:$AHV,'Template 1_dataset'!HT$125,0))</f>
        <v/>
      </c>
      <c r="S94" s="113" t="str">
        <f>IF(VLOOKUP('Ratios&amp;Templates'!$W$2,'Template 1_dataset'!$B:$AHV,'Template 1_dataset'!HU$125,0)="","",VLOOKUP('Ratios&amp;Templates'!$W$2,'Template 1_dataset'!$B:$AHV,'Template 1_dataset'!HU$125,0))</f>
        <v/>
      </c>
      <c r="T94" s="113" t="str">
        <f>IF(VLOOKUP('Ratios&amp;Templates'!$W$2,'Template 1_dataset'!$B:$AHV,'Template 1_dataset'!HV$125,0)="","",VLOOKUP('Ratios&amp;Templates'!$W$2,'Template 1_dataset'!$B:$AHV,'Template 1_dataset'!HV$125,0))</f>
        <v/>
      </c>
    </row>
    <row r="95" spans="3:20">
      <c r="C95" s="103" t="s">
        <v>369</v>
      </c>
      <c r="D95" s="156" t="s">
        <v>1604</v>
      </c>
      <c r="E95" s="113" t="str">
        <f>IF(VLOOKUP('Ratios&amp;Templates'!$W$2,'Template 1_dataset'!$B:$AHV,'Template 1_dataset'!HW$125,0)="","",VLOOKUP('Ratios&amp;Templates'!$W$2,'Template 1_dataset'!$B:$AHV,'Template 1_dataset'!HW$125,0))</f>
        <v/>
      </c>
      <c r="F95" s="113" t="str">
        <f>IF(VLOOKUP('Ratios&amp;Templates'!$W$2,'Template 1_dataset'!$B:$AHV,'Template 1_dataset'!HX$125,0)="","",VLOOKUP('Ratios&amp;Templates'!$W$2,'Template 1_dataset'!$B:$AHV,'Template 1_dataset'!HX$125,0))</f>
        <v/>
      </c>
      <c r="G95" s="113" t="str">
        <f>IF(VLOOKUP('Ratios&amp;Templates'!$W$2,'Template 1_dataset'!$B:$AHV,'Template 1_dataset'!HY$125,0)="","",VLOOKUP('Ratios&amp;Templates'!$W$2,'Template 1_dataset'!$B:$AHV,'Template 1_dataset'!HY$125,0))</f>
        <v/>
      </c>
      <c r="H95" s="113" t="str">
        <f>IF(VLOOKUP('Ratios&amp;Templates'!$W$2,'Template 1_dataset'!$B:$AHV,'Template 1_dataset'!HZ$125,0)="","",VLOOKUP('Ratios&amp;Templates'!$W$2,'Template 1_dataset'!$B:$AHV,'Template 1_dataset'!HZ$125,0))</f>
        <v/>
      </c>
      <c r="I95" s="113" t="str">
        <f>IF(VLOOKUP('Ratios&amp;Templates'!$W$2,'Template 1_dataset'!$B:$AHV,'Template 1_dataset'!IA$125,0)="","",VLOOKUP('Ratios&amp;Templates'!$W$2,'Template 1_dataset'!$B:$AHV,'Template 1_dataset'!IA$125,0))</f>
        <v/>
      </c>
      <c r="J95" s="113" t="str">
        <f>IF(VLOOKUP('Ratios&amp;Templates'!$W$2,'Template 1_dataset'!$B:$AHV,'Template 1_dataset'!IB$125,0)="","",VLOOKUP('Ratios&amp;Templates'!$W$2,'Template 1_dataset'!$B:$AHV,'Template 1_dataset'!IB$125,0))</f>
        <v/>
      </c>
      <c r="K95" s="113" t="str">
        <f>IF(VLOOKUP('Ratios&amp;Templates'!$W$2,'Template 1_dataset'!$B:$AHV,'Template 1_dataset'!IC$125,0)="","",VLOOKUP('Ratios&amp;Templates'!$W$2,'Template 1_dataset'!$B:$AHV,'Template 1_dataset'!IC$125,0))</f>
        <v/>
      </c>
      <c r="L95" s="113" t="str">
        <f>IF(VLOOKUP('Ratios&amp;Templates'!$W$2,'Template 1_dataset'!$B:$AHV,'Template 1_dataset'!ID$125,0)="","",VLOOKUP('Ratios&amp;Templates'!$W$2,'Template 1_dataset'!$B:$AHV,'Template 1_dataset'!ID$125,0))</f>
        <v/>
      </c>
      <c r="M95" s="113" t="str">
        <f>IF(VLOOKUP('Ratios&amp;Templates'!$W$2,'Template 1_dataset'!$B:$AHV,'Template 1_dataset'!IE$125,0)="","",VLOOKUP('Ratios&amp;Templates'!$W$2,'Template 1_dataset'!$B:$AHV,'Template 1_dataset'!IE$125,0))</f>
        <v/>
      </c>
      <c r="N95" s="113" t="str">
        <f>IF(VLOOKUP('Ratios&amp;Templates'!$W$2,'Template 1_dataset'!$B:$AHV,'Template 1_dataset'!IF$125,0)="","",VLOOKUP('Ratios&amp;Templates'!$W$2,'Template 1_dataset'!$B:$AHV,'Template 1_dataset'!IF$125,0))</f>
        <v/>
      </c>
      <c r="O95" s="206" t="str">
        <f>IF(VLOOKUP('Ratios&amp;Templates'!$W$2,'Template 1_dataset'!$B:$AHV,'Template 1_dataset'!IG$125,0)="","",VLOOKUP('Ratios&amp;Templates'!$W$2,'Template 1_dataset'!$B:$AHV,'Template 1_dataset'!IG$125,0))</f>
        <v/>
      </c>
      <c r="P95" s="113" t="str">
        <f>IF(VLOOKUP('Ratios&amp;Templates'!$W$2,'Template 1_dataset'!$B:$AHV,'Template 1_dataset'!IH$125,0)="","",VLOOKUP('Ratios&amp;Templates'!$W$2,'Template 1_dataset'!$B:$AHV,'Template 1_dataset'!IH$125,0))</f>
        <v/>
      </c>
      <c r="Q95" s="113" t="str">
        <f>IF(VLOOKUP('Ratios&amp;Templates'!$W$2,'Template 1_dataset'!$B:$AHV,'Template 1_dataset'!II$125,0)="","",VLOOKUP('Ratios&amp;Templates'!$W$2,'Template 1_dataset'!$B:$AHV,'Template 1_dataset'!II$125,0))</f>
        <v/>
      </c>
      <c r="R95" s="113" t="str">
        <f>IF(VLOOKUP('Ratios&amp;Templates'!$W$2,'Template 1_dataset'!$B:$AHV,'Template 1_dataset'!IJ$125,0)="","",VLOOKUP('Ratios&amp;Templates'!$W$2,'Template 1_dataset'!$B:$AHV,'Template 1_dataset'!IJ$125,0))</f>
        <v/>
      </c>
      <c r="S95" s="113" t="str">
        <f>IF(VLOOKUP('Ratios&amp;Templates'!$W$2,'Template 1_dataset'!$B:$AHV,'Template 1_dataset'!IK$125,0)="","",VLOOKUP('Ratios&amp;Templates'!$W$2,'Template 1_dataset'!$B:$AHV,'Template 1_dataset'!IK$125,0))</f>
        <v/>
      </c>
      <c r="T95" s="113" t="str">
        <f>IF(VLOOKUP('Ratios&amp;Templates'!$W$2,'Template 1_dataset'!$B:$AHV,'Template 1_dataset'!IL$125,0)="","",VLOOKUP('Ratios&amp;Templates'!$W$2,'Template 1_dataset'!$B:$AHV,'Template 1_dataset'!IL$125,0))</f>
        <v/>
      </c>
    </row>
    <row r="96" spans="3:20" ht="37.5">
      <c r="C96" s="103" t="s">
        <v>370</v>
      </c>
      <c r="D96" s="156" t="s">
        <v>1605</v>
      </c>
      <c r="E96" s="113" t="str">
        <f>IF(VLOOKUP('Ratios&amp;Templates'!$W$2,'Template 1_dataset'!$B:$AHV,'Template 1_dataset'!IM$125,0)="","",VLOOKUP('Ratios&amp;Templates'!$W$2,'Template 1_dataset'!$B:$AHV,'Template 1_dataset'!IM$125,0))</f>
        <v/>
      </c>
      <c r="F96" s="113" t="str">
        <f>IF(VLOOKUP('Ratios&amp;Templates'!$W$2,'Template 1_dataset'!$B:$AHV,'Template 1_dataset'!IN$125,0)="","",VLOOKUP('Ratios&amp;Templates'!$W$2,'Template 1_dataset'!$B:$AHV,'Template 1_dataset'!IN$125,0))</f>
        <v/>
      </c>
      <c r="G96" s="113" t="str">
        <f>IF(VLOOKUP('Ratios&amp;Templates'!$W$2,'Template 1_dataset'!$B:$AHV,'Template 1_dataset'!IO$125,0)="","",VLOOKUP('Ratios&amp;Templates'!$W$2,'Template 1_dataset'!$B:$AHV,'Template 1_dataset'!IO$125,0))</f>
        <v/>
      </c>
      <c r="H96" s="113" t="str">
        <f>IF(VLOOKUP('Ratios&amp;Templates'!$W$2,'Template 1_dataset'!$B:$AHV,'Template 1_dataset'!IP$125,0)="","",VLOOKUP('Ratios&amp;Templates'!$W$2,'Template 1_dataset'!$B:$AHV,'Template 1_dataset'!IP$125,0))</f>
        <v/>
      </c>
      <c r="I96" s="113" t="str">
        <f>IF(VLOOKUP('Ratios&amp;Templates'!$W$2,'Template 1_dataset'!$B:$AHV,'Template 1_dataset'!IQ$125,0)="","",VLOOKUP('Ratios&amp;Templates'!$W$2,'Template 1_dataset'!$B:$AHV,'Template 1_dataset'!IQ$125,0))</f>
        <v/>
      </c>
      <c r="J96" s="113" t="str">
        <f>IF(VLOOKUP('Ratios&amp;Templates'!$W$2,'Template 1_dataset'!$B:$AHV,'Template 1_dataset'!IR$125,0)="","",VLOOKUP('Ratios&amp;Templates'!$W$2,'Template 1_dataset'!$B:$AHV,'Template 1_dataset'!IR$125,0))</f>
        <v/>
      </c>
      <c r="K96" s="113" t="str">
        <f>IF(VLOOKUP('Ratios&amp;Templates'!$W$2,'Template 1_dataset'!$B:$AHV,'Template 1_dataset'!IS$125,0)="","",VLOOKUP('Ratios&amp;Templates'!$W$2,'Template 1_dataset'!$B:$AHV,'Template 1_dataset'!IS$125,0))</f>
        <v/>
      </c>
      <c r="L96" s="113" t="str">
        <f>IF(VLOOKUP('Ratios&amp;Templates'!$W$2,'Template 1_dataset'!$B:$AHV,'Template 1_dataset'!IT$125,0)="","",VLOOKUP('Ratios&amp;Templates'!$W$2,'Template 1_dataset'!$B:$AHV,'Template 1_dataset'!IT$125,0))</f>
        <v/>
      </c>
      <c r="M96" s="113" t="str">
        <f>IF(VLOOKUP('Ratios&amp;Templates'!$W$2,'Template 1_dataset'!$B:$AHV,'Template 1_dataset'!IU$125,0)="","",VLOOKUP('Ratios&amp;Templates'!$W$2,'Template 1_dataset'!$B:$AHV,'Template 1_dataset'!IU$125,0))</f>
        <v/>
      </c>
      <c r="N96" s="113" t="str">
        <f>IF(VLOOKUP('Ratios&amp;Templates'!$W$2,'Template 1_dataset'!$B:$AHV,'Template 1_dataset'!IV$125,0)="","",VLOOKUP('Ratios&amp;Templates'!$W$2,'Template 1_dataset'!$B:$AHV,'Template 1_dataset'!IV$125,0))</f>
        <v/>
      </c>
      <c r="O96" s="206" t="str">
        <f>IF(VLOOKUP('Ratios&amp;Templates'!$W$2,'Template 1_dataset'!$B:$AHV,'Template 1_dataset'!IW$125,0)="","",VLOOKUP('Ratios&amp;Templates'!$W$2,'Template 1_dataset'!$B:$AHV,'Template 1_dataset'!IW$125,0))</f>
        <v/>
      </c>
      <c r="P96" s="113" t="str">
        <f>IF(VLOOKUP('Ratios&amp;Templates'!$W$2,'Template 1_dataset'!$B:$AHV,'Template 1_dataset'!IX$125,0)="","",VLOOKUP('Ratios&amp;Templates'!$W$2,'Template 1_dataset'!$B:$AHV,'Template 1_dataset'!IX$125,0))</f>
        <v/>
      </c>
      <c r="Q96" s="113" t="str">
        <f>IF(VLOOKUP('Ratios&amp;Templates'!$W$2,'Template 1_dataset'!$B:$AHV,'Template 1_dataset'!IY$125,0)="","",VLOOKUP('Ratios&amp;Templates'!$W$2,'Template 1_dataset'!$B:$AHV,'Template 1_dataset'!IY$125,0))</f>
        <v/>
      </c>
      <c r="R96" s="113" t="str">
        <f>IF(VLOOKUP('Ratios&amp;Templates'!$W$2,'Template 1_dataset'!$B:$AHV,'Template 1_dataset'!IZ$125,0)="","",VLOOKUP('Ratios&amp;Templates'!$W$2,'Template 1_dataset'!$B:$AHV,'Template 1_dataset'!IZ$125,0))</f>
        <v/>
      </c>
      <c r="S96" s="113" t="str">
        <f>IF(VLOOKUP('Ratios&amp;Templates'!$W$2,'Template 1_dataset'!$B:$AHV,'Template 1_dataset'!JA$125,0)="","",VLOOKUP('Ratios&amp;Templates'!$W$2,'Template 1_dataset'!$B:$AHV,'Template 1_dataset'!JA$125,0))</f>
        <v/>
      </c>
      <c r="T96" s="113" t="str">
        <f>IF(VLOOKUP('Ratios&amp;Templates'!$W$2,'Template 1_dataset'!$B:$AHV,'Template 1_dataset'!JB$125,0)="","",VLOOKUP('Ratios&amp;Templates'!$W$2,'Template 1_dataset'!$B:$AHV,'Template 1_dataset'!JB$125,0))</f>
        <v/>
      </c>
    </row>
    <row r="97" spans="3:20">
      <c r="C97" s="103" t="s">
        <v>371</v>
      </c>
      <c r="D97" s="156" t="s">
        <v>1606</v>
      </c>
      <c r="E97" s="113" t="str">
        <f>IF(VLOOKUP('Ratios&amp;Templates'!$W$2,'Template 1_dataset'!$B:$AHV,'Template 1_dataset'!JC$125,0)="","",VLOOKUP('Ratios&amp;Templates'!$W$2,'Template 1_dataset'!$B:$AHV,'Template 1_dataset'!JC$125,0))</f>
        <v/>
      </c>
      <c r="F97" s="113" t="str">
        <f>IF(VLOOKUP('Ratios&amp;Templates'!$W$2,'Template 1_dataset'!$B:$AHV,'Template 1_dataset'!JD$125,0)="","",VLOOKUP('Ratios&amp;Templates'!$W$2,'Template 1_dataset'!$B:$AHV,'Template 1_dataset'!JD$125,0))</f>
        <v/>
      </c>
      <c r="G97" s="113" t="str">
        <f>IF(VLOOKUP('Ratios&amp;Templates'!$W$2,'Template 1_dataset'!$B:$AHV,'Template 1_dataset'!JE$125,0)="","",VLOOKUP('Ratios&amp;Templates'!$W$2,'Template 1_dataset'!$B:$AHV,'Template 1_dataset'!JE$125,0))</f>
        <v/>
      </c>
      <c r="H97" s="113" t="str">
        <f>IF(VLOOKUP('Ratios&amp;Templates'!$W$2,'Template 1_dataset'!$B:$AHV,'Template 1_dataset'!JF$125,0)="","",VLOOKUP('Ratios&amp;Templates'!$W$2,'Template 1_dataset'!$B:$AHV,'Template 1_dataset'!JF$125,0))</f>
        <v/>
      </c>
      <c r="I97" s="113" t="str">
        <f>IF(VLOOKUP('Ratios&amp;Templates'!$W$2,'Template 1_dataset'!$B:$AHV,'Template 1_dataset'!JG$125,0)="","",VLOOKUP('Ratios&amp;Templates'!$W$2,'Template 1_dataset'!$B:$AHV,'Template 1_dataset'!JG$125,0))</f>
        <v/>
      </c>
      <c r="J97" s="113" t="str">
        <f>IF(VLOOKUP('Ratios&amp;Templates'!$W$2,'Template 1_dataset'!$B:$AHV,'Template 1_dataset'!JH$125,0)="","",VLOOKUP('Ratios&amp;Templates'!$W$2,'Template 1_dataset'!$B:$AHV,'Template 1_dataset'!JH$125,0))</f>
        <v/>
      </c>
      <c r="K97" s="113" t="str">
        <f>IF(VLOOKUP('Ratios&amp;Templates'!$W$2,'Template 1_dataset'!$B:$AHV,'Template 1_dataset'!JI$125,0)="","",VLOOKUP('Ratios&amp;Templates'!$W$2,'Template 1_dataset'!$B:$AHV,'Template 1_dataset'!JI$125,0))</f>
        <v/>
      </c>
      <c r="L97" s="113" t="str">
        <f>IF(VLOOKUP('Ratios&amp;Templates'!$W$2,'Template 1_dataset'!$B:$AHV,'Template 1_dataset'!JJ$125,0)="","",VLOOKUP('Ratios&amp;Templates'!$W$2,'Template 1_dataset'!$B:$AHV,'Template 1_dataset'!JJ$125,0))</f>
        <v/>
      </c>
      <c r="M97" s="113" t="str">
        <f>IF(VLOOKUP('Ratios&amp;Templates'!$W$2,'Template 1_dataset'!$B:$AHV,'Template 1_dataset'!JK$125,0)="","",VLOOKUP('Ratios&amp;Templates'!$W$2,'Template 1_dataset'!$B:$AHV,'Template 1_dataset'!JK$125,0))</f>
        <v/>
      </c>
      <c r="N97" s="113" t="str">
        <f>IF(VLOOKUP('Ratios&amp;Templates'!$W$2,'Template 1_dataset'!$B:$AHV,'Template 1_dataset'!JL$125,0)="","",VLOOKUP('Ratios&amp;Templates'!$W$2,'Template 1_dataset'!$B:$AHV,'Template 1_dataset'!JL$125,0))</f>
        <v/>
      </c>
      <c r="O97" s="206" t="str">
        <f>IF(VLOOKUP('Ratios&amp;Templates'!$W$2,'Template 1_dataset'!$B:$AHV,'Template 1_dataset'!JM$125,0)="","",VLOOKUP('Ratios&amp;Templates'!$W$2,'Template 1_dataset'!$B:$AHV,'Template 1_dataset'!JM$125,0))</f>
        <v/>
      </c>
      <c r="P97" s="113" t="str">
        <f>IF(VLOOKUP('Ratios&amp;Templates'!$W$2,'Template 1_dataset'!$B:$AHV,'Template 1_dataset'!JN$125,0)="","",VLOOKUP('Ratios&amp;Templates'!$W$2,'Template 1_dataset'!$B:$AHV,'Template 1_dataset'!JN$125,0))</f>
        <v/>
      </c>
      <c r="Q97" s="113" t="str">
        <f>IF(VLOOKUP('Ratios&amp;Templates'!$W$2,'Template 1_dataset'!$B:$AHV,'Template 1_dataset'!JO$125,0)="","",VLOOKUP('Ratios&amp;Templates'!$W$2,'Template 1_dataset'!$B:$AHV,'Template 1_dataset'!JO$125,0))</f>
        <v/>
      </c>
      <c r="R97" s="113" t="str">
        <f>IF(VLOOKUP('Ratios&amp;Templates'!$W$2,'Template 1_dataset'!$B:$AHV,'Template 1_dataset'!JP$125,0)="","",VLOOKUP('Ratios&amp;Templates'!$W$2,'Template 1_dataset'!$B:$AHV,'Template 1_dataset'!JP$125,0))</f>
        <v/>
      </c>
      <c r="S97" s="113" t="str">
        <f>IF(VLOOKUP('Ratios&amp;Templates'!$W$2,'Template 1_dataset'!$B:$AHV,'Template 1_dataset'!JQ$125,0)="","",VLOOKUP('Ratios&amp;Templates'!$W$2,'Template 1_dataset'!$B:$AHV,'Template 1_dataset'!JQ$125,0))</f>
        <v/>
      </c>
      <c r="T97" s="113" t="str">
        <f>IF(VLOOKUP('Ratios&amp;Templates'!$W$2,'Template 1_dataset'!$B:$AHV,'Template 1_dataset'!JR$125,0)="","",VLOOKUP('Ratios&amp;Templates'!$W$2,'Template 1_dataset'!$B:$AHV,'Template 1_dataset'!JR$125,0))</f>
        <v/>
      </c>
    </row>
    <row r="98" spans="3:20" ht="26.25" customHeight="1">
      <c r="C98" s="103" t="s">
        <v>372</v>
      </c>
      <c r="D98" s="156" t="s">
        <v>1607</v>
      </c>
      <c r="E98" s="113" t="str">
        <f>IF(VLOOKUP('Ratios&amp;Templates'!$W$2,'Template 1_dataset'!$B:$AHV,'Template 1_dataset'!JS$125,0)="","",VLOOKUP('Ratios&amp;Templates'!$W$2,'Template 1_dataset'!$B:$AHV,'Template 1_dataset'!JS$125,0))</f>
        <v/>
      </c>
      <c r="F98" s="113" t="str">
        <f>IF(VLOOKUP('Ratios&amp;Templates'!$W$2,'Template 1_dataset'!$B:$AHV,'Template 1_dataset'!JT$125,0)="","",VLOOKUP('Ratios&amp;Templates'!$W$2,'Template 1_dataset'!$B:$AHV,'Template 1_dataset'!JT$125,0))</f>
        <v/>
      </c>
      <c r="G98" s="113" t="str">
        <f>IF(VLOOKUP('Ratios&amp;Templates'!$W$2,'Template 1_dataset'!$B:$AHV,'Template 1_dataset'!JU$125,0)="","",VLOOKUP('Ratios&amp;Templates'!$W$2,'Template 1_dataset'!$B:$AHV,'Template 1_dataset'!JU$125,0))</f>
        <v/>
      </c>
      <c r="H98" s="113" t="str">
        <f>IF(VLOOKUP('Ratios&amp;Templates'!$W$2,'Template 1_dataset'!$B:$AHV,'Template 1_dataset'!JV$125,0)="","",VLOOKUP('Ratios&amp;Templates'!$W$2,'Template 1_dataset'!$B:$AHV,'Template 1_dataset'!JV$125,0))</f>
        <v/>
      </c>
      <c r="I98" s="113" t="str">
        <f>IF(VLOOKUP('Ratios&amp;Templates'!$W$2,'Template 1_dataset'!$B:$AHV,'Template 1_dataset'!JW$125,0)="","",VLOOKUP('Ratios&amp;Templates'!$W$2,'Template 1_dataset'!$B:$AHV,'Template 1_dataset'!JW$125,0))</f>
        <v/>
      </c>
      <c r="J98" s="113" t="str">
        <f>IF(VLOOKUP('Ratios&amp;Templates'!$W$2,'Template 1_dataset'!$B:$AHV,'Template 1_dataset'!JX$125,0)="","",VLOOKUP('Ratios&amp;Templates'!$W$2,'Template 1_dataset'!$B:$AHV,'Template 1_dataset'!JX$125,0))</f>
        <v/>
      </c>
      <c r="K98" s="113" t="str">
        <f>IF(VLOOKUP('Ratios&amp;Templates'!$W$2,'Template 1_dataset'!$B:$AHV,'Template 1_dataset'!JY$125,0)="","",VLOOKUP('Ratios&amp;Templates'!$W$2,'Template 1_dataset'!$B:$AHV,'Template 1_dataset'!JY$125,0))</f>
        <v/>
      </c>
      <c r="L98" s="113" t="str">
        <f>IF(VLOOKUP('Ratios&amp;Templates'!$W$2,'Template 1_dataset'!$B:$AHV,'Template 1_dataset'!JZ$125,0)="","",VLOOKUP('Ratios&amp;Templates'!$W$2,'Template 1_dataset'!$B:$AHV,'Template 1_dataset'!JZ$125,0))</f>
        <v/>
      </c>
      <c r="M98" s="113" t="str">
        <f>IF(VLOOKUP('Ratios&amp;Templates'!$W$2,'Template 1_dataset'!$B:$AHV,'Template 1_dataset'!KA$125,0)="","",VLOOKUP('Ratios&amp;Templates'!$W$2,'Template 1_dataset'!$B:$AHV,'Template 1_dataset'!KA$125,0))</f>
        <v/>
      </c>
      <c r="N98" s="113" t="str">
        <f>IF(VLOOKUP('Ratios&amp;Templates'!$W$2,'Template 1_dataset'!$B:$AHV,'Template 1_dataset'!KB$125,0)="","",VLOOKUP('Ratios&amp;Templates'!$W$2,'Template 1_dataset'!$B:$AHV,'Template 1_dataset'!KB$125,0))</f>
        <v/>
      </c>
      <c r="O98" s="206" t="str">
        <f>IF(VLOOKUP('Ratios&amp;Templates'!$W$2,'Template 1_dataset'!$B:$AHV,'Template 1_dataset'!KC$125,0)="","",VLOOKUP('Ratios&amp;Templates'!$W$2,'Template 1_dataset'!$B:$AHV,'Template 1_dataset'!KC$125,0))</f>
        <v/>
      </c>
      <c r="P98" s="113" t="str">
        <f>IF(VLOOKUP('Ratios&amp;Templates'!$W$2,'Template 1_dataset'!$B:$AHV,'Template 1_dataset'!KD$125,0)="","",VLOOKUP('Ratios&amp;Templates'!$W$2,'Template 1_dataset'!$B:$AHV,'Template 1_dataset'!KD$125,0))</f>
        <v/>
      </c>
      <c r="Q98" s="113" t="str">
        <f>IF(VLOOKUP('Ratios&amp;Templates'!$W$2,'Template 1_dataset'!$B:$AHV,'Template 1_dataset'!KE$125,0)="","",VLOOKUP('Ratios&amp;Templates'!$W$2,'Template 1_dataset'!$B:$AHV,'Template 1_dataset'!KE$125,0))</f>
        <v/>
      </c>
      <c r="R98" s="113" t="str">
        <f>IF(VLOOKUP('Ratios&amp;Templates'!$W$2,'Template 1_dataset'!$B:$AHV,'Template 1_dataset'!KF$125,0)="","",VLOOKUP('Ratios&amp;Templates'!$W$2,'Template 1_dataset'!$B:$AHV,'Template 1_dataset'!KF$125,0))</f>
        <v/>
      </c>
      <c r="S98" s="113" t="str">
        <f>IF(VLOOKUP('Ratios&amp;Templates'!$W$2,'Template 1_dataset'!$B:$AHV,'Template 1_dataset'!KG$125,0)="","",VLOOKUP('Ratios&amp;Templates'!$W$2,'Template 1_dataset'!$B:$AHV,'Template 1_dataset'!KG$125,0))</f>
        <v/>
      </c>
      <c r="T98" s="113" t="str">
        <f>IF(VLOOKUP('Ratios&amp;Templates'!$W$2,'Template 1_dataset'!$B:$AHV,'Template 1_dataset'!KH$125,0)="","",VLOOKUP('Ratios&amp;Templates'!$W$2,'Template 1_dataset'!$B:$AHV,'Template 1_dataset'!KH$125,0))</f>
        <v/>
      </c>
    </row>
    <row r="99" spans="3:20">
      <c r="C99" s="103" t="s">
        <v>373</v>
      </c>
      <c r="D99" s="156" t="s">
        <v>1608</v>
      </c>
      <c r="E99" s="113" t="str">
        <f>IF(VLOOKUP('Ratios&amp;Templates'!$W$2,'Template 1_dataset'!$B:$AHV,'Template 1_dataset'!KI$125,0)="","",VLOOKUP('Ratios&amp;Templates'!$W$2,'Template 1_dataset'!$B:$AHV,'Template 1_dataset'!KI$125,0))</f>
        <v/>
      </c>
      <c r="F99" s="113" t="str">
        <f>IF(VLOOKUP('Ratios&amp;Templates'!$W$2,'Template 1_dataset'!$B:$AHV,'Template 1_dataset'!KJ$125,0)="","",VLOOKUP('Ratios&amp;Templates'!$W$2,'Template 1_dataset'!$B:$AHV,'Template 1_dataset'!KJ$125,0))</f>
        <v/>
      </c>
      <c r="G99" s="113" t="str">
        <f>IF(VLOOKUP('Ratios&amp;Templates'!$W$2,'Template 1_dataset'!$B:$AHV,'Template 1_dataset'!KK$125,0)="","",VLOOKUP('Ratios&amp;Templates'!$W$2,'Template 1_dataset'!$B:$AHV,'Template 1_dataset'!KK$125,0))</f>
        <v/>
      </c>
      <c r="H99" s="113" t="str">
        <f>IF(VLOOKUP('Ratios&amp;Templates'!$W$2,'Template 1_dataset'!$B:$AHV,'Template 1_dataset'!KL$125,0)="","",VLOOKUP('Ratios&amp;Templates'!$W$2,'Template 1_dataset'!$B:$AHV,'Template 1_dataset'!KL$125,0))</f>
        <v/>
      </c>
      <c r="I99" s="113" t="str">
        <f>IF(VLOOKUP('Ratios&amp;Templates'!$W$2,'Template 1_dataset'!$B:$AHV,'Template 1_dataset'!KM$125,0)="","",VLOOKUP('Ratios&amp;Templates'!$W$2,'Template 1_dataset'!$B:$AHV,'Template 1_dataset'!KM$125,0))</f>
        <v/>
      </c>
      <c r="J99" s="113" t="str">
        <f>IF(VLOOKUP('Ratios&amp;Templates'!$W$2,'Template 1_dataset'!$B:$AHV,'Template 1_dataset'!KN$125,0)="","",VLOOKUP('Ratios&amp;Templates'!$W$2,'Template 1_dataset'!$B:$AHV,'Template 1_dataset'!KN$125,0))</f>
        <v/>
      </c>
      <c r="K99" s="113" t="str">
        <f>IF(VLOOKUP('Ratios&amp;Templates'!$W$2,'Template 1_dataset'!$B:$AHV,'Template 1_dataset'!KO$125,0)="","",VLOOKUP('Ratios&amp;Templates'!$W$2,'Template 1_dataset'!$B:$AHV,'Template 1_dataset'!KO$125,0))</f>
        <v/>
      </c>
      <c r="L99" s="113" t="str">
        <f>IF(VLOOKUP('Ratios&amp;Templates'!$W$2,'Template 1_dataset'!$B:$AHV,'Template 1_dataset'!KP$125,0)="","",VLOOKUP('Ratios&amp;Templates'!$W$2,'Template 1_dataset'!$B:$AHV,'Template 1_dataset'!KP$125,0))</f>
        <v/>
      </c>
      <c r="M99" s="113" t="str">
        <f>IF(VLOOKUP('Ratios&amp;Templates'!$W$2,'Template 1_dataset'!$B:$AHV,'Template 1_dataset'!KQ$125,0)="","",VLOOKUP('Ratios&amp;Templates'!$W$2,'Template 1_dataset'!$B:$AHV,'Template 1_dataset'!KQ$125,0))</f>
        <v/>
      </c>
      <c r="N99" s="113" t="str">
        <f>IF(VLOOKUP('Ratios&amp;Templates'!$W$2,'Template 1_dataset'!$B:$AHV,'Template 1_dataset'!KR$125,0)="","",VLOOKUP('Ratios&amp;Templates'!$W$2,'Template 1_dataset'!$B:$AHV,'Template 1_dataset'!KR$125,0))</f>
        <v/>
      </c>
      <c r="O99" s="206" t="str">
        <f>IF(VLOOKUP('Ratios&amp;Templates'!$W$2,'Template 1_dataset'!$B:$AHV,'Template 1_dataset'!KS$125,0)="","",VLOOKUP('Ratios&amp;Templates'!$W$2,'Template 1_dataset'!$B:$AHV,'Template 1_dataset'!KS$125,0))</f>
        <v/>
      </c>
      <c r="P99" s="113" t="str">
        <f>IF(VLOOKUP('Ratios&amp;Templates'!$W$2,'Template 1_dataset'!$B:$AHV,'Template 1_dataset'!KT$125,0)="","",VLOOKUP('Ratios&amp;Templates'!$W$2,'Template 1_dataset'!$B:$AHV,'Template 1_dataset'!KT$125,0))</f>
        <v/>
      </c>
      <c r="Q99" s="113" t="str">
        <f>IF(VLOOKUP('Ratios&amp;Templates'!$W$2,'Template 1_dataset'!$B:$AHV,'Template 1_dataset'!KU$125,0)="","",VLOOKUP('Ratios&amp;Templates'!$W$2,'Template 1_dataset'!$B:$AHV,'Template 1_dataset'!KU$125,0))</f>
        <v/>
      </c>
      <c r="R99" s="113" t="str">
        <f>IF(VLOOKUP('Ratios&amp;Templates'!$W$2,'Template 1_dataset'!$B:$AHV,'Template 1_dataset'!KV$125,0)="","",VLOOKUP('Ratios&amp;Templates'!$W$2,'Template 1_dataset'!$B:$AHV,'Template 1_dataset'!KV$125,0))</f>
        <v/>
      </c>
      <c r="S99" s="113" t="str">
        <f>IF(VLOOKUP('Ratios&amp;Templates'!$W$2,'Template 1_dataset'!$B:$AHV,'Template 1_dataset'!KW$125,0)="","",VLOOKUP('Ratios&amp;Templates'!$W$2,'Template 1_dataset'!$B:$AHV,'Template 1_dataset'!KW$125,0))</f>
        <v/>
      </c>
      <c r="T99" s="113" t="str">
        <f>IF(VLOOKUP('Ratios&amp;Templates'!$W$2,'Template 1_dataset'!$B:$AHV,'Template 1_dataset'!KX$125,0)="","",VLOOKUP('Ratios&amp;Templates'!$W$2,'Template 1_dataset'!$B:$AHV,'Template 1_dataset'!KX$125,0))</f>
        <v/>
      </c>
    </row>
    <row r="100" spans="3:20">
      <c r="C100" s="103" t="s">
        <v>374</v>
      </c>
      <c r="D100" s="156" t="s">
        <v>1609</v>
      </c>
      <c r="E100" s="113" t="str">
        <f>IF(VLOOKUP('Ratios&amp;Templates'!$W$2,'Template 1_dataset'!$B:$AHV,'Template 1_dataset'!KY$125,0)="","",VLOOKUP('Ratios&amp;Templates'!$W$2,'Template 1_dataset'!$B:$AHV,'Template 1_dataset'!KY$125,0))</f>
        <v/>
      </c>
      <c r="F100" s="113" t="str">
        <f>IF(VLOOKUP('Ratios&amp;Templates'!$W$2,'Template 1_dataset'!$B:$AHV,'Template 1_dataset'!KZ$125,0)="","",VLOOKUP('Ratios&amp;Templates'!$W$2,'Template 1_dataset'!$B:$AHV,'Template 1_dataset'!KZ$125,0))</f>
        <v/>
      </c>
      <c r="G100" s="113" t="str">
        <f>IF(VLOOKUP('Ratios&amp;Templates'!$W$2,'Template 1_dataset'!$B:$AHV,'Template 1_dataset'!LA$125,0)="","",VLOOKUP('Ratios&amp;Templates'!$W$2,'Template 1_dataset'!$B:$AHV,'Template 1_dataset'!LA$125,0))</f>
        <v/>
      </c>
      <c r="H100" s="113" t="str">
        <f>IF(VLOOKUP('Ratios&amp;Templates'!$W$2,'Template 1_dataset'!$B:$AHV,'Template 1_dataset'!LB$125,0)="","",VLOOKUP('Ratios&amp;Templates'!$W$2,'Template 1_dataset'!$B:$AHV,'Template 1_dataset'!LB$125,0))</f>
        <v/>
      </c>
      <c r="I100" s="113" t="str">
        <f>IF(VLOOKUP('Ratios&amp;Templates'!$W$2,'Template 1_dataset'!$B:$AHV,'Template 1_dataset'!LC$125,0)="","",VLOOKUP('Ratios&amp;Templates'!$W$2,'Template 1_dataset'!$B:$AHV,'Template 1_dataset'!LC$125,0))</f>
        <v/>
      </c>
      <c r="J100" s="113" t="str">
        <f>IF(VLOOKUP('Ratios&amp;Templates'!$W$2,'Template 1_dataset'!$B:$AHV,'Template 1_dataset'!LD$125,0)="","",VLOOKUP('Ratios&amp;Templates'!$W$2,'Template 1_dataset'!$B:$AHV,'Template 1_dataset'!LD$125,0))</f>
        <v/>
      </c>
      <c r="K100" s="113" t="str">
        <f>IF(VLOOKUP('Ratios&amp;Templates'!$W$2,'Template 1_dataset'!$B:$AHV,'Template 1_dataset'!LE$125,0)="","",VLOOKUP('Ratios&amp;Templates'!$W$2,'Template 1_dataset'!$B:$AHV,'Template 1_dataset'!LE$125,0))</f>
        <v/>
      </c>
      <c r="L100" s="113" t="str">
        <f>IF(VLOOKUP('Ratios&amp;Templates'!$W$2,'Template 1_dataset'!$B:$AHV,'Template 1_dataset'!LF$125,0)="","",VLOOKUP('Ratios&amp;Templates'!$W$2,'Template 1_dataset'!$B:$AHV,'Template 1_dataset'!LF$125,0))</f>
        <v/>
      </c>
      <c r="M100" s="113" t="str">
        <f>IF(VLOOKUP('Ratios&amp;Templates'!$W$2,'Template 1_dataset'!$B:$AHV,'Template 1_dataset'!LG$125,0)="","",VLOOKUP('Ratios&amp;Templates'!$W$2,'Template 1_dataset'!$B:$AHV,'Template 1_dataset'!LG$125,0))</f>
        <v/>
      </c>
      <c r="N100" s="113" t="str">
        <f>IF(VLOOKUP('Ratios&amp;Templates'!$W$2,'Template 1_dataset'!$B:$AHV,'Template 1_dataset'!LH$125,0)="","",VLOOKUP('Ratios&amp;Templates'!$W$2,'Template 1_dataset'!$B:$AHV,'Template 1_dataset'!LH$125,0))</f>
        <v/>
      </c>
      <c r="O100" s="206" t="str">
        <f>IF(VLOOKUP('Ratios&amp;Templates'!$W$2,'Template 1_dataset'!$B:$AHV,'Template 1_dataset'!LI$125,0)="","",VLOOKUP('Ratios&amp;Templates'!$W$2,'Template 1_dataset'!$B:$AHV,'Template 1_dataset'!LI$125,0))</f>
        <v/>
      </c>
      <c r="P100" s="113" t="str">
        <f>IF(VLOOKUP('Ratios&amp;Templates'!$W$2,'Template 1_dataset'!$B:$AHV,'Template 1_dataset'!LJ$125,0)="","",VLOOKUP('Ratios&amp;Templates'!$W$2,'Template 1_dataset'!$B:$AHV,'Template 1_dataset'!LJ$125,0))</f>
        <v/>
      </c>
      <c r="Q100" s="113" t="str">
        <f>IF(VLOOKUP('Ratios&amp;Templates'!$W$2,'Template 1_dataset'!$B:$AHV,'Template 1_dataset'!LK$125,0)="","",VLOOKUP('Ratios&amp;Templates'!$W$2,'Template 1_dataset'!$B:$AHV,'Template 1_dataset'!LK$125,0))</f>
        <v/>
      </c>
      <c r="R100" s="113" t="str">
        <f>IF(VLOOKUP('Ratios&amp;Templates'!$W$2,'Template 1_dataset'!$B:$AHV,'Template 1_dataset'!LL$125,0)="","",VLOOKUP('Ratios&amp;Templates'!$W$2,'Template 1_dataset'!$B:$AHV,'Template 1_dataset'!LL$125,0))</f>
        <v/>
      </c>
      <c r="S100" s="113" t="str">
        <f>IF(VLOOKUP('Ratios&amp;Templates'!$W$2,'Template 1_dataset'!$B:$AHV,'Template 1_dataset'!LM$125,0)="","",VLOOKUP('Ratios&amp;Templates'!$W$2,'Template 1_dataset'!$B:$AHV,'Template 1_dataset'!LM$125,0))</f>
        <v/>
      </c>
      <c r="T100" s="113" t="str">
        <f>IF(VLOOKUP('Ratios&amp;Templates'!$W$2,'Template 1_dataset'!$B:$AHV,'Template 1_dataset'!LN$125,0)="","",VLOOKUP('Ratios&amp;Templates'!$W$2,'Template 1_dataset'!$B:$AHV,'Template 1_dataset'!LN$125,0))</f>
        <v/>
      </c>
    </row>
    <row r="101" spans="3:20">
      <c r="C101" s="103" t="s">
        <v>1610</v>
      </c>
      <c r="D101" s="156" t="s">
        <v>1611</v>
      </c>
      <c r="E101" s="113" t="str">
        <f>IF(VLOOKUP('Ratios&amp;Templates'!$W$2,'Template 1_dataset'!$B:$AHV,'Template 1_dataset'!LO$125,0)="","",VLOOKUP('Ratios&amp;Templates'!$W$2,'Template 1_dataset'!$B:$AHV,'Template 1_dataset'!LO$125,0))</f>
        <v/>
      </c>
      <c r="F101" s="113" t="str">
        <f>IF(VLOOKUP('Ratios&amp;Templates'!$W$2,'Template 1_dataset'!$B:$AHV,'Template 1_dataset'!LP$125,0)="","",VLOOKUP('Ratios&amp;Templates'!$W$2,'Template 1_dataset'!$B:$AHV,'Template 1_dataset'!LP$125,0))</f>
        <v/>
      </c>
      <c r="G101" s="113" t="str">
        <f>IF(VLOOKUP('Ratios&amp;Templates'!$W$2,'Template 1_dataset'!$B:$AHV,'Template 1_dataset'!LQ$125,0)="","",VLOOKUP('Ratios&amp;Templates'!$W$2,'Template 1_dataset'!$B:$AHV,'Template 1_dataset'!LQ$125,0))</f>
        <v/>
      </c>
      <c r="H101" s="113" t="str">
        <f>IF(VLOOKUP('Ratios&amp;Templates'!$W$2,'Template 1_dataset'!$B:$AHV,'Template 1_dataset'!LR$125,0)="","",VLOOKUP('Ratios&amp;Templates'!$W$2,'Template 1_dataset'!$B:$AHV,'Template 1_dataset'!LR$125,0))</f>
        <v/>
      </c>
      <c r="I101" s="113" t="str">
        <f>IF(VLOOKUP('Ratios&amp;Templates'!$W$2,'Template 1_dataset'!$B:$AHV,'Template 1_dataset'!LS$125,0)="","",VLOOKUP('Ratios&amp;Templates'!$W$2,'Template 1_dataset'!$B:$AHV,'Template 1_dataset'!LS$125,0))</f>
        <v/>
      </c>
      <c r="J101" s="113" t="str">
        <f>IF(VLOOKUP('Ratios&amp;Templates'!$W$2,'Template 1_dataset'!$B:$AHV,'Template 1_dataset'!LT$125,0)="","",VLOOKUP('Ratios&amp;Templates'!$W$2,'Template 1_dataset'!$B:$AHV,'Template 1_dataset'!LT$125,0))</f>
        <v/>
      </c>
      <c r="K101" s="113" t="str">
        <f>IF(VLOOKUP('Ratios&amp;Templates'!$W$2,'Template 1_dataset'!$B:$AHV,'Template 1_dataset'!LU$125,0)="","",VLOOKUP('Ratios&amp;Templates'!$W$2,'Template 1_dataset'!$B:$AHV,'Template 1_dataset'!LU$125,0))</f>
        <v/>
      </c>
      <c r="L101" s="113" t="str">
        <f>IF(VLOOKUP('Ratios&amp;Templates'!$W$2,'Template 1_dataset'!$B:$AHV,'Template 1_dataset'!LV$125,0)="","",VLOOKUP('Ratios&amp;Templates'!$W$2,'Template 1_dataset'!$B:$AHV,'Template 1_dataset'!LV$125,0))</f>
        <v/>
      </c>
      <c r="M101" s="113" t="str">
        <f>IF(VLOOKUP('Ratios&amp;Templates'!$W$2,'Template 1_dataset'!$B:$AHV,'Template 1_dataset'!LW$125,0)="","",VLOOKUP('Ratios&amp;Templates'!$W$2,'Template 1_dataset'!$B:$AHV,'Template 1_dataset'!LW$125,0))</f>
        <v/>
      </c>
      <c r="N101" s="113" t="str">
        <f>IF(VLOOKUP('Ratios&amp;Templates'!$W$2,'Template 1_dataset'!$B:$AHV,'Template 1_dataset'!LX$125,0)="","",VLOOKUP('Ratios&amp;Templates'!$W$2,'Template 1_dataset'!$B:$AHV,'Template 1_dataset'!LX$125,0))</f>
        <v/>
      </c>
      <c r="O101" s="206" t="str">
        <f>IF(VLOOKUP('Ratios&amp;Templates'!$W$2,'Template 1_dataset'!$B:$AHV,'Template 1_dataset'!LY$125,0)="","",VLOOKUP('Ratios&amp;Templates'!$W$2,'Template 1_dataset'!$B:$AHV,'Template 1_dataset'!LY$125,0))</f>
        <v/>
      </c>
      <c r="P101" s="113" t="str">
        <f>IF(VLOOKUP('Ratios&amp;Templates'!$W$2,'Template 1_dataset'!$B:$AHV,'Template 1_dataset'!LZ$125,0)="","",VLOOKUP('Ratios&amp;Templates'!$W$2,'Template 1_dataset'!$B:$AHV,'Template 1_dataset'!LZ$125,0))</f>
        <v/>
      </c>
      <c r="Q101" s="113" t="str">
        <f>IF(VLOOKUP('Ratios&amp;Templates'!$W$2,'Template 1_dataset'!$B:$AHV,'Template 1_dataset'!MA$125,0)="","",VLOOKUP('Ratios&amp;Templates'!$W$2,'Template 1_dataset'!$B:$AHV,'Template 1_dataset'!MA$125,0))</f>
        <v/>
      </c>
      <c r="R101" s="113" t="str">
        <f>IF(VLOOKUP('Ratios&amp;Templates'!$W$2,'Template 1_dataset'!$B:$AHV,'Template 1_dataset'!MB$125,0)="","",VLOOKUP('Ratios&amp;Templates'!$W$2,'Template 1_dataset'!$B:$AHV,'Template 1_dataset'!MB$125,0))</f>
        <v/>
      </c>
      <c r="S101" s="113" t="str">
        <f>IF(VLOOKUP('Ratios&amp;Templates'!$W$2,'Template 1_dataset'!$B:$AHV,'Template 1_dataset'!MC$125,0)="","",VLOOKUP('Ratios&amp;Templates'!$W$2,'Template 1_dataset'!$B:$AHV,'Template 1_dataset'!MC$125,0))</f>
        <v/>
      </c>
      <c r="T101" s="113" t="str">
        <f>IF(VLOOKUP('Ratios&amp;Templates'!$W$2,'Template 1_dataset'!$B:$AHV,'Template 1_dataset'!MD$125,0)="","",VLOOKUP('Ratios&amp;Templates'!$W$2,'Template 1_dataset'!$B:$AHV,'Template 1_dataset'!MD$125,0))</f>
        <v/>
      </c>
    </row>
    <row r="102" spans="3:20">
      <c r="C102" s="103" t="s">
        <v>1612</v>
      </c>
      <c r="D102" s="156" t="s">
        <v>1613</v>
      </c>
      <c r="E102" s="113" t="str">
        <f>IF(VLOOKUP('Ratios&amp;Templates'!$W$2,'Template 1_dataset'!$B:$AHV,'Template 1_dataset'!ME$125,0)="","",VLOOKUP('Ratios&amp;Templates'!$W$2,'Template 1_dataset'!$B:$AHV,'Template 1_dataset'!ME$125,0))</f>
        <v/>
      </c>
      <c r="F102" s="113" t="str">
        <f>IF(VLOOKUP('Ratios&amp;Templates'!$W$2,'Template 1_dataset'!$B:$AHV,'Template 1_dataset'!MF$125,0)="","",VLOOKUP('Ratios&amp;Templates'!$W$2,'Template 1_dataset'!$B:$AHV,'Template 1_dataset'!MF$125,0))</f>
        <v/>
      </c>
      <c r="G102" s="113" t="str">
        <f>IF(VLOOKUP('Ratios&amp;Templates'!$W$2,'Template 1_dataset'!$B:$AHV,'Template 1_dataset'!MG$125,0)="","",VLOOKUP('Ratios&amp;Templates'!$W$2,'Template 1_dataset'!$B:$AHV,'Template 1_dataset'!MG$125,0))</f>
        <v/>
      </c>
      <c r="H102" s="113" t="str">
        <f>IF(VLOOKUP('Ratios&amp;Templates'!$W$2,'Template 1_dataset'!$B:$AHV,'Template 1_dataset'!MH$125,0)="","",VLOOKUP('Ratios&amp;Templates'!$W$2,'Template 1_dataset'!$B:$AHV,'Template 1_dataset'!MH$125,0))</f>
        <v/>
      </c>
      <c r="I102" s="113" t="str">
        <f>IF(VLOOKUP('Ratios&amp;Templates'!$W$2,'Template 1_dataset'!$B:$AHV,'Template 1_dataset'!MI$125,0)="","",VLOOKUP('Ratios&amp;Templates'!$W$2,'Template 1_dataset'!$B:$AHV,'Template 1_dataset'!MI$125,0))</f>
        <v/>
      </c>
      <c r="J102" s="113" t="str">
        <f>IF(VLOOKUP('Ratios&amp;Templates'!$W$2,'Template 1_dataset'!$B:$AHV,'Template 1_dataset'!MJ$125,0)="","",VLOOKUP('Ratios&amp;Templates'!$W$2,'Template 1_dataset'!$B:$AHV,'Template 1_dataset'!MJ$125,0))</f>
        <v/>
      </c>
      <c r="K102" s="113" t="str">
        <f>IF(VLOOKUP('Ratios&amp;Templates'!$W$2,'Template 1_dataset'!$B:$AHV,'Template 1_dataset'!MK$125,0)="","",VLOOKUP('Ratios&amp;Templates'!$W$2,'Template 1_dataset'!$B:$AHV,'Template 1_dataset'!MK$125,0))</f>
        <v/>
      </c>
      <c r="L102" s="113" t="str">
        <f>IF(VLOOKUP('Ratios&amp;Templates'!$W$2,'Template 1_dataset'!$B:$AHV,'Template 1_dataset'!ML$125,0)="","",VLOOKUP('Ratios&amp;Templates'!$W$2,'Template 1_dataset'!$B:$AHV,'Template 1_dataset'!ML$125,0))</f>
        <v/>
      </c>
      <c r="M102" s="113" t="str">
        <f>IF(VLOOKUP('Ratios&amp;Templates'!$W$2,'Template 1_dataset'!$B:$AHV,'Template 1_dataset'!MM$125,0)="","",VLOOKUP('Ratios&amp;Templates'!$W$2,'Template 1_dataset'!$B:$AHV,'Template 1_dataset'!MM$125,0))</f>
        <v/>
      </c>
      <c r="N102" s="113" t="str">
        <f>IF(VLOOKUP('Ratios&amp;Templates'!$W$2,'Template 1_dataset'!$B:$AHV,'Template 1_dataset'!MN$125,0)="","",VLOOKUP('Ratios&amp;Templates'!$W$2,'Template 1_dataset'!$B:$AHV,'Template 1_dataset'!MN$125,0))</f>
        <v/>
      </c>
      <c r="O102" s="206" t="str">
        <f>IF(VLOOKUP('Ratios&amp;Templates'!$W$2,'Template 1_dataset'!$B:$AHV,'Template 1_dataset'!MO$125,0)="","",VLOOKUP('Ratios&amp;Templates'!$W$2,'Template 1_dataset'!$B:$AHV,'Template 1_dataset'!MO$125,0))</f>
        <v/>
      </c>
      <c r="P102" s="113" t="str">
        <f>IF(VLOOKUP('Ratios&amp;Templates'!$W$2,'Template 1_dataset'!$B:$AHV,'Template 1_dataset'!MP$125,0)="","",VLOOKUP('Ratios&amp;Templates'!$W$2,'Template 1_dataset'!$B:$AHV,'Template 1_dataset'!MP$125,0))</f>
        <v/>
      </c>
      <c r="Q102" s="113" t="str">
        <f>IF(VLOOKUP('Ratios&amp;Templates'!$W$2,'Template 1_dataset'!$B:$AHV,'Template 1_dataset'!MQ$125,0)="","",VLOOKUP('Ratios&amp;Templates'!$W$2,'Template 1_dataset'!$B:$AHV,'Template 1_dataset'!MQ$125,0))</f>
        <v/>
      </c>
      <c r="R102" s="113" t="str">
        <f>IF(VLOOKUP('Ratios&amp;Templates'!$W$2,'Template 1_dataset'!$B:$AHV,'Template 1_dataset'!MR$125,0)="","",VLOOKUP('Ratios&amp;Templates'!$W$2,'Template 1_dataset'!$B:$AHV,'Template 1_dataset'!MR$125,0))</f>
        <v/>
      </c>
      <c r="S102" s="113" t="str">
        <f>IF(VLOOKUP('Ratios&amp;Templates'!$W$2,'Template 1_dataset'!$B:$AHV,'Template 1_dataset'!MS$125,0)="","",VLOOKUP('Ratios&amp;Templates'!$W$2,'Template 1_dataset'!$B:$AHV,'Template 1_dataset'!MS$125,0))</f>
        <v/>
      </c>
      <c r="T102" s="113" t="str">
        <f>IF(VLOOKUP('Ratios&amp;Templates'!$W$2,'Template 1_dataset'!$B:$AHV,'Template 1_dataset'!MT$125,0)="","",VLOOKUP('Ratios&amp;Templates'!$W$2,'Template 1_dataset'!$B:$AHV,'Template 1_dataset'!MT$125,0))</f>
        <v/>
      </c>
    </row>
    <row r="103" spans="3:20">
      <c r="C103" s="103" t="s">
        <v>1614</v>
      </c>
      <c r="D103" s="156" t="s">
        <v>1615</v>
      </c>
      <c r="E103" s="113" t="str">
        <f>IF(VLOOKUP('Ratios&amp;Templates'!$W$2,'Template 1_dataset'!$B:$AHV,'Template 1_dataset'!MU$125,0)="","",VLOOKUP('Ratios&amp;Templates'!$W$2,'Template 1_dataset'!$B:$AHV,'Template 1_dataset'!MU$125,0))</f>
        <v/>
      </c>
      <c r="F103" s="113" t="str">
        <f>IF(VLOOKUP('Ratios&amp;Templates'!$W$2,'Template 1_dataset'!$B:$AHV,'Template 1_dataset'!MV$125,0)="","",VLOOKUP('Ratios&amp;Templates'!$W$2,'Template 1_dataset'!$B:$AHV,'Template 1_dataset'!MV$125,0))</f>
        <v/>
      </c>
      <c r="G103" s="113" t="str">
        <f>IF(VLOOKUP('Ratios&amp;Templates'!$W$2,'Template 1_dataset'!$B:$AHV,'Template 1_dataset'!MW$125,0)="","",VLOOKUP('Ratios&amp;Templates'!$W$2,'Template 1_dataset'!$B:$AHV,'Template 1_dataset'!MW$125,0))</f>
        <v/>
      </c>
      <c r="H103" s="113" t="str">
        <f>IF(VLOOKUP('Ratios&amp;Templates'!$W$2,'Template 1_dataset'!$B:$AHV,'Template 1_dataset'!MX$125,0)="","",VLOOKUP('Ratios&amp;Templates'!$W$2,'Template 1_dataset'!$B:$AHV,'Template 1_dataset'!MX$125,0))</f>
        <v/>
      </c>
      <c r="I103" s="113" t="str">
        <f>IF(VLOOKUP('Ratios&amp;Templates'!$W$2,'Template 1_dataset'!$B:$AHV,'Template 1_dataset'!MY$125,0)="","",VLOOKUP('Ratios&amp;Templates'!$W$2,'Template 1_dataset'!$B:$AHV,'Template 1_dataset'!MY$125,0))</f>
        <v/>
      </c>
      <c r="J103" s="113" t="str">
        <f>IF(VLOOKUP('Ratios&amp;Templates'!$W$2,'Template 1_dataset'!$B:$AHV,'Template 1_dataset'!MZ$125,0)="","",VLOOKUP('Ratios&amp;Templates'!$W$2,'Template 1_dataset'!$B:$AHV,'Template 1_dataset'!MZ$125,0))</f>
        <v/>
      </c>
      <c r="K103" s="113" t="str">
        <f>IF(VLOOKUP('Ratios&amp;Templates'!$W$2,'Template 1_dataset'!$B:$AHV,'Template 1_dataset'!NA$125,0)="","",VLOOKUP('Ratios&amp;Templates'!$W$2,'Template 1_dataset'!$B:$AHV,'Template 1_dataset'!NA$125,0))</f>
        <v/>
      </c>
      <c r="L103" s="113" t="str">
        <f>IF(VLOOKUP('Ratios&amp;Templates'!$W$2,'Template 1_dataset'!$B:$AHV,'Template 1_dataset'!NB$125,0)="","",VLOOKUP('Ratios&amp;Templates'!$W$2,'Template 1_dataset'!$B:$AHV,'Template 1_dataset'!NB$125,0))</f>
        <v/>
      </c>
      <c r="M103" s="113" t="str">
        <f>IF(VLOOKUP('Ratios&amp;Templates'!$W$2,'Template 1_dataset'!$B:$AHV,'Template 1_dataset'!NC$125,0)="","",VLOOKUP('Ratios&amp;Templates'!$W$2,'Template 1_dataset'!$B:$AHV,'Template 1_dataset'!NC$125,0))</f>
        <v/>
      </c>
      <c r="N103" s="113" t="str">
        <f>IF(VLOOKUP('Ratios&amp;Templates'!$W$2,'Template 1_dataset'!$B:$AHV,'Template 1_dataset'!ND$125,0)="","",VLOOKUP('Ratios&amp;Templates'!$W$2,'Template 1_dataset'!$B:$AHV,'Template 1_dataset'!ND$125,0))</f>
        <v/>
      </c>
      <c r="O103" s="206" t="str">
        <f>IF(VLOOKUP('Ratios&amp;Templates'!$W$2,'Template 1_dataset'!$B:$AHV,'Template 1_dataset'!NE$125,0)="","",VLOOKUP('Ratios&amp;Templates'!$W$2,'Template 1_dataset'!$B:$AHV,'Template 1_dataset'!NE$125,0))</f>
        <v/>
      </c>
      <c r="P103" s="113" t="str">
        <f>IF(VLOOKUP('Ratios&amp;Templates'!$W$2,'Template 1_dataset'!$B:$AHV,'Template 1_dataset'!NF$125,0)="","",VLOOKUP('Ratios&amp;Templates'!$W$2,'Template 1_dataset'!$B:$AHV,'Template 1_dataset'!NF$125,0))</f>
        <v/>
      </c>
      <c r="Q103" s="113" t="str">
        <f>IF(VLOOKUP('Ratios&amp;Templates'!$W$2,'Template 1_dataset'!$B:$AHV,'Template 1_dataset'!NG$125,0)="","",VLOOKUP('Ratios&amp;Templates'!$W$2,'Template 1_dataset'!$B:$AHV,'Template 1_dataset'!NG$125,0))</f>
        <v/>
      </c>
      <c r="R103" s="113" t="str">
        <f>IF(VLOOKUP('Ratios&amp;Templates'!$W$2,'Template 1_dataset'!$B:$AHV,'Template 1_dataset'!NH$125,0)="","",VLOOKUP('Ratios&amp;Templates'!$W$2,'Template 1_dataset'!$B:$AHV,'Template 1_dataset'!NH$125,0))</f>
        <v/>
      </c>
      <c r="S103" s="113" t="str">
        <f>IF(VLOOKUP('Ratios&amp;Templates'!$W$2,'Template 1_dataset'!$B:$AHV,'Template 1_dataset'!NI$125,0)="","",VLOOKUP('Ratios&amp;Templates'!$W$2,'Template 1_dataset'!$B:$AHV,'Template 1_dataset'!NI$125,0))</f>
        <v/>
      </c>
      <c r="T103" s="113" t="str">
        <f>IF(VLOOKUP('Ratios&amp;Templates'!$W$2,'Template 1_dataset'!$B:$AHV,'Template 1_dataset'!NJ$125,0)="","",VLOOKUP('Ratios&amp;Templates'!$W$2,'Template 1_dataset'!$B:$AHV,'Template 1_dataset'!NJ$125,0))</f>
        <v/>
      </c>
    </row>
    <row r="104" spans="3:20">
      <c r="C104" s="103" t="s">
        <v>1616</v>
      </c>
      <c r="D104" s="156" t="s">
        <v>1617</v>
      </c>
      <c r="E104" s="113" t="str">
        <f>IF(VLOOKUP('Ratios&amp;Templates'!$W$2,'Template 1_dataset'!$B:$AHV,'Template 1_dataset'!NK$125,0)="","",VLOOKUP('Ratios&amp;Templates'!$W$2,'Template 1_dataset'!$B:$AHV,'Template 1_dataset'!NK$125,0))</f>
        <v/>
      </c>
      <c r="F104" s="113" t="str">
        <f>IF(VLOOKUP('Ratios&amp;Templates'!$W$2,'Template 1_dataset'!$B:$AHV,'Template 1_dataset'!NL$125,0)="","",VLOOKUP('Ratios&amp;Templates'!$W$2,'Template 1_dataset'!$B:$AHV,'Template 1_dataset'!NL$125,0))</f>
        <v/>
      </c>
      <c r="G104" s="113" t="str">
        <f>IF(VLOOKUP('Ratios&amp;Templates'!$W$2,'Template 1_dataset'!$B:$AHV,'Template 1_dataset'!NM$125,0)="","",VLOOKUP('Ratios&amp;Templates'!$W$2,'Template 1_dataset'!$B:$AHV,'Template 1_dataset'!NM$125,0))</f>
        <v/>
      </c>
      <c r="H104" s="113" t="str">
        <f>IF(VLOOKUP('Ratios&amp;Templates'!$W$2,'Template 1_dataset'!$B:$AHV,'Template 1_dataset'!NN$125,0)="","",VLOOKUP('Ratios&amp;Templates'!$W$2,'Template 1_dataset'!$B:$AHV,'Template 1_dataset'!NN$125,0))</f>
        <v/>
      </c>
      <c r="I104" s="113" t="str">
        <f>IF(VLOOKUP('Ratios&amp;Templates'!$W$2,'Template 1_dataset'!$B:$AHV,'Template 1_dataset'!NO$125,0)="","",VLOOKUP('Ratios&amp;Templates'!$W$2,'Template 1_dataset'!$B:$AHV,'Template 1_dataset'!NO$125,0))</f>
        <v/>
      </c>
      <c r="J104" s="113" t="str">
        <f>IF(VLOOKUP('Ratios&amp;Templates'!$W$2,'Template 1_dataset'!$B:$AHV,'Template 1_dataset'!NP$125,0)="","",VLOOKUP('Ratios&amp;Templates'!$W$2,'Template 1_dataset'!$B:$AHV,'Template 1_dataset'!NP$125,0))</f>
        <v/>
      </c>
      <c r="K104" s="113" t="str">
        <f>IF(VLOOKUP('Ratios&amp;Templates'!$W$2,'Template 1_dataset'!$B:$AHV,'Template 1_dataset'!NQ$125,0)="","",VLOOKUP('Ratios&amp;Templates'!$W$2,'Template 1_dataset'!$B:$AHV,'Template 1_dataset'!NQ$125,0))</f>
        <v/>
      </c>
      <c r="L104" s="113" t="str">
        <f>IF(VLOOKUP('Ratios&amp;Templates'!$W$2,'Template 1_dataset'!$B:$AHV,'Template 1_dataset'!NR$125,0)="","",VLOOKUP('Ratios&amp;Templates'!$W$2,'Template 1_dataset'!$B:$AHV,'Template 1_dataset'!NR$125,0))</f>
        <v/>
      </c>
      <c r="M104" s="113" t="str">
        <f>IF(VLOOKUP('Ratios&amp;Templates'!$W$2,'Template 1_dataset'!$B:$AHV,'Template 1_dataset'!NS$125,0)="","",VLOOKUP('Ratios&amp;Templates'!$W$2,'Template 1_dataset'!$B:$AHV,'Template 1_dataset'!NS$125,0))</f>
        <v/>
      </c>
      <c r="N104" s="113" t="str">
        <f>IF(VLOOKUP('Ratios&amp;Templates'!$W$2,'Template 1_dataset'!$B:$AHV,'Template 1_dataset'!NT$125,0)="","",VLOOKUP('Ratios&amp;Templates'!$W$2,'Template 1_dataset'!$B:$AHV,'Template 1_dataset'!NT$125,0))</f>
        <v/>
      </c>
      <c r="O104" s="206" t="str">
        <f>IF(VLOOKUP('Ratios&amp;Templates'!$W$2,'Template 1_dataset'!$B:$AHV,'Template 1_dataset'!NU$125,0)="","",VLOOKUP('Ratios&amp;Templates'!$W$2,'Template 1_dataset'!$B:$AHV,'Template 1_dataset'!NU$125,0))</f>
        <v/>
      </c>
      <c r="P104" s="113" t="str">
        <f>IF(VLOOKUP('Ratios&amp;Templates'!$W$2,'Template 1_dataset'!$B:$AHV,'Template 1_dataset'!NV$125,0)="","",VLOOKUP('Ratios&amp;Templates'!$W$2,'Template 1_dataset'!$B:$AHV,'Template 1_dataset'!NV$125,0))</f>
        <v/>
      </c>
      <c r="Q104" s="113" t="str">
        <f>IF(VLOOKUP('Ratios&amp;Templates'!$W$2,'Template 1_dataset'!$B:$AHV,'Template 1_dataset'!NW$125,0)="","",VLOOKUP('Ratios&amp;Templates'!$W$2,'Template 1_dataset'!$B:$AHV,'Template 1_dataset'!NW$125,0))</f>
        <v/>
      </c>
      <c r="R104" s="113" t="str">
        <f>IF(VLOOKUP('Ratios&amp;Templates'!$W$2,'Template 1_dataset'!$B:$AHV,'Template 1_dataset'!NX$125,0)="","",VLOOKUP('Ratios&amp;Templates'!$W$2,'Template 1_dataset'!$B:$AHV,'Template 1_dataset'!NX$125,0))</f>
        <v/>
      </c>
      <c r="S104" s="113" t="str">
        <f>IF(VLOOKUP('Ratios&amp;Templates'!$W$2,'Template 1_dataset'!$B:$AHV,'Template 1_dataset'!NY$125,0)="","",VLOOKUP('Ratios&amp;Templates'!$W$2,'Template 1_dataset'!$B:$AHV,'Template 1_dataset'!NY$125,0))</f>
        <v/>
      </c>
      <c r="T104" s="113" t="str">
        <f>IF(VLOOKUP('Ratios&amp;Templates'!$W$2,'Template 1_dataset'!$B:$AHV,'Template 1_dataset'!NZ$125,0)="","",VLOOKUP('Ratios&amp;Templates'!$W$2,'Template 1_dataset'!$B:$AHV,'Template 1_dataset'!NZ$125,0))</f>
        <v/>
      </c>
    </row>
    <row r="105" spans="3:20" ht="25">
      <c r="C105" s="103" t="s">
        <v>1618</v>
      </c>
      <c r="D105" s="156" t="s">
        <v>1619</v>
      </c>
      <c r="E105" s="113" t="str">
        <f>IF(VLOOKUP('Ratios&amp;Templates'!$W$2,'Template 1_dataset'!$B:$AHV,'Template 1_dataset'!OA$125,0)="","",VLOOKUP('Ratios&amp;Templates'!$W$2,'Template 1_dataset'!$B:$AHV,'Template 1_dataset'!OA$125,0))</f>
        <v/>
      </c>
      <c r="F105" s="113" t="str">
        <f>IF(VLOOKUP('Ratios&amp;Templates'!$W$2,'Template 1_dataset'!$B:$AHV,'Template 1_dataset'!OB$125,0)="","",VLOOKUP('Ratios&amp;Templates'!$W$2,'Template 1_dataset'!$B:$AHV,'Template 1_dataset'!OB$125,0))</f>
        <v/>
      </c>
      <c r="G105" s="113" t="str">
        <f>IF(VLOOKUP('Ratios&amp;Templates'!$W$2,'Template 1_dataset'!$B:$AHV,'Template 1_dataset'!OC$125,0)="","",VLOOKUP('Ratios&amp;Templates'!$W$2,'Template 1_dataset'!$B:$AHV,'Template 1_dataset'!OC$125,0))</f>
        <v/>
      </c>
      <c r="H105" s="113" t="str">
        <f>IF(VLOOKUP('Ratios&amp;Templates'!$W$2,'Template 1_dataset'!$B:$AHV,'Template 1_dataset'!OD$125,0)="","",VLOOKUP('Ratios&amp;Templates'!$W$2,'Template 1_dataset'!$B:$AHV,'Template 1_dataset'!OD$125,0))</f>
        <v/>
      </c>
      <c r="I105" s="113" t="str">
        <f>IF(VLOOKUP('Ratios&amp;Templates'!$W$2,'Template 1_dataset'!$B:$AHV,'Template 1_dataset'!OE$125,0)="","",VLOOKUP('Ratios&amp;Templates'!$W$2,'Template 1_dataset'!$B:$AHV,'Template 1_dataset'!OE$125,0))</f>
        <v/>
      </c>
      <c r="J105" s="113" t="str">
        <f>IF(VLOOKUP('Ratios&amp;Templates'!$W$2,'Template 1_dataset'!$B:$AHV,'Template 1_dataset'!OF$125,0)="","",VLOOKUP('Ratios&amp;Templates'!$W$2,'Template 1_dataset'!$B:$AHV,'Template 1_dataset'!OF$125,0))</f>
        <v/>
      </c>
      <c r="K105" s="113" t="str">
        <f>IF(VLOOKUP('Ratios&amp;Templates'!$W$2,'Template 1_dataset'!$B:$AHV,'Template 1_dataset'!OG$125,0)="","",VLOOKUP('Ratios&amp;Templates'!$W$2,'Template 1_dataset'!$B:$AHV,'Template 1_dataset'!OG$125,0))</f>
        <v/>
      </c>
      <c r="L105" s="113" t="str">
        <f>IF(VLOOKUP('Ratios&amp;Templates'!$W$2,'Template 1_dataset'!$B:$AHV,'Template 1_dataset'!OH$125,0)="","",VLOOKUP('Ratios&amp;Templates'!$W$2,'Template 1_dataset'!$B:$AHV,'Template 1_dataset'!OH$125,0))</f>
        <v/>
      </c>
      <c r="M105" s="113" t="str">
        <f>IF(VLOOKUP('Ratios&amp;Templates'!$W$2,'Template 1_dataset'!$B:$AHV,'Template 1_dataset'!OI$125,0)="","",VLOOKUP('Ratios&amp;Templates'!$W$2,'Template 1_dataset'!$B:$AHV,'Template 1_dataset'!OI$125,0))</f>
        <v/>
      </c>
      <c r="N105" s="113" t="str">
        <f>IF(VLOOKUP('Ratios&amp;Templates'!$W$2,'Template 1_dataset'!$B:$AHV,'Template 1_dataset'!OJ$125,0)="","",VLOOKUP('Ratios&amp;Templates'!$W$2,'Template 1_dataset'!$B:$AHV,'Template 1_dataset'!OJ$125,0))</f>
        <v/>
      </c>
      <c r="O105" s="206" t="str">
        <f>IF(VLOOKUP('Ratios&amp;Templates'!$W$2,'Template 1_dataset'!$B:$AHV,'Template 1_dataset'!OK$125,0)="","",VLOOKUP('Ratios&amp;Templates'!$W$2,'Template 1_dataset'!$B:$AHV,'Template 1_dataset'!OK$125,0))</f>
        <v/>
      </c>
      <c r="P105" s="113" t="str">
        <f>IF(VLOOKUP('Ratios&amp;Templates'!$W$2,'Template 1_dataset'!$B:$AHV,'Template 1_dataset'!OL$125,0)="","",VLOOKUP('Ratios&amp;Templates'!$W$2,'Template 1_dataset'!$B:$AHV,'Template 1_dataset'!OL$125,0))</f>
        <v/>
      </c>
      <c r="Q105" s="113" t="str">
        <f>IF(VLOOKUP('Ratios&amp;Templates'!$W$2,'Template 1_dataset'!$B:$AHV,'Template 1_dataset'!OM$125,0)="","",VLOOKUP('Ratios&amp;Templates'!$W$2,'Template 1_dataset'!$B:$AHV,'Template 1_dataset'!OM$125,0))</f>
        <v/>
      </c>
      <c r="R105" s="113" t="str">
        <f>IF(VLOOKUP('Ratios&amp;Templates'!$W$2,'Template 1_dataset'!$B:$AHV,'Template 1_dataset'!ON$125,0)="","",VLOOKUP('Ratios&amp;Templates'!$W$2,'Template 1_dataset'!$B:$AHV,'Template 1_dataset'!ON$125,0))</f>
        <v/>
      </c>
      <c r="S105" s="113" t="str">
        <f>IF(VLOOKUP('Ratios&amp;Templates'!$W$2,'Template 1_dataset'!$B:$AHV,'Template 1_dataset'!OO$125,0)="","",VLOOKUP('Ratios&amp;Templates'!$W$2,'Template 1_dataset'!$B:$AHV,'Template 1_dataset'!OO$125,0))</f>
        <v/>
      </c>
      <c r="T105" s="113" t="str">
        <f>IF(VLOOKUP('Ratios&amp;Templates'!$W$2,'Template 1_dataset'!$B:$AHV,'Template 1_dataset'!OP$125,0)="","",VLOOKUP('Ratios&amp;Templates'!$W$2,'Template 1_dataset'!$B:$AHV,'Template 1_dataset'!OP$125,0))</f>
        <v/>
      </c>
    </row>
    <row r="106" spans="3:20" ht="25">
      <c r="C106" s="103" t="s">
        <v>1620</v>
      </c>
      <c r="D106" s="156" t="s">
        <v>1621</v>
      </c>
      <c r="E106" s="113" t="str">
        <f>IF(VLOOKUP('Ratios&amp;Templates'!$W$2,'Template 1_dataset'!$B:$AHV,'Template 1_dataset'!OQ$125,0)="","",VLOOKUP('Ratios&amp;Templates'!$W$2,'Template 1_dataset'!$B:$AHV,'Template 1_dataset'!OQ$125,0))</f>
        <v/>
      </c>
      <c r="F106" s="113" t="str">
        <f>IF(VLOOKUP('Ratios&amp;Templates'!$W$2,'Template 1_dataset'!$B:$AHV,'Template 1_dataset'!OR$125,0)="","",VLOOKUP('Ratios&amp;Templates'!$W$2,'Template 1_dataset'!$B:$AHV,'Template 1_dataset'!OR$125,0))</f>
        <v/>
      </c>
      <c r="G106" s="113" t="str">
        <f>IF(VLOOKUP('Ratios&amp;Templates'!$W$2,'Template 1_dataset'!$B:$AHV,'Template 1_dataset'!OS$125,0)="","",VLOOKUP('Ratios&amp;Templates'!$W$2,'Template 1_dataset'!$B:$AHV,'Template 1_dataset'!OS$125,0))</f>
        <v/>
      </c>
      <c r="H106" s="113" t="str">
        <f>IF(VLOOKUP('Ratios&amp;Templates'!$W$2,'Template 1_dataset'!$B:$AHV,'Template 1_dataset'!OT$125,0)="","",VLOOKUP('Ratios&amp;Templates'!$W$2,'Template 1_dataset'!$B:$AHV,'Template 1_dataset'!OT$125,0))</f>
        <v/>
      </c>
      <c r="I106" s="113" t="str">
        <f>IF(VLOOKUP('Ratios&amp;Templates'!$W$2,'Template 1_dataset'!$B:$AHV,'Template 1_dataset'!OU$125,0)="","",VLOOKUP('Ratios&amp;Templates'!$W$2,'Template 1_dataset'!$B:$AHV,'Template 1_dataset'!OU$125,0))</f>
        <v/>
      </c>
      <c r="J106" s="113" t="str">
        <f>IF(VLOOKUP('Ratios&amp;Templates'!$W$2,'Template 1_dataset'!$B:$AHV,'Template 1_dataset'!OV$125,0)="","",VLOOKUP('Ratios&amp;Templates'!$W$2,'Template 1_dataset'!$B:$AHV,'Template 1_dataset'!OV$125,0))</f>
        <v/>
      </c>
      <c r="K106" s="113" t="str">
        <f>IF(VLOOKUP('Ratios&amp;Templates'!$W$2,'Template 1_dataset'!$B:$AHV,'Template 1_dataset'!OW$125,0)="","",VLOOKUP('Ratios&amp;Templates'!$W$2,'Template 1_dataset'!$B:$AHV,'Template 1_dataset'!OW$125,0))</f>
        <v/>
      </c>
      <c r="L106" s="113" t="str">
        <f>IF(VLOOKUP('Ratios&amp;Templates'!$W$2,'Template 1_dataset'!$B:$AHV,'Template 1_dataset'!OX$125,0)="","",VLOOKUP('Ratios&amp;Templates'!$W$2,'Template 1_dataset'!$B:$AHV,'Template 1_dataset'!OX$125,0))</f>
        <v/>
      </c>
      <c r="M106" s="113" t="str">
        <f>IF(VLOOKUP('Ratios&amp;Templates'!$W$2,'Template 1_dataset'!$B:$AHV,'Template 1_dataset'!OY$125,0)="","",VLOOKUP('Ratios&amp;Templates'!$W$2,'Template 1_dataset'!$B:$AHV,'Template 1_dataset'!OY$125,0))</f>
        <v/>
      </c>
      <c r="N106" s="113" t="str">
        <f>IF(VLOOKUP('Ratios&amp;Templates'!$W$2,'Template 1_dataset'!$B:$AHV,'Template 1_dataset'!OZ$125,0)="","",VLOOKUP('Ratios&amp;Templates'!$W$2,'Template 1_dataset'!$B:$AHV,'Template 1_dataset'!OZ$125,0))</f>
        <v/>
      </c>
      <c r="O106" s="206" t="str">
        <f>IF(VLOOKUP('Ratios&amp;Templates'!$W$2,'Template 1_dataset'!$B:$AHV,'Template 1_dataset'!PA$125,0)="","",VLOOKUP('Ratios&amp;Templates'!$W$2,'Template 1_dataset'!$B:$AHV,'Template 1_dataset'!PA$125,0))</f>
        <v/>
      </c>
      <c r="P106" s="113" t="str">
        <f>IF(VLOOKUP('Ratios&amp;Templates'!$W$2,'Template 1_dataset'!$B:$AHV,'Template 1_dataset'!PB$125,0)="","",VLOOKUP('Ratios&amp;Templates'!$W$2,'Template 1_dataset'!$B:$AHV,'Template 1_dataset'!PB$125,0))</f>
        <v/>
      </c>
      <c r="Q106" s="113" t="str">
        <f>IF(VLOOKUP('Ratios&amp;Templates'!$W$2,'Template 1_dataset'!$B:$AHV,'Template 1_dataset'!PC$125,0)="","",VLOOKUP('Ratios&amp;Templates'!$W$2,'Template 1_dataset'!$B:$AHV,'Template 1_dataset'!PC$125,0))</f>
        <v/>
      </c>
      <c r="R106" s="113" t="str">
        <f>IF(VLOOKUP('Ratios&amp;Templates'!$W$2,'Template 1_dataset'!$B:$AHV,'Template 1_dataset'!PD$125,0)="","",VLOOKUP('Ratios&amp;Templates'!$W$2,'Template 1_dataset'!$B:$AHV,'Template 1_dataset'!PD$125,0))</f>
        <v/>
      </c>
      <c r="S106" s="113" t="str">
        <f>IF(VLOOKUP('Ratios&amp;Templates'!$W$2,'Template 1_dataset'!$B:$AHV,'Template 1_dataset'!PE$125,0)="","",VLOOKUP('Ratios&amp;Templates'!$W$2,'Template 1_dataset'!$B:$AHV,'Template 1_dataset'!PE$125,0))</f>
        <v/>
      </c>
      <c r="T106" s="113" t="str">
        <f>IF(VLOOKUP('Ratios&amp;Templates'!$W$2,'Template 1_dataset'!$B:$AHV,'Template 1_dataset'!PF$125,0)="","",VLOOKUP('Ratios&amp;Templates'!$W$2,'Template 1_dataset'!$B:$AHV,'Template 1_dataset'!PF$125,0))</f>
        <v/>
      </c>
    </row>
    <row r="107" spans="3:20">
      <c r="C107" s="103" t="s">
        <v>1622</v>
      </c>
      <c r="D107" s="156" t="s">
        <v>1623</v>
      </c>
      <c r="E107" s="113" t="str">
        <f>IF(VLOOKUP('Ratios&amp;Templates'!$W$2,'Template 1_dataset'!$B:$AHV,'Template 1_dataset'!PG$125,0)="","",VLOOKUP('Ratios&amp;Templates'!$W$2,'Template 1_dataset'!$B:$AHV,'Template 1_dataset'!PG$125,0))</f>
        <v/>
      </c>
      <c r="F107" s="113" t="str">
        <f>IF(VLOOKUP('Ratios&amp;Templates'!$W$2,'Template 1_dataset'!$B:$AHV,'Template 1_dataset'!PH$125,0)="","",VLOOKUP('Ratios&amp;Templates'!$W$2,'Template 1_dataset'!$B:$AHV,'Template 1_dataset'!PH$125,0))</f>
        <v/>
      </c>
      <c r="G107" s="113" t="str">
        <f>IF(VLOOKUP('Ratios&amp;Templates'!$W$2,'Template 1_dataset'!$B:$AHV,'Template 1_dataset'!PI$125,0)="","",VLOOKUP('Ratios&amp;Templates'!$W$2,'Template 1_dataset'!$B:$AHV,'Template 1_dataset'!PI$125,0))</f>
        <v/>
      </c>
      <c r="H107" s="113" t="str">
        <f>IF(VLOOKUP('Ratios&amp;Templates'!$W$2,'Template 1_dataset'!$B:$AHV,'Template 1_dataset'!PJ$125,0)="","",VLOOKUP('Ratios&amp;Templates'!$W$2,'Template 1_dataset'!$B:$AHV,'Template 1_dataset'!PJ$125,0))</f>
        <v/>
      </c>
      <c r="I107" s="113" t="str">
        <f>IF(VLOOKUP('Ratios&amp;Templates'!$W$2,'Template 1_dataset'!$B:$AHV,'Template 1_dataset'!PK$125,0)="","",VLOOKUP('Ratios&amp;Templates'!$W$2,'Template 1_dataset'!$B:$AHV,'Template 1_dataset'!PK$125,0))</f>
        <v/>
      </c>
      <c r="J107" s="113" t="str">
        <f>IF(VLOOKUP('Ratios&amp;Templates'!$W$2,'Template 1_dataset'!$B:$AHV,'Template 1_dataset'!PL$125,0)="","",VLOOKUP('Ratios&amp;Templates'!$W$2,'Template 1_dataset'!$B:$AHV,'Template 1_dataset'!PL$125,0))</f>
        <v/>
      </c>
      <c r="K107" s="113" t="str">
        <f>IF(VLOOKUP('Ratios&amp;Templates'!$W$2,'Template 1_dataset'!$B:$AHV,'Template 1_dataset'!PM$125,0)="","",VLOOKUP('Ratios&amp;Templates'!$W$2,'Template 1_dataset'!$B:$AHV,'Template 1_dataset'!PM$125,0))</f>
        <v/>
      </c>
      <c r="L107" s="113" t="str">
        <f>IF(VLOOKUP('Ratios&amp;Templates'!$W$2,'Template 1_dataset'!$B:$AHV,'Template 1_dataset'!PN$125,0)="","",VLOOKUP('Ratios&amp;Templates'!$W$2,'Template 1_dataset'!$B:$AHV,'Template 1_dataset'!PN$125,0))</f>
        <v/>
      </c>
      <c r="M107" s="113" t="str">
        <f>IF(VLOOKUP('Ratios&amp;Templates'!$W$2,'Template 1_dataset'!$B:$AHV,'Template 1_dataset'!PO$125,0)="","",VLOOKUP('Ratios&amp;Templates'!$W$2,'Template 1_dataset'!$B:$AHV,'Template 1_dataset'!PO$125,0))</f>
        <v/>
      </c>
      <c r="N107" s="113" t="str">
        <f>IF(VLOOKUP('Ratios&amp;Templates'!$W$2,'Template 1_dataset'!$B:$AHV,'Template 1_dataset'!PP$125,0)="","",VLOOKUP('Ratios&amp;Templates'!$W$2,'Template 1_dataset'!$B:$AHV,'Template 1_dataset'!PP$125,0))</f>
        <v/>
      </c>
      <c r="O107" s="206" t="str">
        <f>IF(VLOOKUP('Ratios&amp;Templates'!$W$2,'Template 1_dataset'!$B:$AHV,'Template 1_dataset'!PQ$125,0)="","",VLOOKUP('Ratios&amp;Templates'!$W$2,'Template 1_dataset'!$B:$AHV,'Template 1_dataset'!PQ$125,0))</f>
        <v/>
      </c>
      <c r="P107" s="113" t="str">
        <f>IF(VLOOKUP('Ratios&amp;Templates'!$W$2,'Template 1_dataset'!$B:$AHV,'Template 1_dataset'!PR$125,0)="","",VLOOKUP('Ratios&amp;Templates'!$W$2,'Template 1_dataset'!$B:$AHV,'Template 1_dataset'!PR$125,0))</f>
        <v/>
      </c>
      <c r="Q107" s="113" t="str">
        <f>IF(VLOOKUP('Ratios&amp;Templates'!$W$2,'Template 1_dataset'!$B:$AHV,'Template 1_dataset'!PS$125,0)="","",VLOOKUP('Ratios&amp;Templates'!$W$2,'Template 1_dataset'!$B:$AHV,'Template 1_dataset'!PS$125,0))</f>
        <v/>
      </c>
      <c r="R107" s="113" t="str">
        <f>IF(VLOOKUP('Ratios&amp;Templates'!$W$2,'Template 1_dataset'!$B:$AHV,'Template 1_dataset'!PT$125,0)="","",VLOOKUP('Ratios&amp;Templates'!$W$2,'Template 1_dataset'!$B:$AHV,'Template 1_dataset'!PT$125,0))</f>
        <v/>
      </c>
      <c r="S107" s="113" t="str">
        <f>IF(VLOOKUP('Ratios&amp;Templates'!$W$2,'Template 1_dataset'!$B:$AHV,'Template 1_dataset'!PU$125,0)="","",VLOOKUP('Ratios&amp;Templates'!$W$2,'Template 1_dataset'!$B:$AHV,'Template 1_dataset'!PU$125,0))</f>
        <v/>
      </c>
      <c r="T107" s="113" t="str">
        <f>IF(VLOOKUP('Ratios&amp;Templates'!$W$2,'Template 1_dataset'!$B:$AHV,'Template 1_dataset'!PV$125,0)="","",VLOOKUP('Ratios&amp;Templates'!$W$2,'Template 1_dataset'!$B:$AHV,'Template 1_dataset'!PV$125,0))</f>
        <v/>
      </c>
    </row>
    <row r="108" spans="3:20">
      <c r="C108" s="103" t="s">
        <v>1624</v>
      </c>
      <c r="D108" s="156" t="s">
        <v>1625</v>
      </c>
      <c r="E108" s="113" t="str">
        <f>IF(VLOOKUP('Ratios&amp;Templates'!$W$2,'Template 1_dataset'!$B:$AHV,'Template 1_dataset'!PW$125,0)="","",VLOOKUP('Ratios&amp;Templates'!$W$2,'Template 1_dataset'!$B:$AHV,'Template 1_dataset'!PW$125,0))</f>
        <v/>
      </c>
      <c r="F108" s="113" t="str">
        <f>IF(VLOOKUP('Ratios&amp;Templates'!$W$2,'Template 1_dataset'!$B:$AHV,'Template 1_dataset'!PX$125,0)="","",VLOOKUP('Ratios&amp;Templates'!$W$2,'Template 1_dataset'!$B:$AHV,'Template 1_dataset'!PX$125,0))</f>
        <v/>
      </c>
      <c r="G108" s="113" t="str">
        <f>IF(VLOOKUP('Ratios&amp;Templates'!$W$2,'Template 1_dataset'!$B:$AHV,'Template 1_dataset'!PY$125,0)="","",VLOOKUP('Ratios&amp;Templates'!$W$2,'Template 1_dataset'!$B:$AHV,'Template 1_dataset'!PY$125,0))</f>
        <v/>
      </c>
      <c r="H108" s="113" t="str">
        <f>IF(VLOOKUP('Ratios&amp;Templates'!$W$2,'Template 1_dataset'!$B:$AHV,'Template 1_dataset'!PZ$125,0)="","",VLOOKUP('Ratios&amp;Templates'!$W$2,'Template 1_dataset'!$B:$AHV,'Template 1_dataset'!PZ$125,0))</f>
        <v/>
      </c>
      <c r="I108" s="113" t="str">
        <f>IF(VLOOKUP('Ratios&amp;Templates'!$W$2,'Template 1_dataset'!$B:$AHV,'Template 1_dataset'!QA$125,0)="","",VLOOKUP('Ratios&amp;Templates'!$W$2,'Template 1_dataset'!$B:$AHV,'Template 1_dataset'!QA$125,0))</f>
        <v/>
      </c>
      <c r="J108" s="113" t="str">
        <f>IF(VLOOKUP('Ratios&amp;Templates'!$W$2,'Template 1_dataset'!$B:$AHV,'Template 1_dataset'!QB$125,0)="","",VLOOKUP('Ratios&amp;Templates'!$W$2,'Template 1_dataset'!$B:$AHV,'Template 1_dataset'!QB$125,0))</f>
        <v/>
      </c>
      <c r="K108" s="113" t="str">
        <f>IF(VLOOKUP('Ratios&amp;Templates'!$W$2,'Template 1_dataset'!$B:$AHV,'Template 1_dataset'!QC$125,0)="","",VLOOKUP('Ratios&amp;Templates'!$W$2,'Template 1_dataset'!$B:$AHV,'Template 1_dataset'!QC$125,0))</f>
        <v/>
      </c>
      <c r="L108" s="113" t="str">
        <f>IF(VLOOKUP('Ratios&amp;Templates'!$W$2,'Template 1_dataset'!$B:$AHV,'Template 1_dataset'!QD$125,0)="","",VLOOKUP('Ratios&amp;Templates'!$W$2,'Template 1_dataset'!$B:$AHV,'Template 1_dataset'!QD$125,0))</f>
        <v/>
      </c>
      <c r="M108" s="113" t="str">
        <f>IF(VLOOKUP('Ratios&amp;Templates'!$W$2,'Template 1_dataset'!$B:$AHV,'Template 1_dataset'!QE$125,0)="","",VLOOKUP('Ratios&amp;Templates'!$W$2,'Template 1_dataset'!$B:$AHV,'Template 1_dataset'!QE$125,0))</f>
        <v/>
      </c>
      <c r="N108" s="113" t="str">
        <f>IF(VLOOKUP('Ratios&amp;Templates'!$W$2,'Template 1_dataset'!$B:$AHV,'Template 1_dataset'!QF$125,0)="","",VLOOKUP('Ratios&amp;Templates'!$W$2,'Template 1_dataset'!$B:$AHV,'Template 1_dataset'!QF$125,0))</f>
        <v/>
      </c>
      <c r="O108" s="206" t="str">
        <f>IF(VLOOKUP('Ratios&amp;Templates'!$W$2,'Template 1_dataset'!$B:$AHV,'Template 1_dataset'!QG$125,0)="","",VLOOKUP('Ratios&amp;Templates'!$W$2,'Template 1_dataset'!$B:$AHV,'Template 1_dataset'!QG$125,0))</f>
        <v/>
      </c>
      <c r="P108" s="113" t="str">
        <f>IF(VLOOKUP('Ratios&amp;Templates'!$W$2,'Template 1_dataset'!$B:$AHV,'Template 1_dataset'!QH$125,0)="","",VLOOKUP('Ratios&amp;Templates'!$W$2,'Template 1_dataset'!$B:$AHV,'Template 1_dataset'!QH$125,0))</f>
        <v/>
      </c>
      <c r="Q108" s="113" t="str">
        <f>IF(VLOOKUP('Ratios&amp;Templates'!$W$2,'Template 1_dataset'!$B:$AHV,'Template 1_dataset'!QI$125,0)="","",VLOOKUP('Ratios&amp;Templates'!$W$2,'Template 1_dataset'!$B:$AHV,'Template 1_dataset'!QI$125,0))</f>
        <v/>
      </c>
      <c r="R108" s="113" t="str">
        <f>IF(VLOOKUP('Ratios&amp;Templates'!$W$2,'Template 1_dataset'!$B:$AHV,'Template 1_dataset'!QJ$125,0)="","",VLOOKUP('Ratios&amp;Templates'!$W$2,'Template 1_dataset'!$B:$AHV,'Template 1_dataset'!QJ$125,0))</f>
        <v/>
      </c>
      <c r="S108" s="113" t="str">
        <f>IF(VLOOKUP('Ratios&amp;Templates'!$W$2,'Template 1_dataset'!$B:$AHV,'Template 1_dataset'!QK$125,0)="","",VLOOKUP('Ratios&amp;Templates'!$W$2,'Template 1_dataset'!$B:$AHV,'Template 1_dataset'!QK$125,0))</f>
        <v/>
      </c>
      <c r="T108" s="113" t="str">
        <f>IF(VLOOKUP('Ratios&amp;Templates'!$W$2,'Template 1_dataset'!$B:$AHV,'Template 1_dataset'!QL$125,0)="","",VLOOKUP('Ratios&amp;Templates'!$W$2,'Template 1_dataset'!$B:$AHV,'Template 1_dataset'!QL$125,0))</f>
        <v/>
      </c>
    </row>
    <row r="109" spans="3:20" ht="25">
      <c r="C109" s="103" t="s">
        <v>1626</v>
      </c>
      <c r="D109" s="156" t="s">
        <v>1627</v>
      </c>
      <c r="E109" s="113" t="str">
        <f>IF(VLOOKUP('Ratios&amp;Templates'!$W$2,'Template 1_dataset'!$B:$AHV,'Template 1_dataset'!QM$125,0)="","",VLOOKUP('Ratios&amp;Templates'!$W$2,'Template 1_dataset'!$B:$AHV,'Template 1_dataset'!QM$125,0))</f>
        <v/>
      </c>
      <c r="F109" s="113" t="str">
        <f>IF(VLOOKUP('Ratios&amp;Templates'!$W$2,'Template 1_dataset'!$B:$AHV,'Template 1_dataset'!QN$125,0)="","",VLOOKUP('Ratios&amp;Templates'!$W$2,'Template 1_dataset'!$B:$AHV,'Template 1_dataset'!QN$125,0))</f>
        <v/>
      </c>
      <c r="G109" s="113" t="str">
        <f>IF(VLOOKUP('Ratios&amp;Templates'!$W$2,'Template 1_dataset'!$B:$AHV,'Template 1_dataset'!QO$125,0)="","",VLOOKUP('Ratios&amp;Templates'!$W$2,'Template 1_dataset'!$B:$AHV,'Template 1_dataset'!QO$125,0))</f>
        <v/>
      </c>
      <c r="H109" s="113" t="str">
        <f>IF(VLOOKUP('Ratios&amp;Templates'!$W$2,'Template 1_dataset'!$B:$AHV,'Template 1_dataset'!QP$125,0)="","",VLOOKUP('Ratios&amp;Templates'!$W$2,'Template 1_dataset'!$B:$AHV,'Template 1_dataset'!QP$125,0))</f>
        <v/>
      </c>
      <c r="I109" s="113" t="str">
        <f>IF(VLOOKUP('Ratios&amp;Templates'!$W$2,'Template 1_dataset'!$B:$AHV,'Template 1_dataset'!QQ$125,0)="","",VLOOKUP('Ratios&amp;Templates'!$W$2,'Template 1_dataset'!$B:$AHV,'Template 1_dataset'!QQ$125,0))</f>
        <v/>
      </c>
      <c r="J109" s="113" t="str">
        <f>IF(VLOOKUP('Ratios&amp;Templates'!$W$2,'Template 1_dataset'!$B:$AHV,'Template 1_dataset'!QR$125,0)="","",VLOOKUP('Ratios&amp;Templates'!$W$2,'Template 1_dataset'!$B:$AHV,'Template 1_dataset'!QR$125,0))</f>
        <v/>
      </c>
      <c r="K109" s="113" t="str">
        <f>IF(VLOOKUP('Ratios&amp;Templates'!$W$2,'Template 1_dataset'!$B:$AHV,'Template 1_dataset'!QS$125,0)="","",VLOOKUP('Ratios&amp;Templates'!$W$2,'Template 1_dataset'!$B:$AHV,'Template 1_dataset'!QS$125,0))</f>
        <v/>
      </c>
      <c r="L109" s="113" t="str">
        <f>IF(VLOOKUP('Ratios&amp;Templates'!$W$2,'Template 1_dataset'!$B:$AHV,'Template 1_dataset'!QT$125,0)="","",VLOOKUP('Ratios&amp;Templates'!$W$2,'Template 1_dataset'!$B:$AHV,'Template 1_dataset'!QT$125,0))</f>
        <v/>
      </c>
      <c r="M109" s="113" t="str">
        <f>IF(VLOOKUP('Ratios&amp;Templates'!$W$2,'Template 1_dataset'!$B:$AHV,'Template 1_dataset'!QU$125,0)="","",VLOOKUP('Ratios&amp;Templates'!$W$2,'Template 1_dataset'!$B:$AHV,'Template 1_dataset'!QU$125,0))</f>
        <v/>
      </c>
      <c r="N109" s="113" t="str">
        <f>IF(VLOOKUP('Ratios&amp;Templates'!$W$2,'Template 1_dataset'!$B:$AHV,'Template 1_dataset'!QV$125,0)="","",VLOOKUP('Ratios&amp;Templates'!$W$2,'Template 1_dataset'!$B:$AHV,'Template 1_dataset'!QV$125,0))</f>
        <v/>
      </c>
      <c r="O109" s="206" t="str">
        <f>IF(VLOOKUP('Ratios&amp;Templates'!$W$2,'Template 1_dataset'!$B:$AHV,'Template 1_dataset'!QW$125,0)="","",VLOOKUP('Ratios&amp;Templates'!$W$2,'Template 1_dataset'!$B:$AHV,'Template 1_dataset'!QW$125,0))</f>
        <v/>
      </c>
      <c r="P109" s="113" t="str">
        <f>IF(VLOOKUP('Ratios&amp;Templates'!$W$2,'Template 1_dataset'!$B:$AHV,'Template 1_dataset'!QX$125,0)="","",VLOOKUP('Ratios&amp;Templates'!$W$2,'Template 1_dataset'!$B:$AHV,'Template 1_dataset'!QX$125,0))</f>
        <v/>
      </c>
      <c r="Q109" s="113" t="str">
        <f>IF(VLOOKUP('Ratios&amp;Templates'!$W$2,'Template 1_dataset'!$B:$AHV,'Template 1_dataset'!QY$125,0)="","",VLOOKUP('Ratios&amp;Templates'!$W$2,'Template 1_dataset'!$B:$AHV,'Template 1_dataset'!QY$125,0))</f>
        <v/>
      </c>
      <c r="R109" s="113" t="str">
        <f>IF(VLOOKUP('Ratios&amp;Templates'!$W$2,'Template 1_dataset'!$B:$AHV,'Template 1_dataset'!QZ$125,0)="","",VLOOKUP('Ratios&amp;Templates'!$W$2,'Template 1_dataset'!$B:$AHV,'Template 1_dataset'!QZ$125,0))</f>
        <v/>
      </c>
      <c r="S109" s="113" t="str">
        <f>IF(VLOOKUP('Ratios&amp;Templates'!$W$2,'Template 1_dataset'!$B:$AHV,'Template 1_dataset'!RA$125,0)="","",VLOOKUP('Ratios&amp;Templates'!$W$2,'Template 1_dataset'!$B:$AHV,'Template 1_dataset'!RA$125,0))</f>
        <v/>
      </c>
      <c r="T109" s="113" t="str">
        <f>IF(VLOOKUP('Ratios&amp;Templates'!$W$2,'Template 1_dataset'!$B:$AHV,'Template 1_dataset'!RB$125,0)="","",VLOOKUP('Ratios&amp;Templates'!$W$2,'Template 1_dataset'!$B:$AHV,'Template 1_dataset'!RB$125,0))</f>
        <v/>
      </c>
    </row>
    <row r="110" spans="3:20">
      <c r="C110" s="103" t="s">
        <v>1628</v>
      </c>
      <c r="D110" s="156" t="s">
        <v>1629</v>
      </c>
      <c r="E110" s="113" t="str">
        <f>IF(VLOOKUP('Ratios&amp;Templates'!$W$2,'Template 1_dataset'!$B:$AHV,'Template 1_dataset'!RC$125,0)="","",VLOOKUP('Ratios&amp;Templates'!$W$2,'Template 1_dataset'!$B:$AHV,'Template 1_dataset'!RC$125,0))</f>
        <v/>
      </c>
      <c r="F110" s="113" t="str">
        <f>IF(VLOOKUP('Ratios&amp;Templates'!$W$2,'Template 1_dataset'!$B:$AHV,'Template 1_dataset'!RD$125,0)="","",VLOOKUP('Ratios&amp;Templates'!$W$2,'Template 1_dataset'!$B:$AHV,'Template 1_dataset'!RD$125,0))</f>
        <v/>
      </c>
      <c r="G110" s="113" t="str">
        <f>IF(VLOOKUP('Ratios&amp;Templates'!$W$2,'Template 1_dataset'!$B:$AHV,'Template 1_dataset'!RE$125,0)="","",VLOOKUP('Ratios&amp;Templates'!$W$2,'Template 1_dataset'!$B:$AHV,'Template 1_dataset'!RE$125,0))</f>
        <v/>
      </c>
      <c r="H110" s="113" t="str">
        <f>IF(VLOOKUP('Ratios&amp;Templates'!$W$2,'Template 1_dataset'!$B:$AHV,'Template 1_dataset'!RF$125,0)="","",VLOOKUP('Ratios&amp;Templates'!$W$2,'Template 1_dataset'!$B:$AHV,'Template 1_dataset'!RF$125,0))</f>
        <v/>
      </c>
      <c r="I110" s="113" t="str">
        <f>IF(VLOOKUP('Ratios&amp;Templates'!$W$2,'Template 1_dataset'!$B:$AHV,'Template 1_dataset'!RG$125,0)="","",VLOOKUP('Ratios&amp;Templates'!$W$2,'Template 1_dataset'!$B:$AHV,'Template 1_dataset'!RG$125,0))</f>
        <v/>
      </c>
      <c r="J110" s="113" t="str">
        <f>IF(VLOOKUP('Ratios&amp;Templates'!$W$2,'Template 1_dataset'!$B:$AHV,'Template 1_dataset'!RH$125,0)="","",VLOOKUP('Ratios&amp;Templates'!$W$2,'Template 1_dataset'!$B:$AHV,'Template 1_dataset'!RH$125,0))</f>
        <v/>
      </c>
      <c r="K110" s="113" t="str">
        <f>IF(VLOOKUP('Ratios&amp;Templates'!$W$2,'Template 1_dataset'!$B:$AHV,'Template 1_dataset'!RI$125,0)="","",VLOOKUP('Ratios&amp;Templates'!$W$2,'Template 1_dataset'!$B:$AHV,'Template 1_dataset'!RI$125,0))</f>
        <v/>
      </c>
      <c r="L110" s="113" t="str">
        <f>IF(VLOOKUP('Ratios&amp;Templates'!$W$2,'Template 1_dataset'!$B:$AHV,'Template 1_dataset'!RJ$125,0)="","",VLOOKUP('Ratios&amp;Templates'!$W$2,'Template 1_dataset'!$B:$AHV,'Template 1_dataset'!RJ$125,0))</f>
        <v/>
      </c>
      <c r="M110" s="113" t="str">
        <f>IF(VLOOKUP('Ratios&amp;Templates'!$W$2,'Template 1_dataset'!$B:$AHV,'Template 1_dataset'!RK$125,0)="","",VLOOKUP('Ratios&amp;Templates'!$W$2,'Template 1_dataset'!$B:$AHV,'Template 1_dataset'!RK$125,0))</f>
        <v/>
      </c>
      <c r="N110" s="113" t="str">
        <f>IF(VLOOKUP('Ratios&amp;Templates'!$W$2,'Template 1_dataset'!$B:$AHV,'Template 1_dataset'!RL$125,0)="","",VLOOKUP('Ratios&amp;Templates'!$W$2,'Template 1_dataset'!$B:$AHV,'Template 1_dataset'!RL$125,0))</f>
        <v/>
      </c>
      <c r="O110" s="206" t="str">
        <f>IF(VLOOKUP('Ratios&amp;Templates'!$W$2,'Template 1_dataset'!$B:$AHV,'Template 1_dataset'!RM$125,0)="","",VLOOKUP('Ratios&amp;Templates'!$W$2,'Template 1_dataset'!$B:$AHV,'Template 1_dataset'!RM$125,0))</f>
        <v/>
      </c>
      <c r="P110" s="113" t="str">
        <f>IF(VLOOKUP('Ratios&amp;Templates'!$W$2,'Template 1_dataset'!$B:$AHV,'Template 1_dataset'!RN$125,0)="","",VLOOKUP('Ratios&amp;Templates'!$W$2,'Template 1_dataset'!$B:$AHV,'Template 1_dataset'!RN$125,0))</f>
        <v/>
      </c>
      <c r="Q110" s="113" t="str">
        <f>IF(VLOOKUP('Ratios&amp;Templates'!$W$2,'Template 1_dataset'!$B:$AHV,'Template 1_dataset'!RO$125,0)="","",VLOOKUP('Ratios&amp;Templates'!$W$2,'Template 1_dataset'!$B:$AHV,'Template 1_dataset'!RO$125,0))</f>
        <v/>
      </c>
      <c r="R110" s="113" t="str">
        <f>IF(VLOOKUP('Ratios&amp;Templates'!$W$2,'Template 1_dataset'!$B:$AHV,'Template 1_dataset'!RP$125,0)="","",VLOOKUP('Ratios&amp;Templates'!$W$2,'Template 1_dataset'!$B:$AHV,'Template 1_dataset'!RP$125,0))</f>
        <v/>
      </c>
      <c r="S110" s="113" t="str">
        <f>IF(VLOOKUP('Ratios&amp;Templates'!$W$2,'Template 1_dataset'!$B:$AHV,'Template 1_dataset'!RQ$125,0)="","",VLOOKUP('Ratios&amp;Templates'!$W$2,'Template 1_dataset'!$B:$AHV,'Template 1_dataset'!RQ$125,0))</f>
        <v/>
      </c>
      <c r="T110" s="113" t="str">
        <f>IF(VLOOKUP('Ratios&amp;Templates'!$W$2,'Template 1_dataset'!$B:$AHV,'Template 1_dataset'!RR$125,0)="","",VLOOKUP('Ratios&amp;Templates'!$W$2,'Template 1_dataset'!$B:$AHV,'Template 1_dataset'!RR$125,0))</f>
        <v/>
      </c>
    </row>
    <row r="111" spans="3:20">
      <c r="C111" s="103" t="s">
        <v>1630</v>
      </c>
      <c r="D111" s="156" t="s">
        <v>1631</v>
      </c>
      <c r="E111" s="113" t="str">
        <f>IF(VLOOKUP('Ratios&amp;Templates'!$W$2,'Template 1_dataset'!$B:$AHV,'Template 1_dataset'!RS$125,0)="","",VLOOKUP('Ratios&amp;Templates'!$W$2,'Template 1_dataset'!$B:$AHV,'Template 1_dataset'!RS$125,0))</f>
        <v/>
      </c>
      <c r="F111" s="113" t="str">
        <f>IF(VLOOKUP('Ratios&amp;Templates'!$W$2,'Template 1_dataset'!$B:$AHV,'Template 1_dataset'!RT$125,0)="","",VLOOKUP('Ratios&amp;Templates'!$W$2,'Template 1_dataset'!$B:$AHV,'Template 1_dataset'!RT$125,0))</f>
        <v/>
      </c>
      <c r="G111" s="113" t="str">
        <f>IF(VLOOKUP('Ratios&amp;Templates'!$W$2,'Template 1_dataset'!$B:$AHV,'Template 1_dataset'!RU$125,0)="","",VLOOKUP('Ratios&amp;Templates'!$W$2,'Template 1_dataset'!$B:$AHV,'Template 1_dataset'!RU$125,0))</f>
        <v/>
      </c>
      <c r="H111" s="113" t="str">
        <f>IF(VLOOKUP('Ratios&amp;Templates'!$W$2,'Template 1_dataset'!$B:$AHV,'Template 1_dataset'!RV$125,0)="","",VLOOKUP('Ratios&amp;Templates'!$W$2,'Template 1_dataset'!$B:$AHV,'Template 1_dataset'!RV$125,0))</f>
        <v/>
      </c>
      <c r="I111" s="113" t="str">
        <f>IF(VLOOKUP('Ratios&amp;Templates'!$W$2,'Template 1_dataset'!$B:$AHV,'Template 1_dataset'!RW$125,0)="","",VLOOKUP('Ratios&amp;Templates'!$W$2,'Template 1_dataset'!$B:$AHV,'Template 1_dataset'!RW$125,0))</f>
        <v/>
      </c>
      <c r="J111" s="113" t="str">
        <f>IF(VLOOKUP('Ratios&amp;Templates'!$W$2,'Template 1_dataset'!$B:$AHV,'Template 1_dataset'!RX$125,0)="","",VLOOKUP('Ratios&amp;Templates'!$W$2,'Template 1_dataset'!$B:$AHV,'Template 1_dataset'!RX$125,0))</f>
        <v/>
      </c>
      <c r="K111" s="113" t="str">
        <f>IF(VLOOKUP('Ratios&amp;Templates'!$W$2,'Template 1_dataset'!$B:$AHV,'Template 1_dataset'!RY$125,0)="","",VLOOKUP('Ratios&amp;Templates'!$W$2,'Template 1_dataset'!$B:$AHV,'Template 1_dataset'!RY$125,0))</f>
        <v/>
      </c>
      <c r="L111" s="113" t="str">
        <f>IF(VLOOKUP('Ratios&amp;Templates'!$W$2,'Template 1_dataset'!$B:$AHV,'Template 1_dataset'!RZ$125,0)="","",VLOOKUP('Ratios&amp;Templates'!$W$2,'Template 1_dataset'!$B:$AHV,'Template 1_dataset'!RZ$125,0))</f>
        <v/>
      </c>
      <c r="M111" s="113" t="str">
        <f>IF(VLOOKUP('Ratios&amp;Templates'!$W$2,'Template 1_dataset'!$B:$AHV,'Template 1_dataset'!SA$125,0)="","",VLOOKUP('Ratios&amp;Templates'!$W$2,'Template 1_dataset'!$B:$AHV,'Template 1_dataset'!SA$125,0))</f>
        <v/>
      </c>
      <c r="N111" s="113" t="str">
        <f>IF(VLOOKUP('Ratios&amp;Templates'!$W$2,'Template 1_dataset'!$B:$AHV,'Template 1_dataset'!SB$125,0)="","",VLOOKUP('Ratios&amp;Templates'!$W$2,'Template 1_dataset'!$B:$AHV,'Template 1_dataset'!SB$125,0))</f>
        <v/>
      </c>
      <c r="O111" s="206" t="str">
        <f>IF(VLOOKUP('Ratios&amp;Templates'!$W$2,'Template 1_dataset'!$B:$AHV,'Template 1_dataset'!SC$125,0)="","",VLOOKUP('Ratios&amp;Templates'!$W$2,'Template 1_dataset'!$B:$AHV,'Template 1_dataset'!SC$125,0))</f>
        <v/>
      </c>
      <c r="P111" s="113" t="str">
        <f>IF(VLOOKUP('Ratios&amp;Templates'!$W$2,'Template 1_dataset'!$B:$AHV,'Template 1_dataset'!SD$125,0)="","",VLOOKUP('Ratios&amp;Templates'!$W$2,'Template 1_dataset'!$B:$AHV,'Template 1_dataset'!SD$125,0))</f>
        <v/>
      </c>
      <c r="Q111" s="113" t="str">
        <f>IF(VLOOKUP('Ratios&amp;Templates'!$W$2,'Template 1_dataset'!$B:$AHV,'Template 1_dataset'!SE$125,0)="","",VLOOKUP('Ratios&amp;Templates'!$W$2,'Template 1_dataset'!$B:$AHV,'Template 1_dataset'!SE$125,0))</f>
        <v/>
      </c>
      <c r="R111" s="113" t="str">
        <f>IF(VLOOKUP('Ratios&amp;Templates'!$W$2,'Template 1_dataset'!$B:$AHV,'Template 1_dataset'!SF$125,0)="","",VLOOKUP('Ratios&amp;Templates'!$W$2,'Template 1_dataset'!$B:$AHV,'Template 1_dataset'!SF$125,0))</f>
        <v/>
      </c>
      <c r="S111" s="113" t="str">
        <f>IF(VLOOKUP('Ratios&amp;Templates'!$W$2,'Template 1_dataset'!$B:$AHV,'Template 1_dataset'!SG$125,0)="","",VLOOKUP('Ratios&amp;Templates'!$W$2,'Template 1_dataset'!$B:$AHV,'Template 1_dataset'!SG$125,0))</f>
        <v/>
      </c>
      <c r="T111" s="113" t="str">
        <f>IF(VLOOKUP('Ratios&amp;Templates'!$W$2,'Template 1_dataset'!$B:$AHV,'Template 1_dataset'!SH$125,0)="","",VLOOKUP('Ratios&amp;Templates'!$W$2,'Template 1_dataset'!$B:$AHV,'Template 1_dataset'!SH$125,0))</f>
        <v/>
      </c>
    </row>
    <row r="112" spans="3:20">
      <c r="C112" s="103" t="s">
        <v>1632</v>
      </c>
      <c r="D112" s="156" t="s">
        <v>1633</v>
      </c>
      <c r="E112" s="113" t="str">
        <f>IF(VLOOKUP('Ratios&amp;Templates'!$W$2,'Template 1_dataset'!$B:$AHV,'Template 1_dataset'!SI$125,0)="","",VLOOKUP('Ratios&amp;Templates'!$W$2,'Template 1_dataset'!$B:$AHV,'Template 1_dataset'!SI$125,0))</f>
        <v/>
      </c>
      <c r="F112" s="113" t="str">
        <f>IF(VLOOKUP('Ratios&amp;Templates'!$W$2,'Template 1_dataset'!$B:$AHV,'Template 1_dataset'!SJ$125,0)="","",VLOOKUP('Ratios&amp;Templates'!$W$2,'Template 1_dataset'!$B:$AHV,'Template 1_dataset'!SJ$125,0))</f>
        <v/>
      </c>
      <c r="G112" s="113" t="str">
        <f>IF(VLOOKUP('Ratios&amp;Templates'!$W$2,'Template 1_dataset'!$B:$AHV,'Template 1_dataset'!SK$125,0)="","",VLOOKUP('Ratios&amp;Templates'!$W$2,'Template 1_dataset'!$B:$AHV,'Template 1_dataset'!SK$125,0))</f>
        <v/>
      </c>
      <c r="H112" s="113" t="str">
        <f>IF(VLOOKUP('Ratios&amp;Templates'!$W$2,'Template 1_dataset'!$B:$AHV,'Template 1_dataset'!SL$125,0)="","",VLOOKUP('Ratios&amp;Templates'!$W$2,'Template 1_dataset'!$B:$AHV,'Template 1_dataset'!SL$125,0))</f>
        <v/>
      </c>
      <c r="I112" s="113" t="str">
        <f>IF(VLOOKUP('Ratios&amp;Templates'!$W$2,'Template 1_dataset'!$B:$AHV,'Template 1_dataset'!SM$125,0)="","",VLOOKUP('Ratios&amp;Templates'!$W$2,'Template 1_dataset'!$B:$AHV,'Template 1_dataset'!SM$125,0))</f>
        <v/>
      </c>
      <c r="J112" s="113" t="str">
        <f>IF(VLOOKUP('Ratios&amp;Templates'!$W$2,'Template 1_dataset'!$B:$AHV,'Template 1_dataset'!SN$125,0)="","",VLOOKUP('Ratios&amp;Templates'!$W$2,'Template 1_dataset'!$B:$AHV,'Template 1_dataset'!SN$125,0))</f>
        <v/>
      </c>
      <c r="K112" s="113" t="str">
        <f>IF(VLOOKUP('Ratios&amp;Templates'!$W$2,'Template 1_dataset'!$B:$AHV,'Template 1_dataset'!SO$125,0)="","",VLOOKUP('Ratios&amp;Templates'!$W$2,'Template 1_dataset'!$B:$AHV,'Template 1_dataset'!SO$125,0))</f>
        <v/>
      </c>
      <c r="L112" s="113" t="str">
        <f>IF(VLOOKUP('Ratios&amp;Templates'!$W$2,'Template 1_dataset'!$B:$AHV,'Template 1_dataset'!SP$125,0)="","",VLOOKUP('Ratios&amp;Templates'!$W$2,'Template 1_dataset'!$B:$AHV,'Template 1_dataset'!SP$125,0))</f>
        <v/>
      </c>
      <c r="M112" s="113" t="str">
        <f>IF(VLOOKUP('Ratios&amp;Templates'!$W$2,'Template 1_dataset'!$B:$AHV,'Template 1_dataset'!SQ$125,0)="","",VLOOKUP('Ratios&amp;Templates'!$W$2,'Template 1_dataset'!$B:$AHV,'Template 1_dataset'!SQ$125,0))</f>
        <v/>
      </c>
      <c r="N112" s="113" t="str">
        <f>IF(VLOOKUP('Ratios&amp;Templates'!$W$2,'Template 1_dataset'!$B:$AHV,'Template 1_dataset'!SR$125,0)="","",VLOOKUP('Ratios&amp;Templates'!$W$2,'Template 1_dataset'!$B:$AHV,'Template 1_dataset'!SR$125,0))</f>
        <v/>
      </c>
      <c r="O112" s="206" t="str">
        <f>IF(VLOOKUP('Ratios&amp;Templates'!$W$2,'Template 1_dataset'!$B:$AHV,'Template 1_dataset'!SS$125,0)="","",VLOOKUP('Ratios&amp;Templates'!$W$2,'Template 1_dataset'!$B:$AHV,'Template 1_dataset'!SS$125,0))</f>
        <v/>
      </c>
      <c r="P112" s="113" t="str">
        <f>IF(VLOOKUP('Ratios&amp;Templates'!$W$2,'Template 1_dataset'!$B:$AHV,'Template 1_dataset'!ST$125,0)="","",VLOOKUP('Ratios&amp;Templates'!$W$2,'Template 1_dataset'!$B:$AHV,'Template 1_dataset'!ST$125,0))</f>
        <v/>
      </c>
      <c r="Q112" s="113" t="str">
        <f>IF(VLOOKUP('Ratios&amp;Templates'!$W$2,'Template 1_dataset'!$B:$AHV,'Template 1_dataset'!SU$125,0)="","",VLOOKUP('Ratios&amp;Templates'!$W$2,'Template 1_dataset'!$B:$AHV,'Template 1_dataset'!SU$125,0))</f>
        <v/>
      </c>
      <c r="R112" s="113" t="str">
        <f>IF(VLOOKUP('Ratios&amp;Templates'!$W$2,'Template 1_dataset'!$B:$AHV,'Template 1_dataset'!SV$125,0)="","",VLOOKUP('Ratios&amp;Templates'!$W$2,'Template 1_dataset'!$B:$AHV,'Template 1_dataset'!SV$125,0))</f>
        <v/>
      </c>
      <c r="S112" s="113" t="str">
        <f>IF(VLOOKUP('Ratios&amp;Templates'!$W$2,'Template 1_dataset'!$B:$AHV,'Template 1_dataset'!SW$125,0)="","",VLOOKUP('Ratios&amp;Templates'!$W$2,'Template 1_dataset'!$B:$AHV,'Template 1_dataset'!SW$125,0))</f>
        <v/>
      </c>
      <c r="T112" s="113" t="str">
        <f>IF(VLOOKUP('Ratios&amp;Templates'!$W$2,'Template 1_dataset'!$B:$AHV,'Template 1_dataset'!SX$125,0)="","",VLOOKUP('Ratios&amp;Templates'!$W$2,'Template 1_dataset'!$B:$AHV,'Template 1_dataset'!SX$125,0))</f>
        <v/>
      </c>
    </row>
    <row r="113" spans="3:20">
      <c r="C113" s="103" t="s">
        <v>1634</v>
      </c>
      <c r="D113" s="156" t="s">
        <v>1635</v>
      </c>
      <c r="E113" s="113" t="str">
        <f>IF(VLOOKUP('Ratios&amp;Templates'!$W$2,'Template 1_dataset'!$B:$AHV,'Template 1_dataset'!SY$125,0)="","",VLOOKUP('Ratios&amp;Templates'!$W$2,'Template 1_dataset'!$B:$AHV,'Template 1_dataset'!SY$125,0))</f>
        <v/>
      </c>
      <c r="F113" s="113" t="str">
        <f>IF(VLOOKUP('Ratios&amp;Templates'!$W$2,'Template 1_dataset'!$B:$AHV,'Template 1_dataset'!SZ$125,0)="","",VLOOKUP('Ratios&amp;Templates'!$W$2,'Template 1_dataset'!$B:$AHV,'Template 1_dataset'!SZ$125,0))</f>
        <v/>
      </c>
      <c r="G113" s="113" t="str">
        <f>IF(VLOOKUP('Ratios&amp;Templates'!$W$2,'Template 1_dataset'!$B:$AHV,'Template 1_dataset'!TA$125,0)="","",VLOOKUP('Ratios&amp;Templates'!$W$2,'Template 1_dataset'!$B:$AHV,'Template 1_dataset'!TA$125,0))</f>
        <v/>
      </c>
      <c r="H113" s="113" t="str">
        <f>IF(VLOOKUP('Ratios&amp;Templates'!$W$2,'Template 1_dataset'!$B:$AHV,'Template 1_dataset'!TB$125,0)="","",VLOOKUP('Ratios&amp;Templates'!$W$2,'Template 1_dataset'!$B:$AHV,'Template 1_dataset'!TB$125,0))</f>
        <v/>
      </c>
      <c r="I113" s="113" t="str">
        <f>IF(VLOOKUP('Ratios&amp;Templates'!$W$2,'Template 1_dataset'!$B:$AHV,'Template 1_dataset'!TC$125,0)="","",VLOOKUP('Ratios&amp;Templates'!$W$2,'Template 1_dataset'!$B:$AHV,'Template 1_dataset'!TC$125,0))</f>
        <v/>
      </c>
      <c r="J113" s="113" t="str">
        <f>IF(VLOOKUP('Ratios&amp;Templates'!$W$2,'Template 1_dataset'!$B:$AHV,'Template 1_dataset'!TD$125,0)="","",VLOOKUP('Ratios&amp;Templates'!$W$2,'Template 1_dataset'!$B:$AHV,'Template 1_dataset'!TD$125,0))</f>
        <v/>
      </c>
      <c r="K113" s="113" t="str">
        <f>IF(VLOOKUP('Ratios&amp;Templates'!$W$2,'Template 1_dataset'!$B:$AHV,'Template 1_dataset'!TE$125,0)="","",VLOOKUP('Ratios&amp;Templates'!$W$2,'Template 1_dataset'!$B:$AHV,'Template 1_dataset'!TE$125,0))</f>
        <v/>
      </c>
      <c r="L113" s="113" t="str">
        <f>IF(VLOOKUP('Ratios&amp;Templates'!$W$2,'Template 1_dataset'!$B:$AHV,'Template 1_dataset'!TF$125,0)="","",VLOOKUP('Ratios&amp;Templates'!$W$2,'Template 1_dataset'!$B:$AHV,'Template 1_dataset'!TF$125,0))</f>
        <v/>
      </c>
      <c r="M113" s="113" t="str">
        <f>IF(VLOOKUP('Ratios&amp;Templates'!$W$2,'Template 1_dataset'!$B:$AHV,'Template 1_dataset'!TG$125,0)="","",VLOOKUP('Ratios&amp;Templates'!$W$2,'Template 1_dataset'!$B:$AHV,'Template 1_dataset'!TG$125,0))</f>
        <v/>
      </c>
      <c r="N113" s="113" t="str">
        <f>IF(VLOOKUP('Ratios&amp;Templates'!$W$2,'Template 1_dataset'!$B:$AHV,'Template 1_dataset'!TH$125,0)="","",VLOOKUP('Ratios&amp;Templates'!$W$2,'Template 1_dataset'!$B:$AHV,'Template 1_dataset'!TH$125,0))</f>
        <v/>
      </c>
      <c r="O113" s="206" t="str">
        <f>IF(VLOOKUP('Ratios&amp;Templates'!$W$2,'Template 1_dataset'!$B:$AHV,'Template 1_dataset'!TI$125,0)="","",VLOOKUP('Ratios&amp;Templates'!$W$2,'Template 1_dataset'!$B:$AHV,'Template 1_dataset'!TI$125,0))</f>
        <v/>
      </c>
      <c r="P113" s="113" t="str">
        <f>IF(VLOOKUP('Ratios&amp;Templates'!$W$2,'Template 1_dataset'!$B:$AHV,'Template 1_dataset'!TJ$125,0)="","",VLOOKUP('Ratios&amp;Templates'!$W$2,'Template 1_dataset'!$B:$AHV,'Template 1_dataset'!TJ$125,0))</f>
        <v/>
      </c>
      <c r="Q113" s="113" t="str">
        <f>IF(VLOOKUP('Ratios&amp;Templates'!$W$2,'Template 1_dataset'!$B:$AHV,'Template 1_dataset'!TK$125,0)="","",VLOOKUP('Ratios&amp;Templates'!$W$2,'Template 1_dataset'!$B:$AHV,'Template 1_dataset'!TK$125,0))</f>
        <v/>
      </c>
      <c r="R113" s="113" t="str">
        <f>IF(VLOOKUP('Ratios&amp;Templates'!$W$2,'Template 1_dataset'!$B:$AHV,'Template 1_dataset'!TL$125,0)="","",VLOOKUP('Ratios&amp;Templates'!$W$2,'Template 1_dataset'!$B:$AHV,'Template 1_dataset'!TL$125,0))</f>
        <v/>
      </c>
      <c r="S113" s="113" t="str">
        <f>IF(VLOOKUP('Ratios&amp;Templates'!$W$2,'Template 1_dataset'!$B:$AHV,'Template 1_dataset'!TM$125,0)="","",VLOOKUP('Ratios&amp;Templates'!$W$2,'Template 1_dataset'!$B:$AHV,'Template 1_dataset'!TM$125,0))</f>
        <v/>
      </c>
      <c r="T113" s="113" t="str">
        <f>IF(VLOOKUP('Ratios&amp;Templates'!$W$2,'Template 1_dataset'!$B:$AHV,'Template 1_dataset'!TN$125,0)="","",VLOOKUP('Ratios&amp;Templates'!$W$2,'Template 1_dataset'!$B:$AHV,'Template 1_dataset'!TN$125,0))</f>
        <v/>
      </c>
    </row>
    <row r="114" spans="3:20">
      <c r="C114" s="103" t="s">
        <v>1636</v>
      </c>
      <c r="D114" s="156" t="s">
        <v>1637</v>
      </c>
      <c r="E114" s="113" t="str">
        <f>IF(VLOOKUP('Ratios&amp;Templates'!$W$2,'Template 1_dataset'!$B:$AHV,'Template 1_dataset'!TO$125,0)="","",VLOOKUP('Ratios&amp;Templates'!$W$2,'Template 1_dataset'!$B:$AHV,'Template 1_dataset'!TO$125,0))</f>
        <v/>
      </c>
      <c r="F114" s="113" t="str">
        <f>IF(VLOOKUP('Ratios&amp;Templates'!$W$2,'Template 1_dataset'!$B:$AHV,'Template 1_dataset'!TP$125,0)="","",VLOOKUP('Ratios&amp;Templates'!$W$2,'Template 1_dataset'!$B:$AHV,'Template 1_dataset'!TP$125,0))</f>
        <v/>
      </c>
      <c r="G114" s="113" t="str">
        <f>IF(VLOOKUP('Ratios&amp;Templates'!$W$2,'Template 1_dataset'!$B:$AHV,'Template 1_dataset'!TQ$125,0)="","",VLOOKUP('Ratios&amp;Templates'!$W$2,'Template 1_dataset'!$B:$AHV,'Template 1_dataset'!TQ$125,0))</f>
        <v/>
      </c>
      <c r="H114" s="113" t="str">
        <f>IF(VLOOKUP('Ratios&amp;Templates'!$W$2,'Template 1_dataset'!$B:$AHV,'Template 1_dataset'!TR$125,0)="","",VLOOKUP('Ratios&amp;Templates'!$W$2,'Template 1_dataset'!$B:$AHV,'Template 1_dataset'!TR$125,0))</f>
        <v/>
      </c>
      <c r="I114" s="113" t="str">
        <f>IF(VLOOKUP('Ratios&amp;Templates'!$W$2,'Template 1_dataset'!$B:$AHV,'Template 1_dataset'!TS$125,0)="","",VLOOKUP('Ratios&amp;Templates'!$W$2,'Template 1_dataset'!$B:$AHV,'Template 1_dataset'!TS$125,0))</f>
        <v/>
      </c>
      <c r="J114" s="113" t="str">
        <f>IF(VLOOKUP('Ratios&amp;Templates'!$W$2,'Template 1_dataset'!$B:$AHV,'Template 1_dataset'!TT$125,0)="","",VLOOKUP('Ratios&amp;Templates'!$W$2,'Template 1_dataset'!$B:$AHV,'Template 1_dataset'!TT$125,0))</f>
        <v/>
      </c>
      <c r="K114" s="113" t="str">
        <f>IF(VLOOKUP('Ratios&amp;Templates'!$W$2,'Template 1_dataset'!$B:$AHV,'Template 1_dataset'!TU$125,0)="","",VLOOKUP('Ratios&amp;Templates'!$W$2,'Template 1_dataset'!$B:$AHV,'Template 1_dataset'!TU$125,0))</f>
        <v/>
      </c>
      <c r="L114" s="113" t="str">
        <f>IF(VLOOKUP('Ratios&amp;Templates'!$W$2,'Template 1_dataset'!$B:$AHV,'Template 1_dataset'!TV$125,0)="","",VLOOKUP('Ratios&amp;Templates'!$W$2,'Template 1_dataset'!$B:$AHV,'Template 1_dataset'!TV$125,0))</f>
        <v/>
      </c>
      <c r="M114" s="113" t="str">
        <f>IF(VLOOKUP('Ratios&amp;Templates'!$W$2,'Template 1_dataset'!$B:$AHV,'Template 1_dataset'!TW$125,0)="","",VLOOKUP('Ratios&amp;Templates'!$W$2,'Template 1_dataset'!$B:$AHV,'Template 1_dataset'!TW$125,0))</f>
        <v/>
      </c>
      <c r="N114" s="113" t="str">
        <f>IF(VLOOKUP('Ratios&amp;Templates'!$W$2,'Template 1_dataset'!$B:$AHV,'Template 1_dataset'!TX$125,0)="","",VLOOKUP('Ratios&amp;Templates'!$W$2,'Template 1_dataset'!$B:$AHV,'Template 1_dataset'!TX$125,0))</f>
        <v/>
      </c>
      <c r="O114" s="206" t="str">
        <f>IF(VLOOKUP('Ratios&amp;Templates'!$W$2,'Template 1_dataset'!$B:$AHV,'Template 1_dataset'!TY$125,0)="","",VLOOKUP('Ratios&amp;Templates'!$W$2,'Template 1_dataset'!$B:$AHV,'Template 1_dataset'!TY$125,0))</f>
        <v/>
      </c>
      <c r="P114" s="113" t="str">
        <f>IF(VLOOKUP('Ratios&amp;Templates'!$W$2,'Template 1_dataset'!$B:$AHV,'Template 1_dataset'!TZ$125,0)="","",VLOOKUP('Ratios&amp;Templates'!$W$2,'Template 1_dataset'!$B:$AHV,'Template 1_dataset'!TZ$125,0))</f>
        <v/>
      </c>
      <c r="Q114" s="113" t="str">
        <f>IF(VLOOKUP('Ratios&amp;Templates'!$W$2,'Template 1_dataset'!$B:$AHV,'Template 1_dataset'!UA$125,0)="","",VLOOKUP('Ratios&amp;Templates'!$W$2,'Template 1_dataset'!$B:$AHV,'Template 1_dataset'!UA$125,0))</f>
        <v/>
      </c>
      <c r="R114" s="113" t="str">
        <f>IF(VLOOKUP('Ratios&amp;Templates'!$W$2,'Template 1_dataset'!$B:$AHV,'Template 1_dataset'!UB$125,0)="","",VLOOKUP('Ratios&amp;Templates'!$W$2,'Template 1_dataset'!$B:$AHV,'Template 1_dataset'!UB$125,0))</f>
        <v/>
      </c>
      <c r="S114" s="113" t="str">
        <f>IF(VLOOKUP('Ratios&amp;Templates'!$W$2,'Template 1_dataset'!$B:$AHV,'Template 1_dataset'!UC$125,0)="","",VLOOKUP('Ratios&amp;Templates'!$W$2,'Template 1_dataset'!$B:$AHV,'Template 1_dataset'!UC$125,0))</f>
        <v/>
      </c>
      <c r="T114" s="113" t="str">
        <f>IF(VLOOKUP('Ratios&amp;Templates'!$W$2,'Template 1_dataset'!$B:$AHV,'Template 1_dataset'!UD$125,0)="","",VLOOKUP('Ratios&amp;Templates'!$W$2,'Template 1_dataset'!$B:$AHV,'Template 1_dataset'!UD$125,0))</f>
        <v/>
      </c>
    </row>
    <row r="115" spans="3:20" ht="25">
      <c r="C115" s="103" t="s">
        <v>1638</v>
      </c>
      <c r="D115" s="156" t="s">
        <v>1639</v>
      </c>
      <c r="E115" s="113" t="str">
        <f>IF(VLOOKUP('Ratios&amp;Templates'!$W$2,'Template 1_dataset'!$B:$AHV,'Template 1_dataset'!UE$125,0)="","",VLOOKUP('Ratios&amp;Templates'!$W$2,'Template 1_dataset'!$B:$AHV,'Template 1_dataset'!UE$125,0))</f>
        <v/>
      </c>
      <c r="F115" s="113" t="str">
        <f>IF(VLOOKUP('Ratios&amp;Templates'!$W$2,'Template 1_dataset'!$B:$AHV,'Template 1_dataset'!UF$125,0)="","",VLOOKUP('Ratios&amp;Templates'!$W$2,'Template 1_dataset'!$B:$AHV,'Template 1_dataset'!UF$125,0))</f>
        <v/>
      </c>
      <c r="G115" s="113" t="str">
        <f>IF(VLOOKUP('Ratios&amp;Templates'!$W$2,'Template 1_dataset'!$B:$AHV,'Template 1_dataset'!UG$125,0)="","",VLOOKUP('Ratios&amp;Templates'!$W$2,'Template 1_dataset'!$B:$AHV,'Template 1_dataset'!UG$125,0))</f>
        <v/>
      </c>
      <c r="H115" s="113" t="str">
        <f>IF(VLOOKUP('Ratios&amp;Templates'!$W$2,'Template 1_dataset'!$B:$AHV,'Template 1_dataset'!UH$125,0)="","",VLOOKUP('Ratios&amp;Templates'!$W$2,'Template 1_dataset'!$B:$AHV,'Template 1_dataset'!UH$125,0))</f>
        <v/>
      </c>
      <c r="I115" s="113" t="str">
        <f>IF(VLOOKUP('Ratios&amp;Templates'!$W$2,'Template 1_dataset'!$B:$AHV,'Template 1_dataset'!UI$125,0)="","",VLOOKUP('Ratios&amp;Templates'!$W$2,'Template 1_dataset'!$B:$AHV,'Template 1_dataset'!UI$125,0))</f>
        <v/>
      </c>
      <c r="J115" s="113" t="str">
        <f>IF(VLOOKUP('Ratios&amp;Templates'!$W$2,'Template 1_dataset'!$B:$AHV,'Template 1_dataset'!UJ$125,0)="","",VLOOKUP('Ratios&amp;Templates'!$W$2,'Template 1_dataset'!$B:$AHV,'Template 1_dataset'!UJ$125,0))</f>
        <v/>
      </c>
      <c r="K115" s="113" t="str">
        <f>IF(VLOOKUP('Ratios&amp;Templates'!$W$2,'Template 1_dataset'!$B:$AHV,'Template 1_dataset'!UK$125,0)="","",VLOOKUP('Ratios&amp;Templates'!$W$2,'Template 1_dataset'!$B:$AHV,'Template 1_dataset'!UK$125,0))</f>
        <v/>
      </c>
      <c r="L115" s="113" t="str">
        <f>IF(VLOOKUP('Ratios&amp;Templates'!$W$2,'Template 1_dataset'!$B:$AHV,'Template 1_dataset'!UL$125,0)="","",VLOOKUP('Ratios&amp;Templates'!$W$2,'Template 1_dataset'!$B:$AHV,'Template 1_dataset'!UL$125,0))</f>
        <v/>
      </c>
      <c r="M115" s="113" t="str">
        <f>IF(VLOOKUP('Ratios&amp;Templates'!$W$2,'Template 1_dataset'!$B:$AHV,'Template 1_dataset'!UM$125,0)="","",VLOOKUP('Ratios&amp;Templates'!$W$2,'Template 1_dataset'!$B:$AHV,'Template 1_dataset'!UM$125,0))</f>
        <v/>
      </c>
      <c r="N115" s="113" t="str">
        <f>IF(VLOOKUP('Ratios&amp;Templates'!$W$2,'Template 1_dataset'!$B:$AHV,'Template 1_dataset'!UN$125,0)="","",VLOOKUP('Ratios&amp;Templates'!$W$2,'Template 1_dataset'!$B:$AHV,'Template 1_dataset'!UN$125,0))</f>
        <v/>
      </c>
      <c r="O115" s="206" t="str">
        <f>IF(VLOOKUP('Ratios&amp;Templates'!$W$2,'Template 1_dataset'!$B:$AHV,'Template 1_dataset'!UO$125,0)="","",VLOOKUP('Ratios&amp;Templates'!$W$2,'Template 1_dataset'!$B:$AHV,'Template 1_dataset'!UO$125,0))</f>
        <v/>
      </c>
      <c r="P115" s="113" t="str">
        <f>IF(VLOOKUP('Ratios&amp;Templates'!$W$2,'Template 1_dataset'!$B:$AHV,'Template 1_dataset'!UP$125,0)="","",VLOOKUP('Ratios&amp;Templates'!$W$2,'Template 1_dataset'!$B:$AHV,'Template 1_dataset'!UP$125,0))</f>
        <v/>
      </c>
      <c r="Q115" s="113" t="str">
        <f>IF(VLOOKUP('Ratios&amp;Templates'!$W$2,'Template 1_dataset'!$B:$AHV,'Template 1_dataset'!UQ$125,0)="","",VLOOKUP('Ratios&amp;Templates'!$W$2,'Template 1_dataset'!$B:$AHV,'Template 1_dataset'!UQ$125,0))</f>
        <v/>
      </c>
      <c r="R115" s="113" t="str">
        <f>IF(VLOOKUP('Ratios&amp;Templates'!$W$2,'Template 1_dataset'!$B:$AHV,'Template 1_dataset'!UR$125,0)="","",VLOOKUP('Ratios&amp;Templates'!$W$2,'Template 1_dataset'!$B:$AHV,'Template 1_dataset'!UR$125,0))</f>
        <v/>
      </c>
      <c r="S115" s="113" t="str">
        <f>IF(VLOOKUP('Ratios&amp;Templates'!$W$2,'Template 1_dataset'!$B:$AHV,'Template 1_dataset'!US$125,0)="","",VLOOKUP('Ratios&amp;Templates'!$W$2,'Template 1_dataset'!$B:$AHV,'Template 1_dataset'!US$125,0))</f>
        <v/>
      </c>
      <c r="T115" s="113" t="str">
        <f>IF(VLOOKUP('Ratios&amp;Templates'!$W$2,'Template 1_dataset'!$B:$AHV,'Template 1_dataset'!UT$125,0)="","",VLOOKUP('Ratios&amp;Templates'!$W$2,'Template 1_dataset'!$B:$AHV,'Template 1_dataset'!UT$125,0))</f>
        <v/>
      </c>
    </row>
    <row r="116" spans="3:20">
      <c r="C116" s="103" t="s">
        <v>1640</v>
      </c>
      <c r="D116" s="156" t="s">
        <v>1641</v>
      </c>
      <c r="E116" s="113" t="str">
        <f>IF(VLOOKUP('Ratios&amp;Templates'!$W$2,'Template 1_dataset'!$B:$AHV,'Template 1_dataset'!UU$125,0)="","",VLOOKUP('Ratios&amp;Templates'!$W$2,'Template 1_dataset'!$B:$AHV,'Template 1_dataset'!UU$125,0))</f>
        <v/>
      </c>
      <c r="F116" s="113" t="str">
        <f>IF(VLOOKUP('Ratios&amp;Templates'!$W$2,'Template 1_dataset'!$B:$AHV,'Template 1_dataset'!UV$125,0)="","",VLOOKUP('Ratios&amp;Templates'!$W$2,'Template 1_dataset'!$B:$AHV,'Template 1_dataset'!UV$125,0))</f>
        <v/>
      </c>
      <c r="G116" s="113" t="str">
        <f>IF(VLOOKUP('Ratios&amp;Templates'!$W$2,'Template 1_dataset'!$B:$AHV,'Template 1_dataset'!UW$125,0)="","",VLOOKUP('Ratios&amp;Templates'!$W$2,'Template 1_dataset'!$B:$AHV,'Template 1_dataset'!UW$125,0))</f>
        <v/>
      </c>
      <c r="H116" s="113" t="str">
        <f>IF(VLOOKUP('Ratios&amp;Templates'!$W$2,'Template 1_dataset'!$B:$AHV,'Template 1_dataset'!UX$125,0)="","",VLOOKUP('Ratios&amp;Templates'!$W$2,'Template 1_dataset'!$B:$AHV,'Template 1_dataset'!UX$125,0))</f>
        <v/>
      </c>
      <c r="I116" s="113" t="str">
        <f>IF(VLOOKUP('Ratios&amp;Templates'!$W$2,'Template 1_dataset'!$B:$AHV,'Template 1_dataset'!UY$125,0)="","",VLOOKUP('Ratios&amp;Templates'!$W$2,'Template 1_dataset'!$B:$AHV,'Template 1_dataset'!UY$125,0))</f>
        <v/>
      </c>
      <c r="J116" s="113" t="str">
        <f>IF(VLOOKUP('Ratios&amp;Templates'!$W$2,'Template 1_dataset'!$B:$AHV,'Template 1_dataset'!UZ$125,0)="","",VLOOKUP('Ratios&amp;Templates'!$W$2,'Template 1_dataset'!$B:$AHV,'Template 1_dataset'!UZ$125,0))</f>
        <v/>
      </c>
      <c r="K116" s="113" t="str">
        <f>IF(VLOOKUP('Ratios&amp;Templates'!$W$2,'Template 1_dataset'!$B:$AHV,'Template 1_dataset'!VA$125,0)="","",VLOOKUP('Ratios&amp;Templates'!$W$2,'Template 1_dataset'!$B:$AHV,'Template 1_dataset'!VA$125,0))</f>
        <v/>
      </c>
      <c r="L116" s="113" t="str">
        <f>IF(VLOOKUP('Ratios&amp;Templates'!$W$2,'Template 1_dataset'!$B:$AHV,'Template 1_dataset'!VB$125,0)="","",VLOOKUP('Ratios&amp;Templates'!$W$2,'Template 1_dataset'!$B:$AHV,'Template 1_dataset'!VB$125,0))</f>
        <v/>
      </c>
      <c r="M116" s="113" t="str">
        <f>IF(VLOOKUP('Ratios&amp;Templates'!$W$2,'Template 1_dataset'!$B:$AHV,'Template 1_dataset'!VC$125,0)="","",VLOOKUP('Ratios&amp;Templates'!$W$2,'Template 1_dataset'!$B:$AHV,'Template 1_dataset'!VC$125,0))</f>
        <v/>
      </c>
      <c r="N116" s="113" t="str">
        <f>IF(VLOOKUP('Ratios&amp;Templates'!$W$2,'Template 1_dataset'!$B:$AHV,'Template 1_dataset'!VD$125,0)="","",VLOOKUP('Ratios&amp;Templates'!$W$2,'Template 1_dataset'!$B:$AHV,'Template 1_dataset'!VD$125,0))</f>
        <v/>
      </c>
      <c r="O116" s="206" t="str">
        <f>IF(VLOOKUP('Ratios&amp;Templates'!$W$2,'Template 1_dataset'!$B:$AHV,'Template 1_dataset'!VE$125,0)="","",VLOOKUP('Ratios&amp;Templates'!$W$2,'Template 1_dataset'!$B:$AHV,'Template 1_dataset'!VE$125,0))</f>
        <v/>
      </c>
      <c r="P116" s="113" t="str">
        <f>IF(VLOOKUP('Ratios&amp;Templates'!$W$2,'Template 1_dataset'!$B:$AHV,'Template 1_dataset'!VF$125,0)="","",VLOOKUP('Ratios&amp;Templates'!$W$2,'Template 1_dataset'!$B:$AHV,'Template 1_dataset'!VF$125,0))</f>
        <v/>
      </c>
      <c r="Q116" s="113" t="str">
        <f>IF(VLOOKUP('Ratios&amp;Templates'!$W$2,'Template 1_dataset'!$B:$AHV,'Template 1_dataset'!VG$125,0)="","",VLOOKUP('Ratios&amp;Templates'!$W$2,'Template 1_dataset'!$B:$AHV,'Template 1_dataset'!VG$125,0))</f>
        <v/>
      </c>
      <c r="R116" s="113" t="str">
        <f>IF(VLOOKUP('Ratios&amp;Templates'!$W$2,'Template 1_dataset'!$B:$AHV,'Template 1_dataset'!VH$125,0)="","",VLOOKUP('Ratios&amp;Templates'!$W$2,'Template 1_dataset'!$B:$AHV,'Template 1_dataset'!VH$125,0))</f>
        <v/>
      </c>
      <c r="S116" s="113" t="str">
        <f>IF(VLOOKUP('Ratios&amp;Templates'!$W$2,'Template 1_dataset'!$B:$AHV,'Template 1_dataset'!VI$125,0)="","",VLOOKUP('Ratios&amp;Templates'!$W$2,'Template 1_dataset'!$B:$AHV,'Template 1_dataset'!VI$125,0))</f>
        <v/>
      </c>
      <c r="T116" s="113" t="str">
        <f>IF(VLOOKUP('Ratios&amp;Templates'!$W$2,'Template 1_dataset'!$B:$AHV,'Template 1_dataset'!VJ$125,0)="","",VLOOKUP('Ratios&amp;Templates'!$W$2,'Template 1_dataset'!$B:$AHV,'Template 1_dataset'!VJ$125,0))</f>
        <v/>
      </c>
    </row>
    <row r="117" spans="3:20" ht="25">
      <c r="C117" s="103" t="s">
        <v>1642</v>
      </c>
      <c r="D117" s="156" t="s">
        <v>1643</v>
      </c>
      <c r="E117" s="113" t="str">
        <f>IF(VLOOKUP('Ratios&amp;Templates'!$W$2,'Template 1_dataset'!$B:$AHV,'Template 1_dataset'!VK$125,0)="","",VLOOKUP('Ratios&amp;Templates'!$W$2,'Template 1_dataset'!$B:$AHV,'Template 1_dataset'!VK$125,0))</f>
        <v/>
      </c>
      <c r="F117" s="113" t="str">
        <f>IF(VLOOKUP('Ratios&amp;Templates'!$W$2,'Template 1_dataset'!$B:$AHV,'Template 1_dataset'!VL$125,0)="","",VLOOKUP('Ratios&amp;Templates'!$W$2,'Template 1_dataset'!$B:$AHV,'Template 1_dataset'!VL$125,0))</f>
        <v/>
      </c>
      <c r="G117" s="113" t="str">
        <f>IF(VLOOKUP('Ratios&amp;Templates'!$W$2,'Template 1_dataset'!$B:$AHV,'Template 1_dataset'!VM$125,0)="","",VLOOKUP('Ratios&amp;Templates'!$W$2,'Template 1_dataset'!$B:$AHV,'Template 1_dataset'!VM$125,0))</f>
        <v/>
      </c>
      <c r="H117" s="113" t="str">
        <f>IF(VLOOKUP('Ratios&amp;Templates'!$W$2,'Template 1_dataset'!$B:$AHV,'Template 1_dataset'!VN$125,0)="","",VLOOKUP('Ratios&amp;Templates'!$W$2,'Template 1_dataset'!$B:$AHV,'Template 1_dataset'!VN$125,0))</f>
        <v/>
      </c>
      <c r="I117" s="113" t="str">
        <f>IF(VLOOKUP('Ratios&amp;Templates'!$W$2,'Template 1_dataset'!$B:$AHV,'Template 1_dataset'!VO$125,0)="","",VLOOKUP('Ratios&amp;Templates'!$W$2,'Template 1_dataset'!$B:$AHV,'Template 1_dataset'!VO$125,0))</f>
        <v/>
      </c>
      <c r="J117" s="113" t="str">
        <f>IF(VLOOKUP('Ratios&amp;Templates'!$W$2,'Template 1_dataset'!$B:$AHV,'Template 1_dataset'!VP$125,0)="","",VLOOKUP('Ratios&amp;Templates'!$W$2,'Template 1_dataset'!$B:$AHV,'Template 1_dataset'!VP$125,0))</f>
        <v/>
      </c>
      <c r="K117" s="113" t="str">
        <f>IF(VLOOKUP('Ratios&amp;Templates'!$W$2,'Template 1_dataset'!$B:$AHV,'Template 1_dataset'!VQ$125,0)="","",VLOOKUP('Ratios&amp;Templates'!$W$2,'Template 1_dataset'!$B:$AHV,'Template 1_dataset'!VQ$125,0))</f>
        <v/>
      </c>
      <c r="L117" s="113" t="str">
        <f>IF(VLOOKUP('Ratios&amp;Templates'!$W$2,'Template 1_dataset'!$B:$AHV,'Template 1_dataset'!VR$125,0)="","",VLOOKUP('Ratios&amp;Templates'!$W$2,'Template 1_dataset'!$B:$AHV,'Template 1_dataset'!VR$125,0))</f>
        <v/>
      </c>
      <c r="M117" s="113" t="str">
        <f>IF(VLOOKUP('Ratios&amp;Templates'!$W$2,'Template 1_dataset'!$B:$AHV,'Template 1_dataset'!VS$125,0)="","",VLOOKUP('Ratios&amp;Templates'!$W$2,'Template 1_dataset'!$B:$AHV,'Template 1_dataset'!VS$125,0))</f>
        <v/>
      </c>
      <c r="N117" s="113" t="str">
        <f>IF(VLOOKUP('Ratios&amp;Templates'!$W$2,'Template 1_dataset'!$B:$AHV,'Template 1_dataset'!VT$125,0)="","",VLOOKUP('Ratios&amp;Templates'!$W$2,'Template 1_dataset'!$B:$AHV,'Template 1_dataset'!VT$125,0))</f>
        <v/>
      </c>
      <c r="O117" s="206" t="str">
        <f>IF(VLOOKUP('Ratios&amp;Templates'!$W$2,'Template 1_dataset'!$B:$AHV,'Template 1_dataset'!VU$125,0)="","",VLOOKUP('Ratios&amp;Templates'!$W$2,'Template 1_dataset'!$B:$AHV,'Template 1_dataset'!VU$125,0))</f>
        <v/>
      </c>
      <c r="P117" s="113" t="str">
        <f>IF(VLOOKUP('Ratios&amp;Templates'!$W$2,'Template 1_dataset'!$B:$AHV,'Template 1_dataset'!VV$125,0)="","",VLOOKUP('Ratios&amp;Templates'!$W$2,'Template 1_dataset'!$B:$AHV,'Template 1_dataset'!VV$125,0))</f>
        <v/>
      </c>
      <c r="Q117" s="113" t="str">
        <f>IF(VLOOKUP('Ratios&amp;Templates'!$W$2,'Template 1_dataset'!$B:$AHV,'Template 1_dataset'!VW$125,0)="","",VLOOKUP('Ratios&amp;Templates'!$W$2,'Template 1_dataset'!$B:$AHV,'Template 1_dataset'!VW$125,0))</f>
        <v/>
      </c>
      <c r="R117" s="113" t="str">
        <f>IF(VLOOKUP('Ratios&amp;Templates'!$W$2,'Template 1_dataset'!$B:$AHV,'Template 1_dataset'!VX$125,0)="","",VLOOKUP('Ratios&amp;Templates'!$W$2,'Template 1_dataset'!$B:$AHV,'Template 1_dataset'!VX$125,0))</f>
        <v/>
      </c>
      <c r="S117" s="113" t="str">
        <f>IF(VLOOKUP('Ratios&amp;Templates'!$W$2,'Template 1_dataset'!$B:$AHV,'Template 1_dataset'!VY$125,0)="","",VLOOKUP('Ratios&amp;Templates'!$W$2,'Template 1_dataset'!$B:$AHV,'Template 1_dataset'!VY$125,0))</f>
        <v/>
      </c>
      <c r="T117" s="113" t="str">
        <f>IF(VLOOKUP('Ratios&amp;Templates'!$W$2,'Template 1_dataset'!$B:$AHV,'Template 1_dataset'!VZ$125,0)="","",VLOOKUP('Ratios&amp;Templates'!$W$2,'Template 1_dataset'!$B:$AHV,'Template 1_dataset'!VZ$125,0))</f>
        <v/>
      </c>
    </row>
    <row r="118" spans="3:20">
      <c r="C118" s="103" t="s">
        <v>1644</v>
      </c>
      <c r="D118" s="156" t="s">
        <v>1645</v>
      </c>
      <c r="E118" s="113" t="str">
        <f>IF(VLOOKUP('Ratios&amp;Templates'!$W$2,'Template 1_dataset'!$B:$AHV,'Template 1_dataset'!WA$125,0)="","",VLOOKUP('Ratios&amp;Templates'!$W$2,'Template 1_dataset'!$B:$AHV,'Template 1_dataset'!WA$125,0))</f>
        <v/>
      </c>
      <c r="F118" s="113" t="str">
        <f>IF(VLOOKUP('Ratios&amp;Templates'!$W$2,'Template 1_dataset'!$B:$AHV,'Template 1_dataset'!WB$125,0)="","",VLOOKUP('Ratios&amp;Templates'!$W$2,'Template 1_dataset'!$B:$AHV,'Template 1_dataset'!WB$125,0))</f>
        <v/>
      </c>
      <c r="G118" s="113" t="str">
        <f>IF(VLOOKUP('Ratios&amp;Templates'!$W$2,'Template 1_dataset'!$B:$AHV,'Template 1_dataset'!WC$125,0)="","",VLOOKUP('Ratios&amp;Templates'!$W$2,'Template 1_dataset'!$B:$AHV,'Template 1_dataset'!WC$125,0))</f>
        <v/>
      </c>
      <c r="H118" s="113" t="str">
        <f>IF(VLOOKUP('Ratios&amp;Templates'!$W$2,'Template 1_dataset'!$B:$AHV,'Template 1_dataset'!WD$125,0)="","",VLOOKUP('Ratios&amp;Templates'!$W$2,'Template 1_dataset'!$B:$AHV,'Template 1_dataset'!WD$125,0))</f>
        <v/>
      </c>
      <c r="I118" s="113" t="str">
        <f>IF(VLOOKUP('Ratios&amp;Templates'!$W$2,'Template 1_dataset'!$B:$AHV,'Template 1_dataset'!WE$125,0)="","",VLOOKUP('Ratios&amp;Templates'!$W$2,'Template 1_dataset'!$B:$AHV,'Template 1_dataset'!WE$125,0))</f>
        <v/>
      </c>
      <c r="J118" s="113" t="str">
        <f>IF(VLOOKUP('Ratios&amp;Templates'!$W$2,'Template 1_dataset'!$B:$AHV,'Template 1_dataset'!WF$125,0)="","",VLOOKUP('Ratios&amp;Templates'!$W$2,'Template 1_dataset'!$B:$AHV,'Template 1_dataset'!WF$125,0))</f>
        <v/>
      </c>
      <c r="K118" s="113" t="str">
        <f>IF(VLOOKUP('Ratios&amp;Templates'!$W$2,'Template 1_dataset'!$B:$AHV,'Template 1_dataset'!WG$125,0)="","",VLOOKUP('Ratios&amp;Templates'!$W$2,'Template 1_dataset'!$B:$AHV,'Template 1_dataset'!WG$125,0))</f>
        <v/>
      </c>
      <c r="L118" s="113" t="str">
        <f>IF(VLOOKUP('Ratios&amp;Templates'!$W$2,'Template 1_dataset'!$B:$AHV,'Template 1_dataset'!WH$125,0)="","",VLOOKUP('Ratios&amp;Templates'!$W$2,'Template 1_dataset'!$B:$AHV,'Template 1_dataset'!WH$125,0))</f>
        <v/>
      </c>
      <c r="M118" s="113" t="str">
        <f>IF(VLOOKUP('Ratios&amp;Templates'!$W$2,'Template 1_dataset'!$B:$AHV,'Template 1_dataset'!WI$125,0)="","",VLOOKUP('Ratios&amp;Templates'!$W$2,'Template 1_dataset'!$B:$AHV,'Template 1_dataset'!WI$125,0))</f>
        <v/>
      </c>
      <c r="N118" s="113" t="str">
        <f>IF(VLOOKUP('Ratios&amp;Templates'!$W$2,'Template 1_dataset'!$B:$AHV,'Template 1_dataset'!WJ$125,0)="","",VLOOKUP('Ratios&amp;Templates'!$W$2,'Template 1_dataset'!$B:$AHV,'Template 1_dataset'!WJ$125,0))</f>
        <v/>
      </c>
      <c r="O118" s="206" t="str">
        <f>IF(VLOOKUP('Ratios&amp;Templates'!$W$2,'Template 1_dataset'!$B:$AHV,'Template 1_dataset'!WK$125,0)="","",VLOOKUP('Ratios&amp;Templates'!$W$2,'Template 1_dataset'!$B:$AHV,'Template 1_dataset'!WK$125,0))</f>
        <v/>
      </c>
      <c r="P118" s="113" t="str">
        <f>IF(VLOOKUP('Ratios&amp;Templates'!$W$2,'Template 1_dataset'!$B:$AHV,'Template 1_dataset'!WL$125,0)="","",VLOOKUP('Ratios&amp;Templates'!$W$2,'Template 1_dataset'!$B:$AHV,'Template 1_dataset'!WL$125,0))</f>
        <v/>
      </c>
      <c r="Q118" s="113" t="str">
        <f>IF(VLOOKUP('Ratios&amp;Templates'!$W$2,'Template 1_dataset'!$B:$AHV,'Template 1_dataset'!WM$125,0)="","",VLOOKUP('Ratios&amp;Templates'!$W$2,'Template 1_dataset'!$B:$AHV,'Template 1_dataset'!WM$125,0))</f>
        <v/>
      </c>
      <c r="R118" s="113" t="str">
        <f>IF(VLOOKUP('Ratios&amp;Templates'!$W$2,'Template 1_dataset'!$B:$AHV,'Template 1_dataset'!WN$125,0)="","",VLOOKUP('Ratios&amp;Templates'!$W$2,'Template 1_dataset'!$B:$AHV,'Template 1_dataset'!WN$125,0))</f>
        <v/>
      </c>
      <c r="S118" s="113" t="str">
        <f>IF(VLOOKUP('Ratios&amp;Templates'!$W$2,'Template 1_dataset'!$B:$AHV,'Template 1_dataset'!WO$125,0)="","",VLOOKUP('Ratios&amp;Templates'!$W$2,'Template 1_dataset'!$B:$AHV,'Template 1_dataset'!WO$125,0))</f>
        <v/>
      </c>
      <c r="T118" s="113" t="str">
        <f>IF(VLOOKUP('Ratios&amp;Templates'!$W$2,'Template 1_dataset'!$B:$AHV,'Template 1_dataset'!WP$125,0)="","",VLOOKUP('Ratios&amp;Templates'!$W$2,'Template 1_dataset'!$B:$AHV,'Template 1_dataset'!WP$125,0))</f>
        <v/>
      </c>
    </row>
    <row r="119" spans="3:20" ht="25">
      <c r="C119" s="103" t="s">
        <v>1646</v>
      </c>
      <c r="D119" s="156" t="s">
        <v>1647</v>
      </c>
      <c r="E119" s="113" t="str">
        <f>IF(VLOOKUP('Ratios&amp;Templates'!$W$2,'Template 1_dataset'!$B:$AHV,'Template 1_dataset'!WQ$125,0)="","",VLOOKUP('Ratios&amp;Templates'!$W$2,'Template 1_dataset'!$B:$AHV,'Template 1_dataset'!WQ$125,0))</f>
        <v/>
      </c>
      <c r="F119" s="113" t="str">
        <f>IF(VLOOKUP('Ratios&amp;Templates'!$W$2,'Template 1_dataset'!$B:$AHV,'Template 1_dataset'!WR$125,0)="","",VLOOKUP('Ratios&amp;Templates'!$W$2,'Template 1_dataset'!$B:$AHV,'Template 1_dataset'!WR$125,0))</f>
        <v/>
      </c>
      <c r="G119" s="113" t="str">
        <f>IF(VLOOKUP('Ratios&amp;Templates'!$W$2,'Template 1_dataset'!$B:$AHV,'Template 1_dataset'!WS$125,0)="","",VLOOKUP('Ratios&amp;Templates'!$W$2,'Template 1_dataset'!$B:$AHV,'Template 1_dataset'!WS$125,0))</f>
        <v/>
      </c>
      <c r="H119" s="113" t="str">
        <f>IF(VLOOKUP('Ratios&amp;Templates'!$W$2,'Template 1_dataset'!$B:$AHV,'Template 1_dataset'!WT$125,0)="","",VLOOKUP('Ratios&amp;Templates'!$W$2,'Template 1_dataset'!$B:$AHV,'Template 1_dataset'!WT$125,0))</f>
        <v/>
      </c>
      <c r="I119" s="113" t="str">
        <f>IF(VLOOKUP('Ratios&amp;Templates'!$W$2,'Template 1_dataset'!$B:$AHV,'Template 1_dataset'!WU$125,0)="","",VLOOKUP('Ratios&amp;Templates'!$W$2,'Template 1_dataset'!$B:$AHV,'Template 1_dataset'!WU$125,0))</f>
        <v/>
      </c>
      <c r="J119" s="113" t="str">
        <f>IF(VLOOKUP('Ratios&amp;Templates'!$W$2,'Template 1_dataset'!$B:$AHV,'Template 1_dataset'!WV$125,0)="","",VLOOKUP('Ratios&amp;Templates'!$W$2,'Template 1_dataset'!$B:$AHV,'Template 1_dataset'!WV$125,0))</f>
        <v/>
      </c>
      <c r="K119" s="113" t="str">
        <f>IF(VLOOKUP('Ratios&amp;Templates'!$W$2,'Template 1_dataset'!$B:$AHV,'Template 1_dataset'!WW$125,0)="","",VLOOKUP('Ratios&amp;Templates'!$W$2,'Template 1_dataset'!$B:$AHV,'Template 1_dataset'!WW$125,0))</f>
        <v/>
      </c>
      <c r="L119" s="113" t="str">
        <f>IF(VLOOKUP('Ratios&amp;Templates'!$W$2,'Template 1_dataset'!$B:$AHV,'Template 1_dataset'!WX$125,0)="","",VLOOKUP('Ratios&amp;Templates'!$W$2,'Template 1_dataset'!$B:$AHV,'Template 1_dataset'!WX$125,0))</f>
        <v/>
      </c>
      <c r="M119" s="113" t="str">
        <f>IF(VLOOKUP('Ratios&amp;Templates'!$W$2,'Template 1_dataset'!$B:$AHV,'Template 1_dataset'!WY$125,0)="","",VLOOKUP('Ratios&amp;Templates'!$W$2,'Template 1_dataset'!$B:$AHV,'Template 1_dataset'!WY$125,0))</f>
        <v/>
      </c>
      <c r="N119" s="113" t="str">
        <f>IF(VLOOKUP('Ratios&amp;Templates'!$W$2,'Template 1_dataset'!$B:$AHV,'Template 1_dataset'!WZ$125,0)="","",VLOOKUP('Ratios&amp;Templates'!$W$2,'Template 1_dataset'!$B:$AHV,'Template 1_dataset'!WZ$125,0))</f>
        <v/>
      </c>
      <c r="O119" s="206" t="str">
        <f>IF(VLOOKUP('Ratios&amp;Templates'!$W$2,'Template 1_dataset'!$B:$AHV,'Template 1_dataset'!XA$125,0)="","",VLOOKUP('Ratios&amp;Templates'!$W$2,'Template 1_dataset'!$B:$AHV,'Template 1_dataset'!XA$125,0))</f>
        <v/>
      </c>
      <c r="P119" s="113" t="str">
        <f>IF(VLOOKUP('Ratios&amp;Templates'!$W$2,'Template 1_dataset'!$B:$AHV,'Template 1_dataset'!XB$125,0)="","",VLOOKUP('Ratios&amp;Templates'!$W$2,'Template 1_dataset'!$B:$AHV,'Template 1_dataset'!XB$125,0))</f>
        <v/>
      </c>
      <c r="Q119" s="113" t="str">
        <f>IF(VLOOKUP('Ratios&amp;Templates'!$W$2,'Template 1_dataset'!$B:$AHV,'Template 1_dataset'!XC$125,0)="","",VLOOKUP('Ratios&amp;Templates'!$W$2,'Template 1_dataset'!$B:$AHV,'Template 1_dataset'!XC$125,0))</f>
        <v/>
      </c>
      <c r="R119" s="113" t="str">
        <f>IF(VLOOKUP('Ratios&amp;Templates'!$W$2,'Template 1_dataset'!$B:$AHV,'Template 1_dataset'!XD$125,0)="","",VLOOKUP('Ratios&amp;Templates'!$W$2,'Template 1_dataset'!$B:$AHV,'Template 1_dataset'!XD$125,0))</f>
        <v/>
      </c>
      <c r="S119" s="113" t="str">
        <f>IF(VLOOKUP('Ratios&amp;Templates'!$W$2,'Template 1_dataset'!$B:$AHV,'Template 1_dataset'!XE$125,0)="","",VLOOKUP('Ratios&amp;Templates'!$W$2,'Template 1_dataset'!$B:$AHV,'Template 1_dataset'!XE$125,0))</f>
        <v/>
      </c>
      <c r="T119" s="113" t="str">
        <f>IF(VLOOKUP('Ratios&amp;Templates'!$W$2,'Template 1_dataset'!$B:$AHV,'Template 1_dataset'!XF$125,0)="","",VLOOKUP('Ratios&amp;Templates'!$W$2,'Template 1_dataset'!$B:$AHV,'Template 1_dataset'!XF$125,0))</f>
        <v/>
      </c>
    </row>
    <row r="120" spans="3:20">
      <c r="C120" s="103" t="s">
        <v>1648</v>
      </c>
      <c r="D120" s="156" t="s">
        <v>1649</v>
      </c>
      <c r="E120" s="113" t="str">
        <f>IF(VLOOKUP('Ratios&amp;Templates'!$W$2,'Template 1_dataset'!$B:$AHV,'Template 1_dataset'!XG$125,0)="","",VLOOKUP('Ratios&amp;Templates'!$W$2,'Template 1_dataset'!$B:$AHV,'Template 1_dataset'!XG$125,0))</f>
        <v/>
      </c>
      <c r="F120" s="113" t="str">
        <f>IF(VLOOKUP('Ratios&amp;Templates'!$W$2,'Template 1_dataset'!$B:$AHV,'Template 1_dataset'!XH$125,0)="","",VLOOKUP('Ratios&amp;Templates'!$W$2,'Template 1_dataset'!$B:$AHV,'Template 1_dataset'!XH$125,0))</f>
        <v/>
      </c>
      <c r="G120" s="113" t="str">
        <f>IF(VLOOKUP('Ratios&amp;Templates'!$W$2,'Template 1_dataset'!$B:$AHV,'Template 1_dataset'!XI$125,0)="","",VLOOKUP('Ratios&amp;Templates'!$W$2,'Template 1_dataset'!$B:$AHV,'Template 1_dataset'!XI$125,0))</f>
        <v/>
      </c>
      <c r="H120" s="113" t="str">
        <f>IF(VLOOKUP('Ratios&amp;Templates'!$W$2,'Template 1_dataset'!$B:$AHV,'Template 1_dataset'!XJ$125,0)="","",VLOOKUP('Ratios&amp;Templates'!$W$2,'Template 1_dataset'!$B:$AHV,'Template 1_dataset'!XJ$125,0))</f>
        <v/>
      </c>
      <c r="I120" s="113" t="str">
        <f>IF(VLOOKUP('Ratios&amp;Templates'!$W$2,'Template 1_dataset'!$B:$AHV,'Template 1_dataset'!XK$125,0)="","",VLOOKUP('Ratios&amp;Templates'!$W$2,'Template 1_dataset'!$B:$AHV,'Template 1_dataset'!XK$125,0))</f>
        <v/>
      </c>
      <c r="J120" s="113" t="str">
        <f>IF(VLOOKUP('Ratios&amp;Templates'!$W$2,'Template 1_dataset'!$B:$AHV,'Template 1_dataset'!XL$125,0)="","",VLOOKUP('Ratios&amp;Templates'!$W$2,'Template 1_dataset'!$B:$AHV,'Template 1_dataset'!XL$125,0))</f>
        <v/>
      </c>
      <c r="K120" s="113" t="str">
        <f>IF(VLOOKUP('Ratios&amp;Templates'!$W$2,'Template 1_dataset'!$B:$AHV,'Template 1_dataset'!XM$125,0)="","",VLOOKUP('Ratios&amp;Templates'!$W$2,'Template 1_dataset'!$B:$AHV,'Template 1_dataset'!XM$125,0))</f>
        <v/>
      </c>
      <c r="L120" s="113" t="str">
        <f>IF(VLOOKUP('Ratios&amp;Templates'!$W$2,'Template 1_dataset'!$B:$AHV,'Template 1_dataset'!XN$125,0)="","",VLOOKUP('Ratios&amp;Templates'!$W$2,'Template 1_dataset'!$B:$AHV,'Template 1_dataset'!XN$125,0))</f>
        <v/>
      </c>
      <c r="M120" s="113" t="str">
        <f>IF(VLOOKUP('Ratios&amp;Templates'!$W$2,'Template 1_dataset'!$B:$AHV,'Template 1_dataset'!XO$125,0)="","",VLOOKUP('Ratios&amp;Templates'!$W$2,'Template 1_dataset'!$B:$AHV,'Template 1_dataset'!XO$125,0))</f>
        <v/>
      </c>
      <c r="N120" s="113" t="str">
        <f>IF(VLOOKUP('Ratios&amp;Templates'!$W$2,'Template 1_dataset'!$B:$AHV,'Template 1_dataset'!XP$125,0)="","",VLOOKUP('Ratios&amp;Templates'!$W$2,'Template 1_dataset'!$B:$AHV,'Template 1_dataset'!XP$125,0))</f>
        <v/>
      </c>
      <c r="O120" s="206" t="str">
        <f>IF(VLOOKUP('Ratios&amp;Templates'!$W$2,'Template 1_dataset'!$B:$AHV,'Template 1_dataset'!XQ$125,0)="","",VLOOKUP('Ratios&amp;Templates'!$W$2,'Template 1_dataset'!$B:$AHV,'Template 1_dataset'!XQ$125,0))</f>
        <v/>
      </c>
      <c r="P120" s="113" t="str">
        <f>IF(VLOOKUP('Ratios&amp;Templates'!$W$2,'Template 1_dataset'!$B:$AHV,'Template 1_dataset'!XR$125,0)="","",VLOOKUP('Ratios&amp;Templates'!$W$2,'Template 1_dataset'!$B:$AHV,'Template 1_dataset'!XR$125,0))</f>
        <v/>
      </c>
      <c r="Q120" s="113" t="str">
        <f>IF(VLOOKUP('Ratios&amp;Templates'!$W$2,'Template 1_dataset'!$B:$AHV,'Template 1_dataset'!XS$125,0)="","",VLOOKUP('Ratios&amp;Templates'!$W$2,'Template 1_dataset'!$B:$AHV,'Template 1_dataset'!XS$125,0))</f>
        <v/>
      </c>
      <c r="R120" s="113" t="str">
        <f>IF(VLOOKUP('Ratios&amp;Templates'!$W$2,'Template 1_dataset'!$B:$AHV,'Template 1_dataset'!XT$125,0)="","",VLOOKUP('Ratios&amp;Templates'!$W$2,'Template 1_dataset'!$B:$AHV,'Template 1_dataset'!XT$125,0))</f>
        <v/>
      </c>
      <c r="S120" s="113" t="str">
        <f>IF(VLOOKUP('Ratios&amp;Templates'!$W$2,'Template 1_dataset'!$B:$AHV,'Template 1_dataset'!XU$125,0)="","",VLOOKUP('Ratios&amp;Templates'!$W$2,'Template 1_dataset'!$B:$AHV,'Template 1_dataset'!XU$125,0))</f>
        <v/>
      </c>
      <c r="T120" s="113" t="str">
        <f>IF(VLOOKUP('Ratios&amp;Templates'!$W$2,'Template 1_dataset'!$B:$AHV,'Template 1_dataset'!XV$125,0)="","",VLOOKUP('Ratios&amp;Templates'!$W$2,'Template 1_dataset'!$B:$AHV,'Template 1_dataset'!XV$125,0))</f>
        <v/>
      </c>
    </row>
    <row r="121" spans="3:20">
      <c r="C121" s="103" t="s">
        <v>1650</v>
      </c>
      <c r="D121" s="156" t="s">
        <v>1651</v>
      </c>
      <c r="E121" s="113" t="str">
        <f>IF(VLOOKUP('Ratios&amp;Templates'!$W$2,'Template 1_dataset'!$B:$AHV,'Template 1_dataset'!XW$125,0)="","",VLOOKUP('Ratios&amp;Templates'!$W$2,'Template 1_dataset'!$B:$AHV,'Template 1_dataset'!XW$125,0))</f>
        <v/>
      </c>
      <c r="F121" s="113" t="str">
        <f>IF(VLOOKUP('Ratios&amp;Templates'!$W$2,'Template 1_dataset'!$B:$AHV,'Template 1_dataset'!XX$125,0)="","",VLOOKUP('Ratios&amp;Templates'!$W$2,'Template 1_dataset'!$B:$AHV,'Template 1_dataset'!XX$125,0))</f>
        <v/>
      </c>
      <c r="G121" s="113" t="str">
        <f>IF(VLOOKUP('Ratios&amp;Templates'!$W$2,'Template 1_dataset'!$B:$AHV,'Template 1_dataset'!XY$125,0)="","",VLOOKUP('Ratios&amp;Templates'!$W$2,'Template 1_dataset'!$B:$AHV,'Template 1_dataset'!XY$125,0))</f>
        <v/>
      </c>
      <c r="H121" s="113" t="str">
        <f>IF(VLOOKUP('Ratios&amp;Templates'!$W$2,'Template 1_dataset'!$B:$AHV,'Template 1_dataset'!XZ$125,0)="","",VLOOKUP('Ratios&amp;Templates'!$W$2,'Template 1_dataset'!$B:$AHV,'Template 1_dataset'!XZ$125,0))</f>
        <v/>
      </c>
      <c r="I121" s="113" t="str">
        <f>IF(VLOOKUP('Ratios&amp;Templates'!$W$2,'Template 1_dataset'!$B:$AHV,'Template 1_dataset'!YA$125,0)="","",VLOOKUP('Ratios&amp;Templates'!$W$2,'Template 1_dataset'!$B:$AHV,'Template 1_dataset'!YA$125,0))</f>
        <v/>
      </c>
      <c r="J121" s="113" t="str">
        <f>IF(VLOOKUP('Ratios&amp;Templates'!$W$2,'Template 1_dataset'!$B:$AHV,'Template 1_dataset'!YB$125,0)="","",VLOOKUP('Ratios&amp;Templates'!$W$2,'Template 1_dataset'!$B:$AHV,'Template 1_dataset'!YB$125,0))</f>
        <v/>
      </c>
      <c r="K121" s="113" t="str">
        <f>IF(VLOOKUP('Ratios&amp;Templates'!$W$2,'Template 1_dataset'!$B:$AHV,'Template 1_dataset'!YC$125,0)="","",VLOOKUP('Ratios&amp;Templates'!$W$2,'Template 1_dataset'!$B:$AHV,'Template 1_dataset'!YC$125,0))</f>
        <v/>
      </c>
      <c r="L121" s="113" t="str">
        <f>IF(VLOOKUP('Ratios&amp;Templates'!$W$2,'Template 1_dataset'!$B:$AHV,'Template 1_dataset'!YD$125,0)="","",VLOOKUP('Ratios&amp;Templates'!$W$2,'Template 1_dataset'!$B:$AHV,'Template 1_dataset'!YD$125,0))</f>
        <v/>
      </c>
      <c r="M121" s="113" t="str">
        <f>IF(VLOOKUP('Ratios&amp;Templates'!$W$2,'Template 1_dataset'!$B:$AHV,'Template 1_dataset'!YE$125,0)="","",VLOOKUP('Ratios&amp;Templates'!$W$2,'Template 1_dataset'!$B:$AHV,'Template 1_dataset'!YE$125,0))</f>
        <v/>
      </c>
      <c r="N121" s="113" t="str">
        <f>IF(VLOOKUP('Ratios&amp;Templates'!$W$2,'Template 1_dataset'!$B:$AHV,'Template 1_dataset'!YF$125,0)="","",VLOOKUP('Ratios&amp;Templates'!$W$2,'Template 1_dataset'!$B:$AHV,'Template 1_dataset'!YF$125,0))</f>
        <v/>
      </c>
      <c r="O121" s="206" t="str">
        <f>IF(VLOOKUP('Ratios&amp;Templates'!$W$2,'Template 1_dataset'!$B:$AHV,'Template 1_dataset'!YG$125,0)="","",VLOOKUP('Ratios&amp;Templates'!$W$2,'Template 1_dataset'!$B:$AHV,'Template 1_dataset'!YG$125,0))</f>
        <v/>
      </c>
      <c r="P121" s="113" t="str">
        <f>IF(VLOOKUP('Ratios&amp;Templates'!$W$2,'Template 1_dataset'!$B:$AHV,'Template 1_dataset'!YH$125,0)="","",VLOOKUP('Ratios&amp;Templates'!$W$2,'Template 1_dataset'!$B:$AHV,'Template 1_dataset'!YH$125,0))</f>
        <v/>
      </c>
      <c r="Q121" s="113" t="str">
        <f>IF(VLOOKUP('Ratios&amp;Templates'!$W$2,'Template 1_dataset'!$B:$AHV,'Template 1_dataset'!YI$125,0)="","",VLOOKUP('Ratios&amp;Templates'!$W$2,'Template 1_dataset'!$B:$AHV,'Template 1_dataset'!YI$125,0))</f>
        <v/>
      </c>
      <c r="R121" s="113" t="str">
        <f>IF(VLOOKUP('Ratios&amp;Templates'!$W$2,'Template 1_dataset'!$B:$AHV,'Template 1_dataset'!YJ$125,0)="","",VLOOKUP('Ratios&amp;Templates'!$W$2,'Template 1_dataset'!$B:$AHV,'Template 1_dataset'!YJ$125,0))</f>
        <v/>
      </c>
      <c r="S121" s="113" t="str">
        <f>IF(VLOOKUP('Ratios&amp;Templates'!$W$2,'Template 1_dataset'!$B:$AHV,'Template 1_dataset'!YK$125,0)="","",VLOOKUP('Ratios&amp;Templates'!$W$2,'Template 1_dataset'!$B:$AHV,'Template 1_dataset'!YK$125,0))</f>
        <v/>
      </c>
      <c r="T121" s="113" t="str">
        <f>IF(VLOOKUP('Ratios&amp;Templates'!$W$2,'Template 1_dataset'!$B:$AHV,'Template 1_dataset'!YL$125,0)="","",VLOOKUP('Ratios&amp;Templates'!$W$2,'Template 1_dataset'!$B:$AHV,'Template 1_dataset'!YL$125,0))</f>
        <v/>
      </c>
    </row>
    <row r="122" spans="3:20">
      <c r="C122" s="103" t="s">
        <v>1652</v>
      </c>
      <c r="D122" s="156" t="s">
        <v>1653</v>
      </c>
      <c r="E122" s="113" t="str">
        <f>IF(VLOOKUP('Ratios&amp;Templates'!$W$2,'Template 1_dataset'!$B:$AHV,'Template 1_dataset'!YM$125,0)="","",VLOOKUP('Ratios&amp;Templates'!$W$2,'Template 1_dataset'!$B:$AHV,'Template 1_dataset'!YM$125,0))</f>
        <v/>
      </c>
      <c r="F122" s="113" t="str">
        <f>IF(VLOOKUP('Ratios&amp;Templates'!$W$2,'Template 1_dataset'!$B:$AHV,'Template 1_dataset'!YN$125,0)="","",VLOOKUP('Ratios&amp;Templates'!$W$2,'Template 1_dataset'!$B:$AHV,'Template 1_dataset'!YN$125,0))</f>
        <v/>
      </c>
      <c r="G122" s="113" t="str">
        <f>IF(VLOOKUP('Ratios&amp;Templates'!$W$2,'Template 1_dataset'!$B:$AHV,'Template 1_dataset'!YO$125,0)="","",VLOOKUP('Ratios&amp;Templates'!$W$2,'Template 1_dataset'!$B:$AHV,'Template 1_dataset'!YO$125,0))</f>
        <v/>
      </c>
      <c r="H122" s="113" t="str">
        <f>IF(VLOOKUP('Ratios&amp;Templates'!$W$2,'Template 1_dataset'!$B:$AHV,'Template 1_dataset'!YP$125,0)="","",VLOOKUP('Ratios&amp;Templates'!$W$2,'Template 1_dataset'!$B:$AHV,'Template 1_dataset'!YP$125,0))</f>
        <v/>
      </c>
      <c r="I122" s="113" t="str">
        <f>IF(VLOOKUP('Ratios&amp;Templates'!$W$2,'Template 1_dataset'!$B:$AHV,'Template 1_dataset'!YQ$125,0)="","",VLOOKUP('Ratios&amp;Templates'!$W$2,'Template 1_dataset'!$B:$AHV,'Template 1_dataset'!YQ$125,0))</f>
        <v/>
      </c>
      <c r="J122" s="113" t="str">
        <f>IF(VLOOKUP('Ratios&amp;Templates'!$W$2,'Template 1_dataset'!$B:$AHV,'Template 1_dataset'!YR$125,0)="","",VLOOKUP('Ratios&amp;Templates'!$W$2,'Template 1_dataset'!$B:$AHV,'Template 1_dataset'!YR$125,0))</f>
        <v/>
      </c>
      <c r="K122" s="113" t="str">
        <f>IF(VLOOKUP('Ratios&amp;Templates'!$W$2,'Template 1_dataset'!$B:$AHV,'Template 1_dataset'!YS$125,0)="","",VLOOKUP('Ratios&amp;Templates'!$W$2,'Template 1_dataset'!$B:$AHV,'Template 1_dataset'!YS$125,0))</f>
        <v/>
      </c>
      <c r="L122" s="113" t="str">
        <f>IF(VLOOKUP('Ratios&amp;Templates'!$W$2,'Template 1_dataset'!$B:$AHV,'Template 1_dataset'!YT$125,0)="","",VLOOKUP('Ratios&amp;Templates'!$W$2,'Template 1_dataset'!$B:$AHV,'Template 1_dataset'!YT$125,0))</f>
        <v/>
      </c>
      <c r="M122" s="113" t="str">
        <f>IF(VLOOKUP('Ratios&amp;Templates'!$W$2,'Template 1_dataset'!$B:$AHV,'Template 1_dataset'!YU$125,0)="","",VLOOKUP('Ratios&amp;Templates'!$W$2,'Template 1_dataset'!$B:$AHV,'Template 1_dataset'!YU$125,0))</f>
        <v/>
      </c>
      <c r="N122" s="113" t="str">
        <f>IF(VLOOKUP('Ratios&amp;Templates'!$W$2,'Template 1_dataset'!$B:$AHV,'Template 1_dataset'!YV$125,0)="","",VLOOKUP('Ratios&amp;Templates'!$W$2,'Template 1_dataset'!$B:$AHV,'Template 1_dataset'!YV$125,0))</f>
        <v/>
      </c>
      <c r="O122" s="206" t="str">
        <f>IF(VLOOKUP('Ratios&amp;Templates'!$W$2,'Template 1_dataset'!$B:$AHV,'Template 1_dataset'!YW$125,0)="","",VLOOKUP('Ratios&amp;Templates'!$W$2,'Template 1_dataset'!$B:$AHV,'Template 1_dataset'!YW$125,0))</f>
        <v/>
      </c>
      <c r="P122" s="113" t="str">
        <f>IF(VLOOKUP('Ratios&amp;Templates'!$W$2,'Template 1_dataset'!$B:$AHV,'Template 1_dataset'!YX$125,0)="","",VLOOKUP('Ratios&amp;Templates'!$W$2,'Template 1_dataset'!$B:$AHV,'Template 1_dataset'!YX$125,0))</f>
        <v/>
      </c>
      <c r="Q122" s="113" t="str">
        <f>IF(VLOOKUP('Ratios&amp;Templates'!$W$2,'Template 1_dataset'!$B:$AHV,'Template 1_dataset'!YY$125,0)="","",VLOOKUP('Ratios&amp;Templates'!$W$2,'Template 1_dataset'!$B:$AHV,'Template 1_dataset'!YY$125,0))</f>
        <v/>
      </c>
      <c r="R122" s="113" t="str">
        <f>IF(VLOOKUP('Ratios&amp;Templates'!$W$2,'Template 1_dataset'!$B:$AHV,'Template 1_dataset'!YZ$125,0)="","",VLOOKUP('Ratios&amp;Templates'!$W$2,'Template 1_dataset'!$B:$AHV,'Template 1_dataset'!YZ$125,0))</f>
        <v/>
      </c>
      <c r="S122" s="113" t="str">
        <f>IF(VLOOKUP('Ratios&amp;Templates'!$W$2,'Template 1_dataset'!$B:$AHV,'Template 1_dataset'!ZA$125,0)="","",VLOOKUP('Ratios&amp;Templates'!$W$2,'Template 1_dataset'!$B:$AHV,'Template 1_dataset'!ZA$125,0))</f>
        <v/>
      </c>
      <c r="T122" s="113" t="str">
        <f>IF(VLOOKUP('Ratios&amp;Templates'!$W$2,'Template 1_dataset'!$B:$AHV,'Template 1_dataset'!ZB$125,0)="","",VLOOKUP('Ratios&amp;Templates'!$W$2,'Template 1_dataset'!$B:$AHV,'Template 1_dataset'!ZB$125,0))</f>
        <v/>
      </c>
    </row>
    <row r="123" spans="3:20">
      <c r="C123" s="103" t="s">
        <v>1654</v>
      </c>
      <c r="D123" s="156" t="s">
        <v>1655</v>
      </c>
      <c r="E123" s="113" t="str">
        <f>IF(VLOOKUP('Ratios&amp;Templates'!$W$2,'Template 1_dataset'!$B:$AHV,'Template 1_dataset'!ZC$125,0)="","",VLOOKUP('Ratios&amp;Templates'!$W$2,'Template 1_dataset'!$B:$AHV,'Template 1_dataset'!ZC$125,0))</f>
        <v/>
      </c>
      <c r="F123" s="113" t="str">
        <f>IF(VLOOKUP('Ratios&amp;Templates'!$W$2,'Template 1_dataset'!$B:$AHV,'Template 1_dataset'!ZD$125,0)="","",VLOOKUP('Ratios&amp;Templates'!$W$2,'Template 1_dataset'!$B:$AHV,'Template 1_dataset'!ZD$125,0))</f>
        <v/>
      </c>
      <c r="G123" s="113" t="str">
        <f>IF(VLOOKUP('Ratios&amp;Templates'!$W$2,'Template 1_dataset'!$B:$AHV,'Template 1_dataset'!ZE$125,0)="","",VLOOKUP('Ratios&amp;Templates'!$W$2,'Template 1_dataset'!$B:$AHV,'Template 1_dataset'!ZE$125,0))</f>
        <v/>
      </c>
      <c r="H123" s="113" t="str">
        <f>IF(VLOOKUP('Ratios&amp;Templates'!$W$2,'Template 1_dataset'!$B:$AHV,'Template 1_dataset'!ZF$125,0)="","",VLOOKUP('Ratios&amp;Templates'!$W$2,'Template 1_dataset'!$B:$AHV,'Template 1_dataset'!ZF$125,0))</f>
        <v/>
      </c>
      <c r="I123" s="113" t="str">
        <f>IF(VLOOKUP('Ratios&amp;Templates'!$W$2,'Template 1_dataset'!$B:$AHV,'Template 1_dataset'!ZG$125,0)="","",VLOOKUP('Ratios&amp;Templates'!$W$2,'Template 1_dataset'!$B:$AHV,'Template 1_dataset'!ZG$125,0))</f>
        <v/>
      </c>
      <c r="J123" s="113" t="str">
        <f>IF(VLOOKUP('Ratios&amp;Templates'!$W$2,'Template 1_dataset'!$B:$AHV,'Template 1_dataset'!ZH$125,0)="","",VLOOKUP('Ratios&amp;Templates'!$W$2,'Template 1_dataset'!$B:$AHV,'Template 1_dataset'!ZH$125,0))</f>
        <v/>
      </c>
      <c r="K123" s="113" t="str">
        <f>IF(VLOOKUP('Ratios&amp;Templates'!$W$2,'Template 1_dataset'!$B:$AHV,'Template 1_dataset'!ZI$125,0)="","",VLOOKUP('Ratios&amp;Templates'!$W$2,'Template 1_dataset'!$B:$AHV,'Template 1_dataset'!ZI$125,0))</f>
        <v/>
      </c>
      <c r="L123" s="113" t="str">
        <f>IF(VLOOKUP('Ratios&amp;Templates'!$W$2,'Template 1_dataset'!$B:$AHV,'Template 1_dataset'!ZJ$125,0)="","",VLOOKUP('Ratios&amp;Templates'!$W$2,'Template 1_dataset'!$B:$AHV,'Template 1_dataset'!ZJ$125,0))</f>
        <v/>
      </c>
      <c r="M123" s="113" t="str">
        <f>IF(VLOOKUP('Ratios&amp;Templates'!$W$2,'Template 1_dataset'!$B:$AHV,'Template 1_dataset'!ZK$125,0)="","",VLOOKUP('Ratios&amp;Templates'!$W$2,'Template 1_dataset'!$B:$AHV,'Template 1_dataset'!ZK$125,0))</f>
        <v/>
      </c>
      <c r="N123" s="113" t="str">
        <f>IF(VLOOKUP('Ratios&amp;Templates'!$W$2,'Template 1_dataset'!$B:$AHV,'Template 1_dataset'!ZL$125,0)="","",VLOOKUP('Ratios&amp;Templates'!$W$2,'Template 1_dataset'!$B:$AHV,'Template 1_dataset'!ZL$125,0))</f>
        <v/>
      </c>
      <c r="O123" s="206" t="str">
        <f>IF(VLOOKUP('Ratios&amp;Templates'!$W$2,'Template 1_dataset'!$B:$AHV,'Template 1_dataset'!ZM$125,0)="","",VLOOKUP('Ratios&amp;Templates'!$W$2,'Template 1_dataset'!$B:$AHV,'Template 1_dataset'!ZM$125,0))</f>
        <v/>
      </c>
      <c r="P123" s="113" t="str">
        <f>IF(VLOOKUP('Ratios&amp;Templates'!$W$2,'Template 1_dataset'!$B:$AHV,'Template 1_dataset'!ZN$125,0)="","",VLOOKUP('Ratios&amp;Templates'!$W$2,'Template 1_dataset'!$B:$AHV,'Template 1_dataset'!ZN$125,0))</f>
        <v/>
      </c>
      <c r="Q123" s="113" t="str">
        <f>IF(VLOOKUP('Ratios&amp;Templates'!$W$2,'Template 1_dataset'!$B:$AHV,'Template 1_dataset'!ZO$125,0)="","",VLOOKUP('Ratios&amp;Templates'!$W$2,'Template 1_dataset'!$B:$AHV,'Template 1_dataset'!ZO$125,0))</f>
        <v/>
      </c>
      <c r="R123" s="113" t="str">
        <f>IF(VLOOKUP('Ratios&amp;Templates'!$W$2,'Template 1_dataset'!$B:$AHV,'Template 1_dataset'!ZP$125,0)="","",VLOOKUP('Ratios&amp;Templates'!$W$2,'Template 1_dataset'!$B:$AHV,'Template 1_dataset'!ZP$125,0))</f>
        <v/>
      </c>
      <c r="S123" s="113" t="str">
        <f>IF(VLOOKUP('Ratios&amp;Templates'!$W$2,'Template 1_dataset'!$B:$AHV,'Template 1_dataset'!ZQ$125,0)="","",VLOOKUP('Ratios&amp;Templates'!$W$2,'Template 1_dataset'!$B:$AHV,'Template 1_dataset'!ZQ$125,0))</f>
        <v/>
      </c>
      <c r="T123" s="113" t="str">
        <f>IF(VLOOKUP('Ratios&amp;Templates'!$W$2,'Template 1_dataset'!$B:$AHV,'Template 1_dataset'!ZR$125,0)="","",VLOOKUP('Ratios&amp;Templates'!$W$2,'Template 1_dataset'!$B:$AHV,'Template 1_dataset'!ZR$125,0))</f>
        <v/>
      </c>
    </row>
    <row r="124" spans="3:20" ht="25">
      <c r="C124" s="103" t="s">
        <v>1656</v>
      </c>
      <c r="D124" s="156" t="s">
        <v>1657</v>
      </c>
      <c r="E124" s="113" t="str">
        <f>IF(VLOOKUP('Ratios&amp;Templates'!$W$2,'Template 1_dataset'!$B:$AHV,'Template 1_dataset'!ZS$125,0)="","",VLOOKUP('Ratios&amp;Templates'!$W$2,'Template 1_dataset'!$B:$AHV,'Template 1_dataset'!ZS$125,0))</f>
        <v/>
      </c>
      <c r="F124" s="113" t="str">
        <f>IF(VLOOKUP('Ratios&amp;Templates'!$W$2,'Template 1_dataset'!$B:$AHV,'Template 1_dataset'!ZT$125,0)="","",VLOOKUP('Ratios&amp;Templates'!$W$2,'Template 1_dataset'!$B:$AHV,'Template 1_dataset'!ZT$125,0))</f>
        <v/>
      </c>
      <c r="G124" s="113" t="str">
        <f>IF(VLOOKUP('Ratios&amp;Templates'!$W$2,'Template 1_dataset'!$B:$AHV,'Template 1_dataset'!ZU$125,0)="","",VLOOKUP('Ratios&amp;Templates'!$W$2,'Template 1_dataset'!$B:$AHV,'Template 1_dataset'!ZU$125,0))</f>
        <v/>
      </c>
      <c r="H124" s="113" t="str">
        <f>IF(VLOOKUP('Ratios&amp;Templates'!$W$2,'Template 1_dataset'!$B:$AHV,'Template 1_dataset'!ZV$125,0)="","",VLOOKUP('Ratios&amp;Templates'!$W$2,'Template 1_dataset'!$B:$AHV,'Template 1_dataset'!ZV$125,0))</f>
        <v/>
      </c>
      <c r="I124" s="113" t="str">
        <f>IF(VLOOKUP('Ratios&amp;Templates'!$W$2,'Template 1_dataset'!$B:$AHV,'Template 1_dataset'!ZW$125,0)="","",VLOOKUP('Ratios&amp;Templates'!$W$2,'Template 1_dataset'!$B:$AHV,'Template 1_dataset'!ZW$125,0))</f>
        <v/>
      </c>
      <c r="J124" s="113" t="str">
        <f>IF(VLOOKUP('Ratios&amp;Templates'!$W$2,'Template 1_dataset'!$B:$AHV,'Template 1_dataset'!ZX$125,0)="","",VLOOKUP('Ratios&amp;Templates'!$W$2,'Template 1_dataset'!$B:$AHV,'Template 1_dataset'!ZX$125,0))</f>
        <v/>
      </c>
      <c r="K124" s="113" t="str">
        <f>IF(VLOOKUP('Ratios&amp;Templates'!$W$2,'Template 1_dataset'!$B:$AHV,'Template 1_dataset'!ZY$125,0)="","",VLOOKUP('Ratios&amp;Templates'!$W$2,'Template 1_dataset'!$B:$AHV,'Template 1_dataset'!ZY$125,0))</f>
        <v/>
      </c>
      <c r="L124" s="113" t="str">
        <f>IF(VLOOKUP('Ratios&amp;Templates'!$W$2,'Template 1_dataset'!$B:$AHV,'Template 1_dataset'!ZZ$125,0)="","",VLOOKUP('Ratios&amp;Templates'!$W$2,'Template 1_dataset'!$B:$AHV,'Template 1_dataset'!ZZ$125,0))</f>
        <v/>
      </c>
      <c r="M124" s="113" t="str">
        <f>IF(VLOOKUP('Ratios&amp;Templates'!$W$2,'Template 1_dataset'!$B:$AHV,'Template 1_dataset'!AAA$125,0)="","",VLOOKUP('Ratios&amp;Templates'!$W$2,'Template 1_dataset'!$B:$AHV,'Template 1_dataset'!AAA$125,0))</f>
        <v/>
      </c>
      <c r="N124" s="113" t="str">
        <f>IF(VLOOKUP('Ratios&amp;Templates'!$W$2,'Template 1_dataset'!$B:$AHV,'Template 1_dataset'!AAB$125,0)="","",VLOOKUP('Ratios&amp;Templates'!$W$2,'Template 1_dataset'!$B:$AHV,'Template 1_dataset'!AAB$125,0))</f>
        <v/>
      </c>
      <c r="O124" s="206" t="str">
        <f>IF(VLOOKUP('Ratios&amp;Templates'!$W$2,'Template 1_dataset'!$B:$AHV,'Template 1_dataset'!AAC$125,0)="","",VLOOKUP('Ratios&amp;Templates'!$W$2,'Template 1_dataset'!$B:$AHV,'Template 1_dataset'!AAC$125,0))</f>
        <v/>
      </c>
      <c r="P124" s="113" t="str">
        <f>IF(VLOOKUP('Ratios&amp;Templates'!$W$2,'Template 1_dataset'!$B:$AHV,'Template 1_dataset'!AAD$125,0)="","",VLOOKUP('Ratios&amp;Templates'!$W$2,'Template 1_dataset'!$B:$AHV,'Template 1_dataset'!AAD$125,0))</f>
        <v/>
      </c>
      <c r="Q124" s="113" t="str">
        <f>IF(VLOOKUP('Ratios&amp;Templates'!$W$2,'Template 1_dataset'!$B:$AHV,'Template 1_dataset'!AAE$125,0)="","",VLOOKUP('Ratios&amp;Templates'!$W$2,'Template 1_dataset'!$B:$AHV,'Template 1_dataset'!AAE$125,0))</f>
        <v/>
      </c>
      <c r="R124" s="113" t="str">
        <f>IF(VLOOKUP('Ratios&amp;Templates'!$W$2,'Template 1_dataset'!$B:$AHV,'Template 1_dataset'!AAF$125,0)="","",VLOOKUP('Ratios&amp;Templates'!$W$2,'Template 1_dataset'!$B:$AHV,'Template 1_dataset'!AAF$125,0))</f>
        <v/>
      </c>
      <c r="S124" s="113" t="str">
        <f>IF(VLOOKUP('Ratios&amp;Templates'!$W$2,'Template 1_dataset'!$B:$AHV,'Template 1_dataset'!AAG$125,0)="","",VLOOKUP('Ratios&amp;Templates'!$W$2,'Template 1_dataset'!$B:$AHV,'Template 1_dataset'!AAG$125,0))</f>
        <v/>
      </c>
      <c r="T124" s="113" t="str">
        <f>IF(VLOOKUP('Ratios&amp;Templates'!$W$2,'Template 1_dataset'!$B:$AHV,'Template 1_dataset'!AAH$125,0)="","",VLOOKUP('Ratios&amp;Templates'!$W$2,'Template 1_dataset'!$B:$AHV,'Template 1_dataset'!AAH$125,0))</f>
        <v/>
      </c>
    </row>
    <row r="125" spans="3:20">
      <c r="C125" s="103" t="s">
        <v>1658</v>
      </c>
      <c r="D125" s="156" t="s">
        <v>1659</v>
      </c>
      <c r="E125" s="113" t="str">
        <f>IF(VLOOKUP('Ratios&amp;Templates'!$W$2,'Template 1_dataset'!$B:$AHV,'Template 1_dataset'!AAI$125,0)="","",VLOOKUP('Ratios&amp;Templates'!$W$2,'Template 1_dataset'!$B:$AHV,'Template 1_dataset'!AAI$125,0))</f>
        <v/>
      </c>
      <c r="F125" s="113" t="str">
        <f>IF(VLOOKUP('Ratios&amp;Templates'!$W$2,'Template 1_dataset'!$B:$AHV,'Template 1_dataset'!AAJ$125,0)="","",VLOOKUP('Ratios&amp;Templates'!$W$2,'Template 1_dataset'!$B:$AHV,'Template 1_dataset'!AAJ$125,0))</f>
        <v/>
      </c>
      <c r="G125" s="113" t="str">
        <f>IF(VLOOKUP('Ratios&amp;Templates'!$W$2,'Template 1_dataset'!$B:$AHV,'Template 1_dataset'!AAK$125,0)="","",VLOOKUP('Ratios&amp;Templates'!$W$2,'Template 1_dataset'!$B:$AHV,'Template 1_dataset'!AAK$125,0))</f>
        <v/>
      </c>
      <c r="H125" s="113" t="str">
        <f>IF(VLOOKUP('Ratios&amp;Templates'!$W$2,'Template 1_dataset'!$B:$AHV,'Template 1_dataset'!AAL$125,0)="","",VLOOKUP('Ratios&amp;Templates'!$W$2,'Template 1_dataset'!$B:$AHV,'Template 1_dataset'!AAL$125,0))</f>
        <v/>
      </c>
      <c r="I125" s="113" t="str">
        <f>IF(VLOOKUP('Ratios&amp;Templates'!$W$2,'Template 1_dataset'!$B:$AHV,'Template 1_dataset'!AAM$125,0)="","",VLOOKUP('Ratios&amp;Templates'!$W$2,'Template 1_dataset'!$B:$AHV,'Template 1_dataset'!AAM$125,0))</f>
        <v/>
      </c>
      <c r="J125" s="113" t="str">
        <f>IF(VLOOKUP('Ratios&amp;Templates'!$W$2,'Template 1_dataset'!$B:$AHV,'Template 1_dataset'!AAN$125,0)="","",VLOOKUP('Ratios&amp;Templates'!$W$2,'Template 1_dataset'!$B:$AHV,'Template 1_dataset'!AAN$125,0))</f>
        <v/>
      </c>
      <c r="K125" s="113" t="str">
        <f>IF(VLOOKUP('Ratios&amp;Templates'!$W$2,'Template 1_dataset'!$B:$AHV,'Template 1_dataset'!AAO$125,0)="","",VLOOKUP('Ratios&amp;Templates'!$W$2,'Template 1_dataset'!$B:$AHV,'Template 1_dataset'!AAO$125,0))</f>
        <v/>
      </c>
      <c r="L125" s="113" t="str">
        <f>IF(VLOOKUP('Ratios&amp;Templates'!$W$2,'Template 1_dataset'!$B:$AHV,'Template 1_dataset'!AAP$125,0)="","",VLOOKUP('Ratios&amp;Templates'!$W$2,'Template 1_dataset'!$B:$AHV,'Template 1_dataset'!AAP$125,0))</f>
        <v/>
      </c>
      <c r="M125" s="113" t="str">
        <f>IF(VLOOKUP('Ratios&amp;Templates'!$W$2,'Template 1_dataset'!$B:$AHV,'Template 1_dataset'!AAQ$125,0)="","",VLOOKUP('Ratios&amp;Templates'!$W$2,'Template 1_dataset'!$B:$AHV,'Template 1_dataset'!AAQ$125,0))</f>
        <v/>
      </c>
      <c r="N125" s="113" t="str">
        <f>IF(VLOOKUP('Ratios&amp;Templates'!$W$2,'Template 1_dataset'!$B:$AHV,'Template 1_dataset'!AAR$125,0)="","",VLOOKUP('Ratios&amp;Templates'!$W$2,'Template 1_dataset'!$B:$AHV,'Template 1_dataset'!AAR$125,0))</f>
        <v/>
      </c>
      <c r="O125" s="206" t="str">
        <f>IF(VLOOKUP('Ratios&amp;Templates'!$W$2,'Template 1_dataset'!$B:$AHV,'Template 1_dataset'!AAS$125,0)="","",VLOOKUP('Ratios&amp;Templates'!$W$2,'Template 1_dataset'!$B:$AHV,'Template 1_dataset'!AAS$125,0))</f>
        <v/>
      </c>
      <c r="P125" s="113" t="str">
        <f>IF(VLOOKUP('Ratios&amp;Templates'!$W$2,'Template 1_dataset'!$B:$AHV,'Template 1_dataset'!AAT$125,0)="","",VLOOKUP('Ratios&amp;Templates'!$W$2,'Template 1_dataset'!$B:$AHV,'Template 1_dataset'!AAT$125,0))</f>
        <v/>
      </c>
      <c r="Q125" s="113" t="str">
        <f>IF(VLOOKUP('Ratios&amp;Templates'!$W$2,'Template 1_dataset'!$B:$AHV,'Template 1_dataset'!AAU$125,0)="","",VLOOKUP('Ratios&amp;Templates'!$W$2,'Template 1_dataset'!$B:$AHV,'Template 1_dataset'!AAU$125,0))</f>
        <v/>
      </c>
      <c r="R125" s="113" t="str">
        <f>IF(VLOOKUP('Ratios&amp;Templates'!$W$2,'Template 1_dataset'!$B:$AHV,'Template 1_dataset'!AAV$125,0)="","",VLOOKUP('Ratios&amp;Templates'!$W$2,'Template 1_dataset'!$B:$AHV,'Template 1_dataset'!AAV$125,0))</f>
        <v/>
      </c>
      <c r="S125" s="113" t="str">
        <f>IF(VLOOKUP('Ratios&amp;Templates'!$W$2,'Template 1_dataset'!$B:$AHV,'Template 1_dataset'!AAW$125,0)="","",VLOOKUP('Ratios&amp;Templates'!$W$2,'Template 1_dataset'!$B:$AHV,'Template 1_dataset'!AAW$125,0))</f>
        <v/>
      </c>
      <c r="T125" s="113" t="str">
        <f>IF(VLOOKUP('Ratios&amp;Templates'!$W$2,'Template 1_dataset'!$B:$AHV,'Template 1_dataset'!AAX$125,0)="","",VLOOKUP('Ratios&amp;Templates'!$W$2,'Template 1_dataset'!$B:$AHV,'Template 1_dataset'!AAX$125,0))</f>
        <v/>
      </c>
    </row>
    <row r="126" spans="3:20">
      <c r="C126" s="103" t="s">
        <v>1660</v>
      </c>
      <c r="D126" s="156" t="s">
        <v>1661</v>
      </c>
      <c r="E126" s="113" t="str">
        <f>IF(VLOOKUP('Ratios&amp;Templates'!$W$2,'Template 1_dataset'!$B:$AHV,'Template 1_dataset'!AAY$125,0)="","",VLOOKUP('Ratios&amp;Templates'!$W$2,'Template 1_dataset'!$B:$AHV,'Template 1_dataset'!AAY$125,0))</f>
        <v/>
      </c>
      <c r="F126" s="113" t="str">
        <f>IF(VLOOKUP('Ratios&amp;Templates'!$W$2,'Template 1_dataset'!$B:$AHV,'Template 1_dataset'!AAZ$125,0)="","",VLOOKUP('Ratios&amp;Templates'!$W$2,'Template 1_dataset'!$B:$AHV,'Template 1_dataset'!AAZ$125,0))</f>
        <v/>
      </c>
      <c r="G126" s="113" t="str">
        <f>IF(VLOOKUP('Ratios&amp;Templates'!$W$2,'Template 1_dataset'!$B:$AHV,'Template 1_dataset'!ABA$125,0)="","",VLOOKUP('Ratios&amp;Templates'!$W$2,'Template 1_dataset'!$B:$AHV,'Template 1_dataset'!ABA$125,0))</f>
        <v/>
      </c>
      <c r="H126" s="113" t="str">
        <f>IF(VLOOKUP('Ratios&amp;Templates'!$W$2,'Template 1_dataset'!$B:$AHV,'Template 1_dataset'!ABB$125,0)="","",VLOOKUP('Ratios&amp;Templates'!$W$2,'Template 1_dataset'!$B:$AHV,'Template 1_dataset'!ABB$125,0))</f>
        <v/>
      </c>
      <c r="I126" s="113" t="str">
        <f>IF(VLOOKUP('Ratios&amp;Templates'!$W$2,'Template 1_dataset'!$B:$AHV,'Template 1_dataset'!ABC$125,0)="","",VLOOKUP('Ratios&amp;Templates'!$W$2,'Template 1_dataset'!$B:$AHV,'Template 1_dataset'!ABC$125,0))</f>
        <v/>
      </c>
      <c r="J126" s="113" t="str">
        <f>IF(VLOOKUP('Ratios&amp;Templates'!$W$2,'Template 1_dataset'!$B:$AHV,'Template 1_dataset'!ABD$125,0)="","",VLOOKUP('Ratios&amp;Templates'!$W$2,'Template 1_dataset'!$B:$AHV,'Template 1_dataset'!ABD$125,0))</f>
        <v/>
      </c>
      <c r="K126" s="113" t="str">
        <f>IF(VLOOKUP('Ratios&amp;Templates'!$W$2,'Template 1_dataset'!$B:$AHV,'Template 1_dataset'!ABE$125,0)="","",VLOOKUP('Ratios&amp;Templates'!$W$2,'Template 1_dataset'!$B:$AHV,'Template 1_dataset'!ABE$125,0))</f>
        <v/>
      </c>
      <c r="L126" s="113" t="str">
        <f>IF(VLOOKUP('Ratios&amp;Templates'!$W$2,'Template 1_dataset'!$B:$AHV,'Template 1_dataset'!ABF$125,0)="","",VLOOKUP('Ratios&amp;Templates'!$W$2,'Template 1_dataset'!$B:$AHV,'Template 1_dataset'!ABF$125,0))</f>
        <v/>
      </c>
      <c r="M126" s="113" t="str">
        <f>IF(VLOOKUP('Ratios&amp;Templates'!$W$2,'Template 1_dataset'!$B:$AHV,'Template 1_dataset'!ABG$125,0)="","",VLOOKUP('Ratios&amp;Templates'!$W$2,'Template 1_dataset'!$B:$AHV,'Template 1_dataset'!ABG$125,0))</f>
        <v/>
      </c>
      <c r="N126" s="113" t="str">
        <f>IF(VLOOKUP('Ratios&amp;Templates'!$W$2,'Template 1_dataset'!$B:$AHV,'Template 1_dataset'!ABH$125,0)="","",VLOOKUP('Ratios&amp;Templates'!$W$2,'Template 1_dataset'!$B:$AHV,'Template 1_dataset'!ABH$125,0))</f>
        <v/>
      </c>
      <c r="O126" s="206" t="str">
        <f>IF(VLOOKUP('Ratios&amp;Templates'!$W$2,'Template 1_dataset'!$B:$AHV,'Template 1_dataset'!ABI$125,0)="","",VLOOKUP('Ratios&amp;Templates'!$W$2,'Template 1_dataset'!$B:$AHV,'Template 1_dataset'!ABI$125,0))</f>
        <v/>
      </c>
      <c r="P126" s="113" t="str">
        <f>IF(VLOOKUP('Ratios&amp;Templates'!$W$2,'Template 1_dataset'!$B:$AHV,'Template 1_dataset'!ABJ$125,0)="","",VLOOKUP('Ratios&amp;Templates'!$W$2,'Template 1_dataset'!$B:$AHV,'Template 1_dataset'!ABJ$125,0))</f>
        <v/>
      </c>
      <c r="Q126" s="113" t="str">
        <f>IF(VLOOKUP('Ratios&amp;Templates'!$W$2,'Template 1_dataset'!$B:$AHV,'Template 1_dataset'!ABK$125,0)="","",VLOOKUP('Ratios&amp;Templates'!$W$2,'Template 1_dataset'!$B:$AHV,'Template 1_dataset'!ABK$125,0))</f>
        <v/>
      </c>
      <c r="R126" s="113" t="str">
        <f>IF(VLOOKUP('Ratios&amp;Templates'!$W$2,'Template 1_dataset'!$B:$AHV,'Template 1_dataset'!ABL$125,0)="","",VLOOKUP('Ratios&amp;Templates'!$W$2,'Template 1_dataset'!$B:$AHV,'Template 1_dataset'!ABL$125,0))</f>
        <v/>
      </c>
      <c r="S126" s="113" t="str">
        <f>IF(VLOOKUP('Ratios&amp;Templates'!$W$2,'Template 1_dataset'!$B:$AHV,'Template 1_dataset'!ABM$125,0)="","",VLOOKUP('Ratios&amp;Templates'!$W$2,'Template 1_dataset'!$B:$AHV,'Template 1_dataset'!ABM$125,0))</f>
        <v/>
      </c>
      <c r="T126" s="113" t="str">
        <f>IF(VLOOKUP('Ratios&amp;Templates'!$W$2,'Template 1_dataset'!$B:$AHV,'Template 1_dataset'!ABN$125,0)="","",VLOOKUP('Ratios&amp;Templates'!$W$2,'Template 1_dataset'!$B:$AHV,'Template 1_dataset'!ABN$125,0))</f>
        <v/>
      </c>
    </row>
    <row r="127" spans="3:20">
      <c r="C127" s="103" t="s">
        <v>1662</v>
      </c>
      <c r="D127" s="156" t="s">
        <v>1663</v>
      </c>
      <c r="E127" s="113" t="str">
        <f>IF(VLOOKUP('Ratios&amp;Templates'!$W$2,'Template 1_dataset'!$B:$AHV,'Template 1_dataset'!ABO$125,0)="","",VLOOKUP('Ratios&amp;Templates'!$W$2,'Template 1_dataset'!$B:$AHV,'Template 1_dataset'!ABO$125,0))</f>
        <v/>
      </c>
      <c r="F127" s="113" t="str">
        <f>IF(VLOOKUP('Ratios&amp;Templates'!$W$2,'Template 1_dataset'!$B:$AHV,'Template 1_dataset'!ABP$125,0)="","",VLOOKUP('Ratios&amp;Templates'!$W$2,'Template 1_dataset'!$B:$AHV,'Template 1_dataset'!ABP$125,0))</f>
        <v/>
      </c>
      <c r="G127" s="113" t="str">
        <f>IF(VLOOKUP('Ratios&amp;Templates'!$W$2,'Template 1_dataset'!$B:$AHV,'Template 1_dataset'!ABQ$125,0)="","",VLOOKUP('Ratios&amp;Templates'!$W$2,'Template 1_dataset'!$B:$AHV,'Template 1_dataset'!ABQ$125,0))</f>
        <v/>
      </c>
      <c r="H127" s="113" t="str">
        <f>IF(VLOOKUP('Ratios&amp;Templates'!$W$2,'Template 1_dataset'!$B:$AHV,'Template 1_dataset'!ABR$125,0)="","",VLOOKUP('Ratios&amp;Templates'!$W$2,'Template 1_dataset'!$B:$AHV,'Template 1_dataset'!ABR$125,0))</f>
        <v/>
      </c>
      <c r="I127" s="113" t="str">
        <f>IF(VLOOKUP('Ratios&amp;Templates'!$W$2,'Template 1_dataset'!$B:$AHV,'Template 1_dataset'!ABS$125,0)="","",VLOOKUP('Ratios&amp;Templates'!$W$2,'Template 1_dataset'!$B:$AHV,'Template 1_dataset'!ABS$125,0))</f>
        <v/>
      </c>
      <c r="J127" s="113" t="str">
        <f>IF(VLOOKUP('Ratios&amp;Templates'!$W$2,'Template 1_dataset'!$B:$AHV,'Template 1_dataset'!ABT$125,0)="","",VLOOKUP('Ratios&amp;Templates'!$W$2,'Template 1_dataset'!$B:$AHV,'Template 1_dataset'!ABT$125,0))</f>
        <v/>
      </c>
      <c r="K127" s="113" t="str">
        <f>IF(VLOOKUP('Ratios&amp;Templates'!$W$2,'Template 1_dataset'!$B:$AHV,'Template 1_dataset'!ABU$125,0)="","",VLOOKUP('Ratios&amp;Templates'!$W$2,'Template 1_dataset'!$B:$AHV,'Template 1_dataset'!ABU$125,0))</f>
        <v/>
      </c>
      <c r="L127" s="113" t="str">
        <f>IF(VLOOKUP('Ratios&amp;Templates'!$W$2,'Template 1_dataset'!$B:$AHV,'Template 1_dataset'!ABV$125,0)="","",VLOOKUP('Ratios&amp;Templates'!$W$2,'Template 1_dataset'!$B:$AHV,'Template 1_dataset'!ABV$125,0))</f>
        <v/>
      </c>
      <c r="M127" s="113" t="str">
        <f>IF(VLOOKUP('Ratios&amp;Templates'!$W$2,'Template 1_dataset'!$B:$AHV,'Template 1_dataset'!ABW$125,0)="","",VLOOKUP('Ratios&amp;Templates'!$W$2,'Template 1_dataset'!$B:$AHV,'Template 1_dataset'!ABW$125,0))</f>
        <v/>
      </c>
      <c r="N127" s="113" t="str">
        <f>IF(VLOOKUP('Ratios&amp;Templates'!$W$2,'Template 1_dataset'!$B:$AHV,'Template 1_dataset'!ABX$125,0)="","",VLOOKUP('Ratios&amp;Templates'!$W$2,'Template 1_dataset'!$B:$AHV,'Template 1_dataset'!ABX$125,0))</f>
        <v/>
      </c>
      <c r="O127" s="206" t="str">
        <f>IF(VLOOKUP('Ratios&amp;Templates'!$W$2,'Template 1_dataset'!$B:$AHV,'Template 1_dataset'!ABY$125,0)="","",VLOOKUP('Ratios&amp;Templates'!$W$2,'Template 1_dataset'!$B:$AHV,'Template 1_dataset'!ABY$125,0))</f>
        <v/>
      </c>
      <c r="P127" s="113" t="str">
        <f>IF(VLOOKUP('Ratios&amp;Templates'!$W$2,'Template 1_dataset'!$B:$AHV,'Template 1_dataset'!ABZ$125,0)="","",VLOOKUP('Ratios&amp;Templates'!$W$2,'Template 1_dataset'!$B:$AHV,'Template 1_dataset'!ABZ$125,0))</f>
        <v/>
      </c>
      <c r="Q127" s="113" t="str">
        <f>IF(VLOOKUP('Ratios&amp;Templates'!$W$2,'Template 1_dataset'!$B:$AHV,'Template 1_dataset'!ACA$125,0)="","",VLOOKUP('Ratios&amp;Templates'!$W$2,'Template 1_dataset'!$B:$AHV,'Template 1_dataset'!ACA$125,0))</f>
        <v/>
      </c>
      <c r="R127" s="113" t="str">
        <f>IF(VLOOKUP('Ratios&amp;Templates'!$W$2,'Template 1_dataset'!$B:$AHV,'Template 1_dataset'!ACB$125,0)="","",VLOOKUP('Ratios&amp;Templates'!$W$2,'Template 1_dataset'!$B:$AHV,'Template 1_dataset'!ACB$125,0))</f>
        <v/>
      </c>
      <c r="S127" s="113" t="str">
        <f>IF(VLOOKUP('Ratios&amp;Templates'!$W$2,'Template 1_dataset'!$B:$AHV,'Template 1_dataset'!ACC$125,0)="","",VLOOKUP('Ratios&amp;Templates'!$W$2,'Template 1_dataset'!$B:$AHV,'Template 1_dataset'!ACC$125,0))</f>
        <v/>
      </c>
      <c r="T127" s="113" t="str">
        <f>IF(VLOOKUP('Ratios&amp;Templates'!$W$2,'Template 1_dataset'!$B:$AHV,'Template 1_dataset'!ACD$125,0)="","",VLOOKUP('Ratios&amp;Templates'!$W$2,'Template 1_dataset'!$B:$AHV,'Template 1_dataset'!ACD$125,0))</f>
        <v/>
      </c>
    </row>
    <row r="128" spans="3:20">
      <c r="C128" s="103" t="s">
        <v>1664</v>
      </c>
      <c r="D128" s="156" t="s">
        <v>1665</v>
      </c>
      <c r="E128" s="113" t="str">
        <f>IF(VLOOKUP('Ratios&amp;Templates'!$W$2,'Template 1_dataset'!$B:$AHV,'Template 1_dataset'!ACE$125,0)="","",VLOOKUP('Ratios&amp;Templates'!$W$2,'Template 1_dataset'!$B:$AHV,'Template 1_dataset'!ACE$125,0))</f>
        <v/>
      </c>
      <c r="F128" s="113" t="str">
        <f>IF(VLOOKUP('Ratios&amp;Templates'!$W$2,'Template 1_dataset'!$B:$AHV,'Template 1_dataset'!ACF$125,0)="","",VLOOKUP('Ratios&amp;Templates'!$W$2,'Template 1_dataset'!$B:$AHV,'Template 1_dataset'!ACF$125,0))</f>
        <v/>
      </c>
      <c r="G128" s="113" t="str">
        <f>IF(VLOOKUP('Ratios&amp;Templates'!$W$2,'Template 1_dataset'!$B:$AHV,'Template 1_dataset'!ACG$125,0)="","",VLOOKUP('Ratios&amp;Templates'!$W$2,'Template 1_dataset'!$B:$AHV,'Template 1_dataset'!ACG$125,0))</f>
        <v/>
      </c>
      <c r="H128" s="113" t="str">
        <f>IF(VLOOKUP('Ratios&amp;Templates'!$W$2,'Template 1_dataset'!$B:$AHV,'Template 1_dataset'!ACH$125,0)="","",VLOOKUP('Ratios&amp;Templates'!$W$2,'Template 1_dataset'!$B:$AHV,'Template 1_dataset'!ACH$125,0))</f>
        <v/>
      </c>
      <c r="I128" s="113" t="str">
        <f>IF(VLOOKUP('Ratios&amp;Templates'!$W$2,'Template 1_dataset'!$B:$AHV,'Template 1_dataset'!ACI$125,0)="","",VLOOKUP('Ratios&amp;Templates'!$W$2,'Template 1_dataset'!$B:$AHV,'Template 1_dataset'!ACI$125,0))</f>
        <v/>
      </c>
      <c r="J128" s="113" t="str">
        <f>IF(VLOOKUP('Ratios&amp;Templates'!$W$2,'Template 1_dataset'!$B:$AHV,'Template 1_dataset'!ACJ$125,0)="","",VLOOKUP('Ratios&amp;Templates'!$W$2,'Template 1_dataset'!$B:$AHV,'Template 1_dataset'!ACJ$125,0))</f>
        <v/>
      </c>
      <c r="K128" s="113" t="str">
        <f>IF(VLOOKUP('Ratios&amp;Templates'!$W$2,'Template 1_dataset'!$B:$AHV,'Template 1_dataset'!ACK$125,0)="","",VLOOKUP('Ratios&amp;Templates'!$W$2,'Template 1_dataset'!$B:$AHV,'Template 1_dataset'!ACK$125,0))</f>
        <v/>
      </c>
      <c r="L128" s="113" t="str">
        <f>IF(VLOOKUP('Ratios&amp;Templates'!$W$2,'Template 1_dataset'!$B:$AHV,'Template 1_dataset'!ACL$125,0)="","",VLOOKUP('Ratios&amp;Templates'!$W$2,'Template 1_dataset'!$B:$AHV,'Template 1_dataset'!ACL$125,0))</f>
        <v/>
      </c>
      <c r="M128" s="113" t="str">
        <f>IF(VLOOKUP('Ratios&amp;Templates'!$W$2,'Template 1_dataset'!$B:$AHV,'Template 1_dataset'!ACM$125,0)="","",VLOOKUP('Ratios&amp;Templates'!$W$2,'Template 1_dataset'!$B:$AHV,'Template 1_dataset'!ACM$125,0))</f>
        <v/>
      </c>
      <c r="N128" s="113" t="str">
        <f>IF(VLOOKUP('Ratios&amp;Templates'!$W$2,'Template 1_dataset'!$B:$AHV,'Template 1_dataset'!ACN$125,0)="","",VLOOKUP('Ratios&amp;Templates'!$W$2,'Template 1_dataset'!$B:$AHV,'Template 1_dataset'!ACN$125,0))</f>
        <v/>
      </c>
      <c r="O128" s="206" t="str">
        <f>IF(VLOOKUP('Ratios&amp;Templates'!$W$2,'Template 1_dataset'!$B:$AHV,'Template 1_dataset'!ACO$125,0)="","",VLOOKUP('Ratios&amp;Templates'!$W$2,'Template 1_dataset'!$B:$AHV,'Template 1_dataset'!ACO$125,0))</f>
        <v/>
      </c>
      <c r="P128" s="113" t="str">
        <f>IF(VLOOKUP('Ratios&amp;Templates'!$W$2,'Template 1_dataset'!$B:$AHV,'Template 1_dataset'!ACP$125,0)="","",VLOOKUP('Ratios&amp;Templates'!$W$2,'Template 1_dataset'!$B:$AHV,'Template 1_dataset'!ACP$125,0))</f>
        <v/>
      </c>
      <c r="Q128" s="113" t="str">
        <f>IF(VLOOKUP('Ratios&amp;Templates'!$W$2,'Template 1_dataset'!$B:$AHV,'Template 1_dataset'!ACQ$125,0)="","",VLOOKUP('Ratios&amp;Templates'!$W$2,'Template 1_dataset'!$B:$AHV,'Template 1_dataset'!ACQ$125,0))</f>
        <v/>
      </c>
      <c r="R128" s="113" t="str">
        <f>IF(VLOOKUP('Ratios&amp;Templates'!$W$2,'Template 1_dataset'!$B:$AHV,'Template 1_dataset'!ACR$125,0)="","",VLOOKUP('Ratios&amp;Templates'!$W$2,'Template 1_dataset'!$B:$AHV,'Template 1_dataset'!ACR$125,0))</f>
        <v/>
      </c>
      <c r="S128" s="113" t="str">
        <f>IF(VLOOKUP('Ratios&amp;Templates'!$W$2,'Template 1_dataset'!$B:$AHV,'Template 1_dataset'!ACS$125,0)="","",VLOOKUP('Ratios&amp;Templates'!$W$2,'Template 1_dataset'!$B:$AHV,'Template 1_dataset'!ACS$125,0))</f>
        <v/>
      </c>
      <c r="T128" s="113" t="str">
        <f>IF(VLOOKUP('Ratios&amp;Templates'!$W$2,'Template 1_dataset'!$B:$AHV,'Template 1_dataset'!ACT$125,0)="","",VLOOKUP('Ratios&amp;Templates'!$W$2,'Template 1_dataset'!$B:$AHV,'Template 1_dataset'!ACT$125,0))</f>
        <v/>
      </c>
    </row>
    <row r="129" spans="3:20" ht="25">
      <c r="C129" s="103" t="s">
        <v>1666</v>
      </c>
      <c r="D129" s="156" t="s">
        <v>1667</v>
      </c>
      <c r="E129" s="113" t="str">
        <f>IF(VLOOKUP('Ratios&amp;Templates'!$W$2,'Template 1_dataset'!$B:$AHV,'Template 1_dataset'!ACU$125,0)="","",VLOOKUP('Ratios&amp;Templates'!$W$2,'Template 1_dataset'!$B:$AHV,'Template 1_dataset'!ACU$125,0))</f>
        <v/>
      </c>
      <c r="F129" s="113" t="str">
        <f>IF(VLOOKUP('Ratios&amp;Templates'!$W$2,'Template 1_dataset'!$B:$AHV,'Template 1_dataset'!ACV$125,0)="","",VLOOKUP('Ratios&amp;Templates'!$W$2,'Template 1_dataset'!$B:$AHV,'Template 1_dataset'!ACV$125,0))</f>
        <v/>
      </c>
      <c r="G129" s="113" t="str">
        <f>IF(VLOOKUP('Ratios&amp;Templates'!$W$2,'Template 1_dataset'!$B:$AHV,'Template 1_dataset'!ACW$125,0)="","",VLOOKUP('Ratios&amp;Templates'!$W$2,'Template 1_dataset'!$B:$AHV,'Template 1_dataset'!ACW$125,0))</f>
        <v/>
      </c>
      <c r="H129" s="113" t="str">
        <f>IF(VLOOKUP('Ratios&amp;Templates'!$W$2,'Template 1_dataset'!$B:$AHV,'Template 1_dataset'!ACX$125,0)="","",VLOOKUP('Ratios&amp;Templates'!$W$2,'Template 1_dataset'!$B:$AHV,'Template 1_dataset'!ACX$125,0))</f>
        <v/>
      </c>
      <c r="I129" s="113" t="str">
        <f>IF(VLOOKUP('Ratios&amp;Templates'!$W$2,'Template 1_dataset'!$B:$AHV,'Template 1_dataset'!ACY$125,0)="","",VLOOKUP('Ratios&amp;Templates'!$W$2,'Template 1_dataset'!$B:$AHV,'Template 1_dataset'!ACY$125,0))</f>
        <v/>
      </c>
      <c r="J129" s="113" t="str">
        <f>IF(VLOOKUP('Ratios&amp;Templates'!$W$2,'Template 1_dataset'!$B:$AHV,'Template 1_dataset'!ACZ$125,0)="","",VLOOKUP('Ratios&amp;Templates'!$W$2,'Template 1_dataset'!$B:$AHV,'Template 1_dataset'!ACZ$125,0))</f>
        <v/>
      </c>
      <c r="K129" s="113" t="str">
        <f>IF(VLOOKUP('Ratios&amp;Templates'!$W$2,'Template 1_dataset'!$B:$AHV,'Template 1_dataset'!ADA$125,0)="","",VLOOKUP('Ratios&amp;Templates'!$W$2,'Template 1_dataset'!$B:$AHV,'Template 1_dataset'!ADA$125,0))</f>
        <v/>
      </c>
      <c r="L129" s="113" t="str">
        <f>IF(VLOOKUP('Ratios&amp;Templates'!$W$2,'Template 1_dataset'!$B:$AHV,'Template 1_dataset'!ADB$125,0)="","",VLOOKUP('Ratios&amp;Templates'!$W$2,'Template 1_dataset'!$B:$AHV,'Template 1_dataset'!ADB$125,0))</f>
        <v/>
      </c>
      <c r="M129" s="113" t="str">
        <f>IF(VLOOKUP('Ratios&amp;Templates'!$W$2,'Template 1_dataset'!$B:$AHV,'Template 1_dataset'!ADC$125,0)="","",VLOOKUP('Ratios&amp;Templates'!$W$2,'Template 1_dataset'!$B:$AHV,'Template 1_dataset'!ADC$125,0))</f>
        <v/>
      </c>
      <c r="N129" s="113" t="str">
        <f>IF(VLOOKUP('Ratios&amp;Templates'!$W$2,'Template 1_dataset'!$B:$AHV,'Template 1_dataset'!ADD$125,0)="","",VLOOKUP('Ratios&amp;Templates'!$W$2,'Template 1_dataset'!$B:$AHV,'Template 1_dataset'!ADD$125,0))</f>
        <v/>
      </c>
      <c r="O129" s="206" t="str">
        <f>IF(VLOOKUP('Ratios&amp;Templates'!$W$2,'Template 1_dataset'!$B:$AHV,'Template 1_dataset'!ADE$125,0)="","",VLOOKUP('Ratios&amp;Templates'!$W$2,'Template 1_dataset'!$B:$AHV,'Template 1_dataset'!ADE$125,0))</f>
        <v/>
      </c>
      <c r="P129" s="113" t="str">
        <f>IF(VLOOKUP('Ratios&amp;Templates'!$W$2,'Template 1_dataset'!$B:$AHV,'Template 1_dataset'!ADF$125,0)="","",VLOOKUP('Ratios&amp;Templates'!$W$2,'Template 1_dataset'!$B:$AHV,'Template 1_dataset'!ADF$125,0))</f>
        <v/>
      </c>
      <c r="Q129" s="113" t="str">
        <f>IF(VLOOKUP('Ratios&amp;Templates'!$W$2,'Template 1_dataset'!$B:$AHV,'Template 1_dataset'!ADG$125,0)="","",VLOOKUP('Ratios&amp;Templates'!$W$2,'Template 1_dataset'!$B:$AHV,'Template 1_dataset'!ADG$125,0))</f>
        <v/>
      </c>
      <c r="R129" s="113" t="str">
        <f>IF(VLOOKUP('Ratios&amp;Templates'!$W$2,'Template 1_dataset'!$B:$AHV,'Template 1_dataset'!ADH$125,0)="","",VLOOKUP('Ratios&amp;Templates'!$W$2,'Template 1_dataset'!$B:$AHV,'Template 1_dataset'!ADH$125,0))</f>
        <v/>
      </c>
      <c r="S129" s="113" t="str">
        <f>IF(VLOOKUP('Ratios&amp;Templates'!$W$2,'Template 1_dataset'!$B:$AHV,'Template 1_dataset'!ADI$125,0)="","",VLOOKUP('Ratios&amp;Templates'!$W$2,'Template 1_dataset'!$B:$AHV,'Template 1_dataset'!ADI$125,0))</f>
        <v/>
      </c>
      <c r="T129" s="113" t="str">
        <f>IF(VLOOKUP('Ratios&amp;Templates'!$W$2,'Template 1_dataset'!$B:$AHV,'Template 1_dataset'!ADJ$125,0)="","",VLOOKUP('Ratios&amp;Templates'!$W$2,'Template 1_dataset'!$B:$AHV,'Template 1_dataset'!ADJ$125,0))</f>
        <v/>
      </c>
    </row>
    <row r="130" spans="3:20">
      <c r="C130" s="103" t="s">
        <v>1668</v>
      </c>
      <c r="D130" s="156" t="s">
        <v>1669</v>
      </c>
      <c r="E130" s="113" t="str">
        <f>IF(VLOOKUP('Ratios&amp;Templates'!$W$2,'Template 1_dataset'!$B:$AHV,'Template 1_dataset'!ADK$125,0)="","",VLOOKUP('Ratios&amp;Templates'!$W$2,'Template 1_dataset'!$B:$AHV,'Template 1_dataset'!ADK$125,0))</f>
        <v/>
      </c>
      <c r="F130" s="113" t="str">
        <f>IF(VLOOKUP('Ratios&amp;Templates'!$W$2,'Template 1_dataset'!$B:$AHV,'Template 1_dataset'!ADL$125,0)="","",VLOOKUP('Ratios&amp;Templates'!$W$2,'Template 1_dataset'!$B:$AHV,'Template 1_dataset'!ADL$125,0))</f>
        <v/>
      </c>
      <c r="G130" s="113" t="str">
        <f>IF(VLOOKUP('Ratios&amp;Templates'!$W$2,'Template 1_dataset'!$B:$AHV,'Template 1_dataset'!ADM$125,0)="","",VLOOKUP('Ratios&amp;Templates'!$W$2,'Template 1_dataset'!$B:$AHV,'Template 1_dataset'!ADM$125,0))</f>
        <v/>
      </c>
      <c r="H130" s="113" t="str">
        <f>IF(VLOOKUP('Ratios&amp;Templates'!$W$2,'Template 1_dataset'!$B:$AHV,'Template 1_dataset'!ADN$125,0)="","",VLOOKUP('Ratios&amp;Templates'!$W$2,'Template 1_dataset'!$B:$AHV,'Template 1_dataset'!ADN$125,0))</f>
        <v/>
      </c>
      <c r="I130" s="113" t="str">
        <f>IF(VLOOKUP('Ratios&amp;Templates'!$W$2,'Template 1_dataset'!$B:$AHV,'Template 1_dataset'!ADO$125,0)="","",VLOOKUP('Ratios&amp;Templates'!$W$2,'Template 1_dataset'!$B:$AHV,'Template 1_dataset'!ADO$125,0))</f>
        <v/>
      </c>
      <c r="J130" s="113" t="str">
        <f>IF(VLOOKUP('Ratios&amp;Templates'!$W$2,'Template 1_dataset'!$B:$AHV,'Template 1_dataset'!ADP$125,0)="","",VLOOKUP('Ratios&amp;Templates'!$W$2,'Template 1_dataset'!$B:$AHV,'Template 1_dataset'!ADP$125,0))</f>
        <v/>
      </c>
      <c r="K130" s="113" t="str">
        <f>IF(VLOOKUP('Ratios&amp;Templates'!$W$2,'Template 1_dataset'!$B:$AHV,'Template 1_dataset'!ADQ$125,0)="","",VLOOKUP('Ratios&amp;Templates'!$W$2,'Template 1_dataset'!$B:$AHV,'Template 1_dataset'!ADQ$125,0))</f>
        <v/>
      </c>
      <c r="L130" s="113" t="str">
        <f>IF(VLOOKUP('Ratios&amp;Templates'!$W$2,'Template 1_dataset'!$B:$AHV,'Template 1_dataset'!ADR$125,0)="","",VLOOKUP('Ratios&amp;Templates'!$W$2,'Template 1_dataset'!$B:$AHV,'Template 1_dataset'!ADR$125,0))</f>
        <v/>
      </c>
      <c r="M130" s="113" t="str">
        <f>IF(VLOOKUP('Ratios&amp;Templates'!$W$2,'Template 1_dataset'!$B:$AHV,'Template 1_dataset'!ADS$125,0)="","",VLOOKUP('Ratios&amp;Templates'!$W$2,'Template 1_dataset'!$B:$AHV,'Template 1_dataset'!ADS$125,0))</f>
        <v/>
      </c>
      <c r="N130" s="113" t="str">
        <f>IF(VLOOKUP('Ratios&amp;Templates'!$W$2,'Template 1_dataset'!$B:$AHV,'Template 1_dataset'!ADT$125,0)="","",VLOOKUP('Ratios&amp;Templates'!$W$2,'Template 1_dataset'!$B:$AHV,'Template 1_dataset'!ADT$125,0))</f>
        <v/>
      </c>
      <c r="O130" s="206" t="str">
        <f>IF(VLOOKUP('Ratios&amp;Templates'!$W$2,'Template 1_dataset'!$B:$AHV,'Template 1_dataset'!ADU$125,0)="","",VLOOKUP('Ratios&amp;Templates'!$W$2,'Template 1_dataset'!$B:$AHV,'Template 1_dataset'!ADU$125,0))</f>
        <v/>
      </c>
      <c r="P130" s="113" t="str">
        <f>IF(VLOOKUP('Ratios&amp;Templates'!$W$2,'Template 1_dataset'!$B:$AHV,'Template 1_dataset'!ADV$125,0)="","",VLOOKUP('Ratios&amp;Templates'!$W$2,'Template 1_dataset'!$B:$AHV,'Template 1_dataset'!ADV$125,0))</f>
        <v/>
      </c>
      <c r="Q130" s="113" t="str">
        <f>IF(VLOOKUP('Ratios&amp;Templates'!$W$2,'Template 1_dataset'!$B:$AHV,'Template 1_dataset'!ADW$125,0)="","",VLOOKUP('Ratios&amp;Templates'!$W$2,'Template 1_dataset'!$B:$AHV,'Template 1_dataset'!ADW$125,0))</f>
        <v/>
      </c>
      <c r="R130" s="113" t="str">
        <f>IF(VLOOKUP('Ratios&amp;Templates'!$W$2,'Template 1_dataset'!$B:$AHV,'Template 1_dataset'!ADX$125,0)="","",VLOOKUP('Ratios&amp;Templates'!$W$2,'Template 1_dataset'!$B:$AHV,'Template 1_dataset'!ADX$125,0))</f>
        <v/>
      </c>
      <c r="S130" s="113" t="str">
        <f>IF(VLOOKUP('Ratios&amp;Templates'!$W$2,'Template 1_dataset'!$B:$AHV,'Template 1_dataset'!ADY$125,0)="","",VLOOKUP('Ratios&amp;Templates'!$W$2,'Template 1_dataset'!$B:$AHV,'Template 1_dataset'!ADY$125,0))</f>
        <v/>
      </c>
      <c r="T130" s="113" t="str">
        <f>IF(VLOOKUP('Ratios&amp;Templates'!$W$2,'Template 1_dataset'!$B:$AHV,'Template 1_dataset'!ADZ$125,0)="","",VLOOKUP('Ratios&amp;Templates'!$W$2,'Template 1_dataset'!$B:$AHV,'Template 1_dataset'!ADZ$125,0))</f>
        <v/>
      </c>
    </row>
    <row r="131" spans="3:20">
      <c r="C131" s="103" t="s">
        <v>1670</v>
      </c>
      <c r="D131" s="156" t="s">
        <v>1671</v>
      </c>
      <c r="E131" s="113" t="str">
        <f>IF(VLOOKUP('Ratios&amp;Templates'!$W$2,'Template 1_dataset'!$B:$AHV,'Template 1_dataset'!AEA$125,0)="","",VLOOKUP('Ratios&amp;Templates'!$W$2,'Template 1_dataset'!$B:$AHV,'Template 1_dataset'!AEA$125,0))</f>
        <v/>
      </c>
      <c r="F131" s="113" t="str">
        <f>IF(VLOOKUP('Ratios&amp;Templates'!$W$2,'Template 1_dataset'!$B:$AHV,'Template 1_dataset'!AEB$125,0)="","",VLOOKUP('Ratios&amp;Templates'!$W$2,'Template 1_dataset'!$B:$AHV,'Template 1_dataset'!AEB$125,0))</f>
        <v/>
      </c>
      <c r="G131" s="113" t="str">
        <f>IF(VLOOKUP('Ratios&amp;Templates'!$W$2,'Template 1_dataset'!$B:$AHV,'Template 1_dataset'!AEC$125,0)="","",VLOOKUP('Ratios&amp;Templates'!$W$2,'Template 1_dataset'!$B:$AHV,'Template 1_dataset'!AEC$125,0))</f>
        <v/>
      </c>
      <c r="H131" s="113" t="str">
        <f>IF(VLOOKUP('Ratios&amp;Templates'!$W$2,'Template 1_dataset'!$B:$AHV,'Template 1_dataset'!AED$125,0)="","",VLOOKUP('Ratios&amp;Templates'!$W$2,'Template 1_dataset'!$B:$AHV,'Template 1_dataset'!AED$125,0))</f>
        <v/>
      </c>
      <c r="I131" s="113" t="str">
        <f>IF(VLOOKUP('Ratios&amp;Templates'!$W$2,'Template 1_dataset'!$B:$AHV,'Template 1_dataset'!AEE$125,0)="","",VLOOKUP('Ratios&amp;Templates'!$W$2,'Template 1_dataset'!$B:$AHV,'Template 1_dataset'!AEE$125,0))</f>
        <v/>
      </c>
      <c r="J131" s="113" t="str">
        <f>IF(VLOOKUP('Ratios&amp;Templates'!$W$2,'Template 1_dataset'!$B:$AHV,'Template 1_dataset'!AEF$125,0)="","",VLOOKUP('Ratios&amp;Templates'!$W$2,'Template 1_dataset'!$B:$AHV,'Template 1_dataset'!AEF$125,0))</f>
        <v/>
      </c>
      <c r="K131" s="113" t="str">
        <f>IF(VLOOKUP('Ratios&amp;Templates'!$W$2,'Template 1_dataset'!$B:$AHV,'Template 1_dataset'!AEG$125,0)="","",VLOOKUP('Ratios&amp;Templates'!$W$2,'Template 1_dataset'!$B:$AHV,'Template 1_dataset'!AEG$125,0))</f>
        <v/>
      </c>
      <c r="L131" s="113" t="str">
        <f>IF(VLOOKUP('Ratios&amp;Templates'!$W$2,'Template 1_dataset'!$B:$AHV,'Template 1_dataset'!AEH$125,0)="","",VLOOKUP('Ratios&amp;Templates'!$W$2,'Template 1_dataset'!$B:$AHV,'Template 1_dataset'!AEH$125,0))</f>
        <v/>
      </c>
      <c r="M131" s="113" t="str">
        <f>IF(VLOOKUP('Ratios&amp;Templates'!$W$2,'Template 1_dataset'!$B:$AHV,'Template 1_dataset'!AEI$125,0)="","",VLOOKUP('Ratios&amp;Templates'!$W$2,'Template 1_dataset'!$B:$AHV,'Template 1_dataset'!AEI$125,0))</f>
        <v/>
      </c>
      <c r="N131" s="113" t="str">
        <f>IF(VLOOKUP('Ratios&amp;Templates'!$W$2,'Template 1_dataset'!$B:$AHV,'Template 1_dataset'!AEJ$125,0)="","",VLOOKUP('Ratios&amp;Templates'!$W$2,'Template 1_dataset'!$B:$AHV,'Template 1_dataset'!AEJ$125,0))</f>
        <v/>
      </c>
      <c r="O131" s="206" t="str">
        <f>IF(VLOOKUP('Ratios&amp;Templates'!$W$2,'Template 1_dataset'!$B:$AHV,'Template 1_dataset'!AEK$125,0)="","",VLOOKUP('Ratios&amp;Templates'!$W$2,'Template 1_dataset'!$B:$AHV,'Template 1_dataset'!AEK$125,0))</f>
        <v/>
      </c>
      <c r="P131" s="113" t="str">
        <f>IF(VLOOKUP('Ratios&amp;Templates'!$W$2,'Template 1_dataset'!$B:$AHV,'Template 1_dataset'!AEL$125,0)="","",VLOOKUP('Ratios&amp;Templates'!$W$2,'Template 1_dataset'!$B:$AHV,'Template 1_dataset'!AEL$125,0))</f>
        <v/>
      </c>
      <c r="Q131" s="113" t="str">
        <f>IF(VLOOKUP('Ratios&amp;Templates'!$W$2,'Template 1_dataset'!$B:$AHV,'Template 1_dataset'!AEM$125,0)="","",VLOOKUP('Ratios&amp;Templates'!$W$2,'Template 1_dataset'!$B:$AHV,'Template 1_dataset'!AEM$125,0))</f>
        <v/>
      </c>
      <c r="R131" s="113" t="str">
        <f>IF(VLOOKUP('Ratios&amp;Templates'!$W$2,'Template 1_dataset'!$B:$AHV,'Template 1_dataset'!AEN$125,0)="","",VLOOKUP('Ratios&amp;Templates'!$W$2,'Template 1_dataset'!$B:$AHV,'Template 1_dataset'!AEN$125,0))</f>
        <v/>
      </c>
      <c r="S131" s="113" t="str">
        <f>IF(VLOOKUP('Ratios&amp;Templates'!$W$2,'Template 1_dataset'!$B:$AHV,'Template 1_dataset'!AEO$125,0)="","",VLOOKUP('Ratios&amp;Templates'!$W$2,'Template 1_dataset'!$B:$AHV,'Template 1_dataset'!AEO$125,0))</f>
        <v/>
      </c>
      <c r="T131" s="113" t="str">
        <f>IF(VLOOKUP('Ratios&amp;Templates'!$W$2,'Template 1_dataset'!$B:$AHV,'Template 1_dataset'!AEP$125,0)="","",VLOOKUP('Ratios&amp;Templates'!$W$2,'Template 1_dataset'!$B:$AHV,'Template 1_dataset'!AEP$125,0))</f>
        <v/>
      </c>
    </row>
    <row r="132" spans="3:20">
      <c r="C132" s="103" t="s">
        <v>1672</v>
      </c>
      <c r="D132" s="156" t="s">
        <v>1673</v>
      </c>
      <c r="E132" s="113" t="str">
        <f>IF(VLOOKUP('Ratios&amp;Templates'!$W$2,'Template 1_dataset'!$B:$AHV,'Template 1_dataset'!AEQ$125,0)="","",VLOOKUP('Ratios&amp;Templates'!$W$2,'Template 1_dataset'!$B:$AHV,'Template 1_dataset'!AEQ$125,0))</f>
        <v/>
      </c>
      <c r="F132" s="113" t="str">
        <f>IF(VLOOKUP('Ratios&amp;Templates'!$W$2,'Template 1_dataset'!$B:$AHV,'Template 1_dataset'!AER$125,0)="","",VLOOKUP('Ratios&amp;Templates'!$W$2,'Template 1_dataset'!$B:$AHV,'Template 1_dataset'!AER$125,0))</f>
        <v/>
      </c>
      <c r="G132" s="113" t="str">
        <f>IF(VLOOKUP('Ratios&amp;Templates'!$W$2,'Template 1_dataset'!$B:$AHV,'Template 1_dataset'!AES$125,0)="","",VLOOKUP('Ratios&amp;Templates'!$W$2,'Template 1_dataset'!$B:$AHV,'Template 1_dataset'!AES$125,0))</f>
        <v/>
      </c>
      <c r="H132" s="113" t="str">
        <f>IF(VLOOKUP('Ratios&amp;Templates'!$W$2,'Template 1_dataset'!$B:$AHV,'Template 1_dataset'!AET$125,0)="","",VLOOKUP('Ratios&amp;Templates'!$W$2,'Template 1_dataset'!$B:$AHV,'Template 1_dataset'!AET$125,0))</f>
        <v/>
      </c>
      <c r="I132" s="113" t="str">
        <f>IF(VLOOKUP('Ratios&amp;Templates'!$W$2,'Template 1_dataset'!$B:$AHV,'Template 1_dataset'!AEU$125,0)="","",VLOOKUP('Ratios&amp;Templates'!$W$2,'Template 1_dataset'!$B:$AHV,'Template 1_dataset'!AEU$125,0))</f>
        <v/>
      </c>
      <c r="J132" s="113" t="str">
        <f>IF(VLOOKUP('Ratios&amp;Templates'!$W$2,'Template 1_dataset'!$B:$AHV,'Template 1_dataset'!AEV$125,0)="","",VLOOKUP('Ratios&amp;Templates'!$W$2,'Template 1_dataset'!$B:$AHV,'Template 1_dataset'!AEV$125,0))</f>
        <v/>
      </c>
      <c r="K132" s="113" t="str">
        <f>IF(VLOOKUP('Ratios&amp;Templates'!$W$2,'Template 1_dataset'!$B:$AHV,'Template 1_dataset'!AEW$125,0)="","",VLOOKUP('Ratios&amp;Templates'!$W$2,'Template 1_dataset'!$B:$AHV,'Template 1_dataset'!AEW$125,0))</f>
        <v/>
      </c>
      <c r="L132" s="113" t="str">
        <f>IF(VLOOKUP('Ratios&amp;Templates'!$W$2,'Template 1_dataset'!$B:$AHV,'Template 1_dataset'!AEX$125,0)="","",VLOOKUP('Ratios&amp;Templates'!$W$2,'Template 1_dataset'!$B:$AHV,'Template 1_dataset'!AEX$125,0))</f>
        <v/>
      </c>
      <c r="M132" s="113" t="str">
        <f>IF(VLOOKUP('Ratios&amp;Templates'!$W$2,'Template 1_dataset'!$B:$AHV,'Template 1_dataset'!AEY$125,0)="","",VLOOKUP('Ratios&amp;Templates'!$W$2,'Template 1_dataset'!$B:$AHV,'Template 1_dataset'!AEY$125,0))</f>
        <v/>
      </c>
      <c r="N132" s="113" t="str">
        <f>IF(VLOOKUP('Ratios&amp;Templates'!$W$2,'Template 1_dataset'!$B:$AHV,'Template 1_dataset'!AEZ$125,0)="","",VLOOKUP('Ratios&amp;Templates'!$W$2,'Template 1_dataset'!$B:$AHV,'Template 1_dataset'!AEZ$125,0))</f>
        <v/>
      </c>
      <c r="O132" s="206" t="str">
        <f>IF(VLOOKUP('Ratios&amp;Templates'!$W$2,'Template 1_dataset'!$B:$AHV,'Template 1_dataset'!AFA$125,0)="","",VLOOKUP('Ratios&amp;Templates'!$W$2,'Template 1_dataset'!$B:$AHV,'Template 1_dataset'!AFA$125,0))</f>
        <v/>
      </c>
      <c r="P132" s="113" t="str">
        <f>IF(VLOOKUP('Ratios&amp;Templates'!$W$2,'Template 1_dataset'!$B:$AHV,'Template 1_dataset'!AFB$125,0)="","",VLOOKUP('Ratios&amp;Templates'!$W$2,'Template 1_dataset'!$B:$AHV,'Template 1_dataset'!AFB$125,0))</f>
        <v/>
      </c>
      <c r="Q132" s="113" t="str">
        <f>IF(VLOOKUP('Ratios&amp;Templates'!$W$2,'Template 1_dataset'!$B:$AHV,'Template 1_dataset'!AFC$125,0)="","",VLOOKUP('Ratios&amp;Templates'!$W$2,'Template 1_dataset'!$B:$AHV,'Template 1_dataset'!AFC$125,0))</f>
        <v/>
      </c>
      <c r="R132" s="113" t="str">
        <f>IF(VLOOKUP('Ratios&amp;Templates'!$W$2,'Template 1_dataset'!$B:$AHV,'Template 1_dataset'!AFD$125,0)="","",VLOOKUP('Ratios&amp;Templates'!$W$2,'Template 1_dataset'!$B:$AHV,'Template 1_dataset'!AFD$125,0))</f>
        <v/>
      </c>
      <c r="S132" s="113" t="str">
        <f>IF(VLOOKUP('Ratios&amp;Templates'!$W$2,'Template 1_dataset'!$B:$AHV,'Template 1_dataset'!AFE$125,0)="","",VLOOKUP('Ratios&amp;Templates'!$W$2,'Template 1_dataset'!$B:$AHV,'Template 1_dataset'!AFE$125,0))</f>
        <v/>
      </c>
      <c r="T132" s="113" t="str">
        <f>IF(VLOOKUP('Ratios&amp;Templates'!$W$2,'Template 1_dataset'!$B:$AHV,'Template 1_dataset'!AFF$125,0)="","",VLOOKUP('Ratios&amp;Templates'!$W$2,'Template 1_dataset'!$B:$AHV,'Template 1_dataset'!AFF$125,0))</f>
        <v/>
      </c>
    </row>
    <row r="133" spans="3:20" ht="26">
      <c r="C133" s="103" t="s">
        <v>1674</v>
      </c>
      <c r="D133" s="155" t="s">
        <v>1675</v>
      </c>
      <c r="E133" s="113" t="str">
        <f>IF(VLOOKUP('Ratios&amp;Templates'!$W$2,'Template 1_dataset'!$B:$AHV,'Template 1_dataset'!AFG$125,0)="","",VLOOKUP('Ratios&amp;Templates'!$W$2,'Template 1_dataset'!$B:$AHV,'Template 1_dataset'!AFG$125,0))</f>
        <v/>
      </c>
      <c r="F133" s="113" t="str">
        <f>IF(VLOOKUP('Ratios&amp;Templates'!$W$2,'Template 1_dataset'!$B:$AHV,'Template 1_dataset'!AFH$125,0)="","",VLOOKUP('Ratios&amp;Templates'!$W$2,'Template 1_dataset'!$B:$AHV,'Template 1_dataset'!AFH$125,0))</f>
        <v/>
      </c>
      <c r="G133" s="113" t="str">
        <f>IF(VLOOKUP('Ratios&amp;Templates'!$W$2,'Template 1_dataset'!$B:$AHV,'Template 1_dataset'!AFI$125,0)="","",VLOOKUP('Ratios&amp;Templates'!$W$2,'Template 1_dataset'!$B:$AHV,'Template 1_dataset'!AFI$125,0))</f>
        <v/>
      </c>
      <c r="H133" s="113" t="str">
        <f>IF(VLOOKUP('Ratios&amp;Templates'!$W$2,'Template 1_dataset'!$B:$AHV,'Template 1_dataset'!AFJ$125,0)="","",VLOOKUP('Ratios&amp;Templates'!$W$2,'Template 1_dataset'!$B:$AHV,'Template 1_dataset'!AFJ$125,0))</f>
        <v/>
      </c>
      <c r="I133" s="113" t="str">
        <f>IF(VLOOKUP('Ratios&amp;Templates'!$W$2,'Template 1_dataset'!$B:$AHV,'Template 1_dataset'!AFK$125,0)="","",VLOOKUP('Ratios&amp;Templates'!$W$2,'Template 1_dataset'!$B:$AHV,'Template 1_dataset'!AFK$125,0))</f>
        <v/>
      </c>
      <c r="J133" s="113" t="str">
        <f>IF(VLOOKUP('Ratios&amp;Templates'!$W$2,'Template 1_dataset'!$B:$AHV,'Template 1_dataset'!AFL$125,0)="","",VLOOKUP('Ratios&amp;Templates'!$W$2,'Template 1_dataset'!$B:$AHV,'Template 1_dataset'!AFL$125,0))</f>
        <v/>
      </c>
      <c r="K133" s="113" t="str">
        <f>IF(VLOOKUP('Ratios&amp;Templates'!$W$2,'Template 1_dataset'!$B:$AHV,'Template 1_dataset'!AFM$125,0)="","",VLOOKUP('Ratios&amp;Templates'!$W$2,'Template 1_dataset'!$B:$AHV,'Template 1_dataset'!AFM$125,0))</f>
        <v/>
      </c>
      <c r="L133" s="113" t="str">
        <f>IF(VLOOKUP('Ratios&amp;Templates'!$W$2,'Template 1_dataset'!$B:$AHV,'Template 1_dataset'!AFN$125,0)="","",VLOOKUP('Ratios&amp;Templates'!$W$2,'Template 1_dataset'!$B:$AHV,'Template 1_dataset'!AFN$125,0))</f>
        <v/>
      </c>
      <c r="M133" s="132"/>
      <c r="N133" s="132"/>
      <c r="O133" s="207"/>
      <c r="P133" s="113" t="str">
        <f>IF(VLOOKUP('Ratios&amp;Templates'!$W$2,'Template 1_dataset'!$B:$AHV,'Template 1_dataset'!AFR$125,0)="","",VLOOKUP('Ratios&amp;Templates'!$W$2,'Template 1_dataset'!$B:$AHV,'Template 1_dataset'!AFR$125,0))</f>
        <v/>
      </c>
      <c r="Q133" s="113" t="str">
        <f>IF(VLOOKUP('Ratios&amp;Templates'!$W$2,'Template 1_dataset'!$B:$AHV,'Template 1_dataset'!AFS$125,0)="","",VLOOKUP('Ratios&amp;Templates'!$W$2,'Template 1_dataset'!$B:$AHV,'Template 1_dataset'!AFS$125,0))</f>
        <v/>
      </c>
      <c r="R133" s="113" t="str">
        <f>IF(VLOOKUP('Ratios&amp;Templates'!$W$2,'Template 1_dataset'!$B:$AHV,'Template 1_dataset'!AFT$125,0)="","",VLOOKUP('Ratios&amp;Templates'!$W$2,'Template 1_dataset'!$B:$AHV,'Template 1_dataset'!AFT$125,0))</f>
        <v/>
      </c>
      <c r="S133" s="113" t="str">
        <f>IF(VLOOKUP('Ratios&amp;Templates'!$W$2,'Template 1_dataset'!$B:$AHV,'Template 1_dataset'!AFU$125,0)="","",VLOOKUP('Ratios&amp;Templates'!$W$2,'Template 1_dataset'!$B:$AHV,'Template 1_dataset'!AFU$125,0))</f>
        <v/>
      </c>
      <c r="T133" s="113" t="str">
        <f>IF(VLOOKUP('Ratios&amp;Templates'!$W$2,'Template 1_dataset'!$B:$AHV,'Template 1_dataset'!AFV$125,0)="","",VLOOKUP('Ratios&amp;Templates'!$W$2,'Template 1_dataset'!$B:$AHV,'Template 1_dataset'!AFV$125,0))</f>
        <v/>
      </c>
    </row>
    <row r="134" spans="3:20">
      <c r="C134" s="103" t="s">
        <v>1676</v>
      </c>
      <c r="D134" s="156" t="s">
        <v>1677</v>
      </c>
      <c r="E134" s="113" t="str">
        <f>IF(VLOOKUP('Ratios&amp;Templates'!$W$2,'Template 1_dataset'!$B:$AHV,'Template 1_dataset'!AFW$125,0)="","",VLOOKUP('Ratios&amp;Templates'!$W$2,'Template 1_dataset'!$B:$AHV,'Template 1_dataset'!AFW$125,0))</f>
        <v/>
      </c>
      <c r="F134" s="113" t="str">
        <f>IF(VLOOKUP('Ratios&amp;Templates'!$W$2,'Template 1_dataset'!$B:$AHV,'Template 1_dataset'!AFX$125,0)="","",VLOOKUP('Ratios&amp;Templates'!$W$2,'Template 1_dataset'!$B:$AHV,'Template 1_dataset'!AFX$125,0))</f>
        <v/>
      </c>
      <c r="G134" s="113" t="str">
        <f>IF(VLOOKUP('Ratios&amp;Templates'!$W$2,'Template 1_dataset'!$B:$AHV,'Template 1_dataset'!AFY$125,0)="","",VLOOKUP('Ratios&amp;Templates'!$W$2,'Template 1_dataset'!$B:$AHV,'Template 1_dataset'!AFY$125,0))</f>
        <v/>
      </c>
      <c r="H134" s="113" t="str">
        <f>IF(VLOOKUP('Ratios&amp;Templates'!$W$2,'Template 1_dataset'!$B:$AHV,'Template 1_dataset'!AFZ$125,0)="","",VLOOKUP('Ratios&amp;Templates'!$W$2,'Template 1_dataset'!$B:$AHV,'Template 1_dataset'!AFZ$125,0))</f>
        <v/>
      </c>
      <c r="I134" s="113" t="str">
        <f>IF(VLOOKUP('Ratios&amp;Templates'!$W$2,'Template 1_dataset'!$B:$AHV,'Template 1_dataset'!AGA$125,0)="","",VLOOKUP('Ratios&amp;Templates'!$W$2,'Template 1_dataset'!$B:$AHV,'Template 1_dataset'!AGA$125,0))</f>
        <v/>
      </c>
      <c r="J134" s="113" t="str">
        <f>IF(VLOOKUP('Ratios&amp;Templates'!$W$2,'Template 1_dataset'!$B:$AHV,'Template 1_dataset'!AGB$125,0)="","",VLOOKUP('Ratios&amp;Templates'!$W$2,'Template 1_dataset'!$B:$AHV,'Template 1_dataset'!AGB$125,0))</f>
        <v/>
      </c>
      <c r="K134" s="113" t="str">
        <f>IF(VLOOKUP('Ratios&amp;Templates'!$W$2,'Template 1_dataset'!$B:$AHV,'Template 1_dataset'!AGC$125,0)="","",VLOOKUP('Ratios&amp;Templates'!$W$2,'Template 1_dataset'!$B:$AHV,'Template 1_dataset'!AGC$125,0))</f>
        <v/>
      </c>
      <c r="L134" s="113" t="str">
        <f>IF(VLOOKUP('Ratios&amp;Templates'!$W$2,'Template 1_dataset'!$B:$AHV,'Template 1_dataset'!AGD$125,0)="","",VLOOKUP('Ratios&amp;Templates'!$W$2,'Template 1_dataset'!$B:$AHV,'Template 1_dataset'!AGD$125,0))</f>
        <v/>
      </c>
      <c r="M134" s="132"/>
      <c r="N134" s="132"/>
      <c r="O134" s="207"/>
      <c r="P134" s="113" t="str">
        <f>IF(VLOOKUP('Ratios&amp;Templates'!$W$2,'Template 1_dataset'!$B:$AHV,'Template 1_dataset'!AGH$125,0)="","",VLOOKUP('Ratios&amp;Templates'!$W$2,'Template 1_dataset'!$B:$AHV,'Template 1_dataset'!AGH$125,0))</f>
        <v/>
      </c>
      <c r="Q134" s="113" t="str">
        <f>IF(VLOOKUP('Ratios&amp;Templates'!$W$2,'Template 1_dataset'!$B:$AHV,'Template 1_dataset'!AGI$125,0)="","",VLOOKUP('Ratios&amp;Templates'!$W$2,'Template 1_dataset'!$B:$AHV,'Template 1_dataset'!AGI$125,0))</f>
        <v/>
      </c>
      <c r="R134" s="113" t="str">
        <f>IF(VLOOKUP('Ratios&amp;Templates'!$W$2,'Template 1_dataset'!$B:$AHV,'Template 1_dataset'!AGJ$125,0)="","",VLOOKUP('Ratios&amp;Templates'!$W$2,'Template 1_dataset'!$B:$AHV,'Template 1_dataset'!AGJ$125,0))</f>
        <v/>
      </c>
      <c r="S134" s="113" t="str">
        <f>IF(VLOOKUP('Ratios&amp;Templates'!$W$2,'Template 1_dataset'!$B:$AHV,'Template 1_dataset'!AGK$125,0)="","",VLOOKUP('Ratios&amp;Templates'!$W$2,'Template 1_dataset'!$B:$AHV,'Template 1_dataset'!AGK$125,0))</f>
        <v/>
      </c>
      <c r="T134" s="113" t="str">
        <f>IF(VLOOKUP('Ratios&amp;Templates'!$W$2,'Template 1_dataset'!$B:$AHV,'Template 1_dataset'!AGL$125,0)="","",VLOOKUP('Ratios&amp;Templates'!$W$2,'Template 1_dataset'!$B:$AHV,'Template 1_dataset'!AGL$125,0))</f>
        <v/>
      </c>
    </row>
    <row r="135" spans="3:20">
      <c r="C135" s="103" t="s">
        <v>1678</v>
      </c>
      <c r="D135" s="156" t="s">
        <v>1679</v>
      </c>
      <c r="E135" s="113" t="str">
        <f>IF(VLOOKUP('Ratios&amp;Templates'!$W$2,'Template 1_dataset'!$B:$AHV,'Template 1_dataset'!AGM$125,0)="","",VLOOKUP('Ratios&amp;Templates'!$W$2,'Template 1_dataset'!$B:$AHV,'Template 1_dataset'!AGM$125,0))</f>
        <v/>
      </c>
      <c r="F135" s="113" t="str">
        <f>IF(VLOOKUP('Ratios&amp;Templates'!$W$2,'Template 1_dataset'!$B:$AHV,'Template 1_dataset'!AGN$125,0)="","",VLOOKUP('Ratios&amp;Templates'!$W$2,'Template 1_dataset'!$B:$AHV,'Template 1_dataset'!AGN$125,0))</f>
        <v/>
      </c>
      <c r="G135" s="113" t="str">
        <f>IF(VLOOKUP('Ratios&amp;Templates'!$W$2,'Template 1_dataset'!$B:$AHV,'Template 1_dataset'!AGO$125,0)="","",VLOOKUP('Ratios&amp;Templates'!$W$2,'Template 1_dataset'!$B:$AHV,'Template 1_dataset'!AGO$125,0))</f>
        <v/>
      </c>
      <c r="H135" s="113" t="str">
        <f>IF(VLOOKUP('Ratios&amp;Templates'!$W$2,'Template 1_dataset'!$B:$AHV,'Template 1_dataset'!AGP$125,0)="","",VLOOKUP('Ratios&amp;Templates'!$W$2,'Template 1_dataset'!$B:$AHV,'Template 1_dataset'!AGP$125,0))</f>
        <v/>
      </c>
      <c r="I135" s="113" t="str">
        <f>IF(VLOOKUP('Ratios&amp;Templates'!$W$2,'Template 1_dataset'!$B:$AHV,'Template 1_dataset'!AGQ$125,0)="","",VLOOKUP('Ratios&amp;Templates'!$W$2,'Template 1_dataset'!$B:$AHV,'Template 1_dataset'!AGQ$125,0))</f>
        <v/>
      </c>
      <c r="J135" s="113" t="str">
        <f>IF(VLOOKUP('Ratios&amp;Templates'!$W$2,'Template 1_dataset'!$B:$AHV,'Template 1_dataset'!AGR$125,0)="","",VLOOKUP('Ratios&amp;Templates'!$W$2,'Template 1_dataset'!$B:$AHV,'Template 1_dataset'!AGR$125,0))</f>
        <v/>
      </c>
      <c r="K135" s="113" t="str">
        <f>IF(VLOOKUP('Ratios&amp;Templates'!$W$2,'Template 1_dataset'!$B:$AHV,'Template 1_dataset'!AGS$125,0)="","",VLOOKUP('Ratios&amp;Templates'!$W$2,'Template 1_dataset'!$B:$AHV,'Template 1_dataset'!AGS$125,0))</f>
        <v/>
      </c>
      <c r="L135" s="113" t="str">
        <f>IF(VLOOKUP('Ratios&amp;Templates'!$W$2,'Template 1_dataset'!$B:$AHV,'Template 1_dataset'!AGT$125,0)="","",VLOOKUP('Ratios&amp;Templates'!$W$2,'Template 1_dataset'!$B:$AHV,'Template 1_dataset'!AGT$125,0))</f>
        <v/>
      </c>
      <c r="M135" s="132"/>
      <c r="N135" s="132"/>
      <c r="O135" s="207"/>
      <c r="P135" s="113" t="str">
        <f>IF(VLOOKUP('Ratios&amp;Templates'!$W$2,'Template 1_dataset'!$B:$AHV,'Template 1_dataset'!AGX$125,0)="","",VLOOKUP('Ratios&amp;Templates'!$W$2,'Template 1_dataset'!$B:$AHV,'Template 1_dataset'!AGX$125,0))</f>
        <v/>
      </c>
      <c r="Q135" s="113" t="str">
        <f>IF(VLOOKUP('Ratios&amp;Templates'!$W$2,'Template 1_dataset'!$B:$AHV,'Template 1_dataset'!AGY$125,0)="","",VLOOKUP('Ratios&amp;Templates'!$W$2,'Template 1_dataset'!$B:$AHV,'Template 1_dataset'!AGY$125,0))</f>
        <v/>
      </c>
      <c r="R135" s="113" t="str">
        <f>IF(VLOOKUP('Ratios&amp;Templates'!$W$2,'Template 1_dataset'!$B:$AHV,'Template 1_dataset'!AGZ$125,0)="","",VLOOKUP('Ratios&amp;Templates'!$W$2,'Template 1_dataset'!$B:$AHV,'Template 1_dataset'!AGZ$125,0))</f>
        <v/>
      </c>
      <c r="S135" s="113" t="str">
        <f>IF(VLOOKUP('Ratios&amp;Templates'!$W$2,'Template 1_dataset'!$B:$AHV,'Template 1_dataset'!AHA$125,0)="","",VLOOKUP('Ratios&amp;Templates'!$W$2,'Template 1_dataset'!$B:$AHV,'Template 1_dataset'!AHA$125,0))</f>
        <v/>
      </c>
      <c r="T135" s="113" t="str">
        <f>IF(VLOOKUP('Ratios&amp;Templates'!$W$2,'Template 1_dataset'!$B:$AHV,'Template 1_dataset'!AHB$125,0)="","",VLOOKUP('Ratios&amp;Templates'!$W$2,'Template 1_dataset'!$B:$AHV,'Template 1_dataset'!AHB$125,0))</f>
        <v/>
      </c>
    </row>
    <row r="136" spans="3:20">
      <c r="C136" s="103" t="s">
        <v>1680</v>
      </c>
      <c r="D136" s="155" t="s">
        <v>1681</v>
      </c>
      <c r="E136" s="113" t="str">
        <f>IF(VLOOKUP('Ratios&amp;Templates'!$W$2,'Template 1_dataset'!$B:$AHV,'Template 1_dataset'!AHC$125,0)="","",VLOOKUP('Ratios&amp;Templates'!$W$2,'Template 1_dataset'!$B:$AHV,'Template 1_dataset'!AHC$125,0))</f>
        <v/>
      </c>
      <c r="F136" s="113" t="str">
        <f>IF(VLOOKUP('Ratios&amp;Templates'!$W$2,'Template 1_dataset'!$B:$AHV,'Template 1_dataset'!AHD$125,0)="","",VLOOKUP('Ratios&amp;Templates'!$W$2,'Template 1_dataset'!$B:$AHV,'Template 1_dataset'!AHD$125,0))</f>
        <v/>
      </c>
      <c r="G136" s="113" t="str">
        <f>IF(VLOOKUP('Ratios&amp;Templates'!$W$2,'Template 1_dataset'!$B:$AHV,'Template 1_dataset'!AHE$125,0)="","",VLOOKUP('Ratios&amp;Templates'!$W$2,'Template 1_dataset'!$B:$AHV,'Template 1_dataset'!AHE$125,0))</f>
        <v/>
      </c>
      <c r="H136" s="113" t="str">
        <f>IF(VLOOKUP('Ratios&amp;Templates'!$W$2,'Template 1_dataset'!$B:$AHV,'Template 1_dataset'!AHF$125,0)="","",VLOOKUP('Ratios&amp;Templates'!$W$2,'Template 1_dataset'!$B:$AHV,'Template 1_dataset'!AHF$125,0))</f>
        <v/>
      </c>
      <c r="I136" s="113" t="str">
        <f>IF(VLOOKUP('Ratios&amp;Templates'!$W$2,'Template 1_dataset'!$B:$AHV,'Template 1_dataset'!AHG$125,0)="","",VLOOKUP('Ratios&amp;Templates'!$W$2,'Template 1_dataset'!$B:$AHV,'Template 1_dataset'!AHG$125,0))</f>
        <v/>
      </c>
      <c r="J136" s="113" t="str">
        <f>IF(VLOOKUP('Ratios&amp;Templates'!$W$2,'Template 1_dataset'!$B:$AHV,'Template 1_dataset'!AHH$125,0)="","",VLOOKUP('Ratios&amp;Templates'!$W$2,'Template 1_dataset'!$B:$AHV,'Template 1_dataset'!AHH$125,0))</f>
        <v/>
      </c>
      <c r="K136" s="113" t="str">
        <f>IF(VLOOKUP('Ratios&amp;Templates'!$W$2,'Template 1_dataset'!$B:$AHV,'Template 1_dataset'!AHI$125,0)="","",VLOOKUP('Ratios&amp;Templates'!$W$2,'Template 1_dataset'!$B:$AHV,'Template 1_dataset'!AHI$125,0))</f>
        <v/>
      </c>
      <c r="L136" s="113" t="str">
        <f>IF(VLOOKUP('Ratios&amp;Templates'!$W$2,'Template 1_dataset'!$B:$AHV,'Template 1_dataset'!AHJ$125,0)="","",VLOOKUP('Ratios&amp;Templates'!$W$2,'Template 1_dataset'!$B:$AHV,'Template 1_dataset'!AHJ$125,0))</f>
        <v/>
      </c>
      <c r="M136" s="113" t="str">
        <f>IF(VLOOKUP('Ratios&amp;Templates'!$W$2,'Template 1_dataset'!$B:$AHV,'Template 1_dataset'!AHK$125,0)="","",VLOOKUP('Ratios&amp;Templates'!$W$2,'Template 1_dataset'!$B:$AHV,'Template 1_dataset'!AHK$125,0))</f>
        <v/>
      </c>
      <c r="N136" s="113" t="str">
        <f>IF(VLOOKUP('Ratios&amp;Templates'!$W$2,'Template 1_dataset'!$B:$AHV,'Template 1_dataset'!AHL$125,0)="","",VLOOKUP('Ratios&amp;Templates'!$W$2,'Template 1_dataset'!$B:$AHV,'Template 1_dataset'!AHL$125,0))</f>
        <v/>
      </c>
      <c r="O136" s="206" t="str">
        <f>IF(VLOOKUP('Ratios&amp;Templates'!$W$2,'Template 1_dataset'!$B:$AHV,'Template 1_dataset'!AHM$125,0)="","",VLOOKUP('Ratios&amp;Templates'!$W$2,'Template 1_dataset'!$B:$AHV,'Template 1_dataset'!AHM$125,0))</f>
        <v/>
      </c>
      <c r="P136" s="113" t="str">
        <f>IF(VLOOKUP('Ratios&amp;Templates'!$W$2,'Template 1_dataset'!$B:$AHV,'Template 1_dataset'!AHN$125,0)="","",VLOOKUP('Ratios&amp;Templates'!$W$2,'Template 1_dataset'!$B:$AHV,'Template 1_dataset'!AHN$125,0))</f>
        <v/>
      </c>
      <c r="Q136" s="113" t="str">
        <f>IF(VLOOKUP('Ratios&amp;Templates'!$W$2,'Template 1_dataset'!$B:$AHV,'Template 1_dataset'!AHO$125,0)="","",VLOOKUP('Ratios&amp;Templates'!$W$2,'Template 1_dataset'!$B:$AHV,'Template 1_dataset'!AHO$125,0))</f>
        <v/>
      </c>
      <c r="R136" s="113" t="str">
        <f>IF(VLOOKUP('Ratios&amp;Templates'!$W$2,'Template 1_dataset'!$B:$AHV,'Template 1_dataset'!AHP$125,0)="","",VLOOKUP('Ratios&amp;Templates'!$W$2,'Template 1_dataset'!$B:$AHV,'Template 1_dataset'!AHP$125,0))</f>
        <v/>
      </c>
      <c r="S136" s="113" t="str">
        <f>IF(VLOOKUP('Ratios&amp;Templates'!$W$2,'Template 1_dataset'!$B:$AHV,'Template 1_dataset'!AHQ$125,0)="","",VLOOKUP('Ratios&amp;Templates'!$W$2,'Template 1_dataset'!$B:$AHV,'Template 1_dataset'!AHQ$125,0))</f>
        <v/>
      </c>
      <c r="T136" s="113" t="str">
        <f>IF(VLOOKUP('Ratios&amp;Templates'!$W$2,'Template 1_dataset'!$B:$AHV,'Template 1_dataset'!AHR$125,0)="","",VLOOKUP('Ratios&amp;Templates'!$W$2,'Template 1_dataset'!$B:$AHV,'Template 1_dataset'!AHR$125,0))</f>
        <v/>
      </c>
    </row>
    <row r="140" spans="3:20" ht="20">
      <c r="C140" s="48" t="s">
        <v>383</v>
      </c>
      <c r="D140" s="46"/>
      <c r="E140" s="45"/>
      <c r="F140" s="45"/>
      <c r="G140" s="45"/>
      <c r="H140" s="47"/>
      <c r="I140" s="45"/>
      <c r="J140" s="45"/>
      <c r="K140" s="45"/>
      <c r="L140" s="45"/>
    </row>
    <row r="142" spans="3:20">
      <c r="C142" s="13" t="s">
        <v>300</v>
      </c>
      <c r="D142" s="219" t="str">
        <f>IF(VLOOKUP($W$2,Ratios_dataset!$B:$P,Ratios_dataset!$B$124,0)="","",VLOOKUP($W$2,Ratios_dataset!$B:$P,Ratios_dataset!$B$124,0))</f>
        <v>"Swedbank" AS</v>
      </c>
      <c r="E142" s="219"/>
      <c r="F142" s="219"/>
      <c r="G142" s="219"/>
      <c r="H142" s="219"/>
      <c r="I142" s="219"/>
      <c r="J142" s="219"/>
      <c r="K142" s="219"/>
      <c r="L142" s="219"/>
    </row>
    <row r="143" spans="3:20" ht="45" customHeight="1">
      <c r="C143" s="14" t="s">
        <v>204</v>
      </c>
      <c r="D143" s="218" t="str">
        <f>IF(VLOOKUP('Ratios&amp;Templates'!$W$2,'Template 2_dataset'!$B:$FN,'Template 2_dataset'!$FN$125,0)="","",VLOOKUP('Ratios&amp;Templates'!$W$2,'Template 2_dataset'!$B:$FN,'Template 2_dataset'!FN$125,0))</f>
        <v/>
      </c>
      <c r="E143" s="218"/>
      <c r="F143" s="218"/>
      <c r="G143" s="218"/>
      <c r="H143" s="218"/>
      <c r="I143" s="218"/>
      <c r="J143" s="218"/>
      <c r="K143" s="218"/>
      <c r="L143" s="218"/>
    </row>
    <row r="144" spans="3:20" ht="20.149999999999999" customHeight="1">
      <c r="C144" s="14" t="s">
        <v>213</v>
      </c>
      <c r="D144" s="218" t="str">
        <f>IF(VLOOKUP('Ratios&amp;Templates'!$W$2,'Template 2_dataset'!$B:$CC,'Template 2_dataset'!$E$125,0)="","",VLOOKUP('Ratios&amp;Templates'!$W$2,'Template 2_dataset'!$B:$CC,'Template 2_dataset'!$E$125,0))</f>
        <v/>
      </c>
      <c r="E144" s="218"/>
      <c r="F144" s="218"/>
      <c r="G144" s="218"/>
      <c r="H144" s="218"/>
      <c r="I144" s="218"/>
      <c r="J144" s="218"/>
      <c r="K144" s="218"/>
      <c r="L144" s="218"/>
    </row>
    <row r="145" spans="3:20" ht="20.149999999999999" customHeight="1">
      <c r="C145" s="14" t="s">
        <v>214</v>
      </c>
      <c r="D145" s="218" t="str">
        <f>IF(VLOOKUP('Ratios&amp;Templates'!$W$2,'Template 2_dataset'!$B:$CC,'Template 2_dataset'!$F$125,0)="","",VLOOKUP('Ratios&amp;Templates'!$W$2,'Template 2_dataset'!$B:$CC,'Template 2_dataset'!$F$125,0))</f>
        <v/>
      </c>
      <c r="E145" s="218"/>
      <c r="F145" s="218"/>
      <c r="G145" s="218"/>
      <c r="H145" s="218"/>
      <c r="I145" s="218"/>
      <c r="J145" s="218"/>
      <c r="K145" s="218"/>
      <c r="L145" s="218"/>
    </row>
    <row r="146" spans="3:20" ht="75" customHeight="1">
      <c r="C146" s="14" t="s">
        <v>205</v>
      </c>
      <c r="D146" s="230" t="str">
        <f>IFERROR(HYPERLINK(IF(VLOOKUP('Ratios&amp;Templates'!$W$2,'Template 2_dataset'!$B:$FN,'Template 2_dataset'!$FK$125,0)="","",VLOOKUP('Ratios&amp;Templates'!$W$2,'Template 2_dataset'!$B:$FN,'Template 2_dataset'!$FK$125,0))),VLOOKUP('Ratios&amp;Templates'!$W$2,'Template 2_dataset'!$B:$FN,'Template 2_dataset'!$FK$125,0))</f>
        <v>https://www.swedbank.lv/static/pdf/about/governance/swedbank_risk_management_and_capital_adequacy_Q4_2022_ENG.pdf</v>
      </c>
      <c r="E146" s="230"/>
      <c r="F146" s="230"/>
      <c r="G146" s="230"/>
      <c r="H146" s="230"/>
      <c r="I146" s="230"/>
      <c r="J146" s="230"/>
      <c r="K146" s="230"/>
      <c r="L146" s="230"/>
    </row>
    <row r="147" spans="3:20" ht="75" customHeight="1">
      <c r="C147" s="14" t="s">
        <v>679</v>
      </c>
      <c r="D147" s="230" t="str">
        <f>IFERROR(HYPERLINK(IF(VLOOKUP('Ratios&amp;Templates'!$W$2,'Template 2_dataset'!$B:$FN,'Template 2_dataset'!$FL$125,0)="","",VLOOKUP('Ratios&amp;Templates'!$W$2,'Template 2_dataset'!$B:$FN,'Template 2_dataset'!$FL$125,0))),VLOOKUP('Ratios&amp;Templates'!$W$2,'Template 2_dataset'!$B:$FN,'Template 2_dataset'!$FL$125,0))</f>
        <v>Not available</v>
      </c>
      <c r="E147" s="230"/>
      <c r="F147" s="230"/>
      <c r="G147" s="230"/>
      <c r="H147" s="230"/>
      <c r="I147" s="230"/>
      <c r="J147" s="230"/>
      <c r="K147" s="230"/>
      <c r="L147" s="230"/>
    </row>
    <row r="149" spans="3:20" ht="13.9" customHeight="1">
      <c r="C149" s="82"/>
      <c r="D149" s="83"/>
      <c r="E149" s="135" t="s">
        <v>228</v>
      </c>
      <c r="F149" s="135" t="s">
        <v>229</v>
      </c>
      <c r="G149" s="135" t="s">
        <v>230</v>
      </c>
      <c r="H149" s="135" t="s">
        <v>231</v>
      </c>
      <c r="I149" s="135" t="s">
        <v>232</v>
      </c>
      <c r="J149" s="135" t="s">
        <v>233</v>
      </c>
      <c r="K149" s="135" t="s">
        <v>234</v>
      </c>
      <c r="L149" s="135" t="s">
        <v>235</v>
      </c>
      <c r="M149" s="135" t="s">
        <v>1682</v>
      </c>
      <c r="N149" s="135" t="s">
        <v>1683</v>
      </c>
      <c r="O149" s="135" t="s">
        <v>1684</v>
      </c>
      <c r="P149" s="135" t="s">
        <v>1685</v>
      </c>
      <c r="Q149" s="135" t="s">
        <v>1686</v>
      </c>
      <c r="R149" s="135" t="s">
        <v>1687</v>
      </c>
      <c r="S149" s="135" t="s">
        <v>1688</v>
      </c>
      <c r="T149" s="135" t="s">
        <v>1689</v>
      </c>
    </row>
    <row r="150" spans="3:20" ht="15" customHeight="1">
      <c r="C150" s="83"/>
      <c r="D150" s="84"/>
      <c r="E150" s="227" t="s">
        <v>1856</v>
      </c>
      <c r="F150" s="229"/>
      <c r="G150" s="229"/>
      <c r="H150" s="229"/>
      <c r="I150" s="229"/>
      <c r="J150" s="229"/>
      <c r="K150" s="229"/>
      <c r="L150" s="229"/>
      <c r="M150" s="229"/>
      <c r="N150" s="229"/>
      <c r="O150" s="229"/>
      <c r="P150" s="229"/>
      <c r="Q150" s="229"/>
      <c r="R150" s="229"/>
      <c r="S150" s="229"/>
      <c r="T150" s="229"/>
    </row>
    <row r="151" spans="3:20" ht="15" customHeight="1">
      <c r="C151" s="83"/>
      <c r="D151" s="84"/>
      <c r="E151" s="138"/>
      <c r="F151" s="229" t="s">
        <v>1857</v>
      </c>
      <c r="G151" s="229"/>
      <c r="H151" s="229"/>
      <c r="I151" s="229"/>
      <c r="J151" s="229"/>
      <c r="K151" s="229"/>
      <c r="L151" s="229" t="s">
        <v>1858</v>
      </c>
      <c r="M151" s="229"/>
      <c r="N151" s="229"/>
      <c r="O151" s="229"/>
      <c r="P151" s="229"/>
      <c r="Q151" s="229"/>
      <c r="R151" s="229"/>
      <c r="S151" s="227" t="s">
        <v>1859</v>
      </c>
      <c r="T151" s="229"/>
    </row>
    <row r="152" spans="3:20" ht="58">
      <c r="C152" s="83"/>
      <c r="D152" s="84"/>
      <c r="E152" s="137"/>
      <c r="F152" s="179" t="s">
        <v>1860</v>
      </c>
      <c r="G152" s="179" t="s">
        <v>1861</v>
      </c>
      <c r="H152" s="179" t="s">
        <v>1862</v>
      </c>
      <c r="I152" s="179" t="s">
        <v>1863</v>
      </c>
      <c r="J152" s="179" t="s">
        <v>1864</v>
      </c>
      <c r="K152" s="179" t="s">
        <v>1865</v>
      </c>
      <c r="L152" s="179" t="s">
        <v>1866</v>
      </c>
      <c r="M152" s="179" t="s">
        <v>1867</v>
      </c>
      <c r="N152" s="179" t="s">
        <v>1868</v>
      </c>
      <c r="O152" s="179" t="s">
        <v>1869</v>
      </c>
      <c r="P152" s="179" t="s">
        <v>1870</v>
      </c>
      <c r="Q152" s="179" t="s">
        <v>1871</v>
      </c>
      <c r="R152" s="179" t="s">
        <v>1872</v>
      </c>
      <c r="S152" s="137"/>
      <c r="T152" s="179" t="s">
        <v>1873</v>
      </c>
    </row>
    <row r="153" spans="3:20">
      <c r="C153" s="103" t="s">
        <v>354</v>
      </c>
      <c r="D153" s="155" t="s">
        <v>1850</v>
      </c>
      <c r="E153" s="136" t="str">
        <f>IF(VLOOKUP('Ratios&amp;Templates'!$W$2,'Template 2_dataset'!$B:$FN,'Template 2_dataset'!G125,0)="","",VLOOKUP('Ratios&amp;Templates'!$W$2,'Template 2_dataset'!$B:$FN,'Template 2_dataset'!G125,0))</f>
        <v/>
      </c>
      <c r="F153" s="136" t="str">
        <f>IF(VLOOKUP('Ratios&amp;Templates'!$W$2,'Template 2_dataset'!$B:$FN,'Template 2_dataset'!H125,0)="","",VLOOKUP('Ratios&amp;Templates'!$W$2,'Template 2_dataset'!$B:$FN,'Template 2_dataset'!H125,0))</f>
        <v/>
      </c>
      <c r="G153" s="136" t="str">
        <f>IF(VLOOKUP('Ratios&amp;Templates'!$W$2,'Template 2_dataset'!$B:$FN,'Template 2_dataset'!I125,0)="","",VLOOKUP('Ratios&amp;Templates'!$W$2,'Template 2_dataset'!$B:$FN,'Template 2_dataset'!I125,0))</f>
        <v/>
      </c>
      <c r="H153" s="136" t="str">
        <f>IF(VLOOKUP('Ratios&amp;Templates'!$W$2,'Template 2_dataset'!$B:$FN,'Template 2_dataset'!J125,0)="","",VLOOKUP('Ratios&amp;Templates'!$W$2,'Template 2_dataset'!$B:$FN,'Template 2_dataset'!J125,0))</f>
        <v/>
      </c>
      <c r="I153" s="136" t="str">
        <f>IF(VLOOKUP('Ratios&amp;Templates'!$W$2,'Template 2_dataset'!$B:$FN,'Template 2_dataset'!K125,0)="","",VLOOKUP('Ratios&amp;Templates'!$W$2,'Template 2_dataset'!$B:$FN,'Template 2_dataset'!K125,0))</f>
        <v/>
      </c>
      <c r="J153" s="136" t="str">
        <f>IF(VLOOKUP('Ratios&amp;Templates'!$W$2,'Template 2_dataset'!$B:$FN,'Template 2_dataset'!L125,0)="","",VLOOKUP('Ratios&amp;Templates'!$W$2,'Template 2_dataset'!$B:$FN,'Template 2_dataset'!L125,0))</f>
        <v/>
      </c>
      <c r="K153" s="136" t="str">
        <f>IF(VLOOKUP('Ratios&amp;Templates'!$W$2,'Template 2_dataset'!$B:$FN,'Template 2_dataset'!M125,0)="","",VLOOKUP('Ratios&amp;Templates'!$W$2,'Template 2_dataset'!$B:$FN,'Template 2_dataset'!M125,0))</f>
        <v/>
      </c>
      <c r="L153" s="136" t="str">
        <f>IF(VLOOKUP('Ratios&amp;Templates'!$W$2,'Template 2_dataset'!$B:$FN,'Template 2_dataset'!N125,0)="","",VLOOKUP('Ratios&amp;Templates'!$W$2,'Template 2_dataset'!$B:$FN,'Template 2_dataset'!N125,0))</f>
        <v/>
      </c>
      <c r="M153" s="136" t="str">
        <f>IF(VLOOKUP('Ratios&amp;Templates'!$W$2,'Template 2_dataset'!$B:$FN,'Template 2_dataset'!O125,0)="","",VLOOKUP('Ratios&amp;Templates'!$W$2,'Template 2_dataset'!$B:$FN,'Template 2_dataset'!O125,0))</f>
        <v/>
      </c>
      <c r="N153" s="136" t="str">
        <f>IF(VLOOKUP('Ratios&amp;Templates'!$W$2,'Template 2_dataset'!$B:$FN,'Template 2_dataset'!P125,0)="","",VLOOKUP('Ratios&amp;Templates'!$W$2,'Template 2_dataset'!$B:$FN,'Template 2_dataset'!P125,0))</f>
        <v/>
      </c>
      <c r="O153" s="136" t="str">
        <f>IF(VLOOKUP('Ratios&amp;Templates'!$W$2,'Template 2_dataset'!$B:$FN,'Template 2_dataset'!Q125,0)="","",VLOOKUP('Ratios&amp;Templates'!$W$2,'Template 2_dataset'!$B:$FN,'Template 2_dataset'!Q125,0))</f>
        <v/>
      </c>
      <c r="P153" s="136" t="str">
        <f>IF(VLOOKUP('Ratios&amp;Templates'!$W$2,'Template 2_dataset'!$B:$FN,'Template 2_dataset'!R125,0)="","",VLOOKUP('Ratios&amp;Templates'!$W$2,'Template 2_dataset'!$B:$FN,'Template 2_dataset'!R125,0))</f>
        <v/>
      </c>
      <c r="Q153" s="136" t="str">
        <f>IF(VLOOKUP('Ratios&amp;Templates'!$W$2,'Template 2_dataset'!$B:$FN,'Template 2_dataset'!S125,0)="","",VLOOKUP('Ratios&amp;Templates'!$W$2,'Template 2_dataset'!$B:$FN,'Template 2_dataset'!S125,0))</f>
        <v/>
      </c>
      <c r="R153" s="136" t="str">
        <f>IF(VLOOKUP('Ratios&amp;Templates'!$W$2,'Template 2_dataset'!$B:$FN,'Template 2_dataset'!T125,0)="","",VLOOKUP('Ratios&amp;Templates'!$W$2,'Template 2_dataset'!$B:$FN,'Template 2_dataset'!T125,0))</f>
        <v/>
      </c>
      <c r="S153" s="136" t="str">
        <f>IF(VLOOKUP('Ratios&amp;Templates'!$W$2,'Template 2_dataset'!$B:$FN,'Template 2_dataset'!U125,0)="","",VLOOKUP('Ratios&amp;Templates'!$W$2,'Template 2_dataset'!$B:$FN,'Template 2_dataset'!U125,0))</f>
        <v/>
      </c>
      <c r="T153" s="200" t="str">
        <f>IF(VLOOKUP('Ratios&amp;Templates'!$W$2,'Template 2_dataset'!$B:$FN,'Template 2_dataset'!V125,0)="","",VLOOKUP('Ratios&amp;Templates'!$W$2,'Template 2_dataset'!$B:$FN,'Template 2_dataset'!V125,0))</f>
        <v/>
      </c>
    </row>
    <row r="154" spans="3:20" ht="25">
      <c r="C154" s="103" t="s">
        <v>355</v>
      </c>
      <c r="D154" s="156" t="s">
        <v>1851</v>
      </c>
      <c r="E154" s="136" t="str">
        <f>IF(VLOOKUP('Ratios&amp;Templates'!$W$2,'Template 2_dataset'!$B:$FN,'Template 2_dataset'!G126,0)="","",VLOOKUP('Ratios&amp;Templates'!$W$2,'Template 2_dataset'!$B:$FN,'Template 2_dataset'!G126,0))</f>
        <v/>
      </c>
      <c r="F154" s="136" t="str">
        <f>IF(VLOOKUP('Ratios&amp;Templates'!$W$2,'Template 2_dataset'!$B:$FN,'Template 2_dataset'!H126,0)="","",VLOOKUP('Ratios&amp;Templates'!$W$2,'Template 2_dataset'!$B:$FN,'Template 2_dataset'!H126,0))</f>
        <v/>
      </c>
      <c r="G154" s="136" t="str">
        <f>IF(VLOOKUP('Ratios&amp;Templates'!$W$2,'Template 2_dataset'!$B:$FN,'Template 2_dataset'!I126,0)="","",VLOOKUP('Ratios&amp;Templates'!$W$2,'Template 2_dataset'!$B:$FN,'Template 2_dataset'!I126,0))</f>
        <v/>
      </c>
      <c r="H154" s="136" t="str">
        <f>IF(VLOOKUP('Ratios&amp;Templates'!$W$2,'Template 2_dataset'!$B:$FN,'Template 2_dataset'!J126,0)="","",VLOOKUP('Ratios&amp;Templates'!$W$2,'Template 2_dataset'!$B:$FN,'Template 2_dataset'!J126,0))</f>
        <v/>
      </c>
      <c r="I154" s="136" t="str">
        <f>IF(VLOOKUP('Ratios&amp;Templates'!$W$2,'Template 2_dataset'!$B:$FN,'Template 2_dataset'!K126,0)="","",VLOOKUP('Ratios&amp;Templates'!$W$2,'Template 2_dataset'!$B:$FN,'Template 2_dataset'!K126,0))</f>
        <v/>
      </c>
      <c r="J154" s="136" t="str">
        <f>IF(VLOOKUP('Ratios&amp;Templates'!$W$2,'Template 2_dataset'!$B:$FN,'Template 2_dataset'!L126,0)="","",VLOOKUP('Ratios&amp;Templates'!$W$2,'Template 2_dataset'!$B:$FN,'Template 2_dataset'!L126,0))</f>
        <v/>
      </c>
      <c r="K154" s="136" t="str">
        <f>IF(VLOOKUP('Ratios&amp;Templates'!$W$2,'Template 2_dataset'!$B:$FN,'Template 2_dataset'!M126,0)="","",VLOOKUP('Ratios&amp;Templates'!$W$2,'Template 2_dataset'!$B:$FN,'Template 2_dataset'!M126,0))</f>
        <v/>
      </c>
      <c r="L154" s="136" t="str">
        <f>IF(VLOOKUP('Ratios&amp;Templates'!$W$2,'Template 2_dataset'!$B:$FN,'Template 2_dataset'!N126,0)="","",VLOOKUP('Ratios&amp;Templates'!$W$2,'Template 2_dataset'!$B:$FN,'Template 2_dataset'!N126,0))</f>
        <v/>
      </c>
      <c r="M154" s="136" t="str">
        <f>IF(VLOOKUP('Ratios&amp;Templates'!$W$2,'Template 2_dataset'!$B:$FN,'Template 2_dataset'!O126,0)="","",VLOOKUP('Ratios&amp;Templates'!$W$2,'Template 2_dataset'!$B:$FN,'Template 2_dataset'!O126,0))</f>
        <v/>
      </c>
      <c r="N154" s="136" t="str">
        <f>IF(VLOOKUP('Ratios&amp;Templates'!$W$2,'Template 2_dataset'!$B:$FN,'Template 2_dataset'!P126,0)="","",VLOOKUP('Ratios&amp;Templates'!$W$2,'Template 2_dataset'!$B:$FN,'Template 2_dataset'!P126,0))</f>
        <v/>
      </c>
      <c r="O154" s="136" t="str">
        <f>IF(VLOOKUP('Ratios&amp;Templates'!$W$2,'Template 2_dataset'!$B:$FN,'Template 2_dataset'!Q126,0)="","",VLOOKUP('Ratios&amp;Templates'!$W$2,'Template 2_dataset'!$B:$FN,'Template 2_dataset'!Q126,0))</f>
        <v/>
      </c>
      <c r="P154" s="136" t="str">
        <f>IF(VLOOKUP('Ratios&amp;Templates'!$W$2,'Template 2_dataset'!$B:$FN,'Template 2_dataset'!R126,0)="","",VLOOKUP('Ratios&amp;Templates'!$W$2,'Template 2_dataset'!$B:$FN,'Template 2_dataset'!R126,0))</f>
        <v/>
      </c>
      <c r="Q154" s="136" t="str">
        <f>IF(VLOOKUP('Ratios&amp;Templates'!$W$2,'Template 2_dataset'!$B:$FN,'Template 2_dataset'!S126,0)="","",VLOOKUP('Ratios&amp;Templates'!$W$2,'Template 2_dataset'!$B:$FN,'Template 2_dataset'!S126,0))</f>
        <v/>
      </c>
      <c r="R154" s="136" t="str">
        <f>IF(VLOOKUP('Ratios&amp;Templates'!$W$2,'Template 2_dataset'!$B:$FN,'Template 2_dataset'!T126,0)="","",VLOOKUP('Ratios&amp;Templates'!$W$2,'Template 2_dataset'!$B:$FN,'Template 2_dataset'!T126,0))</f>
        <v/>
      </c>
      <c r="S154" s="136" t="str">
        <f>IF(VLOOKUP('Ratios&amp;Templates'!$W$2,'Template 2_dataset'!$B:$FN,'Template 2_dataset'!U126,0)="","",VLOOKUP('Ratios&amp;Templates'!$W$2,'Template 2_dataset'!$B:$FN,'Template 2_dataset'!U126,0))</f>
        <v/>
      </c>
      <c r="T154" s="200" t="str">
        <f>IF(VLOOKUP('Ratios&amp;Templates'!$W$2,'Template 2_dataset'!$B:$FN,'Template 2_dataset'!V126,0)="","",VLOOKUP('Ratios&amp;Templates'!$W$2,'Template 2_dataset'!$B:$FN,'Template 2_dataset'!V126,0))</f>
        <v/>
      </c>
    </row>
    <row r="155" spans="3:20" ht="25">
      <c r="C155" s="103" t="s">
        <v>356</v>
      </c>
      <c r="D155" s="156" t="s">
        <v>1852</v>
      </c>
      <c r="E155" s="136" t="str">
        <f>IF(VLOOKUP('Ratios&amp;Templates'!$W$2,'Template 2_dataset'!$B:$FN,'Template 2_dataset'!G127,0)="","",VLOOKUP('Ratios&amp;Templates'!$W$2,'Template 2_dataset'!$B:$FN,'Template 2_dataset'!G127,0))</f>
        <v/>
      </c>
      <c r="F155" s="136" t="str">
        <f>IF(VLOOKUP('Ratios&amp;Templates'!$W$2,'Template 2_dataset'!$B:$FN,'Template 2_dataset'!H127,0)="","",VLOOKUP('Ratios&amp;Templates'!$W$2,'Template 2_dataset'!$B:$FN,'Template 2_dataset'!H127,0))</f>
        <v/>
      </c>
      <c r="G155" s="136" t="str">
        <f>IF(VLOOKUP('Ratios&amp;Templates'!$W$2,'Template 2_dataset'!$B:$FN,'Template 2_dataset'!I127,0)="","",VLOOKUP('Ratios&amp;Templates'!$W$2,'Template 2_dataset'!$B:$FN,'Template 2_dataset'!I127,0))</f>
        <v/>
      </c>
      <c r="H155" s="136" t="str">
        <f>IF(VLOOKUP('Ratios&amp;Templates'!$W$2,'Template 2_dataset'!$B:$FN,'Template 2_dataset'!J127,0)="","",VLOOKUP('Ratios&amp;Templates'!$W$2,'Template 2_dataset'!$B:$FN,'Template 2_dataset'!J127,0))</f>
        <v/>
      </c>
      <c r="I155" s="136" t="str">
        <f>IF(VLOOKUP('Ratios&amp;Templates'!$W$2,'Template 2_dataset'!$B:$FN,'Template 2_dataset'!K127,0)="","",VLOOKUP('Ratios&amp;Templates'!$W$2,'Template 2_dataset'!$B:$FN,'Template 2_dataset'!K127,0))</f>
        <v/>
      </c>
      <c r="J155" s="136" t="str">
        <f>IF(VLOOKUP('Ratios&amp;Templates'!$W$2,'Template 2_dataset'!$B:$FN,'Template 2_dataset'!L127,0)="","",VLOOKUP('Ratios&amp;Templates'!$W$2,'Template 2_dataset'!$B:$FN,'Template 2_dataset'!L127,0))</f>
        <v/>
      </c>
      <c r="K155" s="136" t="str">
        <f>IF(VLOOKUP('Ratios&amp;Templates'!$W$2,'Template 2_dataset'!$B:$FN,'Template 2_dataset'!M127,0)="","",VLOOKUP('Ratios&amp;Templates'!$W$2,'Template 2_dataset'!$B:$FN,'Template 2_dataset'!M127,0))</f>
        <v/>
      </c>
      <c r="L155" s="136" t="str">
        <f>IF(VLOOKUP('Ratios&amp;Templates'!$W$2,'Template 2_dataset'!$B:$FN,'Template 2_dataset'!N127,0)="","",VLOOKUP('Ratios&amp;Templates'!$W$2,'Template 2_dataset'!$B:$FN,'Template 2_dataset'!N127,0))</f>
        <v/>
      </c>
      <c r="M155" s="136" t="str">
        <f>IF(VLOOKUP('Ratios&amp;Templates'!$W$2,'Template 2_dataset'!$B:$FN,'Template 2_dataset'!O127,0)="","",VLOOKUP('Ratios&amp;Templates'!$W$2,'Template 2_dataset'!$B:$FN,'Template 2_dataset'!O127,0))</f>
        <v/>
      </c>
      <c r="N155" s="136" t="str">
        <f>IF(VLOOKUP('Ratios&amp;Templates'!$W$2,'Template 2_dataset'!$B:$FN,'Template 2_dataset'!P127,0)="","",VLOOKUP('Ratios&amp;Templates'!$W$2,'Template 2_dataset'!$B:$FN,'Template 2_dataset'!P127,0))</f>
        <v/>
      </c>
      <c r="O155" s="136" t="str">
        <f>IF(VLOOKUP('Ratios&amp;Templates'!$W$2,'Template 2_dataset'!$B:$FN,'Template 2_dataset'!Q127,0)="","",VLOOKUP('Ratios&amp;Templates'!$W$2,'Template 2_dataset'!$B:$FN,'Template 2_dataset'!Q127,0))</f>
        <v/>
      </c>
      <c r="P155" s="136" t="str">
        <f>IF(VLOOKUP('Ratios&amp;Templates'!$W$2,'Template 2_dataset'!$B:$FN,'Template 2_dataset'!R127,0)="","",VLOOKUP('Ratios&amp;Templates'!$W$2,'Template 2_dataset'!$B:$FN,'Template 2_dataset'!R127,0))</f>
        <v/>
      </c>
      <c r="Q155" s="136" t="str">
        <f>IF(VLOOKUP('Ratios&amp;Templates'!$W$2,'Template 2_dataset'!$B:$FN,'Template 2_dataset'!S127,0)="","",VLOOKUP('Ratios&amp;Templates'!$W$2,'Template 2_dataset'!$B:$FN,'Template 2_dataset'!S127,0))</f>
        <v/>
      </c>
      <c r="R155" s="136" t="str">
        <f>IF(VLOOKUP('Ratios&amp;Templates'!$W$2,'Template 2_dataset'!$B:$FN,'Template 2_dataset'!T127,0)="","",VLOOKUP('Ratios&amp;Templates'!$W$2,'Template 2_dataset'!$B:$FN,'Template 2_dataset'!T127,0))</f>
        <v/>
      </c>
      <c r="S155" s="136" t="str">
        <f>IF(VLOOKUP('Ratios&amp;Templates'!$W$2,'Template 2_dataset'!$B:$FN,'Template 2_dataset'!U127,0)="","",VLOOKUP('Ratios&amp;Templates'!$W$2,'Template 2_dataset'!$B:$FN,'Template 2_dataset'!U127,0))</f>
        <v/>
      </c>
      <c r="T155" s="200" t="str">
        <f>IF(VLOOKUP('Ratios&amp;Templates'!$W$2,'Template 2_dataset'!$B:$FN,'Template 2_dataset'!V127,0)="","",VLOOKUP('Ratios&amp;Templates'!$W$2,'Template 2_dataset'!$B:$FN,'Template 2_dataset'!V127,0))</f>
        <v/>
      </c>
    </row>
    <row r="156" spans="3:20" ht="25">
      <c r="C156" s="103" t="s">
        <v>357</v>
      </c>
      <c r="D156" s="156" t="s">
        <v>1853</v>
      </c>
      <c r="E156" s="136" t="str">
        <f>IF(VLOOKUP('Ratios&amp;Templates'!$W$2,'Template 2_dataset'!$B:$FN,'Template 2_dataset'!G128,0)="","",VLOOKUP('Ratios&amp;Templates'!$W$2,'Template 2_dataset'!$B:$FN,'Template 2_dataset'!G128,0))</f>
        <v/>
      </c>
      <c r="F156" s="136" t="str">
        <f>IF(VLOOKUP('Ratios&amp;Templates'!$W$2,'Template 2_dataset'!$B:$FN,'Template 2_dataset'!H128,0)="","",VLOOKUP('Ratios&amp;Templates'!$W$2,'Template 2_dataset'!$B:$FN,'Template 2_dataset'!H128,0))</f>
        <v/>
      </c>
      <c r="G156" s="136" t="str">
        <f>IF(VLOOKUP('Ratios&amp;Templates'!$W$2,'Template 2_dataset'!$B:$FN,'Template 2_dataset'!I128,0)="","",VLOOKUP('Ratios&amp;Templates'!$W$2,'Template 2_dataset'!$B:$FN,'Template 2_dataset'!I128,0))</f>
        <v/>
      </c>
      <c r="H156" s="136" t="str">
        <f>IF(VLOOKUP('Ratios&amp;Templates'!$W$2,'Template 2_dataset'!$B:$FN,'Template 2_dataset'!J128,0)="","",VLOOKUP('Ratios&amp;Templates'!$W$2,'Template 2_dataset'!$B:$FN,'Template 2_dataset'!J128,0))</f>
        <v/>
      </c>
      <c r="I156" s="136" t="str">
        <f>IF(VLOOKUP('Ratios&amp;Templates'!$W$2,'Template 2_dataset'!$B:$FN,'Template 2_dataset'!K128,0)="","",VLOOKUP('Ratios&amp;Templates'!$W$2,'Template 2_dataset'!$B:$FN,'Template 2_dataset'!K128,0))</f>
        <v/>
      </c>
      <c r="J156" s="136" t="str">
        <f>IF(VLOOKUP('Ratios&amp;Templates'!$W$2,'Template 2_dataset'!$B:$FN,'Template 2_dataset'!L128,0)="","",VLOOKUP('Ratios&amp;Templates'!$W$2,'Template 2_dataset'!$B:$FN,'Template 2_dataset'!L128,0))</f>
        <v/>
      </c>
      <c r="K156" s="136" t="str">
        <f>IF(VLOOKUP('Ratios&amp;Templates'!$W$2,'Template 2_dataset'!$B:$FN,'Template 2_dataset'!M128,0)="","",VLOOKUP('Ratios&amp;Templates'!$W$2,'Template 2_dataset'!$B:$FN,'Template 2_dataset'!M128,0))</f>
        <v/>
      </c>
      <c r="L156" s="136" t="str">
        <f>IF(VLOOKUP('Ratios&amp;Templates'!$W$2,'Template 2_dataset'!$B:$FN,'Template 2_dataset'!N128,0)="","",VLOOKUP('Ratios&amp;Templates'!$W$2,'Template 2_dataset'!$B:$FN,'Template 2_dataset'!N128,0))</f>
        <v/>
      </c>
      <c r="M156" s="136" t="str">
        <f>IF(VLOOKUP('Ratios&amp;Templates'!$W$2,'Template 2_dataset'!$B:$FN,'Template 2_dataset'!O128,0)="","",VLOOKUP('Ratios&amp;Templates'!$W$2,'Template 2_dataset'!$B:$FN,'Template 2_dataset'!O128,0))</f>
        <v/>
      </c>
      <c r="N156" s="136" t="str">
        <f>IF(VLOOKUP('Ratios&amp;Templates'!$W$2,'Template 2_dataset'!$B:$FN,'Template 2_dataset'!P128,0)="","",VLOOKUP('Ratios&amp;Templates'!$W$2,'Template 2_dataset'!$B:$FN,'Template 2_dataset'!P128,0))</f>
        <v/>
      </c>
      <c r="O156" s="136" t="str">
        <f>IF(VLOOKUP('Ratios&amp;Templates'!$W$2,'Template 2_dataset'!$B:$FN,'Template 2_dataset'!Q128,0)="","",VLOOKUP('Ratios&amp;Templates'!$W$2,'Template 2_dataset'!$B:$FN,'Template 2_dataset'!Q128,0))</f>
        <v/>
      </c>
      <c r="P156" s="136" t="str">
        <f>IF(VLOOKUP('Ratios&amp;Templates'!$W$2,'Template 2_dataset'!$B:$FN,'Template 2_dataset'!R128,0)="","",VLOOKUP('Ratios&amp;Templates'!$W$2,'Template 2_dataset'!$B:$FN,'Template 2_dataset'!R128,0))</f>
        <v/>
      </c>
      <c r="Q156" s="136" t="str">
        <f>IF(VLOOKUP('Ratios&amp;Templates'!$W$2,'Template 2_dataset'!$B:$FN,'Template 2_dataset'!S128,0)="","",VLOOKUP('Ratios&amp;Templates'!$W$2,'Template 2_dataset'!$B:$FN,'Template 2_dataset'!S128,0))</f>
        <v/>
      </c>
      <c r="R156" s="136" t="str">
        <f>IF(VLOOKUP('Ratios&amp;Templates'!$W$2,'Template 2_dataset'!$B:$FN,'Template 2_dataset'!T128,0)="","",VLOOKUP('Ratios&amp;Templates'!$W$2,'Template 2_dataset'!$B:$FN,'Template 2_dataset'!T128,0))</f>
        <v/>
      </c>
      <c r="S156" s="136" t="str">
        <f>IF(VLOOKUP('Ratios&amp;Templates'!$W$2,'Template 2_dataset'!$B:$FN,'Template 2_dataset'!U128,0)="","",VLOOKUP('Ratios&amp;Templates'!$W$2,'Template 2_dataset'!$B:$FN,'Template 2_dataset'!U128,0))</f>
        <v/>
      </c>
      <c r="T156" s="200" t="str">
        <f>IF(VLOOKUP('Ratios&amp;Templates'!$W$2,'Template 2_dataset'!$B:$FN,'Template 2_dataset'!V128,0)="","",VLOOKUP('Ratios&amp;Templates'!$W$2,'Template 2_dataset'!$B:$FN,'Template 2_dataset'!V128,0))</f>
        <v/>
      </c>
    </row>
    <row r="157" spans="3:20" ht="25">
      <c r="C157" s="103" t="s">
        <v>358</v>
      </c>
      <c r="D157" s="156" t="s">
        <v>1854</v>
      </c>
      <c r="E157" s="136" t="str">
        <f>IF(VLOOKUP('Ratios&amp;Templates'!$W$2,'Template 2_dataset'!$B:$FN,'Template 2_dataset'!G129,0)="","",VLOOKUP('Ratios&amp;Templates'!$W$2,'Template 2_dataset'!$B:$FN,'Template 2_dataset'!G129,0))</f>
        <v/>
      </c>
      <c r="F157" s="136" t="str">
        <f>IF(VLOOKUP('Ratios&amp;Templates'!$W$2,'Template 2_dataset'!$B:$FN,'Template 2_dataset'!H129,0)="","",VLOOKUP('Ratios&amp;Templates'!$W$2,'Template 2_dataset'!$B:$FN,'Template 2_dataset'!H129,0))</f>
        <v/>
      </c>
      <c r="G157" s="136" t="str">
        <f>IF(VLOOKUP('Ratios&amp;Templates'!$W$2,'Template 2_dataset'!$B:$FN,'Template 2_dataset'!I129,0)="","",VLOOKUP('Ratios&amp;Templates'!$W$2,'Template 2_dataset'!$B:$FN,'Template 2_dataset'!I129,0))</f>
        <v/>
      </c>
      <c r="H157" s="136" t="str">
        <f>IF(VLOOKUP('Ratios&amp;Templates'!$W$2,'Template 2_dataset'!$B:$FN,'Template 2_dataset'!J129,0)="","",VLOOKUP('Ratios&amp;Templates'!$W$2,'Template 2_dataset'!$B:$FN,'Template 2_dataset'!J129,0))</f>
        <v/>
      </c>
      <c r="I157" s="136" t="str">
        <f>IF(VLOOKUP('Ratios&amp;Templates'!$W$2,'Template 2_dataset'!$B:$FN,'Template 2_dataset'!K129,0)="","",VLOOKUP('Ratios&amp;Templates'!$W$2,'Template 2_dataset'!$B:$FN,'Template 2_dataset'!K129,0))</f>
        <v/>
      </c>
      <c r="J157" s="136" t="str">
        <f>IF(VLOOKUP('Ratios&amp;Templates'!$W$2,'Template 2_dataset'!$B:$FN,'Template 2_dataset'!L129,0)="","",VLOOKUP('Ratios&amp;Templates'!$W$2,'Template 2_dataset'!$B:$FN,'Template 2_dataset'!L129,0))</f>
        <v/>
      </c>
      <c r="K157" s="136" t="str">
        <f>IF(VLOOKUP('Ratios&amp;Templates'!$W$2,'Template 2_dataset'!$B:$FN,'Template 2_dataset'!M129,0)="","",VLOOKUP('Ratios&amp;Templates'!$W$2,'Template 2_dataset'!$B:$FN,'Template 2_dataset'!M129,0))</f>
        <v/>
      </c>
      <c r="L157" s="139"/>
      <c r="M157" s="139"/>
      <c r="N157" s="139"/>
      <c r="O157" s="139"/>
      <c r="P157" s="139"/>
      <c r="Q157" s="139"/>
      <c r="R157" s="139"/>
      <c r="S157" s="136" t="str">
        <f>IF(VLOOKUP('Ratios&amp;Templates'!$W$2,'Template 2_dataset'!$B:$FN,'Template 2_dataset'!U129,0)="","",VLOOKUP('Ratios&amp;Templates'!$W$2,'Template 2_dataset'!$B:$FN,'Template 2_dataset'!U129,0))</f>
        <v/>
      </c>
      <c r="T157" s="200" t="str">
        <f>IF(VLOOKUP('Ratios&amp;Templates'!$W$2,'Template 2_dataset'!$B:$FN,'Template 2_dataset'!V129,0)="","",VLOOKUP('Ratios&amp;Templates'!$W$2,'Template 2_dataset'!$B:$FN,'Template 2_dataset'!V129,0))</f>
        <v/>
      </c>
    </row>
    <row r="158" spans="3:20">
      <c r="C158" s="103" t="s">
        <v>359</v>
      </c>
      <c r="D158" s="155" t="s">
        <v>1855</v>
      </c>
      <c r="E158" s="136" t="str">
        <f>IF(VLOOKUP('Ratios&amp;Templates'!$W$2,'Template 2_dataset'!$B:$FN,'Template 2_dataset'!G130,0)="","",VLOOKUP('Ratios&amp;Templates'!$W$2,'Template 2_dataset'!$B:$FN,'Template 2_dataset'!G130,0))</f>
        <v/>
      </c>
      <c r="F158" s="136" t="str">
        <f>IF(VLOOKUP('Ratios&amp;Templates'!$W$2,'Template 2_dataset'!$B:$FN,'Template 2_dataset'!H130,0)="","",VLOOKUP('Ratios&amp;Templates'!$W$2,'Template 2_dataset'!$B:$FN,'Template 2_dataset'!H130,0))</f>
        <v/>
      </c>
      <c r="G158" s="136" t="str">
        <f>IF(VLOOKUP('Ratios&amp;Templates'!$W$2,'Template 2_dataset'!$B:$FN,'Template 2_dataset'!I130,0)="","",VLOOKUP('Ratios&amp;Templates'!$W$2,'Template 2_dataset'!$B:$FN,'Template 2_dataset'!I130,0))</f>
        <v/>
      </c>
      <c r="H158" s="136" t="str">
        <f>IF(VLOOKUP('Ratios&amp;Templates'!$W$2,'Template 2_dataset'!$B:$FN,'Template 2_dataset'!J130,0)="","",VLOOKUP('Ratios&amp;Templates'!$W$2,'Template 2_dataset'!$B:$FN,'Template 2_dataset'!J130,0))</f>
        <v/>
      </c>
      <c r="I158" s="136" t="str">
        <f>IF(VLOOKUP('Ratios&amp;Templates'!$W$2,'Template 2_dataset'!$B:$FN,'Template 2_dataset'!K130,0)="","",VLOOKUP('Ratios&amp;Templates'!$W$2,'Template 2_dataset'!$B:$FN,'Template 2_dataset'!K130,0))</f>
        <v/>
      </c>
      <c r="J158" s="136" t="str">
        <f>IF(VLOOKUP('Ratios&amp;Templates'!$W$2,'Template 2_dataset'!$B:$FN,'Template 2_dataset'!L130,0)="","",VLOOKUP('Ratios&amp;Templates'!$W$2,'Template 2_dataset'!$B:$FN,'Template 2_dataset'!L130,0))</f>
        <v/>
      </c>
      <c r="K158" s="136" t="str">
        <f>IF(VLOOKUP('Ratios&amp;Templates'!$W$2,'Template 2_dataset'!$B:$FN,'Template 2_dataset'!M130,0)="","",VLOOKUP('Ratios&amp;Templates'!$W$2,'Template 2_dataset'!$B:$FN,'Template 2_dataset'!M130,0))</f>
        <v/>
      </c>
      <c r="L158" s="136" t="str">
        <f>IF(VLOOKUP('Ratios&amp;Templates'!$W$2,'Template 2_dataset'!$B:$FN,'Template 2_dataset'!N130,0)="","",VLOOKUP('Ratios&amp;Templates'!$W$2,'Template 2_dataset'!$B:$FN,'Template 2_dataset'!N130,0))</f>
        <v/>
      </c>
      <c r="M158" s="136" t="str">
        <f>IF(VLOOKUP('Ratios&amp;Templates'!$W$2,'Template 2_dataset'!$B:$FN,'Template 2_dataset'!O130,0)="","",VLOOKUP('Ratios&amp;Templates'!$W$2,'Template 2_dataset'!$B:$FN,'Template 2_dataset'!O130,0))</f>
        <v/>
      </c>
      <c r="N158" s="136" t="str">
        <f>IF(VLOOKUP('Ratios&amp;Templates'!$W$2,'Template 2_dataset'!$B:$FN,'Template 2_dataset'!P130,0)="","",VLOOKUP('Ratios&amp;Templates'!$W$2,'Template 2_dataset'!$B:$FN,'Template 2_dataset'!P130,0))</f>
        <v/>
      </c>
      <c r="O158" s="136" t="str">
        <f>IF(VLOOKUP('Ratios&amp;Templates'!$W$2,'Template 2_dataset'!$B:$FN,'Template 2_dataset'!Q130,0)="","",VLOOKUP('Ratios&amp;Templates'!$W$2,'Template 2_dataset'!$B:$FN,'Template 2_dataset'!Q130,0))</f>
        <v/>
      </c>
      <c r="P158" s="136" t="str">
        <f>IF(VLOOKUP('Ratios&amp;Templates'!$W$2,'Template 2_dataset'!$B:$FN,'Template 2_dataset'!R130,0)="","",VLOOKUP('Ratios&amp;Templates'!$W$2,'Template 2_dataset'!$B:$FN,'Template 2_dataset'!R130,0))</f>
        <v/>
      </c>
      <c r="Q158" s="136" t="str">
        <f>IF(VLOOKUP('Ratios&amp;Templates'!$W$2,'Template 2_dataset'!$B:$FN,'Template 2_dataset'!S130,0)="","",VLOOKUP('Ratios&amp;Templates'!$W$2,'Template 2_dataset'!$B:$FN,'Template 2_dataset'!S130,0))</f>
        <v/>
      </c>
      <c r="R158" s="136" t="str">
        <f>IF(VLOOKUP('Ratios&amp;Templates'!$W$2,'Template 2_dataset'!$B:$FN,'Template 2_dataset'!T130,0)="","",VLOOKUP('Ratios&amp;Templates'!$W$2,'Template 2_dataset'!$B:$FN,'Template 2_dataset'!T130,0))</f>
        <v/>
      </c>
      <c r="S158" s="136" t="str">
        <f>IF(VLOOKUP('Ratios&amp;Templates'!$W$2,'Template 2_dataset'!$B:$FN,'Template 2_dataset'!U130,0)="","",VLOOKUP('Ratios&amp;Templates'!$W$2,'Template 2_dataset'!$B:$FN,'Template 2_dataset'!U130,0))</f>
        <v/>
      </c>
      <c r="T158" s="200" t="str">
        <f>IF(VLOOKUP('Ratios&amp;Templates'!$W$2,'Template 2_dataset'!$B:$FN,'Template 2_dataset'!V130,0)="","",VLOOKUP('Ratios&amp;Templates'!$W$2,'Template 2_dataset'!$B:$FN,'Template 2_dataset'!V130,0))</f>
        <v/>
      </c>
    </row>
    <row r="159" spans="3:20" ht="25">
      <c r="C159" s="103" t="s">
        <v>361</v>
      </c>
      <c r="D159" s="156" t="s">
        <v>1851</v>
      </c>
      <c r="E159" s="136" t="str">
        <f>IF(VLOOKUP('Ratios&amp;Templates'!$W$2,'Template 2_dataset'!$B:$FN,'Template 2_dataset'!G131,0)="","",VLOOKUP('Ratios&amp;Templates'!$W$2,'Template 2_dataset'!$B:$FN,'Template 2_dataset'!G131,0))</f>
        <v/>
      </c>
      <c r="F159" s="136" t="str">
        <f>IF(VLOOKUP('Ratios&amp;Templates'!$W$2,'Template 2_dataset'!$B:$FN,'Template 2_dataset'!H131,0)="","",VLOOKUP('Ratios&amp;Templates'!$W$2,'Template 2_dataset'!$B:$FN,'Template 2_dataset'!H131,0))</f>
        <v/>
      </c>
      <c r="G159" s="136" t="str">
        <f>IF(VLOOKUP('Ratios&amp;Templates'!$W$2,'Template 2_dataset'!$B:$FN,'Template 2_dataset'!I131,0)="","",VLOOKUP('Ratios&amp;Templates'!$W$2,'Template 2_dataset'!$B:$FN,'Template 2_dataset'!I131,0))</f>
        <v/>
      </c>
      <c r="H159" s="136" t="str">
        <f>IF(VLOOKUP('Ratios&amp;Templates'!$W$2,'Template 2_dataset'!$B:$FN,'Template 2_dataset'!J131,0)="","",VLOOKUP('Ratios&amp;Templates'!$W$2,'Template 2_dataset'!$B:$FN,'Template 2_dataset'!J131,0))</f>
        <v/>
      </c>
      <c r="I159" s="136" t="str">
        <f>IF(VLOOKUP('Ratios&amp;Templates'!$W$2,'Template 2_dataset'!$B:$FN,'Template 2_dataset'!K131,0)="","",VLOOKUP('Ratios&amp;Templates'!$W$2,'Template 2_dataset'!$B:$FN,'Template 2_dataset'!K131,0))</f>
        <v/>
      </c>
      <c r="J159" s="136" t="str">
        <f>IF(VLOOKUP('Ratios&amp;Templates'!$W$2,'Template 2_dataset'!$B:$FN,'Template 2_dataset'!L131,0)="","",VLOOKUP('Ratios&amp;Templates'!$W$2,'Template 2_dataset'!$B:$FN,'Template 2_dataset'!L131,0))</f>
        <v/>
      </c>
      <c r="K159" s="136" t="str">
        <f>IF(VLOOKUP('Ratios&amp;Templates'!$W$2,'Template 2_dataset'!$B:$FN,'Template 2_dataset'!M131,0)="","",VLOOKUP('Ratios&amp;Templates'!$W$2,'Template 2_dataset'!$B:$FN,'Template 2_dataset'!M131,0))</f>
        <v/>
      </c>
      <c r="L159" s="136" t="str">
        <f>IF(VLOOKUP('Ratios&amp;Templates'!$W$2,'Template 2_dataset'!$B:$FN,'Template 2_dataset'!N131,0)="","",VLOOKUP('Ratios&amp;Templates'!$W$2,'Template 2_dataset'!$B:$FN,'Template 2_dataset'!N131,0))</f>
        <v/>
      </c>
      <c r="M159" s="136" t="str">
        <f>IF(VLOOKUP('Ratios&amp;Templates'!$W$2,'Template 2_dataset'!$B:$FN,'Template 2_dataset'!O131,0)="","",VLOOKUP('Ratios&amp;Templates'!$W$2,'Template 2_dataset'!$B:$FN,'Template 2_dataset'!O131,0))</f>
        <v/>
      </c>
      <c r="N159" s="136" t="str">
        <f>IF(VLOOKUP('Ratios&amp;Templates'!$W$2,'Template 2_dataset'!$B:$FN,'Template 2_dataset'!P131,0)="","",VLOOKUP('Ratios&amp;Templates'!$W$2,'Template 2_dataset'!$B:$FN,'Template 2_dataset'!P131,0))</f>
        <v/>
      </c>
      <c r="O159" s="136" t="str">
        <f>IF(VLOOKUP('Ratios&amp;Templates'!$W$2,'Template 2_dataset'!$B:$FN,'Template 2_dataset'!Q131,0)="","",VLOOKUP('Ratios&amp;Templates'!$W$2,'Template 2_dataset'!$B:$FN,'Template 2_dataset'!Q131,0))</f>
        <v/>
      </c>
      <c r="P159" s="136" t="str">
        <f>IF(VLOOKUP('Ratios&amp;Templates'!$W$2,'Template 2_dataset'!$B:$FN,'Template 2_dataset'!R131,0)="","",VLOOKUP('Ratios&amp;Templates'!$W$2,'Template 2_dataset'!$B:$FN,'Template 2_dataset'!R131,0))</f>
        <v/>
      </c>
      <c r="Q159" s="136" t="str">
        <f>IF(VLOOKUP('Ratios&amp;Templates'!$W$2,'Template 2_dataset'!$B:$FN,'Template 2_dataset'!S131,0)="","",VLOOKUP('Ratios&amp;Templates'!$W$2,'Template 2_dataset'!$B:$FN,'Template 2_dataset'!S131,0))</f>
        <v/>
      </c>
      <c r="R159" s="136" t="str">
        <f>IF(VLOOKUP('Ratios&amp;Templates'!$W$2,'Template 2_dataset'!$B:$FN,'Template 2_dataset'!T131,0)="","",VLOOKUP('Ratios&amp;Templates'!$W$2,'Template 2_dataset'!$B:$FN,'Template 2_dataset'!T131,0))</f>
        <v/>
      </c>
      <c r="S159" s="136" t="str">
        <f>IF(VLOOKUP('Ratios&amp;Templates'!$W$2,'Template 2_dataset'!$B:$FN,'Template 2_dataset'!U131,0)="","",VLOOKUP('Ratios&amp;Templates'!$W$2,'Template 2_dataset'!$B:$FN,'Template 2_dataset'!U131,0))</f>
        <v/>
      </c>
      <c r="T159" s="200" t="str">
        <f>IF(VLOOKUP('Ratios&amp;Templates'!$W$2,'Template 2_dataset'!$B:$FN,'Template 2_dataset'!V131,0)="","",VLOOKUP('Ratios&amp;Templates'!$W$2,'Template 2_dataset'!$B:$FN,'Template 2_dataset'!V131,0))</f>
        <v/>
      </c>
    </row>
    <row r="160" spans="3:20" ht="25">
      <c r="C160" s="103" t="s">
        <v>362</v>
      </c>
      <c r="D160" s="156" t="s">
        <v>1852</v>
      </c>
      <c r="E160" s="136" t="str">
        <f>IF(VLOOKUP('Ratios&amp;Templates'!$W$2,'Template 2_dataset'!$B:$FN,'Template 2_dataset'!G132,0)="","",VLOOKUP('Ratios&amp;Templates'!$W$2,'Template 2_dataset'!$B:$FN,'Template 2_dataset'!G132,0))</f>
        <v/>
      </c>
      <c r="F160" s="136" t="str">
        <f>IF(VLOOKUP('Ratios&amp;Templates'!$W$2,'Template 2_dataset'!$B:$FN,'Template 2_dataset'!H132,0)="","",VLOOKUP('Ratios&amp;Templates'!$W$2,'Template 2_dataset'!$B:$FN,'Template 2_dataset'!H132,0))</f>
        <v/>
      </c>
      <c r="G160" s="136" t="str">
        <f>IF(VLOOKUP('Ratios&amp;Templates'!$W$2,'Template 2_dataset'!$B:$FN,'Template 2_dataset'!I132,0)="","",VLOOKUP('Ratios&amp;Templates'!$W$2,'Template 2_dataset'!$B:$FN,'Template 2_dataset'!I132,0))</f>
        <v/>
      </c>
      <c r="H160" s="136" t="str">
        <f>IF(VLOOKUP('Ratios&amp;Templates'!$W$2,'Template 2_dataset'!$B:$FN,'Template 2_dataset'!J132,0)="","",VLOOKUP('Ratios&amp;Templates'!$W$2,'Template 2_dataset'!$B:$FN,'Template 2_dataset'!J132,0))</f>
        <v/>
      </c>
      <c r="I160" s="136" t="str">
        <f>IF(VLOOKUP('Ratios&amp;Templates'!$W$2,'Template 2_dataset'!$B:$FN,'Template 2_dataset'!K132,0)="","",VLOOKUP('Ratios&amp;Templates'!$W$2,'Template 2_dataset'!$B:$FN,'Template 2_dataset'!K132,0))</f>
        <v/>
      </c>
      <c r="J160" s="136" t="str">
        <f>IF(VLOOKUP('Ratios&amp;Templates'!$W$2,'Template 2_dataset'!$B:$FN,'Template 2_dataset'!L132,0)="","",VLOOKUP('Ratios&amp;Templates'!$W$2,'Template 2_dataset'!$B:$FN,'Template 2_dataset'!L132,0))</f>
        <v/>
      </c>
      <c r="K160" s="136" t="str">
        <f>IF(VLOOKUP('Ratios&amp;Templates'!$W$2,'Template 2_dataset'!$B:$FN,'Template 2_dataset'!M132,0)="","",VLOOKUP('Ratios&amp;Templates'!$W$2,'Template 2_dataset'!$B:$FN,'Template 2_dataset'!M132,0))</f>
        <v/>
      </c>
      <c r="L160" s="136" t="str">
        <f>IF(VLOOKUP('Ratios&amp;Templates'!$W$2,'Template 2_dataset'!$B:$FN,'Template 2_dataset'!N132,0)="","",VLOOKUP('Ratios&amp;Templates'!$W$2,'Template 2_dataset'!$B:$FN,'Template 2_dataset'!N132,0))</f>
        <v/>
      </c>
      <c r="M160" s="136" t="str">
        <f>IF(VLOOKUP('Ratios&amp;Templates'!$W$2,'Template 2_dataset'!$B:$FN,'Template 2_dataset'!O132,0)="","",VLOOKUP('Ratios&amp;Templates'!$W$2,'Template 2_dataset'!$B:$FN,'Template 2_dataset'!O132,0))</f>
        <v/>
      </c>
      <c r="N160" s="136" t="str">
        <f>IF(VLOOKUP('Ratios&amp;Templates'!$W$2,'Template 2_dataset'!$B:$FN,'Template 2_dataset'!P132,0)="","",VLOOKUP('Ratios&amp;Templates'!$W$2,'Template 2_dataset'!$B:$FN,'Template 2_dataset'!P132,0))</f>
        <v/>
      </c>
      <c r="O160" s="136" t="str">
        <f>IF(VLOOKUP('Ratios&amp;Templates'!$W$2,'Template 2_dataset'!$B:$FN,'Template 2_dataset'!Q132,0)="","",VLOOKUP('Ratios&amp;Templates'!$W$2,'Template 2_dataset'!$B:$FN,'Template 2_dataset'!Q132,0))</f>
        <v/>
      </c>
      <c r="P160" s="136" t="str">
        <f>IF(VLOOKUP('Ratios&amp;Templates'!$W$2,'Template 2_dataset'!$B:$FN,'Template 2_dataset'!R132,0)="","",VLOOKUP('Ratios&amp;Templates'!$W$2,'Template 2_dataset'!$B:$FN,'Template 2_dataset'!R132,0))</f>
        <v/>
      </c>
      <c r="Q160" s="136" t="str">
        <f>IF(VLOOKUP('Ratios&amp;Templates'!$W$2,'Template 2_dataset'!$B:$FN,'Template 2_dataset'!S132,0)="","",VLOOKUP('Ratios&amp;Templates'!$W$2,'Template 2_dataset'!$B:$FN,'Template 2_dataset'!S132,0))</f>
        <v/>
      </c>
      <c r="R160" s="136" t="str">
        <f>IF(VLOOKUP('Ratios&amp;Templates'!$W$2,'Template 2_dataset'!$B:$FN,'Template 2_dataset'!T132,0)="","",VLOOKUP('Ratios&amp;Templates'!$W$2,'Template 2_dataset'!$B:$FN,'Template 2_dataset'!T132,0))</f>
        <v/>
      </c>
      <c r="S160" s="136" t="str">
        <f>IF(VLOOKUP('Ratios&amp;Templates'!$W$2,'Template 2_dataset'!$B:$FN,'Template 2_dataset'!U132,0)="","",VLOOKUP('Ratios&amp;Templates'!$W$2,'Template 2_dataset'!$B:$FN,'Template 2_dataset'!U132,0))</f>
        <v/>
      </c>
      <c r="T160" s="200" t="str">
        <f>IF(VLOOKUP('Ratios&amp;Templates'!$W$2,'Template 2_dataset'!$B:$FN,'Template 2_dataset'!V132,0)="","",VLOOKUP('Ratios&amp;Templates'!$W$2,'Template 2_dataset'!$B:$FN,'Template 2_dataset'!V132,0))</f>
        <v/>
      </c>
    </row>
    <row r="161" spans="3:20" ht="25">
      <c r="C161" s="103" t="s">
        <v>363</v>
      </c>
      <c r="D161" s="156" t="s">
        <v>1853</v>
      </c>
      <c r="E161" s="136" t="str">
        <f>IF(VLOOKUP('Ratios&amp;Templates'!$W$2,'Template 2_dataset'!$B:$FN,'Template 2_dataset'!G133,0)="","",VLOOKUP('Ratios&amp;Templates'!$W$2,'Template 2_dataset'!$B:$FN,'Template 2_dataset'!G133,0))</f>
        <v/>
      </c>
      <c r="F161" s="136" t="str">
        <f>IF(VLOOKUP('Ratios&amp;Templates'!$W$2,'Template 2_dataset'!$B:$FN,'Template 2_dataset'!H133,0)="","",VLOOKUP('Ratios&amp;Templates'!$W$2,'Template 2_dataset'!$B:$FN,'Template 2_dataset'!H133,0))</f>
        <v/>
      </c>
      <c r="G161" s="136" t="str">
        <f>IF(VLOOKUP('Ratios&amp;Templates'!$W$2,'Template 2_dataset'!$B:$FN,'Template 2_dataset'!I133,0)="","",VLOOKUP('Ratios&amp;Templates'!$W$2,'Template 2_dataset'!$B:$FN,'Template 2_dataset'!I133,0))</f>
        <v/>
      </c>
      <c r="H161" s="136" t="str">
        <f>IF(VLOOKUP('Ratios&amp;Templates'!$W$2,'Template 2_dataset'!$B:$FN,'Template 2_dataset'!J133,0)="","",VLOOKUP('Ratios&amp;Templates'!$W$2,'Template 2_dataset'!$B:$FN,'Template 2_dataset'!J133,0))</f>
        <v/>
      </c>
      <c r="I161" s="136" t="str">
        <f>IF(VLOOKUP('Ratios&amp;Templates'!$W$2,'Template 2_dataset'!$B:$FN,'Template 2_dataset'!K133,0)="","",VLOOKUP('Ratios&amp;Templates'!$W$2,'Template 2_dataset'!$B:$FN,'Template 2_dataset'!K133,0))</f>
        <v/>
      </c>
      <c r="J161" s="136" t="str">
        <f>IF(VLOOKUP('Ratios&amp;Templates'!$W$2,'Template 2_dataset'!$B:$FN,'Template 2_dataset'!L133,0)="","",VLOOKUP('Ratios&amp;Templates'!$W$2,'Template 2_dataset'!$B:$FN,'Template 2_dataset'!L133,0))</f>
        <v/>
      </c>
      <c r="K161" s="136" t="str">
        <f>IF(VLOOKUP('Ratios&amp;Templates'!$W$2,'Template 2_dataset'!$B:$FN,'Template 2_dataset'!M133,0)="","",VLOOKUP('Ratios&amp;Templates'!$W$2,'Template 2_dataset'!$B:$FN,'Template 2_dataset'!M133,0))</f>
        <v/>
      </c>
      <c r="L161" s="136" t="str">
        <f>IF(VLOOKUP('Ratios&amp;Templates'!$W$2,'Template 2_dataset'!$B:$FN,'Template 2_dataset'!N133,0)="","",VLOOKUP('Ratios&amp;Templates'!$W$2,'Template 2_dataset'!$B:$FN,'Template 2_dataset'!N133,0))</f>
        <v/>
      </c>
      <c r="M161" s="136" t="str">
        <f>IF(VLOOKUP('Ratios&amp;Templates'!$W$2,'Template 2_dataset'!$B:$FN,'Template 2_dataset'!O133,0)="","",VLOOKUP('Ratios&amp;Templates'!$W$2,'Template 2_dataset'!$B:$FN,'Template 2_dataset'!O133,0))</f>
        <v/>
      </c>
      <c r="N161" s="136" t="str">
        <f>IF(VLOOKUP('Ratios&amp;Templates'!$W$2,'Template 2_dataset'!$B:$FN,'Template 2_dataset'!P133,0)="","",VLOOKUP('Ratios&amp;Templates'!$W$2,'Template 2_dataset'!$B:$FN,'Template 2_dataset'!P133,0))</f>
        <v/>
      </c>
      <c r="O161" s="136" t="str">
        <f>IF(VLOOKUP('Ratios&amp;Templates'!$W$2,'Template 2_dataset'!$B:$FN,'Template 2_dataset'!Q133,0)="","",VLOOKUP('Ratios&amp;Templates'!$W$2,'Template 2_dataset'!$B:$FN,'Template 2_dataset'!Q133,0))</f>
        <v/>
      </c>
      <c r="P161" s="136" t="str">
        <f>IF(VLOOKUP('Ratios&amp;Templates'!$W$2,'Template 2_dataset'!$B:$FN,'Template 2_dataset'!R133,0)="","",VLOOKUP('Ratios&amp;Templates'!$W$2,'Template 2_dataset'!$B:$FN,'Template 2_dataset'!R133,0))</f>
        <v/>
      </c>
      <c r="Q161" s="136" t="str">
        <f>IF(VLOOKUP('Ratios&amp;Templates'!$W$2,'Template 2_dataset'!$B:$FN,'Template 2_dataset'!S133,0)="","",VLOOKUP('Ratios&amp;Templates'!$W$2,'Template 2_dataset'!$B:$FN,'Template 2_dataset'!S133,0))</f>
        <v/>
      </c>
      <c r="R161" s="136" t="str">
        <f>IF(VLOOKUP('Ratios&amp;Templates'!$W$2,'Template 2_dataset'!$B:$FN,'Template 2_dataset'!T133,0)="","",VLOOKUP('Ratios&amp;Templates'!$W$2,'Template 2_dataset'!$B:$FN,'Template 2_dataset'!T133,0))</f>
        <v/>
      </c>
      <c r="S161" s="136" t="str">
        <f>IF(VLOOKUP('Ratios&amp;Templates'!$W$2,'Template 2_dataset'!$B:$FN,'Template 2_dataset'!U133,0)="","",VLOOKUP('Ratios&amp;Templates'!$W$2,'Template 2_dataset'!$B:$FN,'Template 2_dataset'!U133,0))</f>
        <v/>
      </c>
      <c r="T161" s="200" t="str">
        <f>IF(VLOOKUP('Ratios&amp;Templates'!$W$2,'Template 2_dataset'!$B:$FN,'Template 2_dataset'!V133,0)="","",VLOOKUP('Ratios&amp;Templates'!$W$2,'Template 2_dataset'!$B:$FN,'Template 2_dataset'!V133,0))</f>
        <v/>
      </c>
    </row>
    <row r="162" spans="3:20" ht="25">
      <c r="C162" s="103" t="s">
        <v>364</v>
      </c>
      <c r="D162" s="156" t="s">
        <v>1854</v>
      </c>
      <c r="E162" s="136" t="str">
        <f>IF(VLOOKUP('Ratios&amp;Templates'!$W$2,'Template 2_dataset'!$B:$FN,'Template 2_dataset'!G134,0)="","",VLOOKUP('Ratios&amp;Templates'!$W$2,'Template 2_dataset'!$B:$FN,'Template 2_dataset'!G134,0))</f>
        <v/>
      </c>
      <c r="F162" s="136" t="str">
        <f>IF(VLOOKUP('Ratios&amp;Templates'!$W$2,'Template 2_dataset'!$B:$FN,'Template 2_dataset'!H134,0)="","",VLOOKUP('Ratios&amp;Templates'!$W$2,'Template 2_dataset'!$B:$FN,'Template 2_dataset'!H134,0))</f>
        <v/>
      </c>
      <c r="G162" s="136" t="str">
        <f>IF(VLOOKUP('Ratios&amp;Templates'!$W$2,'Template 2_dataset'!$B:$FN,'Template 2_dataset'!I134,0)="","",VLOOKUP('Ratios&amp;Templates'!$W$2,'Template 2_dataset'!$B:$FN,'Template 2_dataset'!I134,0))</f>
        <v/>
      </c>
      <c r="H162" s="136" t="str">
        <f>IF(VLOOKUP('Ratios&amp;Templates'!$W$2,'Template 2_dataset'!$B:$FN,'Template 2_dataset'!J134,0)="","",VLOOKUP('Ratios&amp;Templates'!$W$2,'Template 2_dataset'!$B:$FN,'Template 2_dataset'!J134,0))</f>
        <v/>
      </c>
      <c r="I162" s="136" t="str">
        <f>IF(VLOOKUP('Ratios&amp;Templates'!$W$2,'Template 2_dataset'!$B:$FN,'Template 2_dataset'!K134,0)="","",VLOOKUP('Ratios&amp;Templates'!$W$2,'Template 2_dataset'!$B:$FN,'Template 2_dataset'!K134,0))</f>
        <v/>
      </c>
      <c r="J162" s="136" t="str">
        <f>IF(VLOOKUP('Ratios&amp;Templates'!$W$2,'Template 2_dataset'!$B:$FN,'Template 2_dataset'!L134,0)="","",VLOOKUP('Ratios&amp;Templates'!$W$2,'Template 2_dataset'!$B:$FN,'Template 2_dataset'!L134,0))</f>
        <v/>
      </c>
      <c r="K162" s="136" t="str">
        <f>IF(VLOOKUP('Ratios&amp;Templates'!$W$2,'Template 2_dataset'!$B:$FN,'Template 2_dataset'!M134,0)="","",VLOOKUP('Ratios&amp;Templates'!$W$2,'Template 2_dataset'!$B:$FN,'Template 2_dataset'!M134,0))</f>
        <v/>
      </c>
      <c r="L162" s="139"/>
      <c r="M162" s="139"/>
      <c r="N162" s="139"/>
      <c r="O162" s="139"/>
      <c r="P162" s="139"/>
      <c r="Q162" s="139"/>
      <c r="R162" s="139"/>
      <c r="S162" s="136" t="str">
        <f>IF(VLOOKUP('Ratios&amp;Templates'!$W$2,'Template 2_dataset'!$B:$FN,'Template 2_dataset'!U134,0)="","",VLOOKUP('Ratios&amp;Templates'!$W$2,'Template 2_dataset'!$B:$FN,'Template 2_dataset'!U134,0))</f>
        <v/>
      </c>
      <c r="T162" s="200" t="str">
        <f>IF(VLOOKUP('Ratios&amp;Templates'!$W$2,'Template 2_dataset'!$B:$FN,'Template 2_dataset'!V134,0)="","",VLOOKUP('Ratios&amp;Templates'!$W$2,'Template 2_dataset'!$B:$FN,'Template 2_dataset'!V134,0))</f>
        <v/>
      </c>
    </row>
    <row r="163" spans="3:20">
      <c r="C163" s="119"/>
      <c r="D163" s="134"/>
    </row>
    <row r="165" spans="3:20" ht="20">
      <c r="C165" s="48" t="s">
        <v>384</v>
      </c>
      <c r="D165" s="46"/>
      <c r="E165" s="45"/>
      <c r="F165" s="45"/>
      <c r="G165" s="45"/>
      <c r="H165" s="47"/>
      <c r="I165" s="45"/>
      <c r="J165" s="45"/>
      <c r="K165" s="45"/>
      <c r="L165" s="45"/>
    </row>
    <row r="166" spans="3:20">
      <c r="C166" s="97"/>
      <c r="E166" s="97"/>
      <c r="F166" s="3"/>
    </row>
    <row r="167" spans="3:20">
      <c r="C167" s="13" t="s">
        <v>300</v>
      </c>
      <c r="D167" s="219" t="str">
        <f>IF(VLOOKUP($W$2,Ratios_dataset!$B:$P,Ratios_dataset!$B$124,0)="","",VLOOKUP($W$2,Ratios_dataset!$B:$P,Ratios_dataset!$B$124,0))</f>
        <v>"Swedbank" AS</v>
      </c>
      <c r="E167" s="219"/>
      <c r="F167" s="219"/>
      <c r="G167" s="219"/>
      <c r="H167" s="219"/>
      <c r="I167" s="219"/>
      <c r="J167" s="219"/>
      <c r="K167" s="219"/>
      <c r="L167" s="219"/>
    </row>
    <row r="168" spans="3:20" ht="45" customHeight="1">
      <c r="C168" s="14" t="s">
        <v>204</v>
      </c>
      <c r="D168" s="218" t="str">
        <f>IF(VLOOKUP('Ratios&amp;Templates'!$W$2,'Template 4_dataset'!$B:$O,'Template 4_dataset'!$O$123,0)="","",VLOOKUP('Ratios&amp;Templates'!$W$2,'Template 4_dataset'!$B:$O,'Template 4_dataset'!$O$123,0))</f>
        <v/>
      </c>
      <c r="E168" s="218"/>
      <c r="F168" s="218"/>
      <c r="G168" s="218"/>
      <c r="H168" s="218"/>
      <c r="I168" s="218"/>
      <c r="J168" s="218"/>
      <c r="K168" s="218"/>
      <c r="L168" s="218"/>
    </row>
    <row r="169" spans="3:20" ht="20.149999999999999" customHeight="1">
      <c r="C169" s="14" t="s">
        <v>213</v>
      </c>
      <c r="D169" s="219" t="str">
        <f>IF(VLOOKUP('Ratios&amp;Templates'!$W$2,'Template 4_dataset'!$B:$N,'Template 4_dataset'!$E$123,0)="","",VLOOKUP('Ratios&amp;Templates'!$W$2,'Template 4_dataset'!$B:$N,'Template 4_dataset'!$E$123,0))</f>
        <v/>
      </c>
      <c r="E169" s="219"/>
      <c r="F169" s="219"/>
      <c r="G169" s="219"/>
      <c r="H169" s="219"/>
      <c r="I169" s="219"/>
      <c r="J169" s="219"/>
      <c r="K169" s="219"/>
      <c r="L169" s="219"/>
    </row>
    <row r="170" spans="3:20" ht="20.149999999999999" customHeight="1">
      <c r="C170" s="14" t="s">
        <v>214</v>
      </c>
      <c r="D170" s="219" t="str">
        <f>IF(VLOOKUP('Ratios&amp;Templates'!$W$2,'Template 4_dataset'!$B:$N,'Template 4_dataset'!$F$123,0)="","",VLOOKUP('Ratios&amp;Templates'!$W$2,'Template 4_dataset'!$B:$N,'Template 4_dataset'!$F$123,0))</f>
        <v/>
      </c>
      <c r="E170" s="219"/>
      <c r="F170" s="219"/>
      <c r="G170" s="219"/>
      <c r="H170" s="219"/>
      <c r="I170" s="219"/>
      <c r="J170" s="219"/>
      <c r="K170" s="219"/>
      <c r="L170" s="219"/>
    </row>
    <row r="171" spans="3:20" ht="75" customHeight="1">
      <c r="C171" s="14" t="s">
        <v>205</v>
      </c>
      <c r="D171" s="221" t="str">
        <f>IFERROR(HYPERLINK(IF(VLOOKUP('Ratios&amp;Templates'!$W$2,'Template 4_dataset'!$B:$N,'Template 4_dataset'!$L$123,0)="","",VLOOKUP('Ratios&amp;Templates'!$W$2,'Template 4_dataset'!$B:$N,'Template 4_dataset'!$L$123,0))),VLOOKUP('Ratios&amp;Templates'!$W$2,'Template 4_dataset'!$B:$N,'Template 4_dataset'!$L$123,0))</f>
        <v>https://www.swedbank.lv/static/pdf/about/governance/swedbank_risk_management_and_capital_adequacy_Q4_2022_ENG.pdf</v>
      </c>
      <c r="E171" s="221"/>
      <c r="F171" s="221"/>
      <c r="G171" s="221"/>
      <c r="H171" s="221"/>
      <c r="I171" s="221"/>
      <c r="J171" s="221"/>
      <c r="K171" s="221"/>
      <c r="L171" s="221"/>
    </row>
    <row r="172" spans="3:20" ht="75" customHeight="1">
      <c r="C172" s="14" t="s">
        <v>679</v>
      </c>
      <c r="D172" s="221" t="str">
        <f>IFERROR(HYPERLINK(IF(VLOOKUP('Ratios&amp;Templates'!$W$2,'Template 4_dataset'!$B:$N,'Template 4_dataset'!$M$123,0)="","",VLOOKUP('Ratios&amp;Templates'!$W$2,'Template 4_dataset'!$B:$N,'Template 4_dataset'!$M$123,0))),VLOOKUP('Ratios&amp;Templates'!$W$2,'Template 4_dataset'!$B:$N,'Template 4_dataset'!$M$123,0))</f>
        <v>Not available</v>
      </c>
      <c r="E172" s="221"/>
      <c r="F172" s="221"/>
      <c r="G172" s="221"/>
      <c r="H172" s="221"/>
      <c r="I172" s="221"/>
      <c r="J172" s="221"/>
      <c r="K172" s="221"/>
      <c r="L172" s="221"/>
    </row>
    <row r="173" spans="3:20">
      <c r="C173" s="97"/>
    </row>
    <row r="174" spans="3:20">
      <c r="C174" s="1"/>
      <c r="D174" s="1"/>
      <c r="E174" s="80" t="s">
        <v>228</v>
      </c>
      <c r="F174" s="80" t="s">
        <v>229</v>
      </c>
      <c r="G174" s="80" t="s">
        <v>230</v>
      </c>
      <c r="H174" s="80" t="s">
        <v>231</v>
      </c>
      <c r="I174" s="80" t="s">
        <v>232</v>
      </c>
      <c r="J174" s="108"/>
      <c r="K174" s="108"/>
      <c r="L174" s="108"/>
    </row>
    <row r="175" spans="3:20" ht="138" customHeight="1">
      <c r="C175" s="15"/>
      <c r="D175" s="16"/>
      <c r="E175" s="122" t="s">
        <v>1874</v>
      </c>
      <c r="F175" s="122" t="s">
        <v>2392</v>
      </c>
      <c r="G175" s="122" t="s">
        <v>1585</v>
      </c>
      <c r="H175" s="122" t="s">
        <v>1875</v>
      </c>
      <c r="I175" s="122" t="s">
        <v>1876</v>
      </c>
      <c r="J175" s="109"/>
      <c r="K175" s="109"/>
      <c r="L175" s="109"/>
    </row>
    <row r="176" spans="3:20">
      <c r="C176" s="140" t="s">
        <v>354</v>
      </c>
      <c r="D176" s="141"/>
      <c r="E176" s="81" t="str">
        <f>IF(VLOOKUP('Ratios&amp;Templates'!$W$2,'Template 4_dataset'!$B:$N,'Template 4_dataset'!$G123,0)="","",VLOOKUP('Ratios&amp;Templates'!$W$2,'Template 4_dataset'!$B:$N,'Template 4_dataset'!$G123,0))</f>
        <v/>
      </c>
      <c r="F176" s="199" t="str">
        <f>IF(VLOOKUP('Ratios&amp;Templates'!$W$2,'Template 4_dataset'!$B:$N,'Template 4_dataset'!H123,0)="","",VLOOKUP('Ratios&amp;Templates'!$W$2,'Template 4_dataset'!$B:$N,'Template 4_dataset'!H123,0))</f>
        <v/>
      </c>
      <c r="G176" s="81" t="str">
        <f>IF(VLOOKUP('Ratios&amp;Templates'!$W$2,'Template 4_dataset'!$B:$N,'Template 4_dataset'!I123,0)="","",VLOOKUP('Ratios&amp;Templates'!$W$2,'Template 4_dataset'!$B:$N,'Template 4_dataset'!I123,0))</f>
        <v/>
      </c>
      <c r="H176" s="81" t="str">
        <f>IF(VLOOKUP('Ratios&amp;Templates'!$W$2,'Template 4_dataset'!$B:$N,'Template 4_dataset'!J123,0)="","",VLOOKUP('Ratios&amp;Templates'!$W$2,'Template 4_dataset'!$B:$N,'Template 4_dataset'!J123,0))</f>
        <v/>
      </c>
      <c r="I176" s="81" t="str">
        <f>IF(VLOOKUP('Ratios&amp;Templates'!$W$2,'Template 4_dataset'!$B:$N,'Template 4_dataset'!K123,0)="","",VLOOKUP('Ratios&amp;Templates'!$W$2,'Template 4_dataset'!$B:$N,'Template 4_dataset'!K123,0))</f>
        <v/>
      </c>
      <c r="J176" s="110"/>
      <c r="K176" s="110"/>
      <c r="L176" s="110"/>
      <c r="P176" s="176"/>
    </row>
    <row r="178" spans="3:18" ht="15.5">
      <c r="C178" s="151"/>
      <c r="P178" s="196"/>
    </row>
    <row r="180" spans="3:18" ht="20">
      <c r="C180" s="48" t="s">
        <v>385</v>
      </c>
      <c r="D180" s="46"/>
      <c r="E180" s="45"/>
      <c r="F180" s="45"/>
      <c r="G180" s="45"/>
      <c r="H180" s="47"/>
      <c r="I180" s="45"/>
      <c r="J180" s="45"/>
      <c r="K180" s="45"/>
      <c r="L180" s="45"/>
    </row>
    <row r="181" spans="3:18">
      <c r="C181" s="97"/>
      <c r="E181" s="97"/>
      <c r="F181" s="3"/>
    </row>
    <row r="182" spans="3:18">
      <c r="C182" s="13" t="s">
        <v>300</v>
      </c>
      <c r="D182" s="219" t="str">
        <f>IF(VLOOKUP($W$2,Ratios_dataset!$B:$P,Ratios_dataset!$B$124,0)="","",VLOOKUP($W$2,Ratios_dataset!$B:$P,Ratios_dataset!$B$124,0))</f>
        <v>"Swedbank" AS</v>
      </c>
      <c r="E182" s="219"/>
      <c r="F182" s="219"/>
      <c r="G182" s="219"/>
      <c r="H182" s="219"/>
      <c r="I182" s="219"/>
      <c r="J182" s="219"/>
      <c r="K182" s="219"/>
      <c r="L182" s="219"/>
    </row>
    <row r="183" spans="3:18" ht="72.75" customHeight="1">
      <c r="C183" s="14" t="s">
        <v>204</v>
      </c>
      <c r="D183" s="218" t="str">
        <f>IF(VLOOKUP('Ratios&amp;Templates'!$W$2,'Template 5_dataset'!$C:$MJ,'Template 5_dataset'!$MH$210,0)="","",VLOOKUP('Ratios&amp;Templates'!$W$2,'Template 5_dataset'!$C:$MJ,'Template 5_dataset'!$MH$210,0))</f>
        <v/>
      </c>
      <c r="E183" s="218"/>
      <c r="F183" s="218"/>
      <c r="G183" s="218"/>
      <c r="H183" s="218"/>
      <c r="I183" s="218"/>
      <c r="J183" s="218"/>
      <c r="K183" s="218"/>
      <c r="L183" s="218"/>
    </row>
    <row r="184" spans="3:18" ht="20.149999999999999" customHeight="1">
      <c r="C184" s="14" t="s">
        <v>213</v>
      </c>
      <c r="D184" s="219" t="str">
        <f>IF(VLOOKUP('Ratios&amp;Templates'!$W$2,'Template 5_dataset'!$C:$MJ,'Template 5_dataset'!$D$210,0)="","",VLOOKUP('Ratios&amp;Templates'!$W$2,'Template 5_dataset'!$C:$MJ,'Template 5_dataset'!$D$210,0))</f>
        <v/>
      </c>
      <c r="E184" s="219"/>
      <c r="F184" s="219"/>
      <c r="G184" s="219"/>
      <c r="H184" s="219"/>
      <c r="I184" s="219"/>
      <c r="J184" s="219"/>
      <c r="K184" s="219"/>
      <c r="L184" s="219"/>
    </row>
    <row r="185" spans="3:18" ht="33" customHeight="1">
      <c r="C185" s="14" t="s">
        <v>214</v>
      </c>
      <c r="D185" s="219" t="str">
        <f>IF(VLOOKUP('Ratios&amp;Templates'!$W$2,'Template 5_dataset'!$C:$MJ,'Template 5_dataset'!$E$210,0)="","",VLOOKUP('Ratios&amp;Templates'!$W$2,'Template 5_dataset'!$C:$MJ,'Template 5_dataset'!$E$210,0))</f>
        <v/>
      </c>
      <c r="E185" s="219"/>
      <c r="F185" s="219"/>
      <c r="G185" s="219"/>
      <c r="H185" s="219"/>
      <c r="I185" s="219"/>
      <c r="J185" s="219"/>
      <c r="K185" s="219"/>
      <c r="L185" s="219"/>
      <c r="Q185" s="195"/>
      <c r="R185" s="195"/>
    </row>
    <row r="186" spans="3:18" ht="75" customHeight="1">
      <c r="C186" s="14" t="s">
        <v>205</v>
      </c>
      <c r="D186" s="221" t="str">
        <f>IFERROR(HYPERLINK(IF(VLOOKUP('Ratios&amp;Templates'!$W$2,'Template 5_dataset'!$C:$MJ,'Template 5_dataset'!$ME$210,0)="","",VLOOKUP('Ratios&amp;Templates'!$W$2,'Template 5_dataset'!$C:$MJ,'Template 5_dataset'!$ME$210,0))),VLOOKUP('Ratios&amp;Templates'!$W$2,'Template 5_dataset'!$C:$MJ,'Template 5_dataset'!$ME$210,0))</f>
        <v>https://www.swedbank.lv/static/pdf/about/governance/swedbank_risk_management_and_capital_adequacy_Q4_2022_ENG.pdf</v>
      </c>
      <c r="E186" s="221"/>
      <c r="F186" s="221"/>
      <c r="G186" s="221"/>
      <c r="H186" s="221"/>
      <c r="I186" s="221"/>
      <c r="J186" s="221"/>
      <c r="K186" s="221"/>
      <c r="L186" s="221"/>
      <c r="P186" s="196"/>
      <c r="Q186" s="195"/>
      <c r="R186" s="195"/>
    </row>
    <row r="187" spans="3:18" ht="75" customHeight="1">
      <c r="C187" s="14" t="s">
        <v>679</v>
      </c>
      <c r="D187" s="221" t="str">
        <f>IFERROR(HYPERLINK(IF(VLOOKUP('Ratios&amp;Templates'!$W$2,'Template 5_dataset'!$C:$MJ,'Template 5_dataset'!$MF$210,0)="","",VLOOKUP('Ratios&amp;Templates'!$W$2,'Template 5_dataset'!$C:$MJ,'Template 5_dataset'!$MF$210,0))),VLOOKUP('Ratios&amp;Templates'!$W$2,'Template 5_dataset'!$C:$MJ,'Template 5_dataset'!$MF$210,0))</f>
        <v>Not available</v>
      </c>
      <c r="E187" s="221"/>
      <c r="F187" s="221"/>
      <c r="G187" s="221"/>
      <c r="H187" s="221"/>
      <c r="I187" s="221"/>
      <c r="J187" s="221"/>
      <c r="K187" s="221"/>
      <c r="L187" s="221"/>
    </row>
    <row r="188" spans="3:18" ht="26.25" customHeight="1">
      <c r="C188" s="14"/>
      <c r="D188" s="153"/>
      <c r="E188" s="153"/>
      <c r="F188" s="153"/>
      <c r="G188" s="153"/>
      <c r="H188" s="153"/>
      <c r="I188" s="153"/>
      <c r="J188" s="153"/>
      <c r="K188" s="153"/>
      <c r="L188" s="153"/>
    </row>
    <row r="189" spans="3:18">
      <c r="C189" s="97"/>
    </row>
    <row r="190" spans="3:18">
      <c r="C190" s="1"/>
      <c r="D190" s="142" t="s">
        <v>228</v>
      </c>
      <c r="E190" s="135" t="s">
        <v>229</v>
      </c>
      <c r="F190" s="135" t="s">
        <v>230</v>
      </c>
      <c r="G190" s="135" t="s">
        <v>231</v>
      </c>
      <c r="H190" s="135" t="s">
        <v>232</v>
      </c>
      <c r="I190" s="135" t="s">
        <v>233</v>
      </c>
      <c r="J190" s="135" t="s">
        <v>234</v>
      </c>
      <c r="K190" s="135" t="s">
        <v>235</v>
      </c>
      <c r="L190" s="135" t="s">
        <v>1682</v>
      </c>
      <c r="M190" s="135" t="s">
        <v>1683</v>
      </c>
      <c r="N190" s="135" t="s">
        <v>1684</v>
      </c>
      <c r="O190" s="135" t="s">
        <v>1685</v>
      </c>
      <c r="P190" s="135" t="s">
        <v>1686</v>
      </c>
      <c r="Q190" s="135" t="s">
        <v>1687</v>
      </c>
      <c r="R190" s="135" t="s">
        <v>1688</v>
      </c>
    </row>
    <row r="191" spans="3:18" ht="14.5">
      <c r="C191" s="1"/>
      <c r="D191" s="231" t="str">
        <f>IF(PivotTable_T5!$B$2="(All)","Select geographical area from filter",PivotTable_T5!$B$2)</f>
        <v>Select geographical area from filter</v>
      </c>
      <c r="E191" s="234" t="s">
        <v>2242</v>
      </c>
      <c r="F191" s="229"/>
      <c r="G191" s="229"/>
      <c r="H191" s="229"/>
      <c r="I191" s="229"/>
      <c r="J191" s="229"/>
      <c r="K191" s="229"/>
      <c r="L191" s="229"/>
      <c r="M191" s="229"/>
      <c r="N191" s="229"/>
      <c r="O191" s="229"/>
      <c r="P191" s="229"/>
      <c r="Q191" s="229"/>
      <c r="R191" s="229"/>
    </row>
    <row r="192" spans="3:18" ht="14.5">
      <c r="C192" s="1"/>
      <c r="D192" s="232"/>
      <c r="E192" s="138"/>
      <c r="F192" s="229" t="s">
        <v>2243</v>
      </c>
      <c r="G192" s="229"/>
      <c r="H192" s="229"/>
      <c r="I192" s="229"/>
      <c r="J192" s="229"/>
      <c r="K192" s="229"/>
      <c r="L192" s="229"/>
      <c r="M192" s="229"/>
      <c r="N192" s="229"/>
      <c r="O192" s="229"/>
      <c r="P192" s="229"/>
      <c r="Q192" s="229"/>
      <c r="R192" s="229"/>
    </row>
    <row r="193" spans="3:18" ht="36" customHeight="1">
      <c r="C193" s="1"/>
      <c r="D193" s="232"/>
      <c r="E193" s="121"/>
      <c r="F193" s="234" t="s">
        <v>2244</v>
      </c>
      <c r="G193" s="234"/>
      <c r="H193" s="234"/>
      <c r="I193" s="234"/>
      <c r="J193" s="234"/>
      <c r="K193" s="234" t="s">
        <v>2245</v>
      </c>
      <c r="L193" s="234" t="s">
        <v>2246</v>
      </c>
      <c r="M193" s="234" t="s">
        <v>2247</v>
      </c>
      <c r="N193" s="234" t="s">
        <v>1588</v>
      </c>
      <c r="O193" s="234" t="s">
        <v>1587</v>
      </c>
      <c r="P193" s="234" t="s">
        <v>2248</v>
      </c>
      <c r="Q193" s="234"/>
      <c r="R193" s="234"/>
    </row>
    <row r="194" spans="3:18" ht="56.25" customHeight="1">
      <c r="C194" s="1"/>
      <c r="D194" s="233"/>
      <c r="E194" s="121"/>
      <c r="F194" s="143" t="s">
        <v>2249</v>
      </c>
      <c r="G194" s="143" t="s">
        <v>1580</v>
      </c>
      <c r="H194" s="143" t="s">
        <v>1581</v>
      </c>
      <c r="I194" s="143" t="s">
        <v>1582</v>
      </c>
      <c r="J194" s="143" t="s">
        <v>1583</v>
      </c>
      <c r="K194" s="234"/>
      <c r="L194" s="234"/>
      <c r="M194" s="234"/>
      <c r="N194" s="234"/>
      <c r="O194" s="234"/>
      <c r="P194" s="138"/>
      <c r="Q194" s="143" t="s">
        <v>1588</v>
      </c>
      <c r="R194" s="143" t="s">
        <v>1587</v>
      </c>
    </row>
    <row r="195" spans="3:18">
      <c r="C195" s="103" t="s">
        <v>354</v>
      </c>
      <c r="D195" s="156" t="s">
        <v>2218</v>
      </c>
      <c r="E195" s="130" t="str">
        <f>IFERROR(IF(VLOOKUP(CONCATENATE('Ratios&amp;Templates'!$W$2,$D$191),'Template 5_dataset'!$A:$MJ,'Template 5_dataset'!I210,0)="","",VLOOKUP(CONCATENATE('Ratios&amp;Templates'!$W$2,$D$191),'Template 5_dataset'!$A:$MJ,'Template 5_dataset'!I210,0)),"")</f>
        <v/>
      </c>
      <c r="F195" s="130" t="str">
        <f>IFERROR(IF(VLOOKUP(CONCATENATE('Ratios&amp;Templates'!$W$2,$D$191),'Template 5_dataset'!$A:$MJ,'Template 5_dataset'!J210,0)="","",VLOOKUP(CONCATENATE('Ratios&amp;Templates'!$W$2,$D$191),'Template 5_dataset'!$A:$MJ,'Template 5_dataset'!J210,0)),"")</f>
        <v/>
      </c>
      <c r="G195" s="130" t="str">
        <f>IFERROR(IF(VLOOKUP(CONCATENATE('Ratios&amp;Templates'!$W$2,$D$191),'Template 5_dataset'!$A:$MJ,'Template 5_dataset'!K210,0)="","",VLOOKUP(CONCATENATE('Ratios&amp;Templates'!$W$2,$D$191),'Template 5_dataset'!$A:$MJ,'Template 5_dataset'!K210,0)),"")</f>
        <v/>
      </c>
      <c r="H195" s="130" t="str">
        <f>IFERROR(IF(VLOOKUP(CONCATENATE('Ratios&amp;Templates'!$W$2,$D$191),'Template 5_dataset'!$A:$MJ,'Template 5_dataset'!L210,0)="","",VLOOKUP(CONCATENATE('Ratios&amp;Templates'!$W$2,$D$191),'Template 5_dataset'!$A:$MJ,'Template 5_dataset'!L210,0)),"")</f>
        <v/>
      </c>
      <c r="I195" s="130" t="str">
        <f>IFERROR(IF(VLOOKUP(CONCATENATE('Ratios&amp;Templates'!$W$2,$D$191),'Template 5_dataset'!$A:$MJ,'Template 5_dataset'!M210,0)="","",VLOOKUP(CONCATENATE('Ratios&amp;Templates'!$W$2,$D$191),'Template 5_dataset'!$A:$MJ,'Template 5_dataset'!M210,0)),"")</f>
        <v/>
      </c>
      <c r="J195" s="130" t="str">
        <f>IFERROR(IF(VLOOKUP(CONCATENATE('Ratios&amp;Templates'!$W$2,$D$191),'Template 5_dataset'!$A:$MJ,'Template 5_dataset'!N210,0)="","",VLOOKUP(CONCATENATE('Ratios&amp;Templates'!$W$2,$D$191),'Template 5_dataset'!$A:$MJ,'Template 5_dataset'!N210,0)),"")</f>
        <v/>
      </c>
      <c r="K195" s="130" t="str">
        <f>IFERROR(IF(VLOOKUP(CONCATENATE('Ratios&amp;Templates'!$W$2,$D$191),'Template 5_dataset'!$A:$MJ,'Template 5_dataset'!O210,0)="","",VLOOKUP(CONCATENATE('Ratios&amp;Templates'!$W$2,$D$191),'Template 5_dataset'!$A:$MJ,'Template 5_dataset'!O210,0)),"")</f>
        <v/>
      </c>
      <c r="L195" s="130" t="str">
        <f>IFERROR(IF(VLOOKUP(CONCATENATE('Ratios&amp;Templates'!$W$2,$D$191),'Template 5_dataset'!$A:$MJ,'Template 5_dataset'!P210,0)="","",VLOOKUP(CONCATENATE('Ratios&amp;Templates'!$W$2,$D$191),'Template 5_dataset'!$A:$MJ,'Template 5_dataset'!P210,0)),"")</f>
        <v/>
      </c>
      <c r="M195" s="130" t="str">
        <f>IFERROR(IF(VLOOKUP(CONCATENATE('Ratios&amp;Templates'!$W$2,$D$191),'Template 5_dataset'!$A:$MJ,'Template 5_dataset'!Q210,0)="","",VLOOKUP(CONCATENATE('Ratios&amp;Templates'!$W$2,$D$191),'Template 5_dataset'!$A:$MJ,'Template 5_dataset'!Q210,0)),"")</f>
        <v/>
      </c>
      <c r="N195" s="130" t="str">
        <f>IFERROR(IF(VLOOKUP(CONCATENATE('Ratios&amp;Templates'!$W$2,$D$191),'Template 5_dataset'!$A:$MJ,'Template 5_dataset'!R210,0)="","",VLOOKUP(CONCATENATE('Ratios&amp;Templates'!$W$2,$D$191),'Template 5_dataset'!$A:$MJ,'Template 5_dataset'!R210,0)),"")</f>
        <v/>
      </c>
      <c r="O195" s="130" t="str">
        <f>IFERROR(IF(VLOOKUP(CONCATENATE('Ratios&amp;Templates'!$W$2,$D$191),'Template 5_dataset'!$A:$MJ,'Template 5_dataset'!S210,0)="","",VLOOKUP(CONCATENATE('Ratios&amp;Templates'!$W$2,$D$191),'Template 5_dataset'!$A:$MJ,'Template 5_dataset'!S210,0)),"")</f>
        <v/>
      </c>
      <c r="P195" s="130" t="str">
        <f>IFERROR(IF(VLOOKUP(CONCATENATE('Ratios&amp;Templates'!$W$2,$D$191),'Template 5_dataset'!$A:$MJ,'Template 5_dataset'!T210,0)="","",VLOOKUP(CONCATENATE('Ratios&amp;Templates'!$W$2,$D$191),'Template 5_dataset'!$A:$MJ,'Template 5_dataset'!T210,0)),"")</f>
        <v/>
      </c>
      <c r="Q195" s="130" t="str">
        <f>IFERROR(IF(VLOOKUP(CONCATENATE('Ratios&amp;Templates'!$W$2,$D$191),'Template 5_dataset'!$A:$MJ,'Template 5_dataset'!U210,0)="","",VLOOKUP(CONCATENATE('Ratios&amp;Templates'!$W$2,$D$191),'Template 5_dataset'!$A:$MJ,'Template 5_dataset'!U210,0)),"")</f>
        <v/>
      </c>
      <c r="R195" s="130" t="str">
        <f>IFERROR(IF(VLOOKUP(CONCATENATE('Ratios&amp;Templates'!$W$2,$D$191),'Template 5_dataset'!$A:$MJ,'Template 5_dataset'!V210,0)="","",VLOOKUP(CONCATENATE('Ratios&amp;Templates'!$W$2,$D$191),'Template 5_dataset'!$A:$MJ,'Template 5_dataset'!V210,0)),"")</f>
        <v/>
      </c>
    </row>
    <row r="196" spans="3:18">
      <c r="C196" s="103" t="s">
        <v>355</v>
      </c>
      <c r="D196" s="156" t="s">
        <v>2219</v>
      </c>
      <c r="E196" s="130" t="str">
        <f>IFERROR(IF(VLOOKUP(CONCATENATE('Ratios&amp;Templates'!$W$2,$D$191),'Template 5_dataset'!$A:$MJ,'Template 5_dataset'!W210,0)="","",VLOOKUP(CONCATENATE('Ratios&amp;Templates'!$W$2,$D$191),'Template 5_dataset'!$A:$MJ,'Template 5_dataset'!W210,0)),"")</f>
        <v/>
      </c>
      <c r="F196" s="130" t="str">
        <f>IFERROR(IF(VLOOKUP(CONCATENATE('Ratios&amp;Templates'!$W$2,$D$191),'Template 5_dataset'!$A:$MJ,'Template 5_dataset'!X210,0)="","",VLOOKUP(CONCATENATE('Ratios&amp;Templates'!$W$2,$D$191),'Template 5_dataset'!$A:$MJ,'Template 5_dataset'!X210,0)),"")</f>
        <v/>
      </c>
      <c r="G196" s="130" t="str">
        <f>IFERROR(IF(VLOOKUP(CONCATENATE('Ratios&amp;Templates'!$W$2,$D$191),'Template 5_dataset'!$A:$MJ,'Template 5_dataset'!Y210,0)="","",VLOOKUP(CONCATENATE('Ratios&amp;Templates'!$W$2,$D$191),'Template 5_dataset'!$A:$MJ,'Template 5_dataset'!Y210,0)),"")</f>
        <v/>
      </c>
      <c r="H196" s="130" t="str">
        <f>IFERROR(IF(VLOOKUP(CONCATENATE('Ratios&amp;Templates'!$W$2,$D$191),'Template 5_dataset'!$A:$MJ,'Template 5_dataset'!Z210,0)="","",VLOOKUP(CONCATENATE('Ratios&amp;Templates'!$W$2,$D$191),'Template 5_dataset'!$A:$MJ,'Template 5_dataset'!Z210,0)),"")</f>
        <v/>
      </c>
      <c r="I196" s="130" t="str">
        <f>IFERROR(IF(VLOOKUP(CONCATENATE('Ratios&amp;Templates'!$W$2,$D$191),'Template 5_dataset'!$A:$MJ,'Template 5_dataset'!AA210,0)="","",VLOOKUP(CONCATENATE('Ratios&amp;Templates'!$W$2,$D$191),'Template 5_dataset'!$A:$MJ,'Template 5_dataset'!AA210,0)),"")</f>
        <v/>
      </c>
      <c r="J196" s="130" t="str">
        <f>IFERROR(IF(VLOOKUP(CONCATENATE('Ratios&amp;Templates'!$W$2,$D$191),'Template 5_dataset'!$A:$MJ,'Template 5_dataset'!AB210,0)="","",VLOOKUP(CONCATENATE('Ratios&amp;Templates'!$W$2,$D$191),'Template 5_dataset'!$A:$MJ,'Template 5_dataset'!AB210,0)),"")</f>
        <v/>
      </c>
      <c r="K196" s="130" t="str">
        <f>IFERROR(IF(VLOOKUP(CONCATENATE('Ratios&amp;Templates'!$W$2,$D$191),'Template 5_dataset'!$A:$MJ,'Template 5_dataset'!AC210,0)="","",VLOOKUP(CONCATENATE('Ratios&amp;Templates'!$W$2,$D$191),'Template 5_dataset'!$A:$MJ,'Template 5_dataset'!AC210,0)),"")</f>
        <v/>
      </c>
      <c r="L196" s="130" t="str">
        <f>IFERROR(IF(VLOOKUP(CONCATENATE('Ratios&amp;Templates'!$W$2,$D$191),'Template 5_dataset'!$A:$MJ,'Template 5_dataset'!AD210,0)="","",VLOOKUP(CONCATENATE('Ratios&amp;Templates'!$W$2,$D$191),'Template 5_dataset'!$A:$MJ,'Template 5_dataset'!AD210,0)),"")</f>
        <v/>
      </c>
      <c r="M196" s="130" t="str">
        <f>IFERROR(IF(VLOOKUP(CONCATENATE('Ratios&amp;Templates'!$W$2,$D$191),'Template 5_dataset'!$A:$MJ,'Template 5_dataset'!AE210,0)="","",VLOOKUP(CONCATENATE('Ratios&amp;Templates'!$W$2,$D$191),'Template 5_dataset'!$A:$MJ,'Template 5_dataset'!AE210,0)),"")</f>
        <v/>
      </c>
      <c r="N196" s="130" t="str">
        <f>IFERROR(IF(VLOOKUP(CONCATENATE('Ratios&amp;Templates'!$W$2,$D$191),'Template 5_dataset'!$A:$MJ,'Template 5_dataset'!AF210,0)="","",VLOOKUP(CONCATENATE('Ratios&amp;Templates'!$W$2,$D$191),'Template 5_dataset'!$A:$MJ,'Template 5_dataset'!AF210,0)),"")</f>
        <v/>
      </c>
      <c r="O196" s="130" t="str">
        <f>IFERROR(IF(VLOOKUP(CONCATENATE('Ratios&amp;Templates'!$W$2,$D$191),'Template 5_dataset'!$A:$MJ,'Template 5_dataset'!AG210,0)="","",VLOOKUP(CONCATENATE('Ratios&amp;Templates'!$W$2,$D$191),'Template 5_dataset'!$A:$MJ,'Template 5_dataset'!AG210,0)),"")</f>
        <v/>
      </c>
      <c r="P196" s="130" t="str">
        <f>IFERROR(IF(VLOOKUP(CONCATENATE('Ratios&amp;Templates'!$W$2,$D$191),'Template 5_dataset'!$A:$MJ,'Template 5_dataset'!AH210,0)="","",VLOOKUP(CONCATENATE('Ratios&amp;Templates'!$W$2,$D$191),'Template 5_dataset'!$A:$MJ,'Template 5_dataset'!AH210,0)),"")</f>
        <v/>
      </c>
      <c r="Q196" s="130" t="str">
        <f>IFERROR(IF(VLOOKUP(CONCATENATE('Ratios&amp;Templates'!$W$2,$D$191),'Template 5_dataset'!$A:$MJ,'Template 5_dataset'!AI210,0)="","",VLOOKUP(CONCATENATE('Ratios&amp;Templates'!$W$2,$D$191),'Template 5_dataset'!$A:$MJ,'Template 5_dataset'!AI210,0)),"")</f>
        <v/>
      </c>
      <c r="R196" s="130" t="str">
        <f>IFERROR(IF(VLOOKUP(CONCATENATE('Ratios&amp;Templates'!$W$2,$D$191),'Template 5_dataset'!$A:$MJ,'Template 5_dataset'!AJ210,0)="","",VLOOKUP(CONCATENATE('Ratios&amp;Templates'!$W$2,$D$191),'Template 5_dataset'!$A:$MJ,'Template 5_dataset'!AJ210,0)),"")</f>
        <v/>
      </c>
    </row>
    <row r="197" spans="3:18">
      <c r="C197" s="103" t="s">
        <v>356</v>
      </c>
      <c r="D197" s="156" t="s">
        <v>2220</v>
      </c>
      <c r="E197" s="130" t="str">
        <f>IFERROR(IF(VLOOKUP(CONCATENATE('Ratios&amp;Templates'!$W$2,$D$191),'Template 5_dataset'!$A:$MJ,'Template 5_dataset'!AK210,0)="","",VLOOKUP(CONCATENATE('Ratios&amp;Templates'!$W$2,$D$191),'Template 5_dataset'!$A:$MJ,'Template 5_dataset'!AK210,0)),"")</f>
        <v/>
      </c>
      <c r="F197" s="130" t="str">
        <f>IFERROR(IF(VLOOKUP(CONCATENATE('Ratios&amp;Templates'!$W$2,$D$191),'Template 5_dataset'!$A:$MJ,'Template 5_dataset'!AL210,0)="","",VLOOKUP(CONCATENATE('Ratios&amp;Templates'!$W$2,$D$191),'Template 5_dataset'!$A:$MJ,'Template 5_dataset'!AL210,0)),"")</f>
        <v/>
      </c>
      <c r="G197" s="130" t="str">
        <f>IFERROR(IF(VLOOKUP(CONCATENATE('Ratios&amp;Templates'!$W$2,$D$191),'Template 5_dataset'!$A:$MJ,'Template 5_dataset'!AM210,0)="","",VLOOKUP(CONCATENATE('Ratios&amp;Templates'!$W$2,$D$191),'Template 5_dataset'!$A:$MJ,'Template 5_dataset'!AM210,0)),"")</f>
        <v/>
      </c>
      <c r="H197" s="130" t="str">
        <f>IFERROR(IF(VLOOKUP(CONCATENATE('Ratios&amp;Templates'!$W$2,$D$191),'Template 5_dataset'!$A:$MJ,'Template 5_dataset'!AN210,0)="","",VLOOKUP(CONCATENATE('Ratios&amp;Templates'!$W$2,$D$191),'Template 5_dataset'!$A:$MJ,'Template 5_dataset'!AN210,0)),"")</f>
        <v/>
      </c>
      <c r="I197" s="130" t="str">
        <f>IFERROR(IF(VLOOKUP(CONCATENATE('Ratios&amp;Templates'!$W$2,$D$191),'Template 5_dataset'!$A:$MJ,'Template 5_dataset'!AO210,0)="","",VLOOKUP(CONCATENATE('Ratios&amp;Templates'!$W$2,$D$191),'Template 5_dataset'!$A:$MJ,'Template 5_dataset'!AO210,0)),"")</f>
        <v/>
      </c>
      <c r="J197" s="130" t="str">
        <f>IFERROR(IF(VLOOKUP(CONCATENATE('Ratios&amp;Templates'!$W$2,$D$191),'Template 5_dataset'!$A:$MJ,'Template 5_dataset'!AP210,0)="","",VLOOKUP(CONCATENATE('Ratios&amp;Templates'!$W$2,$D$191),'Template 5_dataset'!$A:$MJ,'Template 5_dataset'!AP210,0)),"")</f>
        <v/>
      </c>
      <c r="K197" s="130" t="str">
        <f>IFERROR(IF(VLOOKUP(CONCATENATE('Ratios&amp;Templates'!$W$2,$D$191),'Template 5_dataset'!$A:$MJ,'Template 5_dataset'!AQ210,0)="","",VLOOKUP(CONCATENATE('Ratios&amp;Templates'!$W$2,$D$191),'Template 5_dataset'!$A:$MJ,'Template 5_dataset'!AQ210,0)),"")</f>
        <v/>
      </c>
      <c r="L197" s="130" t="str">
        <f>IFERROR(IF(VLOOKUP(CONCATENATE('Ratios&amp;Templates'!$W$2,$D$191),'Template 5_dataset'!$A:$MJ,'Template 5_dataset'!AR210,0)="","",VLOOKUP(CONCATENATE('Ratios&amp;Templates'!$W$2,$D$191),'Template 5_dataset'!$A:$MJ,'Template 5_dataset'!AR210,0)),"")</f>
        <v/>
      </c>
      <c r="M197" s="130" t="str">
        <f>IFERROR(IF(VLOOKUP(CONCATENATE('Ratios&amp;Templates'!$W$2,$D$191),'Template 5_dataset'!$A:$MJ,'Template 5_dataset'!AS210,0)="","",VLOOKUP(CONCATENATE('Ratios&amp;Templates'!$W$2,$D$191),'Template 5_dataset'!$A:$MJ,'Template 5_dataset'!AS210,0)),"")</f>
        <v/>
      </c>
      <c r="N197" s="130" t="str">
        <f>IFERROR(IF(VLOOKUP(CONCATENATE('Ratios&amp;Templates'!$W$2,$D$191),'Template 5_dataset'!$A:$MJ,'Template 5_dataset'!AT210,0)="","",VLOOKUP(CONCATENATE('Ratios&amp;Templates'!$W$2,$D$191),'Template 5_dataset'!$A:$MJ,'Template 5_dataset'!AT210,0)),"")</f>
        <v/>
      </c>
      <c r="O197" s="130" t="str">
        <f>IFERROR(IF(VLOOKUP(CONCATENATE('Ratios&amp;Templates'!$W$2,$D$191),'Template 5_dataset'!$A:$MJ,'Template 5_dataset'!AU210,0)="","",VLOOKUP(CONCATENATE('Ratios&amp;Templates'!$W$2,$D$191),'Template 5_dataset'!$A:$MJ,'Template 5_dataset'!AU210,0)),"")</f>
        <v/>
      </c>
      <c r="P197" s="130" t="str">
        <f>IFERROR(IF(VLOOKUP(CONCATENATE('Ratios&amp;Templates'!$W$2,$D$191),'Template 5_dataset'!$A:$MJ,'Template 5_dataset'!AV210,0)="","",VLOOKUP(CONCATENATE('Ratios&amp;Templates'!$W$2,$D$191),'Template 5_dataset'!$A:$MJ,'Template 5_dataset'!AV210,0)),"")</f>
        <v/>
      </c>
      <c r="Q197" s="130" t="str">
        <f>IFERROR(IF(VLOOKUP(CONCATENATE('Ratios&amp;Templates'!$W$2,$D$191),'Template 5_dataset'!$A:$MJ,'Template 5_dataset'!AW210,0)="","",VLOOKUP(CONCATENATE('Ratios&amp;Templates'!$W$2,$D$191),'Template 5_dataset'!$A:$MJ,'Template 5_dataset'!AW210,0)),"")</f>
        <v/>
      </c>
      <c r="R197" s="130" t="str">
        <f>IFERROR(IF(VLOOKUP(CONCATENATE('Ratios&amp;Templates'!$W$2,$D$191),'Template 5_dataset'!$A:$MJ,'Template 5_dataset'!AX210,0)="","",VLOOKUP(CONCATENATE('Ratios&amp;Templates'!$W$2,$D$191),'Template 5_dataset'!$A:$MJ,'Template 5_dataset'!AX210,0)),"")</f>
        <v/>
      </c>
    </row>
    <row r="198" spans="3:18">
      <c r="C198" s="103" t="s">
        <v>357</v>
      </c>
      <c r="D198" s="156" t="s">
        <v>2221</v>
      </c>
      <c r="E198" s="130" t="str">
        <f>IFERROR(IF(VLOOKUP(CONCATENATE('Ratios&amp;Templates'!$W$2,$D$191),'Template 5_dataset'!$A:$MJ,'Template 5_dataset'!AY210,0)="","",VLOOKUP(CONCATENATE('Ratios&amp;Templates'!$W$2,$D$191),'Template 5_dataset'!$A:$MJ,'Template 5_dataset'!AY210,0)),"")</f>
        <v/>
      </c>
      <c r="F198" s="130" t="str">
        <f>IFERROR(IF(VLOOKUP(CONCATENATE('Ratios&amp;Templates'!$W$2,$D$191),'Template 5_dataset'!$A:$MJ,'Template 5_dataset'!AZ210,0)="","",VLOOKUP(CONCATENATE('Ratios&amp;Templates'!$W$2,$D$191),'Template 5_dataset'!$A:$MJ,'Template 5_dataset'!AZ210,0)),"")</f>
        <v/>
      </c>
      <c r="G198" s="130" t="str">
        <f>IFERROR(IF(VLOOKUP(CONCATENATE('Ratios&amp;Templates'!$W$2,$D$191),'Template 5_dataset'!$A:$MJ,'Template 5_dataset'!BA210,0)="","",VLOOKUP(CONCATENATE('Ratios&amp;Templates'!$W$2,$D$191),'Template 5_dataset'!$A:$MJ,'Template 5_dataset'!BA210,0)),"")</f>
        <v/>
      </c>
      <c r="H198" s="130" t="str">
        <f>IFERROR(IF(VLOOKUP(CONCATENATE('Ratios&amp;Templates'!$W$2,$D$191),'Template 5_dataset'!$A:$MJ,'Template 5_dataset'!BB210,0)="","",VLOOKUP(CONCATENATE('Ratios&amp;Templates'!$W$2,$D$191),'Template 5_dataset'!$A:$MJ,'Template 5_dataset'!BB210,0)),"")</f>
        <v/>
      </c>
      <c r="I198" s="130" t="str">
        <f>IFERROR(IF(VLOOKUP(CONCATENATE('Ratios&amp;Templates'!$W$2,$D$191),'Template 5_dataset'!$A:$MJ,'Template 5_dataset'!BC210,0)="","",VLOOKUP(CONCATENATE('Ratios&amp;Templates'!$W$2,$D$191),'Template 5_dataset'!$A:$MJ,'Template 5_dataset'!BC210,0)),"")</f>
        <v/>
      </c>
      <c r="J198" s="130" t="str">
        <f>IFERROR(IF(VLOOKUP(CONCATENATE('Ratios&amp;Templates'!$W$2,$D$191),'Template 5_dataset'!$A:$MJ,'Template 5_dataset'!BD210,0)="","",VLOOKUP(CONCATENATE('Ratios&amp;Templates'!$W$2,$D$191),'Template 5_dataset'!$A:$MJ,'Template 5_dataset'!BD210,0)),"")</f>
        <v/>
      </c>
      <c r="K198" s="130" t="str">
        <f>IFERROR(IF(VLOOKUP(CONCATENATE('Ratios&amp;Templates'!$W$2,$D$191),'Template 5_dataset'!$A:$MJ,'Template 5_dataset'!BE210,0)="","",VLOOKUP(CONCATENATE('Ratios&amp;Templates'!$W$2,$D$191),'Template 5_dataset'!$A:$MJ,'Template 5_dataset'!BE210,0)),"")</f>
        <v/>
      </c>
      <c r="L198" s="130" t="str">
        <f>IFERROR(IF(VLOOKUP(CONCATENATE('Ratios&amp;Templates'!$W$2,$D$191),'Template 5_dataset'!$A:$MJ,'Template 5_dataset'!BF210,0)="","",VLOOKUP(CONCATENATE('Ratios&amp;Templates'!$W$2,$D$191),'Template 5_dataset'!$A:$MJ,'Template 5_dataset'!BF210,0)),"")</f>
        <v/>
      </c>
      <c r="M198" s="130" t="str">
        <f>IFERROR(IF(VLOOKUP(CONCATENATE('Ratios&amp;Templates'!$W$2,$D$191),'Template 5_dataset'!$A:$MJ,'Template 5_dataset'!BG210,0)="","",VLOOKUP(CONCATENATE('Ratios&amp;Templates'!$W$2,$D$191),'Template 5_dataset'!$A:$MJ,'Template 5_dataset'!BG210,0)),"")</f>
        <v/>
      </c>
      <c r="N198" s="130" t="str">
        <f>IFERROR(IF(VLOOKUP(CONCATENATE('Ratios&amp;Templates'!$W$2,$D$191),'Template 5_dataset'!$A:$MJ,'Template 5_dataset'!BH210,0)="","",VLOOKUP(CONCATENATE('Ratios&amp;Templates'!$W$2,$D$191),'Template 5_dataset'!$A:$MJ,'Template 5_dataset'!BH210,0)),"")</f>
        <v/>
      </c>
      <c r="O198" s="130" t="str">
        <f>IFERROR(IF(VLOOKUP(CONCATENATE('Ratios&amp;Templates'!$W$2,$D$191),'Template 5_dataset'!$A:$MJ,'Template 5_dataset'!BI210,0)="","",VLOOKUP(CONCATENATE('Ratios&amp;Templates'!$W$2,$D$191),'Template 5_dataset'!$A:$MJ,'Template 5_dataset'!BI210,0)),"")</f>
        <v/>
      </c>
      <c r="P198" s="130" t="str">
        <f>IFERROR(IF(VLOOKUP(CONCATENATE('Ratios&amp;Templates'!$W$2,$D$191),'Template 5_dataset'!$A:$MJ,'Template 5_dataset'!BJ210,0)="","",VLOOKUP(CONCATENATE('Ratios&amp;Templates'!$W$2,$D$191),'Template 5_dataset'!$A:$MJ,'Template 5_dataset'!BJ210,0)),"")</f>
        <v/>
      </c>
      <c r="Q198" s="130" t="str">
        <f>IFERROR(IF(VLOOKUP(CONCATENATE('Ratios&amp;Templates'!$W$2,$D$191),'Template 5_dataset'!$A:$MJ,'Template 5_dataset'!BK210,0)="","",VLOOKUP(CONCATENATE('Ratios&amp;Templates'!$W$2,$D$191),'Template 5_dataset'!$A:$MJ,'Template 5_dataset'!BK210,0)),"")</f>
        <v/>
      </c>
      <c r="R198" s="130" t="str">
        <f>IFERROR(IF(VLOOKUP(CONCATENATE('Ratios&amp;Templates'!$W$2,$D$191),'Template 5_dataset'!$A:$MJ,'Template 5_dataset'!BL210,0)="","",VLOOKUP(CONCATENATE('Ratios&amp;Templates'!$W$2,$D$191),'Template 5_dataset'!$A:$MJ,'Template 5_dataset'!BL210,0)),"")</f>
        <v/>
      </c>
    </row>
    <row r="199" spans="3:18" ht="25">
      <c r="C199" s="103" t="s">
        <v>358</v>
      </c>
      <c r="D199" s="156" t="s">
        <v>2222</v>
      </c>
      <c r="E199" s="130" t="str">
        <f>IFERROR(IF(VLOOKUP(CONCATENATE('Ratios&amp;Templates'!$W$2,$D$191),'Template 5_dataset'!$A:$MJ,'Template 5_dataset'!BM210,0)="","",VLOOKUP(CONCATENATE('Ratios&amp;Templates'!$W$2,$D$191),'Template 5_dataset'!$A:$MJ,'Template 5_dataset'!BM210,0)),"")</f>
        <v/>
      </c>
      <c r="F199" s="130" t="str">
        <f>IFERROR(IF(VLOOKUP(CONCATENATE('Ratios&amp;Templates'!$W$2,$D$191),'Template 5_dataset'!$A:$MJ,'Template 5_dataset'!BN210,0)="","",VLOOKUP(CONCATENATE('Ratios&amp;Templates'!$W$2,$D$191),'Template 5_dataset'!$A:$MJ,'Template 5_dataset'!BN210,0)),"")</f>
        <v/>
      </c>
      <c r="G199" s="130" t="str">
        <f>IFERROR(IF(VLOOKUP(CONCATENATE('Ratios&amp;Templates'!$W$2,$D$191),'Template 5_dataset'!$A:$MJ,'Template 5_dataset'!BO210,0)="","",VLOOKUP(CONCATENATE('Ratios&amp;Templates'!$W$2,$D$191),'Template 5_dataset'!$A:$MJ,'Template 5_dataset'!BO210,0)),"")</f>
        <v/>
      </c>
      <c r="H199" s="130" t="str">
        <f>IFERROR(IF(VLOOKUP(CONCATENATE('Ratios&amp;Templates'!$W$2,$D$191),'Template 5_dataset'!$A:$MJ,'Template 5_dataset'!BP210,0)="","",VLOOKUP(CONCATENATE('Ratios&amp;Templates'!$W$2,$D$191),'Template 5_dataset'!$A:$MJ,'Template 5_dataset'!BP210,0)),"")</f>
        <v/>
      </c>
      <c r="I199" s="130" t="str">
        <f>IFERROR(IF(VLOOKUP(CONCATENATE('Ratios&amp;Templates'!$W$2,$D$191),'Template 5_dataset'!$A:$MJ,'Template 5_dataset'!BQ210,0)="","",VLOOKUP(CONCATENATE('Ratios&amp;Templates'!$W$2,$D$191),'Template 5_dataset'!$A:$MJ,'Template 5_dataset'!BQ210,0)),"")</f>
        <v/>
      </c>
      <c r="J199" s="130" t="str">
        <f>IFERROR(IF(VLOOKUP(CONCATENATE('Ratios&amp;Templates'!$W$2,$D$191),'Template 5_dataset'!$A:$MJ,'Template 5_dataset'!BR210,0)="","",VLOOKUP(CONCATENATE('Ratios&amp;Templates'!$W$2,$D$191),'Template 5_dataset'!$A:$MJ,'Template 5_dataset'!BR210,0)),"")</f>
        <v/>
      </c>
      <c r="K199" s="130" t="str">
        <f>IFERROR(IF(VLOOKUP(CONCATENATE('Ratios&amp;Templates'!$W$2,$D$191),'Template 5_dataset'!$A:$MJ,'Template 5_dataset'!BS210,0)="","",VLOOKUP(CONCATENATE('Ratios&amp;Templates'!$W$2,$D$191),'Template 5_dataset'!$A:$MJ,'Template 5_dataset'!BS210,0)),"")</f>
        <v/>
      </c>
      <c r="L199" s="130" t="str">
        <f>IFERROR(IF(VLOOKUP(CONCATENATE('Ratios&amp;Templates'!$W$2,$D$191),'Template 5_dataset'!$A:$MJ,'Template 5_dataset'!BT210,0)="","",VLOOKUP(CONCATENATE('Ratios&amp;Templates'!$W$2,$D$191),'Template 5_dataset'!$A:$MJ,'Template 5_dataset'!BT210,0)),"")</f>
        <v/>
      </c>
      <c r="M199" s="130" t="str">
        <f>IFERROR(IF(VLOOKUP(CONCATENATE('Ratios&amp;Templates'!$W$2,$D$191),'Template 5_dataset'!$A:$MJ,'Template 5_dataset'!BU210,0)="","",VLOOKUP(CONCATENATE('Ratios&amp;Templates'!$W$2,$D$191),'Template 5_dataset'!$A:$MJ,'Template 5_dataset'!BU210,0)),"")</f>
        <v/>
      </c>
      <c r="N199" s="130" t="str">
        <f>IFERROR(IF(VLOOKUP(CONCATENATE('Ratios&amp;Templates'!$W$2,$D$191),'Template 5_dataset'!$A:$MJ,'Template 5_dataset'!BV210,0)="","",VLOOKUP(CONCATENATE('Ratios&amp;Templates'!$W$2,$D$191),'Template 5_dataset'!$A:$MJ,'Template 5_dataset'!BV210,0)),"")</f>
        <v/>
      </c>
      <c r="O199" s="130" t="str">
        <f>IFERROR(IF(VLOOKUP(CONCATENATE('Ratios&amp;Templates'!$W$2,$D$191),'Template 5_dataset'!$A:$MJ,'Template 5_dataset'!BW210,0)="","",VLOOKUP(CONCATENATE('Ratios&amp;Templates'!$W$2,$D$191),'Template 5_dataset'!$A:$MJ,'Template 5_dataset'!BW210,0)),"")</f>
        <v/>
      </c>
      <c r="P199" s="130" t="str">
        <f>IFERROR(IF(VLOOKUP(CONCATENATE('Ratios&amp;Templates'!$W$2,$D$191),'Template 5_dataset'!$A:$MJ,'Template 5_dataset'!BX210,0)="","",VLOOKUP(CONCATENATE('Ratios&amp;Templates'!$W$2,$D$191),'Template 5_dataset'!$A:$MJ,'Template 5_dataset'!BX210,0)),"")</f>
        <v/>
      </c>
      <c r="Q199" s="130" t="str">
        <f>IFERROR(IF(VLOOKUP(CONCATENATE('Ratios&amp;Templates'!$W$2,$D$191),'Template 5_dataset'!$A:$MJ,'Template 5_dataset'!BY210,0)="","",VLOOKUP(CONCATENATE('Ratios&amp;Templates'!$W$2,$D$191),'Template 5_dataset'!$A:$MJ,'Template 5_dataset'!BY210,0)),"")</f>
        <v/>
      </c>
      <c r="R199" s="130" t="str">
        <f>IFERROR(IF(VLOOKUP(CONCATENATE('Ratios&amp;Templates'!$W$2,$D$191),'Template 5_dataset'!$A:$MJ,'Template 5_dataset'!BZ210,0)="","",VLOOKUP(CONCATENATE('Ratios&amp;Templates'!$W$2,$D$191),'Template 5_dataset'!$A:$MJ,'Template 5_dataset'!BZ210,0)),"")</f>
        <v/>
      </c>
    </row>
    <row r="200" spans="3:18">
      <c r="C200" s="103" t="s">
        <v>359</v>
      </c>
      <c r="D200" s="156" t="s">
        <v>2223</v>
      </c>
      <c r="E200" s="130" t="str">
        <f>IFERROR(IF(VLOOKUP(CONCATENATE('Ratios&amp;Templates'!$W$2,$D$191),'Template 5_dataset'!$A:$MJ,'Template 5_dataset'!CA210,0)="","",VLOOKUP(CONCATENATE('Ratios&amp;Templates'!$W$2,$D$191),'Template 5_dataset'!$A:$MJ,'Template 5_dataset'!CA210,0)),"")</f>
        <v/>
      </c>
      <c r="F200" s="130" t="str">
        <f>IFERROR(IF(VLOOKUP(CONCATENATE('Ratios&amp;Templates'!$W$2,$D$191),'Template 5_dataset'!$A:$MJ,'Template 5_dataset'!CB210,0)="","",VLOOKUP(CONCATENATE('Ratios&amp;Templates'!$W$2,$D$191),'Template 5_dataset'!$A:$MJ,'Template 5_dataset'!CB210,0)),"")</f>
        <v/>
      </c>
      <c r="G200" s="130" t="str">
        <f>IFERROR(IF(VLOOKUP(CONCATENATE('Ratios&amp;Templates'!$W$2,$D$191),'Template 5_dataset'!$A:$MJ,'Template 5_dataset'!CC210,0)="","",VLOOKUP(CONCATENATE('Ratios&amp;Templates'!$W$2,$D$191),'Template 5_dataset'!$A:$MJ,'Template 5_dataset'!CC210,0)),"")</f>
        <v/>
      </c>
      <c r="H200" s="130" t="str">
        <f>IFERROR(IF(VLOOKUP(CONCATENATE('Ratios&amp;Templates'!$W$2,$D$191),'Template 5_dataset'!$A:$MJ,'Template 5_dataset'!CD210,0)="","",VLOOKUP(CONCATENATE('Ratios&amp;Templates'!$W$2,$D$191),'Template 5_dataset'!$A:$MJ,'Template 5_dataset'!CD210,0)),"")</f>
        <v/>
      </c>
      <c r="I200" s="130" t="str">
        <f>IFERROR(IF(VLOOKUP(CONCATENATE('Ratios&amp;Templates'!$W$2,$D$191),'Template 5_dataset'!$A:$MJ,'Template 5_dataset'!CE210,0)="","",VLOOKUP(CONCATENATE('Ratios&amp;Templates'!$W$2,$D$191),'Template 5_dataset'!$A:$MJ,'Template 5_dataset'!CE210,0)),"")</f>
        <v/>
      </c>
      <c r="J200" s="130" t="str">
        <f>IFERROR(IF(VLOOKUP(CONCATENATE('Ratios&amp;Templates'!$W$2,$D$191),'Template 5_dataset'!$A:$MJ,'Template 5_dataset'!CF210,0)="","",VLOOKUP(CONCATENATE('Ratios&amp;Templates'!$W$2,$D$191),'Template 5_dataset'!$A:$MJ,'Template 5_dataset'!CF210,0)),"")</f>
        <v/>
      </c>
      <c r="K200" s="130" t="str">
        <f>IFERROR(IF(VLOOKUP(CONCATENATE('Ratios&amp;Templates'!$W$2,$D$191),'Template 5_dataset'!$A:$MJ,'Template 5_dataset'!CG210,0)="","",VLOOKUP(CONCATENATE('Ratios&amp;Templates'!$W$2,$D$191),'Template 5_dataset'!$A:$MJ,'Template 5_dataset'!CG210,0)),"")</f>
        <v/>
      </c>
      <c r="L200" s="130" t="str">
        <f>IFERROR(IF(VLOOKUP(CONCATENATE('Ratios&amp;Templates'!$W$2,$D$191),'Template 5_dataset'!$A:$MJ,'Template 5_dataset'!CH210,0)="","",VLOOKUP(CONCATENATE('Ratios&amp;Templates'!$W$2,$D$191),'Template 5_dataset'!$A:$MJ,'Template 5_dataset'!CH210,0)),"")</f>
        <v/>
      </c>
      <c r="M200" s="130" t="str">
        <f>IFERROR(IF(VLOOKUP(CONCATENATE('Ratios&amp;Templates'!$W$2,$D$191),'Template 5_dataset'!$A:$MJ,'Template 5_dataset'!CI210,0)="","",VLOOKUP(CONCATENATE('Ratios&amp;Templates'!$W$2,$D$191),'Template 5_dataset'!$A:$MJ,'Template 5_dataset'!CI210,0)),"")</f>
        <v/>
      </c>
      <c r="N200" s="130" t="str">
        <f>IFERROR(IF(VLOOKUP(CONCATENATE('Ratios&amp;Templates'!$W$2,$D$191),'Template 5_dataset'!$A:$MJ,'Template 5_dataset'!CJ210,0)="","",VLOOKUP(CONCATENATE('Ratios&amp;Templates'!$W$2,$D$191),'Template 5_dataset'!$A:$MJ,'Template 5_dataset'!CJ210,0)),"")</f>
        <v/>
      </c>
      <c r="O200" s="130" t="str">
        <f>IFERROR(IF(VLOOKUP(CONCATENATE('Ratios&amp;Templates'!$W$2,$D$191),'Template 5_dataset'!$A:$MJ,'Template 5_dataset'!CK210,0)="","",VLOOKUP(CONCATENATE('Ratios&amp;Templates'!$W$2,$D$191),'Template 5_dataset'!$A:$MJ,'Template 5_dataset'!CK210,0)),"")</f>
        <v/>
      </c>
      <c r="P200" s="130" t="str">
        <f>IFERROR(IF(VLOOKUP(CONCATENATE('Ratios&amp;Templates'!$W$2,$D$191),'Template 5_dataset'!$A:$MJ,'Template 5_dataset'!CL210,0)="","",VLOOKUP(CONCATENATE('Ratios&amp;Templates'!$W$2,$D$191),'Template 5_dataset'!$A:$MJ,'Template 5_dataset'!CL210,0)),"")</f>
        <v/>
      </c>
      <c r="Q200" s="130" t="str">
        <f>IFERROR(IF(VLOOKUP(CONCATENATE('Ratios&amp;Templates'!$W$2,$D$191),'Template 5_dataset'!$A:$MJ,'Template 5_dataset'!CM210,0)="","",VLOOKUP(CONCATENATE('Ratios&amp;Templates'!$W$2,$D$191),'Template 5_dataset'!$A:$MJ,'Template 5_dataset'!CM210,0)),"")</f>
        <v/>
      </c>
      <c r="R200" s="130" t="str">
        <f>IFERROR(IF(VLOOKUP(CONCATENATE('Ratios&amp;Templates'!$W$2,$D$191),'Template 5_dataset'!$A:$MJ,'Template 5_dataset'!CN210,0)="","",VLOOKUP(CONCATENATE('Ratios&amp;Templates'!$W$2,$D$191),'Template 5_dataset'!$A:$MJ,'Template 5_dataset'!CN210,0)),"")</f>
        <v/>
      </c>
    </row>
    <row r="201" spans="3:18" ht="25">
      <c r="C201" s="103" t="s">
        <v>361</v>
      </c>
      <c r="D201" s="156" t="s">
        <v>2224</v>
      </c>
      <c r="E201" s="130" t="str">
        <f>IFERROR(IF(VLOOKUP(CONCATENATE('Ratios&amp;Templates'!$W$2,$D$191),'Template 5_dataset'!$A:$MJ,'Template 5_dataset'!CO210,0)="","",VLOOKUP(CONCATENATE('Ratios&amp;Templates'!$W$2,$D$191),'Template 5_dataset'!$A:$MJ,'Template 5_dataset'!CO210,0)),"")</f>
        <v/>
      </c>
      <c r="F201" s="130" t="str">
        <f>IFERROR(IF(VLOOKUP(CONCATENATE('Ratios&amp;Templates'!$W$2,$D$191),'Template 5_dataset'!$A:$MJ,'Template 5_dataset'!CP210,0)="","",VLOOKUP(CONCATENATE('Ratios&amp;Templates'!$W$2,$D$191),'Template 5_dataset'!$A:$MJ,'Template 5_dataset'!CP210,0)),"")</f>
        <v/>
      </c>
      <c r="G201" s="130" t="str">
        <f>IFERROR(IF(VLOOKUP(CONCATENATE('Ratios&amp;Templates'!$W$2,$D$191),'Template 5_dataset'!$A:$MJ,'Template 5_dataset'!CQ210,0)="","",VLOOKUP(CONCATENATE('Ratios&amp;Templates'!$W$2,$D$191),'Template 5_dataset'!$A:$MJ,'Template 5_dataset'!CQ210,0)),"")</f>
        <v/>
      </c>
      <c r="H201" s="130" t="str">
        <f>IFERROR(IF(VLOOKUP(CONCATENATE('Ratios&amp;Templates'!$W$2,$D$191),'Template 5_dataset'!$A:$MJ,'Template 5_dataset'!CR210,0)="","",VLOOKUP(CONCATENATE('Ratios&amp;Templates'!$W$2,$D$191),'Template 5_dataset'!$A:$MJ,'Template 5_dataset'!CR210,0)),"")</f>
        <v/>
      </c>
      <c r="I201" s="130" t="str">
        <f>IFERROR(IF(VLOOKUP(CONCATENATE('Ratios&amp;Templates'!$W$2,$D$191),'Template 5_dataset'!$A:$MJ,'Template 5_dataset'!CS210,0)="","",VLOOKUP(CONCATENATE('Ratios&amp;Templates'!$W$2,$D$191),'Template 5_dataset'!$A:$MJ,'Template 5_dataset'!CS210,0)),"")</f>
        <v/>
      </c>
      <c r="J201" s="130" t="str">
        <f>IFERROR(IF(VLOOKUP(CONCATENATE('Ratios&amp;Templates'!$W$2,$D$191),'Template 5_dataset'!$A:$MJ,'Template 5_dataset'!CT210,0)="","",VLOOKUP(CONCATENATE('Ratios&amp;Templates'!$W$2,$D$191),'Template 5_dataset'!$A:$MJ,'Template 5_dataset'!CT210,0)),"")</f>
        <v/>
      </c>
      <c r="K201" s="130" t="str">
        <f>IFERROR(IF(VLOOKUP(CONCATENATE('Ratios&amp;Templates'!$W$2,$D$191),'Template 5_dataset'!$A:$MJ,'Template 5_dataset'!CU210,0)="","",VLOOKUP(CONCATENATE('Ratios&amp;Templates'!$W$2,$D$191),'Template 5_dataset'!$A:$MJ,'Template 5_dataset'!CU210,0)),"")</f>
        <v/>
      </c>
      <c r="L201" s="130" t="str">
        <f>IFERROR(IF(VLOOKUP(CONCATENATE('Ratios&amp;Templates'!$W$2,$D$191),'Template 5_dataset'!$A:$MJ,'Template 5_dataset'!CV210,0)="","",VLOOKUP(CONCATENATE('Ratios&amp;Templates'!$W$2,$D$191),'Template 5_dataset'!$A:$MJ,'Template 5_dataset'!CV210,0)),"")</f>
        <v/>
      </c>
      <c r="M201" s="130" t="str">
        <f>IFERROR(IF(VLOOKUP(CONCATENATE('Ratios&amp;Templates'!$W$2,$D$191),'Template 5_dataset'!$A:$MJ,'Template 5_dataset'!CW210,0)="","",VLOOKUP(CONCATENATE('Ratios&amp;Templates'!$W$2,$D$191),'Template 5_dataset'!$A:$MJ,'Template 5_dataset'!CW210,0)),"")</f>
        <v/>
      </c>
      <c r="N201" s="130" t="str">
        <f>IFERROR(IF(VLOOKUP(CONCATENATE('Ratios&amp;Templates'!$W$2,$D$191),'Template 5_dataset'!$A:$MJ,'Template 5_dataset'!CX210,0)="","",VLOOKUP(CONCATENATE('Ratios&amp;Templates'!$W$2,$D$191),'Template 5_dataset'!$A:$MJ,'Template 5_dataset'!CX210,0)),"")</f>
        <v/>
      </c>
      <c r="O201" s="130" t="str">
        <f>IFERROR(IF(VLOOKUP(CONCATENATE('Ratios&amp;Templates'!$W$2,$D$191),'Template 5_dataset'!$A:$MJ,'Template 5_dataset'!CY210,0)="","",VLOOKUP(CONCATENATE('Ratios&amp;Templates'!$W$2,$D$191),'Template 5_dataset'!$A:$MJ,'Template 5_dataset'!CY210,0)),"")</f>
        <v/>
      </c>
      <c r="P201" s="130" t="str">
        <f>IFERROR(IF(VLOOKUP(CONCATENATE('Ratios&amp;Templates'!$W$2,$D$191),'Template 5_dataset'!$A:$MJ,'Template 5_dataset'!CZ210,0)="","",VLOOKUP(CONCATENATE('Ratios&amp;Templates'!$W$2,$D$191),'Template 5_dataset'!$A:$MJ,'Template 5_dataset'!CZ210,0)),"")</f>
        <v/>
      </c>
      <c r="Q201" s="130" t="str">
        <f>IFERROR(IF(VLOOKUP(CONCATENATE('Ratios&amp;Templates'!$W$2,$D$191),'Template 5_dataset'!$A:$MJ,'Template 5_dataset'!DA210,0)="","",VLOOKUP(CONCATENATE('Ratios&amp;Templates'!$W$2,$D$191),'Template 5_dataset'!$A:$MJ,'Template 5_dataset'!DA210,0)),"")</f>
        <v/>
      </c>
      <c r="R201" s="130" t="str">
        <f>IFERROR(IF(VLOOKUP(CONCATENATE('Ratios&amp;Templates'!$W$2,$D$191),'Template 5_dataset'!$A:$MJ,'Template 5_dataset'!DB210,0)="","",VLOOKUP(CONCATENATE('Ratios&amp;Templates'!$W$2,$D$191),'Template 5_dataset'!$A:$MJ,'Template 5_dataset'!DB210,0)),"")</f>
        <v/>
      </c>
    </row>
    <row r="202" spans="3:18">
      <c r="C202" s="103" t="s">
        <v>362</v>
      </c>
      <c r="D202" s="156" t="s">
        <v>2225</v>
      </c>
      <c r="E202" s="130" t="str">
        <f>IFERROR(IF(VLOOKUP(CONCATENATE('Ratios&amp;Templates'!$W$2,$D$191),'Template 5_dataset'!$A:$MJ,'Template 5_dataset'!DC210,0)="","",VLOOKUP(CONCATENATE('Ratios&amp;Templates'!$W$2,$D$191),'Template 5_dataset'!$A:$MJ,'Template 5_dataset'!DC210,0)),"")</f>
        <v/>
      </c>
      <c r="F202" s="130" t="str">
        <f>IFERROR(IF(VLOOKUP(CONCATENATE('Ratios&amp;Templates'!$W$2,$D$191),'Template 5_dataset'!$A:$MJ,'Template 5_dataset'!DD210,0)="","",VLOOKUP(CONCATENATE('Ratios&amp;Templates'!$W$2,$D$191),'Template 5_dataset'!$A:$MJ,'Template 5_dataset'!DD210,0)),"")</f>
        <v/>
      </c>
      <c r="G202" s="130" t="str">
        <f>IFERROR(IF(VLOOKUP(CONCATENATE('Ratios&amp;Templates'!$W$2,$D$191),'Template 5_dataset'!$A:$MJ,'Template 5_dataset'!DE210,0)="","",VLOOKUP(CONCATENATE('Ratios&amp;Templates'!$W$2,$D$191),'Template 5_dataset'!$A:$MJ,'Template 5_dataset'!DE210,0)),"")</f>
        <v/>
      </c>
      <c r="H202" s="130" t="str">
        <f>IFERROR(IF(VLOOKUP(CONCATENATE('Ratios&amp;Templates'!$W$2,$D$191),'Template 5_dataset'!$A:$MJ,'Template 5_dataset'!DF210,0)="","",VLOOKUP(CONCATENATE('Ratios&amp;Templates'!$W$2,$D$191),'Template 5_dataset'!$A:$MJ,'Template 5_dataset'!DF210,0)),"")</f>
        <v/>
      </c>
      <c r="I202" s="130" t="str">
        <f>IFERROR(IF(VLOOKUP(CONCATENATE('Ratios&amp;Templates'!$W$2,$D$191),'Template 5_dataset'!$A:$MJ,'Template 5_dataset'!DG210,0)="","",VLOOKUP(CONCATENATE('Ratios&amp;Templates'!$W$2,$D$191),'Template 5_dataset'!$A:$MJ,'Template 5_dataset'!DG210,0)),"")</f>
        <v/>
      </c>
      <c r="J202" s="130" t="str">
        <f>IFERROR(IF(VLOOKUP(CONCATENATE('Ratios&amp;Templates'!$W$2,$D$191),'Template 5_dataset'!$A:$MJ,'Template 5_dataset'!DH210,0)="","",VLOOKUP(CONCATENATE('Ratios&amp;Templates'!$W$2,$D$191),'Template 5_dataset'!$A:$MJ,'Template 5_dataset'!DH210,0)),"")</f>
        <v/>
      </c>
      <c r="K202" s="130" t="str">
        <f>IFERROR(IF(VLOOKUP(CONCATENATE('Ratios&amp;Templates'!$W$2,$D$191),'Template 5_dataset'!$A:$MJ,'Template 5_dataset'!DI210,0)="","",VLOOKUP(CONCATENATE('Ratios&amp;Templates'!$W$2,$D$191),'Template 5_dataset'!$A:$MJ,'Template 5_dataset'!DI210,0)),"")</f>
        <v/>
      </c>
      <c r="L202" s="130" t="str">
        <f>IFERROR(IF(VLOOKUP(CONCATENATE('Ratios&amp;Templates'!$W$2,$D$191),'Template 5_dataset'!$A:$MJ,'Template 5_dataset'!DJ210,0)="","",VLOOKUP(CONCATENATE('Ratios&amp;Templates'!$W$2,$D$191),'Template 5_dataset'!$A:$MJ,'Template 5_dataset'!DJ210,0)),"")</f>
        <v/>
      </c>
      <c r="M202" s="130" t="str">
        <f>IFERROR(IF(VLOOKUP(CONCATENATE('Ratios&amp;Templates'!$W$2,$D$191),'Template 5_dataset'!$A:$MJ,'Template 5_dataset'!DK210,0)="","",VLOOKUP(CONCATENATE('Ratios&amp;Templates'!$W$2,$D$191),'Template 5_dataset'!$A:$MJ,'Template 5_dataset'!DK210,0)),"")</f>
        <v/>
      </c>
      <c r="N202" s="130" t="str">
        <f>IFERROR(IF(VLOOKUP(CONCATENATE('Ratios&amp;Templates'!$W$2,$D$191),'Template 5_dataset'!$A:$MJ,'Template 5_dataset'!DL210,0)="","",VLOOKUP(CONCATENATE('Ratios&amp;Templates'!$W$2,$D$191),'Template 5_dataset'!$A:$MJ,'Template 5_dataset'!DL210,0)),"")</f>
        <v/>
      </c>
      <c r="O202" s="130" t="str">
        <f>IFERROR(IF(VLOOKUP(CONCATENATE('Ratios&amp;Templates'!$W$2,$D$191),'Template 5_dataset'!$A:$MJ,'Template 5_dataset'!DM210,0)="","",VLOOKUP(CONCATENATE('Ratios&amp;Templates'!$W$2,$D$191),'Template 5_dataset'!$A:$MJ,'Template 5_dataset'!DM210,0)),"")</f>
        <v/>
      </c>
      <c r="P202" s="130" t="str">
        <f>IFERROR(IF(VLOOKUP(CONCATENATE('Ratios&amp;Templates'!$W$2,$D$191),'Template 5_dataset'!$A:$MJ,'Template 5_dataset'!DN210,0)="","",VLOOKUP(CONCATENATE('Ratios&amp;Templates'!$W$2,$D$191),'Template 5_dataset'!$A:$MJ,'Template 5_dataset'!DN210,0)),"")</f>
        <v/>
      </c>
      <c r="Q202" s="130" t="str">
        <f>IFERROR(IF(VLOOKUP(CONCATENATE('Ratios&amp;Templates'!$W$2,$D$191),'Template 5_dataset'!$A:$MJ,'Template 5_dataset'!DO210,0)="","",VLOOKUP(CONCATENATE('Ratios&amp;Templates'!$W$2,$D$191),'Template 5_dataset'!$A:$MJ,'Template 5_dataset'!DO210,0)),"")</f>
        <v/>
      </c>
      <c r="R202" s="130" t="str">
        <f>IFERROR(IF(VLOOKUP(CONCATENATE('Ratios&amp;Templates'!$W$2,$D$191),'Template 5_dataset'!$A:$MJ,'Template 5_dataset'!DP210,0)="","",VLOOKUP(CONCATENATE('Ratios&amp;Templates'!$W$2,$D$191),'Template 5_dataset'!$A:$MJ,'Template 5_dataset'!DP210,0)),"")</f>
        <v/>
      </c>
    </row>
    <row r="203" spans="3:18">
      <c r="C203" s="103" t="s">
        <v>363</v>
      </c>
      <c r="D203" s="156" t="s">
        <v>2226</v>
      </c>
      <c r="E203" s="130" t="str">
        <f>IFERROR(IF(VLOOKUP(CONCATENATE('Ratios&amp;Templates'!$W$2,$D$191),'Template 5_dataset'!$A:$MJ,'Template 5_dataset'!DQ210,0)="","",VLOOKUP(CONCATENATE('Ratios&amp;Templates'!$W$2,$D$191),'Template 5_dataset'!$A:$MJ,'Template 5_dataset'!DQ210,0)),"")</f>
        <v/>
      </c>
      <c r="F203" s="130" t="str">
        <f>IFERROR(IF(VLOOKUP(CONCATENATE('Ratios&amp;Templates'!$W$2,$D$191),'Template 5_dataset'!$A:$MJ,'Template 5_dataset'!DR210,0)="","",VLOOKUP(CONCATENATE('Ratios&amp;Templates'!$W$2,$D$191),'Template 5_dataset'!$A:$MJ,'Template 5_dataset'!DR210,0)),"")</f>
        <v/>
      </c>
      <c r="G203" s="130" t="str">
        <f>IFERROR(IF(VLOOKUP(CONCATENATE('Ratios&amp;Templates'!$W$2,$D$191),'Template 5_dataset'!$A:$MJ,'Template 5_dataset'!DS210,0)="","",VLOOKUP(CONCATENATE('Ratios&amp;Templates'!$W$2,$D$191),'Template 5_dataset'!$A:$MJ,'Template 5_dataset'!DS210,0)),"")</f>
        <v/>
      </c>
      <c r="H203" s="130" t="str">
        <f>IFERROR(IF(VLOOKUP(CONCATENATE('Ratios&amp;Templates'!$W$2,$D$191),'Template 5_dataset'!$A:$MJ,'Template 5_dataset'!DT210,0)="","",VLOOKUP(CONCATENATE('Ratios&amp;Templates'!$W$2,$D$191),'Template 5_dataset'!$A:$MJ,'Template 5_dataset'!DT210,0)),"")</f>
        <v/>
      </c>
      <c r="I203" s="130" t="str">
        <f>IFERROR(IF(VLOOKUP(CONCATENATE('Ratios&amp;Templates'!$W$2,$D$191),'Template 5_dataset'!$A:$MJ,'Template 5_dataset'!DU210,0)="","",VLOOKUP(CONCATENATE('Ratios&amp;Templates'!$W$2,$D$191),'Template 5_dataset'!$A:$MJ,'Template 5_dataset'!DU210,0)),"")</f>
        <v/>
      </c>
      <c r="J203" s="130" t="str">
        <f>IFERROR(IF(VLOOKUP(CONCATENATE('Ratios&amp;Templates'!$W$2,$D$191),'Template 5_dataset'!$A:$MJ,'Template 5_dataset'!DV210,0)="","",VLOOKUP(CONCATENATE('Ratios&amp;Templates'!$W$2,$D$191),'Template 5_dataset'!$A:$MJ,'Template 5_dataset'!DV210,0)),"")</f>
        <v/>
      </c>
      <c r="K203" s="130" t="str">
        <f>IFERROR(IF(VLOOKUP(CONCATENATE('Ratios&amp;Templates'!$W$2,$D$191),'Template 5_dataset'!$A:$MJ,'Template 5_dataset'!DW210,0)="","",VLOOKUP(CONCATENATE('Ratios&amp;Templates'!$W$2,$D$191),'Template 5_dataset'!$A:$MJ,'Template 5_dataset'!DW210,0)),"")</f>
        <v/>
      </c>
      <c r="L203" s="130" t="str">
        <f>IFERROR(IF(VLOOKUP(CONCATENATE('Ratios&amp;Templates'!$W$2,$D$191),'Template 5_dataset'!$A:$MJ,'Template 5_dataset'!DX210,0)="","",VLOOKUP(CONCATENATE('Ratios&amp;Templates'!$W$2,$D$191),'Template 5_dataset'!$A:$MJ,'Template 5_dataset'!DX210,0)),"")</f>
        <v/>
      </c>
      <c r="M203" s="130" t="str">
        <f>IFERROR(IF(VLOOKUP(CONCATENATE('Ratios&amp;Templates'!$W$2,$D$191),'Template 5_dataset'!$A:$MJ,'Template 5_dataset'!DY210,0)="","",VLOOKUP(CONCATENATE('Ratios&amp;Templates'!$W$2,$D$191),'Template 5_dataset'!$A:$MJ,'Template 5_dataset'!DY210,0)),"")</f>
        <v/>
      </c>
      <c r="N203" s="130" t="str">
        <f>IFERROR(IF(VLOOKUP(CONCATENATE('Ratios&amp;Templates'!$W$2,$D$191),'Template 5_dataset'!$A:$MJ,'Template 5_dataset'!DZ210,0)="","",VLOOKUP(CONCATENATE('Ratios&amp;Templates'!$W$2,$D$191),'Template 5_dataset'!$A:$MJ,'Template 5_dataset'!DZ210,0)),"")</f>
        <v/>
      </c>
      <c r="O203" s="130" t="str">
        <f>IFERROR(IF(VLOOKUP(CONCATENATE('Ratios&amp;Templates'!$W$2,$D$191),'Template 5_dataset'!$A:$MJ,'Template 5_dataset'!EA210,0)="","",VLOOKUP(CONCATENATE('Ratios&amp;Templates'!$W$2,$D$191),'Template 5_dataset'!$A:$MJ,'Template 5_dataset'!EA210,0)),"")</f>
        <v/>
      </c>
      <c r="P203" s="130" t="str">
        <f>IFERROR(IF(VLOOKUP(CONCATENATE('Ratios&amp;Templates'!$W$2,$D$191),'Template 5_dataset'!$A:$MJ,'Template 5_dataset'!EB210,0)="","",VLOOKUP(CONCATENATE('Ratios&amp;Templates'!$W$2,$D$191),'Template 5_dataset'!$A:$MJ,'Template 5_dataset'!EB210,0)),"")</f>
        <v/>
      </c>
      <c r="Q203" s="130" t="str">
        <f>IFERROR(IF(VLOOKUP(CONCATENATE('Ratios&amp;Templates'!$W$2,$D$191),'Template 5_dataset'!$A:$MJ,'Template 5_dataset'!EC210,0)="","",VLOOKUP(CONCATENATE('Ratios&amp;Templates'!$W$2,$D$191),'Template 5_dataset'!$A:$MJ,'Template 5_dataset'!EC210,0)),"")</f>
        <v/>
      </c>
      <c r="R203" s="130" t="str">
        <f>IFERROR(IF(VLOOKUP(CONCATENATE('Ratios&amp;Templates'!$W$2,$D$191),'Template 5_dataset'!$A:$MJ,'Template 5_dataset'!ED210,0)="","",VLOOKUP(CONCATENATE('Ratios&amp;Templates'!$W$2,$D$191),'Template 5_dataset'!$A:$MJ,'Template 5_dataset'!ED210,0)),"")</f>
        <v/>
      </c>
    </row>
    <row r="204" spans="3:18">
      <c r="C204" s="103" t="s">
        <v>364</v>
      </c>
      <c r="D204" s="156" t="s">
        <v>2227</v>
      </c>
      <c r="E204" s="130" t="str">
        <f>IFERROR(IF(VLOOKUP(CONCATENATE('Ratios&amp;Templates'!$W$2,$D$191),'Template 5_dataset'!$A:$MJ,'Template 5_dataset'!EE210,0)="","",VLOOKUP(CONCATENATE('Ratios&amp;Templates'!$W$2,$D$191),'Template 5_dataset'!$A:$MJ,'Template 5_dataset'!EE210,0)),"")</f>
        <v/>
      </c>
      <c r="F204" s="130" t="str">
        <f>IFERROR(IF(VLOOKUP(CONCATENATE('Ratios&amp;Templates'!$W$2,$D$191),'Template 5_dataset'!$A:$MJ,'Template 5_dataset'!EF210,0)="","",VLOOKUP(CONCATENATE('Ratios&amp;Templates'!$W$2,$D$191),'Template 5_dataset'!$A:$MJ,'Template 5_dataset'!EF210,0)),"")</f>
        <v/>
      </c>
      <c r="G204" s="130" t="str">
        <f>IFERROR(IF(VLOOKUP(CONCATENATE('Ratios&amp;Templates'!$W$2,$D$191),'Template 5_dataset'!$A:$MJ,'Template 5_dataset'!EG210,0)="","",VLOOKUP(CONCATENATE('Ratios&amp;Templates'!$W$2,$D$191),'Template 5_dataset'!$A:$MJ,'Template 5_dataset'!EG210,0)),"")</f>
        <v/>
      </c>
      <c r="H204" s="130" t="str">
        <f>IFERROR(IF(VLOOKUP(CONCATENATE('Ratios&amp;Templates'!$W$2,$D$191),'Template 5_dataset'!$A:$MJ,'Template 5_dataset'!EH210,0)="","",VLOOKUP(CONCATENATE('Ratios&amp;Templates'!$W$2,$D$191),'Template 5_dataset'!$A:$MJ,'Template 5_dataset'!EH210,0)),"")</f>
        <v/>
      </c>
      <c r="I204" s="130" t="str">
        <f>IFERROR(IF(VLOOKUP(CONCATENATE('Ratios&amp;Templates'!$W$2,$D$191),'Template 5_dataset'!$A:$MJ,'Template 5_dataset'!EI210,0)="","",VLOOKUP(CONCATENATE('Ratios&amp;Templates'!$W$2,$D$191),'Template 5_dataset'!$A:$MJ,'Template 5_dataset'!EI210,0)),"")</f>
        <v/>
      </c>
      <c r="J204" s="130" t="str">
        <f>IFERROR(IF(VLOOKUP(CONCATENATE('Ratios&amp;Templates'!$W$2,$D$191),'Template 5_dataset'!$A:$MJ,'Template 5_dataset'!EJ210,0)="","",VLOOKUP(CONCATENATE('Ratios&amp;Templates'!$W$2,$D$191),'Template 5_dataset'!$A:$MJ,'Template 5_dataset'!EJ210,0)),"")</f>
        <v/>
      </c>
      <c r="K204" s="130" t="str">
        <f>IFERROR(IF(VLOOKUP(CONCATENATE('Ratios&amp;Templates'!$W$2,$D$191),'Template 5_dataset'!$A:$MJ,'Template 5_dataset'!EK210,0)="","",VLOOKUP(CONCATENATE('Ratios&amp;Templates'!$W$2,$D$191),'Template 5_dataset'!$A:$MJ,'Template 5_dataset'!EK210,0)),"")</f>
        <v/>
      </c>
      <c r="L204" s="130" t="str">
        <f>IFERROR(IF(VLOOKUP(CONCATENATE('Ratios&amp;Templates'!$W$2,$D$191),'Template 5_dataset'!$A:$MJ,'Template 5_dataset'!EL210,0)="","",VLOOKUP(CONCATENATE('Ratios&amp;Templates'!$W$2,$D$191),'Template 5_dataset'!$A:$MJ,'Template 5_dataset'!EL210,0)),"")</f>
        <v/>
      </c>
      <c r="M204" s="130" t="str">
        <f>IFERROR(IF(VLOOKUP(CONCATENATE('Ratios&amp;Templates'!$W$2,$D$191),'Template 5_dataset'!$A:$MJ,'Template 5_dataset'!EM210,0)="","",VLOOKUP(CONCATENATE('Ratios&amp;Templates'!$W$2,$D$191),'Template 5_dataset'!$A:$MJ,'Template 5_dataset'!EM210,0)),"")</f>
        <v/>
      </c>
      <c r="N204" s="130" t="str">
        <f>IFERROR(IF(VLOOKUP(CONCATENATE('Ratios&amp;Templates'!$W$2,$D$191),'Template 5_dataset'!$A:$MJ,'Template 5_dataset'!EN210,0)="","",VLOOKUP(CONCATENATE('Ratios&amp;Templates'!$W$2,$D$191),'Template 5_dataset'!$A:$MJ,'Template 5_dataset'!EN210,0)),"")</f>
        <v/>
      </c>
      <c r="O204" s="130" t="str">
        <f>IFERROR(IF(VLOOKUP(CONCATENATE('Ratios&amp;Templates'!$W$2,$D$191),'Template 5_dataset'!$A:$MJ,'Template 5_dataset'!EO210,0)="","",VLOOKUP(CONCATENATE('Ratios&amp;Templates'!$W$2,$D$191),'Template 5_dataset'!$A:$MJ,'Template 5_dataset'!EO210,0)),"")</f>
        <v/>
      </c>
      <c r="P204" s="130" t="str">
        <f>IFERROR(IF(VLOOKUP(CONCATENATE('Ratios&amp;Templates'!$W$2,$D$191),'Template 5_dataset'!$A:$MJ,'Template 5_dataset'!EP210,0)="","",VLOOKUP(CONCATENATE('Ratios&amp;Templates'!$W$2,$D$191),'Template 5_dataset'!$A:$MJ,'Template 5_dataset'!EP210,0)),"")</f>
        <v/>
      </c>
      <c r="Q204" s="130" t="str">
        <f>IFERROR(IF(VLOOKUP(CONCATENATE('Ratios&amp;Templates'!$W$2,$D$191),'Template 5_dataset'!$A:$MJ,'Template 5_dataset'!EQ210,0)="","",VLOOKUP(CONCATENATE('Ratios&amp;Templates'!$W$2,$D$191),'Template 5_dataset'!$A:$MJ,'Template 5_dataset'!EQ210,0)),"")</f>
        <v/>
      </c>
      <c r="R204" s="130" t="str">
        <f>IFERROR(IF(VLOOKUP(CONCATENATE('Ratios&amp;Templates'!$W$2,$D$191),'Template 5_dataset'!$A:$MJ,'Template 5_dataset'!ER210,0)="","",VLOOKUP(CONCATENATE('Ratios&amp;Templates'!$W$2,$D$191),'Template 5_dataset'!$A:$MJ,'Template 5_dataset'!ER210,0)),"")</f>
        <v/>
      </c>
    </row>
    <row r="205" spans="3:18">
      <c r="C205" s="103" t="s">
        <v>365</v>
      </c>
      <c r="D205" s="156" t="s">
        <v>2228</v>
      </c>
      <c r="E205" s="130" t="str">
        <f>IFERROR(IF(VLOOKUP(CONCATENATE('Ratios&amp;Templates'!$W$2,$D$191),'Template 5_dataset'!$A:$MJ,'Template 5_dataset'!ES210,0)="","",VLOOKUP(CONCATENATE('Ratios&amp;Templates'!$W$2,$D$191),'Template 5_dataset'!$A:$MJ,'Template 5_dataset'!ES210,0)),"")</f>
        <v/>
      </c>
      <c r="F205" s="130" t="str">
        <f>IFERROR(IF(VLOOKUP(CONCATENATE('Ratios&amp;Templates'!$W$2,$D$191),'Template 5_dataset'!$A:$MJ,'Template 5_dataset'!ET210,0)="","",VLOOKUP(CONCATENATE('Ratios&amp;Templates'!$W$2,$D$191),'Template 5_dataset'!$A:$MJ,'Template 5_dataset'!ET210,0)),"")</f>
        <v/>
      </c>
      <c r="G205" s="130" t="str">
        <f>IFERROR(IF(VLOOKUP(CONCATENATE('Ratios&amp;Templates'!$W$2,$D$191),'Template 5_dataset'!$A:$MJ,'Template 5_dataset'!EU210,0)="","",VLOOKUP(CONCATENATE('Ratios&amp;Templates'!$W$2,$D$191),'Template 5_dataset'!$A:$MJ,'Template 5_dataset'!EU210,0)),"")</f>
        <v/>
      </c>
      <c r="H205" s="130" t="str">
        <f>IFERROR(IF(VLOOKUP(CONCATENATE('Ratios&amp;Templates'!$W$2,$D$191),'Template 5_dataset'!$A:$MJ,'Template 5_dataset'!EV210,0)="","",VLOOKUP(CONCATENATE('Ratios&amp;Templates'!$W$2,$D$191),'Template 5_dataset'!$A:$MJ,'Template 5_dataset'!EV210,0)),"")</f>
        <v/>
      </c>
      <c r="I205" s="130" t="str">
        <f>IFERROR(IF(VLOOKUP(CONCATENATE('Ratios&amp;Templates'!$W$2,$D$191),'Template 5_dataset'!$A:$MJ,'Template 5_dataset'!EW210,0)="","",VLOOKUP(CONCATENATE('Ratios&amp;Templates'!$W$2,$D$191),'Template 5_dataset'!$A:$MJ,'Template 5_dataset'!EW210,0)),"")</f>
        <v/>
      </c>
      <c r="J205" s="130" t="str">
        <f>IFERROR(IF(VLOOKUP(CONCATENATE('Ratios&amp;Templates'!$W$2,$D$191),'Template 5_dataset'!$A:$MJ,'Template 5_dataset'!EX210,0)="","",VLOOKUP(CONCATENATE('Ratios&amp;Templates'!$W$2,$D$191),'Template 5_dataset'!$A:$MJ,'Template 5_dataset'!EX210,0)),"")</f>
        <v/>
      </c>
      <c r="K205" s="130" t="str">
        <f>IFERROR(IF(VLOOKUP(CONCATENATE('Ratios&amp;Templates'!$W$2,$D$191),'Template 5_dataset'!$A:$MJ,'Template 5_dataset'!EY210,0)="","",VLOOKUP(CONCATENATE('Ratios&amp;Templates'!$W$2,$D$191),'Template 5_dataset'!$A:$MJ,'Template 5_dataset'!EY210,0)),"")</f>
        <v/>
      </c>
      <c r="L205" s="130" t="str">
        <f>IFERROR(IF(VLOOKUP(CONCATENATE('Ratios&amp;Templates'!$W$2,$D$191),'Template 5_dataset'!$A:$MJ,'Template 5_dataset'!EZ210,0)="","",VLOOKUP(CONCATENATE('Ratios&amp;Templates'!$W$2,$D$191),'Template 5_dataset'!$A:$MJ,'Template 5_dataset'!EZ210,0)),"")</f>
        <v/>
      </c>
      <c r="M205" s="130" t="str">
        <f>IFERROR(IF(VLOOKUP(CONCATENATE('Ratios&amp;Templates'!$W$2,$D$191),'Template 5_dataset'!$A:$MJ,'Template 5_dataset'!FA210,0)="","",VLOOKUP(CONCATENATE('Ratios&amp;Templates'!$W$2,$D$191),'Template 5_dataset'!$A:$MJ,'Template 5_dataset'!FA210,0)),"")</f>
        <v/>
      </c>
      <c r="N205" s="130" t="str">
        <f>IFERROR(IF(VLOOKUP(CONCATENATE('Ratios&amp;Templates'!$W$2,$D$191),'Template 5_dataset'!$A:$MJ,'Template 5_dataset'!FB210,0)="","",VLOOKUP(CONCATENATE('Ratios&amp;Templates'!$W$2,$D$191),'Template 5_dataset'!$A:$MJ,'Template 5_dataset'!FB210,0)),"")</f>
        <v/>
      </c>
      <c r="O205" s="130" t="str">
        <f>IFERROR(IF(VLOOKUP(CONCATENATE('Ratios&amp;Templates'!$W$2,$D$191),'Template 5_dataset'!$A:$MJ,'Template 5_dataset'!FC210,0)="","",VLOOKUP(CONCATENATE('Ratios&amp;Templates'!$W$2,$D$191),'Template 5_dataset'!$A:$MJ,'Template 5_dataset'!FC210,0)),"")</f>
        <v/>
      </c>
      <c r="P205" s="130" t="str">
        <f>IFERROR(IF(VLOOKUP(CONCATENATE('Ratios&amp;Templates'!$W$2,$D$191),'Template 5_dataset'!$A:$MJ,'Template 5_dataset'!FD210,0)="","",VLOOKUP(CONCATENATE('Ratios&amp;Templates'!$W$2,$D$191),'Template 5_dataset'!$A:$MJ,'Template 5_dataset'!FD210,0)),"")</f>
        <v/>
      </c>
      <c r="Q205" s="130" t="str">
        <f>IFERROR(IF(VLOOKUP(CONCATENATE('Ratios&amp;Templates'!$W$2,$D$191),'Template 5_dataset'!$A:$MJ,'Template 5_dataset'!FE210,0)="","",VLOOKUP(CONCATENATE('Ratios&amp;Templates'!$W$2,$D$191),'Template 5_dataset'!$A:$MJ,'Template 5_dataset'!FE210,0)),"")</f>
        <v/>
      </c>
      <c r="R205" s="130" t="str">
        <f>IFERROR(IF(VLOOKUP(CONCATENATE('Ratios&amp;Templates'!$W$2,$D$191),'Template 5_dataset'!$A:$MJ,'Template 5_dataset'!FF210,0)="","",VLOOKUP(CONCATENATE('Ratios&amp;Templates'!$W$2,$D$191),'Template 5_dataset'!$A:$MJ,'Template 5_dataset'!FF210,0)),"")</f>
        <v/>
      </c>
    </row>
    <row r="206" spans="3:18">
      <c r="C206" s="103" t="s">
        <v>366</v>
      </c>
      <c r="D206" s="156" t="s">
        <v>2229</v>
      </c>
      <c r="E206" s="130" t="str">
        <f>IFERROR(IF(VLOOKUP(CONCATENATE('Ratios&amp;Templates'!$W$2,$D$191),'Template 5_dataset'!$A:$MJ,'Template 5_dataset'!FG210,0)="","",VLOOKUP(CONCATENATE('Ratios&amp;Templates'!$W$2,$D$191),'Template 5_dataset'!$A:$MJ,'Template 5_dataset'!FG210,0)),"")</f>
        <v/>
      </c>
      <c r="F206" s="130" t="str">
        <f>IFERROR(IF(VLOOKUP(CONCATENATE('Ratios&amp;Templates'!$W$2,$D$191),'Template 5_dataset'!$A:$MJ,'Template 5_dataset'!FH210,0)="","",VLOOKUP(CONCATENATE('Ratios&amp;Templates'!$W$2,$D$191),'Template 5_dataset'!$A:$MJ,'Template 5_dataset'!FH210,0)),"")</f>
        <v/>
      </c>
      <c r="G206" s="130" t="str">
        <f>IFERROR(IF(VLOOKUP(CONCATENATE('Ratios&amp;Templates'!$W$2,$D$191),'Template 5_dataset'!$A:$MJ,'Template 5_dataset'!FI210,0)="","",VLOOKUP(CONCATENATE('Ratios&amp;Templates'!$W$2,$D$191),'Template 5_dataset'!$A:$MJ,'Template 5_dataset'!FI210,0)),"")</f>
        <v/>
      </c>
      <c r="H206" s="130" t="str">
        <f>IFERROR(IF(VLOOKUP(CONCATENATE('Ratios&amp;Templates'!$W$2,$D$191),'Template 5_dataset'!$A:$MJ,'Template 5_dataset'!FJ210,0)="","",VLOOKUP(CONCATENATE('Ratios&amp;Templates'!$W$2,$D$191),'Template 5_dataset'!$A:$MJ,'Template 5_dataset'!FJ210,0)),"")</f>
        <v/>
      </c>
      <c r="I206" s="130" t="str">
        <f>IFERROR(IF(VLOOKUP(CONCATENATE('Ratios&amp;Templates'!$W$2,$D$191),'Template 5_dataset'!$A:$MJ,'Template 5_dataset'!FK210,0)="","",VLOOKUP(CONCATENATE('Ratios&amp;Templates'!$W$2,$D$191),'Template 5_dataset'!$A:$MJ,'Template 5_dataset'!FK210,0)),"")</f>
        <v/>
      </c>
      <c r="J206" s="130" t="str">
        <f>IFERROR(IF(VLOOKUP(CONCATENATE('Ratios&amp;Templates'!$W$2,$D$191),'Template 5_dataset'!$A:$MJ,'Template 5_dataset'!FL210,0)="","",VLOOKUP(CONCATENATE('Ratios&amp;Templates'!$W$2,$D$191),'Template 5_dataset'!$A:$MJ,'Template 5_dataset'!FL210,0)),"")</f>
        <v/>
      </c>
      <c r="K206" s="130" t="str">
        <f>IFERROR(IF(VLOOKUP(CONCATENATE('Ratios&amp;Templates'!$W$2,$D$191),'Template 5_dataset'!$A:$MJ,'Template 5_dataset'!FM210,0)="","",VLOOKUP(CONCATENATE('Ratios&amp;Templates'!$W$2,$D$191),'Template 5_dataset'!$A:$MJ,'Template 5_dataset'!FM210,0)),"")</f>
        <v/>
      </c>
      <c r="L206" s="130" t="str">
        <f>IFERROR(IF(VLOOKUP(CONCATENATE('Ratios&amp;Templates'!$W$2,$D$191),'Template 5_dataset'!$A:$MJ,'Template 5_dataset'!FN210,0)="","",VLOOKUP(CONCATENATE('Ratios&amp;Templates'!$W$2,$D$191),'Template 5_dataset'!$A:$MJ,'Template 5_dataset'!FN210,0)),"")</f>
        <v/>
      </c>
      <c r="M206" s="130" t="str">
        <f>IFERROR(IF(VLOOKUP(CONCATENATE('Ratios&amp;Templates'!$W$2,$D$191),'Template 5_dataset'!$A:$MJ,'Template 5_dataset'!FO210,0)="","",VLOOKUP(CONCATENATE('Ratios&amp;Templates'!$W$2,$D$191),'Template 5_dataset'!$A:$MJ,'Template 5_dataset'!FO210,0)),"")</f>
        <v/>
      </c>
      <c r="N206" s="130" t="str">
        <f>IFERROR(IF(VLOOKUP(CONCATENATE('Ratios&amp;Templates'!$W$2,$D$191),'Template 5_dataset'!$A:$MJ,'Template 5_dataset'!FP210,0)="","",VLOOKUP(CONCATENATE('Ratios&amp;Templates'!$W$2,$D$191),'Template 5_dataset'!$A:$MJ,'Template 5_dataset'!FP210,0)),"")</f>
        <v/>
      </c>
      <c r="O206" s="130" t="str">
        <f>IFERROR(IF(VLOOKUP(CONCATENATE('Ratios&amp;Templates'!$W$2,$D$191),'Template 5_dataset'!$A:$MJ,'Template 5_dataset'!FQ210,0)="","",VLOOKUP(CONCATENATE('Ratios&amp;Templates'!$W$2,$D$191),'Template 5_dataset'!$A:$MJ,'Template 5_dataset'!FQ210,0)),"")</f>
        <v/>
      </c>
      <c r="P206" s="130" t="str">
        <f>IFERROR(IF(VLOOKUP(CONCATENATE('Ratios&amp;Templates'!$W$2,$D$191),'Template 5_dataset'!$A:$MJ,'Template 5_dataset'!FR210,0)="","",VLOOKUP(CONCATENATE('Ratios&amp;Templates'!$W$2,$D$191),'Template 5_dataset'!$A:$MJ,'Template 5_dataset'!FR210,0)),"")</f>
        <v/>
      </c>
      <c r="Q206" s="130" t="str">
        <f>IFERROR(IF(VLOOKUP(CONCATENATE('Ratios&amp;Templates'!$W$2,$D$191),'Template 5_dataset'!$A:$MJ,'Template 5_dataset'!FS210,0)="","",VLOOKUP(CONCATENATE('Ratios&amp;Templates'!$W$2,$D$191),'Template 5_dataset'!$A:$MJ,'Template 5_dataset'!FS210,0)),"")</f>
        <v/>
      </c>
      <c r="R206" s="130" t="str">
        <f>IFERROR(IF(VLOOKUP(CONCATENATE('Ratios&amp;Templates'!$W$2,$D$191),'Template 5_dataset'!$A:$MJ,'Template 5_dataset'!FT210,0)="","",VLOOKUP(CONCATENATE('Ratios&amp;Templates'!$W$2,$D$191),'Template 5_dataset'!$A:$MJ,'Template 5_dataset'!FT210,0)),"")</f>
        <v/>
      </c>
    </row>
    <row r="207" spans="3:18" ht="26.25" customHeight="1">
      <c r="C207" s="103" t="s">
        <v>367</v>
      </c>
      <c r="D207" s="156" t="s">
        <v>2230</v>
      </c>
      <c r="E207" s="130" t="str">
        <f>IFERROR(IF(VLOOKUP(CONCATENATE('Ratios&amp;Templates'!$W$2,$D$191),'Template 5_dataset'!$A:$MJ,'Template 5_dataset'!FU210,0)="","",VLOOKUP(CONCATENATE('Ratios&amp;Templates'!$W$2,$D$191),'Template 5_dataset'!$A:$MJ,'Template 5_dataset'!FU210,0)),"")</f>
        <v/>
      </c>
      <c r="F207" s="130" t="str">
        <f>IFERROR(IF(VLOOKUP(CONCATENATE('Ratios&amp;Templates'!$W$2,$D$191),'Template 5_dataset'!$A:$MJ,'Template 5_dataset'!FV210,0)="","",VLOOKUP(CONCATENATE('Ratios&amp;Templates'!$W$2,$D$191),'Template 5_dataset'!$A:$MJ,'Template 5_dataset'!FV210,0)),"")</f>
        <v/>
      </c>
      <c r="G207" s="130" t="str">
        <f>IFERROR(IF(VLOOKUP(CONCATENATE('Ratios&amp;Templates'!$W$2,$D$191),'Template 5_dataset'!$A:$MJ,'Template 5_dataset'!FW210,0)="","",VLOOKUP(CONCATENATE('Ratios&amp;Templates'!$W$2,$D$191),'Template 5_dataset'!$A:$MJ,'Template 5_dataset'!FW210,0)),"")</f>
        <v/>
      </c>
      <c r="H207" s="130" t="str">
        <f>IFERROR(IF(VLOOKUP(CONCATENATE('Ratios&amp;Templates'!$W$2,$D$191),'Template 5_dataset'!$A:$MJ,'Template 5_dataset'!FX210,0)="","",VLOOKUP(CONCATENATE('Ratios&amp;Templates'!$W$2,$D$191),'Template 5_dataset'!$A:$MJ,'Template 5_dataset'!FX210,0)),"")</f>
        <v/>
      </c>
      <c r="I207" s="130" t="str">
        <f>IFERROR(IF(VLOOKUP(CONCATENATE('Ratios&amp;Templates'!$W$2,$D$191),'Template 5_dataset'!$A:$MJ,'Template 5_dataset'!FY210,0)="","",VLOOKUP(CONCATENATE('Ratios&amp;Templates'!$W$2,$D$191),'Template 5_dataset'!$A:$MJ,'Template 5_dataset'!FY210,0)),"")</f>
        <v/>
      </c>
      <c r="J207" s="130" t="str">
        <f>IFERROR(IF(VLOOKUP(CONCATENATE('Ratios&amp;Templates'!$W$2,$D$191),'Template 5_dataset'!$A:$MJ,'Template 5_dataset'!FZ210,0)="","",VLOOKUP(CONCATENATE('Ratios&amp;Templates'!$W$2,$D$191),'Template 5_dataset'!$A:$MJ,'Template 5_dataset'!FZ210,0)),"")</f>
        <v/>
      </c>
      <c r="K207" s="130" t="str">
        <f>IFERROR(IF(VLOOKUP(CONCATENATE('Ratios&amp;Templates'!$W$2,$D$191),'Template 5_dataset'!$A:$MJ,'Template 5_dataset'!GA210,0)="","",VLOOKUP(CONCATENATE('Ratios&amp;Templates'!$W$2,$D$191),'Template 5_dataset'!$A:$MJ,'Template 5_dataset'!GA210,0)),"")</f>
        <v/>
      </c>
      <c r="L207" s="130" t="str">
        <f>IFERROR(IF(VLOOKUP(CONCATENATE('Ratios&amp;Templates'!$W$2,$D$191),'Template 5_dataset'!$A:$MJ,'Template 5_dataset'!GB210,0)="","",VLOOKUP(CONCATENATE('Ratios&amp;Templates'!$W$2,$D$191),'Template 5_dataset'!$A:$MJ,'Template 5_dataset'!GB210,0)),"")</f>
        <v/>
      </c>
      <c r="M207" s="130" t="str">
        <f>IFERROR(IF(VLOOKUP(CONCATENATE('Ratios&amp;Templates'!$W$2,$D$191),'Template 5_dataset'!$A:$MJ,'Template 5_dataset'!GC210,0)="","",VLOOKUP(CONCATENATE('Ratios&amp;Templates'!$W$2,$D$191),'Template 5_dataset'!$A:$MJ,'Template 5_dataset'!GC210,0)),"")</f>
        <v/>
      </c>
      <c r="N207" s="130" t="str">
        <f>IFERROR(IF(VLOOKUP(CONCATENATE('Ratios&amp;Templates'!$W$2,$D$191),'Template 5_dataset'!$A:$MJ,'Template 5_dataset'!GD210,0)="","",VLOOKUP(CONCATENATE('Ratios&amp;Templates'!$W$2,$D$191),'Template 5_dataset'!$A:$MJ,'Template 5_dataset'!GD210,0)),"")</f>
        <v/>
      </c>
      <c r="O207" s="130" t="str">
        <f>IFERROR(IF(VLOOKUP(CONCATENATE('Ratios&amp;Templates'!$W$2,$D$191),'Template 5_dataset'!$A:$MJ,'Template 5_dataset'!GE210,0)="","",VLOOKUP(CONCATENATE('Ratios&amp;Templates'!$W$2,$D$191),'Template 5_dataset'!$A:$MJ,'Template 5_dataset'!GE210,0)),"")</f>
        <v/>
      </c>
      <c r="P207" s="130" t="str">
        <f>IFERROR(IF(VLOOKUP(CONCATENATE('Ratios&amp;Templates'!$W$2,$D$191),'Template 5_dataset'!$A:$MJ,'Template 5_dataset'!GF210,0)="","",VLOOKUP(CONCATENATE('Ratios&amp;Templates'!$W$2,$D$191),'Template 5_dataset'!$A:$MJ,'Template 5_dataset'!GF210,0)),"")</f>
        <v/>
      </c>
      <c r="Q207" s="130" t="str">
        <f>IFERROR(IF(VLOOKUP(CONCATENATE('Ratios&amp;Templates'!$W$2,$D$191),'Template 5_dataset'!$A:$MJ,'Template 5_dataset'!GG210,0)="","",VLOOKUP(CONCATENATE('Ratios&amp;Templates'!$W$2,$D$191),'Template 5_dataset'!$A:$MJ,'Template 5_dataset'!GG210,0)),"")</f>
        <v/>
      </c>
      <c r="R207" s="130" t="str">
        <f>IFERROR(IF(VLOOKUP(CONCATENATE('Ratios&amp;Templates'!$W$2,$D$191),'Template 5_dataset'!$A:$MJ,'Template 5_dataset'!GH210,0)="","",VLOOKUP(CONCATENATE('Ratios&amp;Templates'!$W$2,$D$191),'Template 5_dataset'!$A:$MJ,'Template 5_dataset'!GH210,0)),"")</f>
        <v/>
      </c>
    </row>
    <row r="208" spans="3:18">
      <c r="C208" s="103" t="s">
        <v>368</v>
      </c>
      <c r="D208" s="156" t="s">
        <v>2231</v>
      </c>
      <c r="E208" s="130" t="str">
        <f>IFERROR(IF(VLOOKUP(CONCATENATE('Ratios&amp;Templates'!$W$2,$D$191),'Template 5_dataset'!$A:$MJ,'Template 5_dataset'!GI210,0)="","",VLOOKUP(CONCATENATE('Ratios&amp;Templates'!$W$2,$D$191),'Template 5_dataset'!$A:$MJ,'Template 5_dataset'!GI210,0)),"")</f>
        <v/>
      </c>
      <c r="F208" s="130" t="str">
        <f>IFERROR(IF(VLOOKUP(CONCATENATE('Ratios&amp;Templates'!$W$2,$D$191),'Template 5_dataset'!$A:$MJ,'Template 5_dataset'!GJ210,0)="","",VLOOKUP(CONCATENATE('Ratios&amp;Templates'!$W$2,$D$191),'Template 5_dataset'!$A:$MJ,'Template 5_dataset'!GJ210,0)),"")</f>
        <v/>
      </c>
      <c r="G208" s="130" t="str">
        <f>IFERROR(IF(VLOOKUP(CONCATENATE('Ratios&amp;Templates'!$W$2,$D$191),'Template 5_dataset'!$A:$MJ,'Template 5_dataset'!GK210,0)="","",VLOOKUP(CONCATENATE('Ratios&amp;Templates'!$W$2,$D$191),'Template 5_dataset'!$A:$MJ,'Template 5_dataset'!GK210,0)),"")</f>
        <v/>
      </c>
      <c r="H208" s="130" t="str">
        <f>IFERROR(IF(VLOOKUP(CONCATENATE('Ratios&amp;Templates'!$W$2,$D$191),'Template 5_dataset'!$A:$MJ,'Template 5_dataset'!GL210,0)="","",VLOOKUP(CONCATENATE('Ratios&amp;Templates'!$W$2,$D$191),'Template 5_dataset'!$A:$MJ,'Template 5_dataset'!GL210,0)),"")</f>
        <v/>
      </c>
      <c r="I208" s="130" t="str">
        <f>IFERROR(IF(VLOOKUP(CONCATENATE('Ratios&amp;Templates'!$W$2,$D$191),'Template 5_dataset'!$A:$MJ,'Template 5_dataset'!GM210,0)="","",VLOOKUP(CONCATENATE('Ratios&amp;Templates'!$W$2,$D$191),'Template 5_dataset'!$A:$MJ,'Template 5_dataset'!GM210,0)),"")</f>
        <v/>
      </c>
      <c r="J208" s="130" t="str">
        <f>IFERROR(IF(VLOOKUP(CONCATENATE('Ratios&amp;Templates'!$W$2,$D$191),'Template 5_dataset'!$A:$MJ,'Template 5_dataset'!GN210,0)="","",VLOOKUP(CONCATENATE('Ratios&amp;Templates'!$W$2,$D$191),'Template 5_dataset'!$A:$MJ,'Template 5_dataset'!GN210,0)),"")</f>
        <v/>
      </c>
      <c r="K208" s="130" t="str">
        <f>IFERROR(IF(VLOOKUP(CONCATENATE('Ratios&amp;Templates'!$W$2,$D$191),'Template 5_dataset'!$A:$MJ,'Template 5_dataset'!GO210,0)="","",VLOOKUP(CONCATENATE('Ratios&amp;Templates'!$W$2,$D$191),'Template 5_dataset'!$A:$MJ,'Template 5_dataset'!GO210,0)),"")</f>
        <v/>
      </c>
      <c r="L208" s="130" t="str">
        <f>IFERROR(IF(VLOOKUP(CONCATENATE('Ratios&amp;Templates'!$W$2,$D$191),'Template 5_dataset'!$A:$MJ,'Template 5_dataset'!GP210,0)="","",VLOOKUP(CONCATENATE('Ratios&amp;Templates'!$W$2,$D$191),'Template 5_dataset'!$A:$MJ,'Template 5_dataset'!GP210,0)),"")</f>
        <v/>
      </c>
      <c r="M208" s="130" t="str">
        <f>IFERROR(IF(VLOOKUP(CONCATENATE('Ratios&amp;Templates'!$W$2,$D$191),'Template 5_dataset'!$A:$MJ,'Template 5_dataset'!GQ210,0)="","",VLOOKUP(CONCATENATE('Ratios&amp;Templates'!$W$2,$D$191),'Template 5_dataset'!$A:$MJ,'Template 5_dataset'!GQ210,0)),"")</f>
        <v/>
      </c>
      <c r="N208" s="130" t="str">
        <f>IFERROR(IF(VLOOKUP(CONCATENATE('Ratios&amp;Templates'!$W$2,$D$191),'Template 5_dataset'!$A:$MJ,'Template 5_dataset'!GR210,0)="","",VLOOKUP(CONCATENATE('Ratios&amp;Templates'!$W$2,$D$191),'Template 5_dataset'!$A:$MJ,'Template 5_dataset'!GR210,0)),"")</f>
        <v/>
      </c>
      <c r="O208" s="130" t="str">
        <f>IFERROR(IF(VLOOKUP(CONCATENATE('Ratios&amp;Templates'!$W$2,$D$191),'Template 5_dataset'!$A:$MJ,'Template 5_dataset'!GS210,0)="","",VLOOKUP(CONCATENATE('Ratios&amp;Templates'!$W$2,$D$191),'Template 5_dataset'!$A:$MJ,'Template 5_dataset'!GS210,0)),"")</f>
        <v/>
      </c>
      <c r="P208" s="130" t="str">
        <f>IFERROR(IF(VLOOKUP(CONCATENATE('Ratios&amp;Templates'!$W$2,$D$191),'Template 5_dataset'!$A:$MJ,'Template 5_dataset'!GT210,0)="","",VLOOKUP(CONCATENATE('Ratios&amp;Templates'!$W$2,$D$191),'Template 5_dataset'!$A:$MJ,'Template 5_dataset'!GT210,0)),"")</f>
        <v/>
      </c>
      <c r="Q208" s="130" t="str">
        <f>IFERROR(IF(VLOOKUP(CONCATENATE('Ratios&amp;Templates'!$W$2,$D$191),'Template 5_dataset'!$A:$MJ,'Template 5_dataset'!GU210,0)="","",VLOOKUP(CONCATENATE('Ratios&amp;Templates'!$W$2,$D$191),'Template 5_dataset'!$A:$MJ,'Template 5_dataset'!GU210,0)),"")</f>
        <v/>
      </c>
      <c r="R208" s="130" t="str">
        <f>IFERROR(IF(VLOOKUP(CONCATENATE('Ratios&amp;Templates'!$W$2,$D$191),'Template 5_dataset'!$A:$MJ,'Template 5_dataset'!GV210,0)="","",VLOOKUP(CONCATENATE('Ratios&amp;Templates'!$W$2,$D$191),'Template 5_dataset'!$A:$MJ,'Template 5_dataset'!GV210,0)),"")</f>
        <v/>
      </c>
    </row>
    <row r="209" spans="3:18">
      <c r="C209" s="103" t="s">
        <v>369</v>
      </c>
      <c r="D209" s="156" t="s">
        <v>2232</v>
      </c>
      <c r="E209" s="130" t="str">
        <f>IFERROR(IF(VLOOKUP(CONCATENATE('Ratios&amp;Templates'!$W$2,$D$191),'Template 5_dataset'!$A:$MJ,'Template 5_dataset'!GW210,0)="","",VLOOKUP(CONCATENATE('Ratios&amp;Templates'!$W$2,$D$191),'Template 5_dataset'!$A:$MJ,'Template 5_dataset'!GW210,0)),"")</f>
        <v/>
      </c>
      <c r="F209" s="130" t="str">
        <f>IFERROR(IF(VLOOKUP(CONCATENATE('Ratios&amp;Templates'!$W$2,$D$191),'Template 5_dataset'!$A:$MJ,'Template 5_dataset'!GX210,0)="","",VLOOKUP(CONCATENATE('Ratios&amp;Templates'!$W$2,$D$191),'Template 5_dataset'!$A:$MJ,'Template 5_dataset'!GX210,0)),"")</f>
        <v/>
      </c>
      <c r="G209" s="130" t="str">
        <f>IFERROR(IF(VLOOKUP(CONCATENATE('Ratios&amp;Templates'!$W$2,$D$191),'Template 5_dataset'!$A:$MJ,'Template 5_dataset'!GY210,0)="","",VLOOKUP(CONCATENATE('Ratios&amp;Templates'!$W$2,$D$191),'Template 5_dataset'!$A:$MJ,'Template 5_dataset'!GY210,0)),"")</f>
        <v/>
      </c>
      <c r="H209" s="130" t="str">
        <f>IFERROR(IF(VLOOKUP(CONCATENATE('Ratios&amp;Templates'!$W$2,$D$191),'Template 5_dataset'!$A:$MJ,'Template 5_dataset'!GZ210,0)="","",VLOOKUP(CONCATENATE('Ratios&amp;Templates'!$W$2,$D$191),'Template 5_dataset'!$A:$MJ,'Template 5_dataset'!GZ210,0)),"")</f>
        <v/>
      </c>
      <c r="I209" s="130" t="str">
        <f>IFERROR(IF(VLOOKUP(CONCATENATE('Ratios&amp;Templates'!$W$2,$D$191),'Template 5_dataset'!$A:$MJ,'Template 5_dataset'!HA210,0)="","",VLOOKUP(CONCATENATE('Ratios&amp;Templates'!$W$2,$D$191),'Template 5_dataset'!$A:$MJ,'Template 5_dataset'!HA210,0)),"")</f>
        <v/>
      </c>
      <c r="J209" s="130" t="str">
        <f>IFERROR(IF(VLOOKUP(CONCATENATE('Ratios&amp;Templates'!$W$2,$D$191),'Template 5_dataset'!$A:$MJ,'Template 5_dataset'!HB210,0)="","",VLOOKUP(CONCATENATE('Ratios&amp;Templates'!$W$2,$D$191),'Template 5_dataset'!$A:$MJ,'Template 5_dataset'!HB210,0)),"")</f>
        <v/>
      </c>
      <c r="K209" s="130" t="str">
        <f>IFERROR(IF(VLOOKUP(CONCATENATE('Ratios&amp;Templates'!$W$2,$D$191),'Template 5_dataset'!$A:$MJ,'Template 5_dataset'!HC210,0)="","",VLOOKUP(CONCATENATE('Ratios&amp;Templates'!$W$2,$D$191),'Template 5_dataset'!$A:$MJ,'Template 5_dataset'!HC210,0)),"")</f>
        <v/>
      </c>
      <c r="L209" s="130" t="str">
        <f>IFERROR(IF(VLOOKUP(CONCATENATE('Ratios&amp;Templates'!$W$2,$D$191),'Template 5_dataset'!$A:$MJ,'Template 5_dataset'!HD210,0)="","",VLOOKUP(CONCATENATE('Ratios&amp;Templates'!$W$2,$D$191),'Template 5_dataset'!$A:$MJ,'Template 5_dataset'!HD210,0)),"")</f>
        <v/>
      </c>
      <c r="M209" s="130" t="str">
        <f>IFERROR(IF(VLOOKUP(CONCATENATE('Ratios&amp;Templates'!$W$2,$D$191),'Template 5_dataset'!$A:$MJ,'Template 5_dataset'!HE210,0)="","",VLOOKUP(CONCATENATE('Ratios&amp;Templates'!$W$2,$D$191),'Template 5_dataset'!$A:$MJ,'Template 5_dataset'!HE210,0)),"")</f>
        <v/>
      </c>
      <c r="N209" s="130" t="str">
        <f>IFERROR(IF(VLOOKUP(CONCATENATE('Ratios&amp;Templates'!$W$2,$D$191),'Template 5_dataset'!$A:$MJ,'Template 5_dataset'!HF210,0)="","",VLOOKUP(CONCATENATE('Ratios&amp;Templates'!$W$2,$D$191),'Template 5_dataset'!$A:$MJ,'Template 5_dataset'!HF210,0)),"")</f>
        <v/>
      </c>
      <c r="O209" s="130" t="str">
        <f>IFERROR(IF(VLOOKUP(CONCATENATE('Ratios&amp;Templates'!$W$2,$D$191),'Template 5_dataset'!$A:$MJ,'Template 5_dataset'!HG210,0)="","",VLOOKUP(CONCATENATE('Ratios&amp;Templates'!$W$2,$D$191),'Template 5_dataset'!$A:$MJ,'Template 5_dataset'!HG210,0)),"")</f>
        <v/>
      </c>
      <c r="P209" s="130" t="str">
        <f>IFERROR(IF(VLOOKUP(CONCATENATE('Ratios&amp;Templates'!$W$2,$D$191),'Template 5_dataset'!$A:$MJ,'Template 5_dataset'!HH210,0)="","",VLOOKUP(CONCATENATE('Ratios&amp;Templates'!$W$2,$D$191),'Template 5_dataset'!$A:$MJ,'Template 5_dataset'!HH210,0)),"")</f>
        <v/>
      </c>
      <c r="Q209" s="130" t="str">
        <f>IFERROR(IF(VLOOKUP(CONCATENATE('Ratios&amp;Templates'!$W$2,$D$191),'Template 5_dataset'!$A:$MJ,'Template 5_dataset'!HI210,0)="","",VLOOKUP(CONCATENATE('Ratios&amp;Templates'!$W$2,$D$191),'Template 5_dataset'!$A:$MJ,'Template 5_dataset'!HI210,0)),"")</f>
        <v/>
      </c>
      <c r="R209" s="130" t="str">
        <f>IFERROR(IF(VLOOKUP(CONCATENATE('Ratios&amp;Templates'!$W$2,$D$191),'Template 5_dataset'!$A:$MJ,'Template 5_dataset'!HJ210,0)="","",VLOOKUP(CONCATENATE('Ratios&amp;Templates'!$W$2,$D$191),'Template 5_dataset'!$A:$MJ,'Template 5_dataset'!HJ210,0)),"")</f>
        <v/>
      </c>
    </row>
    <row r="210" spans="3:18">
      <c r="C210" s="103" t="s">
        <v>370</v>
      </c>
      <c r="D210" s="156" t="s">
        <v>2233</v>
      </c>
      <c r="E210" s="130" t="str">
        <f>IFERROR(IF(VLOOKUP(CONCATENATE('Ratios&amp;Templates'!$W$2,$D$191),'Template 5_dataset'!$A:$MJ,'Template 5_dataset'!HK210,0)="","",VLOOKUP(CONCATENATE('Ratios&amp;Templates'!$W$2,$D$191),'Template 5_dataset'!$A:$MJ,'Template 5_dataset'!HK210,0)),"")</f>
        <v/>
      </c>
      <c r="F210" s="130" t="str">
        <f>IFERROR(IF(VLOOKUP(CONCATENATE('Ratios&amp;Templates'!$W$2,$D$191),'Template 5_dataset'!$A:$MJ,'Template 5_dataset'!HL210,0)="","",VLOOKUP(CONCATENATE('Ratios&amp;Templates'!$W$2,$D$191),'Template 5_dataset'!$A:$MJ,'Template 5_dataset'!HL210,0)),"")</f>
        <v/>
      </c>
      <c r="G210" s="130" t="str">
        <f>IFERROR(IF(VLOOKUP(CONCATENATE('Ratios&amp;Templates'!$W$2,$D$191),'Template 5_dataset'!$A:$MJ,'Template 5_dataset'!HM210,0)="","",VLOOKUP(CONCATENATE('Ratios&amp;Templates'!$W$2,$D$191),'Template 5_dataset'!$A:$MJ,'Template 5_dataset'!HM210,0)),"")</f>
        <v/>
      </c>
      <c r="H210" s="130" t="str">
        <f>IFERROR(IF(VLOOKUP(CONCATENATE('Ratios&amp;Templates'!$W$2,$D$191),'Template 5_dataset'!$A:$MJ,'Template 5_dataset'!HN210,0)="","",VLOOKUP(CONCATENATE('Ratios&amp;Templates'!$W$2,$D$191),'Template 5_dataset'!$A:$MJ,'Template 5_dataset'!HN210,0)),"")</f>
        <v/>
      </c>
      <c r="I210" s="130" t="str">
        <f>IFERROR(IF(VLOOKUP(CONCATENATE('Ratios&amp;Templates'!$W$2,$D$191),'Template 5_dataset'!$A:$MJ,'Template 5_dataset'!HO210,0)="","",VLOOKUP(CONCATENATE('Ratios&amp;Templates'!$W$2,$D$191),'Template 5_dataset'!$A:$MJ,'Template 5_dataset'!HO210,0)),"")</f>
        <v/>
      </c>
      <c r="J210" s="130" t="str">
        <f>IFERROR(IF(VLOOKUP(CONCATENATE('Ratios&amp;Templates'!$W$2,$D$191),'Template 5_dataset'!$A:$MJ,'Template 5_dataset'!HP210,0)="","",VLOOKUP(CONCATENATE('Ratios&amp;Templates'!$W$2,$D$191),'Template 5_dataset'!$A:$MJ,'Template 5_dataset'!HP210,0)),"")</f>
        <v/>
      </c>
      <c r="K210" s="130" t="str">
        <f>IFERROR(IF(VLOOKUP(CONCATENATE('Ratios&amp;Templates'!$W$2,$D$191),'Template 5_dataset'!$A:$MJ,'Template 5_dataset'!HQ210,0)="","",VLOOKUP(CONCATENATE('Ratios&amp;Templates'!$W$2,$D$191),'Template 5_dataset'!$A:$MJ,'Template 5_dataset'!HQ210,0)),"")</f>
        <v/>
      </c>
      <c r="L210" s="130" t="str">
        <f>IFERROR(IF(VLOOKUP(CONCATENATE('Ratios&amp;Templates'!$W$2,$D$191),'Template 5_dataset'!$A:$MJ,'Template 5_dataset'!HR210,0)="","",VLOOKUP(CONCATENATE('Ratios&amp;Templates'!$W$2,$D$191),'Template 5_dataset'!$A:$MJ,'Template 5_dataset'!HR210,0)),"")</f>
        <v/>
      </c>
      <c r="M210" s="130" t="str">
        <f>IFERROR(IF(VLOOKUP(CONCATENATE('Ratios&amp;Templates'!$W$2,$D$191),'Template 5_dataset'!$A:$MJ,'Template 5_dataset'!HS210,0)="","",VLOOKUP(CONCATENATE('Ratios&amp;Templates'!$W$2,$D$191),'Template 5_dataset'!$A:$MJ,'Template 5_dataset'!HS210,0)),"")</f>
        <v/>
      </c>
      <c r="N210" s="130" t="str">
        <f>IFERROR(IF(VLOOKUP(CONCATENATE('Ratios&amp;Templates'!$W$2,$D$191),'Template 5_dataset'!$A:$MJ,'Template 5_dataset'!HT210,0)="","",VLOOKUP(CONCATENATE('Ratios&amp;Templates'!$W$2,$D$191),'Template 5_dataset'!$A:$MJ,'Template 5_dataset'!HT210,0)),"")</f>
        <v/>
      </c>
      <c r="O210" s="130" t="str">
        <f>IFERROR(IF(VLOOKUP(CONCATENATE('Ratios&amp;Templates'!$W$2,$D$191),'Template 5_dataset'!$A:$MJ,'Template 5_dataset'!HU210,0)="","",VLOOKUP(CONCATENATE('Ratios&amp;Templates'!$W$2,$D$191),'Template 5_dataset'!$A:$MJ,'Template 5_dataset'!HU210,0)),"")</f>
        <v/>
      </c>
      <c r="P210" s="130" t="str">
        <f>IFERROR(IF(VLOOKUP(CONCATENATE('Ratios&amp;Templates'!$W$2,$D$191),'Template 5_dataset'!$A:$MJ,'Template 5_dataset'!HV210,0)="","",VLOOKUP(CONCATENATE('Ratios&amp;Templates'!$W$2,$D$191),'Template 5_dataset'!$A:$MJ,'Template 5_dataset'!HV210,0)),"")</f>
        <v/>
      </c>
      <c r="Q210" s="130" t="str">
        <f>IFERROR(IF(VLOOKUP(CONCATENATE('Ratios&amp;Templates'!$W$2,$D$191),'Template 5_dataset'!$A:$MJ,'Template 5_dataset'!HW210,0)="","",VLOOKUP(CONCATENATE('Ratios&amp;Templates'!$W$2,$D$191),'Template 5_dataset'!$A:$MJ,'Template 5_dataset'!HW210,0)),"")</f>
        <v/>
      </c>
      <c r="R210" s="130" t="str">
        <f>IFERROR(IF(VLOOKUP(CONCATENATE('Ratios&amp;Templates'!$W$2,$D$191),'Template 5_dataset'!$A:$MJ,'Template 5_dataset'!HX210,0)="","",VLOOKUP(CONCATENATE('Ratios&amp;Templates'!$W$2,$D$191),'Template 5_dataset'!$A:$MJ,'Template 5_dataset'!HX210,0)),"")</f>
        <v/>
      </c>
    </row>
    <row r="211" spans="3:18">
      <c r="C211" s="103" t="s">
        <v>371</v>
      </c>
      <c r="D211" s="156" t="s">
        <v>2234</v>
      </c>
      <c r="E211" s="130" t="str">
        <f>IFERROR(IF(VLOOKUP(CONCATENATE('Ratios&amp;Templates'!$W$2,$D$191),'Template 5_dataset'!$A:$MJ,'Template 5_dataset'!HY210,0)="","",VLOOKUP(CONCATENATE('Ratios&amp;Templates'!$W$2,$D$191),'Template 5_dataset'!$A:$MJ,'Template 5_dataset'!HY210,0)),"")</f>
        <v/>
      </c>
      <c r="F211" s="130" t="str">
        <f>IFERROR(IF(VLOOKUP(CONCATENATE('Ratios&amp;Templates'!$W$2,$D$191),'Template 5_dataset'!$A:$MJ,'Template 5_dataset'!HZ210,0)="","",VLOOKUP(CONCATENATE('Ratios&amp;Templates'!$W$2,$D$191),'Template 5_dataset'!$A:$MJ,'Template 5_dataset'!HZ210,0)),"")</f>
        <v/>
      </c>
      <c r="G211" s="130" t="str">
        <f>IFERROR(IF(VLOOKUP(CONCATENATE('Ratios&amp;Templates'!$W$2,$D$191),'Template 5_dataset'!$A:$MJ,'Template 5_dataset'!IA210,0)="","",VLOOKUP(CONCATENATE('Ratios&amp;Templates'!$W$2,$D$191),'Template 5_dataset'!$A:$MJ,'Template 5_dataset'!IA210,0)),"")</f>
        <v/>
      </c>
      <c r="H211" s="130" t="str">
        <f>IFERROR(IF(VLOOKUP(CONCATENATE('Ratios&amp;Templates'!$W$2,$D$191),'Template 5_dataset'!$A:$MJ,'Template 5_dataset'!IB210,0)="","",VLOOKUP(CONCATENATE('Ratios&amp;Templates'!$W$2,$D$191),'Template 5_dataset'!$A:$MJ,'Template 5_dataset'!IB210,0)),"")</f>
        <v/>
      </c>
      <c r="I211" s="130" t="str">
        <f>IFERROR(IF(VLOOKUP(CONCATENATE('Ratios&amp;Templates'!$W$2,$D$191),'Template 5_dataset'!$A:$MJ,'Template 5_dataset'!IC210,0)="","",VLOOKUP(CONCATENATE('Ratios&amp;Templates'!$W$2,$D$191),'Template 5_dataset'!$A:$MJ,'Template 5_dataset'!IC210,0)),"")</f>
        <v/>
      </c>
      <c r="J211" s="130" t="str">
        <f>IFERROR(IF(VLOOKUP(CONCATENATE('Ratios&amp;Templates'!$W$2,$D$191),'Template 5_dataset'!$A:$MJ,'Template 5_dataset'!ID210,0)="","",VLOOKUP(CONCATENATE('Ratios&amp;Templates'!$W$2,$D$191),'Template 5_dataset'!$A:$MJ,'Template 5_dataset'!ID210,0)),"")</f>
        <v/>
      </c>
      <c r="K211" s="130" t="str">
        <f>IFERROR(IF(VLOOKUP(CONCATENATE('Ratios&amp;Templates'!$W$2,$D$191),'Template 5_dataset'!$A:$MJ,'Template 5_dataset'!IE210,0)="","",VLOOKUP(CONCATENATE('Ratios&amp;Templates'!$W$2,$D$191),'Template 5_dataset'!$A:$MJ,'Template 5_dataset'!IE210,0)),"")</f>
        <v/>
      </c>
      <c r="L211" s="130" t="str">
        <f>IFERROR(IF(VLOOKUP(CONCATENATE('Ratios&amp;Templates'!$W$2,$D$191),'Template 5_dataset'!$A:$MJ,'Template 5_dataset'!IF210,0)="","",VLOOKUP(CONCATENATE('Ratios&amp;Templates'!$W$2,$D$191),'Template 5_dataset'!$A:$MJ,'Template 5_dataset'!IF210,0)),"")</f>
        <v/>
      </c>
      <c r="M211" s="130" t="str">
        <f>IFERROR(IF(VLOOKUP(CONCATENATE('Ratios&amp;Templates'!$W$2,$D$191),'Template 5_dataset'!$A:$MJ,'Template 5_dataset'!IG210,0)="","",VLOOKUP(CONCATENATE('Ratios&amp;Templates'!$W$2,$D$191),'Template 5_dataset'!$A:$MJ,'Template 5_dataset'!IG210,0)),"")</f>
        <v/>
      </c>
      <c r="N211" s="130" t="str">
        <f>IFERROR(IF(VLOOKUP(CONCATENATE('Ratios&amp;Templates'!$W$2,$D$191),'Template 5_dataset'!$A:$MJ,'Template 5_dataset'!IH210,0)="","",VLOOKUP(CONCATENATE('Ratios&amp;Templates'!$W$2,$D$191),'Template 5_dataset'!$A:$MJ,'Template 5_dataset'!IH210,0)),"")</f>
        <v/>
      </c>
      <c r="O211" s="130" t="str">
        <f>IFERROR(IF(VLOOKUP(CONCATENATE('Ratios&amp;Templates'!$W$2,$D$191),'Template 5_dataset'!$A:$MJ,'Template 5_dataset'!II210,0)="","",VLOOKUP(CONCATENATE('Ratios&amp;Templates'!$W$2,$D$191),'Template 5_dataset'!$A:$MJ,'Template 5_dataset'!II210,0)),"")</f>
        <v/>
      </c>
      <c r="P211" s="130" t="str">
        <f>IFERROR(IF(VLOOKUP(CONCATENATE('Ratios&amp;Templates'!$W$2,$D$191),'Template 5_dataset'!$A:$MJ,'Template 5_dataset'!IJ210,0)="","",VLOOKUP(CONCATENATE('Ratios&amp;Templates'!$W$2,$D$191),'Template 5_dataset'!$A:$MJ,'Template 5_dataset'!IJ210,0)),"")</f>
        <v/>
      </c>
      <c r="Q211" s="130" t="str">
        <f>IFERROR(IF(VLOOKUP(CONCATENATE('Ratios&amp;Templates'!$W$2,$D$191),'Template 5_dataset'!$A:$MJ,'Template 5_dataset'!IK210,0)="","",VLOOKUP(CONCATENATE('Ratios&amp;Templates'!$W$2,$D$191),'Template 5_dataset'!$A:$MJ,'Template 5_dataset'!IK210,0)),"")</f>
        <v/>
      </c>
      <c r="R211" s="130" t="str">
        <f>IFERROR(IF(VLOOKUP(CONCATENATE('Ratios&amp;Templates'!$W$2,$D$191),'Template 5_dataset'!$A:$MJ,'Template 5_dataset'!IL210,0)="","",VLOOKUP(CONCATENATE('Ratios&amp;Templates'!$W$2,$D$191),'Template 5_dataset'!$A:$MJ,'Template 5_dataset'!IL210,0)),"")</f>
        <v/>
      </c>
    </row>
    <row r="212" spans="3:18">
      <c r="C212" s="103" t="s">
        <v>372</v>
      </c>
      <c r="D212" s="156" t="s">
        <v>2235</v>
      </c>
      <c r="E212" s="130" t="str">
        <f>IFERROR(IF(VLOOKUP(CONCATENATE('Ratios&amp;Templates'!$W$2,$D$191),'Template 5_dataset'!$A:$MJ,'Template 5_dataset'!IM210,0)="","",VLOOKUP(CONCATENATE('Ratios&amp;Templates'!$W$2,$D$191),'Template 5_dataset'!$A:$MJ,'Template 5_dataset'!IM210,0)),"")</f>
        <v/>
      </c>
      <c r="F212" s="130" t="str">
        <f>IFERROR(IF(VLOOKUP(CONCATENATE('Ratios&amp;Templates'!$W$2,$D$191),'Template 5_dataset'!$A:$MJ,'Template 5_dataset'!IN210,0)="","",VLOOKUP(CONCATENATE('Ratios&amp;Templates'!$W$2,$D$191),'Template 5_dataset'!$A:$MJ,'Template 5_dataset'!IN210,0)),"")</f>
        <v/>
      </c>
      <c r="G212" s="130" t="str">
        <f>IFERROR(IF(VLOOKUP(CONCATENATE('Ratios&amp;Templates'!$W$2,$D$191),'Template 5_dataset'!$A:$MJ,'Template 5_dataset'!IO210,0)="","",VLOOKUP(CONCATENATE('Ratios&amp;Templates'!$W$2,$D$191),'Template 5_dataset'!$A:$MJ,'Template 5_dataset'!IO210,0)),"")</f>
        <v/>
      </c>
      <c r="H212" s="130" t="str">
        <f>IFERROR(IF(VLOOKUP(CONCATENATE('Ratios&amp;Templates'!$W$2,$D$191),'Template 5_dataset'!$A:$MJ,'Template 5_dataset'!IP210,0)="","",VLOOKUP(CONCATENATE('Ratios&amp;Templates'!$W$2,$D$191),'Template 5_dataset'!$A:$MJ,'Template 5_dataset'!IP210,0)),"")</f>
        <v/>
      </c>
      <c r="I212" s="130" t="str">
        <f>IFERROR(IF(VLOOKUP(CONCATENATE('Ratios&amp;Templates'!$W$2,$D$191),'Template 5_dataset'!$A:$MJ,'Template 5_dataset'!IQ210,0)="","",VLOOKUP(CONCATENATE('Ratios&amp;Templates'!$W$2,$D$191),'Template 5_dataset'!$A:$MJ,'Template 5_dataset'!IQ210,0)),"")</f>
        <v/>
      </c>
      <c r="J212" s="130" t="str">
        <f>IFERROR(IF(VLOOKUP(CONCATENATE('Ratios&amp;Templates'!$W$2,$D$191),'Template 5_dataset'!$A:$MJ,'Template 5_dataset'!IR210,0)="","",VLOOKUP(CONCATENATE('Ratios&amp;Templates'!$W$2,$D$191),'Template 5_dataset'!$A:$MJ,'Template 5_dataset'!IR210,0)),"")</f>
        <v/>
      </c>
      <c r="K212" s="130" t="str">
        <f>IFERROR(IF(VLOOKUP(CONCATENATE('Ratios&amp;Templates'!$W$2,$D$191),'Template 5_dataset'!$A:$MJ,'Template 5_dataset'!IS210,0)="","",VLOOKUP(CONCATENATE('Ratios&amp;Templates'!$W$2,$D$191),'Template 5_dataset'!$A:$MJ,'Template 5_dataset'!IS210,0)),"")</f>
        <v/>
      </c>
      <c r="L212" s="130" t="str">
        <f>IFERROR(IF(VLOOKUP(CONCATENATE('Ratios&amp;Templates'!$W$2,$D$191),'Template 5_dataset'!$A:$MJ,'Template 5_dataset'!IT210,0)="","",VLOOKUP(CONCATENATE('Ratios&amp;Templates'!$W$2,$D$191),'Template 5_dataset'!$A:$MJ,'Template 5_dataset'!IT210,0)),"")</f>
        <v/>
      </c>
      <c r="M212" s="130" t="str">
        <f>IFERROR(IF(VLOOKUP(CONCATENATE('Ratios&amp;Templates'!$W$2,$D$191),'Template 5_dataset'!$A:$MJ,'Template 5_dataset'!IU210,0)="","",VLOOKUP(CONCATENATE('Ratios&amp;Templates'!$W$2,$D$191),'Template 5_dataset'!$A:$MJ,'Template 5_dataset'!IU210,0)),"")</f>
        <v/>
      </c>
      <c r="N212" s="130" t="str">
        <f>IFERROR(IF(VLOOKUP(CONCATENATE('Ratios&amp;Templates'!$W$2,$D$191),'Template 5_dataset'!$A:$MJ,'Template 5_dataset'!IV210,0)="","",VLOOKUP(CONCATENATE('Ratios&amp;Templates'!$W$2,$D$191),'Template 5_dataset'!$A:$MJ,'Template 5_dataset'!IV210,0)),"")</f>
        <v/>
      </c>
      <c r="O212" s="130" t="str">
        <f>IFERROR(IF(VLOOKUP(CONCATENATE('Ratios&amp;Templates'!$W$2,$D$191),'Template 5_dataset'!$A:$MJ,'Template 5_dataset'!IW210,0)="","",VLOOKUP(CONCATENATE('Ratios&amp;Templates'!$W$2,$D$191),'Template 5_dataset'!$A:$MJ,'Template 5_dataset'!IW210,0)),"")</f>
        <v/>
      </c>
      <c r="P212" s="130" t="str">
        <f>IFERROR(IF(VLOOKUP(CONCATENATE('Ratios&amp;Templates'!$W$2,$D$191),'Template 5_dataset'!$A:$MJ,'Template 5_dataset'!IX210,0)="","",VLOOKUP(CONCATENATE('Ratios&amp;Templates'!$W$2,$D$191),'Template 5_dataset'!$A:$MJ,'Template 5_dataset'!IX210,0)),"")</f>
        <v/>
      </c>
      <c r="Q212" s="130" t="str">
        <f>IFERROR(IF(VLOOKUP(CONCATENATE('Ratios&amp;Templates'!$W$2,$D$191),'Template 5_dataset'!$A:$MJ,'Template 5_dataset'!IY210,0)="","",VLOOKUP(CONCATENATE('Ratios&amp;Templates'!$W$2,$D$191),'Template 5_dataset'!$A:$MJ,'Template 5_dataset'!IY210,0)),"")</f>
        <v/>
      </c>
      <c r="R212" s="130" t="str">
        <f>IFERROR(IF(VLOOKUP(CONCATENATE('Ratios&amp;Templates'!$W$2,$D$191),'Template 5_dataset'!$A:$MJ,'Template 5_dataset'!IZ210,0)="","",VLOOKUP(CONCATENATE('Ratios&amp;Templates'!$W$2,$D$191),'Template 5_dataset'!$A:$MJ,'Template 5_dataset'!IZ210,0)),"")</f>
        <v/>
      </c>
    </row>
    <row r="213" spans="3:18" ht="25">
      <c r="C213" s="103" t="s">
        <v>373</v>
      </c>
      <c r="D213" s="156" t="s">
        <v>2236</v>
      </c>
      <c r="E213" s="130" t="str">
        <f>IFERROR(IF(VLOOKUP(CONCATENATE('Ratios&amp;Templates'!$W$2,$D$191),'Template 5_dataset'!$A:$MJ,'Template 5_dataset'!JA210,0)="","",VLOOKUP(CONCATENATE('Ratios&amp;Templates'!$W$2,$D$191),'Template 5_dataset'!$A:$MJ,'Template 5_dataset'!JA210,0)),"")</f>
        <v/>
      </c>
      <c r="F213" s="130" t="str">
        <f>IFERROR(IF(VLOOKUP(CONCATENATE('Ratios&amp;Templates'!$W$2,$D$191),'Template 5_dataset'!$A:$MJ,'Template 5_dataset'!JB210,0)="","",VLOOKUP(CONCATENATE('Ratios&amp;Templates'!$W$2,$D$191),'Template 5_dataset'!$A:$MJ,'Template 5_dataset'!JB210,0)),"")</f>
        <v/>
      </c>
      <c r="G213" s="130" t="str">
        <f>IFERROR(IF(VLOOKUP(CONCATENATE('Ratios&amp;Templates'!$W$2,$D$191),'Template 5_dataset'!$A:$MJ,'Template 5_dataset'!JC210,0)="","",VLOOKUP(CONCATENATE('Ratios&amp;Templates'!$W$2,$D$191),'Template 5_dataset'!$A:$MJ,'Template 5_dataset'!JC210,0)),"")</f>
        <v/>
      </c>
      <c r="H213" s="130" t="str">
        <f>IFERROR(IF(VLOOKUP(CONCATENATE('Ratios&amp;Templates'!$W$2,$D$191),'Template 5_dataset'!$A:$MJ,'Template 5_dataset'!JD210,0)="","",VLOOKUP(CONCATENATE('Ratios&amp;Templates'!$W$2,$D$191),'Template 5_dataset'!$A:$MJ,'Template 5_dataset'!JD210,0)),"")</f>
        <v/>
      </c>
      <c r="I213" s="130" t="str">
        <f>IFERROR(IF(VLOOKUP(CONCATENATE('Ratios&amp;Templates'!$W$2,$D$191),'Template 5_dataset'!$A:$MJ,'Template 5_dataset'!JE210,0)="","",VLOOKUP(CONCATENATE('Ratios&amp;Templates'!$W$2,$D$191),'Template 5_dataset'!$A:$MJ,'Template 5_dataset'!JE210,0)),"")</f>
        <v/>
      </c>
      <c r="J213" s="130" t="str">
        <f>IFERROR(IF(VLOOKUP(CONCATENATE('Ratios&amp;Templates'!$W$2,$D$191),'Template 5_dataset'!$A:$MJ,'Template 5_dataset'!JF210,0)="","",VLOOKUP(CONCATENATE('Ratios&amp;Templates'!$W$2,$D$191),'Template 5_dataset'!$A:$MJ,'Template 5_dataset'!JF210,0)),"")</f>
        <v/>
      </c>
      <c r="K213" s="130" t="str">
        <f>IFERROR(IF(VLOOKUP(CONCATENATE('Ratios&amp;Templates'!$W$2,$D$191),'Template 5_dataset'!$A:$MJ,'Template 5_dataset'!JG210,0)="","",VLOOKUP(CONCATENATE('Ratios&amp;Templates'!$W$2,$D$191),'Template 5_dataset'!$A:$MJ,'Template 5_dataset'!JG210,0)),"")</f>
        <v/>
      </c>
      <c r="L213" s="130" t="str">
        <f>IFERROR(IF(VLOOKUP(CONCATENATE('Ratios&amp;Templates'!$W$2,$D$191),'Template 5_dataset'!$A:$MJ,'Template 5_dataset'!JH210,0)="","",VLOOKUP(CONCATENATE('Ratios&amp;Templates'!$W$2,$D$191),'Template 5_dataset'!$A:$MJ,'Template 5_dataset'!JH210,0)),"")</f>
        <v/>
      </c>
      <c r="M213" s="130" t="str">
        <f>IFERROR(IF(VLOOKUP(CONCATENATE('Ratios&amp;Templates'!$W$2,$D$191),'Template 5_dataset'!$A:$MJ,'Template 5_dataset'!JI210,0)="","",VLOOKUP(CONCATENATE('Ratios&amp;Templates'!$W$2,$D$191),'Template 5_dataset'!$A:$MJ,'Template 5_dataset'!JI210,0)),"")</f>
        <v/>
      </c>
      <c r="N213" s="130" t="str">
        <f>IFERROR(IF(VLOOKUP(CONCATENATE('Ratios&amp;Templates'!$W$2,$D$191),'Template 5_dataset'!$A:$MJ,'Template 5_dataset'!JJ210,0)="","",VLOOKUP(CONCATENATE('Ratios&amp;Templates'!$W$2,$D$191),'Template 5_dataset'!$A:$MJ,'Template 5_dataset'!JJ210,0)),"")</f>
        <v/>
      </c>
      <c r="O213" s="130" t="str">
        <f>IFERROR(IF(VLOOKUP(CONCATENATE('Ratios&amp;Templates'!$W$2,$D$191),'Template 5_dataset'!$A:$MJ,'Template 5_dataset'!JK210,0)="","",VLOOKUP(CONCATENATE('Ratios&amp;Templates'!$W$2,$D$191),'Template 5_dataset'!$A:$MJ,'Template 5_dataset'!JK210,0)),"")</f>
        <v/>
      </c>
      <c r="P213" s="130" t="str">
        <f>IFERROR(IF(VLOOKUP(CONCATENATE('Ratios&amp;Templates'!$W$2,$D$191),'Template 5_dataset'!$A:$MJ,'Template 5_dataset'!JL210,0)="","",VLOOKUP(CONCATENATE('Ratios&amp;Templates'!$W$2,$D$191),'Template 5_dataset'!$A:$MJ,'Template 5_dataset'!JL210,0)),"")</f>
        <v/>
      </c>
      <c r="Q213" s="130" t="str">
        <f>IFERROR(IF(VLOOKUP(CONCATENATE('Ratios&amp;Templates'!$W$2,$D$191),'Template 5_dataset'!$A:$MJ,'Template 5_dataset'!JM210,0)="","",VLOOKUP(CONCATENATE('Ratios&amp;Templates'!$W$2,$D$191),'Template 5_dataset'!$A:$MJ,'Template 5_dataset'!JM210,0)),"")</f>
        <v/>
      </c>
      <c r="R213" s="130" t="str">
        <f>IFERROR(IF(VLOOKUP(CONCATENATE('Ratios&amp;Templates'!$W$2,$D$191),'Template 5_dataset'!$A:$MJ,'Template 5_dataset'!JN210,0)="","",VLOOKUP(CONCATENATE('Ratios&amp;Templates'!$W$2,$D$191),'Template 5_dataset'!$A:$MJ,'Template 5_dataset'!JN210,0)),"")</f>
        <v/>
      </c>
    </row>
    <row r="214" spans="3:18">
      <c r="C214" s="103" t="s">
        <v>374</v>
      </c>
      <c r="D214" s="156" t="s">
        <v>2237</v>
      </c>
      <c r="E214" s="130" t="str">
        <f>IFERROR(IF(VLOOKUP(CONCATENATE('Ratios&amp;Templates'!$W$2,$D$191),'Template 5_dataset'!$A:$MJ,'Template 5_dataset'!JO210,0)="","",VLOOKUP(CONCATENATE('Ratios&amp;Templates'!$W$2,$D$191),'Template 5_dataset'!$A:$MJ,'Template 5_dataset'!JO210,0)),"")</f>
        <v/>
      </c>
      <c r="F214" s="130" t="str">
        <f>IFERROR(IF(VLOOKUP(CONCATENATE('Ratios&amp;Templates'!$W$2,$D$191),'Template 5_dataset'!$A:$MJ,'Template 5_dataset'!JP210,0)="","",VLOOKUP(CONCATENATE('Ratios&amp;Templates'!$W$2,$D$191),'Template 5_dataset'!$A:$MJ,'Template 5_dataset'!JP210,0)),"")</f>
        <v/>
      </c>
      <c r="G214" s="130" t="str">
        <f>IFERROR(IF(VLOOKUP(CONCATENATE('Ratios&amp;Templates'!$W$2,$D$191),'Template 5_dataset'!$A:$MJ,'Template 5_dataset'!JQ210,0)="","",VLOOKUP(CONCATENATE('Ratios&amp;Templates'!$W$2,$D$191),'Template 5_dataset'!$A:$MJ,'Template 5_dataset'!JQ210,0)),"")</f>
        <v/>
      </c>
      <c r="H214" s="130" t="str">
        <f>IFERROR(IF(VLOOKUP(CONCATENATE('Ratios&amp;Templates'!$W$2,$D$191),'Template 5_dataset'!$A:$MJ,'Template 5_dataset'!JR210,0)="","",VLOOKUP(CONCATENATE('Ratios&amp;Templates'!$W$2,$D$191),'Template 5_dataset'!$A:$MJ,'Template 5_dataset'!JR210,0)),"")</f>
        <v/>
      </c>
      <c r="I214" s="130" t="str">
        <f>IFERROR(IF(VLOOKUP(CONCATENATE('Ratios&amp;Templates'!$W$2,$D$191),'Template 5_dataset'!$A:$MJ,'Template 5_dataset'!JS210,0)="","",VLOOKUP(CONCATENATE('Ratios&amp;Templates'!$W$2,$D$191),'Template 5_dataset'!$A:$MJ,'Template 5_dataset'!JS210,0)),"")</f>
        <v/>
      </c>
      <c r="J214" s="130" t="str">
        <f>IFERROR(IF(VLOOKUP(CONCATENATE('Ratios&amp;Templates'!$W$2,$D$191),'Template 5_dataset'!$A:$MJ,'Template 5_dataset'!JT210,0)="","",VLOOKUP(CONCATENATE('Ratios&amp;Templates'!$W$2,$D$191),'Template 5_dataset'!$A:$MJ,'Template 5_dataset'!JT210,0)),"")</f>
        <v/>
      </c>
      <c r="K214" s="130" t="str">
        <f>IFERROR(IF(VLOOKUP(CONCATENATE('Ratios&amp;Templates'!$W$2,$D$191),'Template 5_dataset'!$A:$MJ,'Template 5_dataset'!JU210,0)="","",VLOOKUP(CONCATENATE('Ratios&amp;Templates'!$W$2,$D$191),'Template 5_dataset'!$A:$MJ,'Template 5_dataset'!JU210,0)),"")</f>
        <v/>
      </c>
      <c r="L214" s="130" t="str">
        <f>IFERROR(IF(VLOOKUP(CONCATENATE('Ratios&amp;Templates'!$W$2,$D$191),'Template 5_dataset'!$A:$MJ,'Template 5_dataset'!JV210,0)="","",VLOOKUP(CONCATENATE('Ratios&amp;Templates'!$W$2,$D$191),'Template 5_dataset'!$A:$MJ,'Template 5_dataset'!JV210,0)),"")</f>
        <v/>
      </c>
      <c r="M214" s="130" t="str">
        <f>IFERROR(IF(VLOOKUP(CONCATENATE('Ratios&amp;Templates'!$W$2,$D$191),'Template 5_dataset'!$A:$MJ,'Template 5_dataset'!JW210,0)="","",VLOOKUP(CONCATENATE('Ratios&amp;Templates'!$W$2,$D$191),'Template 5_dataset'!$A:$MJ,'Template 5_dataset'!JW210,0)),"")</f>
        <v/>
      </c>
      <c r="N214" s="130" t="str">
        <f>IFERROR(IF(VLOOKUP(CONCATENATE('Ratios&amp;Templates'!$W$2,$D$191),'Template 5_dataset'!$A:$MJ,'Template 5_dataset'!JX210,0)="","",VLOOKUP(CONCATENATE('Ratios&amp;Templates'!$W$2,$D$191),'Template 5_dataset'!$A:$MJ,'Template 5_dataset'!JX210,0)),"")</f>
        <v/>
      </c>
      <c r="O214" s="130" t="str">
        <f>IFERROR(IF(VLOOKUP(CONCATENATE('Ratios&amp;Templates'!$W$2,$D$191),'Template 5_dataset'!$A:$MJ,'Template 5_dataset'!JY210,0)="","",VLOOKUP(CONCATENATE('Ratios&amp;Templates'!$W$2,$D$191),'Template 5_dataset'!$A:$MJ,'Template 5_dataset'!JY210,0)),"")</f>
        <v/>
      </c>
      <c r="P214" s="130" t="str">
        <f>IFERROR(IF(VLOOKUP(CONCATENATE('Ratios&amp;Templates'!$W$2,$D$191),'Template 5_dataset'!$A:$MJ,'Template 5_dataset'!JZ210,0)="","",VLOOKUP(CONCATENATE('Ratios&amp;Templates'!$W$2,$D$191),'Template 5_dataset'!$A:$MJ,'Template 5_dataset'!JZ210,0)),"")</f>
        <v/>
      </c>
      <c r="Q214" s="130" t="str">
        <f>IFERROR(IF(VLOOKUP(CONCATENATE('Ratios&amp;Templates'!$W$2,$D$191),'Template 5_dataset'!$A:$MJ,'Template 5_dataset'!KA210,0)="","",VLOOKUP(CONCATENATE('Ratios&amp;Templates'!$W$2,$D$191),'Template 5_dataset'!$A:$MJ,'Template 5_dataset'!KA210,0)),"")</f>
        <v/>
      </c>
      <c r="R214" s="130" t="str">
        <f>IFERROR(IF(VLOOKUP(CONCATENATE('Ratios&amp;Templates'!$W$2,$D$191),'Template 5_dataset'!$A:$MJ,'Template 5_dataset'!KB210,0)="","",VLOOKUP(CONCATENATE('Ratios&amp;Templates'!$W$2,$D$191),'Template 5_dataset'!$A:$MJ,'Template 5_dataset'!KB210,0)),"")</f>
        <v/>
      </c>
    </row>
    <row r="215" spans="3:18">
      <c r="C215" s="103" t="s">
        <v>1610</v>
      </c>
      <c r="D215" s="156" t="s">
        <v>2238</v>
      </c>
      <c r="E215" s="130" t="str">
        <f>IFERROR(IF(VLOOKUP(CONCATENATE('Ratios&amp;Templates'!$W$2,$D$191),'Template 5_dataset'!$A:$MJ,'Template 5_dataset'!KC210,0)="","",VLOOKUP(CONCATENATE('Ratios&amp;Templates'!$W$2,$D$191),'Template 5_dataset'!$A:$MJ,'Template 5_dataset'!KC210,0)),"")</f>
        <v/>
      </c>
      <c r="F215" s="130" t="str">
        <f>IFERROR(IF(VLOOKUP(CONCATENATE('Ratios&amp;Templates'!$W$2,$D$191),'Template 5_dataset'!$A:$MJ,'Template 5_dataset'!KD210,0)="","",VLOOKUP(CONCATENATE('Ratios&amp;Templates'!$W$2,$D$191),'Template 5_dataset'!$A:$MJ,'Template 5_dataset'!KD210,0)),"")</f>
        <v/>
      </c>
      <c r="G215" s="130" t="str">
        <f>IFERROR(IF(VLOOKUP(CONCATENATE('Ratios&amp;Templates'!$W$2,$D$191),'Template 5_dataset'!$A:$MJ,'Template 5_dataset'!KE210,0)="","",VLOOKUP(CONCATENATE('Ratios&amp;Templates'!$W$2,$D$191),'Template 5_dataset'!$A:$MJ,'Template 5_dataset'!KE210,0)),"")</f>
        <v/>
      </c>
      <c r="H215" s="130" t="str">
        <f>IFERROR(IF(VLOOKUP(CONCATENATE('Ratios&amp;Templates'!$W$2,$D$191),'Template 5_dataset'!$A:$MJ,'Template 5_dataset'!KF210,0)="","",VLOOKUP(CONCATENATE('Ratios&amp;Templates'!$W$2,$D$191),'Template 5_dataset'!$A:$MJ,'Template 5_dataset'!KF210,0)),"")</f>
        <v/>
      </c>
      <c r="I215" s="130" t="str">
        <f>IFERROR(IF(VLOOKUP(CONCATENATE('Ratios&amp;Templates'!$W$2,$D$191),'Template 5_dataset'!$A:$MJ,'Template 5_dataset'!KG210,0)="","",VLOOKUP(CONCATENATE('Ratios&amp;Templates'!$W$2,$D$191),'Template 5_dataset'!$A:$MJ,'Template 5_dataset'!KG210,0)),"")</f>
        <v/>
      </c>
      <c r="J215" s="130" t="str">
        <f>IFERROR(IF(VLOOKUP(CONCATENATE('Ratios&amp;Templates'!$W$2,$D$191),'Template 5_dataset'!$A:$MJ,'Template 5_dataset'!KH210,0)="","",VLOOKUP(CONCATENATE('Ratios&amp;Templates'!$W$2,$D$191),'Template 5_dataset'!$A:$MJ,'Template 5_dataset'!KH210,0)),"")</f>
        <v/>
      </c>
      <c r="K215" s="130" t="str">
        <f>IFERROR(IF(VLOOKUP(CONCATENATE('Ratios&amp;Templates'!$W$2,$D$191),'Template 5_dataset'!$A:$MJ,'Template 5_dataset'!KI210,0)="","",VLOOKUP(CONCATENATE('Ratios&amp;Templates'!$W$2,$D$191),'Template 5_dataset'!$A:$MJ,'Template 5_dataset'!KI210,0)),"")</f>
        <v/>
      </c>
      <c r="L215" s="130" t="str">
        <f>IFERROR(IF(VLOOKUP(CONCATENATE('Ratios&amp;Templates'!$W$2,$D$191),'Template 5_dataset'!$A:$MJ,'Template 5_dataset'!KJ210,0)="","",VLOOKUP(CONCATENATE('Ratios&amp;Templates'!$W$2,$D$191),'Template 5_dataset'!$A:$MJ,'Template 5_dataset'!KJ210,0)),"")</f>
        <v/>
      </c>
      <c r="M215" s="130" t="str">
        <f>IFERROR(IF(VLOOKUP(CONCATENATE('Ratios&amp;Templates'!$W$2,$D$191),'Template 5_dataset'!$A:$MJ,'Template 5_dataset'!KK210,0)="","",VLOOKUP(CONCATENATE('Ratios&amp;Templates'!$W$2,$D$191),'Template 5_dataset'!$A:$MJ,'Template 5_dataset'!KK210,0)),"")</f>
        <v/>
      </c>
      <c r="N215" s="130" t="str">
        <f>IFERROR(IF(VLOOKUP(CONCATENATE('Ratios&amp;Templates'!$W$2,$D$191),'Template 5_dataset'!$A:$MJ,'Template 5_dataset'!KL210,0)="","",VLOOKUP(CONCATENATE('Ratios&amp;Templates'!$W$2,$D$191),'Template 5_dataset'!$A:$MJ,'Template 5_dataset'!KL210,0)),"")</f>
        <v/>
      </c>
      <c r="O215" s="130" t="str">
        <f>IFERROR(IF(VLOOKUP(CONCATENATE('Ratios&amp;Templates'!$W$2,$D$191),'Template 5_dataset'!$A:$MJ,'Template 5_dataset'!KM210,0)="","",VLOOKUP(CONCATENATE('Ratios&amp;Templates'!$W$2,$D$191),'Template 5_dataset'!$A:$MJ,'Template 5_dataset'!KM210,0)),"")</f>
        <v/>
      </c>
      <c r="P215" s="130" t="str">
        <f>IFERROR(IF(VLOOKUP(CONCATENATE('Ratios&amp;Templates'!$W$2,$D$191),'Template 5_dataset'!$A:$MJ,'Template 5_dataset'!KN210,0)="","",VLOOKUP(CONCATENATE('Ratios&amp;Templates'!$W$2,$D$191),'Template 5_dataset'!$A:$MJ,'Template 5_dataset'!KN210,0)),"")</f>
        <v/>
      </c>
      <c r="Q215" s="130" t="str">
        <f>IFERROR(IF(VLOOKUP(CONCATENATE('Ratios&amp;Templates'!$W$2,$D$191),'Template 5_dataset'!$A:$MJ,'Template 5_dataset'!KO210,0)="","",VLOOKUP(CONCATENATE('Ratios&amp;Templates'!$W$2,$D$191),'Template 5_dataset'!$A:$MJ,'Template 5_dataset'!KO210,0)),"")</f>
        <v/>
      </c>
      <c r="R215" s="130" t="str">
        <f>IFERROR(IF(VLOOKUP(CONCATENATE('Ratios&amp;Templates'!$W$2,$D$191),'Template 5_dataset'!$A:$MJ,'Template 5_dataset'!KP210,0)="","",VLOOKUP(CONCATENATE('Ratios&amp;Templates'!$W$2,$D$191),'Template 5_dataset'!$A:$MJ,'Template 5_dataset'!KP210,0)),"")</f>
        <v/>
      </c>
    </row>
    <row r="216" spans="3:18">
      <c r="C216" s="103" t="s">
        <v>1612</v>
      </c>
      <c r="D216" s="156" t="s">
        <v>2239</v>
      </c>
      <c r="E216" s="130" t="str">
        <f>IFERROR(IF(VLOOKUP(CONCATENATE('Ratios&amp;Templates'!$W$2,$D$191),'Template 5_dataset'!$A:$MJ,'Template 5_dataset'!KQ210,0)="","",VLOOKUP(CONCATENATE('Ratios&amp;Templates'!$W$2,$D$191),'Template 5_dataset'!$A:$MJ,'Template 5_dataset'!KQ210,0)),"")</f>
        <v/>
      </c>
      <c r="F216" s="130" t="str">
        <f>IFERROR(IF(VLOOKUP(CONCATENATE('Ratios&amp;Templates'!$W$2,$D$191),'Template 5_dataset'!$A:$MJ,'Template 5_dataset'!KR210,0)="","",VLOOKUP(CONCATENATE('Ratios&amp;Templates'!$W$2,$D$191),'Template 5_dataset'!$A:$MJ,'Template 5_dataset'!KR210,0)),"")</f>
        <v/>
      </c>
      <c r="G216" s="130" t="str">
        <f>IFERROR(IF(VLOOKUP(CONCATENATE('Ratios&amp;Templates'!$W$2,$D$191),'Template 5_dataset'!$A:$MJ,'Template 5_dataset'!KS210,0)="","",VLOOKUP(CONCATENATE('Ratios&amp;Templates'!$W$2,$D$191),'Template 5_dataset'!$A:$MJ,'Template 5_dataset'!KS210,0)),"")</f>
        <v/>
      </c>
      <c r="H216" s="130" t="str">
        <f>IFERROR(IF(VLOOKUP(CONCATENATE('Ratios&amp;Templates'!$W$2,$D$191),'Template 5_dataset'!$A:$MJ,'Template 5_dataset'!KT210,0)="","",VLOOKUP(CONCATENATE('Ratios&amp;Templates'!$W$2,$D$191),'Template 5_dataset'!$A:$MJ,'Template 5_dataset'!KT210,0)),"")</f>
        <v/>
      </c>
      <c r="I216" s="130" t="str">
        <f>IFERROR(IF(VLOOKUP(CONCATENATE('Ratios&amp;Templates'!$W$2,$D$191),'Template 5_dataset'!$A:$MJ,'Template 5_dataset'!KU210,0)="","",VLOOKUP(CONCATENATE('Ratios&amp;Templates'!$W$2,$D$191),'Template 5_dataset'!$A:$MJ,'Template 5_dataset'!KU210,0)),"")</f>
        <v/>
      </c>
      <c r="J216" s="130" t="str">
        <f>IFERROR(IF(VLOOKUP(CONCATENATE('Ratios&amp;Templates'!$W$2,$D$191),'Template 5_dataset'!$A:$MJ,'Template 5_dataset'!KV210,0)="","",VLOOKUP(CONCATENATE('Ratios&amp;Templates'!$W$2,$D$191),'Template 5_dataset'!$A:$MJ,'Template 5_dataset'!KV210,0)),"")</f>
        <v/>
      </c>
      <c r="K216" s="130" t="str">
        <f>IFERROR(IF(VLOOKUP(CONCATENATE('Ratios&amp;Templates'!$W$2,$D$191),'Template 5_dataset'!$A:$MJ,'Template 5_dataset'!KW210,0)="","",VLOOKUP(CONCATENATE('Ratios&amp;Templates'!$W$2,$D$191),'Template 5_dataset'!$A:$MJ,'Template 5_dataset'!KW210,0)),"")</f>
        <v/>
      </c>
      <c r="L216" s="130" t="str">
        <f>IFERROR(IF(VLOOKUP(CONCATENATE('Ratios&amp;Templates'!$W$2,$D$191),'Template 5_dataset'!$A:$MJ,'Template 5_dataset'!KX210,0)="","",VLOOKUP(CONCATENATE('Ratios&amp;Templates'!$W$2,$D$191),'Template 5_dataset'!$A:$MJ,'Template 5_dataset'!KX210,0)),"")</f>
        <v/>
      </c>
      <c r="M216" s="130" t="str">
        <f>IFERROR(IF(VLOOKUP(CONCATENATE('Ratios&amp;Templates'!$W$2,$D$191),'Template 5_dataset'!$A:$MJ,'Template 5_dataset'!KY210,0)="","",VLOOKUP(CONCATENATE('Ratios&amp;Templates'!$W$2,$D$191),'Template 5_dataset'!$A:$MJ,'Template 5_dataset'!KY210,0)),"")</f>
        <v/>
      </c>
      <c r="N216" s="130" t="str">
        <f>IFERROR(IF(VLOOKUP(CONCATENATE('Ratios&amp;Templates'!$W$2,$D$191),'Template 5_dataset'!$A:$MJ,'Template 5_dataset'!KZ210,0)="","",VLOOKUP(CONCATENATE('Ratios&amp;Templates'!$W$2,$D$191),'Template 5_dataset'!$A:$MJ,'Template 5_dataset'!KZ210,0)),"")</f>
        <v/>
      </c>
      <c r="O216" s="130" t="str">
        <f>IFERROR(IF(VLOOKUP(CONCATENATE('Ratios&amp;Templates'!$W$2,$D$191),'Template 5_dataset'!$A:$MJ,'Template 5_dataset'!LA210,0)="","",VLOOKUP(CONCATENATE('Ratios&amp;Templates'!$W$2,$D$191),'Template 5_dataset'!$A:$MJ,'Template 5_dataset'!LA210,0)),"")</f>
        <v/>
      </c>
      <c r="P216" s="130" t="str">
        <f>IFERROR(IF(VLOOKUP(CONCATENATE('Ratios&amp;Templates'!$W$2,$D$191),'Template 5_dataset'!$A:$MJ,'Template 5_dataset'!LB210,0)="","",VLOOKUP(CONCATENATE('Ratios&amp;Templates'!$W$2,$D$191),'Template 5_dataset'!$A:$MJ,'Template 5_dataset'!LB210,0)),"")</f>
        <v/>
      </c>
      <c r="Q216" s="130" t="str">
        <f>IFERROR(IF(VLOOKUP(CONCATENATE('Ratios&amp;Templates'!$W$2,$D$191),'Template 5_dataset'!$A:$MJ,'Template 5_dataset'!LC210,0)="","",VLOOKUP(CONCATENATE('Ratios&amp;Templates'!$W$2,$D$191),'Template 5_dataset'!$A:$MJ,'Template 5_dataset'!LC210,0)),"")</f>
        <v/>
      </c>
      <c r="R216" s="130" t="str">
        <f>IFERROR(IF(VLOOKUP(CONCATENATE('Ratios&amp;Templates'!$W$2,$D$191),'Template 5_dataset'!$A:$MJ,'Template 5_dataset'!LD210,0)="","",VLOOKUP(CONCATENATE('Ratios&amp;Templates'!$W$2,$D$191),'Template 5_dataset'!$A:$MJ,'Template 5_dataset'!LD210,0)),"")</f>
        <v/>
      </c>
    </row>
    <row r="217" spans="3:18">
      <c r="C217" s="103" t="s">
        <v>1614</v>
      </c>
      <c r="D217" s="156" t="s">
        <v>2240</v>
      </c>
      <c r="E217" s="130" t="str">
        <f>IFERROR(IF(VLOOKUP(CONCATENATE('Ratios&amp;Templates'!$W$2,$D$191),'Template 5_dataset'!$A:$MJ,'Template 5_dataset'!LE210,0)="","",VLOOKUP(CONCATENATE('Ratios&amp;Templates'!$W$2,$D$191),'Template 5_dataset'!$A:$MJ,'Template 5_dataset'!LE210,0)),"")</f>
        <v/>
      </c>
      <c r="F217" s="130" t="str">
        <f>IFERROR(IF(VLOOKUP(CONCATENATE('Ratios&amp;Templates'!$W$2,$D$191),'Template 5_dataset'!$A:$MJ,'Template 5_dataset'!LF210,0)="","",VLOOKUP(CONCATENATE('Ratios&amp;Templates'!$W$2,$D$191),'Template 5_dataset'!$A:$MJ,'Template 5_dataset'!LF210,0)),"")</f>
        <v/>
      </c>
      <c r="G217" s="130" t="str">
        <f>IFERROR(IF(VLOOKUP(CONCATENATE('Ratios&amp;Templates'!$W$2,$D$191),'Template 5_dataset'!$A:$MJ,'Template 5_dataset'!LG210,0)="","",VLOOKUP(CONCATENATE('Ratios&amp;Templates'!$W$2,$D$191),'Template 5_dataset'!$A:$MJ,'Template 5_dataset'!LG210,0)),"")</f>
        <v/>
      </c>
      <c r="H217" s="130" t="str">
        <f>IFERROR(IF(VLOOKUP(CONCATENATE('Ratios&amp;Templates'!$W$2,$D$191),'Template 5_dataset'!$A:$MJ,'Template 5_dataset'!LH210,0)="","",VLOOKUP(CONCATENATE('Ratios&amp;Templates'!$W$2,$D$191),'Template 5_dataset'!$A:$MJ,'Template 5_dataset'!LH210,0)),"")</f>
        <v/>
      </c>
      <c r="I217" s="130" t="str">
        <f>IFERROR(IF(VLOOKUP(CONCATENATE('Ratios&amp;Templates'!$W$2,$D$191),'Template 5_dataset'!$A:$MJ,'Template 5_dataset'!LI210,0)="","",VLOOKUP(CONCATENATE('Ratios&amp;Templates'!$W$2,$D$191),'Template 5_dataset'!$A:$MJ,'Template 5_dataset'!LI210,0)),"")</f>
        <v/>
      </c>
      <c r="J217" s="130" t="str">
        <f>IFERROR(IF(VLOOKUP(CONCATENATE('Ratios&amp;Templates'!$W$2,$D$191),'Template 5_dataset'!$A:$MJ,'Template 5_dataset'!LJ210,0)="","",VLOOKUP(CONCATENATE('Ratios&amp;Templates'!$W$2,$D$191),'Template 5_dataset'!$A:$MJ,'Template 5_dataset'!LJ210,0)),"")</f>
        <v/>
      </c>
      <c r="K217" s="130" t="str">
        <f>IFERROR(IF(VLOOKUP(CONCATENATE('Ratios&amp;Templates'!$W$2,$D$191),'Template 5_dataset'!$A:$MJ,'Template 5_dataset'!LK210,0)="","",VLOOKUP(CONCATENATE('Ratios&amp;Templates'!$W$2,$D$191),'Template 5_dataset'!$A:$MJ,'Template 5_dataset'!LK210,0)),"")</f>
        <v/>
      </c>
      <c r="L217" s="130" t="str">
        <f>IFERROR(IF(VLOOKUP(CONCATENATE('Ratios&amp;Templates'!$W$2,$D$191),'Template 5_dataset'!$A:$MJ,'Template 5_dataset'!LL210,0)="","",VLOOKUP(CONCATENATE('Ratios&amp;Templates'!$W$2,$D$191),'Template 5_dataset'!$A:$MJ,'Template 5_dataset'!LL210,0)),"")</f>
        <v/>
      </c>
      <c r="M217" s="130" t="str">
        <f>IFERROR(IF(VLOOKUP(CONCATENATE('Ratios&amp;Templates'!$W$2,$D$191),'Template 5_dataset'!$A:$MJ,'Template 5_dataset'!LM210,0)="","",VLOOKUP(CONCATENATE('Ratios&amp;Templates'!$W$2,$D$191),'Template 5_dataset'!$A:$MJ,'Template 5_dataset'!LM210,0)),"")</f>
        <v/>
      </c>
      <c r="N217" s="130" t="str">
        <f>IFERROR(IF(VLOOKUP(CONCATENATE('Ratios&amp;Templates'!$W$2,$D$191),'Template 5_dataset'!$A:$MJ,'Template 5_dataset'!LN210,0)="","",VLOOKUP(CONCATENATE('Ratios&amp;Templates'!$W$2,$D$191),'Template 5_dataset'!$A:$MJ,'Template 5_dataset'!LN210,0)),"")</f>
        <v/>
      </c>
      <c r="O217" s="130" t="str">
        <f>IFERROR(IF(VLOOKUP(CONCATENATE('Ratios&amp;Templates'!$W$2,$D$191),'Template 5_dataset'!$A:$MJ,'Template 5_dataset'!LO210,0)="","",VLOOKUP(CONCATENATE('Ratios&amp;Templates'!$W$2,$D$191),'Template 5_dataset'!$A:$MJ,'Template 5_dataset'!LO210,0)),"")</f>
        <v/>
      </c>
      <c r="P217" s="130" t="str">
        <f>IFERROR(IF(VLOOKUP(CONCATENATE('Ratios&amp;Templates'!$W$2,$D$191),'Template 5_dataset'!$A:$MJ,'Template 5_dataset'!LP210,0)="","",VLOOKUP(CONCATENATE('Ratios&amp;Templates'!$W$2,$D$191),'Template 5_dataset'!$A:$MJ,'Template 5_dataset'!LP210,0)),"")</f>
        <v/>
      </c>
      <c r="Q217" s="130" t="str">
        <f>IFERROR(IF(VLOOKUP(CONCATENATE('Ratios&amp;Templates'!$W$2,$D$191),'Template 5_dataset'!$A:$MJ,'Template 5_dataset'!LQ210,0)="","",VLOOKUP(CONCATENATE('Ratios&amp;Templates'!$W$2,$D$191),'Template 5_dataset'!$A:$MJ,'Template 5_dataset'!LQ210,0)),"")</f>
        <v/>
      </c>
      <c r="R217" s="130" t="str">
        <f>IFERROR(IF(VLOOKUP(CONCATENATE('Ratios&amp;Templates'!$W$2,$D$191),'Template 5_dataset'!$A:$MJ,'Template 5_dataset'!LR210,0)="","",VLOOKUP(CONCATENATE('Ratios&amp;Templates'!$W$2,$D$191),'Template 5_dataset'!$A:$MJ,'Template 5_dataset'!LR210,0)),"")</f>
        <v/>
      </c>
    </row>
    <row r="218" spans="3:18" ht="25">
      <c r="C218" s="103" t="s">
        <v>1616</v>
      </c>
      <c r="D218" s="156" t="s">
        <v>2241</v>
      </c>
      <c r="E218" s="130" t="str">
        <f>IFERROR(IF(VLOOKUP(CONCATENATE('Ratios&amp;Templates'!$W$2,$D$191),'Template 5_dataset'!$A:$MJ,'Template 5_dataset'!LS210,0)="","",VLOOKUP(CONCATENATE('Ratios&amp;Templates'!$W$2,$D$191),'Template 5_dataset'!$A:$MJ,'Template 5_dataset'!LS210,0)),"")</f>
        <v/>
      </c>
      <c r="F218" s="130" t="str">
        <f>IFERROR(IF(VLOOKUP(CONCATENATE('Ratios&amp;Templates'!$W$2,$D$191),'Template 5_dataset'!$A:$MJ,'Template 5_dataset'!LT210,0)="","",VLOOKUP(CONCATENATE('Ratios&amp;Templates'!$W$2,$D$191),'Template 5_dataset'!$A:$MJ,'Template 5_dataset'!LT210,0)),"")</f>
        <v/>
      </c>
      <c r="G218" s="130" t="str">
        <f>IFERROR(IF(VLOOKUP(CONCATENATE('Ratios&amp;Templates'!$W$2,$D$191),'Template 5_dataset'!$A:$MJ,'Template 5_dataset'!LU210,0)="","",VLOOKUP(CONCATENATE('Ratios&amp;Templates'!$W$2,$D$191),'Template 5_dataset'!$A:$MJ,'Template 5_dataset'!LU210,0)),"")</f>
        <v/>
      </c>
      <c r="H218" s="130" t="str">
        <f>IFERROR(IF(VLOOKUP(CONCATENATE('Ratios&amp;Templates'!$W$2,$D$191),'Template 5_dataset'!$A:$MJ,'Template 5_dataset'!LV210,0)="","",VLOOKUP(CONCATENATE('Ratios&amp;Templates'!$W$2,$D$191),'Template 5_dataset'!$A:$MJ,'Template 5_dataset'!LV210,0)),"")</f>
        <v/>
      </c>
      <c r="I218" s="130" t="str">
        <f>IFERROR(IF(VLOOKUP(CONCATENATE('Ratios&amp;Templates'!$W$2,$D$191),'Template 5_dataset'!$A:$MJ,'Template 5_dataset'!LW210,0)="","",VLOOKUP(CONCATENATE('Ratios&amp;Templates'!$W$2,$D$191),'Template 5_dataset'!$A:$MJ,'Template 5_dataset'!LW210,0)),"")</f>
        <v/>
      </c>
      <c r="J218" s="130" t="str">
        <f>IFERROR(IF(VLOOKUP(CONCATENATE('Ratios&amp;Templates'!$W$2,$D$191),'Template 5_dataset'!$A:$MJ,'Template 5_dataset'!LX210,0)="","",VLOOKUP(CONCATENATE('Ratios&amp;Templates'!$W$2,$D$191),'Template 5_dataset'!$A:$MJ,'Template 5_dataset'!LX210,0)),"")</f>
        <v/>
      </c>
      <c r="K218" s="130" t="str">
        <f>IFERROR(IF(VLOOKUP(CONCATENATE('Ratios&amp;Templates'!$W$2,$D$191),'Template 5_dataset'!$A:$MJ,'Template 5_dataset'!LY210,0)="","",VLOOKUP(CONCATENATE('Ratios&amp;Templates'!$W$2,$D$191),'Template 5_dataset'!$A:$MJ,'Template 5_dataset'!LY210,0)),"")</f>
        <v/>
      </c>
      <c r="L218" s="130" t="str">
        <f>IFERROR(IF(VLOOKUP(CONCATENATE('Ratios&amp;Templates'!$W$2,$D$191),'Template 5_dataset'!$A:$MJ,'Template 5_dataset'!LZ210,0)="","",VLOOKUP(CONCATENATE('Ratios&amp;Templates'!$W$2,$D$191),'Template 5_dataset'!$A:$MJ,'Template 5_dataset'!LZ210,0)),"")</f>
        <v/>
      </c>
      <c r="M218" s="130" t="str">
        <f>IFERROR(IF(VLOOKUP(CONCATENATE('Ratios&amp;Templates'!$W$2,$D$191),'Template 5_dataset'!$A:$MJ,'Template 5_dataset'!MA210,0)="","",VLOOKUP(CONCATENATE('Ratios&amp;Templates'!$W$2,$D$191),'Template 5_dataset'!$A:$MJ,'Template 5_dataset'!MA210,0)),"")</f>
        <v/>
      </c>
      <c r="N218" s="130" t="str">
        <f>IFERROR(IF(VLOOKUP(CONCATENATE('Ratios&amp;Templates'!$W$2,$D$191),'Template 5_dataset'!$A:$MJ,'Template 5_dataset'!MB210,0)="","",VLOOKUP(CONCATENATE('Ratios&amp;Templates'!$W$2,$D$191),'Template 5_dataset'!$A:$MJ,'Template 5_dataset'!MB210,0)),"")</f>
        <v/>
      </c>
      <c r="O218" s="130" t="str">
        <f>IFERROR(IF(VLOOKUP(CONCATENATE('Ratios&amp;Templates'!$W$2,$D$191),'Template 5_dataset'!$A:$MJ,'Template 5_dataset'!MC210,0)="","",VLOOKUP(CONCATENATE('Ratios&amp;Templates'!$W$2,$D$191),'Template 5_dataset'!$A:$MJ,'Template 5_dataset'!MC210,0)),"")</f>
        <v/>
      </c>
      <c r="P218" s="130" t="str">
        <f>IFERROR(IF(VLOOKUP(CONCATENATE('Ratios&amp;Templates'!$W$2,$D$191),'Template 5_dataset'!$A:$MJ,'Template 5_dataset'!MD210,0)="","",VLOOKUP(CONCATENATE('Ratios&amp;Templates'!$W$2,$D$191),'Template 5_dataset'!$A:$MJ,'Template 5_dataset'!MD210,0)),"")</f>
        <v/>
      </c>
      <c r="Q218" s="130" t="str">
        <f>IFERROR(IF(VLOOKUP(CONCATENATE('Ratios&amp;Templates'!$W$2,$D$191),'Template 5_dataset'!$A:$MJ,'Template 5_dataset'!ME210,0)="","",VLOOKUP(CONCATENATE('Ratios&amp;Templates'!$W$2,$D$191),'Template 5_dataset'!$A:$MJ,'Template 5_dataset'!ME210,0)),"")</f>
        <v/>
      </c>
      <c r="R218" s="130" t="str">
        <f>IFERROR(IF(VLOOKUP(CONCATENATE('Ratios&amp;Templates'!$W$2,$D$191),'Template 5_dataset'!$A:$MJ,'Template 5_dataset'!MF210,0)="","",VLOOKUP(CONCATENATE('Ratios&amp;Templates'!$W$2,$D$191),'Template 5_dataset'!$A:$MJ,'Template 5_dataset'!MF210,0)),"")</f>
        <v/>
      </c>
    </row>
    <row r="220" spans="3:18">
      <c r="C220" s="117"/>
    </row>
  </sheetData>
  <sheetProtection algorithmName="SHA-512" hashValue="ouwU9/QOuCOOOnwi0O1M7+Fqcs8MEhNuSfPN48MQDzijxfrlzHlmi0uv9zgUsZE+52aREamO4vRKTfr/ap4jJQ==" saltValue="FtUk+c6OjCvz8wBYINXbAg==" spinCount="100000" sheet="1" pivotTables="0"/>
  <mergeCells count="71">
    <mergeCell ref="D187:L187"/>
    <mergeCell ref="D147:L147"/>
    <mergeCell ref="D40:L40"/>
    <mergeCell ref="D76:L76"/>
    <mergeCell ref="D171:L171"/>
    <mergeCell ref="D172:L172"/>
    <mergeCell ref="D185:L185"/>
    <mergeCell ref="D186:L186"/>
    <mergeCell ref="D169:L169"/>
    <mergeCell ref="D170:L170"/>
    <mergeCell ref="D167:L167"/>
    <mergeCell ref="D182:L182"/>
    <mergeCell ref="D168:L168"/>
    <mergeCell ref="D183:L183"/>
    <mergeCell ref="D184:L184"/>
    <mergeCell ref="J43:J45"/>
    <mergeCell ref="D191:D194"/>
    <mergeCell ref="E191:R191"/>
    <mergeCell ref="F192:R192"/>
    <mergeCell ref="F193:J193"/>
    <mergeCell ref="K193:K194"/>
    <mergeCell ref="L193:L194"/>
    <mergeCell ref="M193:M194"/>
    <mergeCell ref="N193:N194"/>
    <mergeCell ref="O193:O194"/>
    <mergeCell ref="P193:R193"/>
    <mergeCell ref="T79:T80"/>
    <mergeCell ref="E150:T150"/>
    <mergeCell ref="F151:K151"/>
    <mergeCell ref="L151:R151"/>
    <mergeCell ref="S151:T151"/>
    <mergeCell ref="O79:O80"/>
    <mergeCell ref="P79:P80"/>
    <mergeCell ref="Q79:Q80"/>
    <mergeCell ref="R79:R80"/>
    <mergeCell ref="S79:S80"/>
    <mergeCell ref="D143:L143"/>
    <mergeCell ref="D144:L144"/>
    <mergeCell ref="D145:L145"/>
    <mergeCell ref="D146:L146"/>
    <mergeCell ref="D142:L142"/>
    <mergeCell ref="E79:I79"/>
    <mergeCell ref="D38:L38"/>
    <mergeCell ref="D37:L37"/>
    <mergeCell ref="D74:L74"/>
    <mergeCell ref="D73:L73"/>
    <mergeCell ref="D36:L36"/>
    <mergeCell ref="D72:L72"/>
    <mergeCell ref="E43:H43"/>
    <mergeCell ref="I43:I45"/>
    <mergeCell ref="J79:L79"/>
    <mergeCell ref="M79:N79"/>
    <mergeCell ref="D39:L39"/>
    <mergeCell ref="D75:L75"/>
    <mergeCell ref="D71:L71"/>
    <mergeCell ref="F44:G44"/>
    <mergeCell ref="H44:H45"/>
    <mergeCell ref="D20:L20"/>
    <mergeCell ref="D35:L35"/>
    <mergeCell ref="R12:T13"/>
    <mergeCell ref="R14:T15"/>
    <mergeCell ref="D5:L5"/>
    <mergeCell ref="D9:L9"/>
    <mergeCell ref="D8:L8"/>
    <mergeCell ref="D7:L7"/>
    <mergeCell ref="D6:L6"/>
    <mergeCell ref="D10:L10"/>
    <mergeCell ref="D11:L11"/>
    <mergeCell ref="D13:L13"/>
    <mergeCell ref="D14:L14"/>
    <mergeCell ref="D15:L15"/>
  </mergeCells>
  <phoneticPr fontId="147" type="noConversion"/>
  <conditionalFormatting sqref="N21">
    <cfRule type="cellIs" dxfId="409" priority="85" operator="equal">
      <formula>"WARNING: Please select one bank only"</formula>
    </cfRule>
  </conditionalFormatting>
  <conditionalFormatting sqref="E66:J66 O46:S47 M46:M47 M48:S66 E46:G65 I46:J65">
    <cfRule type="cellIs" dxfId="408" priority="84" operator="notEqual">
      <formula>""</formula>
    </cfRule>
  </conditionalFormatting>
  <conditionalFormatting sqref="E81:T136 E153:T162 E195:R218">
    <cfRule type="cellIs" dxfId="407" priority="83" operator="notEqual">
      <formula>""</formula>
    </cfRule>
  </conditionalFormatting>
  <conditionalFormatting sqref="D22:D23 D26:D28">
    <cfRule type="cellIs" dxfId="406" priority="82" operator="notEqual">
      <formula>""</formula>
    </cfRule>
  </conditionalFormatting>
  <conditionalFormatting sqref="D24:D25">
    <cfRule type="cellIs" dxfId="405" priority="81" operator="notEqual">
      <formula>""</formula>
    </cfRule>
  </conditionalFormatting>
  <conditionalFormatting sqref="D29">
    <cfRule type="cellIs" dxfId="404" priority="79" operator="notEqual">
      <formula>""</formula>
    </cfRule>
  </conditionalFormatting>
  <conditionalFormatting sqref="E159">
    <cfRule type="cellIs" dxfId="403" priority="78" operator="notEqual">
      <formula>""</formula>
    </cfRule>
  </conditionalFormatting>
  <conditionalFormatting sqref="E160">
    <cfRule type="cellIs" dxfId="402" priority="77" operator="notEqual">
      <formula>""</formula>
    </cfRule>
  </conditionalFormatting>
  <conditionalFormatting sqref="E161:E162">
    <cfRule type="cellIs" dxfId="401" priority="76" operator="notEqual">
      <formula>""</formula>
    </cfRule>
  </conditionalFormatting>
  <conditionalFormatting sqref="E176:F176">
    <cfRule type="cellIs" dxfId="400" priority="75" operator="notEqual">
      <formula>""</formula>
    </cfRule>
  </conditionalFormatting>
  <conditionalFormatting sqref="H46:H65">
    <cfRule type="cellIs" dxfId="399" priority="16" operator="notEqual">
      <formula>""</formula>
    </cfRule>
  </conditionalFormatting>
  <conditionalFormatting sqref="G176">
    <cfRule type="cellIs" dxfId="398" priority="14" operator="notEqual">
      <formula>""</formula>
    </cfRule>
  </conditionalFormatting>
  <conditionalFormatting sqref="H176">
    <cfRule type="cellIs" dxfId="397" priority="13" operator="notEqual">
      <formula>""</formula>
    </cfRule>
  </conditionalFormatting>
  <conditionalFormatting sqref="I176">
    <cfRule type="cellIs" dxfId="396" priority="12" operator="notEqual">
      <formula>""</formula>
    </cfRule>
  </conditionalFormatting>
  <conditionalFormatting sqref="D191">
    <cfRule type="cellIs" dxfId="395" priority="6" operator="notEqual">
      <formula>""</formula>
    </cfRule>
  </conditionalFormatting>
  <pageMargins left="0.7" right="0.7" top="0.75" bottom="0.75" header="0.3" footer="0.3"/>
  <pageSetup paperSize="9" orientation="portrait" horizontalDpi="300" verticalDpi="300" r:id="rId2"/>
  <ignoredErrors>
    <ignoredError sqref="C46:C65 C81:C136 C153:C162 C176 C195:C218" numberStoredAsText="1"/>
  </ignoredErrors>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499984740745262"/>
  </sheetPr>
  <dimension ref="A1:Q129"/>
  <sheetViews>
    <sheetView showGridLines="0" zoomScale="70" zoomScaleNormal="70" workbookViewId="0"/>
  </sheetViews>
  <sheetFormatPr defaultColWidth="9.1796875" defaultRowHeight="14"/>
  <cols>
    <col min="1" max="1" width="30.7265625" style="21" customWidth="1"/>
    <col min="2" max="2" width="30.7265625" style="23" customWidth="1"/>
    <col min="3" max="4" width="15.7265625" style="21" customWidth="1"/>
    <col min="5" max="12" width="25.7265625" style="70" customWidth="1"/>
    <col min="13" max="16" width="20.7265625" style="24" customWidth="1"/>
    <col min="17" max="16384" width="9.1796875" style="8"/>
  </cols>
  <sheetData>
    <row r="1" spans="1:17" s="20" customFormat="1" ht="55.15" customHeight="1">
      <c r="A1" s="17" t="s">
        <v>215</v>
      </c>
      <c r="B1" s="19" t="s">
        <v>202</v>
      </c>
      <c r="C1" s="17" t="s">
        <v>203</v>
      </c>
      <c r="D1" s="17" t="s">
        <v>142</v>
      </c>
      <c r="E1" s="68" t="s">
        <v>2390</v>
      </c>
      <c r="F1" s="68" t="s">
        <v>227</v>
      </c>
      <c r="G1" s="68" t="s">
        <v>216</v>
      </c>
      <c r="H1" s="68" t="s">
        <v>313</v>
      </c>
      <c r="I1" s="68" t="s">
        <v>217</v>
      </c>
      <c r="J1" s="68" t="s">
        <v>314</v>
      </c>
      <c r="K1" s="68" t="s">
        <v>316</v>
      </c>
      <c r="L1" s="68" t="s">
        <v>315</v>
      </c>
      <c r="M1" s="18" t="s">
        <v>435</v>
      </c>
      <c r="N1" s="18" t="s">
        <v>436</v>
      </c>
      <c r="O1" s="18" t="s">
        <v>180</v>
      </c>
      <c r="P1" s="49" t="s">
        <v>143</v>
      </c>
    </row>
    <row r="2" spans="1:17" ht="15" customHeight="1">
      <c r="A2" s="21" t="s">
        <v>42</v>
      </c>
      <c r="B2" s="23" t="s">
        <v>43</v>
      </c>
      <c r="C2" s="73" t="s">
        <v>177</v>
      </c>
      <c r="D2" s="74">
        <v>44926</v>
      </c>
      <c r="E2" s="92">
        <v>0.27039999999999997</v>
      </c>
      <c r="F2" s="92">
        <v>0.27039999999999997</v>
      </c>
      <c r="G2" s="92">
        <v>0.27039999999999997</v>
      </c>
      <c r="H2" s="92">
        <v>0.1232</v>
      </c>
      <c r="I2" s="92">
        <v>0.1071</v>
      </c>
      <c r="J2" s="92">
        <v>0.03</v>
      </c>
      <c r="K2" s="92">
        <v>4.9249999999999998</v>
      </c>
      <c r="L2" s="92">
        <v>2.1749999999999998</v>
      </c>
      <c r="M2" s="192" t="s">
        <v>437</v>
      </c>
      <c r="N2" s="197" t="s">
        <v>2389</v>
      </c>
      <c r="O2" s="192" t="s">
        <v>333</v>
      </c>
      <c r="P2" s="51" t="s">
        <v>2363</v>
      </c>
      <c r="Q2" s="8" t="s">
        <v>208</v>
      </c>
    </row>
    <row r="3" spans="1:17" ht="15" customHeight="1">
      <c r="A3" s="21" t="s">
        <v>44</v>
      </c>
      <c r="B3" s="23" t="s">
        <v>317</v>
      </c>
      <c r="C3" s="73" t="s">
        <v>178</v>
      </c>
      <c r="D3" s="74">
        <v>44926</v>
      </c>
      <c r="E3" s="92">
        <v>0.218</v>
      </c>
      <c r="F3" s="92">
        <v>0.218</v>
      </c>
      <c r="G3" s="92">
        <v>0.218</v>
      </c>
      <c r="H3" s="92">
        <v>0.14799999999999999</v>
      </c>
      <c r="I3" s="92">
        <v>5.6000000000000001E-2</v>
      </c>
      <c r="J3" s="92">
        <v>0.03</v>
      </c>
      <c r="K3" s="92">
        <v>4.4889999999999999</v>
      </c>
      <c r="L3" s="92">
        <v>2.1829999999999998</v>
      </c>
      <c r="M3" s="192" t="s">
        <v>2384</v>
      </c>
      <c r="N3" s="197" t="s">
        <v>2389</v>
      </c>
      <c r="O3" s="50" t="s">
        <v>334</v>
      </c>
      <c r="P3" s="51"/>
      <c r="Q3" s="8" t="s">
        <v>208</v>
      </c>
    </row>
    <row r="4" spans="1:17" ht="15" customHeight="1">
      <c r="A4" s="21" t="s">
        <v>107</v>
      </c>
      <c r="B4" s="23" t="s">
        <v>108</v>
      </c>
      <c r="C4" s="73" t="s">
        <v>162</v>
      </c>
      <c r="D4" s="74">
        <v>44926</v>
      </c>
      <c r="E4" s="92">
        <v>0.19309999999999999</v>
      </c>
      <c r="F4" s="92">
        <v>0.21659999999999999</v>
      </c>
      <c r="G4" s="92">
        <v>0.23980000000000001</v>
      </c>
      <c r="H4" s="92">
        <v>0.1341</v>
      </c>
      <c r="I4" s="92">
        <v>0.06</v>
      </c>
      <c r="J4" s="92">
        <v>0.03</v>
      </c>
      <c r="K4" s="92">
        <v>2.0741999999999998</v>
      </c>
      <c r="L4" s="92">
        <v>1.1963999999999999</v>
      </c>
      <c r="M4" s="192" t="s">
        <v>438</v>
      </c>
      <c r="N4" s="197" t="s">
        <v>2389</v>
      </c>
      <c r="O4" s="50" t="s">
        <v>439</v>
      </c>
      <c r="P4" s="51"/>
      <c r="Q4" s="8" t="s">
        <v>208</v>
      </c>
    </row>
    <row r="5" spans="1:17" ht="15" customHeight="1">
      <c r="A5" s="21" t="s">
        <v>56</v>
      </c>
      <c r="B5" s="23" t="s">
        <v>57</v>
      </c>
      <c r="C5" s="73" t="s">
        <v>178</v>
      </c>
      <c r="D5" s="74">
        <v>44926</v>
      </c>
      <c r="E5" s="92">
        <v>0.18720000000000001</v>
      </c>
      <c r="F5" s="92">
        <v>0.18720000000000001</v>
      </c>
      <c r="G5" s="92">
        <v>0.18840000000000001</v>
      </c>
      <c r="H5" s="92">
        <v>0.14849999999999999</v>
      </c>
      <c r="I5" s="92">
        <v>5.8099999999999999E-2</v>
      </c>
      <c r="J5" s="92">
        <v>0.03</v>
      </c>
      <c r="K5" s="92">
        <v>2.3586999999999998</v>
      </c>
      <c r="L5" s="92">
        <v>1.2597</v>
      </c>
      <c r="M5" s="192" t="s">
        <v>440</v>
      </c>
      <c r="N5" s="197" t="s">
        <v>2389</v>
      </c>
      <c r="O5" s="50" t="s">
        <v>296</v>
      </c>
      <c r="P5" s="51"/>
      <c r="Q5" s="8" t="s">
        <v>208</v>
      </c>
    </row>
    <row r="6" spans="1:17" ht="15" customHeight="1">
      <c r="A6" s="21" t="s">
        <v>152</v>
      </c>
      <c r="B6" s="23" t="s">
        <v>318</v>
      </c>
      <c r="C6" s="73" t="s">
        <v>175</v>
      </c>
      <c r="D6" s="74">
        <v>44926</v>
      </c>
      <c r="E6" s="92">
        <v>0.12479999999999999</v>
      </c>
      <c r="F6" s="92">
        <v>0.14410000000000001</v>
      </c>
      <c r="G6" s="92">
        <v>0.1641</v>
      </c>
      <c r="H6" s="92">
        <v>0.125</v>
      </c>
      <c r="I6" s="92">
        <v>6.2101839999999998E-2</v>
      </c>
      <c r="J6" s="92">
        <v>0.03</v>
      </c>
      <c r="K6" s="92">
        <v>2.4613283333333298</v>
      </c>
      <c r="L6" s="92">
        <v>1.19869494116344</v>
      </c>
      <c r="M6" s="192" t="s">
        <v>441</v>
      </c>
      <c r="N6" s="50" t="s">
        <v>2348</v>
      </c>
      <c r="O6" s="50" t="s">
        <v>274</v>
      </c>
      <c r="P6" s="51"/>
      <c r="Q6" s="8" t="s">
        <v>208</v>
      </c>
    </row>
    <row r="7" spans="1:17" ht="15" customHeight="1">
      <c r="A7" s="21" t="s">
        <v>154</v>
      </c>
      <c r="B7" s="23" t="s">
        <v>155</v>
      </c>
      <c r="C7" s="73" t="s">
        <v>172</v>
      </c>
      <c r="D7" s="74">
        <v>44926</v>
      </c>
      <c r="E7" s="92">
        <v>0.152</v>
      </c>
      <c r="F7" s="92">
        <v>0.16700000000000001</v>
      </c>
      <c r="G7" s="92">
        <v>0.20899999999999999</v>
      </c>
      <c r="H7" s="92">
        <v>0.14099999999999999</v>
      </c>
      <c r="I7" s="92">
        <v>5.1999999999999998E-2</v>
      </c>
      <c r="J7" s="92">
        <v>0.03</v>
      </c>
      <c r="K7" s="92">
        <v>1.44</v>
      </c>
      <c r="L7" s="92">
        <v>1.33</v>
      </c>
      <c r="M7" s="192" t="s">
        <v>442</v>
      </c>
      <c r="N7" s="197" t="s">
        <v>2389</v>
      </c>
      <c r="O7" s="50" t="s">
        <v>2385</v>
      </c>
      <c r="P7" s="51"/>
      <c r="Q7" s="8" t="s">
        <v>208</v>
      </c>
    </row>
    <row r="8" spans="1:17" ht="15" customHeight="1">
      <c r="A8" s="21" t="s">
        <v>236</v>
      </c>
      <c r="B8" s="23" t="s">
        <v>237</v>
      </c>
      <c r="C8" s="73" t="s">
        <v>174</v>
      </c>
      <c r="D8" s="74">
        <v>44926</v>
      </c>
      <c r="E8" s="92">
        <v>0.2112</v>
      </c>
      <c r="F8" s="92">
        <v>0.2112</v>
      </c>
      <c r="G8" s="92">
        <v>0.2112</v>
      </c>
      <c r="H8" s="92">
        <v>0.13750000000000001</v>
      </c>
      <c r="I8" s="92">
        <v>0.1163</v>
      </c>
      <c r="J8" s="92">
        <v>0.03</v>
      </c>
      <c r="K8" s="92">
        <v>2.637</v>
      </c>
      <c r="L8" s="92">
        <v>1.7053</v>
      </c>
      <c r="M8" s="192" t="s">
        <v>443</v>
      </c>
      <c r="N8" s="50" t="s">
        <v>444</v>
      </c>
      <c r="O8" s="50" t="s">
        <v>255</v>
      </c>
      <c r="P8" s="51"/>
      <c r="Q8" s="8" t="s">
        <v>208</v>
      </c>
    </row>
    <row r="9" spans="1:17" ht="15" customHeight="1">
      <c r="A9" s="21" t="s">
        <v>319</v>
      </c>
      <c r="B9" s="23" t="s">
        <v>320</v>
      </c>
      <c r="C9" s="73" t="s">
        <v>167</v>
      </c>
      <c r="D9" s="74">
        <v>44926</v>
      </c>
      <c r="E9" s="92">
        <v>0.18540000000000001</v>
      </c>
      <c r="F9" s="92">
        <v>0.18540000000000001</v>
      </c>
      <c r="G9" s="92">
        <v>0.18540000000000001</v>
      </c>
      <c r="H9" s="92">
        <v>0.13769999999999999</v>
      </c>
      <c r="I9" s="92">
        <v>0.1179</v>
      </c>
      <c r="J9" s="92">
        <v>0.03</v>
      </c>
      <c r="K9" s="92">
        <v>2.0979999999999999</v>
      </c>
      <c r="L9" s="92">
        <v>1.43</v>
      </c>
      <c r="M9" s="192" t="s">
        <v>2349</v>
      </c>
      <c r="N9" s="197" t="s">
        <v>2389</v>
      </c>
      <c r="O9" s="50" t="s">
        <v>335</v>
      </c>
      <c r="P9" s="51"/>
      <c r="Q9" s="8" t="s">
        <v>208</v>
      </c>
    </row>
    <row r="10" spans="1:17" ht="15" customHeight="1">
      <c r="A10" s="21" t="s">
        <v>65</v>
      </c>
      <c r="B10" s="23" t="s">
        <v>66</v>
      </c>
      <c r="C10" s="73" t="s">
        <v>169</v>
      </c>
      <c r="D10" s="74">
        <v>44926</v>
      </c>
      <c r="E10" s="92">
        <v>0.17898668268215001</v>
      </c>
      <c r="F10" s="92">
        <v>0.199018864474441</v>
      </c>
      <c r="G10" s="92">
        <v>0.22646074299466101</v>
      </c>
      <c r="H10" s="92">
        <v>0.149340884530548</v>
      </c>
      <c r="I10" s="92">
        <v>8.2532637882697796E-2</v>
      </c>
      <c r="J10" s="92">
        <v>0.03</v>
      </c>
      <c r="K10" s="92">
        <v>2.0790607645139101</v>
      </c>
      <c r="L10" s="92">
        <v>1.63616482196055</v>
      </c>
      <c r="M10" s="192" t="s">
        <v>445</v>
      </c>
      <c r="N10" s="50" t="s">
        <v>446</v>
      </c>
      <c r="O10" s="50" t="s">
        <v>447</v>
      </c>
      <c r="P10" s="51"/>
      <c r="Q10" s="8" t="s">
        <v>208</v>
      </c>
    </row>
    <row r="11" spans="1:17" ht="15" customHeight="1">
      <c r="A11" s="21" t="s">
        <v>321</v>
      </c>
      <c r="B11" s="23" t="s">
        <v>322</v>
      </c>
      <c r="C11" s="73" t="s">
        <v>177</v>
      </c>
      <c r="D11" s="74">
        <v>44926</v>
      </c>
      <c r="E11" s="92">
        <v>0.16700000000000001</v>
      </c>
      <c r="F11" s="92">
        <v>0.16700000000000001</v>
      </c>
      <c r="G11" s="92">
        <v>0.192</v>
      </c>
      <c r="H11" s="92">
        <v>0.14699999999999999</v>
      </c>
      <c r="I11" s="92">
        <v>7.0999999999999994E-2</v>
      </c>
      <c r="J11" s="92">
        <v>0.03</v>
      </c>
      <c r="K11" s="92">
        <v>1.82</v>
      </c>
      <c r="L11" s="92">
        <v>1.32</v>
      </c>
      <c r="M11" s="192" t="s">
        <v>448</v>
      </c>
      <c r="N11" s="197" t="s">
        <v>2389</v>
      </c>
      <c r="O11" s="50" t="s">
        <v>336</v>
      </c>
      <c r="P11" s="51"/>
      <c r="Q11" s="8" t="s">
        <v>208</v>
      </c>
    </row>
    <row r="12" spans="1:17" ht="15" customHeight="1">
      <c r="A12" s="21" t="s">
        <v>186</v>
      </c>
      <c r="B12" s="23" t="s">
        <v>187</v>
      </c>
      <c r="C12" s="73" t="s">
        <v>178</v>
      </c>
      <c r="D12" s="74">
        <v>44926</v>
      </c>
      <c r="E12" s="92">
        <v>0.18140000000000001</v>
      </c>
      <c r="F12" s="92">
        <v>0.18140000000000001</v>
      </c>
      <c r="G12" s="92">
        <v>0.18959999999999999</v>
      </c>
      <c r="H12" s="92">
        <v>0.1328</v>
      </c>
      <c r="I12" s="92">
        <v>9.4E-2</v>
      </c>
      <c r="J12" s="92">
        <v>0.03</v>
      </c>
      <c r="K12" s="92">
        <v>1.7770999999999999</v>
      </c>
      <c r="L12" s="92">
        <v>1.3759999999999999</v>
      </c>
      <c r="M12" s="192" t="s">
        <v>2350</v>
      </c>
      <c r="N12" s="197" t="s">
        <v>2389</v>
      </c>
      <c r="O12" s="50" t="s">
        <v>337</v>
      </c>
      <c r="P12" s="51"/>
      <c r="Q12" s="8" t="s">
        <v>208</v>
      </c>
    </row>
    <row r="13" spans="1:17" ht="15" customHeight="1">
      <c r="A13" s="21" t="s">
        <v>13</v>
      </c>
      <c r="B13" s="23" t="s">
        <v>323</v>
      </c>
      <c r="C13" s="73" t="s">
        <v>171</v>
      </c>
      <c r="D13" s="74">
        <v>44926</v>
      </c>
      <c r="E13" s="92">
        <v>0.13200000000000001</v>
      </c>
      <c r="F13" s="92">
        <v>0.13200000000000001</v>
      </c>
      <c r="G13" s="92">
        <v>0.16200000000000001</v>
      </c>
      <c r="H13" s="92">
        <v>0.1431</v>
      </c>
      <c r="I13" s="92">
        <v>5.8999999999999997E-2</v>
      </c>
      <c r="J13" s="92">
        <v>0.03</v>
      </c>
      <c r="K13" s="92">
        <v>1.66</v>
      </c>
      <c r="L13" s="92">
        <v>1.2</v>
      </c>
      <c r="M13" s="192" t="s">
        <v>449</v>
      </c>
      <c r="N13" s="197" t="s">
        <v>2389</v>
      </c>
      <c r="O13" s="50" t="s">
        <v>2318</v>
      </c>
      <c r="P13" s="51" t="s">
        <v>2364</v>
      </c>
      <c r="Q13" s="8" t="s">
        <v>208</v>
      </c>
    </row>
    <row r="14" spans="1:17" ht="15" customHeight="1">
      <c r="A14" s="21" t="s">
        <v>61</v>
      </c>
      <c r="B14" s="23" t="s">
        <v>62</v>
      </c>
      <c r="C14" s="73" t="s">
        <v>177</v>
      </c>
      <c r="D14" s="74">
        <v>44926</v>
      </c>
      <c r="E14" s="92">
        <v>0.19939999999999999</v>
      </c>
      <c r="F14" s="92">
        <v>0.19939999999999999</v>
      </c>
      <c r="G14" s="92">
        <v>0.20180000000000001</v>
      </c>
      <c r="H14" s="92">
        <v>0.14050000000000001</v>
      </c>
      <c r="I14" s="92">
        <v>7.0999999999999994E-2</v>
      </c>
      <c r="J14" s="92">
        <v>0.03</v>
      </c>
      <c r="K14" s="92">
        <v>3.0158</v>
      </c>
      <c r="L14" s="92">
        <v>1.2424999999999999</v>
      </c>
      <c r="M14" s="192" t="s">
        <v>450</v>
      </c>
      <c r="N14" s="197" t="s">
        <v>2389</v>
      </c>
      <c r="O14" s="50" t="s">
        <v>338</v>
      </c>
      <c r="P14" s="51"/>
      <c r="Q14" s="8" t="s">
        <v>208</v>
      </c>
    </row>
    <row r="15" spans="1:17" ht="15" customHeight="1">
      <c r="A15" s="21" t="s">
        <v>48</v>
      </c>
      <c r="B15" s="23" t="s">
        <v>49</v>
      </c>
      <c r="C15" s="73" t="s">
        <v>163</v>
      </c>
      <c r="D15" s="74">
        <v>44926</v>
      </c>
      <c r="E15" s="92">
        <v>0.27200000000000002</v>
      </c>
      <c r="F15" s="92">
        <v>0.27200000000000002</v>
      </c>
      <c r="G15" s="92">
        <v>0.27250000000000002</v>
      </c>
      <c r="H15" s="92">
        <v>0.1555</v>
      </c>
      <c r="I15" s="92">
        <v>0.105</v>
      </c>
      <c r="J15" s="92">
        <v>0.03</v>
      </c>
      <c r="K15" s="92">
        <v>1.9690000000000001</v>
      </c>
      <c r="L15" s="92">
        <v>1.2882</v>
      </c>
      <c r="M15" s="192" t="s">
        <v>451</v>
      </c>
      <c r="N15" s="197" t="s">
        <v>2389</v>
      </c>
      <c r="O15" s="50" t="s">
        <v>297</v>
      </c>
      <c r="P15" s="51"/>
      <c r="Q15" s="8" t="s">
        <v>208</v>
      </c>
    </row>
    <row r="16" spans="1:17" ht="15" customHeight="1">
      <c r="A16" s="21" t="s">
        <v>324</v>
      </c>
      <c r="B16" s="23" t="s">
        <v>325</v>
      </c>
      <c r="C16" s="73" t="s">
        <v>170</v>
      </c>
      <c r="D16" s="74">
        <v>44926</v>
      </c>
      <c r="E16" s="92">
        <v>0.20599999999999999</v>
      </c>
      <c r="F16" s="92">
        <v>0.20599999999999999</v>
      </c>
      <c r="G16" s="92">
        <v>0.20599999999999999</v>
      </c>
      <c r="H16" s="92">
        <v>0.11849999999999999</v>
      </c>
      <c r="I16" s="92">
        <v>5.9900000000000002E-2</v>
      </c>
      <c r="J16" s="92">
        <v>0.03</v>
      </c>
      <c r="K16" s="92">
        <v>3.1520000000000001</v>
      </c>
      <c r="L16" s="92">
        <v>1.7925</v>
      </c>
      <c r="M16" s="192" t="s">
        <v>452</v>
      </c>
      <c r="N16" s="197" t="s">
        <v>2389</v>
      </c>
      <c r="O16" s="50" t="s">
        <v>453</v>
      </c>
      <c r="P16" s="51"/>
      <c r="Q16" s="8" t="s">
        <v>208</v>
      </c>
    </row>
    <row r="17" spans="1:17" ht="15" customHeight="1">
      <c r="A17" s="21" t="s">
        <v>111</v>
      </c>
      <c r="B17" s="23" t="s">
        <v>112</v>
      </c>
      <c r="C17" s="73" t="s">
        <v>170</v>
      </c>
      <c r="D17" s="74">
        <v>44926</v>
      </c>
      <c r="E17" s="92">
        <v>0.16638</v>
      </c>
      <c r="F17" s="92">
        <v>0.16638</v>
      </c>
      <c r="G17" s="92">
        <v>0.20516999999999999</v>
      </c>
      <c r="H17" s="92">
        <v>0.13508000000000001</v>
      </c>
      <c r="I17" s="92">
        <v>5.7661999999999998E-2</v>
      </c>
      <c r="J17" s="92">
        <v>0.03</v>
      </c>
      <c r="K17" s="92">
        <v>1.8394999999999999</v>
      </c>
      <c r="L17" s="92">
        <v>1.3414999999999999</v>
      </c>
      <c r="M17" s="192" t="s">
        <v>454</v>
      </c>
      <c r="N17" s="197" t="s">
        <v>2389</v>
      </c>
      <c r="O17" s="50" t="s">
        <v>455</v>
      </c>
      <c r="P17" s="51"/>
      <c r="Q17" s="8" t="s">
        <v>208</v>
      </c>
    </row>
    <row r="18" spans="1:17" ht="15" customHeight="1">
      <c r="A18" s="21" t="s">
        <v>110</v>
      </c>
      <c r="B18" s="23" t="s">
        <v>375</v>
      </c>
      <c r="C18" s="73" t="s">
        <v>170</v>
      </c>
      <c r="D18" s="74">
        <v>44926</v>
      </c>
      <c r="E18" s="92">
        <v>0.153921</v>
      </c>
      <c r="F18" s="92">
        <v>0.153921</v>
      </c>
      <c r="G18" s="92">
        <v>0.17954800000000001</v>
      </c>
      <c r="H18" s="92">
        <v>0.132745</v>
      </c>
      <c r="I18" s="92">
        <v>5.1464000000000003E-2</v>
      </c>
      <c r="J18" s="92">
        <v>0.03</v>
      </c>
      <c r="K18" s="92">
        <v>1.5181260000000001</v>
      </c>
      <c r="L18" s="92">
        <v>1.2849950000000001</v>
      </c>
      <c r="M18" s="192" t="s">
        <v>456</v>
      </c>
      <c r="N18" s="197" t="s">
        <v>2389</v>
      </c>
      <c r="O18" s="50" t="s">
        <v>339</v>
      </c>
      <c r="P18" s="51"/>
      <c r="Q18" s="8" t="s">
        <v>208</v>
      </c>
    </row>
    <row r="19" spans="1:17" ht="15" customHeight="1">
      <c r="A19" s="21" t="s">
        <v>118</v>
      </c>
      <c r="B19" s="23" t="s">
        <v>119</v>
      </c>
      <c r="C19" s="73" t="s">
        <v>175</v>
      </c>
      <c r="D19" s="74">
        <v>44926</v>
      </c>
      <c r="E19" s="92">
        <v>0.1268</v>
      </c>
      <c r="F19" s="92">
        <v>0.14219999999999999</v>
      </c>
      <c r="G19" s="92">
        <v>0.1598</v>
      </c>
      <c r="H19" s="92">
        <v>0.12790000000000001</v>
      </c>
      <c r="I19" s="92">
        <v>6.4899999999999999E-2</v>
      </c>
      <c r="J19" s="92">
        <v>0.03</v>
      </c>
      <c r="K19" s="92">
        <v>1.637</v>
      </c>
      <c r="L19" s="92">
        <v>1.3495999999999999</v>
      </c>
      <c r="M19" s="192" t="s">
        <v>457</v>
      </c>
      <c r="N19" s="50" t="s">
        <v>458</v>
      </c>
      <c r="O19" s="50" t="s">
        <v>459</v>
      </c>
      <c r="P19" s="51"/>
      <c r="Q19" s="8" t="s">
        <v>208</v>
      </c>
    </row>
    <row r="20" spans="1:17" ht="15" customHeight="1">
      <c r="A20" s="21" t="s">
        <v>79</v>
      </c>
      <c r="B20" s="23" t="s">
        <v>80</v>
      </c>
      <c r="C20" s="73" t="s">
        <v>170</v>
      </c>
      <c r="D20" s="74">
        <v>44926</v>
      </c>
      <c r="E20" s="92">
        <v>0.14319999999999999</v>
      </c>
      <c r="F20" s="92">
        <v>0.1663</v>
      </c>
      <c r="G20" s="92">
        <v>0.1958</v>
      </c>
      <c r="H20" s="92">
        <v>0.13009999999999999</v>
      </c>
      <c r="I20" s="92">
        <v>5.21E-2</v>
      </c>
      <c r="J20" s="92">
        <v>0.03</v>
      </c>
      <c r="K20" s="92">
        <v>1.96</v>
      </c>
      <c r="L20" s="92">
        <v>1.31</v>
      </c>
      <c r="M20" s="192" t="s">
        <v>460</v>
      </c>
      <c r="N20" s="197" t="s">
        <v>2389</v>
      </c>
      <c r="O20" s="50" t="s">
        <v>287</v>
      </c>
      <c r="P20" s="51" t="s">
        <v>2365</v>
      </c>
      <c r="Q20" s="8" t="s">
        <v>208</v>
      </c>
    </row>
    <row r="21" spans="1:17" ht="15" customHeight="1">
      <c r="A21" s="21" t="s">
        <v>116</v>
      </c>
      <c r="B21" s="23" t="s">
        <v>117</v>
      </c>
      <c r="C21" s="73" t="s">
        <v>166</v>
      </c>
      <c r="D21" s="74">
        <v>44926</v>
      </c>
      <c r="E21" s="92">
        <v>0.1263</v>
      </c>
      <c r="F21" s="92">
        <v>0.13780000000000001</v>
      </c>
      <c r="G21" s="92">
        <v>0.16889999999999999</v>
      </c>
      <c r="H21" s="92">
        <v>0.13750000000000001</v>
      </c>
      <c r="I21" s="92">
        <v>6.0390805931033971E-2</v>
      </c>
      <c r="J21" s="92">
        <v>0.03</v>
      </c>
      <c r="K21" s="92">
        <v>2.6936635159741082</v>
      </c>
      <c r="L21" s="92">
        <v>1.5410213728064559</v>
      </c>
      <c r="M21" s="192" t="s">
        <v>461</v>
      </c>
      <c r="N21" s="50" t="s">
        <v>462</v>
      </c>
      <c r="O21" s="50" t="s">
        <v>295</v>
      </c>
      <c r="P21" s="51"/>
      <c r="Q21" s="8" t="s">
        <v>208</v>
      </c>
    </row>
    <row r="22" spans="1:17" ht="15" customHeight="1">
      <c r="A22" s="21" t="s">
        <v>83</v>
      </c>
      <c r="B22" s="23" t="s">
        <v>326</v>
      </c>
      <c r="C22" s="73" t="s">
        <v>175</v>
      </c>
      <c r="D22" s="74">
        <v>44926</v>
      </c>
      <c r="E22" s="92">
        <v>0.13501540000000001</v>
      </c>
      <c r="F22" s="92">
        <v>0.13501540000000001</v>
      </c>
      <c r="G22" s="92">
        <v>0.15912493</v>
      </c>
      <c r="H22" s="92">
        <v>0.13026699999999999</v>
      </c>
      <c r="I22" s="92">
        <v>5.4010200000000001E-2</v>
      </c>
      <c r="J22" s="92">
        <v>0.03</v>
      </c>
      <c r="K22" s="92">
        <v>1.8138000000000001</v>
      </c>
      <c r="L22" s="92">
        <v>1.2849999999999999</v>
      </c>
      <c r="M22" s="192" t="s">
        <v>463</v>
      </c>
      <c r="N22" s="50" t="s">
        <v>464</v>
      </c>
      <c r="O22" s="50" t="s">
        <v>271</v>
      </c>
      <c r="P22" s="51"/>
      <c r="Q22" s="8" t="s">
        <v>208</v>
      </c>
    </row>
    <row r="23" spans="1:17" ht="15" customHeight="1">
      <c r="A23" s="21" t="s">
        <v>134</v>
      </c>
      <c r="B23" s="23" t="s">
        <v>135</v>
      </c>
      <c r="C23" s="73" t="s">
        <v>175</v>
      </c>
      <c r="D23" s="74">
        <v>44926</v>
      </c>
      <c r="E23" s="92">
        <v>0.1268</v>
      </c>
      <c r="F23" s="92">
        <v>0.14749999999999999</v>
      </c>
      <c r="G23" s="92">
        <v>0.17080000000000001</v>
      </c>
      <c r="H23" s="92">
        <v>0.130885</v>
      </c>
      <c r="I23" s="92">
        <v>4.6220990000000003E-2</v>
      </c>
      <c r="J23" s="92">
        <v>0.03</v>
      </c>
      <c r="K23" s="92">
        <v>2.2447666666666701</v>
      </c>
      <c r="L23" s="92">
        <v>1.3786</v>
      </c>
      <c r="M23" s="192" t="s">
        <v>465</v>
      </c>
      <c r="N23" s="50" t="s">
        <v>2351</v>
      </c>
      <c r="O23" s="50" t="s">
        <v>275</v>
      </c>
      <c r="P23" s="51"/>
      <c r="Q23" s="8" t="s">
        <v>208</v>
      </c>
    </row>
    <row r="24" spans="1:17" ht="15" customHeight="1">
      <c r="A24" s="21" t="s">
        <v>38</v>
      </c>
      <c r="B24" s="23" t="s">
        <v>39</v>
      </c>
      <c r="C24" s="73" t="s">
        <v>175</v>
      </c>
      <c r="D24" s="74">
        <v>44926</v>
      </c>
      <c r="E24" s="92">
        <v>0.121788848294</v>
      </c>
      <c r="F24" s="92">
        <v>0.1362835136311</v>
      </c>
      <c r="G24" s="92">
        <v>0.15985169093929999</v>
      </c>
      <c r="H24" s="92">
        <v>0.132631</v>
      </c>
      <c r="I24" s="92">
        <v>4.7399999999999998E-2</v>
      </c>
      <c r="J24" s="92">
        <v>0.03</v>
      </c>
      <c r="K24" s="92">
        <v>1.6123338323995176</v>
      </c>
      <c r="L24" s="92">
        <v>1.2147039454983533</v>
      </c>
      <c r="M24" s="192" t="s">
        <v>466</v>
      </c>
      <c r="N24" s="197" t="s">
        <v>2389</v>
      </c>
      <c r="O24" s="50" t="s">
        <v>276</v>
      </c>
      <c r="P24" s="51"/>
      <c r="Q24" s="8" t="s">
        <v>208</v>
      </c>
    </row>
    <row r="25" spans="1:17" ht="15" customHeight="1">
      <c r="A25" s="21" t="s">
        <v>157</v>
      </c>
      <c r="B25" s="23" t="s">
        <v>252</v>
      </c>
      <c r="C25" s="73" t="s">
        <v>169</v>
      </c>
      <c r="D25" s="74">
        <v>44926</v>
      </c>
      <c r="E25" s="92">
        <v>0.2374</v>
      </c>
      <c r="F25" s="92">
        <v>0.2374</v>
      </c>
      <c r="G25" s="92">
        <v>0.27450000000000002</v>
      </c>
      <c r="H25" s="92">
        <v>0.13789999999999999</v>
      </c>
      <c r="I25" s="92">
        <v>0.13450000000000001</v>
      </c>
      <c r="J25" s="92">
        <v>0.03</v>
      </c>
      <c r="K25" s="92">
        <v>1.4681</v>
      </c>
      <c r="L25" s="92">
        <v>1.5915999999999999</v>
      </c>
      <c r="M25" s="192" t="s">
        <v>2319</v>
      </c>
      <c r="N25" s="197" t="s">
        <v>2389</v>
      </c>
      <c r="O25" s="50" t="s">
        <v>283</v>
      </c>
      <c r="P25" s="51"/>
      <c r="Q25" s="8" t="s">
        <v>208</v>
      </c>
    </row>
    <row r="26" spans="1:17" ht="15" customHeight="1">
      <c r="A26" s="21" t="s">
        <v>69</v>
      </c>
      <c r="B26" s="23" t="s">
        <v>70</v>
      </c>
      <c r="C26" s="73" t="s">
        <v>168</v>
      </c>
      <c r="D26" s="74">
        <v>44926</v>
      </c>
      <c r="E26" s="92">
        <v>0.1545</v>
      </c>
      <c r="F26" s="92">
        <v>0.1762</v>
      </c>
      <c r="G26" s="92">
        <v>0.2059</v>
      </c>
      <c r="H26" s="92">
        <v>0.15029999999999999</v>
      </c>
      <c r="I26" s="92">
        <v>7.0900000000000005E-2</v>
      </c>
      <c r="J26" s="92">
        <v>0.03</v>
      </c>
      <c r="K26" s="92">
        <v>2.99</v>
      </c>
      <c r="L26" s="92">
        <v>1.68</v>
      </c>
      <c r="M26" s="192" t="s">
        <v>467</v>
      </c>
      <c r="N26" s="197" t="s">
        <v>2389</v>
      </c>
      <c r="O26" s="50" t="s">
        <v>340</v>
      </c>
      <c r="P26" s="51" t="s">
        <v>2331</v>
      </c>
      <c r="Q26" s="8" t="s">
        <v>208</v>
      </c>
    </row>
    <row r="27" spans="1:17" ht="15" customHeight="1">
      <c r="A27" s="21" t="s">
        <v>67</v>
      </c>
      <c r="B27" s="23" t="s">
        <v>68</v>
      </c>
      <c r="C27" s="73" t="s">
        <v>169</v>
      </c>
      <c r="D27" s="74">
        <v>44926</v>
      </c>
      <c r="E27" s="92">
        <v>0.16132218069749818</v>
      </c>
      <c r="F27" s="92">
        <v>0.18179856363319888</v>
      </c>
      <c r="G27" s="92">
        <v>0.2127043192292116</v>
      </c>
      <c r="H27" s="92">
        <v>0.14523282221557121</v>
      </c>
      <c r="I27" s="92">
        <v>6.6513660088120152E-2</v>
      </c>
      <c r="J27" s="92">
        <v>0.03</v>
      </c>
      <c r="K27" s="92">
        <v>2.1464926744088766</v>
      </c>
      <c r="L27" s="92">
        <v>1.6338565097524229</v>
      </c>
      <c r="M27" s="192" t="s">
        <v>468</v>
      </c>
      <c r="N27" s="50" t="s">
        <v>469</v>
      </c>
      <c r="O27" s="50" t="s">
        <v>285</v>
      </c>
      <c r="P27" s="51"/>
      <c r="Q27" s="8" t="s">
        <v>208</v>
      </c>
    </row>
    <row r="28" spans="1:17" ht="15" customHeight="1">
      <c r="A28" s="21" t="s">
        <v>28</v>
      </c>
      <c r="B28" s="23" t="s">
        <v>29</v>
      </c>
      <c r="C28" s="73" t="s">
        <v>164</v>
      </c>
      <c r="D28" s="74">
        <v>44926</v>
      </c>
      <c r="E28" s="92">
        <v>0.21790000000000001</v>
      </c>
      <c r="F28" s="92">
        <v>0.21790000000000001</v>
      </c>
      <c r="G28" s="92">
        <v>0.25390000000000001</v>
      </c>
      <c r="H28" s="92">
        <v>0.15509999999999999</v>
      </c>
      <c r="I28" s="92">
        <v>6.6900000000000001E-2</v>
      </c>
      <c r="J28" s="92">
        <v>0.03</v>
      </c>
      <c r="K28" s="92">
        <v>4.4206000000000003</v>
      </c>
      <c r="L28" s="92">
        <v>2.1671</v>
      </c>
      <c r="M28" s="192" t="s">
        <v>470</v>
      </c>
      <c r="N28" s="197" t="s">
        <v>2389</v>
      </c>
      <c r="O28" s="50" t="s">
        <v>211</v>
      </c>
      <c r="P28" s="51"/>
      <c r="Q28" s="8" t="s">
        <v>208</v>
      </c>
    </row>
    <row r="29" spans="1:17" ht="15" customHeight="1">
      <c r="A29" s="21" t="s">
        <v>140</v>
      </c>
      <c r="B29" s="23" t="s">
        <v>141</v>
      </c>
      <c r="C29" s="73" t="s">
        <v>175</v>
      </c>
      <c r="D29" s="74">
        <v>44926</v>
      </c>
      <c r="E29" s="92">
        <v>0.1201</v>
      </c>
      <c r="F29" s="92">
        <v>0.1298</v>
      </c>
      <c r="G29" s="92">
        <v>0.1527</v>
      </c>
      <c r="H29" s="92">
        <v>0.1179</v>
      </c>
      <c r="I29" s="92">
        <v>4.3999999999999997E-2</v>
      </c>
      <c r="J29" s="92">
        <v>0</v>
      </c>
      <c r="K29" s="92">
        <v>2.0840999999999998</v>
      </c>
      <c r="L29" s="92">
        <v>1.3972</v>
      </c>
      <c r="M29" s="192" t="s">
        <v>471</v>
      </c>
      <c r="N29" s="50" t="s">
        <v>2352</v>
      </c>
      <c r="O29" s="50" t="s">
        <v>269</v>
      </c>
      <c r="P29" s="51" t="s">
        <v>2366</v>
      </c>
      <c r="Q29" s="8" t="s">
        <v>208</v>
      </c>
    </row>
    <row r="30" spans="1:17" ht="15" customHeight="1">
      <c r="A30" s="21" t="s">
        <v>133</v>
      </c>
      <c r="B30" s="23" t="s">
        <v>327</v>
      </c>
      <c r="C30" s="73" t="s">
        <v>176</v>
      </c>
      <c r="D30" s="74">
        <v>44926</v>
      </c>
      <c r="E30" s="92">
        <v>0.21959999999999999</v>
      </c>
      <c r="F30" s="92">
        <v>0.21959999999999999</v>
      </c>
      <c r="G30" s="92">
        <v>0.21959999999999999</v>
      </c>
      <c r="H30" s="92">
        <v>0.12720000000000001</v>
      </c>
      <c r="I30" s="92">
        <v>8.8999999999999996E-2</v>
      </c>
      <c r="J30" s="92">
        <v>0.03</v>
      </c>
      <c r="K30" s="92">
        <v>1.631353378804977</v>
      </c>
      <c r="L30" s="92">
        <v>1.3922000000000001</v>
      </c>
      <c r="M30" s="192" t="s">
        <v>2320</v>
      </c>
      <c r="N30" s="197" t="s">
        <v>2389</v>
      </c>
      <c r="O30" s="50" t="s">
        <v>291</v>
      </c>
      <c r="P30" s="51"/>
      <c r="Q30" s="8" t="s">
        <v>208</v>
      </c>
    </row>
    <row r="31" spans="1:17" ht="15" customHeight="1">
      <c r="A31" s="21" t="s">
        <v>90</v>
      </c>
      <c r="B31" s="23" t="s">
        <v>91</v>
      </c>
      <c r="C31" s="73" t="s">
        <v>176</v>
      </c>
      <c r="D31" s="74">
        <v>44926</v>
      </c>
      <c r="E31" s="92">
        <v>0.14030000000000001</v>
      </c>
      <c r="F31" s="92">
        <v>0.15709999999999999</v>
      </c>
      <c r="G31" s="92">
        <v>0.1804</v>
      </c>
      <c r="H31" s="92">
        <v>0.1336</v>
      </c>
      <c r="I31" s="92">
        <v>4.7100000000000003E-2</v>
      </c>
      <c r="J31" s="92">
        <v>0.03</v>
      </c>
      <c r="K31" s="92">
        <v>1.4279999999999999</v>
      </c>
      <c r="L31" s="92">
        <v>1.238</v>
      </c>
      <c r="M31" s="192" t="s">
        <v>472</v>
      </c>
      <c r="N31" s="197" t="s">
        <v>2389</v>
      </c>
      <c r="O31" s="50" t="s">
        <v>184</v>
      </c>
      <c r="P31" s="51"/>
      <c r="Q31" s="8" t="s">
        <v>208</v>
      </c>
    </row>
    <row r="32" spans="1:17" ht="15" customHeight="1">
      <c r="A32" s="21" t="s">
        <v>145</v>
      </c>
      <c r="B32" s="23" t="s">
        <v>146</v>
      </c>
      <c r="C32" s="73" t="s">
        <v>169</v>
      </c>
      <c r="D32" s="74">
        <v>44926</v>
      </c>
      <c r="E32" s="92">
        <v>0.16700000000000001</v>
      </c>
      <c r="F32" s="92">
        <v>0.19</v>
      </c>
      <c r="G32" s="92">
        <v>0.224</v>
      </c>
      <c r="H32" s="92">
        <v>0.15</v>
      </c>
      <c r="I32" s="92">
        <v>5.8000000000000003E-2</v>
      </c>
      <c r="J32" s="92">
        <v>0.03</v>
      </c>
      <c r="K32" s="92">
        <v>1.66</v>
      </c>
      <c r="L32" s="92">
        <v>1.49</v>
      </c>
      <c r="M32" s="192" t="s">
        <v>473</v>
      </c>
      <c r="N32" s="197" t="s">
        <v>2389</v>
      </c>
      <c r="O32" s="50" t="s">
        <v>284</v>
      </c>
      <c r="P32" s="51"/>
      <c r="Q32" s="8" t="s">
        <v>208</v>
      </c>
    </row>
    <row r="33" spans="1:17" ht="15" customHeight="1">
      <c r="A33" s="21" t="s">
        <v>30</v>
      </c>
      <c r="B33" s="23" t="s">
        <v>31</v>
      </c>
      <c r="C33" s="73" t="s">
        <v>174</v>
      </c>
      <c r="D33" s="74">
        <v>44926</v>
      </c>
      <c r="E33" s="92">
        <v>0.1351</v>
      </c>
      <c r="F33" s="92">
        <v>0.1547</v>
      </c>
      <c r="G33" s="92">
        <v>0.18509999999999999</v>
      </c>
      <c r="H33" s="92">
        <v>0.1356</v>
      </c>
      <c r="I33" s="92">
        <v>5.5500000000000001E-2</v>
      </c>
      <c r="J33" s="92">
        <v>0.03</v>
      </c>
      <c r="K33" s="92">
        <v>2.0377999999999998</v>
      </c>
      <c r="L33" s="92">
        <v>1.2662</v>
      </c>
      <c r="M33" s="192" t="s">
        <v>474</v>
      </c>
      <c r="N33" s="50" t="s">
        <v>2321</v>
      </c>
      <c r="O33" s="50" t="s">
        <v>256</v>
      </c>
      <c r="P33" s="51"/>
      <c r="Q33" s="8" t="s">
        <v>208</v>
      </c>
    </row>
    <row r="34" spans="1:17" ht="15" customHeight="1">
      <c r="A34" s="21" t="s">
        <v>138</v>
      </c>
      <c r="B34" s="23" t="s">
        <v>139</v>
      </c>
      <c r="C34" s="73" t="s">
        <v>162</v>
      </c>
      <c r="D34" s="74">
        <v>44926</v>
      </c>
      <c r="E34" s="92">
        <v>0.17399999999999999</v>
      </c>
      <c r="F34" s="92">
        <v>0.17399999999999999</v>
      </c>
      <c r="G34" s="92">
        <v>0.21299999999999999</v>
      </c>
      <c r="H34" s="92">
        <v>0.13100000000000001</v>
      </c>
      <c r="I34" s="92">
        <v>4.4999999999999998E-2</v>
      </c>
      <c r="J34" s="92">
        <v>0.03</v>
      </c>
      <c r="K34" s="92">
        <v>1.9550000000000001</v>
      </c>
      <c r="L34" s="92">
        <v>1.2709999999999999</v>
      </c>
      <c r="M34" s="192" t="s">
        <v>475</v>
      </c>
      <c r="N34" s="197" t="s">
        <v>2389</v>
      </c>
      <c r="O34" s="50" t="s">
        <v>265</v>
      </c>
      <c r="P34" s="51"/>
      <c r="Q34" s="8" t="s">
        <v>208</v>
      </c>
    </row>
    <row r="35" spans="1:17" ht="15" customHeight="1">
      <c r="A35" s="21" t="s">
        <v>94</v>
      </c>
      <c r="B35" s="23" t="s">
        <v>153</v>
      </c>
      <c r="C35" s="73" t="s">
        <v>165</v>
      </c>
      <c r="D35" s="74">
        <v>44926</v>
      </c>
      <c r="E35" s="92">
        <v>0.16550000000000001</v>
      </c>
      <c r="F35" s="92">
        <v>0.1731</v>
      </c>
      <c r="G35" s="92">
        <v>0.1983</v>
      </c>
      <c r="H35" s="92">
        <v>0.14480000000000001</v>
      </c>
      <c r="I35" s="92">
        <v>6.2600000000000003E-2</v>
      </c>
      <c r="J35" s="92">
        <v>0.03</v>
      </c>
      <c r="K35" s="92">
        <v>1.734</v>
      </c>
      <c r="L35" s="92">
        <v>1.3516999999999999</v>
      </c>
      <c r="M35" s="192" t="s">
        <v>476</v>
      </c>
      <c r="N35" s="50" t="s">
        <v>477</v>
      </c>
      <c r="O35" s="50" t="s">
        <v>260</v>
      </c>
      <c r="P35" s="51"/>
      <c r="Q35" s="8" t="s">
        <v>208</v>
      </c>
    </row>
    <row r="36" spans="1:17" ht="15" customHeight="1">
      <c r="A36" s="21" t="s">
        <v>5</v>
      </c>
      <c r="B36" s="23" t="s">
        <v>6</v>
      </c>
      <c r="C36" s="73" t="s">
        <v>167</v>
      </c>
      <c r="D36" s="74">
        <v>44926</v>
      </c>
      <c r="E36" s="92">
        <v>0.15620000000000001</v>
      </c>
      <c r="F36" s="92">
        <v>0.15620000000000001</v>
      </c>
      <c r="G36" s="92">
        <v>0.1704</v>
      </c>
      <c r="H36" s="92">
        <v>0.1285</v>
      </c>
      <c r="I36" s="92">
        <v>7.8799999999999995E-2</v>
      </c>
      <c r="J36" s="92">
        <v>0.03</v>
      </c>
      <c r="K36" s="92">
        <v>3.41</v>
      </c>
      <c r="L36" s="92">
        <v>1.77</v>
      </c>
      <c r="M36" s="192" t="s">
        <v>478</v>
      </c>
      <c r="N36" s="197" t="s">
        <v>2389</v>
      </c>
      <c r="O36" s="50" t="s">
        <v>222</v>
      </c>
      <c r="P36" s="51"/>
      <c r="Q36" s="8" t="s">
        <v>208</v>
      </c>
    </row>
    <row r="37" spans="1:17" ht="15" customHeight="1">
      <c r="A37" s="21" t="s">
        <v>14</v>
      </c>
      <c r="B37" s="23" t="s">
        <v>15</v>
      </c>
      <c r="C37" s="73" t="s">
        <v>172</v>
      </c>
      <c r="D37" s="74">
        <v>44926</v>
      </c>
      <c r="E37" s="92">
        <v>0.34770000000000001</v>
      </c>
      <c r="F37" s="92">
        <v>0.37480000000000002</v>
      </c>
      <c r="G37" s="92">
        <v>0.37480000000000002</v>
      </c>
      <c r="H37" s="92">
        <v>0.13500000000000001</v>
      </c>
      <c r="I37" s="92">
        <v>0.1298</v>
      </c>
      <c r="J37" s="92">
        <v>0.03</v>
      </c>
      <c r="K37" s="92">
        <v>1.8299000000000001</v>
      </c>
      <c r="L37" s="92">
        <v>1.2515000000000001</v>
      </c>
      <c r="M37" s="192" t="s">
        <v>479</v>
      </c>
      <c r="N37" s="197" t="s">
        <v>2389</v>
      </c>
      <c r="O37" s="50" t="s">
        <v>480</v>
      </c>
      <c r="P37" s="51" t="s">
        <v>2332</v>
      </c>
      <c r="Q37" s="8" t="s">
        <v>208</v>
      </c>
    </row>
    <row r="38" spans="1:17" ht="15" customHeight="1">
      <c r="A38" s="21" t="s">
        <v>131</v>
      </c>
      <c r="B38" s="23" t="s">
        <v>132</v>
      </c>
      <c r="C38" s="73" t="s">
        <v>179</v>
      </c>
      <c r="D38" s="74">
        <v>44926</v>
      </c>
      <c r="E38" s="92">
        <v>0.12330000000000001</v>
      </c>
      <c r="F38" s="92">
        <v>0.1389</v>
      </c>
      <c r="G38" s="92">
        <v>0.16189999999999999</v>
      </c>
      <c r="H38" s="92">
        <v>0.1356</v>
      </c>
      <c r="I38" s="92">
        <v>4.36E-2</v>
      </c>
      <c r="J38" s="92">
        <v>0.03</v>
      </c>
      <c r="K38" s="92">
        <v>1.3226</v>
      </c>
      <c r="L38" s="92">
        <v>1.1505000000000001</v>
      </c>
      <c r="M38" s="192" t="s">
        <v>481</v>
      </c>
      <c r="N38" s="197" t="s">
        <v>2389</v>
      </c>
      <c r="O38" s="50" t="s">
        <v>183</v>
      </c>
      <c r="P38" s="51"/>
      <c r="Q38" s="8" t="s">
        <v>208</v>
      </c>
    </row>
    <row r="39" spans="1:17" ht="15" customHeight="1">
      <c r="A39" s="21" t="s">
        <v>430</v>
      </c>
      <c r="B39" s="23" t="s">
        <v>431</v>
      </c>
      <c r="C39" s="73" t="s">
        <v>179</v>
      </c>
      <c r="D39" s="74">
        <v>44926</v>
      </c>
      <c r="E39" s="92">
        <v>0.2195</v>
      </c>
      <c r="F39" s="92">
        <v>0.2195</v>
      </c>
      <c r="G39" s="92">
        <v>0.24540000000000001</v>
      </c>
      <c r="H39" s="92">
        <v>0.14410000000000001</v>
      </c>
      <c r="I39" s="92">
        <v>8.8800000000000004E-2</v>
      </c>
      <c r="J39" s="92">
        <v>0.03</v>
      </c>
      <c r="K39" s="92">
        <v>2.0804999999999998</v>
      </c>
      <c r="L39" s="92">
        <v>1.3263</v>
      </c>
      <c r="M39" s="192" t="s">
        <v>482</v>
      </c>
      <c r="N39" s="197" t="s">
        <v>2389</v>
      </c>
      <c r="O39" s="50" t="s">
        <v>283</v>
      </c>
      <c r="P39" s="51"/>
      <c r="Q39" s="8" t="s">
        <v>208</v>
      </c>
    </row>
    <row r="40" spans="1:17" ht="15" customHeight="1">
      <c r="A40" s="21" t="s">
        <v>122</v>
      </c>
      <c r="B40" s="23" t="s">
        <v>123</v>
      </c>
      <c r="C40" s="73" t="s">
        <v>170</v>
      </c>
      <c r="D40" s="74">
        <v>44926</v>
      </c>
      <c r="E40" s="92">
        <v>0.12470000000000001</v>
      </c>
      <c r="F40" s="92">
        <v>0.12759999999999999</v>
      </c>
      <c r="G40" s="92">
        <v>0.1608</v>
      </c>
      <c r="H40" s="92">
        <v>0.1313</v>
      </c>
      <c r="I40" s="92">
        <v>4.4299999999999999E-2</v>
      </c>
      <c r="J40" s="92">
        <v>0.03</v>
      </c>
      <c r="K40" s="92">
        <v>2.0980400000000001</v>
      </c>
      <c r="L40" s="92">
        <v>1.2731300000000001</v>
      </c>
      <c r="M40" s="192" t="s">
        <v>483</v>
      </c>
      <c r="N40" s="197" t="s">
        <v>2389</v>
      </c>
      <c r="O40" s="50" t="s">
        <v>181</v>
      </c>
      <c r="P40" s="51"/>
      <c r="Q40" s="8" t="s">
        <v>208</v>
      </c>
    </row>
    <row r="41" spans="1:17" ht="15" customHeight="1">
      <c r="A41" s="21" t="s">
        <v>246</v>
      </c>
      <c r="B41" s="23" t="s">
        <v>247</v>
      </c>
      <c r="C41" s="73" t="s">
        <v>179</v>
      </c>
      <c r="D41" s="74">
        <v>44926</v>
      </c>
      <c r="E41" s="92">
        <v>0.27550000000000002</v>
      </c>
      <c r="F41" s="92">
        <v>0.27550000000000002</v>
      </c>
      <c r="G41" s="92">
        <v>0.27550000000000002</v>
      </c>
      <c r="H41" s="92">
        <v>0.124</v>
      </c>
      <c r="I41" s="92">
        <v>0.19089999999999999</v>
      </c>
      <c r="J41" s="92">
        <v>0.03</v>
      </c>
      <c r="K41" s="92">
        <v>8.6545000000000005</v>
      </c>
      <c r="L41" s="92">
        <v>1.1739999999999999</v>
      </c>
      <c r="M41" s="192" t="s">
        <v>484</v>
      </c>
      <c r="N41" s="197" t="s">
        <v>2389</v>
      </c>
      <c r="O41" s="50" t="s">
        <v>341</v>
      </c>
      <c r="P41" s="51"/>
      <c r="Q41" s="8" t="s">
        <v>208</v>
      </c>
    </row>
    <row r="42" spans="1:17" ht="15" customHeight="1">
      <c r="A42" s="21" t="s">
        <v>136</v>
      </c>
      <c r="B42" s="23" t="s">
        <v>432</v>
      </c>
      <c r="C42" s="73" t="s">
        <v>166</v>
      </c>
      <c r="D42" s="74">
        <v>44926</v>
      </c>
      <c r="E42" s="92">
        <v>0.187</v>
      </c>
      <c r="F42" s="92">
        <v>0.187</v>
      </c>
      <c r="G42" s="92">
        <v>0.20200000000000001</v>
      </c>
      <c r="H42" s="92">
        <v>0.13500000000000001</v>
      </c>
      <c r="I42" s="92">
        <v>7.6999999999999999E-2</v>
      </c>
      <c r="J42" s="92">
        <v>0.03</v>
      </c>
      <c r="K42" s="92">
        <v>3.4609999999999999</v>
      </c>
      <c r="L42" s="92">
        <v>1.827</v>
      </c>
      <c r="M42" s="192" t="s">
        <v>485</v>
      </c>
      <c r="N42" s="197" t="s">
        <v>2389</v>
      </c>
      <c r="O42" s="50" t="s">
        <v>342</v>
      </c>
      <c r="P42" s="51"/>
      <c r="Q42" s="8" t="s">
        <v>208</v>
      </c>
    </row>
    <row r="43" spans="1:17" ht="15" customHeight="1">
      <c r="A43" s="21" t="s">
        <v>75</v>
      </c>
      <c r="B43" s="23" t="s">
        <v>328</v>
      </c>
      <c r="C43" s="73" t="s">
        <v>175</v>
      </c>
      <c r="D43" s="74">
        <v>44926</v>
      </c>
      <c r="E43" s="92">
        <v>0.128</v>
      </c>
      <c r="F43" s="92">
        <v>0.14799999999999999</v>
      </c>
      <c r="G43" s="92">
        <v>0.17299999999999999</v>
      </c>
      <c r="H43" s="92">
        <v>0.12559999999999999</v>
      </c>
      <c r="I43" s="92">
        <v>5.6000000000000001E-2</v>
      </c>
      <c r="J43" s="92">
        <v>0.03</v>
      </c>
      <c r="K43" s="92">
        <v>2.91</v>
      </c>
      <c r="L43" s="92">
        <v>1.42</v>
      </c>
      <c r="M43" s="192" t="s">
        <v>486</v>
      </c>
      <c r="N43" s="50" t="s">
        <v>487</v>
      </c>
      <c r="O43" s="50" t="s">
        <v>270</v>
      </c>
      <c r="P43" s="51"/>
      <c r="Q43" s="8" t="s">
        <v>208</v>
      </c>
    </row>
    <row r="44" spans="1:17" ht="15" customHeight="1">
      <c r="A44" s="21" t="s">
        <v>158</v>
      </c>
      <c r="B44" s="23" t="s">
        <v>159</v>
      </c>
      <c r="C44" s="73" t="s">
        <v>170</v>
      </c>
      <c r="D44" s="74">
        <v>44926</v>
      </c>
      <c r="E44" s="92">
        <v>0.22789999999999999</v>
      </c>
      <c r="F44" s="92">
        <v>0.22789999999999999</v>
      </c>
      <c r="G44" s="92">
        <v>0.22800000000000001</v>
      </c>
      <c r="H44" s="92">
        <v>0.13</v>
      </c>
      <c r="I44" s="92">
        <v>7.7299999999999994E-2</v>
      </c>
      <c r="J44" s="92">
        <v>0.03</v>
      </c>
      <c r="K44" s="92">
        <v>2.5095999999999998</v>
      </c>
      <c r="L44" s="92">
        <v>1.514</v>
      </c>
      <c r="M44" s="192" t="s">
        <v>2353</v>
      </c>
      <c r="N44" s="197" t="s">
        <v>2389</v>
      </c>
      <c r="O44" s="50" t="s">
        <v>185</v>
      </c>
      <c r="P44" s="51"/>
      <c r="Q44" s="8" t="s">
        <v>208</v>
      </c>
    </row>
    <row r="45" spans="1:17" ht="15" customHeight="1">
      <c r="A45" s="21" t="s">
        <v>46</v>
      </c>
      <c r="B45" s="23" t="s">
        <v>47</v>
      </c>
      <c r="C45" s="73" t="s">
        <v>169</v>
      </c>
      <c r="D45" s="74">
        <v>44926</v>
      </c>
      <c r="E45" s="92">
        <v>0.2049</v>
      </c>
      <c r="F45" s="92">
        <v>0.2049</v>
      </c>
      <c r="G45" s="92">
        <v>0.2049</v>
      </c>
      <c r="H45" s="92">
        <v>0.14269999999999999</v>
      </c>
      <c r="I45" s="92">
        <v>9.35E-2</v>
      </c>
      <c r="J45" s="92">
        <v>0.03</v>
      </c>
      <c r="K45" s="92">
        <v>1.379</v>
      </c>
      <c r="L45" s="92">
        <v>1.6628000000000001</v>
      </c>
      <c r="M45" s="192" t="s">
        <v>488</v>
      </c>
      <c r="N45" s="197" t="s">
        <v>2389</v>
      </c>
      <c r="O45" s="50" t="s">
        <v>286</v>
      </c>
      <c r="P45" s="51"/>
      <c r="Q45" s="8" t="s">
        <v>208</v>
      </c>
    </row>
    <row r="46" spans="1:17" ht="15" customHeight="1">
      <c r="A46" s="21" t="s">
        <v>433</v>
      </c>
      <c r="B46" s="23" t="s">
        <v>434</v>
      </c>
      <c r="C46" s="73" t="s">
        <v>162</v>
      </c>
      <c r="D46" s="74">
        <v>44926</v>
      </c>
      <c r="E46" s="92">
        <v>0.2089</v>
      </c>
      <c r="F46" s="92">
        <v>0.2089</v>
      </c>
      <c r="G46" s="92">
        <v>0.2089</v>
      </c>
      <c r="H46" s="92">
        <v>0.14979999999999999</v>
      </c>
      <c r="I46" s="92">
        <v>8.1000000000000003E-2</v>
      </c>
      <c r="J46" s="92">
        <v>0.03</v>
      </c>
      <c r="K46" s="92">
        <v>4.3556999999999997</v>
      </c>
      <c r="L46" s="92">
        <v>2.0966999999999998</v>
      </c>
      <c r="M46" s="192" t="s">
        <v>2322</v>
      </c>
      <c r="N46" s="197" t="s">
        <v>2389</v>
      </c>
      <c r="O46" s="50" t="s">
        <v>489</v>
      </c>
      <c r="P46" s="51"/>
      <c r="Q46" s="8" t="s">
        <v>208</v>
      </c>
    </row>
    <row r="47" spans="1:17" ht="15" customHeight="1">
      <c r="A47" s="21" t="s">
        <v>81</v>
      </c>
      <c r="B47" s="23" t="s">
        <v>82</v>
      </c>
      <c r="C47" s="73" t="s">
        <v>162</v>
      </c>
      <c r="D47" s="74">
        <v>44926</v>
      </c>
      <c r="E47" s="92">
        <v>0.1414</v>
      </c>
      <c r="F47" s="92">
        <v>0.1605</v>
      </c>
      <c r="G47" s="92">
        <v>0.18920000000000001</v>
      </c>
      <c r="H47" s="92">
        <v>0.13850000000000001</v>
      </c>
      <c r="I47" s="92">
        <v>4.9399999999999999E-2</v>
      </c>
      <c r="J47" s="92">
        <v>0.03</v>
      </c>
      <c r="K47" s="92">
        <v>1.411</v>
      </c>
      <c r="L47" s="92">
        <v>1.2829999999999999</v>
      </c>
      <c r="M47" s="192" t="s">
        <v>490</v>
      </c>
      <c r="N47" s="197" t="s">
        <v>2389</v>
      </c>
      <c r="O47" s="50" t="s">
        <v>491</v>
      </c>
      <c r="P47" s="51"/>
      <c r="Q47" s="8" t="s">
        <v>208</v>
      </c>
    </row>
    <row r="48" spans="1:17" ht="15" customHeight="1">
      <c r="A48" s="21" t="s">
        <v>86</v>
      </c>
      <c r="B48" s="23" t="s">
        <v>87</v>
      </c>
      <c r="C48" s="73" t="s">
        <v>179</v>
      </c>
      <c r="D48" s="74">
        <v>44926</v>
      </c>
      <c r="E48" s="92">
        <v>0.18779999999999999</v>
      </c>
      <c r="F48" s="92">
        <v>0.18779999999999999</v>
      </c>
      <c r="G48" s="92">
        <v>0.2132</v>
      </c>
      <c r="H48" s="92">
        <v>0.1278</v>
      </c>
      <c r="I48" s="92">
        <v>6.6699999999999995E-2</v>
      </c>
      <c r="J48" s="92">
        <v>0.03</v>
      </c>
      <c r="K48" s="92">
        <v>1.57</v>
      </c>
      <c r="L48" s="92">
        <v>1.1769000000000001</v>
      </c>
      <c r="M48" s="192" t="s">
        <v>492</v>
      </c>
      <c r="N48" s="197" t="s">
        <v>2389</v>
      </c>
      <c r="O48" s="50" t="s">
        <v>493</v>
      </c>
      <c r="P48" s="51"/>
      <c r="Q48" s="8" t="s">
        <v>208</v>
      </c>
    </row>
    <row r="49" spans="1:17" ht="15" customHeight="1">
      <c r="A49" s="21" t="s">
        <v>100</v>
      </c>
      <c r="B49" s="23" t="s">
        <v>101</v>
      </c>
      <c r="C49" s="73" t="s">
        <v>172</v>
      </c>
      <c r="D49" s="74">
        <v>44926</v>
      </c>
      <c r="E49" s="92">
        <v>0.15959999999999999</v>
      </c>
      <c r="F49" s="92">
        <v>0.1799</v>
      </c>
      <c r="G49" s="92">
        <v>0.21149999999999999</v>
      </c>
      <c r="H49" s="92">
        <v>0.14430000000000001</v>
      </c>
      <c r="I49" s="92">
        <v>6.6000000000000003E-2</v>
      </c>
      <c r="J49" s="92">
        <v>0.03</v>
      </c>
      <c r="K49" s="92">
        <v>1.7352000000000001</v>
      </c>
      <c r="L49" s="92">
        <v>1.3065</v>
      </c>
      <c r="M49" s="192" t="s">
        <v>494</v>
      </c>
      <c r="N49" s="197" t="s">
        <v>2389</v>
      </c>
      <c r="O49" s="50" t="s">
        <v>495</v>
      </c>
      <c r="P49" s="51"/>
      <c r="Q49" s="8" t="s">
        <v>208</v>
      </c>
    </row>
    <row r="50" spans="1:17" ht="15" customHeight="1">
      <c r="A50" s="21" t="s">
        <v>78</v>
      </c>
      <c r="B50" s="23" t="s">
        <v>253</v>
      </c>
      <c r="C50" s="73" t="s">
        <v>170</v>
      </c>
      <c r="D50" s="74">
        <v>44926</v>
      </c>
      <c r="E50" s="92">
        <v>0.13719999999999999</v>
      </c>
      <c r="F50" s="92">
        <v>0.14030000000000001</v>
      </c>
      <c r="G50" s="92">
        <v>0.16650000000000001</v>
      </c>
      <c r="H50" s="92">
        <v>0.1152</v>
      </c>
      <c r="I50" s="92">
        <v>4.5699999999999998E-2</v>
      </c>
      <c r="J50" s="92">
        <v>0.03</v>
      </c>
      <c r="K50" s="92">
        <v>2.2633000000000001</v>
      </c>
      <c r="L50" s="92">
        <v>1.3668</v>
      </c>
      <c r="M50" s="192" t="s">
        <v>2323</v>
      </c>
      <c r="N50" s="197" t="s">
        <v>2389</v>
      </c>
      <c r="O50" s="50" t="s">
        <v>201</v>
      </c>
      <c r="P50" s="51"/>
      <c r="Q50" s="8" t="s">
        <v>208</v>
      </c>
    </row>
    <row r="51" spans="1:17" ht="15" customHeight="1">
      <c r="A51" s="21" t="s">
        <v>329</v>
      </c>
      <c r="B51" s="23" t="s">
        <v>330</v>
      </c>
      <c r="C51" s="73" t="s">
        <v>165</v>
      </c>
      <c r="D51" s="74">
        <v>44926</v>
      </c>
      <c r="E51" s="92">
        <v>0.2127</v>
      </c>
      <c r="F51" s="92">
        <v>0.2402</v>
      </c>
      <c r="G51" s="92">
        <v>0.26279999999999998</v>
      </c>
      <c r="H51" s="92">
        <v>0.16919999999999999</v>
      </c>
      <c r="I51" s="92">
        <v>3.8899999999999997E-2</v>
      </c>
      <c r="J51" s="92">
        <v>0.03</v>
      </c>
      <c r="K51" s="92">
        <v>1.8428</v>
      </c>
      <c r="L51" s="92">
        <v>1.4896</v>
      </c>
      <c r="M51" s="192" t="s">
        <v>496</v>
      </c>
      <c r="N51" s="50" t="s">
        <v>497</v>
      </c>
      <c r="O51" s="50" t="s">
        <v>343</v>
      </c>
      <c r="P51" s="51"/>
      <c r="Q51" s="8" t="s">
        <v>208</v>
      </c>
    </row>
    <row r="52" spans="1:17" ht="15" customHeight="1">
      <c r="A52" s="21" t="s">
        <v>71</v>
      </c>
      <c r="B52" s="23" t="s">
        <v>72</v>
      </c>
      <c r="C52" s="73" t="s">
        <v>172</v>
      </c>
      <c r="D52" s="74">
        <v>44926</v>
      </c>
      <c r="E52" s="92">
        <v>0.2026</v>
      </c>
      <c r="F52" s="92">
        <v>0.222</v>
      </c>
      <c r="G52" s="92">
        <v>0.25469999999999998</v>
      </c>
      <c r="H52" s="92">
        <v>0.14530000000000001</v>
      </c>
      <c r="I52" s="92">
        <v>4.7399999999999998E-2</v>
      </c>
      <c r="J52" s="92">
        <v>0.03</v>
      </c>
      <c r="K52" s="92">
        <v>4.2728999999999999</v>
      </c>
      <c r="L52" s="92">
        <v>1.7403999999999999</v>
      </c>
      <c r="M52" s="192" t="s">
        <v>2354</v>
      </c>
      <c r="N52" s="50" t="s">
        <v>2355</v>
      </c>
      <c r="O52" s="50" t="s">
        <v>293</v>
      </c>
      <c r="P52" s="51"/>
      <c r="Q52" s="8" t="s">
        <v>208</v>
      </c>
    </row>
    <row r="53" spans="1:17" ht="15" customHeight="1">
      <c r="A53" s="21" t="s">
        <v>0</v>
      </c>
      <c r="B53" s="23" t="s">
        <v>1</v>
      </c>
      <c r="C53" s="73" t="s">
        <v>162</v>
      </c>
      <c r="D53" s="74">
        <v>44926</v>
      </c>
      <c r="E53" s="92">
        <v>0.17399999999999999</v>
      </c>
      <c r="F53" s="92">
        <v>0.193</v>
      </c>
      <c r="G53" s="92">
        <v>0.215</v>
      </c>
      <c r="H53" s="92">
        <v>0.1245</v>
      </c>
      <c r="I53" s="92">
        <v>7.0999999999999994E-2</v>
      </c>
      <c r="J53" s="92">
        <v>0.03</v>
      </c>
      <c r="K53" s="92">
        <v>1.7829999999999999</v>
      </c>
      <c r="L53" s="92">
        <v>1.181</v>
      </c>
      <c r="M53" s="192" t="s">
        <v>498</v>
      </c>
      <c r="N53" s="197" t="s">
        <v>2389</v>
      </c>
      <c r="O53" s="50" t="s">
        <v>223</v>
      </c>
      <c r="P53" s="51"/>
      <c r="Q53" s="8" t="s">
        <v>208</v>
      </c>
    </row>
    <row r="54" spans="1:17" ht="15" customHeight="1">
      <c r="A54" s="21" t="s">
        <v>11</v>
      </c>
      <c r="B54" s="23" t="s">
        <v>12</v>
      </c>
      <c r="C54" s="73" t="s">
        <v>162</v>
      </c>
      <c r="D54" s="74">
        <v>44926</v>
      </c>
      <c r="E54" s="92">
        <v>0.158</v>
      </c>
      <c r="F54" s="92">
        <v>0.158</v>
      </c>
      <c r="G54" s="92">
        <v>0.1759</v>
      </c>
      <c r="H54" s="92">
        <v>0.13009999999999999</v>
      </c>
      <c r="I54" s="92">
        <v>4.2599999999999999E-2</v>
      </c>
      <c r="J54" s="92">
        <v>0.03</v>
      </c>
      <c r="K54" s="92">
        <v>2.8319000000000001</v>
      </c>
      <c r="L54" s="92">
        <v>1.2675000000000001</v>
      </c>
      <c r="M54" s="192" t="s">
        <v>499</v>
      </c>
      <c r="N54" s="197" t="s">
        <v>2389</v>
      </c>
      <c r="O54" s="50" t="s">
        <v>344</v>
      </c>
      <c r="P54" s="51"/>
      <c r="Q54" s="8" t="s">
        <v>208</v>
      </c>
    </row>
    <row r="55" spans="1:17" ht="15" customHeight="1">
      <c r="A55" s="21" t="s">
        <v>76</v>
      </c>
      <c r="B55" s="23" t="s">
        <v>77</v>
      </c>
      <c r="C55" s="73" t="s">
        <v>162</v>
      </c>
      <c r="D55" s="74">
        <v>44926</v>
      </c>
      <c r="E55" s="92">
        <v>0.13400000000000001</v>
      </c>
      <c r="F55" s="92">
        <v>0.157</v>
      </c>
      <c r="G55" s="92">
        <v>0.184</v>
      </c>
      <c r="H55" s="92">
        <v>0.151</v>
      </c>
      <c r="I55" s="92">
        <v>4.5999999999999999E-2</v>
      </c>
      <c r="J55" s="92">
        <v>0.03</v>
      </c>
      <c r="K55" s="92">
        <v>1.35</v>
      </c>
      <c r="L55" s="92">
        <v>1.2</v>
      </c>
      <c r="M55" s="192" t="s">
        <v>500</v>
      </c>
      <c r="N55" s="197" t="s">
        <v>2389</v>
      </c>
      <c r="O55" s="50" t="s">
        <v>263</v>
      </c>
      <c r="P55" s="51"/>
      <c r="Q55" s="8" t="s">
        <v>208</v>
      </c>
    </row>
    <row r="56" spans="1:17" ht="15" customHeight="1">
      <c r="A56" s="21" t="s">
        <v>105</v>
      </c>
      <c r="B56" s="23" t="s">
        <v>106</v>
      </c>
      <c r="C56" s="73" t="s">
        <v>162</v>
      </c>
      <c r="D56" s="74">
        <v>44926</v>
      </c>
      <c r="E56" s="92">
        <v>0.16700000000000001</v>
      </c>
      <c r="F56" s="92">
        <v>0.185</v>
      </c>
      <c r="G56" s="92">
        <v>0.218</v>
      </c>
      <c r="H56" s="92">
        <v>0.13220000000000001</v>
      </c>
      <c r="I56" s="92">
        <v>5.8999999999999997E-2</v>
      </c>
      <c r="J56" s="92">
        <v>0.03</v>
      </c>
      <c r="K56" s="92">
        <v>2.54</v>
      </c>
      <c r="L56" s="92">
        <v>1.1100000000000001</v>
      </c>
      <c r="M56" s="192" t="s">
        <v>501</v>
      </c>
      <c r="N56" s="197" t="s">
        <v>2389</v>
      </c>
      <c r="O56" s="50" t="s">
        <v>267</v>
      </c>
      <c r="P56" s="51"/>
      <c r="Q56" s="8" t="s">
        <v>208</v>
      </c>
    </row>
    <row r="57" spans="1:17" ht="15" customHeight="1">
      <c r="A57" s="21" t="s">
        <v>240</v>
      </c>
      <c r="B57" s="23" t="s">
        <v>241</v>
      </c>
      <c r="C57" s="73" t="s">
        <v>242</v>
      </c>
      <c r="D57" s="74">
        <v>44926</v>
      </c>
      <c r="E57" s="92">
        <v>0.2039</v>
      </c>
      <c r="F57" s="92">
        <v>0.2039</v>
      </c>
      <c r="G57" s="92">
        <v>0.2039</v>
      </c>
      <c r="H57" s="92">
        <v>0.17249999999999999</v>
      </c>
      <c r="I57" s="92">
        <v>0.10489999999999999</v>
      </c>
      <c r="J57" s="92">
        <v>0.03</v>
      </c>
      <c r="K57" s="92">
        <v>2.8838416666666666</v>
      </c>
      <c r="L57" s="92">
        <v>1.5224960096737155</v>
      </c>
      <c r="M57" s="50" t="s">
        <v>502</v>
      </c>
      <c r="N57" s="50" t="s">
        <v>503</v>
      </c>
      <c r="O57" s="50" t="s">
        <v>262</v>
      </c>
      <c r="P57" s="51" t="s">
        <v>2333</v>
      </c>
      <c r="Q57" s="8" t="s">
        <v>208</v>
      </c>
    </row>
    <row r="58" spans="1:17" ht="15" customHeight="1">
      <c r="A58" s="21" t="s">
        <v>22</v>
      </c>
      <c r="B58" s="23" t="s">
        <v>23</v>
      </c>
      <c r="C58" s="73" t="s">
        <v>162</v>
      </c>
      <c r="D58" s="74">
        <v>44926</v>
      </c>
      <c r="E58" s="92">
        <v>0.1366</v>
      </c>
      <c r="F58" s="92">
        <v>0.1522</v>
      </c>
      <c r="G58" s="92">
        <v>0.1799</v>
      </c>
      <c r="H58" s="92">
        <v>0.13250000000000001</v>
      </c>
      <c r="I58" s="92">
        <v>4.7399999999999998E-2</v>
      </c>
      <c r="J58" s="92">
        <v>0.03</v>
      </c>
      <c r="K58" s="92">
        <v>1.4524999999999999</v>
      </c>
      <c r="L58" s="92">
        <v>1.2235</v>
      </c>
      <c r="M58" s="192" t="s">
        <v>504</v>
      </c>
      <c r="N58" s="197" t="s">
        <v>2389</v>
      </c>
      <c r="O58" s="50" t="s">
        <v>345</v>
      </c>
      <c r="P58" s="51"/>
      <c r="Q58" s="8" t="s">
        <v>208</v>
      </c>
    </row>
    <row r="59" spans="1:17" ht="15" customHeight="1">
      <c r="A59" s="21" t="s">
        <v>127</v>
      </c>
      <c r="B59" s="23" t="s">
        <v>128</v>
      </c>
      <c r="C59" s="73" t="s">
        <v>174</v>
      </c>
      <c r="D59" s="74">
        <v>44926</v>
      </c>
      <c r="E59" s="92">
        <v>0.14399999999999999</v>
      </c>
      <c r="F59" s="92">
        <v>0.16</v>
      </c>
      <c r="G59" s="92">
        <v>0.185</v>
      </c>
      <c r="H59" s="92">
        <v>0.14699999999999999</v>
      </c>
      <c r="I59" s="92">
        <v>6.6000000000000003E-2</v>
      </c>
      <c r="J59" s="92">
        <v>0.03</v>
      </c>
      <c r="K59" s="92">
        <v>1.4179999999999999</v>
      </c>
      <c r="L59" s="92">
        <v>1.391</v>
      </c>
      <c r="M59" s="192" t="s">
        <v>505</v>
      </c>
      <c r="N59" s="197" t="s">
        <v>2389</v>
      </c>
      <c r="O59" s="50" t="s">
        <v>257</v>
      </c>
      <c r="P59" s="51"/>
      <c r="Q59" s="8" t="s">
        <v>208</v>
      </c>
    </row>
    <row r="60" spans="1:17" ht="15" customHeight="1">
      <c r="A60" s="21" t="s">
        <v>9</v>
      </c>
      <c r="B60" s="23" t="s">
        <v>10</v>
      </c>
      <c r="C60" s="73" t="s">
        <v>162</v>
      </c>
      <c r="D60" s="74">
        <v>44926</v>
      </c>
      <c r="E60" s="92">
        <v>0.155276</v>
      </c>
      <c r="F60" s="92">
        <v>0.155276</v>
      </c>
      <c r="G60" s="92">
        <v>0.16894300000000001</v>
      </c>
      <c r="H60" s="92">
        <v>0.122692</v>
      </c>
      <c r="I60" s="92">
        <v>5.2200000000000003E-2</v>
      </c>
      <c r="J60" s="92">
        <v>0.03</v>
      </c>
      <c r="K60" s="92">
        <v>1.8500700000000001</v>
      </c>
      <c r="L60" s="92">
        <v>1.2849029999999999</v>
      </c>
      <c r="M60" s="192" t="s">
        <v>2324</v>
      </c>
      <c r="N60" s="197" t="s">
        <v>2389</v>
      </c>
      <c r="O60" s="50" t="s">
        <v>506</v>
      </c>
      <c r="P60" s="51"/>
      <c r="Q60" s="8" t="s">
        <v>208</v>
      </c>
    </row>
    <row r="61" spans="1:17" ht="15" customHeight="1">
      <c r="A61" s="21" t="s">
        <v>113</v>
      </c>
      <c r="B61" s="23" t="s">
        <v>250</v>
      </c>
      <c r="C61" s="73" t="s">
        <v>171</v>
      </c>
      <c r="D61" s="74">
        <v>44926</v>
      </c>
      <c r="E61" s="92">
        <v>0.16</v>
      </c>
      <c r="F61" s="92">
        <v>0.16</v>
      </c>
      <c r="G61" s="92">
        <v>0.192</v>
      </c>
      <c r="H61" s="92">
        <v>0.1439</v>
      </c>
      <c r="I61" s="92">
        <v>7.9000000000000001E-2</v>
      </c>
      <c r="J61" s="92">
        <v>0.03</v>
      </c>
      <c r="K61" s="92">
        <v>1.6439999999999999</v>
      </c>
      <c r="L61" s="92">
        <v>1.28</v>
      </c>
      <c r="M61" s="192" t="s">
        <v>2356</v>
      </c>
      <c r="N61" s="197" t="s">
        <v>2389</v>
      </c>
      <c r="O61" s="50" t="s">
        <v>2357</v>
      </c>
      <c r="P61" s="51"/>
      <c r="Q61" s="8" t="s">
        <v>208</v>
      </c>
    </row>
    <row r="62" spans="1:17" ht="15" customHeight="1">
      <c r="A62" s="21" t="s">
        <v>331</v>
      </c>
      <c r="B62" s="23" t="s">
        <v>332</v>
      </c>
      <c r="C62" s="73" t="s">
        <v>170</v>
      </c>
      <c r="D62" s="74">
        <v>44926</v>
      </c>
      <c r="E62" s="92">
        <v>0.2082</v>
      </c>
      <c r="F62" s="92">
        <v>0.31369999999999998</v>
      </c>
      <c r="G62" s="92">
        <v>0.31369999999999998</v>
      </c>
      <c r="H62" s="92">
        <v>0.12539</v>
      </c>
      <c r="I62" s="92">
        <v>4.0300000000000002E-2</v>
      </c>
      <c r="J62" s="92">
        <v>0.03</v>
      </c>
      <c r="K62" s="92">
        <v>7.8699000000000003</v>
      </c>
      <c r="L62" s="92">
        <v>3.5276000000000001</v>
      </c>
      <c r="M62" s="192" t="s">
        <v>507</v>
      </c>
      <c r="N62" s="197" t="s">
        <v>2389</v>
      </c>
      <c r="O62" s="50" t="s">
        <v>346</v>
      </c>
      <c r="P62" s="51"/>
      <c r="Q62" s="8" t="s">
        <v>208</v>
      </c>
    </row>
    <row r="63" spans="1:17" ht="15" customHeight="1">
      <c r="A63" s="21" t="s">
        <v>150</v>
      </c>
      <c r="B63" s="23" t="s">
        <v>151</v>
      </c>
      <c r="C63" s="73" t="s">
        <v>162</v>
      </c>
      <c r="D63" s="74">
        <v>44926</v>
      </c>
      <c r="E63" s="92">
        <v>0.316</v>
      </c>
      <c r="F63" s="92">
        <v>0.316</v>
      </c>
      <c r="G63" s="92">
        <v>0.317</v>
      </c>
      <c r="H63" s="92">
        <v>0.14000000000000001</v>
      </c>
      <c r="I63" s="92">
        <v>0.106</v>
      </c>
      <c r="J63" s="92">
        <v>0.03</v>
      </c>
      <c r="K63" s="92">
        <v>1.89</v>
      </c>
      <c r="L63" s="92">
        <v>1.54</v>
      </c>
      <c r="M63" s="192" t="s">
        <v>508</v>
      </c>
      <c r="N63" s="197" t="s">
        <v>2389</v>
      </c>
      <c r="O63" s="50" t="s">
        <v>264</v>
      </c>
      <c r="P63" s="51"/>
      <c r="Q63" s="8" t="s">
        <v>208</v>
      </c>
    </row>
    <row r="64" spans="1:17" ht="15" customHeight="1">
      <c r="A64" s="21" t="s">
        <v>306</v>
      </c>
      <c r="B64" s="23" t="s">
        <v>245</v>
      </c>
      <c r="C64" s="73" t="s">
        <v>179</v>
      </c>
      <c r="D64" s="74">
        <v>44926</v>
      </c>
      <c r="E64" s="92">
        <v>0.1512</v>
      </c>
      <c r="F64" s="92">
        <v>0.1512</v>
      </c>
      <c r="G64" s="92">
        <v>0.17879999999999999</v>
      </c>
      <c r="H64" s="92">
        <v>0.1353</v>
      </c>
      <c r="I64" s="92">
        <v>5.0200000000000002E-2</v>
      </c>
      <c r="J64" s="92">
        <v>0.03</v>
      </c>
      <c r="K64" s="92">
        <v>1.5659000000000001</v>
      </c>
      <c r="L64" s="92">
        <v>1.0627</v>
      </c>
      <c r="M64" s="192" t="s">
        <v>509</v>
      </c>
      <c r="N64" s="197" t="s">
        <v>2389</v>
      </c>
      <c r="O64" s="50" t="s">
        <v>182</v>
      </c>
      <c r="P64" s="51" t="s">
        <v>2395</v>
      </c>
      <c r="Q64" s="8" t="s">
        <v>208</v>
      </c>
    </row>
    <row r="65" spans="1:17" ht="15" customHeight="1">
      <c r="A65" s="21" t="s">
        <v>307</v>
      </c>
      <c r="B65" s="23" t="s">
        <v>248</v>
      </c>
      <c r="C65" s="73" t="s">
        <v>179</v>
      </c>
      <c r="D65" s="74">
        <v>44926</v>
      </c>
      <c r="E65" s="92">
        <v>0.17549999999999999</v>
      </c>
      <c r="F65" s="92">
        <v>0.18629999999999999</v>
      </c>
      <c r="G65" s="92">
        <v>0.21579999999999999</v>
      </c>
      <c r="H65" s="92">
        <v>0.1305</v>
      </c>
      <c r="I65" s="92">
        <v>5.3400000000000003E-2</v>
      </c>
      <c r="J65" s="92">
        <v>0.03</v>
      </c>
      <c r="K65" s="92">
        <v>1.6735</v>
      </c>
      <c r="L65" s="92">
        <v>1.1798</v>
      </c>
      <c r="M65" s="192" t="s">
        <v>510</v>
      </c>
      <c r="N65" s="197" t="s">
        <v>2389</v>
      </c>
      <c r="O65" s="50" t="s">
        <v>196</v>
      </c>
      <c r="P65" s="51"/>
      <c r="Q65" s="8" t="s">
        <v>208</v>
      </c>
    </row>
    <row r="66" spans="1:17" ht="15" customHeight="1">
      <c r="A66" s="21" t="s">
        <v>137</v>
      </c>
      <c r="B66" s="23" t="s">
        <v>161</v>
      </c>
      <c r="C66" s="73" t="s">
        <v>162</v>
      </c>
      <c r="D66" s="74">
        <v>44926</v>
      </c>
      <c r="E66" s="92">
        <v>0.20449999999999999</v>
      </c>
      <c r="F66" s="92">
        <v>0.20449999999999999</v>
      </c>
      <c r="G66" s="92">
        <v>0.26790000000000003</v>
      </c>
      <c r="H66" s="92">
        <v>0.128</v>
      </c>
      <c r="I66" s="92">
        <v>9.7900000000000001E-2</v>
      </c>
      <c r="J66" s="92">
        <v>0.03</v>
      </c>
      <c r="K66" s="92">
        <v>1.6830000000000001</v>
      </c>
      <c r="L66" s="92">
        <v>1.127</v>
      </c>
      <c r="M66" s="192" t="s">
        <v>511</v>
      </c>
      <c r="N66" s="197" t="s">
        <v>2389</v>
      </c>
      <c r="O66" s="50" t="s">
        <v>224</v>
      </c>
      <c r="P66" s="51" t="s">
        <v>2334</v>
      </c>
      <c r="Q66" s="8" t="s">
        <v>208</v>
      </c>
    </row>
    <row r="67" spans="1:17" ht="15" customHeight="1">
      <c r="A67" s="21" t="s">
        <v>24</v>
      </c>
      <c r="B67" s="23" t="s">
        <v>25</v>
      </c>
      <c r="C67" s="73" t="s">
        <v>162</v>
      </c>
      <c r="D67" s="74">
        <v>44926</v>
      </c>
      <c r="E67" s="92">
        <v>0.153</v>
      </c>
      <c r="F67" s="92">
        <v>0.153</v>
      </c>
      <c r="G67" s="92">
        <v>0.16200000000000001</v>
      </c>
      <c r="H67" s="92">
        <v>0.11799999999999999</v>
      </c>
      <c r="I67" s="92">
        <v>7.6999999999999999E-2</v>
      </c>
      <c r="J67" s="92">
        <v>0.03</v>
      </c>
      <c r="K67" s="92">
        <v>1.716</v>
      </c>
      <c r="L67" s="92">
        <v>1.284</v>
      </c>
      <c r="M67" s="192" t="s">
        <v>512</v>
      </c>
      <c r="N67" s="197" t="s">
        <v>2389</v>
      </c>
      <c r="O67" s="50" t="s">
        <v>225</v>
      </c>
      <c r="P67" s="51"/>
      <c r="Q67" s="8" t="s">
        <v>208</v>
      </c>
    </row>
    <row r="68" spans="1:17" ht="15" customHeight="1">
      <c r="A68" s="21" t="s">
        <v>98</v>
      </c>
      <c r="B68" s="23" t="s">
        <v>99</v>
      </c>
      <c r="C68" s="73" t="s">
        <v>168</v>
      </c>
      <c r="D68" s="74">
        <v>44926</v>
      </c>
      <c r="E68" s="92">
        <v>0.18279999999999999</v>
      </c>
      <c r="F68" s="92">
        <v>0.20569999999999999</v>
      </c>
      <c r="G68" s="92">
        <v>0.20569999999999999</v>
      </c>
      <c r="H68" s="92">
        <v>0.14829999999999999</v>
      </c>
      <c r="I68" s="92">
        <v>5.6899999999999999E-2</v>
      </c>
      <c r="J68" s="92">
        <v>0.03</v>
      </c>
      <c r="K68" s="92">
        <v>4.5599999999999996</v>
      </c>
      <c r="L68" s="92">
        <v>1.84</v>
      </c>
      <c r="M68" s="192" t="s">
        <v>513</v>
      </c>
      <c r="N68" s="197" t="s">
        <v>2389</v>
      </c>
      <c r="O68" s="50" t="s">
        <v>514</v>
      </c>
      <c r="P68" s="51"/>
      <c r="Q68" s="8" t="s">
        <v>208</v>
      </c>
    </row>
    <row r="69" spans="1:17" ht="15" customHeight="1">
      <c r="A69" s="21" t="s">
        <v>109</v>
      </c>
      <c r="B69" s="23" t="s">
        <v>249</v>
      </c>
      <c r="C69" s="73" t="s">
        <v>179</v>
      </c>
      <c r="D69" s="74">
        <v>44926</v>
      </c>
      <c r="E69" s="92">
        <v>0.153</v>
      </c>
      <c r="F69" s="92">
        <v>0.17599999999999999</v>
      </c>
      <c r="G69" s="92">
        <v>0.20200000000000001</v>
      </c>
      <c r="H69" s="92">
        <v>0.14099999999999999</v>
      </c>
      <c r="I69" s="92">
        <v>4.2999999999999997E-2</v>
      </c>
      <c r="J69" s="92">
        <v>0.03</v>
      </c>
      <c r="K69" s="92">
        <v>1.5</v>
      </c>
      <c r="L69" s="92">
        <v>1.41</v>
      </c>
      <c r="M69" s="192" t="s">
        <v>515</v>
      </c>
      <c r="N69" s="197" t="s">
        <v>2389</v>
      </c>
      <c r="O69" s="50" t="s">
        <v>516</v>
      </c>
      <c r="P69" s="51"/>
      <c r="Q69" s="8" t="s">
        <v>208</v>
      </c>
    </row>
    <row r="70" spans="1:17" ht="15" customHeight="1">
      <c r="A70" s="21" t="s">
        <v>52</v>
      </c>
      <c r="B70" s="23" t="s">
        <v>53</v>
      </c>
      <c r="C70" s="73" t="s">
        <v>175</v>
      </c>
      <c r="D70" s="74">
        <v>44926</v>
      </c>
      <c r="E70" s="92">
        <v>0.12870000000000001</v>
      </c>
      <c r="F70" s="92">
        <v>0.14810000000000001</v>
      </c>
      <c r="G70" s="92">
        <v>0.17580000000000001</v>
      </c>
      <c r="H70" s="92">
        <v>0.1265</v>
      </c>
      <c r="I70" s="92">
        <v>5.5399999999999998E-2</v>
      </c>
      <c r="J70" s="92">
        <v>0.03</v>
      </c>
      <c r="K70" s="92">
        <v>4</v>
      </c>
      <c r="L70" s="92">
        <v>1.53</v>
      </c>
      <c r="M70" s="192" t="s">
        <v>517</v>
      </c>
      <c r="N70" s="197" t="s">
        <v>2389</v>
      </c>
      <c r="O70" s="50" t="s">
        <v>272</v>
      </c>
      <c r="P70" s="51"/>
      <c r="Q70" s="8" t="s">
        <v>208</v>
      </c>
    </row>
    <row r="71" spans="1:17" ht="15" customHeight="1">
      <c r="A71" s="21" t="s">
        <v>124</v>
      </c>
      <c r="B71" s="23" t="s">
        <v>125</v>
      </c>
      <c r="C71" s="73" t="s">
        <v>170</v>
      </c>
      <c r="D71" s="74">
        <v>44926</v>
      </c>
      <c r="E71" s="92">
        <v>0.19229099999999999</v>
      </c>
      <c r="F71" s="92">
        <v>0.19276299999999999</v>
      </c>
      <c r="G71" s="92">
        <v>0.20386799999999999</v>
      </c>
      <c r="H71" s="92">
        <v>0.1333</v>
      </c>
      <c r="I71" s="92">
        <v>6.8987000000000007E-2</v>
      </c>
      <c r="J71" s="92">
        <v>0.03</v>
      </c>
      <c r="K71" s="92">
        <v>2.4950320000000001</v>
      </c>
      <c r="L71" s="92">
        <v>1.436164</v>
      </c>
      <c r="M71" s="192" t="s">
        <v>2325</v>
      </c>
      <c r="N71" s="197" t="s">
        <v>2389</v>
      </c>
      <c r="O71" s="50" t="s">
        <v>347</v>
      </c>
      <c r="P71" s="51"/>
      <c r="Q71" s="8" t="s">
        <v>208</v>
      </c>
    </row>
    <row r="72" spans="1:17" ht="15" customHeight="1">
      <c r="A72" s="21" t="s">
        <v>50</v>
      </c>
      <c r="B72" s="23" t="s">
        <v>51</v>
      </c>
      <c r="C72" s="73" t="s">
        <v>172</v>
      </c>
      <c r="D72" s="74">
        <v>44926</v>
      </c>
      <c r="E72" s="92">
        <v>0.1447</v>
      </c>
      <c r="F72" s="92">
        <v>0.1638</v>
      </c>
      <c r="G72" s="92">
        <v>0.19400000000000001</v>
      </c>
      <c r="H72" s="92">
        <v>0.14849999999999999</v>
      </c>
      <c r="I72" s="92">
        <v>5.11E-2</v>
      </c>
      <c r="J72" s="92">
        <v>0.03</v>
      </c>
      <c r="K72" s="92">
        <v>1.34</v>
      </c>
      <c r="L72" s="92">
        <v>1.32</v>
      </c>
      <c r="M72" s="192" t="s">
        <v>518</v>
      </c>
      <c r="N72" s="197" t="s">
        <v>2389</v>
      </c>
      <c r="O72" s="50" t="s">
        <v>212</v>
      </c>
      <c r="P72" s="51"/>
      <c r="Q72" s="8" t="s">
        <v>208</v>
      </c>
    </row>
    <row r="73" spans="1:17" ht="15" customHeight="1">
      <c r="A73" s="21" t="s">
        <v>7</v>
      </c>
      <c r="B73" s="23" t="s">
        <v>8</v>
      </c>
      <c r="C73" s="73" t="s">
        <v>170</v>
      </c>
      <c r="D73" s="74">
        <v>44926</v>
      </c>
      <c r="E73" s="92">
        <v>0.13800000000000001</v>
      </c>
      <c r="F73" s="92">
        <v>0.16239999999999999</v>
      </c>
      <c r="G73" s="92">
        <v>0.1908</v>
      </c>
      <c r="H73" s="92">
        <v>0.13120000000000001</v>
      </c>
      <c r="I73" s="92">
        <v>5.6099999999999997E-2</v>
      </c>
      <c r="J73" s="92">
        <v>0.03</v>
      </c>
      <c r="K73" s="92">
        <v>1.819</v>
      </c>
      <c r="L73" s="92">
        <v>1.26</v>
      </c>
      <c r="M73" s="192" t="s">
        <v>519</v>
      </c>
      <c r="N73" s="197" t="s">
        <v>2389</v>
      </c>
      <c r="O73" s="50" t="s">
        <v>288</v>
      </c>
      <c r="P73" s="51"/>
      <c r="Q73" s="8" t="s">
        <v>208</v>
      </c>
    </row>
    <row r="74" spans="1:17" ht="15" customHeight="1">
      <c r="A74" s="21" t="s">
        <v>238</v>
      </c>
      <c r="B74" s="23" t="s">
        <v>239</v>
      </c>
      <c r="C74" s="73" t="s">
        <v>165</v>
      </c>
      <c r="D74" s="74">
        <v>44926</v>
      </c>
      <c r="E74" s="92">
        <v>0.21959999999999999</v>
      </c>
      <c r="F74" s="92">
        <v>0.21959999999999999</v>
      </c>
      <c r="G74" s="92">
        <v>0.2198</v>
      </c>
      <c r="H74" s="92">
        <v>0.13600000000000001</v>
      </c>
      <c r="I74" s="92">
        <v>4.6800000000000001E-2</v>
      </c>
      <c r="J74" s="92">
        <v>0.03</v>
      </c>
      <c r="K74" s="92">
        <v>1.8182</v>
      </c>
      <c r="L74" s="92">
        <v>1.4276</v>
      </c>
      <c r="M74" s="192" t="s">
        <v>520</v>
      </c>
      <c r="N74" s="50" t="s">
        <v>521</v>
      </c>
      <c r="O74" s="50" t="s">
        <v>259</v>
      </c>
      <c r="P74" s="51"/>
      <c r="Q74" s="8" t="s">
        <v>208</v>
      </c>
    </row>
    <row r="75" spans="1:17" ht="15" customHeight="1">
      <c r="A75" s="21" t="s">
        <v>149</v>
      </c>
      <c r="B75" s="23" t="s">
        <v>376</v>
      </c>
      <c r="C75" s="73" t="s">
        <v>162</v>
      </c>
      <c r="D75" s="74">
        <v>44926</v>
      </c>
      <c r="E75" s="92">
        <v>0.2087</v>
      </c>
      <c r="F75" s="92">
        <v>0.2087</v>
      </c>
      <c r="G75" s="92">
        <v>0.3493</v>
      </c>
      <c r="H75" s="92">
        <v>0.14249999999999999</v>
      </c>
      <c r="I75" s="92">
        <v>6.3500000000000001E-2</v>
      </c>
      <c r="J75" s="92">
        <v>0.03</v>
      </c>
      <c r="K75" s="92">
        <v>1.5248999999999999</v>
      </c>
      <c r="L75" s="92">
        <v>1.5176000000000001</v>
      </c>
      <c r="M75" s="192" t="s">
        <v>522</v>
      </c>
      <c r="N75" s="197" t="s">
        <v>2389</v>
      </c>
      <c r="O75" s="50" t="s">
        <v>226</v>
      </c>
      <c r="P75" s="51"/>
      <c r="Q75" s="8" t="s">
        <v>208</v>
      </c>
    </row>
    <row r="76" spans="1:17" ht="15" customHeight="1">
      <c r="A76" s="21" t="s">
        <v>4</v>
      </c>
      <c r="B76" s="23" t="s">
        <v>144</v>
      </c>
      <c r="C76" s="73" t="s">
        <v>165</v>
      </c>
      <c r="D76" s="74">
        <v>44926</v>
      </c>
      <c r="E76" s="92">
        <v>0.14069999999999999</v>
      </c>
      <c r="F76" s="92">
        <v>0.15440000000000001</v>
      </c>
      <c r="G76" s="92">
        <v>0.1704</v>
      </c>
      <c r="H76" s="92">
        <v>0.14449999999999999</v>
      </c>
      <c r="I76" s="92">
        <v>4.9000000000000002E-2</v>
      </c>
      <c r="J76" s="92">
        <v>0.03</v>
      </c>
      <c r="K76" s="92">
        <v>1.5162</v>
      </c>
      <c r="L76" s="92">
        <v>1.361</v>
      </c>
      <c r="M76" s="192" t="s">
        <v>2358</v>
      </c>
      <c r="N76" s="197" t="s">
        <v>2389</v>
      </c>
      <c r="O76" s="50" t="s">
        <v>348</v>
      </c>
      <c r="P76" s="51" t="s">
        <v>2335</v>
      </c>
      <c r="Q76" s="8" t="s">
        <v>208</v>
      </c>
    </row>
    <row r="77" spans="1:17" ht="15" customHeight="1">
      <c r="A77" s="21" t="s">
        <v>20</v>
      </c>
      <c r="B77" s="23" t="s">
        <v>21</v>
      </c>
      <c r="C77" s="73" t="s">
        <v>173</v>
      </c>
      <c r="D77" s="74">
        <v>44926</v>
      </c>
      <c r="E77" s="92">
        <v>0.97600399999999998</v>
      </c>
      <c r="F77" s="92">
        <v>0.97600399999999998</v>
      </c>
      <c r="G77" s="92">
        <v>0.97600399999999998</v>
      </c>
      <c r="H77" s="92">
        <v>0.13811599999999999</v>
      </c>
      <c r="I77" s="92">
        <v>0.115957</v>
      </c>
      <c r="J77" s="92">
        <v>0.03</v>
      </c>
      <c r="K77" s="92">
        <v>3.4438360000000001</v>
      </c>
      <c r="L77" s="92">
        <v>1.2025269999999999</v>
      </c>
      <c r="M77" s="192" t="s">
        <v>523</v>
      </c>
      <c r="N77" s="197" t="s">
        <v>2389</v>
      </c>
      <c r="O77" s="50" t="s">
        <v>278</v>
      </c>
      <c r="P77" s="51"/>
      <c r="Q77" s="8" t="s">
        <v>208</v>
      </c>
    </row>
    <row r="78" spans="1:17" ht="15" customHeight="1">
      <c r="A78" s="21" t="s">
        <v>60</v>
      </c>
      <c r="B78" s="23" t="s">
        <v>377</v>
      </c>
      <c r="C78" s="73" t="s">
        <v>175</v>
      </c>
      <c r="D78" s="74">
        <v>44926</v>
      </c>
      <c r="E78" s="92">
        <v>0.17610000000000001</v>
      </c>
      <c r="F78" s="92">
        <v>0.17610000000000001</v>
      </c>
      <c r="G78" s="92">
        <v>0.17610000000000001</v>
      </c>
      <c r="H78" s="92">
        <v>0.11700000000000001</v>
      </c>
      <c r="I78" s="92">
        <v>7.7100000000000002E-2</v>
      </c>
      <c r="J78" s="92">
        <v>0.03</v>
      </c>
      <c r="K78" s="92">
        <v>2.0789</v>
      </c>
      <c r="L78" s="92">
        <v>1.3354999999999999</v>
      </c>
      <c r="M78" s="192" t="s">
        <v>2326</v>
      </c>
      <c r="N78" s="197" t="s">
        <v>2389</v>
      </c>
      <c r="O78" s="50" t="s">
        <v>273</v>
      </c>
      <c r="P78" s="51"/>
      <c r="Q78" s="8" t="s">
        <v>208</v>
      </c>
    </row>
    <row r="79" spans="1:17" ht="15" customHeight="1">
      <c r="A79" s="21" t="s">
        <v>88</v>
      </c>
      <c r="B79" s="23" t="s">
        <v>89</v>
      </c>
      <c r="C79" s="73" t="s">
        <v>179</v>
      </c>
      <c r="D79" s="74">
        <v>44926</v>
      </c>
      <c r="E79" s="92">
        <v>0.1467</v>
      </c>
      <c r="F79" s="92">
        <v>0.16270000000000001</v>
      </c>
      <c r="G79" s="92">
        <v>0.1895</v>
      </c>
      <c r="H79" s="92">
        <v>0.12770000000000001</v>
      </c>
      <c r="I79" s="92">
        <v>5.6000000000000001E-2</v>
      </c>
      <c r="J79" s="92">
        <v>0.03</v>
      </c>
      <c r="K79" s="92">
        <v>1.66</v>
      </c>
      <c r="L79" s="92">
        <v>1.29</v>
      </c>
      <c r="M79" s="192" t="s">
        <v>524</v>
      </c>
      <c r="N79" s="197" t="s">
        <v>2389</v>
      </c>
      <c r="O79" s="50" t="s">
        <v>349</v>
      </c>
      <c r="P79" s="51"/>
      <c r="Q79" s="8" t="s">
        <v>208</v>
      </c>
    </row>
    <row r="80" spans="1:17" ht="15" customHeight="1">
      <c r="A80" s="21" t="s">
        <v>96</v>
      </c>
      <c r="B80" s="23" t="s">
        <v>97</v>
      </c>
      <c r="C80" s="73" t="s">
        <v>162</v>
      </c>
      <c r="D80" s="74">
        <v>44926</v>
      </c>
      <c r="E80" s="92">
        <v>0.14599999999999999</v>
      </c>
      <c r="F80" s="92">
        <v>0.154</v>
      </c>
      <c r="G80" s="92">
        <v>0.20200000000000001</v>
      </c>
      <c r="H80" s="92">
        <v>0.13139999999999999</v>
      </c>
      <c r="I80" s="92">
        <v>4.7E-2</v>
      </c>
      <c r="J80" s="92">
        <v>0.03</v>
      </c>
      <c r="K80" s="92">
        <v>1.292</v>
      </c>
      <c r="L80" s="92">
        <v>1.1140000000000001</v>
      </c>
      <c r="M80" s="192" t="s">
        <v>525</v>
      </c>
      <c r="N80" s="197" t="s">
        <v>2389</v>
      </c>
      <c r="O80" s="50" t="s">
        <v>350</v>
      </c>
      <c r="P80" s="51"/>
      <c r="Q80" s="8" t="s">
        <v>208</v>
      </c>
    </row>
    <row r="81" spans="1:17" ht="15" customHeight="1">
      <c r="A81" s="21" t="s">
        <v>102</v>
      </c>
      <c r="B81" s="23" t="s">
        <v>103</v>
      </c>
      <c r="C81" s="73" t="s">
        <v>162</v>
      </c>
      <c r="D81" s="74">
        <v>44926</v>
      </c>
      <c r="E81" s="92">
        <v>0.135493</v>
      </c>
      <c r="F81" s="92">
        <v>0.14094899999999999</v>
      </c>
      <c r="G81" s="92">
        <v>0.17264699999999999</v>
      </c>
      <c r="H81" s="92">
        <v>0.12848499999999999</v>
      </c>
      <c r="I81" s="92">
        <v>4.4358000000000002E-2</v>
      </c>
      <c r="J81" s="92">
        <v>0.03</v>
      </c>
      <c r="K81" s="92">
        <v>1.7689760000000001</v>
      </c>
      <c r="L81" s="92">
        <v>1.1855690000000001</v>
      </c>
      <c r="M81" s="192" t="s">
        <v>526</v>
      </c>
      <c r="N81" s="197" t="s">
        <v>2389</v>
      </c>
      <c r="O81" s="50" t="s">
        <v>266</v>
      </c>
      <c r="P81" s="51"/>
      <c r="Q81" s="8" t="s">
        <v>208</v>
      </c>
    </row>
    <row r="82" spans="1:17" ht="15" customHeight="1">
      <c r="A82" s="21" t="s">
        <v>194</v>
      </c>
      <c r="B82" s="23" t="s">
        <v>195</v>
      </c>
      <c r="C82" s="73" t="s">
        <v>163</v>
      </c>
      <c r="D82" s="74">
        <v>44926</v>
      </c>
      <c r="E82" s="92">
        <v>0.18378523273096026</v>
      </c>
      <c r="F82" s="92">
        <v>0.18378523273096026</v>
      </c>
      <c r="G82" s="92">
        <v>0.18378523273096026</v>
      </c>
      <c r="H82" s="92">
        <v>0.15152135329069538</v>
      </c>
      <c r="I82" s="92">
        <v>9.1328711016630065E-2</v>
      </c>
      <c r="J82" s="92">
        <v>0.03</v>
      </c>
      <c r="K82" s="92">
        <v>1.3660403600712561</v>
      </c>
      <c r="L82" s="92">
        <v>1.3048160531979422</v>
      </c>
      <c r="M82" s="192" t="s">
        <v>527</v>
      </c>
      <c r="N82" s="50" t="s">
        <v>2359</v>
      </c>
      <c r="O82" s="50" t="s">
        <v>528</v>
      </c>
      <c r="P82" s="51"/>
      <c r="Q82" s="8" t="s">
        <v>208</v>
      </c>
    </row>
    <row r="83" spans="1:17" ht="15" customHeight="1">
      <c r="A83" s="21" t="s">
        <v>2</v>
      </c>
      <c r="B83" s="23" t="s">
        <v>3</v>
      </c>
      <c r="C83" s="73" t="s">
        <v>164</v>
      </c>
      <c r="D83" s="74">
        <v>44926</v>
      </c>
      <c r="E83" s="92">
        <v>0.152</v>
      </c>
      <c r="F83" s="92">
        <v>0.152</v>
      </c>
      <c r="G83" s="92">
        <v>0.187</v>
      </c>
      <c r="H83" s="92">
        <v>0.14399999999999999</v>
      </c>
      <c r="I83" s="92">
        <v>4.7E-2</v>
      </c>
      <c r="J83" s="92">
        <v>0.03</v>
      </c>
      <c r="K83" s="92">
        <v>2.83</v>
      </c>
      <c r="L83" s="92">
        <v>1.19</v>
      </c>
      <c r="M83" s="192" t="s">
        <v>529</v>
      </c>
      <c r="N83" s="197" t="s">
        <v>2389</v>
      </c>
      <c r="O83" s="50" t="s">
        <v>198</v>
      </c>
      <c r="P83" s="52"/>
      <c r="Q83" s="8" t="s">
        <v>208</v>
      </c>
    </row>
    <row r="84" spans="1:17" ht="15" customHeight="1">
      <c r="A84" s="21" t="s">
        <v>129</v>
      </c>
      <c r="B84" s="23" t="s">
        <v>130</v>
      </c>
      <c r="C84" s="73" t="s">
        <v>170</v>
      </c>
      <c r="D84" s="74">
        <v>44926</v>
      </c>
      <c r="E84" s="92">
        <v>0.15126600000000001</v>
      </c>
      <c r="F84" s="92">
        <v>0.15126600000000001</v>
      </c>
      <c r="G84" s="92">
        <v>0.16767499999999999</v>
      </c>
      <c r="H84" s="92">
        <v>0.121346</v>
      </c>
      <c r="I84" s="92">
        <v>8.1907999999999995E-2</v>
      </c>
      <c r="J84" s="92">
        <v>0.03</v>
      </c>
      <c r="K84" s="92">
        <v>1.5656429999999999</v>
      </c>
      <c r="L84" s="92">
        <v>1.1659539999999999</v>
      </c>
      <c r="M84" s="192" t="s">
        <v>530</v>
      </c>
      <c r="N84" s="197" t="s">
        <v>2389</v>
      </c>
      <c r="O84" s="50" t="s">
        <v>289</v>
      </c>
      <c r="P84" s="51"/>
      <c r="Q84" s="8" t="s">
        <v>208</v>
      </c>
    </row>
    <row r="85" spans="1:17" ht="15" customHeight="1">
      <c r="A85" s="21" t="s">
        <v>243</v>
      </c>
      <c r="B85" s="23" t="s">
        <v>244</v>
      </c>
      <c r="C85" s="73" t="s">
        <v>162</v>
      </c>
      <c r="D85" s="74">
        <v>44926</v>
      </c>
      <c r="E85" s="92">
        <v>0.18559999999999999</v>
      </c>
      <c r="F85" s="92">
        <v>0.22140000000000001</v>
      </c>
      <c r="G85" s="92">
        <v>0.2571</v>
      </c>
      <c r="H85" s="92">
        <v>0.13600000000000001</v>
      </c>
      <c r="I85" s="92">
        <v>8.0199999999999994E-2</v>
      </c>
      <c r="J85" s="92">
        <v>0.03</v>
      </c>
      <c r="K85" s="92">
        <v>1.5837000000000001</v>
      </c>
      <c r="L85" s="92">
        <v>1.9574</v>
      </c>
      <c r="M85" s="192" t="s">
        <v>531</v>
      </c>
      <c r="N85" s="197" t="s">
        <v>2389</v>
      </c>
      <c r="O85" s="50" t="s">
        <v>532</v>
      </c>
      <c r="P85" s="51"/>
      <c r="Q85" s="8" t="s">
        <v>208</v>
      </c>
    </row>
    <row r="86" spans="1:17" ht="15" customHeight="1">
      <c r="A86" s="21" t="s">
        <v>18</v>
      </c>
      <c r="B86" s="23" t="s">
        <v>19</v>
      </c>
      <c r="C86" s="73" t="s">
        <v>162</v>
      </c>
      <c r="D86" s="74">
        <v>44926</v>
      </c>
      <c r="E86" s="92">
        <v>0.18959999999999999</v>
      </c>
      <c r="F86" s="92">
        <v>0.21240000000000001</v>
      </c>
      <c r="G86" s="92">
        <v>0.21870000000000001</v>
      </c>
      <c r="H86" s="92">
        <v>0.123</v>
      </c>
      <c r="I86" s="92">
        <v>3.7199999999999997E-2</v>
      </c>
      <c r="J86" s="92">
        <v>0.03</v>
      </c>
      <c r="K86" s="92">
        <v>4.5209999999999999</v>
      </c>
      <c r="L86" s="92">
        <v>1.0718000000000001</v>
      </c>
      <c r="M86" s="192" t="s">
        <v>533</v>
      </c>
      <c r="N86" s="197" t="s">
        <v>2389</v>
      </c>
      <c r="O86" s="50" t="s">
        <v>351</v>
      </c>
      <c r="P86" s="51"/>
      <c r="Q86" s="8" t="s">
        <v>208</v>
      </c>
    </row>
    <row r="87" spans="1:17" ht="15" customHeight="1">
      <c r="A87" s="21" t="s">
        <v>63</v>
      </c>
      <c r="B87" s="23" t="s">
        <v>64</v>
      </c>
      <c r="C87" s="73" t="s">
        <v>171</v>
      </c>
      <c r="D87" s="74">
        <v>44926</v>
      </c>
      <c r="E87" s="92">
        <v>0.1663</v>
      </c>
      <c r="F87" s="92">
        <v>0.1663</v>
      </c>
      <c r="G87" s="92">
        <v>0.1772</v>
      </c>
      <c r="H87" s="92">
        <v>0.14280000000000001</v>
      </c>
      <c r="I87" s="92">
        <v>7.6700000000000004E-2</v>
      </c>
      <c r="J87" s="92">
        <v>0.03</v>
      </c>
      <c r="K87" s="92">
        <v>2.5158</v>
      </c>
      <c r="L87" s="92">
        <v>1.4630000000000001</v>
      </c>
      <c r="M87" s="192" t="s">
        <v>534</v>
      </c>
      <c r="N87" s="197" t="s">
        <v>2389</v>
      </c>
      <c r="O87" s="50" t="s">
        <v>352</v>
      </c>
      <c r="P87" s="51"/>
      <c r="Q87" s="8" t="s">
        <v>208</v>
      </c>
    </row>
    <row r="88" spans="1:17" ht="15" customHeight="1">
      <c r="A88" s="21" t="s">
        <v>114</v>
      </c>
      <c r="B88" s="23" t="s">
        <v>115</v>
      </c>
      <c r="C88" s="73" t="s">
        <v>172</v>
      </c>
      <c r="D88" s="74">
        <v>44926</v>
      </c>
      <c r="E88" s="92">
        <v>0.38290000000000002</v>
      </c>
      <c r="F88" s="92">
        <v>0.44969999999999999</v>
      </c>
      <c r="G88" s="92">
        <v>0.44969999999999999</v>
      </c>
      <c r="H88" s="92">
        <v>0.1258</v>
      </c>
      <c r="I88" s="92">
        <v>0.18859999999999999</v>
      </c>
      <c r="J88" s="92">
        <v>0.03</v>
      </c>
      <c r="K88" s="92">
        <v>4.1741000000000001</v>
      </c>
      <c r="L88" s="92">
        <v>1.4058999999999999</v>
      </c>
      <c r="M88" s="192" t="s">
        <v>535</v>
      </c>
      <c r="N88" s="197" t="s">
        <v>2389</v>
      </c>
      <c r="O88" s="50" t="s">
        <v>294</v>
      </c>
      <c r="P88" s="51" t="s">
        <v>2336</v>
      </c>
      <c r="Q88" s="8" t="s">
        <v>208</v>
      </c>
    </row>
    <row r="89" spans="1:17" ht="15" customHeight="1">
      <c r="A89" s="21" t="s">
        <v>104</v>
      </c>
      <c r="B89" s="23" t="s">
        <v>156</v>
      </c>
      <c r="C89" s="73" t="s">
        <v>162</v>
      </c>
      <c r="D89" s="74">
        <v>44926</v>
      </c>
      <c r="E89" s="92">
        <v>0.14158999999999999</v>
      </c>
      <c r="F89" s="92">
        <v>0.142841</v>
      </c>
      <c r="G89" s="92">
        <v>0.17621700000000001</v>
      </c>
      <c r="H89" s="92">
        <v>0.13328000000000001</v>
      </c>
      <c r="I89" s="92">
        <v>5.1257999999999998E-2</v>
      </c>
      <c r="J89" s="92">
        <v>0.03</v>
      </c>
      <c r="K89" s="92">
        <v>1.5014959999999999</v>
      </c>
      <c r="L89" s="92">
        <v>1.1268579999999999</v>
      </c>
      <c r="M89" s="192" t="s">
        <v>536</v>
      </c>
      <c r="N89" s="197" t="s">
        <v>2389</v>
      </c>
      <c r="O89" s="50" t="s">
        <v>537</v>
      </c>
      <c r="P89" s="51" t="s">
        <v>2337</v>
      </c>
      <c r="Q89" s="8" t="s">
        <v>208</v>
      </c>
    </row>
    <row r="90" spans="1:17" ht="15" customHeight="1">
      <c r="A90" s="21" t="s">
        <v>26</v>
      </c>
      <c r="B90" s="23" t="s">
        <v>27</v>
      </c>
      <c r="C90" s="73" t="s">
        <v>173</v>
      </c>
      <c r="D90" s="74">
        <v>44926</v>
      </c>
      <c r="E90" s="92">
        <v>0.16429870142489844</v>
      </c>
      <c r="F90" s="92">
        <v>0.18688520257713701</v>
      </c>
      <c r="G90" s="92">
        <v>0.20793678203736676</v>
      </c>
      <c r="H90" s="92">
        <v>0.1534860529549624</v>
      </c>
      <c r="I90" s="92">
        <v>4.9392874947164829E-2</v>
      </c>
      <c r="J90" s="92">
        <v>0.03</v>
      </c>
      <c r="K90" s="92">
        <v>1.5499434077704601</v>
      </c>
      <c r="L90" s="92">
        <v>1.1562360685427131</v>
      </c>
      <c r="M90" s="192" t="s">
        <v>538</v>
      </c>
      <c r="N90" s="50" t="s">
        <v>539</v>
      </c>
      <c r="O90" s="50" t="s">
        <v>279</v>
      </c>
      <c r="P90" s="51"/>
      <c r="Q90" s="8" t="s">
        <v>208</v>
      </c>
    </row>
    <row r="91" spans="1:17" ht="15" customHeight="1">
      <c r="A91" s="21" t="s">
        <v>36</v>
      </c>
      <c r="B91" s="23" t="s">
        <v>37</v>
      </c>
      <c r="C91" s="73" t="s">
        <v>167</v>
      </c>
      <c r="D91" s="74">
        <v>44926</v>
      </c>
      <c r="E91" s="92">
        <v>0.1507</v>
      </c>
      <c r="F91" s="92">
        <v>0.15670000000000001</v>
      </c>
      <c r="G91" s="92">
        <v>0.1915</v>
      </c>
      <c r="H91" s="92">
        <v>0.14099999999999999</v>
      </c>
      <c r="I91" s="92">
        <v>9.0999999999999998E-2</v>
      </c>
      <c r="J91" s="92">
        <v>0.03</v>
      </c>
      <c r="K91" s="92">
        <v>2.2715000000000001</v>
      </c>
      <c r="L91" s="92">
        <v>1.8295999999999999</v>
      </c>
      <c r="M91" s="192" t="s">
        <v>2360</v>
      </c>
      <c r="N91" s="197" t="s">
        <v>2389</v>
      </c>
      <c r="O91" s="50" t="s">
        <v>540</v>
      </c>
      <c r="P91" s="51"/>
      <c r="Q91" s="8" t="s">
        <v>208</v>
      </c>
    </row>
    <row r="92" spans="1:17" ht="15" customHeight="1">
      <c r="A92" s="21" t="s">
        <v>209</v>
      </c>
      <c r="B92" s="23" t="s">
        <v>210</v>
      </c>
      <c r="C92" s="73" t="s">
        <v>166</v>
      </c>
      <c r="D92" s="74">
        <v>44926</v>
      </c>
      <c r="E92" s="92">
        <v>0.13700000000000001</v>
      </c>
      <c r="F92" s="92">
        <v>0.13700000000000001</v>
      </c>
      <c r="G92" s="92">
        <v>0.16</v>
      </c>
      <c r="H92" s="92">
        <v>0.13500000000000001</v>
      </c>
      <c r="I92" s="92">
        <v>6.0999999999999999E-2</v>
      </c>
      <c r="J92" s="92">
        <v>0.03</v>
      </c>
      <c r="K92" s="92">
        <v>1.9012</v>
      </c>
      <c r="L92" s="92">
        <v>1.1326000000000001</v>
      </c>
      <c r="M92" s="192" t="s">
        <v>2361</v>
      </c>
      <c r="N92" s="50" t="s">
        <v>2362</v>
      </c>
      <c r="O92" s="50" t="s">
        <v>353</v>
      </c>
      <c r="P92" s="51" t="s">
        <v>2367</v>
      </c>
      <c r="Q92" s="8" t="s">
        <v>208</v>
      </c>
    </row>
    <row r="93" spans="1:17" ht="15" customHeight="1">
      <c r="A93" s="21" t="s">
        <v>73</v>
      </c>
      <c r="B93" s="23" t="s">
        <v>74</v>
      </c>
      <c r="C93" s="73" t="s">
        <v>173</v>
      </c>
      <c r="D93" s="74">
        <v>44926</v>
      </c>
      <c r="E93" s="92">
        <v>0.17380000000000001</v>
      </c>
      <c r="F93" s="92">
        <v>0.17380000000000001</v>
      </c>
      <c r="G93" s="92">
        <v>0.19309999999999999</v>
      </c>
      <c r="H93" s="92">
        <v>0.13797000000000001</v>
      </c>
      <c r="I93" s="92">
        <v>7.5999999999999998E-2</v>
      </c>
      <c r="J93" s="92">
        <v>0.03</v>
      </c>
      <c r="K93" s="92">
        <v>2.1800000000000002</v>
      </c>
      <c r="L93" s="92">
        <v>1.2822</v>
      </c>
      <c r="M93" s="192" t="s">
        <v>541</v>
      </c>
      <c r="N93" s="50" t="s">
        <v>542</v>
      </c>
      <c r="O93" s="50" t="s">
        <v>280</v>
      </c>
      <c r="P93" s="51"/>
      <c r="Q93" s="8" t="s">
        <v>208</v>
      </c>
    </row>
    <row r="94" spans="1:17" ht="15" customHeight="1">
      <c r="A94" s="21" t="s">
        <v>120</v>
      </c>
      <c r="B94" s="23" t="s">
        <v>251</v>
      </c>
      <c r="C94" s="73" t="s">
        <v>171</v>
      </c>
      <c r="D94" s="74">
        <v>44926</v>
      </c>
      <c r="E94" s="92">
        <v>0.13039999999999999</v>
      </c>
      <c r="F94" s="92">
        <v>0.14960000000000001</v>
      </c>
      <c r="G94" s="92">
        <v>0.1782</v>
      </c>
      <c r="H94" s="92">
        <v>0.1426</v>
      </c>
      <c r="I94" s="92">
        <v>6.2300000000000001E-2</v>
      </c>
      <c r="J94" s="92">
        <v>0.03</v>
      </c>
      <c r="K94" s="92">
        <v>1.9883</v>
      </c>
      <c r="L94" s="92">
        <v>1.3652</v>
      </c>
      <c r="M94" s="192" t="s">
        <v>543</v>
      </c>
      <c r="N94" s="197" t="s">
        <v>2389</v>
      </c>
      <c r="O94" s="50" t="s">
        <v>282</v>
      </c>
      <c r="P94" s="51"/>
      <c r="Q94" s="8" t="s">
        <v>208</v>
      </c>
    </row>
    <row r="95" spans="1:17" ht="15" customHeight="1">
      <c r="A95" s="21" t="s">
        <v>197</v>
      </c>
      <c r="B95" s="23" t="s">
        <v>254</v>
      </c>
      <c r="C95" s="73" t="s">
        <v>176</v>
      </c>
      <c r="D95" s="74">
        <v>44926</v>
      </c>
      <c r="E95" s="92">
        <v>0.18429999999999999</v>
      </c>
      <c r="F95" s="92">
        <v>0.22670000000000001</v>
      </c>
      <c r="G95" s="92">
        <v>0.22670000000000001</v>
      </c>
      <c r="H95" s="92">
        <v>0.13589999999999999</v>
      </c>
      <c r="I95" s="92">
        <v>4.5400000000000003E-2</v>
      </c>
      <c r="J95" s="92">
        <v>0.03</v>
      </c>
      <c r="K95" s="92">
        <v>1.4296</v>
      </c>
      <c r="L95" s="92">
        <v>1.5296000000000001</v>
      </c>
      <c r="M95" s="192" t="s">
        <v>544</v>
      </c>
      <c r="N95" s="197" t="s">
        <v>2389</v>
      </c>
      <c r="O95" s="50" t="s">
        <v>292</v>
      </c>
      <c r="P95" s="51"/>
      <c r="Q95" s="8" t="s">
        <v>208</v>
      </c>
    </row>
    <row r="96" spans="1:17" ht="15" customHeight="1">
      <c r="A96" s="21" t="s">
        <v>92</v>
      </c>
      <c r="B96" s="23" t="s">
        <v>93</v>
      </c>
      <c r="C96" s="73" t="s">
        <v>174</v>
      </c>
      <c r="D96" s="74">
        <v>44926</v>
      </c>
      <c r="E96" s="92">
        <v>0.16009999999999999</v>
      </c>
      <c r="F96" s="92">
        <v>0.17730000000000001</v>
      </c>
      <c r="G96" s="92">
        <v>0.20169999999999999</v>
      </c>
      <c r="H96" s="92">
        <v>0.15060000000000001</v>
      </c>
      <c r="I96" s="92">
        <v>7.3499999999999996E-2</v>
      </c>
      <c r="J96" s="92">
        <v>0.03</v>
      </c>
      <c r="K96" s="92">
        <v>1.9206000000000001</v>
      </c>
      <c r="L96" s="92">
        <v>1.3506</v>
      </c>
      <c r="M96" s="192" t="s">
        <v>545</v>
      </c>
      <c r="N96" s="197" t="s">
        <v>2389</v>
      </c>
      <c r="O96" s="192" t="s">
        <v>258</v>
      </c>
      <c r="P96" s="51"/>
      <c r="Q96" s="8" t="s">
        <v>208</v>
      </c>
    </row>
    <row r="97" spans="1:17" ht="15" customHeight="1">
      <c r="A97" s="21" t="s">
        <v>34</v>
      </c>
      <c r="B97" s="23" t="s">
        <v>35</v>
      </c>
      <c r="C97" s="73" t="s">
        <v>174</v>
      </c>
      <c r="D97" s="74">
        <v>44926</v>
      </c>
      <c r="E97" s="92">
        <v>0.15820000000000001</v>
      </c>
      <c r="F97" s="92">
        <v>0.15820000000000001</v>
      </c>
      <c r="G97" s="92">
        <v>0.17069999999999999</v>
      </c>
      <c r="H97" s="92">
        <v>0.13589999999999999</v>
      </c>
      <c r="I97" s="92">
        <v>9.7299999999999998E-2</v>
      </c>
      <c r="J97" s="92">
        <v>0.03</v>
      </c>
      <c r="K97" s="92">
        <v>1.6336999999999999</v>
      </c>
      <c r="L97" s="92">
        <v>1.2861</v>
      </c>
      <c r="M97" s="192" t="s">
        <v>546</v>
      </c>
      <c r="N97" s="197" t="s">
        <v>2389</v>
      </c>
      <c r="O97" s="50" t="s">
        <v>309</v>
      </c>
      <c r="P97" s="51"/>
      <c r="Q97" s="8" t="s">
        <v>208</v>
      </c>
    </row>
    <row r="98" spans="1:17" ht="15" customHeight="1">
      <c r="A98" s="21" t="s">
        <v>84</v>
      </c>
      <c r="B98" s="23" t="s">
        <v>85</v>
      </c>
      <c r="C98" s="73" t="s">
        <v>179</v>
      </c>
      <c r="D98" s="74">
        <v>44926</v>
      </c>
      <c r="E98" s="92">
        <v>0.1447</v>
      </c>
      <c r="F98" s="92">
        <v>0.1447</v>
      </c>
      <c r="G98" s="92">
        <v>0.16839999999999999</v>
      </c>
      <c r="H98" s="92">
        <v>0.1263</v>
      </c>
      <c r="I98" s="92">
        <v>8.2600000000000007E-2</v>
      </c>
      <c r="J98" s="92">
        <v>0.03</v>
      </c>
      <c r="K98" s="92">
        <v>4.875</v>
      </c>
      <c r="L98" s="92">
        <v>1.2581</v>
      </c>
      <c r="M98" s="192" t="s">
        <v>547</v>
      </c>
      <c r="N98" s="197" t="s">
        <v>2389</v>
      </c>
      <c r="O98" s="50" t="s">
        <v>2386</v>
      </c>
      <c r="P98" s="51" t="s">
        <v>2368</v>
      </c>
      <c r="Q98" s="8" t="s">
        <v>208</v>
      </c>
    </row>
    <row r="99" spans="1:17" ht="15" customHeight="1">
      <c r="A99" s="21" t="s">
        <v>45</v>
      </c>
      <c r="B99" s="23" t="s">
        <v>378</v>
      </c>
      <c r="C99" s="73" t="s">
        <v>179</v>
      </c>
      <c r="D99" s="74">
        <v>44926</v>
      </c>
      <c r="E99" s="92">
        <v>0.40300000000000002</v>
      </c>
      <c r="F99" s="92">
        <v>0.40300000000000002</v>
      </c>
      <c r="G99" s="92">
        <v>0.4037</v>
      </c>
      <c r="H99" s="92">
        <v>0.1125</v>
      </c>
      <c r="I99" s="92">
        <v>0.1108</v>
      </c>
      <c r="J99" s="92">
        <v>0.03</v>
      </c>
      <c r="K99" s="92">
        <v>8.4185999999999996</v>
      </c>
      <c r="L99" s="92">
        <v>1.1853</v>
      </c>
      <c r="M99" s="192" t="s">
        <v>548</v>
      </c>
      <c r="N99" s="197" t="s">
        <v>2389</v>
      </c>
      <c r="O99" s="50" t="s">
        <v>199</v>
      </c>
      <c r="P99" s="51"/>
      <c r="Q99" s="8" t="s">
        <v>208</v>
      </c>
    </row>
    <row r="100" spans="1:17" ht="15" customHeight="1">
      <c r="A100" s="21" t="s">
        <v>126</v>
      </c>
      <c r="B100" s="23" t="s">
        <v>379</v>
      </c>
      <c r="C100" s="73" t="s">
        <v>179</v>
      </c>
      <c r="D100" s="74">
        <v>44926</v>
      </c>
      <c r="E100" s="92">
        <v>0.13489999999999999</v>
      </c>
      <c r="F100" s="92">
        <v>0.16289999999999999</v>
      </c>
      <c r="G100" s="92">
        <v>0.19339999999999999</v>
      </c>
      <c r="H100" s="92">
        <v>0.13780000000000001</v>
      </c>
      <c r="I100" s="92">
        <v>4.3700000000000003E-2</v>
      </c>
      <c r="J100" s="92">
        <v>0.03</v>
      </c>
      <c r="K100" s="92">
        <v>1.4140999999999999</v>
      </c>
      <c r="L100" s="92">
        <v>1.1359999999999999</v>
      </c>
      <c r="M100" s="192" t="s">
        <v>549</v>
      </c>
      <c r="N100" s="197" t="s">
        <v>2389</v>
      </c>
      <c r="O100" s="50" t="s">
        <v>281</v>
      </c>
      <c r="P100" s="51"/>
      <c r="Q100" s="8" t="s">
        <v>208</v>
      </c>
    </row>
    <row r="101" spans="1:17" ht="15" customHeight="1">
      <c r="A101" s="21" t="s">
        <v>32</v>
      </c>
      <c r="B101" s="23" t="s">
        <v>33</v>
      </c>
      <c r="C101" s="73" t="s">
        <v>162</v>
      </c>
      <c r="D101" s="74">
        <v>44926</v>
      </c>
      <c r="E101" s="92">
        <v>0.41070000000000001</v>
      </c>
      <c r="F101" s="92">
        <v>0.41070000000000001</v>
      </c>
      <c r="G101" s="92">
        <v>0.41070000000000001</v>
      </c>
      <c r="H101" s="92">
        <v>0.1323</v>
      </c>
      <c r="I101" s="92">
        <v>6.9500000000000006E-2</v>
      </c>
      <c r="J101" s="92">
        <v>0.03</v>
      </c>
      <c r="K101" s="92">
        <v>1.7487999999999999</v>
      </c>
      <c r="L101" s="92">
        <v>2.9641000000000002</v>
      </c>
      <c r="M101" s="192" t="s">
        <v>550</v>
      </c>
      <c r="N101" s="197" t="s">
        <v>2389</v>
      </c>
      <c r="O101" s="50" t="s">
        <v>551</v>
      </c>
      <c r="P101" s="51"/>
      <c r="Q101" s="8" t="s">
        <v>208</v>
      </c>
    </row>
    <row r="102" spans="1:17" ht="15" customHeight="1">
      <c r="A102" s="21" t="s">
        <v>54</v>
      </c>
      <c r="B102" s="23" t="s">
        <v>55</v>
      </c>
      <c r="C102" s="73" t="s">
        <v>163</v>
      </c>
      <c r="D102" s="74">
        <v>44926</v>
      </c>
      <c r="E102" s="92">
        <v>0.26200000000000001</v>
      </c>
      <c r="F102" s="92">
        <v>0.26200000000000001</v>
      </c>
      <c r="G102" s="92">
        <v>0.26200000000000001</v>
      </c>
      <c r="H102" s="92">
        <v>0.153</v>
      </c>
      <c r="I102" s="92">
        <v>0.105</v>
      </c>
      <c r="J102" s="92">
        <v>0.03</v>
      </c>
      <c r="K102" s="92">
        <v>1.806</v>
      </c>
      <c r="L102" s="92">
        <v>1.51</v>
      </c>
      <c r="M102" s="192" t="s">
        <v>552</v>
      </c>
      <c r="N102" s="197" t="s">
        <v>2389</v>
      </c>
      <c r="O102" s="50" t="s">
        <v>298</v>
      </c>
      <c r="P102" s="51" t="s">
        <v>2369</v>
      </c>
      <c r="Q102" s="8" t="s">
        <v>208</v>
      </c>
    </row>
    <row r="103" spans="1:17" ht="15" customHeight="1">
      <c r="A103" s="21" t="s">
        <v>121</v>
      </c>
      <c r="B103" s="23" t="s">
        <v>160</v>
      </c>
      <c r="C103" s="73" t="s">
        <v>165</v>
      </c>
      <c r="D103" s="74">
        <v>44926</v>
      </c>
      <c r="E103" s="92">
        <v>0.58909999999999996</v>
      </c>
      <c r="F103" s="92">
        <v>0.58909999999999996</v>
      </c>
      <c r="G103" s="92">
        <v>0.58909999999999996</v>
      </c>
      <c r="H103" s="92">
        <v>0.13519999999999999</v>
      </c>
      <c r="I103" s="92">
        <v>8.0299999999999996E-2</v>
      </c>
      <c r="J103" s="92">
        <v>0.03</v>
      </c>
      <c r="K103" s="92">
        <v>2.8292000000000002</v>
      </c>
      <c r="L103" s="92">
        <v>2.9239000000000002</v>
      </c>
      <c r="M103" s="192" t="s">
        <v>553</v>
      </c>
      <c r="N103" s="197" t="s">
        <v>2389</v>
      </c>
      <c r="O103" s="50" t="s">
        <v>261</v>
      </c>
      <c r="P103" s="51"/>
      <c r="Q103" s="8" t="s">
        <v>208</v>
      </c>
    </row>
    <row r="104" spans="1:17" ht="15" customHeight="1">
      <c r="A104" s="21" t="s">
        <v>147</v>
      </c>
      <c r="B104" s="23" t="s">
        <v>148</v>
      </c>
      <c r="C104" s="73" t="s">
        <v>162</v>
      </c>
      <c r="D104" s="74">
        <v>44926</v>
      </c>
      <c r="E104" s="92">
        <v>0.2276</v>
      </c>
      <c r="F104" s="92">
        <v>0.28349999999999997</v>
      </c>
      <c r="G104" s="92">
        <v>0.28349999999999997</v>
      </c>
      <c r="H104" s="92">
        <v>0.1303</v>
      </c>
      <c r="I104" s="92">
        <v>7.2700000000000001E-2</v>
      </c>
      <c r="J104" s="92">
        <v>0.03</v>
      </c>
      <c r="K104" s="92">
        <v>1.59</v>
      </c>
      <c r="L104" s="92">
        <v>1.73</v>
      </c>
      <c r="M104" s="192" t="s">
        <v>554</v>
      </c>
      <c r="N104" s="197" t="s">
        <v>2389</v>
      </c>
      <c r="O104" s="50" t="s">
        <v>268</v>
      </c>
      <c r="P104" s="51"/>
      <c r="Q104" s="8" t="s">
        <v>208</v>
      </c>
    </row>
    <row r="105" spans="1:17" ht="15" customHeight="1">
      <c r="A105" s="21" t="s">
        <v>40</v>
      </c>
      <c r="B105" s="23" t="s">
        <v>41</v>
      </c>
      <c r="C105" s="73" t="s">
        <v>175</v>
      </c>
      <c r="D105" s="74">
        <v>44926</v>
      </c>
      <c r="E105" s="92">
        <v>0.13649137</v>
      </c>
      <c r="F105" s="92">
        <v>0.15252818493310499</v>
      </c>
      <c r="G105" s="92">
        <v>0.17045098583554899</v>
      </c>
      <c r="H105" s="92">
        <v>0.1265</v>
      </c>
      <c r="I105" s="92">
        <v>5.3455852823150699E-2</v>
      </c>
      <c r="J105" s="92">
        <v>0.03</v>
      </c>
      <c r="K105" s="92">
        <v>2.9493499999999999</v>
      </c>
      <c r="L105" s="92">
        <v>1.42502963963799</v>
      </c>
      <c r="M105" s="192" t="s">
        <v>2387</v>
      </c>
      <c r="N105" s="50" t="s">
        <v>2388</v>
      </c>
      <c r="O105" s="50" t="s">
        <v>277</v>
      </c>
      <c r="P105" s="51"/>
      <c r="Q105" s="8" t="s">
        <v>208</v>
      </c>
    </row>
    <row r="106" spans="1:17" ht="15" customHeight="1">
      <c r="A106" s="21" t="s">
        <v>58</v>
      </c>
      <c r="B106" s="23" t="s">
        <v>59</v>
      </c>
      <c r="C106" s="73" t="s">
        <v>170</v>
      </c>
      <c r="D106" s="74">
        <v>44926</v>
      </c>
      <c r="E106" s="92">
        <v>0.16677</v>
      </c>
      <c r="F106" s="92">
        <v>0.18647</v>
      </c>
      <c r="G106" s="92">
        <v>0.21415999999999999</v>
      </c>
      <c r="H106" s="92">
        <v>0.133825534</v>
      </c>
      <c r="I106" s="92">
        <v>6.0746304000000001E-2</v>
      </c>
      <c r="J106" s="92">
        <v>0.03</v>
      </c>
      <c r="K106" s="92">
        <v>1.6075916669999999</v>
      </c>
      <c r="L106" s="92">
        <v>1.2985</v>
      </c>
      <c r="M106" s="192" t="s">
        <v>555</v>
      </c>
      <c r="N106" s="50" t="s">
        <v>2327</v>
      </c>
      <c r="O106" s="50" t="s">
        <v>290</v>
      </c>
      <c r="P106" s="51"/>
      <c r="Q106" s="8" t="s">
        <v>208</v>
      </c>
    </row>
    <row r="107" spans="1:17" ht="15" customHeight="1">
      <c r="A107" s="21" t="s">
        <v>308</v>
      </c>
      <c r="B107" s="23" t="s">
        <v>95</v>
      </c>
      <c r="C107" s="73" t="s">
        <v>174</v>
      </c>
      <c r="D107" s="74">
        <v>44926</v>
      </c>
      <c r="E107" s="92">
        <v>0.1424</v>
      </c>
      <c r="F107" s="92">
        <v>0.15790000000000001</v>
      </c>
      <c r="G107" s="92">
        <v>0.18659999999999999</v>
      </c>
      <c r="H107" s="92">
        <v>0.14000000000000001</v>
      </c>
      <c r="I107" s="92">
        <v>7.3899999999999993E-2</v>
      </c>
      <c r="J107" s="92">
        <v>0.03</v>
      </c>
      <c r="K107" s="92">
        <v>1.9614</v>
      </c>
      <c r="L107" s="92">
        <v>1.3539000000000001</v>
      </c>
      <c r="M107" s="192" t="s">
        <v>556</v>
      </c>
      <c r="N107" s="50" t="s">
        <v>2328</v>
      </c>
      <c r="O107" s="50" t="s">
        <v>221</v>
      </c>
      <c r="P107" s="51"/>
      <c r="Q107" s="8" t="s">
        <v>208</v>
      </c>
    </row>
    <row r="108" spans="1:17" ht="15" customHeight="1">
      <c r="A108" s="21" t="s">
        <v>16</v>
      </c>
      <c r="B108" s="23" t="s">
        <v>17</v>
      </c>
      <c r="C108" s="73" t="s">
        <v>162</v>
      </c>
      <c r="D108" s="74">
        <v>44926</v>
      </c>
      <c r="E108" s="92">
        <v>0.1825</v>
      </c>
      <c r="F108" s="92">
        <v>0.1825</v>
      </c>
      <c r="G108" s="92">
        <v>0.18260000000000001</v>
      </c>
      <c r="H108" s="92">
        <v>0.12809999999999999</v>
      </c>
      <c r="I108" s="92">
        <v>0.14680000000000001</v>
      </c>
      <c r="J108" s="92">
        <v>0.03</v>
      </c>
      <c r="K108" s="92">
        <v>2.3652000000000002</v>
      </c>
      <c r="L108" s="92">
        <v>1.2092000000000001</v>
      </c>
      <c r="M108" s="192" t="s">
        <v>2329</v>
      </c>
      <c r="N108" s="197" t="s">
        <v>2389</v>
      </c>
      <c r="O108" s="50" t="s">
        <v>2330</v>
      </c>
      <c r="P108" s="51"/>
      <c r="Q108" s="8" t="s">
        <v>208</v>
      </c>
    </row>
    <row r="109" spans="1:17" ht="15" customHeight="1">
      <c r="C109" s="73"/>
      <c r="D109" s="74"/>
      <c r="E109" s="92"/>
      <c r="F109" s="92"/>
      <c r="G109" s="92"/>
      <c r="H109" s="92"/>
      <c r="I109" s="92"/>
      <c r="J109" s="92"/>
      <c r="K109" s="92"/>
      <c r="L109" s="92"/>
      <c r="M109" s="50"/>
      <c r="N109" s="50"/>
      <c r="O109" s="50"/>
      <c r="P109" s="51"/>
    </row>
    <row r="110" spans="1:17" ht="15" customHeight="1">
      <c r="C110" s="73"/>
      <c r="D110" s="74"/>
      <c r="E110" s="92"/>
      <c r="F110" s="92"/>
      <c r="G110" s="92"/>
      <c r="H110" s="92"/>
      <c r="I110" s="92"/>
      <c r="J110" s="92"/>
      <c r="K110" s="92"/>
      <c r="L110" s="92"/>
      <c r="M110" s="50"/>
      <c r="N110" s="50"/>
      <c r="O110" s="50"/>
      <c r="P110" s="51"/>
    </row>
    <row r="111" spans="1:17" ht="15" customHeight="1">
      <c r="C111" s="73"/>
      <c r="D111" s="74"/>
      <c r="E111" s="92"/>
      <c r="F111" s="92"/>
      <c r="G111" s="92"/>
      <c r="H111" s="92"/>
      <c r="I111" s="92"/>
      <c r="J111" s="92"/>
      <c r="K111" s="92"/>
      <c r="L111" s="92"/>
      <c r="M111" s="50"/>
      <c r="N111" s="50"/>
      <c r="O111" s="50"/>
      <c r="P111" s="51"/>
    </row>
    <row r="112" spans="1:17" ht="15" customHeight="1">
      <c r="C112" s="73"/>
      <c r="D112" s="74"/>
      <c r="E112" s="92"/>
      <c r="F112" s="92"/>
      <c r="G112" s="92"/>
      <c r="H112" s="92"/>
      <c r="I112" s="92"/>
      <c r="J112" s="92"/>
      <c r="K112" s="92"/>
      <c r="L112" s="92"/>
      <c r="M112" s="50"/>
      <c r="N112" s="50"/>
      <c r="O112" s="50"/>
      <c r="P112" s="51"/>
    </row>
    <row r="113" spans="1:17" ht="15" customHeight="1">
      <c r="C113" s="73"/>
      <c r="D113" s="74"/>
      <c r="E113" s="92"/>
      <c r="F113" s="92"/>
      <c r="G113" s="92"/>
      <c r="H113" s="92"/>
      <c r="I113" s="92"/>
      <c r="J113" s="92"/>
      <c r="K113" s="92"/>
      <c r="L113" s="92"/>
      <c r="M113" s="50"/>
      <c r="N113" s="50"/>
      <c r="O113" s="50"/>
      <c r="P113" s="51"/>
    </row>
    <row r="114" spans="1:17" ht="15" customHeight="1">
      <c r="D114" s="22"/>
      <c r="E114" s="69"/>
      <c r="F114" s="69"/>
      <c r="G114" s="69"/>
      <c r="H114" s="69"/>
      <c r="I114" s="69"/>
      <c r="J114" s="69"/>
      <c r="K114" s="69"/>
      <c r="L114" s="69"/>
      <c r="M114" s="50"/>
      <c r="N114" s="50"/>
      <c r="O114" s="50"/>
      <c r="P114" s="51"/>
      <c r="Q114" s="8" t="s">
        <v>208</v>
      </c>
    </row>
    <row r="115" spans="1:17" ht="15" customHeight="1">
      <c r="D115" s="22"/>
      <c r="E115" s="69"/>
      <c r="F115" s="69"/>
      <c r="G115" s="69"/>
      <c r="H115" s="69"/>
      <c r="I115" s="69"/>
      <c r="J115" s="69"/>
      <c r="K115" s="69"/>
      <c r="L115" s="69"/>
      <c r="M115" s="50"/>
      <c r="N115" s="50"/>
      <c r="O115" s="50"/>
      <c r="P115" s="52"/>
      <c r="Q115" s="8" t="s">
        <v>208</v>
      </c>
    </row>
    <row r="116" spans="1:17" ht="15" customHeight="1">
      <c r="D116" s="22"/>
      <c r="E116" s="69"/>
      <c r="F116" s="69"/>
      <c r="G116" s="69"/>
      <c r="H116" s="69"/>
      <c r="I116" s="69"/>
      <c r="J116" s="69"/>
      <c r="K116" s="69"/>
      <c r="L116" s="69"/>
      <c r="M116" s="50"/>
      <c r="N116" s="50"/>
      <c r="O116" s="50"/>
      <c r="P116" s="51"/>
      <c r="Q116" s="8" t="s">
        <v>208</v>
      </c>
    </row>
    <row r="117" spans="1:17">
      <c r="D117" s="22"/>
      <c r="E117" s="69"/>
      <c r="F117" s="69"/>
      <c r="G117" s="69"/>
      <c r="H117" s="69"/>
      <c r="I117" s="69"/>
      <c r="J117" s="69"/>
      <c r="K117" s="69"/>
      <c r="L117" s="69"/>
      <c r="M117" s="50"/>
      <c r="N117" s="50"/>
      <c r="O117" s="50"/>
      <c r="P117" s="51"/>
      <c r="Q117" s="8" t="s">
        <v>208</v>
      </c>
    </row>
    <row r="118" spans="1:17">
      <c r="D118" s="22"/>
      <c r="E118" s="69"/>
      <c r="F118" s="69"/>
      <c r="G118" s="69"/>
      <c r="H118" s="69"/>
      <c r="I118" s="69"/>
      <c r="J118" s="69"/>
      <c r="K118" s="69"/>
      <c r="L118" s="69"/>
      <c r="M118" s="50"/>
      <c r="N118" s="50"/>
      <c r="O118" s="50"/>
      <c r="P118" s="51"/>
      <c r="Q118" s="8" t="s">
        <v>208</v>
      </c>
    </row>
    <row r="119" spans="1:17">
      <c r="D119" s="22"/>
      <c r="E119" s="69"/>
      <c r="F119" s="69"/>
      <c r="G119" s="69"/>
      <c r="H119" s="69"/>
      <c r="I119" s="69"/>
      <c r="J119" s="69"/>
      <c r="K119" s="69"/>
      <c r="L119" s="69"/>
      <c r="M119" s="50"/>
      <c r="N119" s="50"/>
      <c r="O119" s="50"/>
      <c r="P119" s="51"/>
      <c r="Q119" s="8" t="s">
        <v>208</v>
      </c>
    </row>
    <row r="123" spans="1:17" hidden="1"/>
    <row r="124" spans="1:17" ht="17.25" hidden="1" customHeight="1">
      <c r="B124" s="23">
        <v>1</v>
      </c>
      <c r="C124" s="21">
        <f>B124+1</f>
        <v>2</v>
      </c>
      <c r="D124" s="21">
        <f>C124+1</f>
        <v>3</v>
      </c>
      <c r="E124" s="70">
        <f>D124+1</f>
        <v>4</v>
      </c>
      <c r="F124" s="70">
        <f t="shared" ref="F124:P124" si="0">E124+1</f>
        <v>5</v>
      </c>
      <c r="G124" s="70">
        <f t="shared" si="0"/>
        <v>6</v>
      </c>
      <c r="H124" s="70">
        <f t="shared" si="0"/>
        <v>7</v>
      </c>
      <c r="I124" s="70">
        <f t="shared" si="0"/>
        <v>8</v>
      </c>
      <c r="J124" s="70">
        <f t="shared" si="0"/>
        <v>9</v>
      </c>
      <c r="K124" s="70">
        <f t="shared" si="0"/>
        <v>10</v>
      </c>
      <c r="L124" s="70">
        <f t="shared" si="0"/>
        <v>11</v>
      </c>
      <c r="M124" s="24">
        <f t="shared" si="0"/>
        <v>12</v>
      </c>
      <c r="N124" s="24">
        <f t="shared" si="0"/>
        <v>13</v>
      </c>
      <c r="O124" s="24">
        <f t="shared" si="0"/>
        <v>14</v>
      </c>
      <c r="P124" s="24">
        <f t="shared" si="0"/>
        <v>15</v>
      </c>
    </row>
    <row r="125" spans="1:17" hidden="1"/>
    <row r="126" spans="1:17" hidden="1"/>
    <row r="127" spans="1:17" hidden="1"/>
    <row r="128" spans="1:17">
      <c r="A128" s="28"/>
    </row>
    <row r="129" spans="1:1">
      <c r="A129" s="28"/>
    </row>
  </sheetData>
  <sheetProtection algorithmName="SHA-512" hashValue="ZT3/a8+bO+RiuU6OrTDButSZfx+hIDkcGqEvtZ2ZrFnddVyTTnc3RQdGqBTX+3BofJl3l0zYsh5toxdCOYf5Zg==" saltValue="fyavLuOzfVNVYg+eN23KGw==" spinCount="100000" sheet="1" objects="1" scenarios="1" autoFilter="0"/>
  <autoFilter ref="A1:Q108" xr:uid="{00000000-0001-0000-0200-000000000000}"/>
  <hyperlinks>
    <hyperlink ref="O96" r:id="rId1" xr:uid="{926C3AEF-F729-4A5E-946B-05FDB29F03B9}"/>
    <hyperlink ref="M96" r:id="rId2" display="https://www.rbinternational.com/de/investoren/berichte/regulatorische-veroeffentlichungen/_jcr_content/root/responsivegrid/contentcontainer_cop_32308892/contentplus/downloadlist_1505561_1567370318.download.html/1/RBI%20Pillar%203%20Report%2031_12_2022%20_nur%20auf%20Englisch_.pdf" xr:uid="{42132758-0AF3-4878-88EA-6A47A544B5E4}"/>
    <hyperlink ref="M97" r:id="rId3" xr:uid="{A2C2E4D4-CDC6-44AD-B40B-13C22AA7DC2A}"/>
    <hyperlink ref="M2" r:id="rId4" xr:uid="{D2706DF1-E034-4A16-8F30-76AFDC4F5631}"/>
    <hyperlink ref="M5" r:id="rId5" xr:uid="{98825837-118C-4FB0-AAC2-C3EA0B4A99CA}"/>
    <hyperlink ref="M6" r:id="rId6" xr:uid="{DF741304-C7A9-4A0F-888C-CAB22435B1BC}"/>
    <hyperlink ref="M7" r:id="rId7" xr:uid="{256DBB9F-8FA1-4742-98B8-423F009397C5}"/>
    <hyperlink ref="M8" r:id="rId8" xr:uid="{D132E4A9-712D-4DBF-B17A-25215C7400F4}"/>
    <hyperlink ref="M9" r:id="rId9" xr:uid="{B5EF95BA-43E6-4A33-BCF6-E1C24331D663}"/>
    <hyperlink ref="M10" r:id="rId10" xr:uid="{E405BEB4-FC96-4493-A0A7-477C6DFFDFB7}"/>
    <hyperlink ref="M11" r:id="rId11" xr:uid="{65D55289-10F8-4801-851B-C4F64AA1AD2A}"/>
    <hyperlink ref="M13" r:id="rId12" xr:uid="{BB607A4B-FF07-4E84-AD25-4D9B68DEEFC1}"/>
    <hyperlink ref="M14" r:id="rId13" xr:uid="{19696C95-91FA-4AEC-951A-63092C2B9BD9}"/>
    <hyperlink ref="M15" r:id="rId14" xr:uid="{ED144A4A-6416-4E00-BF37-EAE241C14BC7}"/>
    <hyperlink ref="M16" r:id="rId15" xr:uid="{C9DCE5B0-A182-4525-ACD8-F3F07521E95B}"/>
    <hyperlink ref="M17" r:id="rId16" xr:uid="{F1AEDA8C-FC5F-4802-A95F-A9ED10CF71BD}"/>
    <hyperlink ref="M19" r:id="rId17" xr:uid="{3EF4417B-D6E1-4114-86A3-C46BF41011D4}"/>
    <hyperlink ref="M20" r:id="rId18" xr:uid="{F4CE4103-D442-449D-905E-72ED7E1D76E3}"/>
    <hyperlink ref="M21" r:id="rId19" xr:uid="{49447D51-4743-43C6-83CD-EF171AD52E08}"/>
    <hyperlink ref="M22" r:id="rId20" xr:uid="{D123EBB3-29BE-4DF9-9971-55494954A43B}"/>
    <hyperlink ref="M23" r:id="rId21" xr:uid="{63D68D3C-D318-4FC2-B381-97FFBBEF680C}"/>
    <hyperlink ref="M24" r:id="rId22" xr:uid="{40241E69-F536-4296-9170-40CB68470DB2}"/>
    <hyperlink ref="M25" r:id="rId23" xr:uid="{08E9C96F-DC93-4F26-98D3-3A0C83CC6B0E}"/>
    <hyperlink ref="M27" r:id="rId24" xr:uid="{FAA7981C-C004-4544-9C88-7FF087FF4B76}"/>
    <hyperlink ref="M28" r:id="rId25" xr:uid="{C738B349-DDB5-4407-883E-E20B78C7538C}"/>
    <hyperlink ref="M29" r:id="rId26" xr:uid="{548D3F84-7581-4977-A408-2BB09DA1B725}"/>
    <hyperlink ref="M30" r:id="rId27" xr:uid="{AE3CC2AF-E4A9-44D9-B905-B19B972D1887}"/>
    <hyperlink ref="M31" r:id="rId28" xr:uid="{523731B2-3CCE-457A-AE22-1D12E4EFA7D7}"/>
    <hyperlink ref="M32" r:id="rId29" xr:uid="{E5751F50-548A-43CB-9AE7-B3FF58434EBE}"/>
    <hyperlink ref="M33" r:id="rId30" xr:uid="{4DF7A07F-E390-4B23-A61B-015E891C8174}"/>
    <hyperlink ref="M34" r:id="rId31" xr:uid="{78EFA386-1136-4D76-BAB1-D579BD199471}"/>
    <hyperlink ref="M35" r:id="rId32" xr:uid="{078C254B-4CB5-4F97-8C47-1ED7989ABA2C}"/>
    <hyperlink ref="M36" r:id="rId33" xr:uid="{FA241912-B257-48D5-B83D-F2CF9D42C3D7}"/>
    <hyperlink ref="M37" r:id="rId34" xr:uid="{36F93A91-C3BE-4E22-AF7E-8370F043BE88}"/>
    <hyperlink ref="M38" r:id="rId35" xr:uid="{7623B889-C3AA-4E9E-8F6A-D89CBCEA611D}"/>
    <hyperlink ref="M39" r:id="rId36" xr:uid="{D17A3674-5E42-4DB5-AF17-CCCBAA80A1E8}"/>
    <hyperlink ref="M40" r:id="rId37" xr:uid="{1E7DFAAA-684D-439A-B5A6-D4BE9A3989D9}"/>
    <hyperlink ref="M41" r:id="rId38" xr:uid="{30F8761C-90BD-4B47-8C32-3676AC6F44D9}"/>
    <hyperlink ref="M42" r:id="rId39" xr:uid="{EAF05812-5AED-45F4-A199-E21CFD14DEC2}"/>
    <hyperlink ref="M43" r:id="rId40" xr:uid="{338F9589-37F6-4AF6-AAA5-848BAC3E6933}"/>
    <hyperlink ref="M44" r:id="rId41" xr:uid="{46DFF3F9-7395-4229-9D4E-D97F0EEED88E}"/>
    <hyperlink ref="M45" r:id="rId42" xr:uid="{6CCC12B9-6B7F-4324-9006-DAC8EE22BAFE}"/>
    <hyperlink ref="M46" r:id="rId43" xr:uid="{B51EC5AE-42B7-44E0-9B7E-6B1E755661FB}"/>
    <hyperlink ref="M47" r:id="rId44" xr:uid="{297286FC-5E30-45D1-B47E-F6D468422EBA}"/>
    <hyperlink ref="M48" r:id="rId45" xr:uid="{900DCF7C-B72C-4C1D-8D7C-90A629981CD0}"/>
    <hyperlink ref="M49" r:id="rId46" xr:uid="{EE211ED9-B184-4DAA-8A8D-C4B7F8C5CD43}"/>
    <hyperlink ref="M50" r:id="rId47" xr:uid="{2AB1F7E8-61E1-4BD7-A768-AED60CFA27BF}"/>
    <hyperlink ref="M51" r:id="rId48" xr:uid="{68B0369E-F51A-497C-9FBA-46095A80CCAA}"/>
    <hyperlink ref="M52" r:id="rId49" xr:uid="{5FBD2BF2-22AD-4FC6-862B-A9C1B9BCD9DE}"/>
    <hyperlink ref="M53" r:id="rId50" xr:uid="{00FCEAFF-EA46-4830-B92E-3D1CFD17D0A8}"/>
    <hyperlink ref="M54" r:id="rId51" xr:uid="{67E39081-5E50-4BC3-894B-9CB86395361E}"/>
    <hyperlink ref="M55" r:id="rId52" xr:uid="{5AB398EC-C9EB-4E9C-99FB-3C71A446742F}"/>
    <hyperlink ref="M56" r:id="rId53" xr:uid="{507EAB73-7B33-45AB-B643-4371C3702A07}"/>
    <hyperlink ref="M58" r:id="rId54" xr:uid="{81DDCEBC-9DFD-45A0-A0C9-66AA01E4A39E}"/>
    <hyperlink ref="M59" r:id="rId55" xr:uid="{975094EB-FA4D-462B-A67A-2751FCB07023}"/>
    <hyperlink ref="M60" r:id="rId56" xr:uid="{6695F042-9689-4F03-A8DC-F3BA318D32E9}"/>
    <hyperlink ref="M61" r:id="rId57" xr:uid="{6B5603D0-097C-4912-B346-497C06BFF78F}"/>
    <hyperlink ref="M62" r:id="rId58" xr:uid="{FB698638-8C36-481B-B0C0-3A8A1B91EB6D}"/>
    <hyperlink ref="M63" r:id="rId59" xr:uid="{2A6D6483-DDFE-465D-B01F-3747A424E5DD}"/>
    <hyperlink ref="M64" r:id="rId60" xr:uid="{8454B0A0-E228-4AF4-84FC-6B38C52C1BD2}"/>
    <hyperlink ref="M66" r:id="rId61" xr:uid="{7BAAA462-CC01-49DC-BA7E-32A9776D43E7}"/>
    <hyperlink ref="M67" r:id="rId62" xr:uid="{511F6844-00ED-4216-8537-9F939A5FEDE1}"/>
    <hyperlink ref="M68" r:id="rId63" xr:uid="{2D78D9AA-82B0-4A80-9914-05CE6C040869}"/>
    <hyperlink ref="M69" r:id="rId64" xr:uid="{46DE8FFD-A472-4437-8E78-F679C1D5712C}"/>
    <hyperlink ref="M70" r:id="rId65" xr:uid="{A7A7AD80-3B13-4BF8-884E-BAED3437239A}"/>
    <hyperlink ref="M71" r:id="rId66" xr:uid="{9EEB6037-CB36-4CFC-8D3F-2D56D0279047}"/>
    <hyperlink ref="M73" r:id="rId67" xr:uid="{8BFDDF32-6183-419A-B5DE-9301B97C0257}"/>
    <hyperlink ref="M74" r:id="rId68" xr:uid="{A841C68E-20D0-49BA-AA77-581CDF444D8D}"/>
    <hyperlink ref="M76" r:id="rId69" xr:uid="{1F2DEE91-1742-4CD3-962F-47781B8B15E7}"/>
    <hyperlink ref="M77" r:id="rId70" xr:uid="{82B03A3C-CDED-4DB7-8F6B-2B0F7F6AD2C3}"/>
    <hyperlink ref="M78" r:id="rId71" display="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quot;IRP+2022+-+GRUPO+KUTXABANK.pdf&quot;&amp;blobkey=id&amp;blobtable=MungoBlobs&amp;blobwhere=1312361282332&amp;ssbinary=true" xr:uid="{C1E6CF69-2DB9-4B9B-9FC1-6E9FE13B1667}"/>
    <hyperlink ref="M79" r:id="rId72" xr:uid="{F76FA956-C6D5-4B2F-9E5B-1A5716BADD62}"/>
    <hyperlink ref="M80" r:id="rId73" xr:uid="{8DE22A4C-E724-4E6C-88CD-23B7303D0115}"/>
    <hyperlink ref="M81" r:id="rId74" xr:uid="{14FA2F8E-34E9-4257-B1DC-0F4FFE84BAA6}"/>
    <hyperlink ref="M82" r:id="rId75" xr:uid="{38D3DA50-3086-4EB7-9D82-22708C4013DB}"/>
    <hyperlink ref="M83" r:id="rId76" xr:uid="{50580473-25A4-4346-9B3A-DBFE5962D943}"/>
    <hyperlink ref="M84" r:id="rId77" xr:uid="{0F7AAB4C-D52E-4DA3-98AE-895EC58E62DC}"/>
    <hyperlink ref="M85" r:id="rId78" xr:uid="{7D13F70A-CA20-489D-8AF5-E2CCE31DC3BD}"/>
    <hyperlink ref="M86" r:id="rId79" xr:uid="{E854C68B-032C-4554-B6D7-343D39552697}"/>
    <hyperlink ref="M87" r:id="rId80" display="https://www.nbg.gr/-/jssmedia/Files/Group/enhmerwsh-ependutwn/Annual-reports-and-offering-circulars/pillar-3-q4-2022-site.pdf?rev=16fc78a4bed34ebbb1f81e0892a0a9f5&amp;_gl=1*1svrm4p*_ga*MTU1ODIxMzE2LjE2OTA3OTc3NDQ.*_up*MQ..*_ga_44Y14P97V7*MTY5MDc5Nzc0NC4xLjAuMTY5MDc5Nzc0NC4wLjAuMA.." xr:uid="{DBBD3828-F5AF-459A-8755-003545AD21AB}"/>
    <hyperlink ref="M88" r:id="rId81" xr:uid="{9B2BD39C-FE5D-4DBA-B7F8-457F237A11E6}"/>
    <hyperlink ref="M89" r:id="rId82" xr:uid="{7A1F978F-3D2F-4B29-A8F5-0833136A63B9}"/>
    <hyperlink ref="M90" r:id="rId83" xr:uid="{536762A7-DE77-4ECC-AA95-F5BF9A695F0E}"/>
    <hyperlink ref="M91" r:id="rId84" xr:uid="{B7DE6954-8851-40E8-98D8-D67E827A5012}"/>
    <hyperlink ref="M92" r:id="rId85" xr:uid="{150D65B4-41F7-4D9D-BA5F-86C71249CB97}"/>
    <hyperlink ref="M93" r:id="rId86" xr:uid="{3BC7579E-4D0A-4AC4-A5DF-39DBCD562313}"/>
    <hyperlink ref="M94" r:id="rId87" xr:uid="{3BFC82B4-902E-4AA7-830D-E98E8441F4CB}"/>
    <hyperlink ref="M95" r:id="rId88" xr:uid="{970F26EC-D78A-4A02-9E18-978414ADBACF}"/>
    <hyperlink ref="M98" r:id="rId89" xr:uid="{F57F47D6-A7AD-49CF-B25D-FCCCE2AA19AA}"/>
    <hyperlink ref="M99" r:id="rId90" xr:uid="{C0250AF7-5B92-4E24-B700-E2851B05B8E1}"/>
    <hyperlink ref="M100" r:id="rId91" xr:uid="{2611991C-5841-4D76-9D92-558B731B48C5}"/>
    <hyperlink ref="M101" r:id="rId92" xr:uid="{F90A0B72-9290-48DA-A52A-A4F3D868B4D0}"/>
    <hyperlink ref="M102" r:id="rId93" xr:uid="{F09CA84F-19C2-4908-B078-D37DBBCFC72C}"/>
    <hyperlink ref="M103" r:id="rId94" xr:uid="{E5C4C948-18AE-419A-912E-46A4E26CC8A3}"/>
    <hyperlink ref="M104" r:id="rId95" display="https://www.ubs.com/global/en/investor-relations/complementary-financial-information/disclosure-legal-entities/ubs-europe-se/_jcr_content/mainpar/toplevelgrid/col1/linklistnewlook/link_947876835_copy__1130027627.1460344525.file/PS9jb250ZW50L2RhbS9hc3NldHMvY2MvaW52ZXN0b3ItcmVsYXRpb25zL2NvbXBsZW1lbnRhcnktZmluYW5jaWFsLWluZm9ybWF0aW9uLzIwMjIvdWJzLWV1cm9wZS1waWxsYXItMy1meS0yMDIyLnBkZg==/ubs-europe-pillar-3-fy-2022.pdf" xr:uid="{17B8FC5D-135A-40D5-B493-CE870F244F42}"/>
    <hyperlink ref="M106" r:id="rId96" xr:uid="{599118B6-815F-4B3D-94B2-398E5F66F734}"/>
    <hyperlink ref="M107" r:id="rId97" xr:uid="{6CEF4FE4-30E5-4896-B859-8D4C869E37BB}"/>
    <hyperlink ref="M108" r:id="rId98" xr:uid="{E3434C4C-2F32-45BB-B0ED-D8D041A75296}"/>
    <hyperlink ref="M3" r:id="rId99" xr:uid="{7637BA14-6DE7-4AAB-8799-B21AA6640422}"/>
    <hyperlink ref="O7" r:id="rId100" xr:uid="{2AC19DCE-7719-4823-8192-F7560C5D3D6C}"/>
    <hyperlink ref="M4" r:id="rId101" xr:uid="{F93ACD72-4975-4E4A-8997-E197BE9528F2}"/>
    <hyperlink ref="M12" r:id="rId102" xr:uid="{26C30AA9-58B1-4304-B194-5199B29573CC}"/>
    <hyperlink ref="M18" r:id="rId103" xr:uid="{D4491FCD-FD50-4CD2-8413-E775D99F389C}"/>
    <hyperlink ref="M26" r:id="rId104" xr:uid="{AA559ED5-AB38-4C05-9DC6-B907497EC215}"/>
    <hyperlink ref="M65" r:id="rId105" xr:uid="{77CC158F-D534-4561-8BC7-EB16F4E6694F}"/>
    <hyperlink ref="M72" r:id="rId106" xr:uid="{32C15507-CE09-4B9A-94E4-FF17DB23DEDB}"/>
    <hyperlink ref="M75" r:id="rId107" xr:uid="{66CAA529-4EF0-4784-B608-421898840145}"/>
    <hyperlink ref="M105" r:id="rId108" xr:uid="{61B0B564-D987-4A46-B5C4-282FD1AAA817}"/>
    <hyperlink ref="O2" r:id="rId109" xr:uid="{31214E0D-F6D7-4D39-8E00-28D4F7212594}"/>
  </hyperlinks>
  <pageMargins left="0.7" right="0.7" top="0.75" bottom="0.75" header="0.3" footer="0.3"/>
  <pageSetup orientation="portrait" horizontalDpi="1200" verticalDpi="1200" r:id="rId1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sheetPr>
  <dimension ref="A1:DZ857"/>
  <sheetViews>
    <sheetView showGridLines="0" zoomScale="70" zoomScaleNormal="70" workbookViewId="0">
      <pane xSplit="2" ySplit="1" topLeftCell="C2" activePane="bottomRight" state="frozen"/>
      <selection sqref="A1:XFD1048576"/>
      <selection pane="topRight" sqref="A1:XFD1048576"/>
      <selection pane="bottomLeft" sqref="A1:XFD1048576"/>
      <selection pane="bottomRight"/>
    </sheetView>
  </sheetViews>
  <sheetFormatPr defaultColWidth="8.81640625" defaultRowHeight="14"/>
  <cols>
    <col min="1" max="1" width="30.7265625" style="53" customWidth="1"/>
    <col min="2" max="2" width="30.7265625" style="33" customWidth="1"/>
    <col min="3" max="3" width="15.7265625" style="28" customWidth="1"/>
    <col min="4" max="4" width="15.7265625" style="22" customWidth="1"/>
    <col min="5" max="6" width="15.7265625" style="29" customWidth="1"/>
    <col min="7" max="8" width="21.1796875" style="37" customWidth="1"/>
    <col min="9" max="9" width="21.1796875" style="91" customWidth="1"/>
    <col min="10" max="10" width="21.1796875" style="114" customWidth="1"/>
    <col min="11" max="16" width="21.1796875" style="37" customWidth="1"/>
    <col min="17" max="17" width="21.1796875" style="91" customWidth="1"/>
    <col min="18" max="18" width="21.1796875" style="114" customWidth="1"/>
    <col min="19" max="24" width="21.1796875" style="37" customWidth="1"/>
    <col min="25" max="25" width="21.1796875" style="91" customWidth="1"/>
    <col min="26" max="26" width="21.1796875" style="114" customWidth="1"/>
    <col min="27" max="30" width="21.1796875" style="37" customWidth="1"/>
    <col min="31" max="31" width="21.1796875" style="91" customWidth="1"/>
    <col min="32" max="32" width="21.1796875" style="115" customWidth="1"/>
    <col min="33" max="37" width="21.1796875" style="87" customWidth="1"/>
    <col min="38" max="97" width="21.1796875" style="37" customWidth="1"/>
    <col min="98" max="126" width="21.1796875" style="8" customWidth="1"/>
    <col min="127" max="127" width="36.1796875" style="8" customWidth="1"/>
    <col min="128" max="128" width="18" style="8" customWidth="1"/>
    <col min="129" max="129" width="29.54296875" style="8" customWidth="1"/>
    <col min="130" max="130" width="28.26953125" style="8" customWidth="1"/>
    <col min="131" max="16384" width="8.81640625" style="8"/>
  </cols>
  <sheetData>
    <row r="1" spans="1:130" s="26" customFormat="1" ht="200.15" customHeight="1">
      <c r="A1" s="25" t="s">
        <v>215</v>
      </c>
      <c r="B1" s="25" t="s">
        <v>202</v>
      </c>
      <c r="C1" s="25" t="s">
        <v>203</v>
      </c>
      <c r="D1" s="41" t="s">
        <v>142</v>
      </c>
      <c r="E1" s="25" t="s">
        <v>188</v>
      </c>
      <c r="F1" s="25" t="s">
        <v>189</v>
      </c>
      <c r="G1" s="157" t="s">
        <v>558</v>
      </c>
      <c r="H1" s="158" t="s">
        <v>559</v>
      </c>
      <c r="I1" s="158" t="s">
        <v>560</v>
      </c>
      <c r="J1" s="158" t="s">
        <v>561</v>
      </c>
      <c r="K1" s="158" t="s">
        <v>562</v>
      </c>
      <c r="L1" s="158" t="s">
        <v>563</v>
      </c>
      <c r="M1" s="157" t="s">
        <v>564</v>
      </c>
      <c r="N1" s="158" t="s">
        <v>565</v>
      </c>
      <c r="O1" s="158" t="s">
        <v>566</v>
      </c>
      <c r="P1" s="158" t="s">
        <v>567</v>
      </c>
      <c r="Q1" s="158" t="s">
        <v>568</v>
      </c>
      <c r="R1" s="158" t="s">
        <v>569</v>
      </c>
      <c r="S1" s="157" t="s">
        <v>570</v>
      </c>
      <c r="T1" s="158" t="s">
        <v>571</v>
      </c>
      <c r="U1" s="158" t="s">
        <v>572</v>
      </c>
      <c r="V1" s="158" t="s">
        <v>573</v>
      </c>
      <c r="W1" s="158" t="s">
        <v>574</v>
      </c>
      <c r="X1" s="158" t="s">
        <v>575</v>
      </c>
      <c r="Y1" s="157" t="s">
        <v>576</v>
      </c>
      <c r="Z1" s="158" t="s">
        <v>577</v>
      </c>
      <c r="AA1" s="158" t="s">
        <v>578</v>
      </c>
      <c r="AB1" s="158" t="s">
        <v>579</v>
      </c>
      <c r="AC1" s="158" t="s">
        <v>580</v>
      </c>
      <c r="AD1" s="158" t="s">
        <v>581</v>
      </c>
      <c r="AE1" s="157" t="s">
        <v>582</v>
      </c>
      <c r="AF1" s="158" t="s">
        <v>583</v>
      </c>
      <c r="AG1" s="158" t="s">
        <v>584</v>
      </c>
      <c r="AH1" s="158" t="s">
        <v>585</v>
      </c>
      <c r="AI1" s="158" t="s">
        <v>586</v>
      </c>
      <c r="AJ1" s="158" t="s">
        <v>587</v>
      </c>
      <c r="AK1" s="157" t="s">
        <v>588</v>
      </c>
      <c r="AL1" s="158" t="s">
        <v>589</v>
      </c>
      <c r="AM1" s="158" t="s">
        <v>590</v>
      </c>
      <c r="AN1" s="158" t="s">
        <v>591</v>
      </c>
      <c r="AO1" s="158" t="s">
        <v>592</v>
      </c>
      <c r="AP1" s="158" t="s">
        <v>593</v>
      </c>
      <c r="AQ1" s="157" t="s">
        <v>594</v>
      </c>
      <c r="AR1" s="158" t="s">
        <v>595</v>
      </c>
      <c r="AS1" s="158" t="s">
        <v>596</v>
      </c>
      <c r="AT1" s="158" t="s">
        <v>597</v>
      </c>
      <c r="AU1" s="158" t="s">
        <v>598</v>
      </c>
      <c r="AV1" s="158" t="s">
        <v>599</v>
      </c>
      <c r="AW1" s="157" t="s">
        <v>600</v>
      </c>
      <c r="AX1" s="158" t="s">
        <v>601</v>
      </c>
      <c r="AY1" s="158" t="s">
        <v>602</v>
      </c>
      <c r="AZ1" s="158" t="s">
        <v>603</v>
      </c>
      <c r="BA1" s="158" t="s">
        <v>604</v>
      </c>
      <c r="BB1" s="158" t="s">
        <v>605</v>
      </c>
      <c r="BC1" s="157" t="s">
        <v>606</v>
      </c>
      <c r="BD1" s="158" t="s">
        <v>607</v>
      </c>
      <c r="BE1" s="158" t="s">
        <v>608</v>
      </c>
      <c r="BF1" s="158" t="s">
        <v>609</v>
      </c>
      <c r="BG1" s="158" t="s">
        <v>610</v>
      </c>
      <c r="BH1" s="158" t="s">
        <v>611</v>
      </c>
      <c r="BI1" s="157" t="s">
        <v>612</v>
      </c>
      <c r="BJ1" s="158" t="s">
        <v>613</v>
      </c>
      <c r="BK1" s="158" t="s">
        <v>614</v>
      </c>
      <c r="BL1" s="158" t="s">
        <v>615</v>
      </c>
      <c r="BM1" s="158" t="s">
        <v>616</v>
      </c>
      <c r="BN1" s="158" t="s">
        <v>617</v>
      </c>
      <c r="BO1" s="157" t="s">
        <v>618</v>
      </c>
      <c r="BP1" s="158" t="s">
        <v>619</v>
      </c>
      <c r="BQ1" s="158" t="s">
        <v>620</v>
      </c>
      <c r="BR1" s="158" t="s">
        <v>621</v>
      </c>
      <c r="BS1" s="158" t="s">
        <v>622</v>
      </c>
      <c r="BT1" s="158" t="s">
        <v>623</v>
      </c>
      <c r="BU1" s="157" t="s">
        <v>624</v>
      </c>
      <c r="BV1" s="158" t="s">
        <v>625</v>
      </c>
      <c r="BW1" s="158" t="s">
        <v>626</v>
      </c>
      <c r="BX1" s="158" t="s">
        <v>627</v>
      </c>
      <c r="BY1" s="158" t="s">
        <v>628</v>
      </c>
      <c r="BZ1" s="158" t="s">
        <v>629</v>
      </c>
      <c r="CA1" s="157" t="s">
        <v>630</v>
      </c>
      <c r="CB1" s="158" t="s">
        <v>631</v>
      </c>
      <c r="CC1" s="158" t="s">
        <v>632</v>
      </c>
      <c r="CD1" s="158" t="s">
        <v>633</v>
      </c>
      <c r="CE1" s="158" t="s">
        <v>634</v>
      </c>
      <c r="CF1" s="158" t="s">
        <v>635</v>
      </c>
      <c r="CG1" s="157" t="s">
        <v>636</v>
      </c>
      <c r="CH1" s="158" t="s">
        <v>637</v>
      </c>
      <c r="CI1" s="158" t="s">
        <v>638</v>
      </c>
      <c r="CJ1" s="158" t="s">
        <v>639</v>
      </c>
      <c r="CK1" s="158" t="s">
        <v>640</v>
      </c>
      <c r="CL1" s="158" t="s">
        <v>641</v>
      </c>
      <c r="CM1" s="157" t="s">
        <v>642</v>
      </c>
      <c r="CN1" s="158" t="s">
        <v>643</v>
      </c>
      <c r="CO1" s="158" t="s">
        <v>644</v>
      </c>
      <c r="CP1" s="158" t="s">
        <v>645</v>
      </c>
      <c r="CQ1" s="158" t="s">
        <v>646</v>
      </c>
      <c r="CR1" s="158" t="s">
        <v>647</v>
      </c>
      <c r="CS1" s="157" t="s">
        <v>648</v>
      </c>
      <c r="CT1" s="158" t="s">
        <v>649</v>
      </c>
      <c r="CU1" s="158" t="s">
        <v>650</v>
      </c>
      <c r="CV1" s="158" t="s">
        <v>651</v>
      </c>
      <c r="CW1" s="158" t="s">
        <v>652</v>
      </c>
      <c r="CX1" s="158" t="s">
        <v>653</v>
      </c>
      <c r="CY1" s="157" t="s">
        <v>654</v>
      </c>
      <c r="CZ1" s="158" t="s">
        <v>655</v>
      </c>
      <c r="DA1" s="158" t="s">
        <v>656</v>
      </c>
      <c r="DB1" s="158" t="s">
        <v>657</v>
      </c>
      <c r="DC1" s="158" t="s">
        <v>658</v>
      </c>
      <c r="DD1" s="158" t="s">
        <v>659</v>
      </c>
      <c r="DE1" s="157" t="s">
        <v>660</v>
      </c>
      <c r="DF1" s="158" t="s">
        <v>661</v>
      </c>
      <c r="DG1" s="158" t="s">
        <v>662</v>
      </c>
      <c r="DH1" s="158" t="s">
        <v>663</v>
      </c>
      <c r="DI1" s="158" t="s">
        <v>664</v>
      </c>
      <c r="DJ1" s="158" t="s">
        <v>665</v>
      </c>
      <c r="DK1" s="157" t="s">
        <v>666</v>
      </c>
      <c r="DL1" s="158" t="s">
        <v>667</v>
      </c>
      <c r="DM1" s="158" t="s">
        <v>668</v>
      </c>
      <c r="DN1" s="158" t="s">
        <v>669</v>
      </c>
      <c r="DO1" s="158" t="s">
        <v>670</v>
      </c>
      <c r="DP1" s="158" t="s">
        <v>671</v>
      </c>
      <c r="DQ1" s="157" t="s">
        <v>672</v>
      </c>
      <c r="DR1" s="158" t="s">
        <v>673</v>
      </c>
      <c r="DS1" s="158" t="s">
        <v>674</v>
      </c>
      <c r="DT1" s="158" t="s">
        <v>675</v>
      </c>
      <c r="DU1" s="158" t="s">
        <v>676</v>
      </c>
      <c r="DV1" s="158" t="s">
        <v>677</v>
      </c>
      <c r="DW1" s="57" t="s">
        <v>435</v>
      </c>
      <c r="DX1" s="57" t="s">
        <v>436</v>
      </c>
      <c r="DY1" s="57" t="s">
        <v>180</v>
      </c>
      <c r="DZ1" s="71" t="s">
        <v>143</v>
      </c>
    </row>
    <row r="2" spans="1:130" ht="15" customHeight="1">
      <c r="A2" s="58" t="s">
        <v>42</v>
      </c>
      <c r="B2" s="58" t="s">
        <v>43</v>
      </c>
      <c r="C2" s="36" t="s">
        <v>177</v>
      </c>
      <c r="D2" s="177">
        <v>44926</v>
      </c>
      <c r="E2" s="36" t="s">
        <v>193</v>
      </c>
      <c r="F2" s="36" t="s">
        <v>190</v>
      </c>
      <c r="G2" s="34">
        <v>135824</v>
      </c>
      <c r="H2" s="34"/>
      <c r="I2" s="34">
        <v>460</v>
      </c>
      <c r="J2" s="34"/>
      <c r="K2" s="34">
        <v>-2339</v>
      </c>
      <c r="L2" s="34"/>
      <c r="M2" s="185">
        <v>376</v>
      </c>
      <c r="N2" s="185"/>
      <c r="O2" s="185"/>
      <c r="P2" s="185"/>
      <c r="Q2" s="185">
        <v>-10</v>
      </c>
      <c r="R2" s="185"/>
      <c r="S2" s="34">
        <v>217145</v>
      </c>
      <c r="T2" s="34"/>
      <c r="U2" s="34">
        <v>109</v>
      </c>
      <c r="V2" s="34"/>
      <c r="W2" s="34">
        <v>-1927</v>
      </c>
      <c r="X2" s="34"/>
      <c r="Y2" s="34">
        <v>216410</v>
      </c>
      <c r="Z2" s="34"/>
      <c r="AA2" s="34"/>
      <c r="AB2" s="34"/>
      <c r="AC2" s="34">
        <v>-6</v>
      </c>
      <c r="AD2" s="34"/>
      <c r="AE2" s="185">
        <v>23099</v>
      </c>
      <c r="AF2" s="185"/>
      <c r="AG2" s="185"/>
      <c r="AH2" s="185"/>
      <c r="AI2" s="185">
        <v>-5</v>
      </c>
      <c r="AJ2" s="185"/>
      <c r="AK2" s="185">
        <v>8759</v>
      </c>
      <c r="AL2" s="185"/>
      <c r="AM2" s="185">
        <v>206</v>
      </c>
      <c r="AN2" s="185"/>
      <c r="AO2" s="185">
        <v>-166</v>
      </c>
      <c r="AP2" s="185"/>
      <c r="AQ2" s="185">
        <v>111793</v>
      </c>
      <c r="AR2" s="185"/>
      <c r="AS2" s="185">
        <v>493</v>
      </c>
      <c r="AT2" s="185"/>
      <c r="AU2" s="185">
        <v>-811</v>
      </c>
      <c r="AV2" s="185"/>
      <c r="AW2" s="185">
        <v>77295</v>
      </c>
      <c r="AX2" s="185"/>
      <c r="AY2" s="185">
        <v>3</v>
      </c>
      <c r="AZ2" s="185"/>
      <c r="BA2" s="185">
        <v>-215</v>
      </c>
      <c r="BB2" s="185"/>
      <c r="BC2" s="185">
        <v>82449</v>
      </c>
      <c r="BD2" s="185"/>
      <c r="BE2" s="185"/>
      <c r="BF2" s="185"/>
      <c r="BG2" s="185">
        <v>-973</v>
      </c>
      <c r="BH2" s="185"/>
      <c r="BI2" s="34">
        <v>43008</v>
      </c>
      <c r="BJ2" s="34"/>
      <c r="BK2" s="34"/>
      <c r="BL2" s="34"/>
      <c r="BM2" s="34">
        <v>-13</v>
      </c>
      <c r="BN2" s="34"/>
      <c r="BO2" s="34"/>
      <c r="BP2" s="34"/>
      <c r="BQ2" s="34"/>
      <c r="BR2" s="34"/>
      <c r="BS2" s="34"/>
      <c r="BT2" s="34"/>
      <c r="BU2" s="34">
        <v>286494</v>
      </c>
      <c r="BV2" s="34"/>
      <c r="BW2" s="34">
        <v>183</v>
      </c>
      <c r="BX2" s="34"/>
      <c r="BY2" s="34">
        <v>-416</v>
      </c>
      <c r="BZ2" s="34"/>
      <c r="CA2" s="34">
        <v>6930</v>
      </c>
      <c r="CB2" s="34"/>
      <c r="CC2" s="34">
        <v>5</v>
      </c>
      <c r="CD2" s="34"/>
      <c r="CE2" s="34">
        <v>-24</v>
      </c>
      <c r="CF2" s="34"/>
      <c r="CG2" s="34">
        <v>2637</v>
      </c>
      <c r="CH2" s="34"/>
      <c r="CI2" s="34">
        <v>407</v>
      </c>
      <c r="CJ2" s="34"/>
      <c r="CK2" s="34">
        <v>-94</v>
      </c>
      <c r="CL2" s="34"/>
      <c r="CM2" s="185"/>
      <c r="CN2" s="185"/>
      <c r="CO2" s="185"/>
      <c r="CP2" s="185"/>
      <c r="CQ2" s="185">
        <v>0</v>
      </c>
      <c r="CR2" s="185"/>
      <c r="CS2" s="185">
        <v>2144</v>
      </c>
      <c r="CT2" s="185"/>
      <c r="CU2" s="185">
        <v>103</v>
      </c>
      <c r="CV2" s="185"/>
      <c r="CW2" s="185">
        <v>-24</v>
      </c>
      <c r="CX2" s="185"/>
      <c r="CY2" s="34">
        <v>15000</v>
      </c>
      <c r="CZ2" s="34"/>
      <c r="DA2" s="34"/>
      <c r="DB2" s="34"/>
      <c r="DC2" s="34">
        <v>-5</v>
      </c>
      <c r="DD2" s="34"/>
      <c r="DE2" s="34">
        <v>1990</v>
      </c>
      <c r="DF2" s="34"/>
      <c r="DG2" s="34"/>
      <c r="DH2" s="34"/>
      <c r="DI2" s="34">
        <v>-49</v>
      </c>
      <c r="DJ2" s="34"/>
      <c r="DK2" s="34">
        <v>45351</v>
      </c>
      <c r="DL2" s="34"/>
      <c r="DM2" s="34">
        <v>4</v>
      </c>
      <c r="DN2" s="34"/>
      <c r="DO2" s="34">
        <v>-21</v>
      </c>
      <c r="DP2" s="34"/>
      <c r="DQ2" s="34">
        <v>1276704</v>
      </c>
      <c r="DR2" s="34"/>
      <c r="DS2" s="34">
        <v>1973</v>
      </c>
      <c r="DT2" s="34"/>
      <c r="DU2" s="34">
        <v>-7098</v>
      </c>
      <c r="DV2" s="34"/>
      <c r="DW2" s="32" t="s">
        <v>437</v>
      </c>
      <c r="DX2" s="28" t="s">
        <v>2389</v>
      </c>
      <c r="DY2" s="32" t="s">
        <v>333</v>
      </c>
      <c r="DZ2" s="28" t="s">
        <v>2363</v>
      </c>
    </row>
    <row r="3" spans="1:130" ht="15" customHeight="1">
      <c r="A3" s="58" t="s">
        <v>44</v>
      </c>
      <c r="B3" s="58" t="s">
        <v>317</v>
      </c>
      <c r="C3" s="36" t="s">
        <v>178</v>
      </c>
      <c r="D3" s="177">
        <v>44926</v>
      </c>
      <c r="E3" s="36" t="s">
        <v>193</v>
      </c>
      <c r="F3" s="36" t="s">
        <v>190</v>
      </c>
      <c r="G3" s="34">
        <v>63751</v>
      </c>
      <c r="H3" s="34"/>
      <c r="I3" s="34">
        <v>1198</v>
      </c>
      <c r="J3" s="34"/>
      <c r="K3" s="34">
        <v>-1068</v>
      </c>
      <c r="L3" s="34"/>
      <c r="M3" s="34">
        <v>250</v>
      </c>
      <c r="N3" s="34"/>
      <c r="O3" s="34"/>
      <c r="P3" s="34"/>
      <c r="Q3" s="34">
        <v>-1</v>
      </c>
      <c r="R3" s="34"/>
      <c r="S3" s="34">
        <v>465586</v>
      </c>
      <c r="T3" s="34"/>
      <c r="U3" s="34">
        <v>5</v>
      </c>
      <c r="V3" s="34"/>
      <c r="W3" s="34">
        <v>-14894</v>
      </c>
      <c r="X3" s="34"/>
      <c r="Y3" s="34">
        <v>340527</v>
      </c>
      <c r="Z3" s="34"/>
      <c r="AA3" s="34">
        <v>1</v>
      </c>
      <c r="AB3" s="34"/>
      <c r="AC3" s="34">
        <v>-57</v>
      </c>
      <c r="AD3" s="34"/>
      <c r="AE3" s="34">
        <v>9493</v>
      </c>
      <c r="AF3" s="34"/>
      <c r="AG3" s="34"/>
      <c r="AH3" s="34"/>
      <c r="AI3" s="34">
        <v>-10</v>
      </c>
      <c r="AJ3" s="34"/>
      <c r="AK3" s="34">
        <v>65347</v>
      </c>
      <c r="AL3" s="34"/>
      <c r="AM3" s="34">
        <v>4468</v>
      </c>
      <c r="AN3" s="34"/>
      <c r="AO3" s="34">
        <v>-4419</v>
      </c>
      <c r="AP3" s="34"/>
      <c r="AQ3" s="34">
        <v>456449</v>
      </c>
      <c r="AR3" s="34"/>
      <c r="AS3" s="34">
        <v>567</v>
      </c>
      <c r="AT3" s="34"/>
      <c r="AU3" s="34">
        <v>-2862</v>
      </c>
      <c r="AV3" s="34"/>
      <c r="AW3" s="34">
        <v>172353</v>
      </c>
      <c r="AX3" s="34"/>
      <c r="AY3" s="34">
        <v>54</v>
      </c>
      <c r="AZ3" s="34"/>
      <c r="BA3" s="34">
        <v>-2924</v>
      </c>
      <c r="BB3" s="34"/>
      <c r="BC3" s="34">
        <v>81804</v>
      </c>
      <c r="BD3" s="34"/>
      <c r="BE3" s="34">
        <v>966</v>
      </c>
      <c r="BF3" s="34"/>
      <c r="BG3" s="34">
        <v>-2493</v>
      </c>
      <c r="BH3" s="34"/>
      <c r="BI3" s="34">
        <v>77779</v>
      </c>
      <c r="BJ3" s="34"/>
      <c r="BK3" s="34"/>
      <c r="BL3" s="34"/>
      <c r="BM3" s="34">
        <v>-111</v>
      </c>
      <c r="BN3" s="34"/>
      <c r="BO3" s="34">
        <v>64382</v>
      </c>
      <c r="BP3" s="34"/>
      <c r="BQ3" s="34"/>
      <c r="BR3" s="34"/>
      <c r="BS3" s="34">
        <v>-162</v>
      </c>
      <c r="BT3" s="34"/>
      <c r="BU3" s="34">
        <v>690087</v>
      </c>
      <c r="BV3" s="34"/>
      <c r="BW3" s="34">
        <v>363</v>
      </c>
      <c r="BX3" s="34"/>
      <c r="BY3" s="34">
        <v>-1451</v>
      </c>
      <c r="BZ3" s="34"/>
      <c r="CA3" s="34">
        <v>82185</v>
      </c>
      <c r="CB3" s="34"/>
      <c r="CC3" s="34">
        <v>309</v>
      </c>
      <c r="CD3" s="34"/>
      <c r="CE3" s="34">
        <v>-1320</v>
      </c>
      <c r="CF3" s="34"/>
      <c r="CG3" s="34">
        <v>45371</v>
      </c>
      <c r="CH3" s="34"/>
      <c r="CI3" s="34"/>
      <c r="CJ3" s="34"/>
      <c r="CK3" s="34">
        <v>-69</v>
      </c>
      <c r="CL3" s="34"/>
      <c r="CM3" s="34">
        <v>517</v>
      </c>
      <c r="CN3" s="34"/>
      <c r="CO3" s="34"/>
      <c r="CP3" s="34"/>
      <c r="CQ3" s="34"/>
      <c r="CR3" s="34"/>
      <c r="CS3" s="34">
        <v>1438</v>
      </c>
      <c r="CT3" s="34"/>
      <c r="CU3" s="34"/>
      <c r="CV3" s="34"/>
      <c r="CW3" s="34">
        <v>-4</v>
      </c>
      <c r="CX3" s="34"/>
      <c r="CY3" s="34">
        <v>15111</v>
      </c>
      <c r="CZ3" s="34"/>
      <c r="DA3" s="34"/>
      <c r="DB3" s="34"/>
      <c r="DC3" s="34">
        <v>-131</v>
      </c>
      <c r="DD3" s="34"/>
      <c r="DE3" s="34">
        <v>1895</v>
      </c>
      <c r="DF3" s="34"/>
      <c r="DG3" s="34">
        <v>6</v>
      </c>
      <c r="DH3" s="34"/>
      <c r="DI3" s="34">
        <v>-10</v>
      </c>
      <c r="DJ3" s="34"/>
      <c r="DK3" s="34">
        <v>45659</v>
      </c>
      <c r="DL3" s="34"/>
      <c r="DM3" s="34">
        <v>19</v>
      </c>
      <c r="DN3" s="34"/>
      <c r="DO3" s="34">
        <v>-23</v>
      </c>
      <c r="DP3" s="34"/>
      <c r="DQ3" s="34">
        <v>2679984</v>
      </c>
      <c r="DR3" s="34"/>
      <c r="DS3" s="34">
        <v>7956</v>
      </c>
      <c r="DT3" s="34"/>
      <c r="DU3" s="34">
        <v>-32009</v>
      </c>
      <c r="DV3" s="34"/>
      <c r="DW3" s="32" t="s">
        <v>2384</v>
      </c>
      <c r="DX3" s="28" t="s">
        <v>2389</v>
      </c>
      <c r="DY3" s="32" t="s">
        <v>334</v>
      </c>
      <c r="DZ3" s="28"/>
    </row>
    <row r="4" spans="1:130" ht="15" customHeight="1">
      <c r="A4" s="58" t="s">
        <v>107</v>
      </c>
      <c r="B4" s="58" t="s">
        <v>108</v>
      </c>
      <c r="C4" s="36" t="s">
        <v>162</v>
      </c>
      <c r="D4" s="177">
        <v>44926</v>
      </c>
      <c r="E4" s="36" t="s">
        <v>193</v>
      </c>
      <c r="F4" s="36" t="s">
        <v>191</v>
      </c>
      <c r="G4" s="34"/>
      <c r="H4" s="34"/>
      <c r="I4" s="34"/>
      <c r="J4" s="34"/>
      <c r="K4" s="34"/>
      <c r="L4" s="34"/>
      <c r="M4" s="34"/>
      <c r="N4" s="34"/>
      <c r="O4" s="34"/>
      <c r="P4" s="34"/>
      <c r="Q4" s="34"/>
      <c r="R4" s="34"/>
      <c r="S4" s="34"/>
      <c r="T4" s="34"/>
      <c r="U4" s="34"/>
      <c r="V4" s="34"/>
      <c r="W4" s="34"/>
      <c r="X4" s="34"/>
      <c r="Y4" s="34">
        <v>0</v>
      </c>
      <c r="Z4" s="34"/>
      <c r="AA4" s="34"/>
      <c r="AB4" s="34">
        <v>0</v>
      </c>
      <c r="AC4" s="34">
        <v>0</v>
      </c>
      <c r="AD4" s="34"/>
      <c r="AE4" s="34">
        <v>2</v>
      </c>
      <c r="AF4" s="34"/>
      <c r="AG4" s="34"/>
      <c r="AH4" s="34">
        <v>2</v>
      </c>
      <c r="AI4" s="34">
        <v>0</v>
      </c>
      <c r="AJ4" s="34"/>
      <c r="AK4" s="34">
        <v>75</v>
      </c>
      <c r="AL4" s="34">
        <v>74</v>
      </c>
      <c r="AM4" s="34">
        <v>74</v>
      </c>
      <c r="AN4" s="34">
        <v>57</v>
      </c>
      <c r="AO4" s="34">
        <v>-11</v>
      </c>
      <c r="AP4" s="34">
        <v>-3</v>
      </c>
      <c r="AQ4" s="34">
        <v>75</v>
      </c>
      <c r="AR4" s="34"/>
      <c r="AS4" s="34"/>
      <c r="AT4" s="34">
        <v>75</v>
      </c>
      <c r="AU4" s="34">
        <v>0</v>
      </c>
      <c r="AV4" s="34"/>
      <c r="AW4" s="34">
        <v>1</v>
      </c>
      <c r="AX4" s="34"/>
      <c r="AY4" s="34"/>
      <c r="AZ4" s="34">
        <v>1</v>
      </c>
      <c r="BA4" s="34">
        <v>0</v>
      </c>
      <c r="BB4" s="34"/>
      <c r="BC4" s="34">
        <v>1729</v>
      </c>
      <c r="BD4" s="34">
        <v>2</v>
      </c>
      <c r="BE4" s="34">
        <v>2</v>
      </c>
      <c r="BF4" s="34">
        <v>1727</v>
      </c>
      <c r="BG4" s="34">
        <v>-7</v>
      </c>
      <c r="BH4" s="34"/>
      <c r="BI4" s="34"/>
      <c r="BJ4" s="34"/>
      <c r="BK4" s="34"/>
      <c r="BL4" s="34"/>
      <c r="BM4" s="34"/>
      <c r="BN4" s="34"/>
      <c r="BO4" s="34"/>
      <c r="BP4" s="34"/>
      <c r="BQ4" s="34"/>
      <c r="BR4" s="34"/>
      <c r="BS4" s="34"/>
      <c r="BT4" s="34"/>
      <c r="BU4" s="34">
        <v>26397</v>
      </c>
      <c r="BV4" s="34">
        <v>1074</v>
      </c>
      <c r="BW4" s="34">
        <v>1074</v>
      </c>
      <c r="BX4" s="34">
        <v>26333</v>
      </c>
      <c r="BY4" s="34">
        <v>-425</v>
      </c>
      <c r="BZ4" s="34">
        <v>-28</v>
      </c>
      <c r="CA4" s="34">
        <v>376</v>
      </c>
      <c r="CB4" s="34"/>
      <c r="CC4" s="34"/>
      <c r="CD4" s="34">
        <v>376</v>
      </c>
      <c r="CE4" s="34">
        <v>-4</v>
      </c>
      <c r="CF4" s="34"/>
      <c r="CG4" s="34">
        <v>2</v>
      </c>
      <c r="CH4" s="34"/>
      <c r="CI4" s="34"/>
      <c r="CJ4" s="34">
        <v>2</v>
      </c>
      <c r="CK4" s="34">
        <v>0</v>
      </c>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v>82</v>
      </c>
      <c r="DL4" s="34">
        <v>63</v>
      </c>
      <c r="DM4" s="34">
        <v>63</v>
      </c>
      <c r="DN4" s="34">
        <v>82</v>
      </c>
      <c r="DO4" s="34">
        <v>-35</v>
      </c>
      <c r="DP4" s="34"/>
      <c r="DQ4" s="34">
        <v>28738</v>
      </c>
      <c r="DR4" s="34">
        <v>1213</v>
      </c>
      <c r="DS4" s="34">
        <v>1213</v>
      </c>
      <c r="DT4" s="34">
        <v>28655</v>
      </c>
      <c r="DU4" s="34">
        <v>-482</v>
      </c>
      <c r="DV4" s="34">
        <v>-30</v>
      </c>
      <c r="DW4" s="32" t="s">
        <v>438</v>
      </c>
      <c r="DX4" s="28" t="s">
        <v>2389</v>
      </c>
      <c r="DY4" s="32" t="s">
        <v>439</v>
      </c>
      <c r="DZ4" s="28"/>
    </row>
    <row r="5" spans="1:130" ht="15" customHeight="1">
      <c r="A5" s="58" t="s">
        <v>56</v>
      </c>
      <c r="B5" s="58" t="s">
        <v>57</v>
      </c>
      <c r="C5" s="36" t="s">
        <v>178</v>
      </c>
      <c r="D5" s="177">
        <v>44926</v>
      </c>
      <c r="E5" s="36" t="s">
        <v>193</v>
      </c>
      <c r="F5" s="36" t="s">
        <v>190</v>
      </c>
      <c r="G5" s="34">
        <v>120740</v>
      </c>
      <c r="H5" s="34"/>
      <c r="I5" s="34">
        <v>46</v>
      </c>
      <c r="J5" s="34"/>
      <c r="K5" s="34">
        <v>-259</v>
      </c>
      <c r="L5" s="34"/>
      <c r="M5" s="34">
        <v>10751</v>
      </c>
      <c r="N5" s="34"/>
      <c r="O5" s="34"/>
      <c r="P5" s="34"/>
      <c r="Q5" s="34">
        <v>-91</v>
      </c>
      <c r="R5" s="34"/>
      <c r="S5" s="34">
        <v>511354</v>
      </c>
      <c r="T5" s="34"/>
      <c r="U5" s="34">
        <v>5108</v>
      </c>
      <c r="V5" s="34"/>
      <c r="W5" s="34">
        <v>-8504</v>
      </c>
      <c r="X5" s="34"/>
      <c r="Y5" s="34">
        <v>184225</v>
      </c>
      <c r="Z5" s="34"/>
      <c r="AA5" s="34"/>
      <c r="AB5" s="34"/>
      <c r="AC5" s="34">
        <v>-229</v>
      </c>
      <c r="AD5" s="34"/>
      <c r="AE5" s="34">
        <v>21817</v>
      </c>
      <c r="AF5" s="34"/>
      <c r="AG5" s="34"/>
      <c r="AH5" s="34"/>
      <c r="AI5" s="34">
        <v>-28</v>
      </c>
      <c r="AJ5" s="34"/>
      <c r="AK5" s="34">
        <v>56949</v>
      </c>
      <c r="AL5" s="34"/>
      <c r="AM5" s="34">
        <v>12137</v>
      </c>
      <c r="AN5" s="34"/>
      <c r="AO5" s="34">
        <v>-4165</v>
      </c>
      <c r="AP5" s="34"/>
      <c r="AQ5" s="34">
        <v>824572</v>
      </c>
      <c r="AR5" s="34"/>
      <c r="AS5" s="34">
        <v>6240</v>
      </c>
      <c r="AT5" s="34"/>
      <c r="AU5" s="34">
        <v>-7224</v>
      </c>
      <c r="AV5" s="34"/>
      <c r="AW5" s="34">
        <v>242661</v>
      </c>
      <c r="AX5" s="34"/>
      <c r="AY5" s="34">
        <v>6473</v>
      </c>
      <c r="AZ5" s="34"/>
      <c r="BA5" s="34">
        <v>-2220</v>
      </c>
      <c r="BB5" s="34"/>
      <c r="BC5" s="34">
        <v>10737</v>
      </c>
      <c r="BD5" s="34"/>
      <c r="BE5" s="34">
        <v>2835</v>
      </c>
      <c r="BF5" s="34"/>
      <c r="BG5" s="34">
        <v>-768</v>
      </c>
      <c r="BH5" s="34"/>
      <c r="BI5" s="34">
        <v>22499</v>
      </c>
      <c r="BJ5" s="34"/>
      <c r="BK5" s="34"/>
      <c r="BL5" s="34"/>
      <c r="BM5" s="34">
        <v>-33</v>
      </c>
      <c r="BN5" s="34"/>
      <c r="BO5" s="34">
        <v>3723</v>
      </c>
      <c r="BP5" s="34"/>
      <c r="BQ5" s="34"/>
      <c r="BR5" s="34"/>
      <c r="BS5" s="34">
        <v>-1</v>
      </c>
      <c r="BT5" s="34"/>
      <c r="BU5" s="34">
        <v>845847</v>
      </c>
      <c r="BV5" s="34"/>
      <c r="BW5" s="34">
        <v>6130</v>
      </c>
      <c r="BX5" s="34"/>
      <c r="BY5" s="34">
        <v>-3897</v>
      </c>
      <c r="BZ5" s="34"/>
      <c r="CA5" s="34">
        <v>42828</v>
      </c>
      <c r="CB5" s="34"/>
      <c r="CC5" s="34"/>
      <c r="CD5" s="34"/>
      <c r="CE5" s="34">
        <v>-205</v>
      </c>
      <c r="CF5" s="34"/>
      <c r="CG5" s="34">
        <v>149028</v>
      </c>
      <c r="CH5" s="34"/>
      <c r="CI5" s="34">
        <v>20</v>
      </c>
      <c r="CJ5" s="34"/>
      <c r="CK5" s="34">
        <v>-352</v>
      </c>
      <c r="CL5" s="34"/>
      <c r="CM5" s="34"/>
      <c r="CN5" s="34"/>
      <c r="CO5" s="34"/>
      <c r="CP5" s="34"/>
      <c r="CQ5" s="34"/>
      <c r="CR5" s="34"/>
      <c r="CS5" s="34">
        <v>5045</v>
      </c>
      <c r="CT5" s="34"/>
      <c r="CU5" s="34"/>
      <c r="CV5" s="34"/>
      <c r="CW5" s="34">
        <v>-10</v>
      </c>
      <c r="CX5" s="34"/>
      <c r="CY5" s="34">
        <v>4506</v>
      </c>
      <c r="CZ5" s="34"/>
      <c r="DA5" s="34"/>
      <c r="DB5" s="34"/>
      <c r="DC5" s="34">
        <v>-11</v>
      </c>
      <c r="DD5" s="34"/>
      <c r="DE5" s="34">
        <v>305</v>
      </c>
      <c r="DF5" s="34"/>
      <c r="DG5" s="34"/>
      <c r="DH5" s="34"/>
      <c r="DI5" s="34"/>
      <c r="DJ5" s="34"/>
      <c r="DK5" s="34">
        <v>5441</v>
      </c>
      <c r="DL5" s="34"/>
      <c r="DM5" s="34">
        <v>42</v>
      </c>
      <c r="DN5" s="34"/>
      <c r="DO5" s="34">
        <v>-27</v>
      </c>
      <c r="DP5" s="34"/>
      <c r="DQ5" s="34">
        <v>3063028</v>
      </c>
      <c r="DR5" s="34"/>
      <c r="DS5" s="34">
        <v>39031</v>
      </c>
      <c r="DT5" s="34"/>
      <c r="DU5" s="34">
        <v>-28024</v>
      </c>
      <c r="DV5" s="34"/>
      <c r="DW5" s="32" t="s">
        <v>440</v>
      </c>
      <c r="DX5" s="28" t="s">
        <v>2389</v>
      </c>
      <c r="DY5" s="32" t="s">
        <v>296</v>
      </c>
      <c r="DZ5" s="28"/>
    </row>
    <row r="6" spans="1:130" ht="15" customHeight="1">
      <c r="A6" s="58" t="s">
        <v>152</v>
      </c>
      <c r="B6" s="58" t="s">
        <v>318</v>
      </c>
      <c r="C6" s="36" t="s">
        <v>175</v>
      </c>
      <c r="D6" s="177">
        <v>44926</v>
      </c>
      <c r="E6" s="36" t="s">
        <v>193</v>
      </c>
      <c r="F6" s="36" t="s">
        <v>190</v>
      </c>
      <c r="G6" s="34">
        <v>482253</v>
      </c>
      <c r="H6" s="34">
        <v>20705</v>
      </c>
      <c r="I6" s="34">
        <v>20705</v>
      </c>
      <c r="J6" s="34">
        <v>482253</v>
      </c>
      <c r="K6" s="34">
        <v>-19994</v>
      </c>
      <c r="L6" s="34">
        <v>0</v>
      </c>
      <c r="M6" s="34">
        <v>74869</v>
      </c>
      <c r="N6" s="34">
        <v>11055</v>
      </c>
      <c r="O6" s="34">
        <v>11055</v>
      </c>
      <c r="P6" s="34">
        <v>74869</v>
      </c>
      <c r="Q6" s="34">
        <v>-8434</v>
      </c>
      <c r="R6" s="34">
        <v>0</v>
      </c>
      <c r="S6" s="34">
        <v>2652078.15</v>
      </c>
      <c r="T6" s="34">
        <v>159384.14000000001</v>
      </c>
      <c r="U6" s="34">
        <v>159384.14000000001</v>
      </c>
      <c r="V6" s="34">
        <v>2652078.15</v>
      </c>
      <c r="W6" s="34">
        <v>-111635.12</v>
      </c>
      <c r="X6" s="34">
        <v>0</v>
      </c>
      <c r="Y6" s="34">
        <v>1094544</v>
      </c>
      <c r="Z6" s="34">
        <v>1668</v>
      </c>
      <c r="AA6" s="34">
        <v>1668</v>
      </c>
      <c r="AB6" s="34">
        <v>1094544</v>
      </c>
      <c r="AC6" s="34">
        <v>-9430</v>
      </c>
      <c r="AD6" s="34">
        <v>0</v>
      </c>
      <c r="AE6" s="34">
        <v>87308</v>
      </c>
      <c r="AF6" s="34">
        <v>1103</v>
      </c>
      <c r="AG6" s="34">
        <v>1103</v>
      </c>
      <c r="AH6" s="34">
        <v>87308</v>
      </c>
      <c r="AI6" s="34">
        <v>-946</v>
      </c>
      <c r="AJ6" s="34">
        <v>0</v>
      </c>
      <c r="AK6" s="34">
        <v>1322240</v>
      </c>
      <c r="AL6" s="34">
        <v>82435</v>
      </c>
      <c r="AM6" s="34">
        <v>82435</v>
      </c>
      <c r="AN6" s="34">
        <v>1322240</v>
      </c>
      <c r="AO6" s="34">
        <v>-60017</v>
      </c>
      <c r="AP6" s="34">
        <v>0</v>
      </c>
      <c r="AQ6" s="34">
        <v>2165849.2000000002</v>
      </c>
      <c r="AR6" s="34">
        <v>112552.23</v>
      </c>
      <c r="AS6" s="34">
        <v>112552.23</v>
      </c>
      <c r="AT6" s="34">
        <v>2165849.2000000002</v>
      </c>
      <c r="AU6" s="34">
        <v>-88753.27</v>
      </c>
      <c r="AV6" s="34">
        <v>0</v>
      </c>
      <c r="AW6" s="34">
        <v>1833218.51</v>
      </c>
      <c r="AX6" s="34">
        <v>36554</v>
      </c>
      <c r="AY6" s="34">
        <v>36554</v>
      </c>
      <c r="AZ6" s="34">
        <v>1833218.51</v>
      </c>
      <c r="BA6" s="34">
        <v>-36250.61</v>
      </c>
      <c r="BB6" s="34">
        <v>0</v>
      </c>
      <c r="BC6" s="34">
        <v>999549</v>
      </c>
      <c r="BD6" s="34">
        <v>49962</v>
      </c>
      <c r="BE6" s="34">
        <v>49962</v>
      </c>
      <c r="BF6" s="34">
        <v>999549</v>
      </c>
      <c r="BG6" s="34">
        <v>-36072</v>
      </c>
      <c r="BH6" s="34">
        <v>0</v>
      </c>
      <c r="BI6" s="34">
        <v>343173</v>
      </c>
      <c r="BJ6" s="34">
        <v>15232</v>
      </c>
      <c r="BK6" s="34">
        <v>15232</v>
      </c>
      <c r="BL6" s="34">
        <v>343173</v>
      </c>
      <c r="BM6" s="34">
        <v>-12445</v>
      </c>
      <c r="BN6" s="34">
        <v>0</v>
      </c>
      <c r="BO6" s="34">
        <v>1805374</v>
      </c>
      <c r="BP6" s="34">
        <v>17569</v>
      </c>
      <c r="BQ6" s="34">
        <v>17569</v>
      </c>
      <c r="BR6" s="34">
        <v>1805374</v>
      </c>
      <c r="BS6" s="34">
        <v>-25728</v>
      </c>
      <c r="BT6" s="34">
        <v>0</v>
      </c>
      <c r="BU6" s="34">
        <v>1582612</v>
      </c>
      <c r="BV6" s="34">
        <v>31297</v>
      </c>
      <c r="BW6" s="34">
        <v>31297</v>
      </c>
      <c r="BX6" s="34">
        <v>1582612</v>
      </c>
      <c r="BY6" s="34">
        <v>-31884</v>
      </c>
      <c r="BZ6" s="34">
        <v>0</v>
      </c>
      <c r="CA6" s="34">
        <v>1446320</v>
      </c>
      <c r="CB6" s="34">
        <v>43343</v>
      </c>
      <c r="CC6" s="34">
        <v>43343</v>
      </c>
      <c r="CD6" s="34">
        <v>1446320</v>
      </c>
      <c r="CE6" s="34">
        <v>-31271</v>
      </c>
      <c r="CF6" s="34">
        <v>0</v>
      </c>
      <c r="CG6" s="34">
        <v>396615</v>
      </c>
      <c r="CH6" s="34">
        <v>17031</v>
      </c>
      <c r="CI6" s="34">
        <v>17031</v>
      </c>
      <c r="CJ6" s="34">
        <v>396615</v>
      </c>
      <c r="CK6" s="34">
        <v>-14358</v>
      </c>
      <c r="CL6" s="34">
        <v>0</v>
      </c>
      <c r="CM6" s="34">
        <v>0</v>
      </c>
      <c r="CN6" s="34">
        <v>0</v>
      </c>
      <c r="CO6" s="34">
        <v>0</v>
      </c>
      <c r="CP6" s="34">
        <v>0</v>
      </c>
      <c r="CQ6" s="34">
        <v>0</v>
      </c>
      <c r="CR6" s="34">
        <v>0</v>
      </c>
      <c r="CS6" s="34">
        <v>54248</v>
      </c>
      <c r="CT6" s="34">
        <v>1790</v>
      </c>
      <c r="CU6" s="34">
        <v>1790</v>
      </c>
      <c r="CV6" s="34">
        <v>54248</v>
      </c>
      <c r="CW6" s="34">
        <v>-1470</v>
      </c>
      <c r="CX6" s="34">
        <v>0</v>
      </c>
      <c r="CY6" s="34">
        <v>251421</v>
      </c>
      <c r="CZ6" s="34">
        <v>3161</v>
      </c>
      <c r="DA6" s="34">
        <v>3161</v>
      </c>
      <c r="DB6" s="34">
        <v>251421</v>
      </c>
      <c r="DC6" s="34">
        <v>-3887</v>
      </c>
      <c r="DD6" s="34">
        <v>0</v>
      </c>
      <c r="DE6" s="34">
        <v>127968</v>
      </c>
      <c r="DF6" s="34">
        <v>5736</v>
      </c>
      <c r="DG6" s="34">
        <v>5736</v>
      </c>
      <c r="DH6" s="34">
        <v>127968</v>
      </c>
      <c r="DI6" s="34">
        <v>-6219</v>
      </c>
      <c r="DJ6" s="34">
        <v>0</v>
      </c>
      <c r="DK6" s="34">
        <v>547946.38</v>
      </c>
      <c r="DL6" s="34">
        <v>14108.53</v>
      </c>
      <c r="DM6" s="34">
        <v>14108.53</v>
      </c>
      <c r="DN6" s="34">
        <v>547946.38</v>
      </c>
      <c r="DO6" s="34">
        <v>-70736.289999999994</v>
      </c>
      <c r="DP6" s="34">
        <v>0</v>
      </c>
      <c r="DQ6" s="34">
        <v>17267586.23</v>
      </c>
      <c r="DR6" s="34">
        <v>624685.9</v>
      </c>
      <c r="DS6" s="34">
        <v>624685.9</v>
      </c>
      <c r="DT6" s="34">
        <v>17267586.23</v>
      </c>
      <c r="DU6" s="34">
        <v>-569530.29</v>
      </c>
      <c r="DV6" s="34">
        <v>0</v>
      </c>
      <c r="DW6" s="32" t="s">
        <v>441</v>
      </c>
      <c r="DX6" s="28" t="s">
        <v>2348</v>
      </c>
      <c r="DY6" s="32" t="s">
        <v>274</v>
      </c>
      <c r="DZ6" s="28"/>
    </row>
    <row r="7" spans="1:130" ht="15" customHeight="1">
      <c r="A7" s="58" t="s">
        <v>154</v>
      </c>
      <c r="B7" s="58" t="s">
        <v>155</v>
      </c>
      <c r="C7" s="36" t="s">
        <v>172</v>
      </c>
      <c r="D7" s="177">
        <v>44926</v>
      </c>
      <c r="E7" s="36" t="s">
        <v>193</v>
      </c>
      <c r="F7" s="36" t="s">
        <v>191</v>
      </c>
      <c r="G7" s="34">
        <v>4910</v>
      </c>
      <c r="H7" s="34">
        <v>258</v>
      </c>
      <c r="I7" s="34">
        <v>258</v>
      </c>
      <c r="J7" s="34">
        <v>4910</v>
      </c>
      <c r="K7" s="34">
        <v>-102</v>
      </c>
      <c r="L7" s="34"/>
      <c r="M7" s="34">
        <v>2058</v>
      </c>
      <c r="N7" s="34">
        <v>54</v>
      </c>
      <c r="O7" s="34">
        <v>54</v>
      </c>
      <c r="P7" s="34">
        <v>2058</v>
      </c>
      <c r="Q7" s="34">
        <v>-23</v>
      </c>
      <c r="R7" s="34"/>
      <c r="S7" s="34">
        <v>4568</v>
      </c>
      <c r="T7" s="34">
        <v>489</v>
      </c>
      <c r="U7" s="34">
        <v>489</v>
      </c>
      <c r="V7" s="34">
        <v>4568</v>
      </c>
      <c r="W7" s="34">
        <v>-139</v>
      </c>
      <c r="X7" s="34"/>
      <c r="Y7" s="34">
        <v>1364</v>
      </c>
      <c r="Z7" s="34">
        <v>92</v>
      </c>
      <c r="AA7" s="34">
        <v>92</v>
      </c>
      <c r="AB7" s="34">
        <v>1364</v>
      </c>
      <c r="AC7" s="34">
        <v>-36</v>
      </c>
      <c r="AD7" s="34"/>
      <c r="AE7" s="34">
        <v>581</v>
      </c>
      <c r="AF7" s="34">
        <v>12</v>
      </c>
      <c r="AG7" s="34">
        <v>12</v>
      </c>
      <c r="AH7" s="34">
        <v>581</v>
      </c>
      <c r="AI7" s="34">
        <v>-6</v>
      </c>
      <c r="AJ7" s="34"/>
      <c r="AK7" s="34">
        <v>2273</v>
      </c>
      <c r="AL7" s="34">
        <v>119</v>
      </c>
      <c r="AM7" s="34">
        <v>119</v>
      </c>
      <c r="AN7" s="34">
        <v>2273</v>
      </c>
      <c r="AO7" s="34">
        <v>-29</v>
      </c>
      <c r="AP7" s="34"/>
      <c r="AQ7" s="34">
        <v>6199</v>
      </c>
      <c r="AR7" s="34">
        <v>517</v>
      </c>
      <c r="AS7" s="34">
        <v>517</v>
      </c>
      <c r="AT7" s="34">
        <v>6199</v>
      </c>
      <c r="AU7" s="34">
        <v>-224</v>
      </c>
      <c r="AV7" s="34"/>
      <c r="AW7" s="34">
        <v>7845</v>
      </c>
      <c r="AX7" s="34">
        <v>343</v>
      </c>
      <c r="AY7" s="34">
        <v>343</v>
      </c>
      <c r="AZ7" s="34">
        <v>7815</v>
      </c>
      <c r="BA7" s="34">
        <v>-122</v>
      </c>
      <c r="BB7" s="34"/>
      <c r="BC7" s="34">
        <v>645</v>
      </c>
      <c r="BD7" s="34">
        <v>57</v>
      </c>
      <c r="BE7" s="34">
        <v>57</v>
      </c>
      <c r="BF7" s="34">
        <v>645</v>
      </c>
      <c r="BG7" s="34">
        <v>-21</v>
      </c>
      <c r="BH7" s="34"/>
      <c r="BI7" s="34">
        <v>2357</v>
      </c>
      <c r="BJ7" s="34">
        <v>61</v>
      </c>
      <c r="BK7" s="34">
        <v>61</v>
      </c>
      <c r="BL7" s="34">
        <v>2357</v>
      </c>
      <c r="BM7" s="34">
        <v>-55</v>
      </c>
      <c r="BN7" s="34"/>
      <c r="BO7" s="34">
        <v>16911</v>
      </c>
      <c r="BP7" s="34">
        <v>756</v>
      </c>
      <c r="BQ7" s="34">
        <v>756</v>
      </c>
      <c r="BR7" s="34">
        <v>16911</v>
      </c>
      <c r="BS7" s="34">
        <v>-336</v>
      </c>
      <c r="BT7" s="34"/>
      <c r="BU7" s="34">
        <v>9242</v>
      </c>
      <c r="BV7" s="34">
        <v>192</v>
      </c>
      <c r="BW7" s="34">
        <v>192</v>
      </c>
      <c r="BX7" s="34">
        <v>9206</v>
      </c>
      <c r="BY7" s="34">
        <v>-75</v>
      </c>
      <c r="BZ7" s="34"/>
      <c r="CA7" s="34">
        <v>4390</v>
      </c>
      <c r="CB7" s="34">
        <v>278</v>
      </c>
      <c r="CC7" s="34">
        <v>278</v>
      </c>
      <c r="CD7" s="34">
        <v>4390</v>
      </c>
      <c r="CE7" s="34">
        <v>-127</v>
      </c>
      <c r="CF7" s="34"/>
      <c r="CG7" s="34">
        <v>3068</v>
      </c>
      <c r="CH7" s="34">
        <v>93</v>
      </c>
      <c r="CI7" s="34">
        <v>93</v>
      </c>
      <c r="CJ7" s="34">
        <v>3068</v>
      </c>
      <c r="CK7" s="34">
        <v>-33</v>
      </c>
      <c r="CL7" s="34"/>
      <c r="CM7" s="34">
        <v>5</v>
      </c>
      <c r="CN7" s="34"/>
      <c r="CO7" s="34"/>
      <c r="CP7" s="34">
        <v>5</v>
      </c>
      <c r="CQ7" s="34"/>
      <c r="CR7" s="34"/>
      <c r="CS7" s="34">
        <v>68</v>
      </c>
      <c r="CT7" s="34">
        <v>4</v>
      </c>
      <c r="CU7" s="34">
        <v>4</v>
      </c>
      <c r="CV7" s="34">
        <v>68</v>
      </c>
      <c r="CW7" s="34">
        <v>-2</v>
      </c>
      <c r="CX7" s="34"/>
      <c r="CY7" s="34">
        <v>2214</v>
      </c>
      <c r="CZ7" s="34">
        <v>52</v>
      </c>
      <c r="DA7" s="34">
        <v>52</v>
      </c>
      <c r="DB7" s="34">
        <v>2214</v>
      </c>
      <c r="DC7" s="34">
        <v>-29</v>
      </c>
      <c r="DD7" s="34"/>
      <c r="DE7" s="34">
        <v>208</v>
      </c>
      <c r="DF7" s="34">
        <v>29</v>
      </c>
      <c r="DG7" s="34">
        <v>29</v>
      </c>
      <c r="DH7" s="34">
        <v>208</v>
      </c>
      <c r="DI7" s="34">
        <v>-10</v>
      </c>
      <c r="DJ7" s="34"/>
      <c r="DK7" s="34">
        <v>388</v>
      </c>
      <c r="DL7" s="34">
        <v>11</v>
      </c>
      <c r="DM7" s="34">
        <v>11</v>
      </c>
      <c r="DN7" s="34">
        <v>388</v>
      </c>
      <c r="DO7" s="34">
        <v>-8</v>
      </c>
      <c r="DP7" s="34"/>
      <c r="DQ7" s="34">
        <v>69295</v>
      </c>
      <c r="DR7" s="34">
        <v>3415</v>
      </c>
      <c r="DS7" s="34">
        <v>3415</v>
      </c>
      <c r="DT7" s="34">
        <v>69230</v>
      </c>
      <c r="DU7" s="34">
        <v>-1375</v>
      </c>
      <c r="DV7" s="34"/>
      <c r="DW7" s="32" t="s">
        <v>442</v>
      </c>
      <c r="DX7" s="28" t="s">
        <v>2389</v>
      </c>
      <c r="DY7" s="32" t="s">
        <v>2385</v>
      </c>
      <c r="DZ7" s="28"/>
    </row>
    <row r="8" spans="1:130" ht="15" customHeight="1">
      <c r="A8" s="58" t="s">
        <v>236</v>
      </c>
      <c r="B8" s="58" t="s">
        <v>237</v>
      </c>
      <c r="C8" s="36" t="s">
        <v>174</v>
      </c>
      <c r="D8" s="177">
        <v>44926</v>
      </c>
      <c r="E8" s="36" t="s">
        <v>193</v>
      </c>
      <c r="F8" s="36" t="s">
        <v>191</v>
      </c>
      <c r="G8" s="34">
        <v>35.799999999999997</v>
      </c>
      <c r="H8" s="34">
        <v>3</v>
      </c>
      <c r="I8" s="34">
        <v>3</v>
      </c>
      <c r="J8" s="34">
        <v>35.799999999999997</v>
      </c>
      <c r="K8" s="34">
        <v>-2.4</v>
      </c>
      <c r="L8" s="34">
        <v>0</v>
      </c>
      <c r="M8" s="34">
        <v>13.6</v>
      </c>
      <c r="N8" s="34">
        <v>0</v>
      </c>
      <c r="O8" s="34">
        <v>0</v>
      </c>
      <c r="P8" s="34">
        <v>13.6</v>
      </c>
      <c r="Q8" s="34">
        <v>-0.1</v>
      </c>
      <c r="R8" s="34">
        <v>0</v>
      </c>
      <c r="S8" s="34">
        <v>369.7</v>
      </c>
      <c r="T8" s="34">
        <v>24.1</v>
      </c>
      <c r="U8" s="34">
        <v>24.1</v>
      </c>
      <c r="V8" s="34">
        <v>369.7</v>
      </c>
      <c r="W8" s="34">
        <v>-26.1</v>
      </c>
      <c r="X8" s="34">
        <v>0</v>
      </c>
      <c r="Y8" s="34">
        <v>20.100000000000001</v>
      </c>
      <c r="Z8" s="34">
        <v>0</v>
      </c>
      <c r="AA8" s="34">
        <v>0</v>
      </c>
      <c r="AB8" s="34">
        <v>20.100000000000001</v>
      </c>
      <c r="AC8" s="34">
        <v>-0.7</v>
      </c>
      <c r="AD8" s="34">
        <v>0</v>
      </c>
      <c r="AE8" s="34">
        <v>15.6</v>
      </c>
      <c r="AF8" s="34">
        <v>0.1</v>
      </c>
      <c r="AG8" s="34">
        <v>0.1</v>
      </c>
      <c r="AH8" s="34">
        <v>15.6</v>
      </c>
      <c r="AI8" s="34">
        <v>-0.2</v>
      </c>
      <c r="AJ8" s="34">
        <v>0</v>
      </c>
      <c r="AK8" s="34">
        <v>165.4</v>
      </c>
      <c r="AL8" s="34">
        <v>5.4</v>
      </c>
      <c r="AM8" s="34">
        <v>5.4</v>
      </c>
      <c r="AN8" s="34">
        <v>165.4</v>
      </c>
      <c r="AO8" s="34">
        <v>-6.9</v>
      </c>
      <c r="AP8" s="34">
        <v>0</v>
      </c>
      <c r="AQ8" s="34">
        <v>349.5</v>
      </c>
      <c r="AR8" s="34">
        <v>13.8</v>
      </c>
      <c r="AS8" s="34">
        <v>13.8</v>
      </c>
      <c r="AT8" s="34">
        <v>349.5</v>
      </c>
      <c r="AU8" s="34">
        <v>-16</v>
      </c>
      <c r="AV8" s="34">
        <v>0</v>
      </c>
      <c r="AW8" s="34">
        <v>78.900000000000006</v>
      </c>
      <c r="AX8" s="34">
        <v>4</v>
      </c>
      <c r="AY8" s="34">
        <v>4</v>
      </c>
      <c r="AZ8" s="34">
        <v>78.900000000000006</v>
      </c>
      <c r="BA8" s="34">
        <v>-4</v>
      </c>
      <c r="BB8" s="34">
        <v>0</v>
      </c>
      <c r="BC8" s="34">
        <v>53.2</v>
      </c>
      <c r="BD8" s="34">
        <v>6.1</v>
      </c>
      <c r="BE8" s="34">
        <v>6.1</v>
      </c>
      <c r="BF8" s="34">
        <v>53.2</v>
      </c>
      <c r="BG8" s="34">
        <v>-5.0999999999999996</v>
      </c>
      <c r="BH8" s="34">
        <v>0</v>
      </c>
      <c r="BI8" s="34">
        <v>34.799999999999997</v>
      </c>
      <c r="BJ8" s="34">
        <v>0.7</v>
      </c>
      <c r="BK8" s="34">
        <v>0.7</v>
      </c>
      <c r="BL8" s="34">
        <v>34.799999999999997</v>
      </c>
      <c r="BM8" s="34">
        <v>-0.9</v>
      </c>
      <c r="BN8" s="34">
        <v>0</v>
      </c>
      <c r="BO8" s="34">
        <v>5.3</v>
      </c>
      <c r="BP8" s="34">
        <v>0</v>
      </c>
      <c r="BQ8" s="34">
        <v>0</v>
      </c>
      <c r="BR8" s="34">
        <v>5.3</v>
      </c>
      <c r="BS8" s="34">
        <v>-0.5</v>
      </c>
      <c r="BT8" s="34">
        <v>0</v>
      </c>
      <c r="BU8" s="34">
        <v>31.1</v>
      </c>
      <c r="BV8" s="34">
        <v>0.1</v>
      </c>
      <c r="BW8" s="34">
        <v>0.1</v>
      </c>
      <c r="BX8" s="34">
        <v>31.1</v>
      </c>
      <c r="BY8" s="34">
        <v>-0.7</v>
      </c>
      <c r="BZ8" s="34">
        <v>0</v>
      </c>
      <c r="CA8" s="34">
        <v>59.7</v>
      </c>
      <c r="CB8" s="34">
        <v>2.2000000000000002</v>
      </c>
      <c r="CC8" s="34">
        <v>2.2000000000000002</v>
      </c>
      <c r="CD8" s="34">
        <v>59.7</v>
      </c>
      <c r="CE8" s="34">
        <v>-2.2999999999999998</v>
      </c>
      <c r="CF8" s="34">
        <v>0</v>
      </c>
      <c r="CG8" s="34">
        <v>33.6</v>
      </c>
      <c r="CH8" s="34">
        <v>2.1</v>
      </c>
      <c r="CI8" s="34">
        <v>2.1</v>
      </c>
      <c r="CJ8" s="34">
        <v>33.6</v>
      </c>
      <c r="CK8" s="34">
        <v>-2.4</v>
      </c>
      <c r="CL8" s="34">
        <v>0</v>
      </c>
      <c r="CM8" s="34">
        <v>0</v>
      </c>
      <c r="CN8" s="34">
        <v>0</v>
      </c>
      <c r="CO8" s="34">
        <v>0</v>
      </c>
      <c r="CP8" s="34">
        <v>0</v>
      </c>
      <c r="CQ8" s="34">
        <v>0</v>
      </c>
      <c r="CR8" s="34">
        <v>0</v>
      </c>
      <c r="CS8" s="34">
        <v>2.2000000000000002</v>
      </c>
      <c r="CT8" s="34">
        <v>0</v>
      </c>
      <c r="CU8" s="34">
        <v>0</v>
      </c>
      <c r="CV8" s="34">
        <v>2.2000000000000002</v>
      </c>
      <c r="CW8" s="34">
        <v>0</v>
      </c>
      <c r="CX8" s="34">
        <v>0</v>
      </c>
      <c r="CY8" s="34">
        <v>7.7</v>
      </c>
      <c r="CZ8" s="34">
        <v>1.2</v>
      </c>
      <c r="DA8" s="34">
        <v>1.2</v>
      </c>
      <c r="DB8" s="34">
        <v>7.7</v>
      </c>
      <c r="DC8" s="34">
        <v>-0.7</v>
      </c>
      <c r="DD8" s="34">
        <v>0</v>
      </c>
      <c r="DE8" s="34">
        <v>4.9000000000000004</v>
      </c>
      <c r="DF8" s="34">
        <v>0</v>
      </c>
      <c r="DG8" s="34">
        <v>0</v>
      </c>
      <c r="DH8" s="34">
        <v>4.9000000000000004</v>
      </c>
      <c r="DI8" s="34">
        <v>-0.2</v>
      </c>
      <c r="DJ8" s="34">
        <v>0</v>
      </c>
      <c r="DK8" s="34">
        <v>2.5</v>
      </c>
      <c r="DL8" s="34">
        <v>0</v>
      </c>
      <c r="DM8" s="34">
        <v>0</v>
      </c>
      <c r="DN8" s="34">
        <v>2.5</v>
      </c>
      <c r="DO8" s="34">
        <v>-0.1</v>
      </c>
      <c r="DP8" s="34">
        <v>0</v>
      </c>
      <c r="DQ8" s="34">
        <v>1283.5999999999999</v>
      </c>
      <c r="DR8" s="34">
        <v>62.7</v>
      </c>
      <c r="DS8" s="34">
        <v>62.7</v>
      </c>
      <c r="DT8" s="34">
        <v>1283.5999999999999</v>
      </c>
      <c r="DU8" s="34">
        <v>-69.2</v>
      </c>
      <c r="DV8" s="34">
        <v>0</v>
      </c>
      <c r="DW8" s="32" t="s">
        <v>443</v>
      </c>
      <c r="DX8" s="32" t="s">
        <v>444</v>
      </c>
      <c r="DY8" s="32" t="s">
        <v>255</v>
      </c>
      <c r="DZ8" s="28"/>
    </row>
    <row r="9" spans="1:130" ht="15" customHeight="1">
      <c r="A9" s="58" t="s">
        <v>319</v>
      </c>
      <c r="B9" s="58" t="s">
        <v>320</v>
      </c>
      <c r="C9" s="36" t="s">
        <v>167</v>
      </c>
      <c r="D9" s="177">
        <v>44926</v>
      </c>
      <c r="E9" s="36" t="s">
        <v>193</v>
      </c>
      <c r="F9" s="36" t="s">
        <v>190</v>
      </c>
      <c r="G9" s="34">
        <v>45127</v>
      </c>
      <c r="H9" s="34">
        <v>616</v>
      </c>
      <c r="I9" s="34">
        <v>616</v>
      </c>
      <c r="J9" s="34">
        <v>45127</v>
      </c>
      <c r="K9" s="34">
        <v>-635</v>
      </c>
      <c r="L9" s="34"/>
      <c r="M9" s="34">
        <v>41321</v>
      </c>
      <c r="N9" s="34">
        <v>7</v>
      </c>
      <c r="O9" s="34">
        <v>7</v>
      </c>
      <c r="P9" s="34">
        <v>41321</v>
      </c>
      <c r="Q9" s="34">
        <v>-110</v>
      </c>
      <c r="R9" s="34"/>
      <c r="S9" s="34">
        <v>549279</v>
      </c>
      <c r="T9" s="34">
        <v>8021</v>
      </c>
      <c r="U9" s="34">
        <v>8021</v>
      </c>
      <c r="V9" s="34">
        <v>549279</v>
      </c>
      <c r="W9" s="34">
        <v>-10118</v>
      </c>
      <c r="X9" s="34"/>
      <c r="Y9" s="34">
        <v>186686</v>
      </c>
      <c r="Z9" s="34">
        <v>219</v>
      </c>
      <c r="AA9" s="34">
        <v>219</v>
      </c>
      <c r="AB9" s="34">
        <v>186686</v>
      </c>
      <c r="AC9" s="34">
        <v>-3268</v>
      </c>
      <c r="AD9" s="34"/>
      <c r="AE9" s="34">
        <v>15516</v>
      </c>
      <c r="AF9" s="34">
        <v>153</v>
      </c>
      <c r="AG9" s="34">
        <v>153</v>
      </c>
      <c r="AH9" s="34">
        <v>15516</v>
      </c>
      <c r="AI9" s="34">
        <v>-252</v>
      </c>
      <c r="AJ9" s="34"/>
      <c r="AK9" s="34">
        <v>229780</v>
      </c>
      <c r="AL9" s="34">
        <v>4960</v>
      </c>
      <c r="AM9" s="34">
        <v>4960</v>
      </c>
      <c r="AN9" s="34">
        <v>229780</v>
      </c>
      <c r="AO9" s="34">
        <v>-2602</v>
      </c>
      <c r="AP9" s="34"/>
      <c r="AQ9" s="34">
        <v>438526</v>
      </c>
      <c r="AR9" s="34">
        <v>5302</v>
      </c>
      <c r="AS9" s="34">
        <v>5302</v>
      </c>
      <c r="AT9" s="34">
        <v>438526</v>
      </c>
      <c r="AU9" s="34">
        <v>-8009</v>
      </c>
      <c r="AV9" s="34"/>
      <c r="AW9" s="34">
        <v>142629</v>
      </c>
      <c r="AX9" s="34">
        <v>2043</v>
      </c>
      <c r="AY9" s="34">
        <v>2043</v>
      </c>
      <c r="AZ9" s="34">
        <v>142629</v>
      </c>
      <c r="BA9" s="34">
        <v>-4251</v>
      </c>
      <c r="BB9" s="34"/>
      <c r="BC9" s="34">
        <v>135500</v>
      </c>
      <c r="BD9" s="34">
        <v>22846</v>
      </c>
      <c r="BE9" s="34">
        <v>22846</v>
      </c>
      <c r="BF9" s="34">
        <v>135500</v>
      </c>
      <c r="BG9" s="34">
        <v>-7565</v>
      </c>
      <c r="BH9" s="34"/>
      <c r="BI9" s="34">
        <v>113453</v>
      </c>
      <c r="BJ9" s="34">
        <v>107</v>
      </c>
      <c r="BK9" s="34">
        <v>107</v>
      </c>
      <c r="BL9" s="34">
        <v>113453</v>
      </c>
      <c r="BM9" s="34">
        <v>-1324</v>
      </c>
      <c r="BN9" s="34"/>
      <c r="BO9" s="34">
        <v>18224</v>
      </c>
      <c r="BP9" s="34">
        <v>0</v>
      </c>
      <c r="BQ9" s="34">
        <v>0</v>
      </c>
      <c r="BR9" s="34">
        <v>18224</v>
      </c>
      <c r="BS9" s="34">
        <v>-147</v>
      </c>
      <c r="BT9" s="34"/>
      <c r="BU9" s="34">
        <v>336903</v>
      </c>
      <c r="BV9" s="34">
        <v>341</v>
      </c>
      <c r="BW9" s="34">
        <v>341</v>
      </c>
      <c r="BX9" s="34">
        <v>336903</v>
      </c>
      <c r="BY9" s="34">
        <v>-5399</v>
      </c>
      <c r="BZ9" s="34"/>
      <c r="CA9" s="34">
        <v>68366</v>
      </c>
      <c r="CB9" s="34">
        <v>467</v>
      </c>
      <c r="CC9" s="34">
        <v>467</v>
      </c>
      <c r="CD9" s="34">
        <v>68366</v>
      </c>
      <c r="CE9" s="34">
        <v>-852</v>
      </c>
      <c r="CF9" s="34"/>
      <c r="CG9" s="34">
        <v>56957</v>
      </c>
      <c r="CH9" s="34">
        <v>2471</v>
      </c>
      <c r="CI9" s="34">
        <v>2471</v>
      </c>
      <c r="CJ9" s="34">
        <v>56957</v>
      </c>
      <c r="CK9" s="34">
        <v>-1636</v>
      </c>
      <c r="CL9" s="34"/>
      <c r="CM9" s="34">
        <v>212</v>
      </c>
      <c r="CN9" s="34"/>
      <c r="CO9" s="34"/>
      <c r="CP9" s="34">
        <v>212</v>
      </c>
      <c r="CQ9" s="34">
        <v>-5</v>
      </c>
      <c r="CR9" s="34"/>
      <c r="CS9" s="34">
        <v>5390</v>
      </c>
      <c r="CT9" s="34">
        <v>1763</v>
      </c>
      <c r="CU9" s="34">
        <v>1763</v>
      </c>
      <c r="CV9" s="34">
        <v>5390</v>
      </c>
      <c r="CW9" s="34">
        <v>-32</v>
      </c>
      <c r="CX9" s="34"/>
      <c r="CY9" s="34">
        <v>9792</v>
      </c>
      <c r="CZ9" s="34">
        <v>205</v>
      </c>
      <c r="DA9" s="34">
        <v>205</v>
      </c>
      <c r="DB9" s="34">
        <v>9792</v>
      </c>
      <c r="DC9" s="34">
        <v>-182</v>
      </c>
      <c r="DD9" s="34"/>
      <c r="DE9" s="34">
        <v>18910</v>
      </c>
      <c r="DF9" s="34">
        <v>17</v>
      </c>
      <c r="DG9" s="34">
        <v>17</v>
      </c>
      <c r="DH9" s="34">
        <v>18910</v>
      </c>
      <c r="DI9" s="34">
        <v>-952</v>
      </c>
      <c r="DJ9" s="34"/>
      <c r="DK9" s="34">
        <v>3946</v>
      </c>
      <c r="DL9" s="34">
        <v>62</v>
      </c>
      <c r="DM9" s="34">
        <v>62</v>
      </c>
      <c r="DN9" s="34">
        <v>3946</v>
      </c>
      <c r="DO9" s="34">
        <v>-209</v>
      </c>
      <c r="DP9" s="34"/>
      <c r="DQ9" s="34">
        <v>2416517</v>
      </c>
      <c r="DR9" s="34">
        <v>49599</v>
      </c>
      <c r="DS9" s="34">
        <v>49599</v>
      </c>
      <c r="DT9" s="34">
        <v>2416517</v>
      </c>
      <c r="DU9" s="34">
        <v>-47549</v>
      </c>
      <c r="DV9" s="34"/>
      <c r="DW9" s="32" t="s">
        <v>2349</v>
      </c>
      <c r="DX9" s="28" t="s">
        <v>2389</v>
      </c>
      <c r="DY9" s="32" t="s">
        <v>335</v>
      </c>
      <c r="DZ9" s="28"/>
    </row>
    <row r="10" spans="1:130" ht="15" customHeight="1">
      <c r="A10" s="58" t="s">
        <v>65</v>
      </c>
      <c r="B10" s="58" t="s">
        <v>66</v>
      </c>
      <c r="C10" s="36" t="s">
        <v>169</v>
      </c>
      <c r="D10" s="177">
        <v>44926</v>
      </c>
      <c r="E10" s="36" t="s">
        <v>193</v>
      </c>
      <c r="F10" s="36" t="s">
        <v>191</v>
      </c>
      <c r="G10" s="34">
        <v>685.96433637999996</v>
      </c>
      <c r="H10" s="34"/>
      <c r="I10" s="34">
        <v>30.38667474</v>
      </c>
      <c r="J10" s="34"/>
      <c r="K10" s="34">
        <v>-26.37040292</v>
      </c>
      <c r="L10" s="34">
        <v>0</v>
      </c>
      <c r="M10" s="34">
        <v>29.774525650000001</v>
      </c>
      <c r="N10" s="34"/>
      <c r="O10" s="34">
        <v>1.2020792600000001</v>
      </c>
      <c r="P10" s="34"/>
      <c r="Q10" s="34">
        <v>-1.1519977400000001</v>
      </c>
      <c r="R10" s="34">
        <v>0</v>
      </c>
      <c r="S10" s="34">
        <v>2839.0518280800002</v>
      </c>
      <c r="T10" s="34"/>
      <c r="U10" s="34">
        <v>69.913044069999998</v>
      </c>
      <c r="V10" s="34"/>
      <c r="W10" s="34">
        <v>-86.433090129999997</v>
      </c>
      <c r="X10" s="34">
        <v>0</v>
      </c>
      <c r="Y10" s="34">
        <v>2703.7989164999999</v>
      </c>
      <c r="Z10" s="34"/>
      <c r="AA10" s="34">
        <v>27.502016470000001</v>
      </c>
      <c r="AB10" s="34"/>
      <c r="AC10" s="34">
        <v>-53.932312109999998</v>
      </c>
      <c r="AD10" s="34">
        <v>0</v>
      </c>
      <c r="AE10" s="34">
        <v>229.01770513</v>
      </c>
      <c r="AF10" s="34"/>
      <c r="AG10" s="34">
        <v>4.0778000299999997</v>
      </c>
      <c r="AH10" s="34"/>
      <c r="AI10" s="34">
        <v>-3.9631141799999998</v>
      </c>
      <c r="AJ10" s="34">
        <v>0</v>
      </c>
      <c r="AK10" s="34">
        <v>1278.7149241699999</v>
      </c>
      <c r="AL10" s="34"/>
      <c r="AM10" s="34">
        <v>48.089760640000002</v>
      </c>
      <c r="AN10" s="34"/>
      <c r="AO10" s="34">
        <v>-37.48739355</v>
      </c>
      <c r="AP10" s="34">
        <v>0</v>
      </c>
      <c r="AQ10" s="34">
        <v>1697.76601381</v>
      </c>
      <c r="AR10" s="34"/>
      <c r="AS10" s="34">
        <v>72.480903060000003</v>
      </c>
      <c r="AT10" s="34"/>
      <c r="AU10" s="34">
        <v>-70.847080199999994</v>
      </c>
      <c r="AV10" s="34">
        <v>0</v>
      </c>
      <c r="AW10" s="34">
        <v>1572.65343783</v>
      </c>
      <c r="AX10" s="34"/>
      <c r="AY10" s="34">
        <v>10.75939805</v>
      </c>
      <c r="AZ10" s="34"/>
      <c r="BA10" s="34">
        <v>-33.750195320000003</v>
      </c>
      <c r="BB10" s="34">
        <v>0</v>
      </c>
      <c r="BC10" s="34">
        <v>2320.903859</v>
      </c>
      <c r="BD10" s="34"/>
      <c r="BE10" s="34">
        <v>309.15767671999998</v>
      </c>
      <c r="BF10" s="34"/>
      <c r="BG10" s="34">
        <v>-313.76003842</v>
      </c>
      <c r="BH10" s="34">
        <v>0</v>
      </c>
      <c r="BI10" s="34">
        <v>1238.53200932</v>
      </c>
      <c r="BJ10" s="34"/>
      <c r="BK10" s="34">
        <v>24.806021319999999</v>
      </c>
      <c r="BL10" s="34"/>
      <c r="BM10" s="34">
        <v>-25.867349900000001</v>
      </c>
      <c r="BN10" s="34">
        <v>0</v>
      </c>
      <c r="BO10" s="34"/>
      <c r="BP10" s="34"/>
      <c r="BQ10" s="34"/>
      <c r="BR10" s="34"/>
      <c r="BS10" s="34"/>
      <c r="BT10" s="34"/>
      <c r="BU10" s="34">
        <v>6661.7370618300001</v>
      </c>
      <c r="BV10" s="34"/>
      <c r="BW10" s="34">
        <v>267.28104913999999</v>
      </c>
      <c r="BX10" s="34"/>
      <c r="BY10" s="34">
        <v>-232.66016213</v>
      </c>
      <c r="BZ10" s="34">
        <v>0</v>
      </c>
      <c r="CA10" s="34">
        <v>738.79813826999998</v>
      </c>
      <c r="CB10" s="34"/>
      <c r="CC10" s="34">
        <v>16.609536890000001</v>
      </c>
      <c r="CD10" s="34"/>
      <c r="CE10" s="34">
        <v>-26.504574980000001</v>
      </c>
      <c r="CF10" s="34">
        <v>0</v>
      </c>
      <c r="CG10" s="34">
        <v>251.33693880999999</v>
      </c>
      <c r="CH10" s="34"/>
      <c r="CI10" s="34">
        <v>14.665948370000001</v>
      </c>
      <c r="CJ10" s="34"/>
      <c r="CK10" s="34">
        <v>-16.186801129999999</v>
      </c>
      <c r="CL10" s="34">
        <v>0</v>
      </c>
      <c r="CM10" s="34">
        <v>0</v>
      </c>
      <c r="CN10" s="34"/>
      <c r="CO10" s="34">
        <v>0</v>
      </c>
      <c r="CP10" s="34"/>
      <c r="CQ10" s="34">
        <v>0</v>
      </c>
      <c r="CR10" s="34">
        <v>0</v>
      </c>
      <c r="CS10" s="34">
        <v>195.52463847000001</v>
      </c>
      <c r="CT10" s="34"/>
      <c r="CU10" s="34">
        <v>6.0042794900000001</v>
      </c>
      <c r="CV10" s="34"/>
      <c r="CW10" s="34">
        <v>-4.2298517000000002</v>
      </c>
      <c r="CX10" s="34">
        <v>0</v>
      </c>
      <c r="CY10" s="34">
        <v>1603.06488302</v>
      </c>
      <c r="CZ10" s="34"/>
      <c r="DA10" s="34">
        <v>49.008206029999997</v>
      </c>
      <c r="DB10" s="34"/>
      <c r="DC10" s="34">
        <v>-44.563558</v>
      </c>
      <c r="DD10" s="34">
        <v>0</v>
      </c>
      <c r="DE10" s="34">
        <v>427.58943692999998</v>
      </c>
      <c r="DF10" s="34"/>
      <c r="DG10" s="34">
        <v>16.001571080000002</v>
      </c>
      <c r="DH10" s="34"/>
      <c r="DI10" s="34">
        <v>-15.192125539999999</v>
      </c>
      <c r="DJ10" s="34">
        <v>0</v>
      </c>
      <c r="DK10" s="34">
        <v>631.42116940999995</v>
      </c>
      <c r="DL10" s="34"/>
      <c r="DM10" s="34">
        <v>8.9184293500000003</v>
      </c>
      <c r="DN10" s="34"/>
      <c r="DO10" s="34">
        <v>-14.630979890000001</v>
      </c>
      <c r="DP10" s="34">
        <v>0</v>
      </c>
      <c r="DQ10" s="34">
        <v>25105.649822610001</v>
      </c>
      <c r="DR10" s="34"/>
      <c r="DS10" s="34">
        <v>976.86439471000006</v>
      </c>
      <c r="DT10" s="34"/>
      <c r="DU10" s="34">
        <v>-1007.53102784</v>
      </c>
      <c r="DV10" s="34">
        <v>0</v>
      </c>
      <c r="DW10" s="32" t="s">
        <v>445</v>
      </c>
      <c r="DX10" s="32" t="s">
        <v>446</v>
      </c>
      <c r="DY10" s="32" t="s">
        <v>447</v>
      </c>
      <c r="DZ10" s="28"/>
    </row>
    <row r="11" spans="1:130" ht="15" customHeight="1">
      <c r="A11" s="58" t="s">
        <v>321</v>
      </c>
      <c r="B11" s="58" t="s">
        <v>322</v>
      </c>
      <c r="C11" s="36" t="s">
        <v>177</v>
      </c>
      <c r="D11" s="177">
        <v>44926</v>
      </c>
      <c r="E11" s="36" t="s">
        <v>193</v>
      </c>
      <c r="F11" s="36" t="s">
        <v>190</v>
      </c>
      <c r="G11" s="34">
        <v>174752</v>
      </c>
      <c r="H11" s="34">
        <v>3693</v>
      </c>
      <c r="I11" s="34">
        <v>3693</v>
      </c>
      <c r="J11" s="34">
        <v>174752</v>
      </c>
      <c r="K11" s="34">
        <v>-5665</v>
      </c>
      <c r="L11" s="34"/>
      <c r="M11" s="34">
        <v>6639</v>
      </c>
      <c r="N11" s="34">
        <v>180</v>
      </c>
      <c r="O11" s="34">
        <v>180</v>
      </c>
      <c r="P11" s="34">
        <v>6639</v>
      </c>
      <c r="Q11" s="34">
        <v>-160</v>
      </c>
      <c r="R11" s="34"/>
      <c r="S11" s="34">
        <v>170057</v>
      </c>
      <c r="T11" s="34">
        <v>7595</v>
      </c>
      <c r="U11" s="34">
        <v>7595</v>
      </c>
      <c r="V11" s="34">
        <v>170057</v>
      </c>
      <c r="W11" s="34">
        <v>-12233</v>
      </c>
      <c r="X11" s="34"/>
      <c r="Y11" s="34">
        <v>51469</v>
      </c>
      <c r="Z11" s="34">
        <v>2026</v>
      </c>
      <c r="AA11" s="34">
        <v>2026</v>
      </c>
      <c r="AB11" s="34">
        <v>51469</v>
      </c>
      <c r="AC11" s="34">
        <v>-775</v>
      </c>
      <c r="AD11" s="34"/>
      <c r="AE11" s="34">
        <v>14758</v>
      </c>
      <c r="AF11" s="34">
        <v>9</v>
      </c>
      <c r="AG11" s="34">
        <v>9</v>
      </c>
      <c r="AH11" s="34">
        <v>14758</v>
      </c>
      <c r="AI11" s="34">
        <v>-270</v>
      </c>
      <c r="AJ11" s="34"/>
      <c r="AK11" s="34">
        <v>122621</v>
      </c>
      <c r="AL11" s="34">
        <v>6971</v>
      </c>
      <c r="AM11" s="34">
        <v>6971</v>
      </c>
      <c r="AN11" s="34">
        <v>122621</v>
      </c>
      <c r="AO11" s="34">
        <v>-3981</v>
      </c>
      <c r="AP11" s="34"/>
      <c r="AQ11" s="34">
        <v>200854</v>
      </c>
      <c r="AR11" s="34">
        <v>1774</v>
      </c>
      <c r="AS11" s="34">
        <v>1774</v>
      </c>
      <c r="AT11" s="34">
        <v>200854</v>
      </c>
      <c r="AU11" s="34">
        <v>-5084</v>
      </c>
      <c r="AV11" s="34"/>
      <c r="AW11" s="34">
        <v>241872</v>
      </c>
      <c r="AX11" s="34">
        <v>19976</v>
      </c>
      <c r="AY11" s="34">
        <v>19976</v>
      </c>
      <c r="AZ11" s="34">
        <v>241871</v>
      </c>
      <c r="BA11" s="34">
        <v>-10886</v>
      </c>
      <c r="BB11" s="34"/>
      <c r="BC11" s="34">
        <v>40259</v>
      </c>
      <c r="BD11" s="34">
        <v>10046</v>
      </c>
      <c r="BE11" s="34">
        <v>10046</v>
      </c>
      <c r="BF11" s="34">
        <v>40259</v>
      </c>
      <c r="BG11" s="34">
        <v>-1433</v>
      </c>
      <c r="BH11" s="34"/>
      <c r="BI11" s="34">
        <v>18133</v>
      </c>
      <c r="BJ11" s="34">
        <v>70</v>
      </c>
      <c r="BK11" s="34">
        <v>70</v>
      </c>
      <c r="BL11" s="34">
        <v>18133</v>
      </c>
      <c r="BM11" s="34">
        <v>-438</v>
      </c>
      <c r="BN11" s="34"/>
      <c r="BO11" s="34">
        <v>3</v>
      </c>
      <c r="BP11" s="34"/>
      <c r="BQ11" s="34"/>
      <c r="BR11" s="34">
        <v>3</v>
      </c>
      <c r="BS11" s="34"/>
      <c r="BT11" s="34"/>
      <c r="BU11" s="34">
        <v>415941</v>
      </c>
      <c r="BV11" s="34">
        <v>3775</v>
      </c>
      <c r="BW11" s="34">
        <v>3775</v>
      </c>
      <c r="BX11" s="34">
        <v>415942</v>
      </c>
      <c r="BY11" s="34">
        <v>-7835</v>
      </c>
      <c r="BZ11" s="34"/>
      <c r="CA11" s="34">
        <v>49502</v>
      </c>
      <c r="CB11" s="34">
        <v>251</v>
      </c>
      <c r="CC11" s="34">
        <v>251</v>
      </c>
      <c r="CD11" s="34">
        <v>49502</v>
      </c>
      <c r="CE11" s="34">
        <v>-1770</v>
      </c>
      <c r="CF11" s="34"/>
      <c r="CG11" s="34">
        <v>115474</v>
      </c>
      <c r="CH11" s="34">
        <v>2451</v>
      </c>
      <c r="CI11" s="34">
        <v>2451</v>
      </c>
      <c r="CJ11" s="34">
        <v>115474</v>
      </c>
      <c r="CK11" s="34">
        <v>-2541</v>
      </c>
      <c r="CL11" s="34"/>
      <c r="CM11" s="34">
        <v>126</v>
      </c>
      <c r="CN11" s="34"/>
      <c r="CO11" s="34"/>
      <c r="CP11" s="34">
        <v>126</v>
      </c>
      <c r="CQ11" s="34">
        <v>-7</v>
      </c>
      <c r="CR11" s="34"/>
      <c r="CS11" s="34">
        <v>5245</v>
      </c>
      <c r="CT11" s="34">
        <v>96</v>
      </c>
      <c r="CU11" s="34">
        <v>96</v>
      </c>
      <c r="CV11" s="34">
        <v>5245</v>
      </c>
      <c r="CW11" s="34">
        <v>-208</v>
      </c>
      <c r="CX11" s="34"/>
      <c r="CY11" s="34">
        <v>14881</v>
      </c>
      <c r="CZ11" s="34">
        <v>149</v>
      </c>
      <c r="DA11" s="34">
        <v>149</v>
      </c>
      <c r="DB11" s="34">
        <v>14881</v>
      </c>
      <c r="DC11" s="34">
        <v>-366</v>
      </c>
      <c r="DD11" s="34"/>
      <c r="DE11" s="34">
        <v>8788</v>
      </c>
      <c r="DF11" s="34">
        <v>685</v>
      </c>
      <c r="DG11" s="34">
        <v>685</v>
      </c>
      <c r="DH11" s="34">
        <v>8788</v>
      </c>
      <c r="DI11" s="34">
        <v>-252</v>
      </c>
      <c r="DJ11" s="34"/>
      <c r="DK11" s="34">
        <v>4402</v>
      </c>
      <c r="DL11" s="34">
        <v>157</v>
      </c>
      <c r="DM11" s="34">
        <v>157</v>
      </c>
      <c r="DN11" s="34">
        <v>4402</v>
      </c>
      <c r="DO11" s="34">
        <v>-151</v>
      </c>
      <c r="DP11" s="34"/>
      <c r="DQ11" s="34">
        <v>1655776</v>
      </c>
      <c r="DR11" s="34">
        <v>59904</v>
      </c>
      <c r="DS11" s="34">
        <v>59904</v>
      </c>
      <c r="DT11" s="34">
        <v>1655776</v>
      </c>
      <c r="DU11" s="34">
        <v>-54055</v>
      </c>
      <c r="DV11" s="34"/>
      <c r="DW11" s="32" t="s">
        <v>448</v>
      </c>
      <c r="DX11" s="28" t="s">
        <v>2389</v>
      </c>
      <c r="DY11" s="32" t="s">
        <v>336</v>
      </c>
      <c r="DZ11" s="28"/>
    </row>
    <row r="12" spans="1:130" ht="15" customHeight="1">
      <c r="A12" s="58" t="s">
        <v>186</v>
      </c>
      <c r="B12" s="58" t="s">
        <v>187</v>
      </c>
      <c r="C12" s="36" t="s">
        <v>178</v>
      </c>
      <c r="D12" s="177">
        <v>44926</v>
      </c>
      <c r="E12" s="36" t="s">
        <v>193</v>
      </c>
      <c r="F12" s="36" t="s">
        <v>190</v>
      </c>
      <c r="G12" s="34">
        <v>45441</v>
      </c>
      <c r="H12" s="34">
        <v>4190</v>
      </c>
      <c r="I12" s="34">
        <v>4190</v>
      </c>
      <c r="J12" s="34">
        <v>45441</v>
      </c>
      <c r="K12" s="34">
        <v>-1415</v>
      </c>
      <c r="L12" s="34"/>
      <c r="M12" s="34">
        <v>5617</v>
      </c>
      <c r="N12" s="34"/>
      <c r="O12" s="34"/>
      <c r="P12" s="34">
        <v>5617</v>
      </c>
      <c r="Q12" s="34">
        <v>-14</v>
      </c>
      <c r="R12" s="34"/>
      <c r="S12" s="34">
        <v>179292</v>
      </c>
      <c r="T12" s="34">
        <v>4139</v>
      </c>
      <c r="U12" s="34">
        <v>4139</v>
      </c>
      <c r="V12" s="34">
        <v>179292</v>
      </c>
      <c r="W12" s="34">
        <v>-3868</v>
      </c>
      <c r="X12" s="34"/>
      <c r="Y12" s="34">
        <v>77175</v>
      </c>
      <c r="Z12" s="34">
        <v>595</v>
      </c>
      <c r="AA12" s="34">
        <v>595</v>
      </c>
      <c r="AB12" s="34">
        <v>77175</v>
      </c>
      <c r="AC12" s="34">
        <v>-940</v>
      </c>
      <c r="AD12" s="34"/>
      <c r="AE12" s="34">
        <v>22711</v>
      </c>
      <c r="AF12" s="34">
        <v>178</v>
      </c>
      <c r="AG12" s="34">
        <v>178</v>
      </c>
      <c r="AH12" s="34">
        <v>22711</v>
      </c>
      <c r="AI12" s="34">
        <v>-153</v>
      </c>
      <c r="AJ12" s="34"/>
      <c r="AK12" s="34">
        <v>123479</v>
      </c>
      <c r="AL12" s="34">
        <v>3813</v>
      </c>
      <c r="AM12" s="34">
        <v>3813</v>
      </c>
      <c r="AN12" s="34">
        <v>123479</v>
      </c>
      <c r="AO12" s="34">
        <v>-4017</v>
      </c>
      <c r="AP12" s="34"/>
      <c r="AQ12" s="34">
        <v>172934</v>
      </c>
      <c r="AR12" s="34">
        <v>6584</v>
      </c>
      <c r="AS12" s="34">
        <v>6584</v>
      </c>
      <c r="AT12" s="34">
        <v>172934</v>
      </c>
      <c r="AU12" s="34">
        <v>-2574</v>
      </c>
      <c r="AV12" s="34"/>
      <c r="AW12" s="34">
        <v>112835</v>
      </c>
      <c r="AX12" s="34">
        <v>4966</v>
      </c>
      <c r="AY12" s="34">
        <v>4966</v>
      </c>
      <c r="AZ12" s="34">
        <v>112835</v>
      </c>
      <c r="BA12" s="34">
        <v>-1102</v>
      </c>
      <c r="BB12" s="34"/>
      <c r="BC12" s="34">
        <v>37609</v>
      </c>
      <c r="BD12" s="34">
        <v>10120</v>
      </c>
      <c r="BE12" s="34">
        <v>10120</v>
      </c>
      <c r="BF12" s="34">
        <v>37609</v>
      </c>
      <c r="BG12" s="34">
        <v>-1622</v>
      </c>
      <c r="BH12" s="34"/>
      <c r="BI12" s="34">
        <v>7662</v>
      </c>
      <c r="BJ12" s="34">
        <v>1</v>
      </c>
      <c r="BK12" s="34">
        <v>1</v>
      </c>
      <c r="BL12" s="34">
        <v>7662</v>
      </c>
      <c r="BM12" s="34">
        <v>-27</v>
      </c>
      <c r="BN12" s="34"/>
      <c r="BO12" s="34">
        <v>25031</v>
      </c>
      <c r="BP12" s="34">
        <v>136</v>
      </c>
      <c r="BQ12" s="34">
        <v>136</v>
      </c>
      <c r="BR12" s="34">
        <v>25031</v>
      </c>
      <c r="BS12" s="34">
        <v>-475</v>
      </c>
      <c r="BT12" s="34"/>
      <c r="BU12" s="34">
        <v>422602</v>
      </c>
      <c r="BV12" s="34">
        <v>15858</v>
      </c>
      <c r="BW12" s="34">
        <v>15858</v>
      </c>
      <c r="BX12" s="34">
        <v>422602</v>
      </c>
      <c r="BY12" s="34">
        <v>-5583</v>
      </c>
      <c r="BZ12" s="34"/>
      <c r="CA12" s="34">
        <v>67532</v>
      </c>
      <c r="CB12" s="34">
        <v>23</v>
      </c>
      <c r="CC12" s="34">
        <v>23</v>
      </c>
      <c r="CD12" s="34">
        <v>67532</v>
      </c>
      <c r="CE12" s="34">
        <v>-389</v>
      </c>
      <c r="CF12" s="34"/>
      <c r="CG12" s="34">
        <v>136660</v>
      </c>
      <c r="CH12" s="34">
        <v>1736</v>
      </c>
      <c r="CI12" s="34">
        <v>1736</v>
      </c>
      <c r="CJ12" s="34">
        <v>136660</v>
      </c>
      <c r="CK12" s="34">
        <v>-1789</v>
      </c>
      <c r="CL12" s="34"/>
      <c r="CM12" s="34"/>
      <c r="CN12" s="34"/>
      <c r="CO12" s="34"/>
      <c r="CP12" s="34"/>
      <c r="CQ12" s="34"/>
      <c r="CR12" s="34"/>
      <c r="CS12" s="34">
        <v>2389</v>
      </c>
      <c r="CT12" s="34"/>
      <c r="CU12" s="34"/>
      <c r="CV12" s="34">
        <v>2389</v>
      </c>
      <c r="CW12" s="34">
        <v>-5</v>
      </c>
      <c r="CX12" s="34"/>
      <c r="CY12" s="34">
        <v>30603</v>
      </c>
      <c r="CZ12" s="34">
        <v>1770</v>
      </c>
      <c r="DA12" s="34">
        <v>1656</v>
      </c>
      <c r="DB12" s="34">
        <v>30603</v>
      </c>
      <c r="DC12" s="34">
        <v>-1139</v>
      </c>
      <c r="DD12" s="34"/>
      <c r="DE12" s="34">
        <v>10533</v>
      </c>
      <c r="DF12" s="34"/>
      <c r="DG12" s="34"/>
      <c r="DH12" s="34">
        <v>10533</v>
      </c>
      <c r="DI12" s="34">
        <v>-28</v>
      </c>
      <c r="DJ12" s="34"/>
      <c r="DK12" s="34">
        <v>7450</v>
      </c>
      <c r="DL12" s="34">
        <v>30</v>
      </c>
      <c r="DM12" s="34">
        <v>8</v>
      </c>
      <c r="DN12" s="34">
        <v>7450</v>
      </c>
      <c r="DO12" s="34">
        <v>-38</v>
      </c>
      <c r="DP12" s="34"/>
      <c r="DQ12" s="34">
        <v>1487555</v>
      </c>
      <c r="DR12" s="34">
        <v>54139</v>
      </c>
      <c r="DS12" s="34">
        <v>54003</v>
      </c>
      <c r="DT12" s="34">
        <v>1487555</v>
      </c>
      <c r="DU12" s="34">
        <v>-25178</v>
      </c>
      <c r="DV12" s="34"/>
      <c r="DW12" s="32" t="s">
        <v>2350</v>
      </c>
      <c r="DX12" s="28" t="s">
        <v>2389</v>
      </c>
      <c r="DY12" s="32" t="s">
        <v>337</v>
      </c>
      <c r="DZ12" s="28"/>
    </row>
    <row r="13" spans="1:130" ht="15" customHeight="1">
      <c r="A13" s="58" t="s">
        <v>13</v>
      </c>
      <c r="B13" s="58" t="s">
        <v>323</v>
      </c>
      <c r="C13" s="36" t="s">
        <v>171</v>
      </c>
      <c r="D13" s="177">
        <v>44926</v>
      </c>
      <c r="E13" s="36" t="s">
        <v>193</v>
      </c>
      <c r="F13" s="36" t="s">
        <v>191</v>
      </c>
      <c r="G13" s="34">
        <v>401</v>
      </c>
      <c r="H13" s="34">
        <v>24</v>
      </c>
      <c r="I13" s="34">
        <v>24</v>
      </c>
      <c r="J13" s="34">
        <v>401</v>
      </c>
      <c r="K13" s="34">
        <v>-8</v>
      </c>
      <c r="L13" s="34"/>
      <c r="M13" s="34">
        <v>46</v>
      </c>
      <c r="N13" s="34">
        <v>4</v>
      </c>
      <c r="O13" s="34">
        <v>4</v>
      </c>
      <c r="P13" s="34">
        <v>46</v>
      </c>
      <c r="Q13" s="34">
        <v>-2</v>
      </c>
      <c r="R13" s="34"/>
      <c r="S13" s="34">
        <v>4020</v>
      </c>
      <c r="T13" s="34">
        <v>234</v>
      </c>
      <c r="U13" s="34">
        <v>234</v>
      </c>
      <c r="V13" s="34">
        <v>4006</v>
      </c>
      <c r="W13" s="34">
        <v>-110</v>
      </c>
      <c r="X13" s="34"/>
      <c r="Y13" s="34">
        <v>2161</v>
      </c>
      <c r="Z13" s="34">
        <v>2</v>
      </c>
      <c r="AA13" s="34">
        <v>2</v>
      </c>
      <c r="AB13" s="34">
        <v>2006</v>
      </c>
      <c r="AC13" s="34">
        <v>-3</v>
      </c>
      <c r="AD13" s="34"/>
      <c r="AE13" s="34">
        <v>30</v>
      </c>
      <c r="AF13" s="34">
        <v>1</v>
      </c>
      <c r="AG13" s="34">
        <v>1</v>
      </c>
      <c r="AH13" s="34">
        <v>30</v>
      </c>
      <c r="AI13" s="34">
        <v>-1</v>
      </c>
      <c r="AJ13" s="34"/>
      <c r="AK13" s="34">
        <v>1145</v>
      </c>
      <c r="AL13" s="34">
        <v>73</v>
      </c>
      <c r="AM13" s="34">
        <v>73</v>
      </c>
      <c r="AN13" s="34">
        <v>1145</v>
      </c>
      <c r="AO13" s="34">
        <v>-33</v>
      </c>
      <c r="AP13" s="34"/>
      <c r="AQ13" s="34">
        <v>3701</v>
      </c>
      <c r="AR13" s="34">
        <v>373</v>
      </c>
      <c r="AS13" s="34">
        <v>373</v>
      </c>
      <c r="AT13" s="34">
        <v>3701</v>
      </c>
      <c r="AU13" s="34">
        <v>-175</v>
      </c>
      <c r="AV13" s="34"/>
      <c r="AW13" s="34">
        <v>4317</v>
      </c>
      <c r="AX13" s="34">
        <v>59</v>
      </c>
      <c r="AY13" s="34">
        <v>59</v>
      </c>
      <c r="AZ13" s="34">
        <v>4229</v>
      </c>
      <c r="BA13" s="34">
        <v>-34</v>
      </c>
      <c r="BB13" s="34">
        <v>0</v>
      </c>
      <c r="BC13" s="34">
        <v>2667</v>
      </c>
      <c r="BD13" s="34">
        <v>89</v>
      </c>
      <c r="BE13" s="34">
        <v>89</v>
      </c>
      <c r="BF13" s="34">
        <v>2667</v>
      </c>
      <c r="BG13" s="34">
        <v>-32</v>
      </c>
      <c r="BH13" s="34"/>
      <c r="BI13" s="34">
        <v>193</v>
      </c>
      <c r="BJ13" s="34">
        <v>9</v>
      </c>
      <c r="BK13" s="34">
        <v>9</v>
      </c>
      <c r="BL13" s="34">
        <v>193</v>
      </c>
      <c r="BM13" s="34">
        <v>-4</v>
      </c>
      <c r="BN13" s="34"/>
      <c r="BO13" s="34">
        <v>0</v>
      </c>
      <c r="BP13" s="34"/>
      <c r="BQ13" s="34"/>
      <c r="BR13" s="34">
        <v>0</v>
      </c>
      <c r="BS13" s="34">
        <v>0</v>
      </c>
      <c r="BT13" s="34"/>
      <c r="BU13" s="34">
        <v>1700</v>
      </c>
      <c r="BV13" s="34">
        <v>31</v>
      </c>
      <c r="BW13" s="34">
        <v>31</v>
      </c>
      <c r="BX13" s="34">
        <v>1645</v>
      </c>
      <c r="BY13" s="34">
        <v>-15</v>
      </c>
      <c r="BZ13" s="34"/>
      <c r="CA13" s="34">
        <v>254</v>
      </c>
      <c r="CB13" s="34">
        <v>17</v>
      </c>
      <c r="CC13" s="34">
        <v>17</v>
      </c>
      <c r="CD13" s="34">
        <v>254</v>
      </c>
      <c r="CE13" s="34">
        <v>-8</v>
      </c>
      <c r="CF13" s="34"/>
      <c r="CG13" s="34">
        <v>333</v>
      </c>
      <c r="CH13" s="34">
        <v>24</v>
      </c>
      <c r="CI13" s="34">
        <v>24</v>
      </c>
      <c r="CJ13" s="34">
        <v>333</v>
      </c>
      <c r="CK13" s="34">
        <v>-10</v>
      </c>
      <c r="CL13" s="34"/>
      <c r="CM13" s="34">
        <v>3</v>
      </c>
      <c r="CN13" s="34">
        <v>0</v>
      </c>
      <c r="CO13" s="34">
        <v>0</v>
      </c>
      <c r="CP13" s="34">
        <v>3</v>
      </c>
      <c r="CQ13" s="34">
        <v>0</v>
      </c>
      <c r="CR13" s="34"/>
      <c r="CS13" s="34">
        <v>80</v>
      </c>
      <c r="CT13" s="34">
        <v>3</v>
      </c>
      <c r="CU13" s="34">
        <v>3</v>
      </c>
      <c r="CV13" s="34">
        <v>80</v>
      </c>
      <c r="CW13" s="34">
        <v>-1</v>
      </c>
      <c r="CX13" s="34"/>
      <c r="CY13" s="34">
        <v>221</v>
      </c>
      <c r="CZ13" s="34">
        <v>7</v>
      </c>
      <c r="DA13" s="34">
        <v>7</v>
      </c>
      <c r="DB13" s="34">
        <v>221</v>
      </c>
      <c r="DC13" s="34">
        <v>-5</v>
      </c>
      <c r="DD13" s="34"/>
      <c r="DE13" s="34">
        <v>182</v>
      </c>
      <c r="DF13" s="34">
        <v>12</v>
      </c>
      <c r="DG13" s="34">
        <v>12</v>
      </c>
      <c r="DH13" s="34">
        <v>182</v>
      </c>
      <c r="DI13" s="34">
        <v>-5</v>
      </c>
      <c r="DJ13" s="34"/>
      <c r="DK13" s="34">
        <v>407</v>
      </c>
      <c r="DL13" s="34">
        <v>35</v>
      </c>
      <c r="DM13" s="34">
        <v>35</v>
      </c>
      <c r="DN13" s="34">
        <v>224</v>
      </c>
      <c r="DO13" s="34">
        <v>-56</v>
      </c>
      <c r="DP13" s="34"/>
      <c r="DQ13" s="34">
        <v>21860</v>
      </c>
      <c r="DR13" s="34">
        <v>997</v>
      </c>
      <c r="DS13" s="34">
        <v>997</v>
      </c>
      <c r="DT13" s="34">
        <v>21365</v>
      </c>
      <c r="DU13" s="34">
        <v>-503</v>
      </c>
      <c r="DV13" s="34">
        <v>0</v>
      </c>
      <c r="DW13" s="32" t="s">
        <v>449</v>
      </c>
      <c r="DX13" s="28" t="s">
        <v>2389</v>
      </c>
      <c r="DY13" s="32" t="s">
        <v>2318</v>
      </c>
      <c r="DZ13" s="28"/>
    </row>
    <row r="14" spans="1:130" ht="15" customHeight="1">
      <c r="A14" s="58" t="s">
        <v>61</v>
      </c>
      <c r="B14" s="58" t="s">
        <v>62</v>
      </c>
      <c r="C14" s="36" t="s">
        <v>177</v>
      </c>
      <c r="D14" s="177">
        <v>44926</v>
      </c>
      <c r="E14" s="36" t="s">
        <v>193</v>
      </c>
      <c r="F14" s="36" t="s">
        <v>191</v>
      </c>
      <c r="G14" s="34">
        <v>274</v>
      </c>
      <c r="H14" s="34"/>
      <c r="I14" s="34">
        <v>0.2</v>
      </c>
      <c r="J14" s="34"/>
      <c r="K14" s="34">
        <v>-1.1000000000000001</v>
      </c>
      <c r="L14" s="34"/>
      <c r="M14" s="34">
        <v>3.5</v>
      </c>
      <c r="N14" s="34"/>
      <c r="O14" s="34"/>
      <c r="P14" s="34"/>
      <c r="Q14" s="34">
        <v>0</v>
      </c>
      <c r="R14" s="34"/>
      <c r="S14" s="34">
        <v>164.9</v>
      </c>
      <c r="T14" s="34"/>
      <c r="U14" s="34">
        <v>0.6</v>
      </c>
      <c r="V14" s="34"/>
      <c r="W14" s="34">
        <v>-3.3</v>
      </c>
      <c r="X14" s="34"/>
      <c r="Y14" s="34">
        <v>244.4</v>
      </c>
      <c r="Z14" s="34"/>
      <c r="AA14" s="34">
        <v>2.9</v>
      </c>
      <c r="AB14" s="34"/>
      <c r="AC14" s="34">
        <v>-2.9</v>
      </c>
      <c r="AD14" s="34"/>
      <c r="AE14" s="34">
        <v>19.399999999999999</v>
      </c>
      <c r="AF14" s="34"/>
      <c r="AG14" s="34"/>
      <c r="AH14" s="34"/>
      <c r="AI14" s="34">
        <v>0</v>
      </c>
      <c r="AJ14" s="34"/>
      <c r="AK14" s="34">
        <v>34.6</v>
      </c>
      <c r="AL14" s="34"/>
      <c r="AM14" s="34">
        <v>0.2</v>
      </c>
      <c r="AN14" s="34"/>
      <c r="AO14" s="34">
        <v>-0.3</v>
      </c>
      <c r="AP14" s="34"/>
      <c r="AQ14" s="34">
        <v>304.60000000000002</v>
      </c>
      <c r="AR14" s="34"/>
      <c r="AS14" s="34">
        <v>0.1</v>
      </c>
      <c r="AT14" s="34"/>
      <c r="AU14" s="34">
        <v>-1.5</v>
      </c>
      <c r="AV14" s="34"/>
      <c r="AW14" s="34">
        <v>102.8</v>
      </c>
      <c r="AX14" s="34"/>
      <c r="AY14" s="34">
        <v>4.0999999999999996</v>
      </c>
      <c r="AZ14" s="34"/>
      <c r="BA14" s="34">
        <v>-1.4</v>
      </c>
      <c r="BB14" s="34"/>
      <c r="BC14" s="34">
        <v>16.7</v>
      </c>
      <c r="BD14" s="34"/>
      <c r="BE14" s="34"/>
      <c r="BF14" s="34"/>
      <c r="BG14" s="34">
        <v>-0.3</v>
      </c>
      <c r="BH14" s="34"/>
      <c r="BI14" s="34">
        <v>44.6</v>
      </c>
      <c r="BJ14" s="34"/>
      <c r="BK14" s="34"/>
      <c r="BL14" s="34"/>
      <c r="BM14" s="34">
        <v>-0.1</v>
      </c>
      <c r="BN14" s="34"/>
      <c r="BO14" s="34">
        <v>7.3</v>
      </c>
      <c r="BP14" s="34"/>
      <c r="BQ14" s="34">
        <v>0.5</v>
      </c>
      <c r="BR14" s="34"/>
      <c r="BS14" s="34">
        <v>-1.1000000000000001</v>
      </c>
      <c r="BT14" s="34"/>
      <c r="BU14" s="34">
        <v>551.29999999999995</v>
      </c>
      <c r="BV14" s="34"/>
      <c r="BW14" s="34">
        <v>0.5</v>
      </c>
      <c r="BX14" s="34"/>
      <c r="BY14" s="34">
        <v>-0.1</v>
      </c>
      <c r="BZ14" s="34"/>
      <c r="CA14" s="34">
        <v>10.9</v>
      </c>
      <c r="CB14" s="34"/>
      <c r="CC14" s="34">
        <v>0.2</v>
      </c>
      <c r="CD14" s="34"/>
      <c r="CE14" s="34">
        <v>-0.2</v>
      </c>
      <c r="CF14" s="34"/>
      <c r="CG14" s="34">
        <v>46.5</v>
      </c>
      <c r="CH14" s="34"/>
      <c r="CI14" s="34">
        <v>0.2</v>
      </c>
      <c r="CJ14" s="34"/>
      <c r="CK14" s="34">
        <v>0</v>
      </c>
      <c r="CL14" s="34"/>
      <c r="CM14" s="34">
        <v>0</v>
      </c>
      <c r="CN14" s="34"/>
      <c r="CO14" s="34"/>
      <c r="CP14" s="34"/>
      <c r="CQ14" s="34">
        <v>0</v>
      </c>
      <c r="CR14" s="34"/>
      <c r="CS14" s="34">
        <v>1.5</v>
      </c>
      <c r="CT14" s="34"/>
      <c r="CU14" s="34">
        <v>0</v>
      </c>
      <c r="CV14" s="34"/>
      <c r="CW14" s="34">
        <v>0</v>
      </c>
      <c r="CX14" s="34"/>
      <c r="CY14" s="34">
        <v>7.6</v>
      </c>
      <c r="CZ14" s="34"/>
      <c r="DA14" s="34">
        <v>0</v>
      </c>
      <c r="DB14" s="34"/>
      <c r="DC14" s="34">
        <v>0</v>
      </c>
      <c r="DD14" s="34"/>
      <c r="DE14" s="34">
        <v>1.7</v>
      </c>
      <c r="DF14" s="34"/>
      <c r="DG14" s="34">
        <v>0</v>
      </c>
      <c r="DH14" s="34"/>
      <c r="DI14" s="34">
        <v>0</v>
      </c>
      <c r="DJ14" s="34"/>
      <c r="DK14" s="34">
        <v>3.9</v>
      </c>
      <c r="DL14" s="34"/>
      <c r="DM14" s="34">
        <v>0</v>
      </c>
      <c r="DN14" s="34"/>
      <c r="DO14" s="34">
        <v>0</v>
      </c>
      <c r="DP14" s="34"/>
      <c r="DQ14" s="34">
        <v>1840.2</v>
      </c>
      <c r="DR14" s="34"/>
      <c r="DS14" s="34">
        <v>8.8000000000000007</v>
      </c>
      <c r="DT14" s="34"/>
      <c r="DU14" s="34">
        <v>-12.3</v>
      </c>
      <c r="DV14" s="34"/>
      <c r="DW14" s="32" t="s">
        <v>450</v>
      </c>
      <c r="DX14" s="28" t="s">
        <v>2389</v>
      </c>
      <c r="DY14" s="32" t="s">
        <v>338</v>
      </c>
      <c r="DZ14" s="28"/>
    </row>
    <row r="15" spans="1:130" ht="15" customHeight="1">
      <c r="A15" s="58" t="s">
        <v>48</v>
      </c>
      <c r="B15" s="58" t="s">
        <v>49</v>
      </c>
      <c r="C15" s="36" t="s">
        <v>163</v>
      </c>
      <c r="D15" s="177">
        <v>44926</v>
      </c>
      <c r="E15" s="36" t="s">
        <v>193</v>
      </c>
      <c r="F15" s="36" t="s">
        <v>191</v>
      </c>
      <c r="G15" s="34">
        <v>286</v>
      </c>
      <c r="H15" s="34"/>
      <c r="I15" s="34">
        <v>6</v>
      </c>
      <c r="J15" s="34"/>
      <c r="K15" s="34">
        <v>-3</v>
      </c>
      <c r="L15" s="34"/>
      <c r="M15" s="34">
        <v>11</v>
      </c>
      <c r="N15" s="34"/>
      <c r="O15" s="34"/>
      <c r="P15" s="34"/>
      <c r="Q15" s="34">
        <v>0</v>
      </c>
      <c r="R15" s="34"/>
      <c r="S15" s="34">
        <v>367</v>
      </c>
      <c r="T15" s="34"/>
      <c r="U15" s="34">
        <v>2</v>
      </c>
      <c r="V15" s="34"/>
      <c r="W15" s="34">
        <v>-3</v>
      </c>
      <c r="X15" s="34"/>
      <c r="Y15" s="34">
        <v>281</v>
      </c>
      <c r="Z15" s="34"/>
      <c r="AA15" s="34"/>
      <c r="AB15" s="34"/>
      <c r="AC15" s="34">
        <v>0</v>
      </c>
      <c r="AD15" s="34"/>
      <c r="AE15" s="34">
        <v>26</v>
      </c>
      <c r="AF15" s="34"/>
      <c r="AG15" s="34"/>
      <c r="AH15" s="34"/>
      <c r="AI15" s="34">
        <v>0</v>
      </c>
      <c r="AJ15" s="34"/>
      <c r="AK15" s="34">
        <v>71</v>
      </c>
      <c r="AL15" s="34"/>
      <c r="AM15" s="34">
        <v>0</v>
      </c>
      <c r="AN15" s="34"/>
      <c r="AO15" s="34">
        <v>0</v>
      </c>
      <c r="AP15" s="34"/>
      <c r="AQ15" s="34">
        <v>474</v>
      </c>
      <c r="AR15" s="34"/>
      <c r="AS15" s="34">
        <v>1</v>
      </c>
      <c r="AT15" s="34"/>
      <c r="AU15" s="34">
        <v>-2</v>
      </c>
      <c r="AV15" s="34"/>
      <c r="AW15" s="34">
        <v>142</v>
      </c>
      <c r="AX15" s="34"/>
      <c r="AY15" s="34">
        <v>0</v>
      </c>
      <c r="AZ15" s="34"/>
      <c r="BA15" s="34">
        <v>-2</v>
      </c>
      <c r="BB15" s="34"/>
      <c r="BC15" s="34">
        <v>41</v>
      </c>
      <c r="BD15" s="34"/>
      <c r="BE15" s="34">
        <v>0</v>
      </c>
      <c r="BF15" s="34"/>
      <c r="BG15" s="34">
        <v>0</v>
      </c>
      <c r="BH15" s="34"/>
      <c r="BI15" s="34">
        <v>31</v>
      </c>
      <c r="BJ15" s="34"/>
      <c r="BK15" s="34">
        <v>0</v>
      </c>
      <c r="BL15" s="34"/>
      <c r="BM15" s="34">
        <v>0</v>
      </c>
      <c r="BN15" s="34"/>
      <c r="BO15" s="34"/>
      <c r="BP15" s="34"/>
      <c r="BQ15" s="34"/>
      <c r="BR15" s="34"/>
      <c r="BS15" s="34"/>
      <c r="BT15" s="34"/>
      <c r="BU15" s="34">
        <v>937</v>
      </c>
      <c r="BV15" s="34"/>
      <c r="BW15" s="34">
        <v>2</v>
      </c>
      <c r="BX15" s="34"/>
      <c r="BY15" s="34">
        <v>-1</v>
      </c>
      <c r="BZ15" s="34"/>
      <c r="CA15" s="34">
        <v>62</v>
      </c>
      <c r="CB15" s="34"/>
      <c r="CC15" s="34"/>
      <c r="CD15" s="34"/>
      <c r="CE15" s="34">
        <v>0</v>
      </c>
      <c r="CF15" s="34"/>
      <c r="CG15" s="34">
        <v>64</v>
      </c>
      <c r="CH15" s="34"/>
      <c r="CI15" s="34">
        <v>0</v>
      </c>
      <c r="CJ15" s="34"/>
      <c r="CK15" s="34">
        <v>0</v>
      </c>
      <c r="CL15" s="34"/>
      <c r="CM15" s="34"/>
      <c r="CN15" s="34"/>
      <c r="CO15" s="34"/>
      <c r="CP15" s="34"/>
      <c r="CQ15" s="34"/>
      <c r="CR15" s="34"/>
      <c r="CS15" s="34">
        <v>1</v>
      </c>
      <c r="CT15" s="34"/>
      <c r="CU15" s="34"/>
      <c r="CV15" s="34"/>
      <c r="CW15" s="34">
        <v>0</v>
      </c>
      <c r="CX15" s="34"/>
      <c r="CY15" s="34">
        <v>20</v>
      </c>
      <c r="CZ15" s="34"/>
      <c r="DA15" s="34"/>
      <c r="DB15" s="34"/>
      <c r="DC15" s="34">
        <v>0</v>
      </c>
      <c r="DD15" s="34"/>
      <c r="DE15" s="34">
        <v>2</v>
      </c>
      <c r="DF15" s="34"/>
      <c r="DG15" s="34">
        <v>0</v>
      </c>
      <c r="DH15" s="34"/>
      <c r="DI15" s="34">
        <v>0</v>
      </c>
      <c r="DJ15" s="34"/>
      <c r="DK15" s="34">
        <v>7</v>
      </c>
      <c r="DL15" s="34"/>
      <c r="DM15" s="34"/>
      <c r="DN15" s="34"/>
      <c r="DO15" s="34">
        <v>0</v>
      </c>
      <c r="DP15" s="34"/>
      <c r="DQ15" s="34">
        <v>2823</v>
      </c>
      <c r="DR15" s="34"/>
      <c r="DS15" s="34">
        <v>11</v>
      </c>
      <c r="DT15" s="34"/>
      <c r="DU15" s="34">
        <v>-11</v>
      </c>
      <c r="DV15" s="34"/>
      <c r="DW15" s="32" t="s">
        <v>451</v>
      </c>
      <c r="DX15" s="28" t="s">
        <v>2389</v>
      </c>
      <c r="DY15" s="32" t="s">
        <v>297</v>
      </c>
      <c r="DZ15" s="28"/>
    </row>
    <row r="16" spans="1:130" ht="15" customHeight="1">
      <c r="A16" s="58" t="s">
        <v>324</v>
      </c>
      <c r="B16" s="58" t="s">
        <v>325</v>
      </c>
      <c r="C16" s="36" t="s">
        <v>170</v>
      </c>
      <c r="D16" s="177">
        <v>44926</v>
      </c>
      <c r="E16" s="36" t="s">
        <v>193</v>
      </c>
      <c r="F16" s="36" t="s">
        <v>190</v>
      </c>
      <c r="G16" s="34">
        <v>10490</v>
      </c>
      <c r="H16" s="34">
        <v>1</v>
      </c>
      <c r="I16" s="34">
        <v>1</v>
      </c>
      <c r="J16" s="34">
        <v>10490</v>
      </c>
      <c r="K16" s="34">
        <v>-248</v>
      </c>
      <c r="L16" s="34"/>
      <c r="M16" s="34">
        <v>210</v>
      </c>
      <c r="N16" s="34">
        <v>27</v>
      </c>
      <c r="O16" s="34">
        <v>27</v>
      </c>
      <c r="P16" s="34">
        <v>210</v>
      </c>
      <c r="Q16" s="34">
        <v>-4</v>
      </c>
      <c r="R16" s="34"/>
      <c r="S16" s="34">
        <v>77030</v>
      </c>
      <c r="T16" s="34">
        <v>4789</v>
      </c>
      <c r="U16" s="34">
        <v>4789</v>
      </c>
      <c r="V16" s="34">
        <v>77030</v>
      </c>
      <c r="W16" s="34">
        <v>-951</v>
      </c>
      <c r="X16" s="34"/>
      <c r="Y16" s="34">
        <v>7369</v>
      </c>
      <c r="Z16" s="34"/>
      <c r="AA16" s="34"/>
      <c r="AB16" s="34">
        <v>7369</v>
      </c>
      <c r="AC16" s="34">
        <v>-29</v>
      </c>
      <c r="AD16" s="34"/>
      <c r="AE16" s="34">
        <v>2563</v>
      </c>
      <c r="AF16" s="34">
        <v>13</v>
      </c>
      <c r="AG16" s="34">
        <v>13</v>
      </c>
      <c r="AH16" s="34">
        <v>2563</v>
      </c>
      <c r="AI16" s="34">
        <v>-9</v>
      </c>
      <c r="AJ16" s="34"/>
      <c r="AK16" s="34">
        <v>56468</v>
      </c>
      <c r="AL16" s="34">
        <v>16</v>
      </c>
      <c r="AM16" s="34">
        <v>16</v>
      </c>
      <c r="AN16" s="34">
        <v>56468</v>
      </c>
      <c r="AO16" s="34">
        <v>-830</v>
      </c>
      <c r="AP16" s="34"/>
      <c r="AQ16" s="34">
        <v>82221</v>
      </c>
      <c r="AR16" s="34">
        <v>7490</v>
      </c>
      <c r="AS16" s="34">
        <v>7490</v>
      </c>
      <c r="AT16" s="34">
        <v>82221</v>
      </c>
      <c r="AU16" s="34">
        <v>-7784</v>
      </c>
      <c r="AV16" s="34"/>
      <c r="AW16" s="34">
        <v>37297</v>
      </c>
      <c r="AX16" s="34">
        <v>57</v>
      </c>
      <c r="AY16" s="34">
        <v>57</v>
      </c>
      <c r="AZ16" s="34">
        <v>37297</v>
      </c>
      <c r="BA16" s="34">
        <v>-40</v>
      </c>
      <c r="BB16" s="34"/>
      <c r="BC16" s="34">
        <v>17849</v>
      </c>
      <c r="BD16" s="34">
        <v>5986</v>
      </c>
      <c r="BE16" s="34">
        <v>5986</v>
      </c>
      <c r="BF16" s="34">
        <v>17849</v>
      </c>
      <c r="BG16" s="34">
        <v>-1131</v>
      </c>
      <c r="BH16" s="34"/>
      <c r="BI16" s="34">
        <v>32766</v>
      </c>
      <c r="BJ16" s="34">
        <v>1</v>
      </c>
      <c r="BK16" s="34">
        <v>1</v>
      </c>
      <c r="BL16" s="34">
        <v>32766</v>
      </c>
      <c r="BM16" s="34">
        <v>-315</v>
      </c>
      <c r="BN16" s="34"/>
      <c r="BO16" s="34">
        <v>17491</v>
      </c>
      <c r="BP16" s="34"/>
      <c r="BQ16" s="34"/>
      <c r="BR16" s="34">
        <v>17491</v>
      </c>
      <c r="BS16" s="34">
        <v>-137</v>
      </c>
      <c r="BT16" s="34"/>
      <c r="BU16" s="34">
        <v>241810</v>
      </c>
      <c r="BV16" s="34">
        <v>16945</v>
      </c>
      <c r="BW16" s="34">
        <v>16945</v>
      </c>
      <c r="BX16" s="34">
        <v>241810</v>
      </c>
      <c r="BY16" s="34">
        <v>-6932</v>
      </c>
      <c r="BZ16" s="34"/>
      <c r="CA16" s="34">
        <v>80843</v>
      </c>
      <c r="CB16" s="34">
        <v>525</v>
      </c>
      <c r="CC16" s="34">
        <v>525</v>
      </c>
      <c r="CD16" s="34">
        <v>80843</v>
      </c>
      <c r="CE16" s="34">
        <v>-684</v>
      </c>
      <c r="CF16" s="34"/>
      <c r="CG16" s="34">
        <v>26058</v>
      </c>
      <c r="CH16" s="34">
        <v>1522</v>
      </c>
      <c r="CI16" s="34">
        <v>1522</v>
      </c>
      <c r="CJ16" s="34">
        <v>26058</v>
      </c>
      <c r="CK16" s="34">
        <v>-1805</v>
      </c>
      <c r="CL16" s="34"/>
      <c r="CM16" s="34">
        <v>1</v>
      </c>
      <c r="CN16" s="34"/>
      <c r="CO16" s="34"/>
      <c r="CP16" s="34">
        <v>-1</v>
      </c>
      <c r="CQ16" s="34">
        <v>1E-3</v>
      </c>
      <c r="CR16" s="34"/>
      <c r="CS16" s="34">
        <v>940</v>
      </c>
      <c r="CT16" s="34"/>
      <c r="CU16" s="34">
        <v>0.03</v>
      </c>
      <c r="CV16" s="34">
        <v>940</v>
      </c>
      <c r="CW16" s="34">
        <v>-1</v>
      </c>
      <c r="CX16" s="34"/>
      <c r="CY16" s="34">
        <v>10173</v>
      </c>
      <c r="CZ16" s="34">
        <v>51</v>
      </c>
      <c r="DA16" s="34">
        <v>51</v>
      </c>
      <c r="DB16" s="34">
        <v>10173</v>
      </c>
      <c r="DC16" s="34">
        <v>-42</v>
      </c>
      <c r="DD16" s="34"/>
      <c r="DE16" s="34">
        <v>25018</v>
      </c>
      <c r="DF16" s="34">
        <v>2</v>
      </c>
      <c r="DG16" s="34">
        <v>2</v>
      </c>
      <c r="DH16" s="34">
        <v>25018</v>
      </c>
      <c r="DI16" s="34">
        <v>-262</v>
      </c>
      <c r="DJ16" s="34"/>
      <c r="DK16" s="34">
        <v>1455</v>
      </c>
      <c r="DL16" s="34">
        <v>5</v>
      </c>
      <c r="DM16" s="34">
        <v>5</v>
      </c>
      <c r="DN16" s="34">
        <v>1455</v>
      </c>
      <c r="DO16" s="34">
        <v>-11</v>
      </c>
      <c r="DP16" s="34"/>
      <c r="DQ16" s="34">
        <v>728051</v>
      </c>
      <c r="DR16" s="34">
        <v>37431</v>
      </c>
      <c r="DS16" s="34">
        <v>37431</v>
      </c>
      <c r="DT16" s="34">
        <v>728051</v>
      </c>
      <c r="DU16" s="34">
        <v>-21214</v>
      </c>
      <c r="DV16" s="34"/>
      <c r="DW16" s="32" t="s">
        <v>452</v>
      </c>
      <c r="DX16" s="28" t="s">
        <v>2389</v>
      </c>
      <c r="DY16" s="32" t="s">
        <v>453</v>
      </c>
      <c r="DZ16" s="28" t="s">
        <v>2339</v>
      </c>
    </row>
    <row r="17" spans="1:130" ht="15" customHeight="1">
      <c r="A17" s="58" t="s">
        <v>111</v>
      </c>
      <c r="B17" s="58" t="s">
        <v>112</v>
      </c>
      <c r="C17" s="36" t="s">
        <v>170</v>
      </c>
      <c r="D17" s="177">
        <v>44926</v>
      </c>
      <c r="E17" s="36" t="s">
        <v>193</v>
      </c>
      <c r="F17" s="36" t="s">
        <v>190</v>
      </c>
      <c r="G17" s="34">
        <v>1308234</v>
      </c>
      <c r="H17" s="34">
        <v>72469</v>
      </c>
      <c r="I17" s="34">
        <v>72469</v>
      </c>
      <c r="J17" s="34">
        <v>1305318</v>
      </c>
      <c r="K17" s="34">
        <v>-41185</v>
      </c>
      <c r="L17" s="34"/>
      <c r="M17" s="34">
        <v>80156</v>
      </c>
      <c r="N17" s="34">
        <v>3121</v>
      </c>
      <c r="O17" s="34">
        <v>3121</v>
      </c>
      <c r="P17" s="34">
        <v>80156</v>
      </c>
      <c r="Q17" s="34">
        <v>-2829</v>
      </c>
      <c r="R17" s="34"/>
      <c r="S17" s="34">
        <v>10851932</v>
      </c>
      <c r="T17" s="34">
        <v>529666</v>
      </c>
      <c r="U17" s="34">
        <v>529666</v>
      </c>
      <c r="V17" s="34">
        <v>10742557</v>
      </c>
      <c r="W17" s="34">
        <v>-340338</v>
      </c>
      <c r="X17" s="34">
        <v>-1851</v>
      </c>
      <c r="Y17" s="34">
        <v>880632</v>
      </c>
      <c r="Z17" s="34">
        <v>73179</v>
      </c>
      <c r="AA17" s="34">
        <v>73179</v>
      </c>
      <c r="AB17" s="34">
        <v>880632</v>
      </c>
      <c r="AC17" s="34">
        <v>-51329</v>
      </c>
      <c r="AD17" s="34"/>
      <c r="AE17" s="34">
        <v>845283</v>
      </c>
      <c r="AF17" s="34">
        <v>20500</v>
      </c>
      <c r="AG17" s="34">
        <v>20500</v>
      </c>
      <c r="AH17" s="34">
        <v>845283</v>
      </c>
      <c r="AI17" s="34">
        <v>-17020</v>
      </c>
      <c r="AJ17" s="34"/>
      <c r="AK17" s="34">
        <v>3020996</v>
      </c>
      <c r="AL17" s="34">
        <v>314211</v>
      </c>
      <c r="AM17" s="34">
        <v>314211</v>
      </c>
      <c r="AN17" s="34">
        <v>3020996</v>
      </c>
      <c r="AO17" s="34">
        <v>-236935</v>
      </c>
      <c r="AP17" s="34"/>
      <c r="AQ17" s="34">
        <v>6763811</v>
      </c>
      <c r="AR17" s="34">
        <v>307053</v>
      </c>
      <c r="AS17" s="34">
        <v>307053</v>
      </c>
      <c r="AT17" s="34">
        <v>6751641</v>
      </c>
      <c r="AU17" s="34">
        <v>-215654</v>
      </c>
      <c r="AV17" s="34"/>
      <c r="AW17" s="34">
        <v>1620344</v>
      </c>
      <c r="AX17" s="34">
        <v>81845</v>
      </c>
      <c r="AY17" s="34">
        <v>81845</v>
      </c>
      <c r="AZ17" s="34">
        <v>1620344</v>
      </c>
      <c r="BA17" s="34">
        <v>-60275</v>
      </c>
      <c r="BB17" s="34"/>
      <c r="BC17" s="34">
        <v>1908253</v>
      </c>
      <c r="BD17" s="34">
        <v>170405</v>
      </c>
      <c r="BE17" s="34">
        <v>170405</v>
      </c>
      <c r="BF17" s="34">
        <v>1907844</v>
      </c>
      <c r="BG17" s="34">
        <v>-96716</v>
      </c>
      <c r="BH17" s="34"/>
      <c r="BI17" s="34">
        <v>608498</v>
      </c>
      <c r="BJ17" s="34">
        <v>50323</v>
      </c>
      <c r="BK17" s="34">
        <v>50323</v>
      </c>
      <c r="BL17" s="34">
        <v>608498</v>
      </c>
      <c r="BM17" s="34">
        <v>-28786</v>
      </c>
      <c r="BN17" s="34"/>
      <c r="BO17" s="34">
        <v>80956</v>
      </c>
      <c r="BP17" s="34">
        <v>89</v>
      </c>
      <c r="BQ17" s="34">
        <v>89</v>
      </c>
      <c r="BR17" s="34">
        <v>80956</v>
      </c>
      <c r="BS17" s="34">
        <v>-633</v>
      </c>
      <c r="BT17" s="34"/>
      <c r="BU17" s="34">
        <v>4029435</v>
      </c>
      <c r="BV17" s="34">
        <v>368832</v>
      </c>
      <c r="BW17" s="34">
        <v>368832</v>
      </c>
      <c r="BX17" s="34">
        <v>4029085</v>
      </c>
      <c r="BY17" s="34">
        <v>-233760</v>
      </c>
      <c r="BZ17" s="34">
        <v>-233</v>
      </c>
      <c r="CA17" s="34">
        <v>1093901</v>
      </c>
      <c r="CB17" s="34">
        <v>57115</v>
      </c>
      <c r="CC17" s="34">
        <v>57115</v>
      </c>
      <c r="CD17" s="34">
        <v>1093901</v>
      </c>
      <c r="CE17" s="34">
        <v>-46567</v>
      </c>
      <c r="CF17" s="34"/>
      <c r="CG17" s="34">
        <v>936920</v>
      </c>
      <c r="CH17" s="34">
        <v>73510</v>
      </c>
      <c r="CI17" s="34">
        <v>73510</v>
      </c>
      <c r="CJ17" s="34">
        <v>930148</v>
      </c>
      <c r="CK17" s="34">
        <v>-32086</v>
      </c>
      <c r="CL17" s="34">
        <v>-6501</v>
      </c>
      <c r="CM17" s="34">
        <v>7697</v>
      </c>
      <c r="CN17" s="34"/>
      <c r="CO17" s="34"/>
      <c r="CP17" s="34">
        <v>7697</v>
      </c>
      <c r="CQ17" s="34">
        <v>-78</v>
      </c>
      <c r="CR17" s="34"/>
      <c r="CS17" s="34">
        <v>42642</v>
      </c>
      <c r="CT17" s="34">
        <v>1490</v>
      </c>
      <c r="CU17" s="34">
        <v>1490</v>
      </c>
      <c r="CV17" s="34">
        <v>42642</v>
      </c>
      <c r="CW17" s="34">
        <v>-849</v>
      </c>
      <c r="CX17" s="34"/>
      <c r="CY17" s="34">
        <v>531468</v>
      </c>
      <c r="CZ17" s="34">
        <v>37552</v>
      </c>
      <c r="DA17" s="34">
        <v>37552</v>
      </c>
      <c r="DB17" s="34">
        <v>531468</v>
      </c>
      <c r="DC17" s="34">
        <v>-17468</v>
      </c>
      <c r="DD17" s="34"/>
      <c r="DE17" s="34">
        <v>257029</v>
      </c>
      <c r="DF17" s="34">
        <v>20299</v>
      </c>
      <c r="DG17" s="34">
        <v>20299</v>
      </c>
      <c r="DH17" s="34">
        <v>257029</v>
      </c>
      <c r="DI17" s="34">
        <v>-13808</v>
      </c>
      <c r="DJ17" s="34"/>
      <c r="DK17" s="34">
        <v>762190</v>
      </c>
      <c r="DL17" s="34">
        <v>85310</v>
      </c>
      <c r="DM17" s="34">
        <v>85310</v>
      </c>
      <c r="DN17" s="34">
        <v>762190</v>
      </c>
      <c r="DO17" s="34">
        <v>-60752</v>
      </c>
      <c r="DP17" s="34"/>
      <c r="DQ17" s="34">
        <v>35630378</v>
      </c>
      <c r="DR17" s="34">
        <v>2266970</v>
      </c>
      <c r="DS17" s="34">
        <v>2266970</v>
      </c>
      <c r="DT17" s="34">
        <v>35498386</v>
      </c>
      <c r="DU17" s="34">
        <v>-1497067</v>
      </c>
      <c r="DV17" s="34">
        <v>-8585</v>
      </c>
      <c r="DW17" s="32" t="s">
        <v>454</v>
      </c>
      <c r="DX17" s="28" t="s">
        <v>2389</v>
      </c>
      <c r="DY17" s="32" t="s">
        <v>455</v>
      </c>
      <c r="DZ17" s="28"/>
    </row>
    <row r="18" spans="1:130" ht="15" customHeight="1">
      <c r="A18" s="58" t="s">
        <v>110</v>
      </c>
      <c r="B18" s="58" t="s">
        <v>375</v>
      </c>
      <c r="C18" s="36" t="s">
        <v>170</v>
      </c>
      <c r="D18" s="177">
        <v>44926</v>
      </c>
      <c r="E18" s="36" t="s">
        <v>193</v>
      </c>
      <c r="F18" s="36" t="s">
        <v>190</v>
      </c>
      <c r="G18" s="34">
        <v>326852</v>
      </c>
      <c r="H18" s="34">
        <v>5410</v>
      </c>
      <c r="I18" s="34">
        <v>5410</v>
      </c>
      <c r="J18" s="34">
        <v>312417</v>
      </c>
      <c r="K18" s="34">
        <v>-3779</v>
      </c>
      <c r="L18" s="34"/>
      <c r="M18" s="34">
        <v>60840</v>
      </c>
      <c r="N18" s="34">
        <v>3971</v>
      </c>
      <c r="O18" s="34">
        <v>3971</v>
      </c>
      <c r="P18" s="34">
        <v>60840</v>
      </c>
      <c r="Q18" s="34">
        <v>-2882</v>
      </c>
      <c r="R18" s="34"/>
      <c r="S18" s="34">
        <v>5301986</v>
      </c>
      <c r="T18" s="34">
        <v>191577</v>
      </c>
      <c r="U18" s="34">
        <v>191577</v>
      </c>
      <c r="V18" s="34">
        <v>5267198</v>
      </c>
      <c r="W18" s="34">
        <v>-129284</v>
      </c>
      <c r="X18" s="34">
        <v>-6856</v>
      </c>
      <c r="Y18" s="34">
        <v>531767</v>
      </c>
      <c r="Z18" s="34">
        <v>4420</v>
      </c>
      <c r="AA18" s="34">
        <v>4420</v>
      </c>
      <c r="AB18" s="34">
        <v>527373</v>
      </c>
      <c r="AC18" s="34">
        <v>-4658</v>
      </c>
      <c r="AD18" s="34"/>
      <c r="AE18" s="34">
        <v>218669</v>
      </c>
      <c r="AF18" s="34">
        <v>4510</v>
      </c>
      <c r="AG18" s="34">
        <v>4510</v>
      </c>
      <c r="AH18" s="34">
        <v>218668</v>
      </c>
      <c r="AI18" s="34">
        <v>-3101</v>
      </c>
      <c r="AJ18" s="34"/>
      <c r="AK18" s="34">
        <v>1699021</v>
      </c>
      <c r="AL18" s="34">
        <v>236557</v>
      </c>
      <c r="AM18" s="34">
        <v>236557</v>
      </c>
      <c r="AN18" s="34">
        <v>1651098</v>
      </c>
      <c r="AO18" s="34">
        <v>-160269</v>
      </c>
      <c r="AP18" s="34">
        <v>-1727</v>
      </c>
      <c r="AQ18" s="34">
        <v>2961141</v>
      </c>
      <c r="AR18" s="34">
        <v>119194</v>
      </c>
      <c r="AS18" s="34">
        <v>119194</v>
      </c>
      <c r="AT18" s="34">
        <v>2924043</v>
      </c>
      <c r="AU18" s="34">
        <v>-82755</v>
      </c>
      <c r="AV18" s="34">
        <v>-500</v>
      </c>
      <c r="AW18" s="34">
        <v>435321</v>
      </c>
      <c r="AX18" s="34">
        <v>21360</v>
      </c>
      <c r="AY18" s="34">
        <v>21360</v>
      </c>
      <c r="AZ18" s="34">
        <v>431667</v>
      </c>
      <c r="BA18" s="34">
        <v>-15623</v>
      </c>
      <c r="BB18" s="34">
        <v>-176</v>
      </c>
      <c r="BC18" s="34">
        <v>980201</v>
      </c>
      <c r="BD18" s="34">
        <v>84677</v>
      </c>
      <c r="BE18" s="34">
        <v>84677</v>
      </c>
      <c r="BF18" s="34">
        <v>960087</v>
      </c>
      <c r="BG18" s="34">
        <v>-46508</v>
      </c>
      <c r="BH18" s="34">
        <v>-269</v>
      </c>
      <c r="BI18" s="34">
        <v>349693</v>
      </c>
      <c r="BJ18" s="34">
        <v>25590</v>
      </c>
      <c r="BK18" s="34">
        <v>25590</v>
      </c>
      <c r="BL18" s="34">
        <v>348411</v>
      </c>
      <c r="BM18" s="34">
        <v>-18716</v>
      </c>
      <c r="BN18" s="34">
        <v>-15</v>
      </c>
      <c r="BO18" s="34">
        <v>288500</v>
      </c>
      <c r="BP18" s="34">
        <v>24315</v>
      </c>
      <c r="BQ18" s="34">
        <v>24315</v>
      </c>
      <c r="BR18" s="34">
        <v>286636</v>
      </c>
      <c r="BS18" s="34">
        <v>-15708</v>
      </c>
      <c r="BT18" s="34"/>
      <c r="BU18" s="34">
        <v>2547344</v>
      </c>
      <c r="BV18" s="34">
        <v>260849</v>
      </c>
      <c r="BW18" s="34">
        <v>260849</v>
      </c>
      <c r="BX18" s="34">
        <v>2474268</v>
      </c>
      <c r="BY18" s="34">
        <v>-148564</v>
      </c>
      <c r="BZ18" s="34">
        <v>-3122</v>
      </c>
      <c r="CA18" s="34">
        <v>1115113</v>
      </c>
      <c r="CB18" s="34">
        <v>44627</v>
      </c>
      <c r="CC18" s="34">
        <v>44627</v>
      </c>
      <c r="CD18" s="34">
        <v>1106839</v>
      </c>
      <c r="CE18" s="34">
        <v>-35549</v>
      </c>
      <c r="CF18" s="34">
        <v>-1452</v>
      </c>
      <c r="CG18" s="34">
        <v>328967</v>
      </c>
      <c r="CH18" s="34">
        <v>16555</v>
      </c>
      <c r="CI18" s="34">
        <v>16555</v>
      </c>
      <c r="CJ18" s="34">
        <v>327012</v>
      </c>
      <c r="CK18" s="34">
        <v>-10456</v>
      </c>
      <c r="CL18" s="34">
        <v>-97</v>
      </c>
      <c r="CM18" s="34">
        <v>48</v>
      </c>
      <c r="CN18" s="34"/>
      <c r="CO18" s="34"/>
      <c r="CP18" s="34">
        <v>48</v>
      </c>
      <c r="CQ18" s="34">
        <v>0</v>
      </c>
      <c r="CR18" s="34"/>
      <c r="CS18" s="34">
        <v>26030</v>
      </c>
      <c r="CT18" s="34">
        <v>774</v>
      </c>
      <c r="CU18" s="34">
        <v>774</v>
      </c>
      <c r="CV18" s="34">
        <v>25825</v>
      </c>
      <c r="CW18" s="34">
        <v>-428</v>
      </c>
      <c r="CX18" s="34">
        <v>-10</v>
      </c>
      <c r="CY18" s="34">
        <v>315191</v>
      </c>
      <c r="CZ18" s="34">
        <v>1031</v>
      </c>
      <c r="DA18" s="34">
        <v>1031</v>
      </c>
      <c r="DB18" s="34">
        <v>312871</v>
      </c>
      <c r="DC18" s="34">
        <v>-2034</v>
      </c>
      <c r="DD18" s="34"/>
      <c r="DE18" s="34">
        <v>266829</v>
      </c>
      <c r="DF18" s="34">
        <v>13033</v>
      </c>
      <c r="DG18" s="34">
        <v>13033</v>
      </c>
      <c r="DH18" s="34">
        <v>266090</v>
      </c>
      <c r="DI18" s="34">
        <v>-8243</v>
      </c>
      <c r="DJ18" s="34">
        <v>-119</v>
      </c>
      <c r="DK18" s="34">
        <v>377459</v>
      </c>
      <c r="DL18" s="34">
        <v>7714</v>
      </c>
      <c r="DM18" s="34">
        <v>7714</v>
      </c>
      <c r="DN18" s="34">
        <v>375927</v>
      </c>
      <c r="DO18" s="34">
        <v>-6392</v>
      </c>
      <c r="DP18" s="34"/>
      <c r="DQ18" s="34">
        <v>18130973</v>
      </c>
      <c r="DR18" s="34">
        <v>1066164</v>
      </c>
      <c r="DS18" s="34">
        <v>1066164</v>
      </c>
      <c r="DT18" s="34">
        <v>17877318</v>
      </c>
      <c r="DU18" s="34">
        <v>-694947</v>
      </c>
      <c r="DV18" s="34">
        <v>-14343</v>
      </c>
      <c r="DW18" s="32" t="s">
        <v>456</v>
      </c>
      <c r="DX18" s="28" t="s">
        <v>2389</v>
      </c>
      <c r="DY18" s="32" t="s">
        <v>339</v>
      </c>
      <c r="DZ18" s="28"/>
    </row>
    <row r="19" spans="1:130" ht="15" customHeight="1">
      <c r="A19" s="58" t="s">
        <v>118</v>
      </c>
      <c r="B19" s="58" t="s">
        <v>119</v>
      </c>
      <c r="C19" s="36" t="s">
        <v>175</v>
      </c>
      <c r="D19" s="177">
        <v>44926</v>
      </c>
      <c r="E19" s="36" t="s">
        <v>193</v>
      </c>
      <c r="F19" s="36" t="s">
        <v>191</v>
      </c>
      <c r="G19" s="34">
        <v>4475</v>
      </c>
      <c r="H19" s="34">
        <v>153</v>
      </c>
      <c r="I19" s="34">
        <v>153</v>
      </c>
      <c r="J19" s="34">
        <v>4475</v>
      </c>
      <c r="K19" s="34">
        <v>-151</v>
      </c>
      <c r="L19" s="34">
        <v>0</v>
      </c>
      <c r="M19" s="34">
        <v>5006</v>
      </c>
      <c r="N19" s="34">
        <v>179</v>
      </c>
      <c r="O19" s="34">
        <v>179</v>
      </c>
      <c r="P19" s="34">
        <v>5006</v>
      </c>
      <c r="Q19" s="34">
        <v>-106</v>
      </c>
      <c r="R19" s="34">
        <v>0</v>
      </c>
      <c r="S19" s="34">
        <v>44658</v>
      </c>
      <c r="T19" s="34">
        <v>869</v>
      </c>
      <c r="U19" s="34">
        <v>869</v>
      </c>
      <c r="V19" s="34">
        <v>44583</v>
      </c>
      <c r="W19" s="34">
        <v>-795</v>
      </c>
      <c r="X19" s="34">
        <v>0</v>
      </c>
      <c r="Y19" s="34">
        <v>15344</v>
      </c>
      <c r="Z19" s="34">
        <v>650</v>
      </c>
      <c r="AA19" s="34">
        <v>650</v>
      </c>
      <c r="AB19" s="34">
        <v>15344</v>
      </c>
      <c r="AC19" s="34">
        <v>-535</v>
      </c>
      <c r="AD19" s="34">
        <v>0</v>
      </c>
      <c r="AE19" s="34">
        <v>875</v>
      </c>
      <c r="AF19" s="34">
        <v>21</v>
      </c>
      <c r="AG19" s="34">
        <v>21</v>
      </c>
      <c r="AH19" s="34">
        <v>875</v>
      </c>
      <c r="AI19" s="34">
        <v>-16</v>
      </c>
      <c r="AJ19" s="34">
        <v>0</v>
      </c>
      <c r="AK19" s="34">
        <v>8349</v>
      </c>
      <c r="AL19" s="34">
        <v>784</v>
      </c>
      <c r="AM19" s="34">
        <v>784</v>
      </c>
      <c r="AN19" s="34">
        <v>8349</v>
      </c>
      <c r="AO19" s="34">
        <v>-538</v>
      </c>
      <c r="AP19" s="34">
        <v>0</v>
      </c>
      <c r="AQ19" s="34">
        <v>30974</v>
      </c>
      <c r="AR19" s="34">
        <v>1184</v>
      </c>
      <c r="AS19" s="34">
        <v>1184</v>
      </c>
      <c r="AT19" s="34">
        <v>30974</v>
      </c>
      <c r="AU19" s="34">
        <v>-951</v>
      </c>
      <c r="AV19" s="34">
        <v>0</v>
      </c>
      <c r="AW19" s="34">
        <v>11054</v>
      </c>
      <c r="AX19" s="34">
        <v>319</v>
      </c>
      <c r="AY19" s="34">
        <v>319</v>
      </c>
      <c r="AZ19" s="34">
        <v>11051</v>
      </c>
      <c r="BA19" s="34">
        <v>-343</v>
      </c>
      <c r="BB19" s="34">
        <v>0</v>
      </c>
      <c r="BC19" s="34">
        <v>8003</v>
      </c>
      <c r="BD19" s="34">
        <v>451</v>
      </c>
      <c r="BE19" s="34">
        <v>451</v>
      </c>
      <c r="BF19" s="34">
        <v>8003</v>
      </c>
      <c r="BG19" s="34">
        <v>-329</v>
      </c>
      <c r="BH19" s="34">
        <v>0</v>
      </c>
      <c r="BI19" s="34">
        <v>7497</v>
      </c>
      <c r="BJ19" s="34">
        <v>113</v>
      </c>
      <c r="BK19" s="34">
        <v>113</v>
      </c>
      <c r="BL19" s="34">
        <v>7497</v>
      </c>
      <c r="BM19" s="34">
        <v>-47</v>
      </c>
      <c r="BN19" s="34">
        <v>0</v>
      </c>
      <c r="BO19" s="34">
        <v>7468</v>
      </c>
      <c r="BP19" s="34">
        <v>200</v>
      </c>
      <c r="BQ19" s="34">
        <v>200</v>
      </c>
      <c r="BR19" s="34">
        <v>7468</v>
      </c>
      <c r="BS19" s="34">
        <v>-187</v>
      </c>
      <c r="BT19" s="34">
        <v>0</v>
      </c>
      <c r="BU19" s="34">
        <v>11431</v>
      </c>
      <c r="BV19" s="34">
        <v>718</v>
      </c>
      <c r="BW19" s="34">
        <v>718</v>
      </c>
      <c r="BX19" s="34">
        <v>11349</v>
      </c>
      <c r="BY19" s="34">
        <v>-527</v>
      </c>
      <c r="BZ19" s="34">
        <v>0</v>
      </c>
      <c r="CA19" s="34">
        <v>3948</v>
      </c>
      <c r="CB19" s="34">
        <v>169</v>
      </c>
      <c r="CC19" s="34">
        <v>169</v>
      </c>
      <c r="CD19" s="34">
        <v>3948</v>
      </c>
      <c r="CE19" s="34">
        <v>-154</v>
      </c>
      <c r="CF19" s="34">
        <v>0</v>
      </c>
      <c r="CG19" s="34">
        <v>4021</v>
      </c>
      <c r="CH19" s="34">
        <v>180</v>
      </c>
      <c r="CI19" s="34">
        <v>180</v>
      </c>
      <c r="CJ19" s="34">
        <v>4021</v>
      </c>
      <c r="CK19" s="34">
        <v>-124</v>
      </c>
      <c r="CL19" s="34">
        <v>0</v>
      </c>
      <c r="CM19" s="34">
        <v>268</v>
      </c>
      <c r="CN19" s="34">
        <v>8</v>
      </c>
      <c r="CO19" s="34">
        <v>8</v>
      </c>
      <c r="CP19" s="34">
        <v>268</v>
      </c>
      <c r="CQ19" s="34">
        <v>-13</v>
      </c>
      <c r="CR19" s="34">
        <v>0</v>
      </c>
      <c r="CS19" s="34">
        <v>556</v>
      </c>
      <c r="CT19" s="34">
        <v>35</v>
      </c>
      <c r="CU19" s="34">
        <v>35</v>
      </c>
      <c r="CV19" s="34">
        <v>556</v>
      </c>
      <c r="CW19" s="34">
        <v>-29</v>
      </c>
      <c r="CX19" s="34">
        <v>0</v>
      </c>
      <c r="CY19" s="34">
        <v>2108</v>
      </c>
      <c r="CZ19" s="34">
        <v>138</v>
      </c>
      <c r="DA19" s="34">
        <v>138</v>
      </c>
      <c r="DB19" s="34">
        <v>2108</v>
      </c>
      <c r="DC19" s="34">
        <v>-53</v>
      </c>
      <c r="DD19" s="34">
        <v>0</v>
      </c>
      <c r="DE19" s="34">
        <v>927</v>
      </c>
      <c r="DF19" s="34">
        <v>68</v>
      </c>
      <c r="DG19" s="34">
        <v>68</v>
      </c>
      <c r="DH19" s="34">
        <v>927</v>
      </c>
      <c r="DI19" s="34">
        <v>-79</v>
      </c>
      <c r="DJ19" s="34">
        <v>0</v>
      </c>
      <c r="DK19" s="34">
        <v>4214</v>
      </c>
      <c r="DL19" s="34">
        <v>101</v>
      </c>
      <c r="DM19" s="34">
        <v>101</v>
      </c>
      <c r="DN19" s="34">
        <v>4214</v>
      </c>
      <c r="DO19" s="34">
        <v>-519</v>
      </c>
      <c r="DP19" s="34">
        <v>0</v>
      </c>
      <c r="DQ19" s="34">
        <v>171176</v>
      </c>
      <c r="DR19" s="34">
        <v>6340</v>
      </c>
      <c r="DS19" s="34">
        <v>6340</v>
      </c>
      <c r="DT19" s="34">
        <v>171017</v>
      </c>
      <c r="DU19" s="34">
        <v>-5495</v>
      </c>
      <c r="DV19" s="34">
        <v>0</v>
      </c>
      <c r="DW19" s="32" t="s">
        <v>457</v>
      </c>
      <c r="DX19" s="32" t="s">
        <v>458</v>
      </c>
      <c r="DY19" s="32" t="s">
        <v>459</v>
      </c>
      <c r="DZ19" s="28" t="s">
        <v>2338</v>
      </c>
    </row>
    <row r="20" spans="1:130" ht="15" customHeight="1">
      <c r="A20" s="58" t="s">
        <v>79</v>
      </c>
      <c r="B20" s="58" t="s">
        <v>80</v>
      </c>
      <c r="C20" s="36" t="s">
        <v>170</v>
      </c>
      <c r="D20" s="177">
        <v>44926</v>
      </c>
      <c r="E20" s="36" t="s">
        <v>193</v>
      </c>
      <c r="F20" s="36" t="s">
        <v>190</v>
      </c>
      <c r="G20" s="34">
        <v>1715641</v>
      </c>
      <c r="H20" s="34">
        <v>64756</v>
      </c>
      <c r="I20" s="34">
        <v>64756</v>
      </c>
      <c r="J20" s="34">
        <v>1714833</v>
      </c>
      <c r="K20" s="34">
        <v>-36793</v>
      </c>
      <c r="L20" s="34">
        <v>-604</v>
      </c>
      <c r="M20" s="34">
        <v>173826</v>
      </c>
      <c r="N20" s="34">
        <v>6220</v>
      </c>
      <c r="O20" s="34">
        <v>6220</v>
      </c>
      <c r="P20" s="34">
        <v>173826</v>
      </c>
      <c r="Q20" s="34">
        <v>-4842</v>
      </c>
      <c r="R20" s="34"/>
      <c r="S20" s="34">
        <v>22575668</v>
      </c>
      <c r="T20" s="34">
        <v>758692</v>
      </c>
      <c r="U20" s="34">
        <v>758692</v>
      </c>
      <c r="V20" s="34">
        <v>22535858</v>
      </c>
      <c r="W20" s="34">
        <v>-458835</v>
      </c>
      <c r="X20" s="34">
        <v>-16277</v>
      </c>
      <c r="Y20" s="34">
        <v>1670448</v>
      </c>
      <c r="Z20" s="34">
        <v>25373</v>
      </c>
      <c r="AA20" s="34">
        <v>25373</v>
      </c>
      <c r="AB20" s="34">
        <v>1670448</v>
      </c>
      <c r="AC20" s="34">
        <v>-23635</v>
      </c>
      <c r="AD20" s="34"/>
      <c r="AE20" s="34">
        <v>741491</v>
      </c>
      <c r="AF20" s="34">
        <v>20037</v>
      </c>
      <c r="AG20" s="34">
        <v>20037</v>
      </c>
      <c r="AH20" s="34">
        <v>741116</v>
      </c>
      <c r="AI20" s="34">
        <v>-16283</v>
      </c>
      <c r="AJ20" s="34"/>
      <c r="AK20" s="34">
        <v>6110313</v>
      </c>
      <c r="AL20" s="34">
        <v>755683</v>
      </c>
      <c r="AM20" s="34">
        <v>755683</v>
      </c>
      <c r="AN20" s="34">
        <v>6100783</v>
      </c>
      <c r="AO20" s="34">
        <v>-496892</v>
      </c>
      <c r="AP20" s="34"/>
      <c r="AQ20" s="34">
        <v>10007203</v>
      </c>
      <c r="AR20" s="34">
        <v>424095</v>
      </c>
      <c r="AS20" s="34">
        <v>424095</v>
      </c>
      <c r="AT20" s="34">
        <v>10007203</v>
      </c>
      <c r="AU20" s="34">
        <v>-292983</v>
      </c>
      <c r="AV20" s="34"/>
      <c r="AW20" s="34">
        <v>2350326</v>
      </c>
      <c r="AX20" s="34">
        <v>157944</v>
      </c>
      <c r="AY20" s="34">
        <v>157944</v>
      </c>
      <c r="AZ20" s="34">
        <v>2350111</v>
      </c>
      <c r="BA20" s="34">
        <v>-101081</v>
      </c>
      <c r="BB20" s="34"/>
      <c r="BC20" s="34">
        <v>2482153</v>
      </c>
      <c r="BD20" s="34">
        <v>250336</v>
      </c>
      <c r="BE20" s="34">
        <v>250336</v>
      </c>
      <c r="BF20" s="34">
        <v>2473755</v>
      </c>
      <c r="BG20" s="34">
        <v>-128607</v>
      </c>
      <c r="BH20" s="34">
        <v>-991</v>
      </c>
      <c r="BI20" s="34">
        <v>1241661</v>
      </c>
      <c r="BJ20" s="34">
        <v>64591</v>
      </c>
      <c r="BK20" s="34">
        <v>64591</v>
      </c>
      <c r="BL20" s="34">
        <v>1241355</v>
      </c>
      <c r="BM20" s="34">
        <v>-35141</v>
      </c>
      <c r="BN20" s="34"/>
      <c r="BO20" s="34">
        <v>514023</v>
      </c>
      <c r="BP20" s="34">
        <v>5449</v>
      </c>
      <c r="BQ20" s="34">
        <v>5449</v>
      </c>
      <c r="BR20" s="34">
        <v>514023</v>
      </c>
      <c r="BS20" s="34">
        <v>-8775</v>
      </c>
      <c r="BT20" s="34"/>
      <c r="BU20" s="34">
        <v>6015485</v>
      </c>
      <c r="BV20" s="34">
        <v>903875</v>
      </c>
      <c r="BW20" s="34">
        <v>903875</v>
      </c>
      <c r="BX20" s="34">
        <v>5675937</v>
      </c>
      <c r="BY20" s="34">
        <v>-478060</v>
      </c>
      <c r="BZ20" s="34">
        <v>-27479</v>
      </c>
      <c r="CA20" s="34">
        <v>3371135</v>
      </c>
      <c r="CB20" s="34">
        <v>108777</v>
      </c>
      <c r="CC20" s="34">
        <v>108777</v>
      </c>
      <c r="CD20" s="34">
        <v>3371135</v>
      </c>
      <c r="CE20" s="34">
        <v>-87715</v>
      </c>
      <c r="CF20" s="34"/>
      <c r="CG20" s="34">
        <v>1393981</v>
      </c>
      <c r="CH20" s="34">
        <v>76828</v>
      </c>
      <c r="CI20" s="34">
        <v>76828</v>
      </c>
      <c r="CJ20" s="34">
        <v>1393981</v>
      </c>
      <c r="CK20" s="34">
        <v>-50578</v>
      </c>
      <c r="CL20" s="34"/>
      <c r="CM20" s="34">
        <v>157571</v>
      </c>
      <c r="CN20" s="34"/>
      <c r="CO20" s="34"/>
      <c r="CP20" s="34">
        <v>157571</v>
      </c>
      <c r="CQ20" s="34">
        <v>-24</v>
      </c>
      <c r="CR20" s="34"/>
      <c r="CS20" s="34">
        <v>88336</v>
      </c>
      <c r="CT20" s="34">
        <v>4530</v>
      </c>
      <c r="CU20" s="34">
        <v>4530</v>
      </c>
      <c r="CV20" s="34">
        <v>88336</v>
      </c>
      <c r="CW20" s="34">
        <v>-3821</v>
      </c>
      <c r="CX20" s="34"/>
      <c r="CY20" s="34">
        <v>900733</v>
      </c>
      <c r="CZ20" s="34">
        <v>22577</v>
      </c>
      <c r="DA20" s="34">
        <v>22577</v>
      </c>
      <c r="DB20" s="34">
        <v>900733</v>
      </c>
      <c r="DC20" s="34">
        <v>-13353</v>
      </c>
      <c r="DD20" s="34"/>
      <c r="DE20" s="34">
        <v>345271</v>
      </c>
      <c r="DF20" s="34">
        <v>19723</v>
      </c>
      <c r="DG20" s="34">
        <v>19723</v>
      </c>
      <c r="DH20" s="34">
        <v>345271</v>
      </c>
      <c r="DI20" s="34">
        <v>-11940</v>
      </c>
      <c r="DJ20" s="34"/>
      <c r="DK20" s="34">
        <v>1105549</v>
      </c>
      <c r="DL20" s="34">
        <v>25515</v>
      </c>
      <c r="DM20" s="34">
        <v>25515</v>
      </c>
      <c r="DN20" s="34">
        <v>1085555</v>
      </c>
      <c r="DO20" s="34">
        <v>-17614</v>
      </c>
      <c r="DP20" s="34"/>
      <c r="DQ20" s="34">
        <v>62960814</v>
      </c>
      <c r="DR20" s="34">
        <v>3695001</v>
      </c>
      <c r="DS20" s="34">
        <v>3695001</v>
      </c>
      <c r="DT20" s="34">
        <v>62541830</v>
      </c>
      <c r="DU20" s="34">
        <v>-2266972</v>
      </c>
      <c r="DV20" s="34">
        <v>-45351</v>
      </c>
      <c r="DW20" s="32" t="s">
        <v>460</v>
      </c>
      <c r="DX20" s="28" t="s">
        <v>2389</v>
      </c>
      <c r="DY20" s="32" t="s">
        <v>287</v>
      </c>
      <c r="DZ20" s="28"/>
    </row>
    <row r="21" spans="1:130" ht="15" customHeight="1">
      <c r="A21" s="58" t="s">
        <v>116</v>
      </c>
      <c r="B21" s="58" t="s">
        <v>117</v>
      </c>
      <c r="C21" s="36" t="s">
        <v>166</v>
      </c>
      <c r="D21" s="177">
        <v>44926</v>
      </c>
      <c r="E21" s="36" t="s">
        <v>193</v>
      </c>
      <c r="F21" s="36" t="s">
        <v>190</v>
      </c>
      <c r="G21" s="34">
        <v>467492.02431999997</v>
      </c>
      <c r="H21" s="34">
        <v>12994.039789999999</v>
      </c>
      <c r="I21" s="34">
        <v>12994.039789999999</v>
      </c>
      <c r="J21" s="34">
        <v>467492.02431999997</v>
      </c>
      <c r="K21" s="34">
        <v>-15647.623820000001</v>
      </c>
      <c r="L21" s="34">
        <v>0</v>
      </c>
      <c r="M21" s="34">
        <v>113442.24948999999</v>
      </c>
      <c r="N21" s="34">
        <v>9560.4594099999995</v>
      </c>
      <c r="O21" s="34">
        <v>9560.4594099999995</v>
      </c>
      <c r="P21" s="34">
        <v>113442.24948999999</v>
      </c>
      <c r="Q21" s="34">
        <v>-5470.3382099999999</v>
      </c>
      <c r="R21" s="34">
        <v>0</v>
      </c>
      <c r="S21" s="34">
        <v>4194846.0128600001</v>
      </c>
      <c r="T21" s="34">
        <v>252373.24824000002</v>
      </c>
      <c r="U21" s="34">
        <v>252373.24824000002</v>
      </c>
      <c r="V21" s="34">
        <v>4194842.3103700001</v>
      </c>
      <c r="W21" s="34">
        <v>-227625.93935</v>
      </c>
      <c r="X21" s="34">
        <v>-2.4393200000000004</v>
      </c>
      <c r="Y21" s="34">
        <v>466719.32334</v>
      </c>
      <c r="Z21" s="34">
        <v>533.91294999999991</v>
      </c>
      <c r="AA21" s="34">
        <v>533.91294999999991</v>
      </c>
      <c r="AB21" s="34">
        <v>466719.32334</v>
      </c>
      <c r="AC21" s="34">
        <v>-1245.6158600000001</v>
      </c>
      <c r="AD21" s="34">
        <v>0</v>
      </c>
      <c r="AE21" s="34">
        <v>204477.13391999999</v>
      </c>
      <c r="AF21" s="34">
        <v>2583.0716299999999</v>
      </c>
      <c r="AG21" s="34">
        <v>2583.0716299999999</v>
      </c>
      <c r="AH21" s="34">
        <v>204477.13391999999</v>
      </c>
      <c r="AI21" s="34">
        <v>-8379.6188199999997</v>
      </c>
      <c r="AJ21" s="34">
        <v>0</v>
      </c>
      <c r="AK21" s="34">
        <v>1470691.69353</v>
      </c>
      <c r="AL21" s="34">
        <v>191924.27632</v>
      </c>
      <c r="AM21" s="34">
        <v>191924.27632</v>
      </c>
      <c r="AN21" s="34">
        <v>1470691.69353</v>
      </c>
      <c r="AO21" s="34">
        <v>-143688.86394000001</v>
      </c>
      <c r="AP21" s="34">
        <v>0</v>
      </c>
      <c r="AQ21" s="34">
        <v>3851966.6648800001</v>
      </c>
      <c r="AR21" s="34">
        <v>115266.26186</v>
      </c>
      <c r="AS21" s="34">
        <v>115263.47654</v>
      </c>
      <c r="AT21" s="34">
        <v>3851965.7572900001</v>
      </c>
      <c r="AU21" s="34">
        <v>-98965.333060000004</v>
      </c>
      <c r="AV21" s="34">
        <v>0</v>
      </c>
      <c r="AW21" s="34">
        <v>1345864.4237800001</v>
      </c>
      <c r="AX21" s="34">
        <v>27341.043300000001</v>
      </c>
      <c r="AY21" s="34">
        <v>27341.043300000001</v>
      </c>
      <c r="AZ21" s="34">
        <v>1345853.66276</v>
      </c>
      <c r="BA21" s="34">
        <v>-36445.442499999997</v>
      </c>
      <c r="BB21" s="34">
        <v>0</v>
      </c>
      <c r="BC21" s="34">
        <v>1477563.26676</v>
      </c>
      <c r="BD21" s="34">
        <v>114852.29336</v>
      </c>
      <c r="BE21" s="34">
        <v>114852.29336</v>
      </c>
      <c r="BF21" s="34">
        <v>1477563.26676</v>
      </c>
      <c r="BG21" s="34">
        <v>-73929.455000000002</v>
      </c>
      <c r="BH21" s="34">
        <v>0</v>
      </c>
      <c r="BI21" s="34">
        <v>464578.63575999998</v>
      </c>
      <c r="BJ21" s="34">
        <v>6964.4483300000002</v>
      </c>
      <c r="BK21" s="34">
        <v>6964.4483300000002</v>
      </c>
      <c r="BL21" s="34">
        <v>464578.63575999998</v>
      </c>
      <c r="BM21" s="34">
        <v>-10778.538070000001</v>
      </c>
      <c r="BN21" s="34">
        <v>0</v>
      </c>
      <c r="BO21" s="34">
        <v>238011.40904</v>
      </c>
      <c r="BP21" s="34">
        <v>1137.7304799999999</v>
      </c>
      <c r="BQ21" s="34">
        <v>1137.7304799999999</v>
      </c>
      <c r="BR21" s="34">
        <v>238011.40904</v>
      </c>
      <c r="BS21" s="34">
        <v>-1615.6314</v>
      </c>
      <c r="BT21" s="34">
        <v>0</v>
      </c>
      <c r="BU21" s="34">
        <v>1893438.19444</v>
      </c>
      <c r="BV21" s="34">
        <v>32890.633119999999</v>
      </c>
      <c r="BW21" s="34">
        <v>32877.981890000003</v>
      </c>
      <c r="BX21" s="34">
        <v>1893438.19444</v>
      </c>
      <c r="BY21" s="34">
        <v>-37845.060020000004</v>
      </c>
      <c r="BZ21" s="34">
        <v>0</v>
      </c>
      <c r="CA21" s="34">
        <v>1350812.88555</v>
      </c>
      <c r="CB21" s="34">
        <v>204588.42874</v>
      </c>
      <c r="CC21" s="34">
        <v>204588.42874</v>
      </c>
      <c r="CD21" s="34">
        <v>1350806.9136600001</v>
      </c>
      <c r="CE21" s="34">
        <v>-86791.11540000001</v>
      </c>
      <c r="CF21" s="34">
        <v>-4.7908100000000005</v>
      </c>
      <c r="CG21" s="34">
        <v>495924.6397</v>
      </c>
      <c r="CH21" s="34">
        <v>63117.364420000005</v>
      </c>
      <c r="CI21" s="34">
        <v>63117.364420000005</v>
      </c>
      <c r="CJ21" s="34">
        <v>495924.6397</v>
      </c>
      <c r="CK21" s="34">
        <v>-58489.78686</v>
      </c>
      <c r="CL21" s="34">
        <v>0</v>
      </c>
      <c r="CM21" s="34">
        <v>1549.8478700000001</v>
      </c>
      <c r="CN21" s="34">
        <v>0</v>
      </c>
      <c r="CO21" s="34">
        <v>0</v>
      </c>
      <c r="CP21" s="34">
        <v>1549.8478700000001</v>
      </c>
      <c r="CQ21" s="34">
        <v>-9.4402200000000001</v>
      </c>
      <c r="CR21" s="34">
        <v>0</v>
      </c>
      <c r="CS21" s="34">
        <v>142449.44569999998</v>
      </c>
      <c r="CT21" s="34">
        <v>18574.822050000002</v>
      </c>
      <c r="CU21" s="34">
        <v>18574.822050000002</v>
      </c>
      <c r="CV21" s="34">
        <v>142449.44569999998</v>
      </c>
      <c r="CW21" s="34">
        <v>-14665.00232</v>
      </c>
      <c r="CX21" s="34">
        <v>0</v>
      </c>
      <c r="CY21" s="34">
        <v>339471.60405999998</v>
      </c>
      <c r="CZ21" s="34">
        <v>5201.0376299999998</v>
      </c>
      <c r="DA21" s="34">
        <v>5201.0376299999998</v>
      </c>
      <c r="DB21" s="34">
        <v>339471.60405999998</v>
      </c>
      <c r="DC21" s="34">
        <v>-7374.5854500000005</v>
      </c>
      <c r="DD21" s="34">
        <v>0</v>
      </c>
      <c r="DE21" s="34">
        <v>226141.49402000001</v>
      </c>
      <c r="DF21" s="34">
        <v>77422.246010000003</v>
      </c>
      <c r="DG21" s="34">
        <v>77422.246010000003</v>
      </c>
      <c r="DH21" s="34">
        <v>226141.49402000001</v>
      </c>
      <c r="DI21" s="34">
        <v>-36417.615600000005</v>
      </c>
      <c r="DJ21" s="34">
        <v>0</v>
      </c>
      <c r="DK21" s="34">
        <v>601824.05430999992</v>
      </c>
      <c r="DL21" s="34">
        <v>17701.158190000002</v>
      </c>
      <c r="DM21" s="34">
        <v>17583.546109999999</v>
      </c>
      <c r="DN21" s="34">
        <v>601824.05430999992</v>
      </c>
      <c r="DO21" s="34">
        <v>-17549.649219999999</v>
      </c>
      <c r="DP21" s="34">
        <v>0</v>
      </c>
      <c r="DQ21" s="34">
        <v>19347265.003330003</v>
      </c>
      <c r="DR21" s="34">
        <v>1155026.4758300001</v>
      </c>
      <c r="DS21" s="34">
        <v>1154893.4272000003</v>
      </c>
      <c r="DT21" s="34">
        <v>19347243.660340004</v>
      </c>
      <c r="DU21" s="34">
        <v>-882934.65511999989</v>
      </c>
      <c r="DV21" s="34">
        <v>-7.2301300000000008</v>
      </c>
      <c r="DW21" s="32" t="s">
        <v>461</v>
      </c>
      <c r="DX21" s="32" t="s">
        <v>462</v>
      </c>
      <c r="DY21" s="32" t="s">
        <v>295</v>
      </c>
      <c r="DZ21" s="28"/>
    </row>
    <row r="22" spans="1:130" ht="15" customHeight="1">
      <c r="A22" s="58" t="s">
        <v>83</v>
      </c>
      <c r="B22" s="58" t="s">
        <v>326</v>
      </c>
      <c r="C22" s="36" t="s">
        <v>175</v>
      </c>
      <c r="D22" s="177">
        <v>44926</v>
      </c>
      <c r="E22" s="36" t="s">
        <v>193</v>
      </c>
      <c r="F22" s="36" t="s">
        <v>190</v>
      </c>
      <c r="G22" s="34">
        <v>1976168.81106718</v>
      </c>
      <c r="H22" s="34"/>
      <c r="I22" s="34">
        <v>75132.224300000002</v>
      </c>
      <c r="J22" s="34"/>
      <c r="K22" s="34">
        <v>-32690.413350170002</v>
      </c>
      <c r="L22" s="34">
        <v>0</v>
      </c>
      <c r="M22" s="34">
        <v>33225.666919759999</v>
      </c>
      <c r="N22" s="34"/>
      <c r="O22" s="34">
        <v>7089.5104099999999</v>
      </c>
      <c r="P22" s="34"/>
      <c r="Q22" s="34">
        <v>-4185.9531299999999</v>
      </c>
      <c r="R22" s="34">
        <v>0</v>
      </c>
      <c r="S22" s="34">
        <v>3423465.7080620001</v>
      </c>
      <c r="T22" s="34"/>
      <c r="U22" s="34">
        <v>82178.715219999998</v>
      </c>
      <c r="V22" s="34"/>
      <c r="W22" s="34">
        <v>-40130.99108752</v>
      </c>
      <c r="X22" s="34">
        <v>0</v>
      </c>
      <c r="Y22" s="34">
        <v>364215.89533358999</v>
      </c>
      <c r="Z22" s="34"/>
      <c r="AA22" s="34">
        <v>1597.88185</v>
      </c>
      <c r="AB22" s="34"/>
      <c r="AC22" s="34">
        <v>-1807.6270886</v>
      </c>
      <c r="AD22" s="34">
        <v>0</v>
      </c>
      <c r="AE22" s="34">
        <v>178120.70681328999</v>
      </c>
      <c r="AF22" s="34"/>
      <c r="AG22" s="34">
        <v>2660.4709199999998</v>
      </c>
      <c r="AH22" s="34"/>
      <c r="AI22" s="34">
        <v>-1323.4206959799999</v>
      </c>
      <c r="AJ22" s="34">
        <v>0</v>
      </c>
      <c r="AK22" s="34">
        <v>1193336.9770553501</v>
      </c>
      <c r="AL22" s="34"/>
      <c r="AM22" s="34">
        <v>128158.19375000001</v>
      </c>
      <c r="AN22" s="34"/>
      <c r="AO22" s="34">
        <v>-74219.848872799994</v>
      </c>
      <c r="AP22" s="34">
        <v>0</v>
      </c>
      <c r="AQ22" s="34">
        <v>3093126.9768222398</v>
      </c>
      <c r="AR22" s="34"/>
      <c r="AS22" s="34">
        <v>135802.23539329998</v>
      </c>
      <c r="AT22" s="34"/>
      <c r="AU22" s="34">
        <v>-65804.743315389991</v>
      </c>
      <c r="AV22" s="34">
        <v>0</v>
      </c>
      <c r="AW22" s="34">
        <v>992667.27822648</v>
      </c>
      <c r="AX22" s="34"/>
      <c r="AY22" s="34">
        <v>38793.517220000002</v>
      </c>
      <c r="AZ22" s="34"/>
      <c r="BA22" s="34">
        <v>-22770.270435339997</v>
      </c>
      <c r="BB22" s="34">
        <v>0</v>
      </c>
      <c r="BC22" s="34">
        <v>733182.05452736001</v>
      </c>
      <c r="BD22" s="34"/>
      <c r="BE22" s="34">
        <v>70885.852019999991</v>
      </c>
      <c r="BF22" s="34"/>
      <c r="BG22" s="34">
        <v>-35746.816614119998</v>
      </c>
      <c r="BH22" s="34">
        <v>0</v>
      </c>
      <c r="BI22" s="34">
        <v>195010.41279703999</v>
      </c>
      <c r="BJ22" s="34"/>
      <c r="BK22" s="34">
        <v>4419.9465099999998</v>
      </c>
      <c r="BL22" s="34"/>
      <c r="BM22" s="34">
        <v>-2283.30222</v>
      </c>
      <c r="BN22" s="34">
        <v>0</v>
      </c>
      <c r="BO22" s="34">
        <v>741766.75201338995</v>
      </c>
      <c r="BP22" s="34"/>
      <c r="BQ22" s="34">
        <v>640.38496999999995</v>
      </c>
      <c r="BR22" s="34"/>
      <c r="BS22" s="34">
        <v>-1866.9482</v>
      </c>
      <c r="BT22" s="34">
        <v>0</v>
      </c>
      <c r="BU22" s="34">
        <v>839118.84388141998</v>
      </c>
      <c r="BV22" s="34"/>
      <c r="BW22" s="34">
        <v>71637.483540000001</v>
      </c>
      <c r="BX22" s="34"/>
      <c r="BY22" s="34">
        <v>-29431.251987389998</v>
      </c>
      <c r="BZ22" s="34">
        <v>0</v>
      </c>
      <c r="CA22" s="34">
        <v>672155.84521403001</v>
      </c>
      <c r="CB22" s="34"/>
      <c r="CC22" s="34">
        <v>12277.54185</v>
      </c>
      <c r="CD22" s="34"/>
      <c r="CE22" s="34">
        <v>-6777.2692234699998</v>
      </c>
      <c r="CF22" s="34">
        <v>0</v>
      </c>
      <c r="CG22" s="34">
        <v>314358.02068888</v>
      </c>
      <c r="CH22" s="34"/>
      <c r="CI22" s="34">
        <v>8652.9432899999993</v>
      </c>
      <c r="CJ22" s="34"/>
      <c r="CK22" s="34">
        <v>-4368.4235109599995</v>
      </c>
      <c r="CL22" s="34">
        <v>0</v>
      </c>
      <c r="CM22" s="34">
        <v>60.87115</v>
      </c>
      <c r="CN22" s="34"/>
      <c r="CO22" s="34">
        <v>0</v>
      </c>
      <c r="CP22" s="34"/>
      <c r="CQ22" s="34">
        <v>0</v>
      </c>
      <c r="CR22" s="34">
        <v>0</v>
      </c>
      <c r="CS22" s="34">
        <v>189608.03724106</v>
      </c>
      <c r="CT22" s="34"/>
      <c r="CU22" s="34">
        <v>3059.7440099999999</v>
      </c>
      <c r="CV22" s="34"/>
      <c r="CW22" s="34">
        <v>-1787.6966499999999</v>
      </c>
      <c r="CX22" s="34">
        <v>0</v>
      </c>
      <c r="CY22" s="34">
        <v>189027.43874908</v>
      </c>
      <c r="CZ22" s="34"/>
      <c r="DA22" s="34">
        <v>3600.0573899999999</v>
      </c>
      <c r="DB22" s="34"/>
      <c r="DC22" s="34">
        <v>-2445.0528346900001</v>
      </c>
      <c r="DD22" s="34">
        <v>0</v>
      </c>
      <c r="DE22" s="34">
        <v>89902.546569999991</v>
      </c>
      <c r="DF22" s="34"/>
      <c r="DG22" s="34">
        <v>9074.5553899999995</v>
      </c>
      <c r="DH22" s="34"/>
      <c r="DI22" s="34">
        <v>-3882.20193023</v>
      </c>
      <c r="DJ22" s="34">
        <v>0</v>
      </c>
      <c r="DK22" s="34">
        <v>253050.68611857999</v>
      </c>
      <c r="DL22" s="34"/>
      <c r="DM22" s="34">
        <v>4695.3729699999994</v>
      </c>
      <c r="DN22" s="34"/>
      <c r="DO22" s="34">
        <v>-20138.59510663</v>
      </c>
      <c r="DP22" s="34">
        <v>0</v>
      </c>
      <c r="DQ22" s="34">
        <v>15471569.5292507</v>
      </c>
      <c r="DR22" s="34"/>
      <c r="DS22" s="34">
        <v>660356.63100329996</v>
      </c>
      <c r="DT22" s="34"/>
      <c r="DU22" s="34">
        <v>-351660.83878329</v>
      </c>
      <c r="DV22" s="34">
        <v>0</v>
      </c>
      <c r="DW22" s="32" t="s">
        <v>463</v>
      </c>
      <c r="DX22" s="32" t="s">
        <v>464</v>
      </c>
      <c r="DY22" s="32" t="s">
        <v>271</v>
      </c>
      <c r="DZ22" s="28"/>
    </row>
    <row r="23" spans="1:130" ht="15" customHeight="1">
      <c r="A23" s="58" t="s">
        <v>134</v>
      </c>
      <c r="B23" s="58" t="s">
        <v>135</v>
      </c>
      <c r="C23" s="36" t="s">
        <v>175</v>
      </c>
      <c r="D23" s="177">
        <v>44926</v>
      </c>
      <c r="E23" s="36" t="s">
        <v>193</v>
      </c>
      <c r="F23" s="36" t="s">
        <v>190</v>
      </c>
      <c r="G23" s="34">
        <v>1076502</v>
      </c>
      <c r="H23" s="34">
        <v>74183</v>
      </c>
      <c r="I23" s="34">
        <v>74058</v>
      </c>
      <c r="J23" s="34">
        <v>1076502</v>
      </c>
      <c r="K23" s="34">
        <v>-42865</v>
      </c>
      <c r="L23" s="34"/>
      <c r="M23" s="34">
        <v>369936</v>
      </c>
      <c r="N23" s="34">
        <v>8900</v>
      </c>
      <c r="O23" s="34">
        <v>8842</v>
      </c>
      <c r="P23" s="34">
        <v>369936</v>
      </c>
      <c r="Q23" s="34">
        <v>-7452</v>
      </c>
      <c r="R23" s="34"/>
      <c r="S23" s="34">
        <v>9868505</v>
      </c>
      <c r="T23" s="34">
        <v>502033</v>
      </c>
      <c r="U23" s="34">
        <v>495311</v>
      </c>
      <c r="V23" s="34">
        <v>9868505</v>
      </c>
      <c r="W23" s="34">
        <v>-256971</v>
      </c>
      <c r="X23" s="34"/>
      <c r="Y23" s="34">
        <v>4785320</v>
      </c>
      <c r="Z23" s="34">
        <v>103082</v>
      </c>
      <c r="AA23" s="34">
        <v>103082</v>
      </c>
      <c r="AB23" s="34">
        <v>4785320</v>
      </c>
      <c r="AC23" s="34">
        <v>-86295</v>
      </c>
      <c r="AD23" s="34">
        <v>0</v>
      </c>
      <c r="AE23" s="34">
        <v>352310</v>
      </c>
      <c r="AF23" s="34">
        <v>6251</v>
      </c>
      <c r="AG23" s="34">
        <v>6202</v>
      </c>
      <c r="AH23" s="34">
        <v>352310</v>
      </c>
      <c r="AI23" s="34">
        <v>-3257</v>
      </c>
      <c r="AJ23" s="34">
        <v>0</v>
      </c>
      <c r="AK23" s="34">
        <v>4233888</v>
      </c>
      <c r="AL23" s="34">
        <v>311144</v>
      </c>
      <c r="AM23" s="34">
        <v>306224</v>
      </c>
      <c r="AN23" s="34">
        <v>4233888</v>
      </c>
      <c r="AO23" s="34">
        <v>-173834</v>
      </c>
      <c r="AP23" s="34">
        <v>0</v>
      </c>
      <c r="AQ23" s="34">
        <v>8944060</v>
      </c>
      <c r="AR23" s="34">
        <v>478910</v>
      </c>
      <c r="AS23" s="34">
        <v>467031</v>
      </c>
      <c r="AT23" s="34">
        <v>8944060</v>
      </c>
      <c r="AU23" s="34">
        <v>-256582</v>
      </c>
      <c r="AV23" s="34"/>
      <c r="AW23" s="34">
        <v>3794633</v>
      </c>
      <c r="AX23" s="34">
        <v>146228</v>
      </c>
      <c r="AY23" s="34">
        <v>145717</v>
      </c>
      <c r="AZ23" s="34">
        <v>3794633</v>
      </c>
      <c r="BA23" s="34">
        <v>-79969</v>
      </c>
      <c r="BB23" s="34"/>
      <c r="BC23" s="34">
        <v>4592388</v>
      </c>
      <c r="BD23" s="34">
        <v>425966</v>
      </c>
      <c r="BE23" s="34">
        <v>424095</v>
      </c>
      <c r="BF23" s="34">
        <v>4592388</v>
      </c>
      <c r="BG23" s="34">
        <v>-143964</v>
      </c>
      <c r="BH23" s="34"/>
      <c r="BI23" s="34">
        <v>1836754</v>
      </c>
      <c r="BJ23" s="34">
        <v>42152</v>
      </c>
      <c r="BK23" s="34">
        <v>41777</v>
      </c>
      <c r="BL23" s="34">
        <v>1836754</v>
      </c>
      <c r="BM23" s="34">
        <v>-25602</v>
      </c>
      <c r="BN23" s="34"/>
      <c r="BO23" s="34">
        <v>4595168</v>
      </c>
      <c r="BP23" s="34">
        <v>506150</v>
      </c>
      <c r="BQ23" s="34">
        <v>506120</v>
      </c>
      <c r="BR23" s="34">
        <v>4595168</v>
      </c>
      <c r="BS23" s="34">
        <v>-83165</v>
      </c>
      <c r="BT23" s="34"/>
      <c r="BU23" s="34">
        <v>6779311</v>
      </c>
      <c r="BV23" s="34">
        <v>307082</v>
      </c>
      <c r="BW23" s="34">
        <v>297201</v>
      </c>
      <c r="BX23" s="34">
        <v>6779311</v>
      </c>
      <c r="BY23" s="34">
        <v>-162317</v>
      </c>
      <c r="BZ23" s="34"/>
      <c r="CA23" s="34">
        <v>2358265</v>
      </c>
      <c r="CB23" s="34">
        <v>188167</v>
      </c>
      <c r="CC23" s="34">
        <v>185196</v>
      </c>
      <c r="CD23" s="34">
        <v>2358265</v>
      </c>
      <c r="CE23" s="34">
        <v>-95985</v>
      </c>
      <c r="CF23" s="34"/>
      <c r="CG23" s="34">
        <v>1670244</v>
      </c>
      <c r="CH23" s="34">
        <v>96991</v>
      </c>
      <c r="CI23" s="34">
        <v>96369</v>
      </c>
      <c r="CJ23" s="34">
        <v>1670244</v>
      </c>
      <c r="CK23" s="34">
        <v>-36732</v>
      </c>
      <c r="CL23" s="34"/>
      <c r="CM23" s="34">
        <v>378164</v>
      </c>
      <c r="CN23" s="34">
        <v>3289</v>
      </c>
      <c r="CO23" s="34">
        <v>3289</v>
      </c>
      <c r="CP23" s="34">
        <v>378164</v>
      </c>
      <c r="CQ23" s="34">
        <v>-664</v>
      </c>
      <c r="CR23" s="34"/>
      <c r="CS23" s="34">
        <v>321192</v>
      </c>
      <c r="CT23" s="34">
        <v>16130</v>
      </c>
      <c r="CU23" s="34">
        <v>15983</v>
      </c>
      <c r="CV23" s="34">
        <v>321192</v>
      </c>
      <c r="CW23" s="34">
        <v>-10179</v>
      </c>
      <c r="CX23" s="34"/>
      <c r="CY23" s="34">
        <v>937181</v>
      </c>
      <c r="CZ23" s="34">
        <v>21008</v>
      </c>
      <c r="DA23" s="34">
        <v>20917</v>
      </c>
      <c r="DB23" s="34">
        <v>937181</v>
      </c>
      <c r="DC23" s="34">
        <v>-12758</v>
      </c>
      <c r="DD23" s="34"/>
      <c r="DE23" s="34">
        <v>511259</v>
      </c>
      <c r="DF23" s="34">
        <v>78358</v>
      </c>
      <c r="DG23" s="34">
        <v>78126</v>
      </c>
      <c r="DH23" s="34">
        <v>511259</v>
      </c>
      <c r="DI23" s="34">
        <v>-78890</v>
      </c>
      <c r="DJ23" s="34"/>
      <c r="DK23" s="34">
        <v>1043584</v>
      </c>
      <c r="DL23" s="34">
        <v>27468</v>
      </c>
      <c r="DM23" s="34">
        <v>26604</v>
      </c>
      <c r="DN23" s="34">
        <v>1043584</v>
      </c>
      <c r="DO23" s="34">
        <v>-126549</v>
      </c>
      <c r="DP23" s="34"/>
      <c r="DQ23" s="34">
        <v>58448664</v>
      </c>
      <c r="DR23" s="34">
        <v>3343492</v>
      </c>
      <c r="DS23" s="34">
        <v>3302144</v>
      </c>
      <c r="DT23" s="34">
        <v>58448664</v>
      </c>
      <c r="DU23" s="34">
        <v>-1684030</v>
      </c>
      <c r="DV23" s="34"/>
      <c r="DW23" s="32" t="s">
        <v>465</v>
      </c>
      <c r="DX23" s="28" t="s">
        <v>2351</v>
      </c>
      <c r="DY23" s="32" t="s">
        <v>275</v>
      </c>
      <c r="DZ23" s="28"/>
    </row>
    <row r="24" spans="1:130" ht="15" customHeight="1">
      <c r="A24" s="58" t="s">
        <v>38</v>
      </c>
      <c r="B24" s="58" t="s">
        <v>39</v>
      </c>
      <c r="C24" s="36" t="s">
        <v>175</v>
      </c>
      <c r="D24" s="177">
        <v>44926</v>
      </c>
      <c r="E24" s="36" t="s">
        <v>193</v>
      </c>
      <c r="F24" s="36" t="s">
        <v>191</v>
      </c>
      <c r="G24" s="34">
        <v>8343</v>
      </c>
      <c r="H24" s="34">
        <v>493</v>
      </c>
      <c r="I24" s="34">
        <v>493</v>
      </c>
      <c r="J24" s="34">
        <v>8289</v>
      </c>
      <c r="K24" s="34">
        <v>-290</v>
      </c>
      <c r="L24" s="34">
        <v>0</v>
      </c>
      <c r="M24" s="34">
        <v>8629</v>
      </c>
      <c r="N24" s="34">
        <v>54</v>
      </c>
      <c r="O24" s="34">
        <v>54</v>
      </c>
      <c r="P24" s="34">
        <v>8582</v>
      </c>
      <c r="Q24" s="34">
        <v>-48</v>
      </c>
      <c r="R24" s="34">
        <v>0</v>
      </c>
      <c r="S24" s="34">
        <v>58859</v>
      </c>
      <c r="T24" s="34">
        <v>2067</v>
      </c>
      <c r="U24" s="34">
        <v>2067</v>
      </c>
      <c r="V24" s="34">
        <v>58490</v>
      </c>
      <c r="W24" s="34">
        <v>-1683</v>
      </c>
      <c r="X24" s="34">
        <v>-1</v>
      </c>
      <c r="Y24" s="34">
        <v>16540</v>
      </c>
      <c r="Z24" s="34">
        <v>407</v>
      </c>
      <c r="AA24" s="34">
        <v>395</v>
      </c>
      <c r="AB24" s="34">
        <v>16289</v>
      </c>
      <c r="AC24" s="34">
        <v>-206</v>
      </c>
      <c r="AD24" s="34">
        <v>0</v>
      </c>
      <c r="AE24" s="34">
        <v>1547</v>
      </c>
      <c r="AF24" s="34">
        <v>33</v>
      </c>
      <c r="AG24" s="34">
        <v>33</v>
      </c>
      <c r="AH24" s="34">
        <v>1520</v>
      </c>
      <c r="AI24" s="34">
        <v>-31</v>
      </c>
      <c r="AJ24" s="34">
        <v>0</v>
      </c>
      <c r="AK24" s="34">
        <v>18649</v>
      </c>
      <c r="AL24" s="34">
        <v>1115</v>
      </c>
      <c r="AM24" s="34">
        <v>1115</v>
      </c>
      <c r="AN24" s="34">
        <v>18617</v>
      </c>
      <c r="AO24" s="34">
        <v>-737</v>
      </c>
      <c r="AP24" s="34">
        <v>0</v>
      </c>
      <c r="AQ24" s="34">
        <v>73732</v>
      </c>
      <c r="AR24" s="34">
        <v>3680</v>
      </c>
      <c r="AS24" s="34">
        <v>3680</v>
      </c>
      <c r="AT24" s="34">
        <v>73506</v>
      </c>
      <c r="AU24" s="34">
        <v>-1923</v>
      </c>
      <c r="AV24" s="34">
        <v>-2</v>
      </c>
      <c r="AW24" s="34">
        <v>18242</v>
      </c>
      <c r="AX24" s="34">
        <v>997</v>
      </c>
      <c r="AY24" s="34">
        <v>997</v>
      </c>
      <c r="AZ24" s="34">
        <v>18088</v>
      </c>
      <c r="BA24" s="34">
        <v>-474</v>
      </c>
      <c r="BB24" s="34">
        <v>-4</v>
      </c>
      <c r="BC24" s="34">
        <v>11875</v>
      </c>
      <c r="BD24" s="34">
        <v>1291</v>
      </c>
      <c r="BE24" s="34">
        <v>1291</v>
      </c>
      <c r="BF24" s="34">
        <v>11749</v>
      </c>
      <c r="BG24" s="34">
        <v>-538</v>
      </c>
      <c r="BH24" s="34">
        <v>-1</v>
      </c>
      <c r="BI24" s="34">
        <v>18575</v>
      </c>
      <c r="BJ24" s="34">
        <v>262</v>
      </c>
      <c r="BK24" s="34">
        <v>256</v>
      </c>
      <c r="BL24" s="34">
        <v>18553</v>
      </c>
      <c r="BM24" s="34">
        <v>-137</v>
      </c>
      <c r="BN24" s="34">
        <v>0</v>
      </c>
      <c r="BO24" s="34">
        <v>0</v>
      </c>
      <c r="BP24" s="34">
        <v>0</v>
      </c>
      <c r="BQ24" s="34">
        <v>0</v>
      </c>
      <c r="BR24" s="34">
        <v>0</v>
      </c>
      <c r="BS24" s="34">
        <v>0</v>
      </c>
      <c r="BT24" s="34">
        <v>0</v>
      </c>
      <c r="BU24" s="34">
        <v>41955</v>
      </c>
      <c r="BV24" s="34">
        <v>1242</v>
      </c>
      <c r="BW24" s="34">
        <v>1238</v>
      </c>
      <c r="BX24" s="34">
        <v>41446</v>
      </c>
      <c r="BY24" s="34">
        <v>-628</v>
      </c>
      <c r="BZ24" s="34">
        <v>0</v>
      </c>
      <c r="CA24" s="34">
        <v>18147</v>
      </c>
      <c r="CB24" s="34">
        <v>309</v>
      </c>
      <c r="CC24" s="34">
        <v>291</v>
      </c>
      <c r="CD24" s="34">
        <v>18042</v>
      </c>
      <c r="CE24" s="34">
        <v>-592</v>
      </c>
      <c r="CF24" s="34">
        <v>0</v>
      </c>
      <c r="CG24" s="34">
        <v>12964</v>
      </c>
      <c r="CH24" s="34">
        <v>469</v>
      </c>
      <c r="CI24" s="34">
        <v>469</v>
      </c>
      <c r="CJ24" s="34">
        <v>12937</v>
      </c>
      <c r="CK24" s="34">
        <v>-306</v>
      </c>
      <c r="CL24" s="34">
        <v>0</v>
      </c>
      <c r="CM24" s="34">
        <v>1997</v>
      </c>
      <c r="CN24" s="34">
        <v>0</v>
      </c>
      <c r="CO24" s="34">
        <v>0</v>
      </c>
      <c r="CP24" s="34">
        <v>1924</v>
      </c>
      <c r="CQ24" s="34">
        <v>-1</v>
      </c>
      <c r="CR24" s="34">
        <v>0</v>
      </c>
      <c r="CS24" s="34">
        <v>1965</v>
      </c>
      <c r="CT24" s="34">
        <v>71</v>
      </c>
      <c r="CU24" s="34">
        <v>71</v>
      </c>
      <c r="CV24" s="34">
        <v>1949</v>
      </c>
      <c r="CW24" s="34">
        <v>-56</v>
      </c>
      <c r="CX24" s="34">
        <v>0</v>
      </c>
      <c r="CY24" s="34">
        <v>4987</v>
      </c>
      <c r="CZ24" s="34">
        <v>182</v>
      </c>
      <c r="DA24" s="34">
        <v>181</v>
      </c>
      <c r="DB24" s="34">
        <v>4943</v>
      </c>
      <c r="DC24" s="34">
        <v>-110</v>
      </c>
      <c r="DD24" s="34">
        <v>0</v>
      </c>
      <c r="DE24" s="34">
        <v>1544</v>
      </c>
      <c r="DF24" s="34">
        <v>148</v>
      </c>
      <c r="DG24" s="34">
        <v>148</v>
      </c>
      <c r="DH24" s="34">
        <v>1536</v>
      </c>
      <c r="DI24" s="34">
        <v>-78</v>
      </c>
      <c r="DJ24" s="34">
        <v>0</v>
      </c>
      <c r="DK24" s="34">
        <v>19582</v>
      </c>
      <c r="DL24" s="34">
        <v>490</v>
      </c>
      <c r="DM24" s="34">
        <v>469</v>
      </c>
      <c r="DN24" s="34">
        <v>19422</v>
      </c>
      <c r="DO24" s="34">
        <v>-276</v>
      </c>
      <c r="DP24" s="34">
        <v>0</v>
      </c>
      <c r="DQ24" s="34">
        <v>338132</v>
      </c>
      <c r="DR24" s="34">
        <v>13310</v>
      </c>
      <c r="DS24" s="34">
        <v>13248</v>
      </c>
      <c r="DT24" s="34">
        <v>335882</v>
      </c>
      <c r="DU24" s="34">
        <v>-8114</v>
      </c>
      <c r="DV24" s="34">
        <v>-8</v>
      </c>
      <c r="DW24" s="32" t="s">
        <v>466</v>
      </c>
      <c r="DX24" s="28" t="s">
        <v>2389</v>
      </c>
      <c r="DY24" s="32" t="s">
        <v>276</v>
      </c>
      <c r="DZ24" s="28" t="s">
        <v>2371</v>
      </c>
    </row>
    <row r="25" spans="1:130" ht="15" customHeight="1">
      <c r="A25" s="58" t="s">
        <v>157</v>
      </c>
      <c r="B25" s="58" t="s">
        <v>252</v>
      </c>
      <c r="C25" s="36" t="s">
        <v>169</v>
      </c>
      <c r="D25" s="177">
        <v>44926</v>
      </c>
      <c r="E25" s="36" t="s">
        <v>193</v>
      </c>
      <c r="F25" s="36" t="s">
        <v>191</v>
      </c>
      <c r="G25" s="34"/>
      <c r="H25" s="34"/>
      <c r="I25" s="34"/>
      <c r="J25" s="34"/>
      <c r="K25" s="34"/>
      <c r="L25" s="34"/>
      <c r="M25" s="34">
        <v>119</v>
      </c>
      <c r="N25" s="34"/>
      <c r="O25" s="34">
        <v>8</v>
      </c>
      <c r="P25" s="34"/>
      <c r="Q25" s="34">
        <v>-4</v>
      </c>
      <c r="R25" s="34"/>
      <c r="S25" s="34">
        <v>4469</v>
      </c>
      <c r="T25" s="34"/>
      <c r="U25" s="34">
        <v>140</v>
      </c>
      <c r="V25" s="34"/>
      <c r="W25" s="34">
        <v>-54</v>
      </c>
      <c r="X25" s="34"/>
      <c r="Y25" s="34">
        <v>1979</v>
      </c>
      <c r="Z25" s="34"/>
      <c r="AA25" s="34">
        <v>75</v>
      </c>
      <c r="AB25" s="34"/>
      <c r="AC25" s="34">
        <v>-6</v>
      </c>
      <c r="AD25" s="34"/>
      <c r="AE25" s="34">
        <v>5</v>
      </c>
      <c r="AF25" s="34"/>
      <c r="AG25" s="34"/>
      <c r="AH25" s="34"/>
      <c r="AI25" s="34"/>
      <c r="AJ25" s="34"/>
      <c r="AK25" s="34">
        <v>353</v>
      </c>
      <c r="AL25" s="34"/>
      <c r="AM25" s="34"/>
      <c r="AN25" s="34"/>
      <c r="AO25" s="34">
        <v>-1</v>
      </c>
      <c r="AP25" s="34"/>
      <c r="AQ25" s="34">
        <v>1053</v>
      </c>
      <c r="AR25" s="34"/>
      <c r="AS25" s="34">
        <v>4</v>
      </c>
      <c r="AT25" s="34"/>
      <c r="AU25" s="34">
        <v>-3</v>
      </c>
      <c r="AV25" s="34"/>
      <c r="AW25" s="34">
        <v>384</v>
      </c>
      <c r="AX25" s="34"/>
      <c r="AY25" s="34">
        <v>6</v>
      </c>
      <c r="AZ25" s="34"/>
      <c r="BA25" s="34">
        <v>-1</v>
      </c>
      <c r="BB25" s="34"/>
      <c r="BC25" s="34">
        <v>467</v>
      </c>
      <c r="BD25" s="34"/>
      <c r="BE25" s="34">
        <v>330</v>
      </c>
      <c r="BF25" s="34"/>
      <c r="BG25" s="34">
        <v>-7</v>
      </c>
      <c r="BH25" s="34"/>
      <c r="BI25" s="34">
        <v>576</v>
      </c>
      <c r="BJ25" s="34"/>
      <c r="BK25" s="34">
        <v>1</v>
      </c>
      <c r="BL25" s="34"/>
      <c r="BM25" s="34">
        <v>-13</v>
      </c>
      <c r="BN25" s="34"/>
      <c r="BO25" s="34"/>
      <c r="BP25" s="34"/>
      <c r="BQ25" s="34"/>
      <c r="BR25" s="34"/>
      <c r="BS25" s="34">
        <v>-1</v>
      </c>
      <c r="BT25" s="34"/>
      <c r="BU25" s="34">
        <v>1364</v>
      </c>
      <c r="BV25" s="34"/>
      <c r="BW25" s="34">
        <v>20</v>
      </c>
      <c r="BX25" s="34"/>
      <c r="BY25" s="34">
        <v>-2</v>
      </c>
      <c r="BZ25" s="34"/>
      <c r="CA25" s="34">
        <v>596</v>
      </c>
      <c r="CB25" s="34"/>
      <c r="CC25" s="34"/>
      <c r="CD25" s="34"/>
      <c r="CE25" s="34">
        <v>-1</v>
      </c>
      <c r="CF25" s="34"/>
      <c r="CG25" s="34">
        <v>631</v>
      </c>
      <c r="CH25" s="34"/>
      <c r="CI25" s="34">
        <v>141</v>
      </c>
      <c r="CJ25" s="34"/>
      <c r="CK25" s="34">
        <v>-3</v>
      </c>
      <c r="CL25" s="34">
        <v>-10</v>
      </c>
      <c r="CM25" s="34">
        <v>3</v>
      </c>
      <c r="CN25" s="34"/>
      <c r="CO25" s="34"/>
      <c r="CP25" s="34"/>
      <c r="CQ25" s="34"/>
      <c r="CR25" s="34"/>
      <c r="CS25" s="34">
        <v>12</v>
      </c>
      <c r="CT25" s="34"/>
      <c r="CU25" s="34"/>
      <c r="CV25" s="34"/>
      <c r="CW25" s="34"/>
      <c r="CX25" s="34"/>
      <c r="CY25" s="34">
        <v>154</v>
      </c>
      <c r="CZ25" s="34"/>
      <c r="DA25" s="34"/>
      <c r="DB25" s="34"/>
      <c r="DC25" s="34">
        <v>-3</v>
      </c>
      <c r="DD25" s="34"/>
      <c r="DE25" s="34">
        <v>347</v>
      </c>
      <c r="DF25" s="34"/>
      <c r="DG25" s="34"/>
      <c r="DH25" s="34"/>
      <c r="DI25" s="34">
        <v>-1</v>
      </c>
      <c r="DJ25" s="34"/>
      <c r="DK25" s="34">
        <v>10</v>
      </c>
      <c r="DL25" s="34"/>
      <c r="DM25" s="34">
        <v>9</v>
      </c>
      <c r="DN25" s="34"/>
      <c r="DO25" s="34"/>
      <c r="DP25" s="34"/>
      <c r="DQ25" s="34">
        <v>12522</v>
      </c>
      <c r="DR25" s="34"/>
      <c r="DS25" s="34">
        <v>735</v>
      </c>
      <c r="DT25" s="34"/>
      <c r="DU25" s="34">
        <v>-98</v>
      </c>
      <c r="DV25" s="34">
        <v>-10</v>
      </c>
      <c r="DW25" s="32" t="s">
        <v>2319</v>
      </c>
      <c r="DX25" s="28" t="s">
        <v>2389</v>
      </c>
      <c r="DY25" s="32" t="s">
        <v>283</v>
      </c>
      <c r="DZ25" s="28"/>
    </row>
    <row r="26" spans="1:130" ht="15" customHeight="1">
      <c r="A26" s="58" t="s">
        <v>69</v>
      </c>
      <c r="B26" s="58" t="s">
        <v>70</v>
      </c>
      <c r="C26" s="36" t="s">
        <v>168</v>
      </c>
      <c r="D26" s="177">
        <v>44926</v>
      </c>
      <c r="E26" s="36" t="s">
        <v>193</v>
      </c>
      <c r="F26" s="36" t="s">
        <v>191</v>
      </c>
      <c r="G26" s="186">
        <v>47</v>
      </c>
      <c r="H26" s="186">
        <v>2</v>
      </c>
      <c r="I26" s="186">
        <v>2</v>
      </c>
      <c r="J26" s="186">
        <v>47</v>
      </c>
      <c r="K26" s="186">
        <v>-2</v>
      </c>
      <c r="L26" s="186"/>
      <c r="M26" s="186">
        <v>12</v>
      </c>
      <c r="N26" s="186"/>
      <c r="O26" s="186"/>
      <c r="P26" s="186">
        <v>12</v>
      </c>
      <c r="Q26" s="186"/>
      <c r="R26" s="186"/>
      <c r="S26" s="186">
        <v>393</v>
      </c>
      <c r="T26" s="186">
        <v>9</v>
      </c>
      <c r="U26" s="186">
        <v>9</v>
      </c>
      <c r="V26" s="186">
        <v>393</v>
      </c>
      <c r="W26" s="186">
        <v>-4</v>
      </c>
      <c r="X26" s="186"/>
      <c r="Y26" s="186">
        <v>49</v>
      </c>
      <c r="Z26" s="186"/>
      <c r="AA26" s="186"/>
      <c r="AB26" s="186">
        <v>49</v>
      </c>
      <c r="AC26" s="186">
        <v>-1</v>
      </c>
      <c r="AD26" s="186"/>
      <c r="AE26" s="186">
        <v>6</v>
      </c>
      <c r="AF26" s="186"/>
      <c r="AG26" s="186"/>
      <c r="AH26" s="186">
        <v>6</v>
      </c>
      <c r="AI26" s="186"/>
      <c r="AJ26" s="186"/>
      <c r="AK26" s="186">
        <v>550</v>
      </c>
      <c r="AL26" s="186">
        <v>12</v>
      </c>
      <c r="AM26" s="186">
        <v>12</v>
      </c>
      <c r="AN26" s="186">
        <v>550</v>
      </c>
      <c r="AO26" s="186">
        <v>-13</v>
      </c>
      <c r="AP26" s="186"/>
      <c r="AQ26" s="186">
        <v>909</v>
      </c>
      <c r="AR26" s="186">
        <v>21</v>
      </c>
      <c r="AS26" s="186">
        <v>21</v>
      </c>
      <c r="AT26" s="186">
        <v>909</v>
      </c>
      <c r="AU26" s="186">
        <v>-16</v>
      </c>
      <c r="AV26" s="186"/>
      <c r="AW26" s="186">
        <v>292</v>
      </c>
      <c r="AX26" s="186"/>
      <c r="AY26" s="186"/>
      <c r="AZ26" s="186">
        <v>292</v>
      </c>
      <c r="BA26" s="186">
        <v>-1</v>
      </c>
      <c r="BB26" s="186"/>
      <c r="BC26" s="186">
        <v>1163</v>
      </c>
      <c r="BD26" s="186">
        <v>21</v>
      </c>
      <c r="BE26" s="186">
        <v>21</v>
      </c>
      <c r="BF26" s="186">
        <v>1016</v>
      </c>
      <c r="BG26" s="186">
        <v>-10</v>
      </c>
      <c r="BH26" s="186"/>
      <c r="BI26" s="186">
        <v>40</v>
      </c>
      <c r="BJ26" s="186">
        <v>3</v>
      </c>
      <c r="BK26" s="186">
        <v>3</v>
      </c>
      <c r="BL26" s="186">
        <v>40</v>
      </c>
      <c r="BM26" s="186">
        <v>-1</v>
      </c>
      <c r="BN26" s="186"/>
      <c r="BO26" s="186"/>
      <c r="BP26" s="186"/>
      <c r="BQ26" s="186"/>
      <c r="BR26" s="186"/>
      <c r="BS26" s="186"/>
      <c r="BT26" s="186"/>
      <c r="BU26" s="186">
        <v>1109</v>
      </c>
      <c r="BV26" s="186">
        <v>20</v>
      </c>
      <c r="BW26" s="186">
        <v>20</v>
      </c>
      <c r="BX26" s="186">
        <v>1109</v>
      </c>
      <c r="BY26" s="186">
        <v>-20</v>
      </c>
      <c r="BZ26" s="186"/>
      <c r="CA26" s="186">
        <v>299</v>
      </c>
      <c r="CB26" s="186">
        <v>50</v>
      </c>
      <c r="CC26" s="186">
        <v>50</v>
      </c>
      <c r="CD26" s="186">
        <v>237</v>
      </c>
      <c r="CE26" s="186">
        <v>-27</v>
      </c>
      <c r="CF26" s="186"/>
      <c r="CG26" s="186">
        <v>45</v>
      </c>
      <c r="CH26" s="186">
        <v>2</v>
      </c>
      <c r="CI26" s="186">
        <v>2</v>
      </c>
      <c r="CJ26" s="186">
        <v>42</v>
      </c>
      <c r="CK26" s="186">
        <v>-1</v>
      </c>
      <c r="CL26" s="186"/>
      <c r="CM26" s="186"/>
      <c r="CN26" s="186"/>
      <c r="CO26" s="186"/>
      <c r="CP26" s="186"/>
      <c r="CQ26" s="186"/>
      <c r="CR26" s="186"/>
      <c r="CS26" s="186">
        <v>71</v>
      </c>
      <c r="CT26" s="186"/>
      <c r="CU26" s="186"/>
      <c r="CV26" s="186">
        <v>71</v>
      </c>
      <c r="CW26" s="186"/>
      <c r="CX26" s="186"/>
      <c r="CY26" s="186">
        <v>99</v>
      </c>
      <c r="CZ26" s="186">
        <v>1</v>
      </c>
      <c r="DA26" s="186">
        <v>1</v>
      </c>
      <c r="DB26" s="186">
        <v>99</v>
      </c>
      <c r="DC26" s="186">
        <v>-2</v>
      </c>
      <c r="DD26" s="186"/>
      <c r="DE26" s="186">
        <v>20</v>
      </c>
      <c r="DF26" s="186">
        <v>1</v>
      </c>
      <c r="DG26" s="186">
        <v>1</v>
      </c>
      <c r="DH26" s="186">
        <v>20</v>
      </c>
      <c r="DI26" s="186">
        <v>-1</v>
      </c>
      <c r="DJ26" s="186"/>
      <c r="DK26" s="186">
        <v>30</v>
      </c>
      <c r="DL26" s="186">
        <v>2</v>
      </c>
      <c r="DM26" s="186">
        <v>2</v>
      </c>
      <c r="DN26" s="186">
        <v>28</v>
      </c>
      <c r="DO26" s="186">
        <v>-1</v>
      </c>
      <c r="DP26" s="186"/>
      <c r="DQ26" s="186">
        <v>5134</v>
      </c>
      <c r="DR26" s="186">
        <v>144</v>
      </c>
      <c r="DS26" s="186">
        <v>144</v>
      </c>
      <c r="DT26" s="186">
        <v>4920</v>
      </c>
      <c r="DU26" s="186">
        <v>-100</v>
      </c>
      <c r="DV26" s="34"/>
      <c r="DW26" s="32" t="s">
        <v>467</v>
      </c>
      <c r="DX26" s="28" t="s">
        <v>2389</v>
      </c>
      <c r="DY26" s="32" t="s">
        <v>340</v>
      </c>
      <c r="DZ26" s="28"/>
    </row>
    <row r="27" spans="1:130" ht="15" customHeight="1">
      <c r="A27" s="58" t="s">
        <v>67</v>
      </c>
      <c r="B27" s="58" t="s">
        <v>68</v>
      </c>
      <c r="C27" s="36" t="s">
        <v>169</v>
      </c>
      <c r="D27" s="177">
        <v>44926</v>
      </c>
      <c r="E27" s="36" t="s">
        <v>193</v>
      </c>
      <c r="F27" s="36" t="s">
        <v>191</v>
      </c>
      <c r="G27" s="34">
        <v>1741</v>
      </c>
      <c r="H27" s="34">
        <v>99</v>
      </c>
      <c r="I27" s="34">
        <v>99</v>
      </c>
      <c r="J27" s="34">
        <v>1741</v>
      </c>
      <c r="K27" s="34">
        <v>-61</v>
      </c>
      <c r="L27" s="34">
        <v>0</v>
      </c>
      <c r="M27" s="34">
        <v>120</v>
      </c>
      <c r="N27" s="34">
        <v>13</v>
      </c>
      <c r="O27" s="34">
        <v>13</v>
      </c>
      <c r="P27" s="34">
        <v>120</v>
      </c>
      <c r="Q27" s="34">
        <v>-3</v>
      </c>
      <c r="R27" s="34">
        <v>0</v>
      </c>
      <c r="S27" s="34">
        <v>4853</v>
      </c>
      <c r="T27" s="34">
        <v>322</v>
      </c>
      <c r="U27" s="34">
        <v>322</v>
      </c>
      <c r="V27" s="34">
        <v>4853</v>
      </c>
      <c r="W27" s="34">
        <v>-175</v>
      </c>
      <c r="X27" s="34">
        <v>0</v>
      </c>
      <c r="Y27" s="34">
        <v>469</v>
      </c>
      <c r="Z27" s="34">
        <v>4</v>
      </c>
      <c r="AA27" s="34">
        <v>4</v>
      </c>
      <c r="AB27" s="34">
        <v>469</v>
      </c>
      <c r="AC27" s="34">
        <v>-4</v>
      </c>
      <c r="AD27" s="34">
        <v>0</v>
      </c>
      <c r="AE27" s="34">
        <v>81</v>
      </c>
      <c r="AF27" s="34">
        <v>0</v>
      </c>
      <c r="AG27" s="34">
        <v>0</v>
      </c>
      <c r="AH27" s="34">
        <v>81</v>
      </c>
      <c r="AI27" s="34">
        <v>-3</v>
      </c>
      <c r="AJ27" s="34">
        <v>0</v>
      </c>
      <c r="AK27" s="34">
        <v>232</v>
      </c>
      <c r="AL27" s="34">
        <v>76</v>
      </c>
      <c r="AM27" s="34">
        <v>76</v>
      </c>
      <c r="AN27" s="34">
        <v>232</v>
      </c>
      <c r="AO27" s="34">
        <v>-25</v>
      </c>
      <c r="AP27" s="34">
        <v>0</v>
      </c>
      <c r="AQ27" s="34">
        <v>2199</v>
      </c>
      <c r="AR27" s="34">
        <v>74</v>
      </c>
      <c r="AS27" s="34">
        <v>74</v>
      </c>
      <c r="AT27" s="34">
        <v>2199</v>
      </c>
      <c r="AU27" s="34">
        <v>-60</v>
      </c>
      <c r="AV27" s="34">
        <v>0</v>
      </c>
      <c r="AW27" s="34">
        <v>837</v>
      </c>
      <c r="AX27" s="34">
        <v>108</v>
      </c>
      <c r="AY27" s="34">
        <v>108</v>
      </c>
      <c r="AZ27" s="34">
        <v>837</v>
      </c>
      <c r="BA27" s="34">
        <v>-51</v>
      </c>
      <c r="BB27" s="34">
        <v>0</v>
      </c>
      <c r="BC27" s="34">
        <v>1652</v>
      </c>
      <c r="BD27" s="34">
        <v>199</v>
      </c>
      <c r="BE27" s="34">
        <v>199</v>
      </c>
      <c r="BF27" s="34">
        <v>1652</v>
      </c>
      <c r="BG27" s="34">
        <v>-79</v>
      </c>
      <c r="BH27" s="34">
        <v>0</v>
      </c>
      <c r="BI27" s="34">
        <v>376</v>
      </c>
      <c r="BJ27" s="34">
        <v>1</v>
      </c>
      <c r="BK27" s="34">
        <v>1</v>
      </c>
      <c r="BL27" s="34">
        <v>376</v>
      </c>
      <c r="BM27" s="34">
        <v>-6</v>
      </c>
      <c r="BN27" s="34">
        <v>0</v>
      </c>
      <c r="BO27" s="34">
        <v>39</v>
      </c>
      <c r="BP27" s="34">
        <v>0</v>
      </c>
      <c r="BQ27" s="34">
        <v>0</v>
      </c>
      <c r="BR27" s="34">
        <v>39</v>
      </c>
      <c r="BS27" s="34">
        <v>-3</v>
      </c>
      <c r="BT27" s="34">
        <v>0</v>
      </c>
      <c r="BU27" s="34">
        <v>8723</v>
      </c>
      <c r="BV27" s="34">
        <v>495</v>
      </c>
      <c r="BW27" s="34">
        <v>485</v>
      </c>
      <c r="BX27" s="34">
        <v>8723</v>
      </c>
      <c r="BY27" s="34">
        <v>-246</v>
      </c>
      <c r="BZ27" s="34">
        <v>0</v>
      </c>
      <c r="CA27" s="34">
        <v>831</v>
      </c>
      <c r="CB27" s="34">
        <v>34</v>
      </c>
      <c r="CC27" s="34">
        <v>34</v>
      </c>
      <c r="CD27" s="34">
        <v>831</v>
      </c>
      <c r="CE27" s="34">
        <v>-30</v>
      </c>
      <c r="CF27" s="34">
        <v>0</v>
      </c>
      <c r="CG27" s="34">
        <v>3160</v>
      </c>
      <c r="CH27" s="34">
        <v>185</v>
      </c>
      <c r="CI27" s="34">
        <v>185</v>
      </c>
      <c r="CJ27" s="34">
        <v>3160</v>
      </c>
      <c r="CK27" s="34">
        <v>-98</v>
      </c>
      <c r="CL27" s="34">
        <v>0</v>
      </c>
      <c r="CM27" s="34">
        <v>0</v>
      </c>
      <c r="CN27" s="34">
        <v>0</v>
      </c>
      <c r="CO27" s="34">
        <v>0</v>
      </c>
      <c r="CP27" s="34">
        <v>0</v>
      </c>
      <c r="CQ27" s="34">
        <v>0</v>
      </c>
      <c r="CR27" s="34">
        <v>0</v>
      </c>
      <c r="CS27" s="34">
        <v>471</v>
      </c>
      <c r="CT27" s="34">
        <v>1</v>
      </c>
      <c r="CU27" s="34">
        <v>1</v>
      </c>
      <c r="CV27" s="34">
        <v>471</v>
      </c>
      <c r="CW27" s="34">
        <v>-5</v>
      </c>
      <c r="CX27" s="34">
        <v>0</v>
      </c>
      <c r="CY27" s="34">
        <v>1572</v>
      </c>
      <c r="CZ27" s="34">
        <v>202</v>
      </c>
      <c r="DA27" s="34">
        <v>202</v>
      </c>
      <c r="DB27" s="34">
        <v>1572</v>
      </c>
      <c r="DC27" s="34">
        <v>-62</v>
      </c>
      <c r="DD27" s="34">
        <v>0</v>
      </c>
      <c r="DE27" s="34">
        <v>428</v>
      </c>
      <c r="DF27" s="34">
        <v>46</v>
      </c>
      <c r="DG27" s="34">
        <v>46</v>
      </c>
      <c r="DH27" s="34">
        <v>428</v>
      </c>
      <c r="DI27" s="34">
        <v>-27</v>
      </c>
      <c r="DJ27" s="34">
        <v>0</v>
      </c>
      <c r="DK27" s="34">
        <v>740</v>
      </c>
      <c r="DL27" s="34">
        <v>103</v>
      </c>
      <c r="DM27" s="34">
        <v>103</v>
      </c>
      <c r="DN27" s="34">
        <v>740</v>
      </c>
      <c r="DO27" s="34">
        <v>-19</v>
      </c>
      <c r="DP27" s="34">
        <v>0</v>
      </c>
      <c r="DQ27" s="34">
        <v>28524</v>
      </c>
      <c r="DR27" s="34">
        <v>1962</v>
      </c>
      <c r="DS27" s="34">
        <v>1952</v>
      </c>
      <c r="DT27" s="34">
        <v>28524</v>
      </c>
      <c r="DU27" s="34">
        <v>-957</v>
      </c>
      <c r="DV27" s="34">
        <v>0</v>
      </c>
      <c r="DW27" s="32" t="s">
        <v>468</v>
      </c>
      <c r="DX27" s="32" t="s">
        <v>469</v>
      </c>
      <c r="DY27" s="32" t="s">
        <v>285</v>
      </c>
      <c r="DZ27" s="28"/>
    </row>
    <row r="28" spans="1:130" ht="15" customHeight="1">
      <c r="A28" s="58" t="s">
        <v>28</v>
      </c>
      <c r="B28" s="58" t="s">
        <v>29</v>
      </c>
      <c r="C28" s="36" t="s">
        <v>164</v>
      </c>
      <c r="D28" s="177">
        <v>44926</v>
      </c>
      <c r="E28" s="36" t="s">
        <v>193</v>
      </c>
      <c r="F28" s="36" t="s">
        <v>191</v>
      </c>
      <c r="G28" s="34">
        <v>36.81</v>
      </c>
      <c r="H28" s="34">
        <v>0.36</v>
      </c>
      <c r="I28" s="34"/>
      <c r="J28" s="34">
        <v>36.81</v>
      </c>
      <c r="K28" s="34">
        <v>-0.28000000000000003</v>
      </c>
      <c r="L28" s="34"/>
      <c r="M28" s="34">
        <v>3.95</v>
      </c>
      <c r="N28" s="34"/>
      <c r="O28" s="34"/>
      <c r="P28" s="34">
        <v>3.95</v>
      </c>
      <c r="Q28" s="34">
        <v>-0.01</v>
      </c>
      <c r="R28" s="34"/>
      <c r="S28" s="34">
        <v>120.82</v>
      </c>
      <c r="T28" s="34">
        <v>14.82</v>
      </c>
      <c r="U28" s="34"/>
      <c r="V28" s="34">
        <v>120.82</v>
      </c>
      <c r="W28" s="34">
        <v>-6.56</v>
      </c>
      <c r="X28" s="34"/>
      <c r="Y28" s="34">
        <v>139.80000000000001</v>
      </c>
      <c r="Z28" s="34">
        <v>1.17</v>
      </c>
      <c r="AA28" s="34"/>
      <c r="AB28" s="34">
        <v>123.21</v>
      </c>
      <c r="AC28" s="34">
        <v>-2.08</v>
      </c>
      <c r="AD28" s="34"/>
      <c r="AE28" s="34">
        <v>1.79</v>
      </c>
      <c r="AF28" s="34">
        <v>0.02</v>
      </c>
      <c r="AG28" s="34"/>
      <c r="AH28" s="34">
        <v>1.79</v>
      </c>
      <c r="AI28" s="34">
        <v>-0.19</v>
      </c>
      <c r="AJ28" s="34"/>
      <c r="AK28" s="34">
        <v>208.75</v>
      </c>
      <c r="AL28" s="34">
        <v>13.09</v>
      </c>
      <c r="AM28" s="34"/>
      <c r="AN28" s="34">
        <v>208.75</v>
      </c>
      <c r="AO28" s="34">
        <v>-12.61</v>
      </c>
      <c r="AP28" s="34"/>
      <c r="AQ28" s="34">
        <v>400.76</v>
      </c>
      <c r="AR28" s="34">
        <v>29.66</v>
      </c>
      <c r="AS28" s="34"/>
      <c r="AT28" s="34">
        <v>398.25</v>
      </c>
      <c r="AU28" s="34">
        <v>-19.7</v>
      </c>
      <c r="AV28" s="34"/>
      <c r="AW28" s="34">
        <v>260.33999999999997</v>
      </c>
      <c r="AX28" s="34">
        <v>26.67</v>
      </c>
      <c r="AY28" s="34"/>
      <c r="AZ28" s="34">
        <v>260.33999999999997</v>
      </c>
      <c r="BA28" s="34">
        <v>-12.37</v>
      </c>
      <c r="BB28" s="34"/>
      <c r="BC28" s="34">
        <v>392.16</v>
      </c>
      <c r="BD28" s="34">
        <v>31.87</v>
      </c>
      <c r="BE28" s="34"/>
      <c r="BF28" s="34">
        <v>380.53</v>
      </c>
      <c r="BG28" s="34">
        <v>-12.24</v>
      </c>
      <c r="BH28" s="34"/>
      <c r="BI28" s="34">
        <v>25.31</v>
      </c>
      <c r="BJ28" s="34">
        <v>0.22</v>
      </c>
      <c r="BK28" s="34"/>
      <c r="BL28" s="34">
        <v>25.31</v>
      </c>
      <c r="BM28" s="34">
        <v>-0.57999999999999996</v>
      </c>
      <c r="BN28" s="34"/>
      <c r="BO28" s="34">
        <v>314.56</v>
      </c>
      <c r="BP28" s="34">
        <v>0.9</v>
      </c>
      <c r="BQ28" s="34"/>
      <c r="BR28" s="34">
        <v>297.88</v>
      </c>
      <c r="BS28" s="34">
        <v>-1.83</v>
      </c>
      <c r="BT28" s="34"/>
      <c r="BU28" s="34">
        <v>286.95999999999998</v>
      </c>
      <c r="BV28" s="34">
        <v>9.14</v>
      </c>
      <c r="BW28" s="34"/>
      <c r="BX28" s="34">
        <v>263.33999999999997</v>
      </c>
      <c r="BY28" s="34">
        <v>-2.15</v>
      </c>
      <c r="BZ28" s="34"/>
      <c r="CA28" s="34">
        <v>21.25</v>
      </c>
      <c r="CB28" s="34">
        <v>0.45</v>
      </c>
      <c r="CC28" s="34"/>
      <c r="CD28" s="34">
        <v>21.25</v>
      </c>
      <c r="CE28" s="34">
        <v>-0.43</v>
      </c>
      <c r="CF28" s="34"/>
      <c r="CG28" s="34">
        <v>42.23</v>
      </c>
      <c r="CH28" s="34">
        <v>0.19</v>
      </c>
      <c r="CI28" s="34"/>
      <c r="CJ28" s="34">
        <v>42.23</v>
      </c>
      <c r="CK28" s="34">
        <v>-1.81</v>
      </c>
      <c r="CL28" s="34"/>
      <c r="CM28" s="34">
        <v>0</v>
      </c>
      <c r="CN28" s="34"/>
      <c r="CO28" s="34"/>
      <c r="CP28" s="34">
        <v>0</v>
      </c>
      <c r="CQ28" s="34"/>
      <c r="CR28" s="34"/>
      <c r="CS28" s="34">
        <v>24.27</v>
      </c>
      <c r="CT28" s="34">
        <v>3.36</v>
      </c>
      <c r="CU28" s="34"/>
      <c r="CV28" s="34">
        <v>24.27</v>
      </c>
      <c r="CW28" s="34">
        <v>-2.84</v>
      </c>
      <c r="CX28" s="34"/>
      <c r="CY28" s="34">
        <v>110.22</v>
      </c>
      <c r="CZ28" s="34">
        <v>0.42</v>
      </c>
      <c r="DA28" s="34"/>
      <c r="DB28" s="34">
        <v>110.22</v>
      </c>
      <c r="DC28" s="34">
        <v>-1.31</v>
      </c>
      <c r="DD28" s="34"/>
      <c r="DE28" s="34">
        <v>73.75</v>
      </c>
      <c r="DF28" s="34">
        <v>0.82</v>
      </c>
      <c r="DG28" s="34"/>
      <c r="DH28" s="34">
        <v>73.75</v>
      </c>
      <c r="DI28" s="34">
        <v>-3.41</v>
      </c>
      <c r="DJ28" s="34"/>
      <c r="DK28" s="34">
        <v>22.63</v>
      </c>
      <c r="DL28" s="34">
        <v>4.17</v>
      </c>
      <c r="DM28" s="34"/>
      <c r="DN28" s="34">
        <v>22.63</v>
      </c>
      <c r="DO28" s="34">
        <v>-3.82</v>
      </c>
      <c r="DP28" s="34"/>
      <c r="DQ28" s="34">
        <v>2486.34</v>
      </c>
      <c r="DR28" s="34">
        <v>137.35</v>
      </c>
      <c r="DS28" s="34"/>
      <c r="DT28" s="34">
        <v>2415.3200000000002</v>
      </c>
      <c r="DU28" s="34">
        <v>-84.22</v>
      </c>
      <c r="DV28" s="34"/>
      <c r="DW28" s="32" t="s">
        <v>470</v>
      </c>
      <c r="DX28" s="28" t="s">
        <v>2389</v>
      </c>
      <c r="DY28" s="32" t="s">
        <v>211</v>
      </c>
      <c r="DZ28" s="28"/>
    </row>
    <row r="29" spans="1:130" ht="15" customHeight="1">
      <c r="A29" s="58" t="s">
        <v>140</v>
      </c>
      <c r="B29" s="58" t="s">
        <v>141</v>
      </c>
      <c r="C29" s="36" t="s">
        <v>175</v>
      </c>
      <c r="D29" s="177">
        <v>44926</v>
      </c>
      <c r="E29" s="36" t="s">
        <v>193</v>
      </c>
      <c r="F29" s="36" t="s">
        <v>190</v>
      </c>
      <c r="G29" s="34">
        <v>678822</v>
      </c>
      <c r="H29" s="34">
        <v>35493</v>
      </c>
      <c r="I29" s="34">
        <v>35450</v>
      </c>
      <c r="J29" s="34">
        <v>678822</v>
      </c>
      <c r="K29" s="34">
        <v>-17281</v>
      </c>
      <c r="L29" s="34"/>
      <c r="M29" s="34">
        <v>97334</v>
      </c>
      <c r="N29" s="34">
        <v>2268</v>
      </c>
      <c r="O29" s="34">
        <v>1727</v>
      </c>
      <c r="P29" s="34">
        <v>97334</v>
      </c>
      <c r="Q29" s="34">
        <v>-962</v>
      </c>
      <c r="R29" s="34"/>
      <c r="S29" s="34">
        <v>5823135</v>
      </c>
      <c r="T29" s="34">
        <v>246153</v>
      </c>
      <c r="U29" s="34">
        <v>237685</v>
      </c>
      <c r="V29" s="34">
        <v>5823135</v>
      </c>
      <c r="W29" s="34">
        <v>-116966</v>
      </c>
      <c r="X29" s="34"/>
      <c r="Y29" s="34">
        <v>1391476</v>
      </c>
      <c r="Z29" s="34">
        <v>5363</v>
      </c>
      <c r="AA29" s="34">
        <v>5358</v>
      </c>
      <c r="AB29" s="34">
        <v>1391476</v>
      </c>
      <c r="AC29" s="34">
        <v>-5522</v>
      </c>
      <c r="AD29" s="34"/>
      <c r="AE29" s="34">
        <v>218402</v>
      </c>
      <c r="AF29" s="34">
        <v>3239</v>
      </c>
      <c r="AG29" s="34">
        <v>3239</v>
      </c>
      <c r="AH29" s="34">
        <v>218402</v>
      </c>
      <c r="AI29" s="34">
        <v>-2210</v>
      </c>
      <c r="AJ29" s="34"/>
      <c r="AK29" s="34">
        <v>2751621</v>
      </c>
      <c r="AL29" s="34">
        <v>153289</v>
      </c>
      <c r="AM29" s="34">
        <v>151375</v>
      </c>
      <c r="AN29" s="34">
        <v>2751621</v>
      </c>
      <c r="AO29" s="34">
        <v>-76257</v>
      </c>
      <c r="AP29" s="34"/>
      <c r="AQ29" s="34">
        <v>5374394</v>
      </c>
      <c r="AR29" s="34">
        <v>343358</v>
      </c>
      <c r="AS29" s="34">
        <v>337131</v>
      </c>
      <c r="AT29" s="34">
        <v>5374394</v>
      </c>
      <c r="AU29" s="34">
        <v>-176409</v>
      </c>
      <c r="AV29" s="34"/>
      <c r="AW29" s="34">
        <v>1737073</v>
      </c>
      <c r="AX29" s="34">
        <v>56826</v>
      </c>
      <c r="AY29" s="34">
        <v>56585</v>
      </c>
      <c r="AZ29" s="34">
        <v>1737073</v>
      </c>
      <c r="BA29" s="34">
        <v>-31325</v>
      </c>
      <c r="BB29" s="34"/>
      <c r="BC29" s="34">
        <v>1830662</v>
      </c>
      <c r="BD29" s="34">
        <v>71313</v>
      </c>
      <c r="BE29" s="34">
        <v>70332</v>
      </c>
      <c r="BF29" s="34">
        <v>1830662</v>
      </c>
      <c r="BG29" s="34">
        <v>-25212</v>
      </c>
      <c r="BH29" s="34"/>
      <c r="BI29" s="34">
        <v>692735</v>
      </c>
      <c r="BJ29" s="34">
        <v>34005</v>
      </c>
      <c r="BK29" s="34">
        <v>33505</v>
      </c>
      <c r="BL29" s="34">
        <v>692735</v>
      </c>
      <c r="BM29" s="34">
        <v>-18856</v>
      </c>
      <c r="BN29" s="34"/>
      <c r="BO29" s="34">
        <v>0</v>
      </c>
      <c r="BP29" s="34">
        <v>0</v>
      </c>
      <c r="BQ29" s="34">
        <v>0</v>
      </c>
      <c r="BR29" s="34">
        <v>0</v>
      </c>
      <c r="BS29" s="34">
        <v>0</v>
      </c>
      <c r="BT29" s="34"/>
      <c r="BU29" s="34">
        <v>4397222</v>
      </c>
      <c r="BV29" s="34">
        <v>76707</v>
      </c>
      <c r="BW29" s="34">
        <v>74899</v>
      </c>
      <c r="BX29" s="34">
        <v>4396756</v>
      </c>
      <c r="BY29" s="34">
        <v>-30600</v>
      </c>
      <c r="BZ29" s="34"/>
      <c r="CA29" s="34">
        <v>3403841</v>
      </c>
      <c r="CB29" s="34">
        <v>81633</v>
      </c>
      <c r="CC29" s="34">
        <v>81125</v>
      </c>
      <c r="CD29" s="34">
        <v>3403841</v>
      </c>
      <c r="CE29" s="34">
        <v>-41281</v>
      </c>
      <c r="CF29" s="34"/>
      <c r="CG29" s="34">
        <v>996462</v>
      </c>
      <c r="CH29" s="34">
        <v>42643</v>
      </c>
      <c r="CI29" s="34">
        <v>42456</v>
      </c>
      <c r="CJ29" s="34">
        <v>996462</v>
      </c>
      <c r="CK29" s="34">
        <v>-28987</v>
      </c>
      <c r="CL29" s="34"/>
      <c r="CM29" s="34">
        <v>28090</v>
      </c>
      <c r="CN29" s="34">
        <v>5</v>
      </c>
      <c r="CO29" s="34">
        <v>5</v>
      </c>
      <c r="CP29" s="34">
        <v>28090</v>
      </c>
      <c r="CQ29" s="34">
        <v>-4</v>
      </c>
      <c r="CR29" s="34"/>
      <c r="CS29" s="34">
        <v>138768</v>
      </c>
      <c r="CT29" s="34">
        <v>10714</v>
      </c>
      <c r="CU29" s="34">
        <v>10351</v>
      </c>
      <c r="CV29" s="34">
        <v>138768</v>
      </c>
      <c r="CW29" s="34">
        <v>-4932</v>
      </c>
      <c r="CX29" s="34"/>
      <c r="CY29" s="34">
        <v>394885</v>
      </c>
      <c r="CZ29" s="34">
        <v>9297</v>
      </c>
      <c r="DA29" s="34">
        <v>9052</v>
      </c>
      <c r="DB29" s="34">
        <v>394885</v>
      </c>
      <c r="DC29" s="34">
        <v>-4203</v>
      </c>
      <c r="DD29" s="34"/>
      <c r="DE29" s="34">
        <v>238868</v>
      </c>
      <c r="DF29" s="34">
        <v>9603</v>
      </c>
      <c r="DG29" s="34">
        <v>9503</v>
      </c>
      <c r="DH29" s="34">
        <v>238868</v>
      </c>
      <c r="DI29" s="34">
        <v>-3761</v>
      </c>
      <c r="DJ29" s="34"/>
      <c r="DK29" s="34">
        <v>661045</v>
      </c>
      <c r="DL29" s="34">
        <v>8692</v>
      </c>
      <c r="DM29" s="34">
        <v>8544</v>
      </c>
      <c r="DN29" s="34">
        <v>661045</v>
      </c>
      <c r="DO29" s="34">
        <v>-99350</v>
      </c>
      <c r="DP29" s="34"/>
      <c r="DQ29" s="34">
        <v>30854836</v>
      </c>
      <c r="DR29" s="34">
        <v>1190602</v>
      </c>
      <c r="DS29" s="34">
        <v>1168321</v>
      </c>
      <c r="DT29" s="34">
        <v>30854370</v>
      </c>
      <c r="DU29" s="34">
        <v>-684117</v>
      </c>
      <c r="DV29" s="34"/>
      <c r="DW29" s="32" t="s">
        <v>471</v>
      </c>
      <c r="DX29" s="28" t="s">
        <v>2370</v>
      </c>
      <c r="DY29" s="32" t="s">
        <v>269</v>
      </c>
      <c r="DZ29" s="28"/>
    </row>
    <row r="30" spans="1:130" ht="15" customHeight="1">
      <c r="A30" s="58" t="s">
        <v>133</v>
      </c>
      <c r="B30" s="58" t="s">
        <v>327</v>
      </c>
      <c r="C30" s="36" t="s">
        <v>176</v>
      </c>
      <c r="D30" s="177">
        <v>44926</v>
      </c>
      <c r="E30" s="36" t="s">
        <v>193</v>
      </c>
      <c r="F30" s="36" t="s">
        <v>190</v>
      </c>
      <c r="G30" s="34">
        <v>37387.1</v>
      </c>
      <c r="H30" s="34">
        <v>1978.3</v>
      </c>
      <c r="I30" s="34">
        <v>1978.3</v>
      </c>
      <c r="J30" s="34">
        <v>37387.1</v>
      </c>
      <c r="K30" s="34">
        <v>-473.5</v>
      </c>
      <c r="L30" s="34">
        <v>0</v>
      </c>
      <c r="M30" s="34">
        <v>295.10000000000002</v>
      </c>
      <c r="N30" s="34">
        <v>0</v>
      </c>
      <c r="O30" s="34">
        <v>0</v>
      </c>
      <c r="P30" s="34">
        <v>295.10000000000002</v>
      </c>
      <c r="Q30" s="34">
        <v>-2.5</v>
      </c>
      <c r="R30" s="34">
        <v>0</v>
      </c>
      <c r="S30" s="34">
        <v>420980.5</v>
      </c>
      <c r="T30" s="34">
        <v>10326.299999999999</v>
      </c>
      <c r="U30" s="34">
        <v>10326.299999999999</v>
      </c>
      <c r="V30" s="34">
        <v>420980.5</v>
      </c>
      <c r="W30" s="34">
        <v>-10318.299999999999</v>
      </c>
      <c r="X30" s="34">
        <v>0</v>
      </c>
      <c r="Y30" s="34">
        <v>328236.5</v>
      </c>
      <c r="Z30" s="34">
        <v>4227.5</v>
      </c>
      <c r="AA30" s="34">
        <v>4227.5</v>
      </c>
      <c r="AB30" s="34">
        <v>328236.5</v>
      </c>
      <c r="AC30" s="34">
        <v>-7631.2</v>
      </c>
      <c r="AD30" s="34">
        <v>0</v>
      </c>
      <c r="AE30" s="34">
        <v>8268.2000000000007</v>
      </c>
      <c r="AF30" s="34">
        <v>43.6</v>
      </c>
      <c r="AG30" s="34">
        <v>43.6</v>
      </c>
      <c r="AH30" s="34">
        <v>8268.2000000000007</v>
      </c>
      <c r="AI30" s="34">
        <v>-42</v>
      </c>
      <c r="AJ30" s="34">
        <v>0</v>
      </c>
      <c r="AK30" s="34">
        <v>1241845</v>
      </c>
      <c r="AL30" s="34">
        <v>13480.9</v>
      </c>
      <c r="AM30" s="34">
        <v>13480.9</v>
      </c>
      <c r="AN30" s="34">
        <v>1241845</v>
      </c>
      <c r="AO30" s="34">
        <v>-11071.6</v>
      </c>
      <c r="AP30" s="34">
        <v>0</v>
      </c>
      <c r="AQ30" s="34">
        <v>315600.3</v>
      </c>
      <c r="AR30" s="34">
        <v>9682.7999999999993</v>
      </c>
      <c r="AS30" s="34">
        <v>9682.7999999999993</v>
      </c>
      <c r="AT30" s="34">
        <v>315600.3</v>
      </c>
      <c r="AU30" s="34">
        <v>-6021.7</v>
      </c>
      <c r="AV30" s="34">
        <v>0</v>
      </c>
      <c r="AW30" s="34">
        <v>459652.3</v>
      </c>
      <c r="AX30" s="34">
        <v>521.4</v>
      </c>
      <c r="AY30" s="34">
        <v>521.4</v>
      </c>
      <c r="AZ30" s="34">
        <v>448124.2</v>
      </c>
      <c r="BA30" s="34">
        <v>-13436</v>
      </c>
      <c r="BB30" s="34">
        <v>0</v>
      </c>
      <c r="BC30" s="34">
        <v>70743.399999999994</v>
      </c>
      <c r="BD30" s="34">
        <v>3354.3</v>
      </c>
      <c r="BE30" s="34">
        <v>3354.3</v>
      </c>
      <c r="BF30" s="34">
        <v>70743.399999999994</v>
      </c>
      <c r="BG30" s="34">
        <v>-1963.1</v>
      </c>
      <c r="BH30" s="34">
        <v>0</v>
      </c>
      <c r="BI30" s="34">
        <v>127526.39999999999</v>
      </c>
      <c r="BJ30" s="34">
        <v>5132</v>
      </c>
      <c r="BK30" s="34">
        <v>5132</v>
      </c>
      <c r="BL30" s="34">
        <v>127526.39999999999</v>
      </c>
      <c r="BM30" s="34">
        <v>-5970</v>
      </c>
      <c r="BN30" s="34">
        <v>0</v>
      </c>
      <c r="BO30" s="34">
        <v>0</v>
      </c>
      <c r="BP30" s="34">
        <v>0</v>
      </c>
      <c r="BQ30" s="34">
        <v>0</v>
      </c>
      <c r="BR30" s="34">
        <v>0</v>
      </c>
      <c r="BS30" s="34">
        <v>0</v>
      </c>
      <c r="BT30" s="34">
        <v>0</v>
      </c>
      <c r="BU30" s="34">
        <v>1685155.6</v>
      </c>
      <c r="BV30" s="34">
        <v>24657.5</v>
      </c>
      <c r="BW30" s="34">
        <v>23347.5</v>
      </c>
      <c r="BX30" s="34">
        <v>1685155.6</v>
      </c>
      <c r="BY30" s="34">
        <v>-14810.9</v>
      </c>
      <c r="BZ30" s="34">
        <v>0</v>
      </c>
      <c r="CA30" s="34">
        <v>253834</v>
      </c>
      <c r="CB30" s="34">
        <v>4520.5</v>
      </c>
      <c r="CC30" s="34">
        <v>4520.5</v>
      </c>
      <c r="CD30" s="34">
        <v>253834</v>
      </c>
      <c r="CE30" s="34">
        <v>-4588.3999999999996</v>
      </c>
      <c r="CF30" s="34">
        <v>0</v>
      </c>
      <c r="CG30" s="34">
        <v>67511.8</v>
      </c>
      <c r="CH30" s="34">
        <v>143.6</v>
      </c>
      <c r="CI30" s="34">
        <v>143.6</v>
      </c>
      <c r="CJ30" s="34">
        <v>52984.6</v>
      </c>
      <c r="CK30" s="34">
        <v>-975.5</v>
      </c>
      <c r="CL30" s="34">
        <v>0</v>
      </c>
      <c r="CM30" s="34">
        <v>0</v>
      </c>
      <c r="CN30" s="34">
        <v>0</v>
      </c>
      <c r="CO30" s="34">
        <v>0</v>
      </c>
      <c r="CP30" s="34">
        <v>0</v>
      </c>
      <c r="CQ30" s="34">
        <v>0</v>
      </c>
      <c r="CR30" s="34">
        <v>0</v>
      </c>
      <c r="CS30" s="34">
        <v>6248.6</v>
      </c>
      <c r="CT30" s="34">
        <v>0.6</v>
      </c>
      <c r="CU30" s="34">
        <v>0.6</v>
      </c>
      <c r="CV30" s="34">
        <v>6248.6</v>
      </c>
      <c r="CW30" s="34">
        <v>-100</v>
      </c>
      <c r="CX30" s="34">
        <v>0</v>
      </c>
      <c r="CY30" s="34">
        <v>70781.8</v>
      </c>
      <c r="CZ30" s="34">
        <v>125.1</v>
      </c>
      <c r="DA30" s="34">
        <v>125.1</v>
      </c>
      <c r="DB30" s="34">
        <v>70781.8</v>
      </c>
      <c r="DC30" s="34">
        <v>-381.1</v>
      </c>
      <c r="DD30" s="34">
        <v>0</v>
      </c>
      <c r="DE30" s="34">
        <v>3414.3</v>
      </c>
      <c r="DF30" s="34">
        <v>93.8</v>
      </c>
      <c r="DG30" s="34">
        <v>93.8</v>
      </c>
      <c r="DH30" s="34">
        <v>3414.3</v>
      </c>
      <c r="DI30" s="34">
        <v>-199.8</v>
      </c>
      <c r="DJ30" s="34">
        <v>0</v>
      </c>
      <c r="DK30" s="34">
        <v>18145.400000000001</v>
      </c>
      <c r="DL30" s="34">
        <v>7.6</v>
      </c>
      <c r="DM30" s="34">
        <v>7.6</v>
      </c>
      <c r="DN30" s="34">
        <v>18145.400000000001</v>
      </c>
      <c r="DO30" s="34">
        <v>-286.60000000000002</v>
      </c>
      <c r="DP30" s="34">
        <v>0</v>
      </c>
      <c r="DQ30" s="34">
        <v>5115626.4000000004</v>
      </c>
      <c r="DR30" s="34">
        <v>78296</v>
      </c>
      <c r="DS30" s="34">
        <v>76986.100000000006</v>
      </c>
      <c r="DT30" s="34">
        <v>5089571.0999999996</v>
      </c>
      <c r="DU30" s="34">
        <v>-78272.100000000006</v>
      </c>
      <c r="DV30" s="34">
        <v>0</v>
      </c>
      <c r="DW30" s="32" t="s">
        <v>2320</v>
      </c>
      <c r="DX30" s="28" t="s">
        <v>2389</v>
      </c>
      <c r="DY30" s="32" t="s">
        <v>291</v>
      </c>
      <c r="DZ30" s="28"/>
    </row>
    <row r="31" spans="1:130" ht="15" customHeight="1">
      <c r="A31" s="58" t="s">
        <v>90</v>
      </c>
      <c r="B31" s="58" t="s">
        <v>91</v>
      </c>
      <c r="C31" s="36" t="s">
        <v>176</v>
      </c>
      <c r="D31" s="177">
        <v>44926</v>
      </c>
      <c r="E31" s="36" t="s">
        <v>193</v>
      </c>
      <c r="F31" s="36" t="s">
        <v>192</v>
      </c>
      <c r="G31" s="34">
        <v>29674847</v>
      </c>
      <c r="H31" s="34">
        <v>413103</v>
      </c>
      <c r="I31" s="34">
        <v>413103</v>
      </c>
      <c r="J31" s="34">
        <v>29674847</v>
      </c>
      <c r="K31" s="34">
        <v>-115314</v>
      </c>
      <c r="L31" s="34">
        <v>0</v>
      </c>
      <c r="M31" s="34">
        <v>2071806</v>
      </c>
      <c r="N31" s="34">
        <v>25719</v>
      </c>
      <c r="O31" s="34">
        <v>25719</v>
      </c>
      <c r="P31" s="34">
        <v>2071806</v>
      </c>
      <c r="Q31" s="34">
        <v>-29507</v>
      </c>
      <c r="R31" s="34">
        <v>0</v>
      </c>
      <c r="S31" s="34">
        <v>464232027.69999999</v>
      </c>
      <c r="T31" s="34">
        <v>10092593</v>
      </c>
      <c r="U31" s="34">
        <v>10092593</v>
      </c>
      <c r="V31" s="34">
        <v>464232027.69999999</v>
      </c>
      <c r="W31" s="34">
        <v>-5366020</v>
      </c>
      <c r="X31" s="34">
        <v>0</v>
      </c>
      <c r="Y31" s="34">
        <v>186061809</v>
      </c>
      <c r="Z31" s="34">
        <v>35401148</v>
      </c>
      <c r="AA31" s="34">
        <v>35401148</v>
      </c>
      <c r="AB31" s="34">
        <v>186061809</v>
      </c>
      <c r="AC31" s="34">
        <v>-25418928</v>
      </c>
      <c r="AD31" s="34">
        <v>0</v>
      </c>
      <c r="AE31" s="34">
        <v>37676078</v>
      </c>
      <c r="AF31" s="34">
        <v>213</v>
      </c>
      <c r="AG31" s="34">
        <v>213</v>
      </c>
      <c r="AH31" s="34">
        <v>37676078</v>
      </c>
      <c r="AI31" s="34">
        <v>-660826</v>
      </c>
      <c r="AJ31" s="34">
        <v>0</v>
      </c>
      <c r="AK31" s="34">
        <v>1167923848</v>
      </c>
      <c r="AL31" s="34">
        <v>9741252</v>
      </c>
      <c r="AM31" s="34">
        <v>9741252</v>
      </c>
      <c r="AN31" s="34">
        <v>1167923848</v>
      </c>
      <c r="AO31" s="34">
        <v>-14100312</v>
      </c>
      <c r="AP31" s="34">
        <v>0</v>
      </c>
      <c r="AQ31" s="34">
        <v>338098726.85000002</v>
      </c>
      <c r="AR31" s="34">
        <v>13071389</v>
      </c>
      <c r="AS31" s="34">
        <v>13071389</v>
      </c>
      <c r="AT31" s="34">
        <v>338098726.85000002</v>
      </c>
      <c r="AU31" s="34">
        <v>-10885479</v>
      </c>
      <c r="AV31" s="34">
        <v>0</v>
      </c>
      <c r="AW31" s="34">
        <v>112914173.8</v>
      </c>
      <c r="AX31" s="34">
        <v>9113833</v>
      </c>
      <c r="AY31" s="34">
        <v>9113833</v>
      </c>
      <c r="AZ31" s="34">
        <v>112914173.8</v>
      </c>
      <c r="BA31" s="34">
        <v>-5728449</v>
      </c>
      <c r="BB31" s="34">
        <v>0</v>
      </c>
      <c r="BC31" s="34">
        <v>328512096.69</v>
      </c>
      <c r="BD31" s="34">
        <v>31548822</v>
      </c>
      <c r="BE31" s="34">
        <v>31548822</v>
      </c>
      <c r="BF31" s="34">
        <v>328512096.69</v>
      </c>
      <c r="BG31" s="34">
        <v>-10654512</v>
      </c>
      <c r="BH31" s="34">
        <v>0</v>
      </c>
      <c r="BI31" s="34">
        <v>106679103.98999999</v>
      </c>
      <c r="BJ31" s="34">
        <v>8466088</v>
      </c>
      <c r="BK31" s="34">
        <v>8466088</v>
      </c>
      <c r="BL31" s="34">
        <v>106679103.98999999</v>
      </c>
      <c r="BM31" s="34">
        <v>-6918886</v>
      </c>
      <c r="BN31" s="34">
        <v>0</v>
      </c>
      <c r="BO31" s="34">
        <v>152716120.65000001</v>
      </c>
      <c r="BP31" s="34">
        <v>0</v>
      </c>
      <c r="BQ31" s="34">
        <v>0</v>
      </c>
      <c r="BR31" s="34">
        <v>152716120.65000001</v>
      </c>
      <c r="BS31" s="34">
        <v>-1287447.95</v>
      </c>
      <c r="BT31" s="34">
        <v>0</v>
      </c>
      <c r="BU31" s="34">
        <v>2318981729.6199999</v>
      </c>
      <c r="BV31" s="34">
        <v>134477651</v>
      </c>
      <c r="BW31" s="34">
        <v>134477651</v>
      </c>
      <c r="BX31" s="34">
        <v>2318981729.6199999</v>
      </c>
      <c r="BY31" s="34">
        <v>-55939520</v>
      </c>
      <c r="BZ31" s="34">
        <v>0</v>
      </c>
      <c r="CA31" s="34">
        <v>247655860</v>
      </c>
      <c r="CB31" s="34">
        <v>38716060.399999999</v>
      </c>
      <c r="CC31" s="34">
        <v>38716060.399999999</v>
      </c>
      <c r="CD31" s="34">
        <v>247655860</v>
      </c>
      <c r="CE31" s="34">
        <v>-17447919</v>
      </c>
      <c r="CF31" s="34">
        <v>0</v>
      </c>
      <c r="CG31" s="34">
        <v>78433750.450000003</v>
      </c>
      <c r="CH31" s="34">
        <v>12372763</v>
      </c>
      <c r="CI31" s="34">
        <v>12372763</v>
      </c>
      <c r="CJ31" s="34">
        <v>78433750.450000003</v>
      </c>
      <c r="CK31" s="34">
        <v>-7286319</v>
      </c>
      <c r="CL31" s="34">
        <v>0</v>
      </c>
      <c r="CM31" s="34">
        <v>12516926</v>
      </c>
      <c r="CN31" s="34">
        <v>0</v>
      </c>
      <c r="CO31" s="34">
        <v>0</v>
      </c>
      <c r="CP31" s="34">
        <v>12516926</v>
      </c>
      <c r="CQ31" s="34">
        <v>-212572</v>
      </c>
      <c r="CR31" s="34">
        <v>0</v>
      </c>
      <c r="CS31" s="34">
        <v>2177178</v>
      </c>
      <c r="CT31" s="34">
        <v>0</v>
      </c>
      <c r="CU31" s="34">
        <v>0</v>
      </c>
      <c r="CV31" s="34">
        <v>2177178</v>
      </c>
      <c r="CW31" s="34">
        <v>-18828</v>
      </c>
      <c r="CX31" s="34">
        <v>0</v>
      </c>
      <c r="CY31" s="34">
        <v>86783036</v>
      </c>
      <c r="CZ31" s="34">
        <v>464621</v>
      </c>
      <c r="DA31" s="34">
        <v>464621</v>
      </c>
      <c r="DB31" s="34">
        <v>86783036</v>
      </c>
      <c r="DC31" s="34">
        <v>-752617</v>
      </c>
      <c r="DD31" s="34">
        <v>0</v>
      </c>
      <c r="DE31" s="34">
        <v>8102453</v>
      </c>
      <c r="DF31" s="34">
        <v>1203817</v>
      </c>
      <c r="DG31" s="34">
        <v>1203817</v>
      </c>
      <c r="DH31" s="34">
        <v>8102453</v>
      </c>
      <c r="DI31" s="34">
        <v>-267637</v>
      </c>
      <c r="DJ31" s="34">
        <v>0</v>
      </c>
      <c r="DK31" s="34">
        <v>230799740</v>
      </c>
      <c r="DL31" s="34">
        <v>4233170</v>
      </c>
      <c r="DM31" s="34">
        <v>274885</v>
      </c>
      <c r="DN31" s="34">
        <v>230799740</v>
      </c>
      <c r="DO31" s="34">
        <v>-4209301</v>
      </c>
      <c r="DP31" s="34">
        <v>0</v>
      </c>
      <c r="DQ31" s="34">
        <v>5912011310.75</v>
      </c>
      <c r="DR31" s="34">
        <v>309342242.39999998</v>
      </c>
      <c r="DS31" s="34">
        <v>305383957.39999998</v>
      </c>
      <c r="DT31" s="34">
        <v>5912011310.75</v>
      </c>
      <c r="DU31" s="34">
        <v>-167300393.94999999</v>
      </c>
      <c r="DV31" s="34">
        <v>0</v>
      </c>
      <c r="DW31" s="32" t="s">
        <v>472</v>
      </c>
      <c r="DX31" s="28" t="s">
        <v>2389</v>
      </c>
      <c r="DY31" s="32" t="s">
        <v>184</v>
      </c>
      <c r="DZ31" s="28" t="s">
        <v>2338</v>
      </c>
    </row>
    <row r="32" spans="1:130" ht="15" customHeight="1">
      <c r="A32" s="58" t="s">
        <v>145</v>
      </c>
      <c r="B32" s="58" t="s">
        <v>146</v>
      </c>
      <c r="C32" s="36" t="s">
        <v>169</v>
      </c>
      <c r="D32" s="177">
        <v>44926</v>
      </c>
      <c r="E32" s="36" t="s">
        <v>193</v>
      </c>
      <c r="F32" s="36" t="s">
        <v>191</v>
      </c>
      <c r="G32" s="34"/>
      <c r="H32" s="34"/>
      <c r="I32" s="34"/>
      <c r="J32" s="34"/>
      <c r="K32" s="34"/>
      <c r="L32" s="34"/>
      <c r="M32" s="34">
        <v>164</v>
      </c>
      <c r="N32" s="34"/>
      <c r="O32" s="34"/>
      <c r="P32" s="34">
        <v>164</v>
      </c>
      <c r="Q32" s="34">
        <v>-1</v>
      </c>
      <c r="R32" s="34"/>
      <c r="S32" s="34">
        <v>687</v>
      </c>
      <c r="T32" s="34">
        <v>56</v>
      </c>
      <c r="U32" s="34">
        <v>56</v>
      </c>
      <c r="V32" s="34">
        <v>687</v>
      </c>
      <c r="W32" s="34">
        <v>-40</v>
      </c>
      <c r="X32" s="34"/>
      <c r="Y32" s="34">
        <v>282</v>
      </c>
      <c r="Z32" s="34"/>
      <c r="AA32" s="34"/>
      <c r="AB32" s="34">
        <v>282</v>
      </c>
      <c r="AC32" s="34"/>
      <c r="AD32" s="34"/>
      <c r="AE32" s="34"/>
      <c r="AF32" s="34"/>
      <c r="AG32" s="34"/>
      <c r="AH32" s="34"/>
      <c r="AI32" s="34"/>
      <c r="AJ32" s="34"/>
      <c r="AK32" s="34">
        <v>118</v>
      </c>
      <c r="AL32" s="34">
        <v>1</v>
      </c>
      <c r="AM32" s="34">
        <v>1</v>
      </c>
      <c r="AN32" s="34">
        <v>118</v>
      </c>
      <c r="AO32" s="34">
        <v>-1</v>
      </c>
      <c r="AP32" s="34"/>
      <c r="AQ32" s="34">
        <v>509</v>
      </c>
      <c r="AR32" s="34">
        <v>21</v>
      </c>
      <c r="AS32" s="34">
        <v>21</v>
      </c>
      <c r="AT32" s="34">
        <v>509</v>
      </c>
      <c r="AU32" s="34">
        <v>-18</v>
      </c>
      <c r="AV32" s="34"/>
      <c r="AW32" s="34">
        <v>406</v>
      </c>
      <c r="AX32" s="34"/>
      <c r="AY32" s="34"/>
      <c r="AZ32" s="34">
        <v>406</v>
      </c>
      <c r="BA32" s="34">
        <v>-3</v>
      </c>
      <c r="BB32" s="34"/>
      <c r="BC32" s="34">
        <v>163</v>
      </c>
      <c r="BD32" s="34"/>
      <c r="BE32" s="34"/>
      <c r="BF32" s="34">
        <v>163</v>
      </c>
      <c r="BG32" s="34">
        <v>-1</v>
      </c>
      <c r="BH32" s="34"/>
      <c r="BI32" s="34">
        <v>473</v>
      </c>
      <c r="BJ32" s="34"/>
      <c r="BK32" s="34"/>
      <c r="BL32" s="34">
        <v>473</v>
      </c>
      <c r="BM32" s="34">
        <v>-12</v>
      </c>
      <c r="BN32" s="34"/>
      <c r="BO32" s="34"/>
      <c r="BP32" s="34"/>
      <c r="BQ32" s="34"/>
      <c r="BR32" s="34"/>
      <c r="BS32" s="34"/>
      <c r="BT32" s="34"/>
      <c r="BU32" s="34">
        <v>200</v>
      </c>
      <c r="BV32" s="34">
        <v>15</v>
      </c>
      <c r="BW32" s="34">
        <v>15</v>
      </c>
      <c r="BX32" s="34">
        <v>200</v>
      </c>
      <c r="BY32" s="34">
        <v>-9</v>
      </c>
      <c r="BZ32" s="34"/>
      <c r="CA32" s="34">
        <v>97</v>
      </c>
      <c r="CB32" s="34"/>
      <c r="CC32" s="34"/>
      <c r="CD32" s="34">
        <v>97</v>
      </c>
      <c r="CE32" s="34">
        <v>-1</v>
      </c>
      <c r="CF32" s="34"/>
      <c r="CG32" s="34">
        <v>330</v>
      </c>
      <c r="CH32" s="34">
        <v>79</v>
      </c>
      <c r="CI32" s="34">
        <v>79</v>
      </c>
      <c r="CJ32" s="34">
        <v>330</v>
      </c>
      <c r="CK32" s="34">
        <v>-2</v>
      </c>
      <c r="CL32" s="34"/>
      <c r="CM32" s="34">
        <v>7</v>
      </c>
      <c r="CN32" s="34"/>
      <c r="CO32" s="34"/>
      <c r="CP32" s="34">
        <v>7</v>
      </c>
      <c r="CQ32" s="34"/>
      <c r="CR32" s="34"/>
      <c r="CS32" s="34"/>
      <c r="CT32" s="34"/>
      <c r="CU32" s="34"/>
      <c r="CV32" s="34"/>
      <c r="CW32" s="34"/>
      <c r="CX32" s="34"/>
      <c r="CY32" s="34">
        <v>96</v>
      </c>
      <c r="CZ32" s="34"/>
      <c r="DA32" s="34"/>
      <c r="DB32" s="34">
        <v>89</v>
      </c>
      <c r="DC32" s="34">
        <v>-3</v>
      </c>
      <c r="DD32" s="34"/>
      <c r="DE32" s="34"/>
      <c r="DF32" s="34"/>
      <c r="DG32" s="34"/>
      <c r="DH32" s="34"/>
      <c r="DI32" s="34"/>
      <c r="DJ32" s="34"/>
      <c r="DK32" s="34"/>
      <c r="DL32" s="34"/>
      <c r="DM32" s="34"/>
      <c r="DN32" s="34"/>
      <c r="DO32" s="34"/>
      <c r="DP32" s="34"/>
      <c r="DQ32" s="34">
        <v>3532</v>
      </c>
      <c r="DR32" s="34">
        <v>172</v>
      </c>
      <c r="DS32" s="34">
        <v>172</v>
      </c>
      <c r="DT32" s="34">
        <v>3525</v>
      </c>
      <c r="DU32" s="34">
        <v>-91</v>
      </c>
      <c r="DV32" s="34"/>
      <c r="DW32" s="32" t="s">
        <v>473</v>
      </c>
      <c r="DX32" s="28" t="s">
        <v>2389</v>
      </c>
      <c r="DY32" s="32" t="s">
        <v>284</v>
      </c>
      <c r="DZ32" s="28" t="s">
        <v>2372</v>
      </c>
    </row>
    <row r="33" spans="1:130" ht="15" customHeight="1">
      <c r="A33" s="58" t="s">
        <v>30</v>
      </c>
      <c r="B33" s="58" t="s">
        <v>31</v>
      </c>
      <c r="C33" s="36" t="s">
        <v>174</v>
      </c>
      <c r="D33" s="177">
        <v>44926</v>
      </c>
      <c r="E33" s="36" t="s">
        <v>193</v>
      </c>
      <c r="F33" s="36" t="s">
        <v>191</v>
      </c>
      <c r="G33" s="34">
        <v>7</v>
      </c>
      <c r="H33" s="34"/>
      <c r="I33" s="34"/>
      <c r="J33" s="34"/>
      <c r="K33" s="34"/>
      <c r="L33" s="34"/>
      <c r="M33" s="34">
        <v>2</v>
      </c>
      <c r="N33" s="34"/>
      <c r="O33" s="34"/>
      <c r="P33" s="34"/>
      <c r="Q33" s="34"/>
      <c r="R33" s="34"/>
      <c r="S33" s="34">
        <v>946</v>
      </c>
      <c r="T33" s="34"/>
      <c r="U33" s="34">
        <v>14</v>
      </c>
      <c r="V33" s="34"/>
      <c r="W33" s="34">
        <v>-37</v>
      </c>
      <c r="X33" s="34"/>
      <c r="Y33" s="34">
        <v>188</v>
      </c>
      <c r="Z33" s="34"/>
      <c r="AA33" s="34">
        <v>3</v>
      </c>
      <c r="AB33" s="34"/>
      <c r="AC33" s="34">
        <v>-1</v>
      </c>
      <c r="AD33" s="34"/>
      <c r="AE33" s="34">
        <v>467</v>
      </c>
      <c r="AF33" s="34"/>
      <c r="AG33" s="34"/>
      <c r="AH33" s="34"/>
      <c r="AI33" s="34"/>
      <c r="AJ33" s="34"/>
      <c r="AK33" s="34">
        <v>197</v>
      </c>
      <c r="AL33" s="34"/>
      <c r="AM33" s="34">
        <v>28</v>
      </c>
      <c r="AN33" s="34"/>
      <c r="AO33" s="34">
        <v>-12</v>
      </c>
      <c r="AP33" s="34"/>
      <c r="AQ33" s="34">
        <v>599</v>
      </c>
      <c r="AR33" s="34"/>
      <c r="AS33" s="34">
        <v>22</v>
      </c>
      <c r="AT33" s="34"/>
      <c r="AU33" s="34">
        <v>-13</v>
      </c>
      <c r="AV33" s="34"/>
      <c r="AW33" s="34">
        <v>177</v>
      </c>
      <c r="AX33" s="34"/>
      <c r="AY33" s="34">
        <v>4</v>
      </c>
      <c r="AZ33" s="34"/>
      <c r="BA33" s="34">
        <v>-3</v>
      </c>
      <c r="BB33" s="34"/>
      <c r="BC33" s="34">
        <v>240</v>
      </c>
      <c r="BD33" s="34"/>
      <c r="BE33" s="34">
        <v>2</v>
      </c>
      <c r="BF33" s="34"/>
      <c r="BG33" s="34">
        <v>-2</v>
      </c>
      <c r="BH33" s="34"/>
      <c r="BI33" s="34">
        <v>387</v>
      </c>
      <c r="BJ33" s="34"/>
      <c r="BK33" s="34">
        <v>2</v>
      </c>
      <c r="BL33" s="34"/>
      <c r="BM33" s="34">
        <v>-2</v>
      </c>
      <c r="BN33" s="34"/>
      <c r="BO33" s="34">
        <v>506</v>
      </c>
      <c r="BP33" s="34"/>
      <c r="BQ33" s="34">
        <v>1</v>
      </c>
      <c r="BR33" s="34"/>
      <c r="BS33" s="34">
        <v>-1</v>
      </c>
      <c r="BT33" s="34"/>
      <c r="BU33" s="34">
        <v>4776</v>
      </c>
      <c r="BV33" s="34"/>
      <c r="BW33" s="34">
        <v>115</v>
      </c>
      <c r="BX33" s="34"/>
      <c r="BY33" s="34">
        <v>-71</v>
      </c>
      <c r="BZ33" s="34"/>
      <c r="CA33" s="34">
        <v>130</v>
      </c>
      <c r="CB33" s="34"/>
      <c r="CC33" s="34">
        <v>4</v>
      </c>
      <c r="CD33" s="34"/>
      <c r="CE33" s="34">
        <v>-3</v>
      </c>
      <c r="CF33" s="34"/>
      <c r="CG33" s="34">
        <v>269</v>
      </c>
      <c r="CH33" s="34"/>
      <c r="CI33" s="34">
        <v>4</v>
      </c>
      <c r="CJ33" s="34"/>
      <c r="CK33" s="34">
        <v>-3</v>
      </c>
      <c r="CL33" s="34"/>
      <c r="CM33" s="34">
        <v>859</v>
      </c>
      <c r="CN33" s="34"/>
      <c r="CO33" s="34"/>
      <c r="CP33" s="34"/>
      <c r="CQ33" s="34"/>
      <c r="CR33" s="34"/>
      <c r="CS33" s="34">
        <v>5</v>
      </c>
      <c r="CT33" s="34"/>
      <c r="CU33" s="34"/>
      <c r="CV33" s="34"/>
      <c r="CW33" s="34"/>
      <c r="CX33" s="34"/>
      <c r="CY33" s="34">
        <v>214</v>
      </c>
      <c r="CZ33" s="34"/>
      <c r="DA33" s="34">
        <v>1</v>
      </c>
      <c r="DB33" s="34"/>
      <c r="DC33" s="34">
        <v>-7</v>
      </c>
      <c r="DD33" s="34"/>
      <c r="DE33" s="34">
        <v>12</v>
      </c>
      <c r="DF33" s="34"/>
      <c r="DG33" s="34">
        <v>1</v>
      </c>
      <c r="DH33" s="34"/>
      <c r="DI33" s="34"/>
      <c r="DJ33" s="34"/>
      <c r="DK33" s="34">
        <v>42</v>
      </c>
      <c r="DL33" s="34"/>
      <c r="DM33" s="34">
        <v>4</v>
      </c>
      <c r="DN33" s="34"/>
      <c r="DO33" s="34">
        <v>-2</v>
      </c>
      <c r="DP33" s="34"/>
      <c r="DQ33" s="34">
        <v>10023</v>
      </c>
      <c r="DR33" s="34"/>
      <c r="DS33" s="34">
        <v>203</v>
      </c>
      <c r="DT33" s="34"/>
      <c r="DU33" s="34">
        <v>-160</v>
      </c>
      <c r="DV33" s="34"/>
      <c r="DW33" s="32" t="s">
        <v>474</v>
      </c>
      <c r="DX33" s="32" t="s">
        <v>2321</v>
      </c>
      <c r="DY33" s="32" t="s">
        <v>256</v>
      </c>
      <c r="DZ33" s="28"/>
    </row>
    <row r="34" spans="1:130" ht="15" customHeight="1">
      <c r="A34" s="58" t="s">
        <v>138</v>
      </c>
      <c r="B34" s="58" t="s">
        <v>139</v>
      </c>
      <c r="C34" s="36" t="s">
        <v>162</v>
      </c>
      <c r="D34" s="177">
        <v>44926</v>
      </c>
      <c r="E34" s="36" t="s">
        <v>193</v>
      </c>
      <c r="F34" s="36" t="s">
        <v>191</v>
      </c>
      <c r="G34" s="34">
        <v>2129</v>
      </c>
      <c r="H34" s="34">
        <v>58</v>
      </c>
      <c r="I34" s="34">
        <v>58</v>
      </c>
      <c r="J34" s="34">
        <v>2129</v>
      </c>
      <c r="K34" s="34">
        <v>-13</v>
      </c>
      <c r="L34" s="34"/>
      <c r="M34" s="34">
        <v>270</v>
      </c>
      <c r="N34" s="34"/>
      <c r="O34" s="34"/>
      <c r="P34" s="34">
        <v>270</v>
      </c>
      <c r="Q34" s="34">
        <v>-1</v>
      </c>
      <c r="R34" s="34"/>
      <c r="S34" s="34">
        <v>6261</v>
      </c>
      <c r="T34" s="34">
        <v>384</v>
      </c>
      <c r="U34" s="34">
        <v>384</v>
      </c>
      <c r="V34" s="34">
        <v>6261</v>
      </c>
      <c r="W34" s="34">
        <v>-313</v>
      </c>
      <c r="X34" s="34"/>
      <c r="Y34" s="34">
        <v>20477</v>
      </c>
      <c r="Z34" s="34">
        <v>331</v>
      </c>
      <c r="AA34" s="34">
        <v>331</v>
      </c>
      <c r="AB34" s="34">
        <v>20477</v>
      </c>
      <c r="AC34" s="34">
        <v>-182</v>
      </c>
      <c r="AD34" s="34"/>
      <c r="AE34" s="34">
        <v>6150</v>
      </c>
      <c r="AF34" s="34">
        <v>18</v>
      </c>
      <c r="AG34" s="34">
        <v>18</v>
      </c>
      <c r="AH34" s="34">
        <v>6150</v>
      </c>
      <c r="AI34" s="34">
        <v>-7</v>
      </c>
      <c r="AJ34" s="34"/>
      <c r="AK34" s="34">
        <v>1976</v>
      </c>
      <c r="AL34" s="34">
        <v>20</v>
      </c>
      <c r="AM34" s="34">
        <v>20</v>
      </c>
      <c r="AN34" s="34">
        <v>1976</v>
      </c>
      <c r="AO34" s="34">
        <v>-27</v>
      </c>
      <c r="AP34" s="34"/>
      <c r="AQ34" s="34">
        <v>1424</v>
      </c>
      <c r="AR34" s="34">
        <v>24</v>
      </c>
      <c r="AS34" s="34">
        <v>24</v>
      </c>
      <c r="AT34" s="34">
        <v>1424</v>
      </c>
      <c r="AU34" s="34">
        <v>-22</v>
      </c>
      <c r="AV34" s="34"/>
      <c r="AW34" s="34">
        <v>4820</v>
      </c>
      <c r="AX34" s="34">
        <v>138</v>
      </c>
      <c r="AY34" s="34">
        <v>138</v>
      </c>
      <c r="AZ34" s="34">
        <v>4820</v>
      </c>
      <c r="BA34" s="34">
        <v>-45</v>
      </c>
      <c r="BB34" s="34"/>
      <c r="BC34" s="34">
        <v>941</v>
      </c>
      <c r="BD34" s="34">
        <v>6</v>
      </c>
      <c r="BE34" s="34">
        <v>6</v>
      </c>
      <c r="BF34" s="34">
        <v>941</v>
      </c>
      <c r="BG34" s="34">
        <v>-19</v>
      </c>
      <c r="BH34" s="34"/>
      <c r="BI34" s="34">
        <v>1054</v>
      </c>
      <c r="BJ34" s="34">
        <v>5</v>
      </c>
      <c r="BK34" s="34">
        <v>5</v>
      </c>
      <c r="BL34" s="34">
        <v>1054</v>
      </c>
      <c r="BM34" s="34">
        <v>-3</v>
      </c>
      <c r="BN34" s="34"/>
      <c r="BO34" s="34"/>
      <c r="BP34" s="34"/>
      <c r="BQ34" s="34"/>
      <c r="BR34" s="34"/>
      <c r="BS34" s="34"/>
      <c r="BT34" s="34"/>
      <c r="BU34" s="34">
        <v>46136</v>
      </c>
      <c r="BV34" s="34">
        <v>120</v>
      </c>
      <c r="BW34" s="34">
        <v>120</v>
      </c>
      <c r="BX34" s="34">
        <v>46136</v>
      </c>
      <c r="BY34" s="34">
        <v>-139</v>
      </c>
      <c r="BZ34" s="34"/>
      <c r="CA34" s="34">
        <v>2133</v>
      </c>
      <c r="CB34" s="34">
        <v>3</v>
      </c>
      <c r="CC34" s="34">
        <v>3</v>
      </c>
      <c r="CD34" s="34">
        <v>2133</v>
      </c>
      <c r="CE34" s="34">
        <v>-12</v>
      </c>
      <c r="CF34" s="34"/>
      <c r="CG34" s="34">
        <v>5667</v>
      </c>
      <c r="CH34" s="34">
        <v>246</v>
      </c>
      <c r="CI34" s="34">
        <v>246</v>
      </c>
      <c r="CJ34" s="34">
        <v>5667</v>
      </c>
      <c r="CK34" s="34">
        <v>-144</v>
      </c>
      <c r="CL34" s="34"/>
      <c r="CM34" s="34"/>
      <c r="CN34" s="34"/>
      <c r="CO34" s="34"/>
      <c r="CP34" s="34"/>
      <c r="CQ34" s="34"/>
      <c r="CR34" s="34"/>
      <c r="CS34" s="34">
        <v>355</v>
      </c>
      <c r="CT34" s="34"/>
      <c r="CU34" s="34"/>
      <c r="CV34" s="34">
        <v>355</v>
      </c>
      <c r="CW34" s="34">
        <v>-2</v>
      </c>
      <c r="CX34" s="34"/>
      <c r="CY34" s="34">
        <v>2727</v>
      </c>
      <c r="CZ34" s="34">
        <v>8</v>
      </c>
      <c r="DA34" s="34">
        <v>8</v>
      </c>
      <c r="DB34" s="34">
        <v>2727</v>
      </c>
      <c r="DC34" s="34">
        <v>-7</v>
      </c>
      <c r="DD34" s="34"/>
      <c r="DE34" s="34">
        <v>465</v>
      </c>
      <c r="DF34" s="34">
        <v>1</v>
      </c>
      <c r="DG34" s="34">
        <v>1</v>
      </c>
      <c r="DH34" s="34">
        <v>465</v>
      </c>
      <c r="DI34" s="34">
        <v>-3</v>
      </c>
      <c r="DJ34" s="34"/>
      <c r="DK34" s="34">
        <v>1941</v>
      </c>
      <c r="DL34" s="34"/>
      <c r="DM34" s="34"/>
      <c r="DN34" s="34">
        <v>1929</v>
      </c>
      <c r="DO34" s="34">
        <v>-2</v>
      </c>
      <c r="DP34" s="34"/>
      <c r="DQ34" s="34">
        <v>104927</v>
      </c>
      <c r="DR34" s="34">
        <v>1361</v>
      </c>
      <c r="DS34" s="34">
        <v>1361</v>
      </c>
      <c r="DT34" s="34">
        <v>104914</v>
      </c>
      <c r="DU34" s="34">
        <v>-941</v>
      </c>
      <c r="DV34" s="34"/>
      <c r="DW34" s="32" t="s">
        <v>475</v>
      </c>
      <c r="DX34" s="28" t="s">
        <v>2389</v>
      </c>
      <c r="DY34" s="32" t="s">
        <v>265</v>
      </c>
      <c r="DZ34" s="28" t="s">
        <v>2338</v>
      </c>
    </row>
    <row r="35" spans="1:130" ht="15" customHeight="1">
      <c r="A35" s="58" t="s">
        <v>94</v>
      </c>
      <c r="B35" s="58" t="s">
        <v>153</v>
      </c>
      <c r="C35" s="36" t="s">
        <v>165</v>
      </c>
      <c r="D35" s="177">
        <v>44926</v>
      </c>
      <c r="E35" s="36" t="s">
        <v>193</v>
      </c>
      <c r="F35" s="36" t="s">
        <v>191</v>
      </c>
      <c r="G35" s="34">
        <v>131.140941</v>
      </c>
      <c r="H35" s="34">
        <v>6.1910949999999998</v>
      </c>
      <c r="I35" s="34">
        <v>6.1910949999999998</v>
      </c>
      <c r="J35" s="34">
        <v>131.140941</v>
      </c>
      <c r="K35" s="34">
        <v>-7.9356689999999999</v>
      </c>
      <c r="L35" s="34"/>
      <c r="M35" s="34">
        <v>49.218079000000003</v>
      </c>
      <c r="N35" s="34">
        <v>0</v>
      </c>
      <c r="O35" s="34">
        <v>0</v>
      </c>
      <c r="P35" s="34">
        <v>49.218079000000003</v>
      </c>
      <c r="Q35" s="34">
        <v>-0.48472500000000002</v>
      </c>
      <c r="R35" s="34"/>
      <c r="S35" s="34">
        <v>3585.1776209999998</v>
      </c>
      <c r="T35" s="34">
        <v>248.95652799999999</v>
      </c>
      <c r="U35" s="34">
        <v>248.95652799999999</v>
      </c>
      <c r="V35" s="34">
        <v>3585.1776209999998</v>
      </c>
      <c r="W35" s="34">
        <v>-244.97928899999999</v>
      </c>
      <c r="X35" s="34"/>
      <c r="Y35" s="34">
        <v>1628.2817219999999</v>
      </c>
      <c r="Z35" s="34">
        <v>13.820166</v>
      </c>
      <c r="AA35" s="34">
        <v>13.820166</v>
      </c>
      <c r="AB35" s="34">
        <v>1627.5693859999999</v>
      </c>
      <c r="AC35" s="34">
        <v>-17.981172000000001</v>
      </c>
      <c r="AD35" s="34"/>
      <c r="AE35" s="34">
        <v>944.56810499999995</v>
      </c>
      <c r="AF35" s="34">
        <v>2.559453</v>
      </c>
      <c r="AG35" s="34">
        <v>2.559453</v>
      </c>
      <c r="AH35" s="34">
        <v>939.32475999999997</v>
      </c>
      <c r="AI35" s="34">
        <v>-3.0078740000000002</v>
      </c>
      <c r="AJ35" s="34"/>
      <c r="AK35" s="34">
        <v>4970.4857099999999</v>
      </c>
      <c r="AL35" s="34">
        <v>117.735862</v>
      </c>
      <c r="AM35" s="34">
        <v>117.735862</v>
      </c>
      <c r="AN35" s="34">
        <v>4970.4857099999999</v>
      </c>
      <c r="AO35" s="34">
        <v>-146.48557700000001</v>
      </c>
      <c r="AP35" s="34"/>
      <c r="AQ35" s="34">
        <v>5750.8963679999997</v>
      </c>
      <c r="AR35" s="34">
        <v>154.29763</v>
      </c>
      <c r="AS35" s="34">
        <v>154.29763</v>
      </c>
      <c r="AT35" s="34">
        <v>5750.8963679999997</v>
      </c>
      <c r="AU35" s="34">
        <v>-171.15636499999999</v>
      </c>
      <c r="AV35" s="34"/>
      <c r="AW35" s="34">
        <v>1485.6263510000001</v>
      </c>
      <c r="AX35" s="34">
        <v>49.713633000000002</v>
      </c>
      <c r="AY35" s="34">
        <v>49.713633000000002</v>
      </c>
      <c r="AZ35" s="34">
        <v>1485.6263510000001</v>
      </c>
      <c r="BA35" s="34">
        <v>-33.684854999999999</v>
      </c>
      <c r="BB35" s="34"/>
      <c r="BC35" s="34">
        <v>766.13840500000003</v>
      </c>
      <c r="BD35" s="34">
        <v>65.289097999999996</v>
      </c>
      <c r="BE35" s="34">
        <v>65.289097999999996</v>
      </c>
      <c r="BF35" s="34">
        <v>766.13840500000003</v>
      </c>
      <c r="BG35" s="34">
        <v>-34.644717</v>
      </c>
      <c r="BH35" s="34"/>
      <c r="BI35" s="34">
        <v>836.16874099999995</v>
      </c>
      <c r="BJ35" s="34">
        <v>22.825019999999999</v>
      </c>
      <c r="BK35" s="34">
        <v>22.825019999999999</v>
      </c>
      <c r="BL35" s="34">
        <v>836.16874099999995</v>
      </c>
      <c r="BM35" s="34">
        <v>-21.203081999999998</v>
      </c>
      <c r="BN35" s="34"/>
      <c r="BO35" s="34">
        <v>2524.294836</v>
      </c>
      <c r="BP35" s="34">
        <v>72.688471000000007</v>
      </c>
      <c r="BQ35" s="34">
        <v>72.688471000000007</v>
      </c>
      <c r="BR35" s="34">
        <v>2524.294836</v>
      </c>
      <c r="BS35" s="34">
        <v>-98.490401000000006</v>
      </c>
      <c r="BT35" s="34"/>
      <c r="BU35" s="34">
        <v>5669.5977679999996</v>
      </c>
      <c r="BV35" s="34">
        <v>114.65967999999999</v>
      </c>
      <c r="BW35" s="34">
        <v>114.65967999999999</v>
      </c>
      <c r="BX35" s="34">
        <v>5669.2119439999997</v>
      </c>
      <c r="BY35" s="34">
        <v>-142.55645200000001</v>
      </c>
      <c r="BZ35" s="34"/>
      <c r="CA35" s="34">
        <v>4684.7188669999996</v>
      </c>
      <c r="CB35" s="34">
        <v>118.452648</v>
      </c>
      <c r="CC35" s="34">
        <v>118.452648</v>
      </c>
      <c r="CD35" s="34">
        <v>4680.2148589999997</v>
      </c>
      <c r="CE35" s="34">
        <v>-87.529634999999999</v>
      </c>
      <c r="CF35" s="34"/>
      <c r="CG35" s="34">
        <v>1518.074666</v>
      </c>
      <c r="CH35" s="34">
        <v>28.673302</v>
      </c>
      <c r="CI35" s="34">
        <v>28.673302</v>
      </c>
      <c r="CJ35" s="34">
        <v>1518.074666</v>
      </c>
      <c r="CK35" s="34">
        <v>-34.617032999999999</v>
      </c>
      <c r="CL35" s="34"/>
      <c r="CM35" s="34">
        <v>367.18677100000002</v>
      </c>
      <c r="CN35" s="34">
        <v>0</v>
      </c>
      <c r="CO35" s="34">
        <v>0</v>
      </c>
      <c r="CP35" s="34">
        <v>356.33203700000001</v>
      </c>
      <c r="CQ35" s="34">
        <v>-0.48373300000000002</v>
      </c>
      <c r="CR35" s="34"/>
      <c r="CS35" s="34">
        <v>106.515793</v>
      </c>
      <c r="CT35" s="34">
        <v>3.884493</v>
      </c>
      <c r="CU35" s="34">
        <v>3.884493</v>
      </c>
      <c r="CV35" s="34">
        <v>106.515793</v>
      </c>
      <c r="CW35" s="34">
        <v>-3.7186680000000001</v>
      </c>
      <c r="CX35" s="34"/>
      <c r="CY35" s="34">
        <v>4923.4159689999997</v>
      </c>
      <c r="CZ35" s="34">
        <v>12.539006000000001</v>
      </c>
      <c r="DA35" s="34">
        <v>12.539006000000001</v>
      </c>
      <c r="DB35" s="34">
        <v>4911.9016490000004</v>
      </c>
      <c r="DC35" s="34">
        <v>-24.063946999999999</v>
      </c>
      <c r="DD35" s="34"/>
      <c r="DE35" s="34">
        <v>620.86740699999996</v>
      </c>
      <c r="DF35" s="34">
        <v>9.8460629999999991</v>
      </c>
      <c r="DG35" s="34">
        <v>9.8460629999999991</v>
      </c>
      <c r="DH35" s="34">
        <v>618.77877000000001</v>
      </c>
      <c r="DI35" s="34">
        <v>-9.7889900000000001</v>
      </c>
      <c r="DJ35" s="34"/>
      <c r="DK35" s="34">
        <v>427.20550400000002</v>
      </c>
      <c r="DL35" s="34">
        <v>5.694909</v>
      </c>
      <c r="DM35" s="34">
        <v>5.694909</v>
      </c>
      <c r="DN35" s="34">
        <v>427.20550500000002</v>
      </c>
      <c r="DO35" s="34">
        <v>-7.2074449999999999</v>
      </c>
      <c r="DP35" s="34"/>
      <c r="DQ35" s="34">
        <v>40989.579623999998</v>
      </c>
      <c r="DR35" s="34">
        <v>1047.827057</v>
      </c>
      <c r="DS35" s="34">
        <v>1047.827057</v>
      </c>
      <c r="DT35" s="34">
        <v>40954.276421000002</v>
      </c>
      <c r="DU35" s="34">
        <v>-1090.0196289999999</v>
      </c>
      <c r="DV35" s="34"/>
      <c r="DW35" s="32" t="s">
        <v>476</v>
      </c>
      <c r="DX35" s="32" t="s">
        <v>477</v>
      </c>
      <c r="DY35" s="32" t="s">
        <v>260</v>
      </c>
      <c r="DZ35" s="28"/>
    </row>
    <row r="36" spans="1:130" ht="15" customHeight="1">
      <c r="A36" s="58" t="s">
        <v>5</v>
      </c>
      <c r="B36" s="58" t="s">
        <v>6</v>
      </c>
      <c r="C36" s="36" t="s">
        <v>167</v>
      </c>
      <c r="D36" s="177">
        <v>44926</v>
      </c>
      <c r="E36" s="36" t="s">
        <v>193</v>
      </c>
      <c r="F36" s="36" t="s">
        <v>190</v>
      </c>
      <c r="G36" s="34">
        <v>13903</v>
      </c>
      <c r="H36" s="34"/>
      <c r="I36" s="34">
        <v>328</v>
      </c>
      <c r="J36" s="34"/>
      <c r="K36" s="34">
        <v>-83</v>
      </c>
      <c r="L36" s="34">
        <v>0</v>
      </c>
      <c r="M36" s="34">
        <v>12866</v>
      </c>
      <c r="N36" s="34"/>
      <c r="O36" s="34">
        <v>72</v>
      </c>
      <c r="P36" s="34"/>
      <c r="Q36" s="34">
        <v>-10</v>
      </c>
      <c r="R36" s="34">
        <v>0</v>
      </c>
      <c r="S36" s="34">
        <v>694748</v>
      </c>
      <c r="T36" s="34"/>
      <c r="U36" s="34">
        <v>11109</v>
      </c>
      <c r="V36" s="34"/>
      <c r="W36" s="34">
        <v>-8962</v>
      </c>
      <c r="X36" s="34">
        <v>0</v>
      </c>
      <c r="Y36" s="34">
        <v>57637</v>
      </c>
      <c r="Z36" s="34"/>
      <c r="AA36" s="34">
        <v>30</v>
      </c>
      <c r="AB36" s="34"/>
      <c r="AC36" s="34">
        <v>-106</v>
      </c>
      <c r="AD36" s="34">
        <v>0</v>
      </c>
      <c r="AE36" s="34">
        <v>26413</v>
      </c>
      <c r="AF36" s="34"/>
      <c r="AG36" s="34">
        <v>62</v>
      </c>
      <c r="AH36" s="34"/>
      <c r="AI36" s="34">
        <v>-108</v>
      </c>
      <c r="AJ36" s="34">
        <v>0</v>
      </c>
      <c r="AK36" s="34">
        <v>220916</v>
      </c>
      <c r="AL36" s="34"/>
      <c r="AM36" s="34">
        <v>3344</v>
      </c>
      <c r="AN36" s="34"/>
      <c r="AO36" s="34">
        <v>-2237</v>
      </c>
      <c r="AP36" s="34">
        <v>0</v>
      </c>
      <c r="AQ36" s="34">
        <v>353349</v>
      </c>
      <c r="AR36" s="34"/>
      <c r="AS36" s="34">
        <v>7120</v>
      </c>
      <c r="AT36" s="34"/>
      <c r="AU36" s="34">
        <v>-5506</v>
      </c>
      <c r="AV36" s="34">
        <v>0</v>
      </c>
      <c r="AW36" s="34">
        <v>124024</v>
      </c>
      <c r="AX36" s="34"/>
      <c r="AY36" s="34">
        <v>11417</v>
      </c>
      <c r="AZ36" s="34"/>
      <c r="BA36" s="34">
        <v>-3677</v>
      </c>
      <c r="BB36" s="34">
        <v>0</v>
      </c>
      <c r="BC36" s="34">
        <v>87566</v>
      </c>
      <c r="BD36" s="34"/>
      <c r="BE36" s="34">
        <v>10095</v>
      </c>
      <c r="BF36" s="34"/>
      <c r="BG36" s="34">
        <v>-8031</v>
      </c>
      <c r="BH36" s="34">
        <v>0</v>
      </c>
      <c r="BI36" s="34">
        <v>61630</v>
      </c>
      <c r="BJ36" s="34"/>
      <c r="BK36" s="34">
        <v>2062</v>
      </c>
      <c r="BL36" s="34"/>
      <c r="BM36" s="34">
        <v>-1901</v>
      </c>
      <c r="BN36" s="34">
        <v>0</v>
      </c>
      <c r="BO36" s="34">
        <v>52965</v>
      </c>
      <c r="BP36" s="34"/>
      <c r="BQ36" s="34">
        <v>11</v>
      </c>
      <c r="BR36" s="34"/>
      <c r="BS36" s="34">
        <v>-312</v>
      </c>
      <c r="BT36" s="34">
        <v>0</v>
      </c>
      <c r="BU36" s="34">
        <v>124682</v>
      </c>
      <c r="BV36" s="34"/>
      <c r="BW36" s="34">
        <v>23</v>
      </c>
      <c r="BX36" s="34"/>
      <c r="BY36" s="34">
        <v>-787</v>
      </c>
      <c r="BZ36" s="34">
        <v>0</v>
      </c>
      <c r="CA36" s="34">
        <v>224961</v>
      </c>
      <c r="CB36" s="34"/>
      <c r="CC36" s="34">
        <v>1618</v>
      </c>
      <c r="CD36" s="34"/>
      <c r="CE36" s="34">
        <v>-2273</v>
      </c>
      <c r="CF36" s="34">
        <v>0</v>
      </c>
      <c r="CG36" s="34">
        <v>94204</v>
      </c>
      <c r="CH36" s="34"/>
      <c r="CI36" s="34">
        <v>2981</v>
      </c>
      <c r="CJ36" s="34"/>
      <c r="CK36" s="34">
        <v>-2891</v>
      </c>
      <c r="CL36" s="34">
        <v>0</v>
      </c>
      <c r="CM36" s="34">
        <v>0</v>
      </c>
      <c r="CN36" s="34"/>
      <c r="CO36" s="34">
        <v>0</v>
      </c>
      <c r="CP36" s="34"/>
      <c r="CQ36" s="34">
        <v>0</v>
      </c>
      <c r="CR36" s="34">
        <v>0</v>
      </c>
      <c r="CS36" s="34">
        <v>7369</v>
      </c>
      <c r="CT36" s="34"/>
      <c r="CU36" s="34">
        <v>26</v>
      </c>
      <c r="CV36" s="34"/>
      <c r="CW36" s="34">
        <v>-170</v>
      </c>
      <c r="CX36" s="34">
        <v>0</v>
      </c>
      <c r="CY36" s="34">
        <v>45488</v>
      </c>
      <c r="CZ36" s="34"/>
      <c r="DA36" s="34">
        <v>1</v>
      </c>
      <c r="DB36" s="34"/>
      <c r="DC36" s="34">
        <v>-1860</v>
      </c>
      <c r="DD36" s="34">
        <v>0</v>
      </c>
      <c r="DE36" s="34">
        <v>32493</v>
      </c>
      <c r="DF36" s="34"/>
      <c r="DG36" s="34">
        <v>124</v>
      </c>
      <c r="DH36" s="34"/>
      <c r="DI36" s="34">
        <v>-317</v>
      </c>
      <c r="DJ36" s="34">
        <v>0</v>
      </c>
      <c r="DK36" s="34">
        <v>4668</v>
      </c>
      <c r="DL36" s="34"/>
      <c r="DM36" s="34">
        <v>104</v>
      </c>
      <c r="DN36" s="34"/>
      <c r="DO36" s="34">
        <v>-175</v>
      </c>
      <c r="DP36" s="34">
        <v>0</v>
      </c>
      <c r="DQ36" s="34">
        <v>2239882</v>
      </c>
      <c r="DR36" s="34"/>
      <c r="DS36" s="34">
        <v>50527</v>
      </c>
      <c r="DT36" s="34"/>
      <c r="DU36" s="34">
        <v>-39406</v>
      </c>
      <c r="DV36" s="34">
        <v>0</v>
      </c>
      <c r="DW36" s="32" t="s">
        <v>478</v>
      </c>
      <c r="DX36" s="28" t="s">
        <v>2389</v>
      </c>
      <c r="DY36" s="32" t="s">
        <v>222</v>
      </c>
      <c r="DZ36" s="28"/>
    </row>
    <row r="37" spans="1:130" ht="15" customHeight="1">
      <c r="A37" s="58" t="s">
        <v>14</v>
      </c>
      <c r="B37" s="58" t="s">
        <v>15</v>
      </c>
      <c r="C37" s="36" t="s">
        <v>172</v>
      </c>
      <c r="D37" s="177">
        <v>44926</v>
      </c>
      <c r="E37" s="36" t="s">
        <v>193</v>
      </c>
      <c r="F37" s="36" t="s">
        <v>191</v>
      </c>
      <c r="G37" s="34">
        <v>0</v>
      </c>
      <c r="H37" s="34"/>
      <c r="I37" s="34"/>
      <c r="J37" s="34"/>
      <c r="K37" s="34">
        <v>0</v>
      </c>
      <c r="L37" s="34"/>
      <c r="M37" s="34"/>
      <c r="N37" s="34"/>
      <c r="O37" s="34"/>
      <c r="P37" s="34"/>
      <c r="Q37" s="34"/>
      <c r="R37" s="34"/>
      <c r="S37" s="34">
        <v>57</v>
      </c>
      <c r="T37" s="34"/>
      <c r="U37" s="34">
        <v>48</v>
      </c>
      <c r="V37" s="34"/>
      <c r="W37" s="34">
        <v>-43</v>
      </c>
      <c r="X37" s="34"/>
      <c r="Y37" s="34">
        <v>818</v>
      </c>
      <c r="Z37" s="34"/>
      <c r="AA37" s="34">
        <v>33</v>
      </c>
      <c r="AB37" s="34"/>
      <c r="AC37" s="34">
        <v>-23</v>
      </c>
      <c r="AD37" s="34"/>
      <c r="AE37" s="34">
        <v>1261</v>
      </c>
      <c r="AF37" s="34"/>
      <c r="AG37" s="34"/>
      <c r="AH37" s="34"/>
      <c r="AI37" s="34">
        <v>-1</v>
      </c>
      <c r="AJ37" s="34"/>
      <c r="AK37" s="34">
        <v>2518</v>
      </c>
      <c r="AL37" s="34"/>
      <c r="AM37" s="34">
        <v>161</v>
      </c>
      <c r="AN37" s="34"/>
      <c r="AO37" s="34">
        <v>-14</v>
      </c>
      <c r="AP37" s="34"/>
      <c r="AQ37" s="34">
        <v>63</v>
      </c>
      <c r="AR37" s="34"/>
      <c r="AS37" s="34"/>
      <c r="AT37" s="34"/>
      <c r="AU37" s="34">
        <v>0</v>
      </c>
      <c r="AV37" s="34"/>
      <c r="AW37" s="34">
        <v>669</v>
      </c>
      <c r="AX37" s="34"/>
      <c r="AY37" s="34">
        <v>155</v>
      </c>
      <c r="AZ37" s="34"/>
      <c r="BA37" s="34">
        <v>-1</v>
      </c>
      <c r="BB37" s="34"/>
      <c r="BC37" s="34"/>
      <c r="BD37" s="34"/>
      <c r="BE37" s="34"/>
      <c r="BF37" s="34"/>
      <c r="BG37" s="34"/>
      <c r="BH37" s="34"/>
      <c r="BI37" s="34">
        <v>77</v>
      </c>
      <c r="BJ37" s="34"/>
      <c r="BK37" s="34"/>
      <c r="BL37" s="34"/>
      <c r="BM37" s="34">
        <v>0</v>
      </c>
      <c r="BN37" s="34"/>
      <c r="BO37" s="34">
        <v>323</v>
      </c>
      <c r="BP37" s="34"/>
      <c r="BQ37" s="34">
        <v>3</v>
      </c>
      <c r="BR37" s="34"/>
      <c r="BS37" s="34">
        <v>0</v>
      </c>
      <c r="BT37" s="34"/>
      <c r="BU37" s="34">
        <v>44008</v>
      </c>
      <c r="BV37" s="34"/>
      <c r="BW37" s="34">
        <v>154</v>
      </c>
      <c r="BX37" s="34"/>
      <c r="BY37" s="34">
        <v>-5</v>
      </c>
      <c r="BZ37" s="34"/>
      <c r="CA37" s="34">
        <v>528</v>
      </c>
      <c r="CB37" s="34"/>
      <c r="CC37" s="34">
        <v>144</v>
      </c>
      <c r="CD37" s="34"/>
      <c r="CE37" s="34">
        <v>-33</v>
      </c>
      <c r="CF37" s="34"/>
      <c r="CG37" s="34">
        <v>426</v>
      </c>
      <c r="CH37" s="34"/>
      <c r="CI37" s="34">
        <v>2</v>
      </c>
      <c r="CJ37" s="34"/>
      <c r="CK37" s="34">
        <v>-1</v>
      </c>
      <c r="CL37" s="34"/>
      <c r="CM37" s="34"/>
      <c r="CN37" s="34"/>
      <c r="CO37" s="34"/>
      <c r="CP37" s="34"/>
      <c r="CQ37" s="34"/>
      <c r="CR37" s="34"/>
      <c r="CS37" s="34">
        <v>44</v>
      </c>
      <c r="CT37" s="34"/>
      <c r="CU37" s="34"/>
      <c r="CV37" s="34"/>
      <c r="CW37" s="34"/>
      <c r="CX37" s="34"/>
      <c r="CY37" s="34">
        <v>2660</v>
      </c>
      <c r="CZ37" s="34"/>
      <c r="DA37" s="34">
        <v>63</v>
      </c>
      <c r="DB37" s="34"/>
      <c r="DC37" s="34">
        <v>-14</v>
      </c>
      <c r="DD37" s="34"/>
      <c r="DE37" s="34">
        <v>68</v>
      </c>
      <c r="DF37" s="34"/>
      <c r="DG37" s="34"/>
      <c r="DH37" s="34"/>
      <c r="DI37" s="34">
        <v>0</v>
      </c>
      <c r="DJ37" s="34"/>
      <c r="DK37" s="34">
        <v>262</v>
      </c>
      <c r="DL37" s="34"/>
      <c r="DM37" s="34"/>
      <c r="DN37" s="34"/>
      <c r="DO37" s="34">
        <v>0</v>
      </c>
      <c r="DP37" s="34"/>
      <c r="DQ37" s="34">
        <v>53781</v>
      </c>
      <c r="DR37" s="34"/>
      <c r="DS37" s="34">
        <v>763</v>
      </c>
      <c r="DT37" s="34"/>
      <c r="DU37" s="34">
        <v>-136</v>
      </c>
      <c r="DV37" s="34"/>
      <c r="DW37" s="32" t="s">
        <v>479</v>
      </c>
      <c r="DX37" s="28" t="s">
        <v>2389</v>
      </c>
      <c r="DY37" s="32" t="s">
        <v>480</v>
      </c>
      <c r="DZ37" s="28" t="s">
        <v>2338</v>
      </c>
    </row>
    <row r="38" spans="1:130" ht="15" customHeight="1">
      <c r="A38" s="58" t="s">
        <v>131</v>
      </c>
      <c r="B38" s="58" t="s">
        <v>132</v>
      </c>
      <c r="C38" s="36" t="s">
        <v>179</v>
      </c>
      <c r="D38" s="177">
        <v>44926</v>
      </c>
      <c r="E38" s="36" t="s">
        <v>193</v>
      </c>
      <c r="F38" s="36" t="s">
        <v>191</v>
      </c>
      <c r="G38" s="34">
        <v>13302</v>
      </c>
      <c r="H38" s="34">
        <v>526</v>
      </c>
      <c r="I38" s="34">
        <v>510</v>
      </c>
      <c r="J38" s="34">
        <v>13102</v>
      </c>
      <c r="K38" s="34">
        <v>-325</v>
      </c>
      <c r="L38" s="34"/>
      <c r="M38" s="34">
        <v>9452</v>
      </c>
      <c r="N38" s="34">
        <v>156</v>
      </c>
      <c r="O38" s="34">
        <v>155</v>
      </c>
      <c r="P38" s="34">
        <v>9452</v>
      </c>
      <c r="Q38" s="34">
        <v>-123</v>
      </c>
      <c r="R38" s="34"/>
      <c r="S38" s="34">
        <v>90538</v>
      </c>
      <c r="T38" s="34">
        <v>2723</v>
      </c>
      <c r="U38" s="34">
        <v>2687</v>
      </c>
      <c r="V38" s="34">
        <v>88733</v>
      </c>
      <c r="W38" s="34">
        <v>-2238</v>
      </c>
      <c r="X38" s="34"/>
      <c r="Y38" s="34">
        <v>20640</v>
      </c>
      <c r="Z38" s="34">
        <v>137</v>
      </c>
      <c r="AA38" s="34">
        <v>136</v>
      </c>
      <c r="AB38" s="34">
        <v>20477</v>
      </c>
      <c r="AC38" s="34">
        <v>-135</v>
      </c>
      <c r="AD38" s="34"/>
      <c r="AE38" s="34">
        <v>2934</v>
      </c>
      <c r="AF38" s="34">
        <v>148</v>
      </c>
      <c r="AG38" s="34">
        <v>148</v>
      </c>
      <c r="AH38" s="34">
        <v>2935</v>
      </c>
      <c r="AI38" s="34">
        <v>-134</v>
      </c>
      <c r="AJ38" s="34"/>
      <c r="AK38" s="34">
        <v>24991</v>
      </c>
      <c r="AL38" s="34">
        <v>2262</v>
      </c>
      <c r="AM38" s="34">
        <v>2226</v>
      </c>
      <c r="AN38" s="34">
        <v>24970</v>
      </c>
      <c r="AO38" s="34">
        <v>-1593</v>
      </c>
      <c r="AP38" s="34">
        <v>-3</v>
      </c>
      <c r="AQ38" s="34">
        <v>62880</v>
      </c>
      <c r="AR38" s="34">
        <v>1919</v>
      </c>
      <c r="AS38" s="34">
        <v>1818</v>
      </c>
      <c r="AT38" s="34">
        <v>62857</v>
      </c>
      <c r="AU38" s="34">
        <v>-1287</v>
      </c>
      <c r="AV38" s="34"/>
      <c r="AW38" s="34">
        <v>30129</v>
      </c>
      <c r="AX38" s="34">
        <v>781</v>
      </c>
      <c r="AY38" s="34">
        <v>777</v>
      </c>
      <c r="AZ38" s="34">
        <v>30100</v>
      </c>
      <c r="BA38" s="34">
        <v>-551</v>
      </c>
      <c r="BB38" s="34"/>
      <c r="BC38" s="34">
        <v>7567</v>
      </c>
      <c r="BD38" s="34">
        <v>528</v>
      </c>
      <c r="BE38" s="34">
        <v>527</v>
      </c>
      <c r="BF38" s="34">
        <v>7540</v>
      </c>
      <c r="BG38" s="34">
        <v>-365</v>
      </c>
      <c r="BH38" s="34"/>
      <c r="BI38" s="34">
        <v>15925</v>
      </c>
      <c r="BJ38" s="34">
        <v>204</v>
      </c>
      <c r="BK38" s="34">
        <v>201</v>
      </c>
      <c r="BL38" s="34">
        <v>15435</v>
      </c>
      <c r="BM38" s="34">
        <v>-177</v>
      </c>
      <c r="BN38" s="34"/>
      <c r="BO38" s="34">
        <v>24136</v>
      </c>
      <c r="BP38" s="34">
        <v>664</v>
      </c>
      <c r="BQ38" s="34">
        <v>616</v>
      </c>
      <c r="BR38" s="34">
        <v>24038</v>
      </c>
      <c r="BS38" s="34">
        <v>-346</v>
      </c>
      <c r="BT38" s="34"/>
      <c r="BU38" s="34">
        <v>65402</v>
      </c>
      <c r="BV38" s="34">
        <v>1199</v>
      </c>
      <c r="BW38" s="34">
        <v>1188</v>
      </c>
      <c r="BX38" s="34">
        <v>65209</v>
      </c>
      <c r="BY38" s="34">
        <v>-649</v>
      </c>
      <c r="BZ38" s="34"/>
      <c r="CA38" s="34">
        <v>20782</v>
      </c>
      <c r="CB38" s="34">
        <v>478</v>
      </c>
      <c r="CC38" s="34">
        <v>472</v>
      </c>
      <c r="CD38" s="34">
        <v>20782</v>
      </c>
      <c r="CE38" s="34">
        <v>-333</v>
      </c>
      <c r="CF38" s="34"/>
      <c r="CG38" s="34">
        <v>45608</v>
      </c>
      <c r="CH38" s="34">
        <v>855</v>
      </c>
      <c r="CI38" s="34">
        <v>852</v>
      </c>
      <c r="CJ38" s="34">
        <v>45342</v>
      </c>
      <c r="CK38" s="34">
        <v>-588</v>
      </c>
      <c r="CL38" s="34"/>
      <c r="CM38" s="34">
        <v>288</v>
      </c>
      <c r="CN38" s="34">
        <v>6</v>
      </c>
      <c r="CO38" s="34">
        <v>5</v>
      </c>
      <c r="CP38" s="34">
        <v>288</v>
      </c>
      <c r="CQ38" s="34">
        <v>-5</v>
      </c>
      <c r="CR38" s="34"/>
      <c r="CS38" s="34">
        <v>817</v>
      </c>
      <c r="CT38" s="34">
        <v>43</v>
      </c>
      <c r="CU38" s="34">
        <v>43</v>
      </c>
      <c r="CV38" s="34">
        <v>817</v>
      </c>
      <c r="CW38" s="34">
        <v>-18</v>
      </c>
      <c r="CX38" s="34"/>
      <c r="CY38" s="34">
        <v>5606</v>
      </c>
      <c r="CZ38" s="34">
        <v>190</v>
      </c>
      <c r="DA38" s="34">
        <v>187</v>
      </c>
      <c r="DB38" s="34">
        <v>5606</v>
      </c>
      <c r="DC38" s="34">
        <v>-134</v>
      </c>
      <c r="DD38" s="34"/>
      <c r="DE38" s="34">
        <v>2207</v>
      </c>
      <c r="DF38" s="34">
        <v>153</v>
      </c>
      <c r="DG38" s="34">
        <v>153</v>
      </c>
      <c r="DH38" s="34">
        <v>2207</v>
      </c>
      <c r="DI38" s="34">
        <v>-74</v>
      </c>
      <c r="DJ38" s="34"/>
      <c r="DK38" s="34">
        <v>7911</v>
      </c>
      <c r="DL38" s="34">
        <v>224</v>
      </c>
      <c r="DM38" s="34">
        <v>115</v>
      </c>
      <c r="DN38" s="34">
        <v>7910</v>
      </c>
      <c r="DO38" s="34">
        <v>-91</v>
      </c>
      <c r="DP38" s="34">
        <v>-19</v>
      </c>
      <c r="DQ38" s="34">
        <v>451114</v>
      </c>
      <c r="DR38" s="34">
        <v>13196</v>
      </c>
      <c r="DS38" s="34">
        <v>12816</v>
      </c>
      <c r="DT38" s="34">
        <v>447800</v>
      </c>
      <c r="DU38" s="34">
        <v>-9165</v>
      </c>
      <c r="DV38" s="34">
        <v>-22</v>
      </c>
      <c r="DW38" s="32" t="s">
        <v>481</v>
      </c>
      <c r="DX38" s="28" t="s">
        <v>2389</v>
      </c>
      <c r="DY38" s="32" t="s">
        <v>183</v>
      </c>
      <c r="DZ38" s="28"/>
    </row>
    <row r="39" spans="1:130" ht="15" customHeight="1">
      <c r="A39" s="58" t="s">
        <v>430</v>
      </c>
      <c r="B39" s="58" t="s">
        <v>431</v>
      </c>
      <c r="C39" s="36" t="s">
        <v>179</v>
      </c>
      <c r="D39" s="177">
        <v>44926</v>
      </c>
      <c r="E39" s="36" t="s">
        <v>193</v>
      </c>
      <c r="F39" s="36" t="s">
        <v>191</v>
      </c>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2" t="s">
        <v>482</v>
      </c>
      <c r="DX39" s="28" t="s">
        <v>2389</v>
      </c>
      <c r="DY39" s="32" t="s">
        <v>283</v>
      </c>
      <c r="DZ39" s="28"/>
    </row>
    <row r="40" spans="1:130" ht="15" customHeight="1">
      <c r="A40" s="58" t="s">
        <v>122</v>
      </c>
      <c r="B40" s="58" t="s">
        <v>123</v>
      </c>
      <c r="C40" s="36" t="s">
        <v>170</v>
      </c>
      <c r="D40" s="177">
        <v>44926</v>
      </c>
      <c r="E40" s="36" t="s">
        <v>193</v>
      </c>
      <c r="F40" s="36" t="s">
        <v>190</v>
      </c>
      <c r="G40" s="34">
        <v>1080998</v>
      </c>
      <c r="H40" s="34"/>
      <c r="I40" s="34">
        <v>44645</v>
      </c>
      <c r="J40" s="34"/>
      <c r="K40" s="34">
        <v>34317</v>
      </c>
      <c r="L40" s="34"/>
      <c r="M40" s="34">
        <v>130686</v>
      </c>
      <c r="N40" s="34"/>
      <c r="O40" s="34">
        <v>3131</v>
      </c>
      <c r="P40" s="34"/>
      <c r="Q40" s="34">
        <v>3083</v>
      </c>
      <c r="R40" s="34"/>
      <c r="S40" s="34">
        <v>13921563</v>
      </c>
      <c r="T40" s="34"/>
      <c r="U40" s="34">
        <v>377228</v>
      </c>
      <c r="V40" s="34"/>
      <c r="W40" s="34">
        <v>324566</v>
      </c>
      <c r="X40" s="34"/>
      <c r="Y40" s="34">
        <v>954692</v>
      </c>
      <c r="Z40" s="34"/>
      <c r="AA40" s="34">
        <v>60956</v>
      </c>
      <c r="AB40" s="34"/>
      <c r="AC40" s="34">
        <v>39954</v>
      </c>
      <c r="AD40" s="34"/>
      <c r="AE40" s="34">
        <v>835517</v>
      </c>
      <c r="AF40" s="34"/>
      <c r="AG40" s="34">
        <v>12359</v>
      </c>
      <c r="AH40" s="34"/>
      <c r="AI40" s="34">
        <v>11847</v>
      </c>
      <c r="AJ40" s="34"/>
      <c r="AK40" s="34">
        <v>3823792</v>
      </c>
      <c r="AL40" s="34"/>
      <c r="AM40" s="34">
        <v>491522</v>
      </c>
      <c r="AN40" s="34"/>
      <c r="AO40" s="34">
        <v>423667</v>
      </c>
      <c r="AP40" s="34"/>
      <c r="AQ40" s="34">
        <v>7860496</v>
      </c>
      <c r="AR40" s="34"/>
      <c r="AS40" s="34">
        <v>237288</v>
      </c>
      <c r="AT40" s="34"/>
      <c r="AU40" s="34">
        <v>189708</v>
      </c>
      <c r="AV40" s="34"/>
      <c r="AW40" s="34">
        <v>1606354</v>
      </c>
      <c r="AX40" s="34"/>
      <c r="AY40" s="34">
        <v>86289</v>
      </c>
      <c r="AZ40" s="34"/>
      <c r="BA40" s="34">
        <v>98321</v>
      </c>
      <c r="BB40" s="34"/>
      <c r="BC40" s="34">
        <v>2134459</v>
      </c>
      <c r="BD40" s="34"/>
      <c r="BE40" s="34">
        <v>217469</v>
      </c>
      <c r="BF40" s="34"/>
      <c r="BG40" s="34">
        <v>148478</v>
      </c>
      <c r="BH40" s="34"/>
      <c r="BI40" s="34">
        <v>1020802</v>
      </c>
      <c r="BJ40" s="34"/>
      <c r="BK40" s="34">
        <v>25277</v>
      </c>
      <c r="BL40" s="34"/>
      <c r="BM40" s="34">
        <v>22953</v>
      </c>
      <c r="BN40" s="34"/>
      <c r="BO40" s="34">
        <v>220634</v>
      </c>
      <c r="BP40" s="34"/>
      <c r="BQ40" s="34">
        <v>71</v>
      </c>
      <c r="BR40" s="34"/>
      <c r="BS40" s="34">
        <v>431</v>
      </c>
      <c r="BT40" s="34"/>
      <c r="BU40" s="34">
        <v>4739406</v>
      </c>
      <c r="BV40" s="34"/>
      <c r="BW40" s="34">
        <v>437305</v>
      </c>
      <c r="BX40" s="34"/>
      <c r="BY40" s="34">
        <v>336954</v>
      </c>
      <c r="BZ40" s="34"/>
      <c r="CA40" s="34">
        <v>1856004</v>
      </c>
      <c r="CB40" s="34"/>
      <c r="CC40" s="34">
        <v>67198</v>
      </c>
      <c r="CD40" s="34"/>
      <c r="CE40" s="34">
        <v>60601</v>
      </c>
      <c r="CF40" s="34"/>
      <c r="CG40" s="34">
        <v>1945662</v>
      </c>
      <c r="CH40" s="34"/>
      <c r="CI40" s="34">
        <v>32328</v>
      </c>
      <c r="CJ40" s="34"/>
      <c r="CK40" s="34">
        <v>28718</v>
      </c>
      <c r="CL40" s="34"/>
      <c r="CM40" s="34">
        <v>29736</v>
      </c>
      <c r="CN40" s="34"/>
      <c r="CO40" s="34">
        <v>187</v>
      </c>
      <c r="CP40" s="34"/>
      <c r="CQ40" s="34">
        <v>2693</v>
      </c>
      <c r="CR40" s="34"/>
      <c r="CS40" s="34">
        <v>52605</v>
      </c>
      <c r="CT40" s="34"/>
      <c r="CU40" s="34">
        <v>1544</v>
      </c>
      <c r="CV40" s="34"/>
      <c r="CW40" s="34">
        <v>1692</v>
      </c>
      <c r="CX40" s="34"/>
      <c r="CY40" s="34">
        <v>676632</v>
      </c>
      <c r="CZ40" s="34"/>
      <c r="DA40" s="34">
        <v>39379</v>
      </c>
      <c r="DB40" s="34"/>
      <c r="DC40" s="34">
        <v>38764</v>
      </c>
      <c r="DD40" s="34"/>
      <c r="DE40" s="34">
        <v>247797</v>
      </c>
      <c r="DF40" s="34"/>
      <c r="DG40" s="34">
        <v>15897</v>
      </c>
      <c r="DH40" s="34"/>
      <c r="DI40" s="34">
        <v>13518</v>
      </c>
      <c r="DJ40" s="34"/>
      <c r="DK40" s="34">
        <v>617821</v>
      </c>
      <c r="DL40" s="34"/>
      <c r="DM40" s="34">
        <v>19380</v>
      </c>
      <c r="DN40" s="34"/>
      <c r="DO40" s="34">
        <v>15481</v>
      </c>
      <c r="DP40" s="34"/>
      <c r="DQ40" s="34">
        <v>43755656</v>
      </c>
      <c r="DR40" s="34"/>
      <c r="DS40" s="34">
        <v>2169453</v>
      </c>
      <c r="DT40" s="34"/>
      <c r="DU40" s="34">
        <v>1795746</v>
      </c>
      <c r="DV40" s="34"/>
      <c r="DW40" s="32" t="s">
        <v>483</v>
      </c>
      <c r="DX40" s="28" t="s">
        <v>2389</v>
      </c>
      <c r="DY40" s="32" t="s">
        <v>181</v>
      </c>
      <c r="DZ40" s="53" t="s">
        <v>2339</v>
      </c>
    </row>
    <row r="41" spans="1:130" ht="15" customHeight="1">
      <c r="A41" s="58" t="s">
        <v>246</v>
      </c>
      <c r="B41" s="58" t="s">
        <v>247</v>
      </c>
      <c r="C41" s="36" t="s">
        <v>179</v>
      </c>
      <c r="D41" s="177">
        <v>44926</v>
      </c>
      <c r="E41" s="36" t="s">
        <v>193</v>
      </c>
      <c r="F41" s="36" t="s">
        <v>191</v>
      </c>
      <c r="G41" s="34">
        <v>199</v>
      </c>
      <c r="H41" s="34">
        <v>13</v>
      </c>
      <c r="I41" s="34">
        <v>13</v>
      </c>
      <c r="J41" s="34">
        <v>199</v>
      </c>
      <c r="K41" s="34">
        <v>-5</v>
      </c>
      <c r="L41" s="34">
        <v>0</v>
      </c>
      <c r="M41" s="34">
        <v>120</v>
      </c>
      <c r="N41" s="34">
        <v>0</v>
      </c>
      <c r="O41" s="34">
        <v>0</v>
      </c>
      <c r="P41" s="34">
        <v>120</v>
      </c>
      <c r="Q41" s="34">
        <v>-1</v>
      </c>
      <c r="R41" s="34">
        <v>0</v>
      </c>
      <c r="S41" s="34">
        <v>5100</v>
      </c>
      <c r="T41" s="34">
        <v>580</v>
      </c>
      <c r="U41" s="34">
        <v>580</v>
      </c>
      <c r="V41" s="34">
        <v>5100</v>
      </c>
      <c r="W41" s="34">
        <v>-248</v>
      </c>
      <c r="X41" s="34">
        <v>0</v>
      </c>
      <c r="Y41" s="34">
        <v>4745</v>
      </c>
      <c r="Z41" s="34">
        <v>60</v>
      </c>
      <c r="AA41" s="34">
        <v>60</v>
      </c>
      <c r="AB41" s="34">
        <v>4745</v>
      </c>
      <c r="AC41" s="34">
        <v>-65</v>
      </c>
      <c r="AD41" s="34">
        <v>0</v>
      </c>
      <c r="AE41" s="34">
        <v>368</v>
      </c>
      <c r="AF41" s="34">
        <v>21</v>
      </c>
      <c r="AG41" s="34">
        <v>21</v>
      </c>
      <c r="AH41" s="34">
        <v>368</v>
      </c>
      <c r="AI41" s="34">
        <v>-9</v>
      </c>
      <c r="AJ41" s="34">
        <v>0</v>
      </c>
      <c r="AK41" s="34">
        <v>1542</v>
      </c>
      <c r="AL41" s="34">
        <v>129</v>
      </c>
      <c r="AM41" s="34">
        <v>129</v>
      </c>
      <c r="AN41" s="34">
        <v>1542</v>
      </c>
      <c r="AO41" s="34">
        <v>-64</v>
      </c>
      <c r="AP41" s="34">
        <v>0</v>
      </c>
      <c r="AQ41" s="34">
        <v>4379</v>
      </c>
      <c r="AR41" s="34">
        <v>276</v>
      </c>
      <c r="AS41" s="34">
        <v>276</v>
      </c>
      <c r="AT41" s="34">
        <v>4379</v>
      </c>
      <c r="AU41" s="34">
        <v>-140</v>
      </c>
      <c r="AV41" s="34">
        <v>0</v>
      </c>
      <c r="AW41" s="34">
        <v>1480</v>
      </c>
      <c r="AX41" s="34">
        <v>134</v>
      </c>
      <c r="AY41" s="34">
        <v>134</v>
      </c>
      <c r="AZ41" s="34">
        <v>1480</v>
      </c>
      <c r="BA41" s="34">
        <v>-37</v>
      </c>
      <c r="BB41" s="34">
        <v>0</v>
      </c>
      <c r="BC41" s="34">
        <v>2301</v>
      </c>
      <c r="BD41" s="34">
        <v>124</v>
      </c>
      <c r="BE41" s="34">
        <v>124</v>
      </c>
      <c r="BF41" s="34">
        <v>2301</v>
      </c>
      <c r="BG41" s="34">
        <v>-59</v>
      </c>
      <c r="BH41" s="34">
        <v>0</v>
      </c>
      <c r="BI41" s="34">
        <v>2724</v>
      </c>
      <c r="BJ41" s="34">
        <v>271</v>
      </c>
      <c r="BK41" s="34">
        <v>271</v>
      </c>
      <c r="BL41" s="34">
        <v>2724</v>
      </c>
      <c r="BM41" s="34">
        <v>-88</v>
      </c>
      <c r="BN41" s="34">
        <v>0</v>
      </c>
      <c r="BO41" s="34">
        <v>4894</v>
      </c>
      <c r="BP41" s="34">
        <v>152</v>
      </c>
      <c r="BQ41" s="34">
        <v>152</v>
      </c>
      <c r="BR41" s="34">
        <v>4894</v>
      </c>
      <c r="BS41" s="34">
        <v>-92</v>
      </c>
      <c r="BT41" s="34">
        <v>0</v>
      </c>
      <c r="BU41" s="34">
        <v>10878</v>
      </c>
      <c r="BV41" s="34">
        <v>311</v>
      </c>
      <c r="BW41" s="34">
        <v>311</v>
      </c>
      <c r="BX41" s="34">
        <v>10878</v>
      </c>
      <c r="BY41" s="34">
        <v>-149</v>
      </c>
      <c r="BZ41" s="34">
        <v>0</v>
      </c>
      <c r="CA41" s="34">
        <v>5095</v>
      </c>
      <c r="CB41" s="34">
        <v>449</v>
      </c>
      <c r="CC41" s="34">
        <v>449</v>
      </c>
      <c r="CD41" s="34">
        <v>5095</v>
      </c>
      <c r="CE41" s="34">
        <v>-193</v>
      </c>
      <c r="CF41" s="34">
        <v>0</v>
      </c>
      <c r="CG41" s="34">
        <v>1807</v>
      </c>
      <c r="CH41" s="34">
        <v>66</v>
      </c>
      <c r="CI41" s="34">
        <v>66</v>
      </c>
      <c r="CJ41" s="34">
        <v>1807</v>
      </c>
      <c r="CK41" s="34">
        <v>-31</v>
      </c>
      <c r="CL41" s="34">
        <v>0</v>
      </c>
      <c r="CM41" s="34">
        <v>0</v>
      </c>
      <c r="CN41" s="34">
        <v>0</v>
      </c>
      <c r="CO41" s="34">
        <v>0</v>
      </c>
      <c r="CP41" s="34">
        <v>0</v>
      </c>
      <c r="CQ41" s="34">
        <v>0</v>
      </c>
      <c r="CR41" s="34">
        <v>0</v>
      </c>
      <c r="CS41" s="34">
        <v>160</v>
      </c>
      <c r="CT41" s="34">
        <v>23</v>
      </c>
      <c r="CU41" s="34">
        <v>23</v>
      </c>
      <c r="CV41" s="34">
        <v>160</v>
      </c>
      <c r="CW41" s="34">
        <v>-7</v>
      </c>
      <c r="CX41" s="34">
        <v>0</v>
      </c>
      <c r="CY41" s="34">
        <v>261</v>
      </c>
      <c r="CZ41" s="34">
        <v>34</v>
      </c>
      <c r="DA41" s="34">
        <v>34</v>
      </c>
      <c r="DB41" s="34">
        <v>261</v>
      </c>
      <c r="DC41" s="34">
        <v>-22</v>
      </c>
      <c r="DD41" s="34">
        <v>0</v>
      </c>
      <c r="DE41" s="34">
        <v>265</v>
      </c>
      <c r="DF41" s="34">
        <v>22</v>
      </c>
      <c r="DG41" s="34">
        <v>22</v>
      </c>
      <c r="DH41" s="34">
        <v>265</v>
      </c>
      <c r="DI41" s="34">
        <v>-10</v>
      </c>
      <c r="DJ41" s="34">
        <v>0</v>
      </c>
      <c r="DK41" s="34">
        <v>83</v>
      </c>
      <c r="DL41" s="34">
        <v>11</v>
      </c>
      <c r="DM41" s="34">
        <v>11</v>
      </c>
      <c r="DN41" s="34">
        <v>83</v>
      </c>
      <c r="DO41" s="34">
        <v>-10</v>
      </c>
      <c r="DP41" s="34">
        <v>0</v>
      </c>
      <c r="DQ41" s="34">
        <v>46400</v>
      </c>
      <c r="DR41" s="34">
        <v>2679</v>
      </c>
      <c r="DS41" s="34">
        <v>2679</v>
      </c>
      <c r="DT41" s="34">
        <v>46400</v>
      </c>
      <c r="DU41" s="34">
        <v>-1232</v>
      </c>
      <c r="DV41" s="34">
        <v>0</v>
      </c>
      <c r="DW41" s="32" t="s">
        <v>484</v>
      </c>
      <c r="DX41" s="28" t="s">
        <v>2389</v>
      </c>
      <c r="DY41" s="32" t="s">
        <v>341</v>
      </c>
      <c r="DZ41" s="28" t="s">
        <v>2371</v>
      </c>
    </row>
    <row r="42" spans="1:130" ht="15" customHeight="1">
      <c r="A42" s="58" t="s">
        <v>136</v>
      </c>
      <c r="B42" s="58" t="s">
        <v>432</v>
      </c>
      <c r="C42" s="36" t="s">
        <v>166</v>
      </c>
      <c r="D42" s="177">
        <v>44926</v>
      </c>
      <c r="E42" s="36" t="s">
        <v>193</v>
      </c>
      <c r="F42" s="36" t="s">
        <v>190</v>
      </c>
      <c r="G42" s="34">
        <v>403692</v>
      </c>
      <c r="H42" s="34"/>
      <c r="I42" s="34">
        <v>40495</v>
      </c>
      <c r="J42" s="34"/>
      <c r="K42" s="34">
        <v>-42706</v>
      </c>
      <c r="L42" s="34">
        <v>0</v>
      </c>
      <c r="M42" s="34">
        <v>89730</v>
      </c>
      <c r="N42" s="34"/>
      <c r="O42" s="34">
        <v>17960</v>
      </c>
      <c r="P42" s="34"/>
      <c r="Q42" s="34">
        <v>-14588</v>
      </c>
      <c r="R42" s="34">
        <v>0</v>
      </c>
      <c r="S42" s="34">
        <v>2400117</v>
      </c>
      <c r="T42" s="34"/>
      <c r="U42" s="34">
        <v>254733</v>
      </c>
      <c r="V42" s="34"/>
      <c r="W42" s="34">
        <v>-306339</v>
      </c>
      <c r="X42" s="34">
        <v>0</v>
      </c>
      <c r="Y42" s="34">
        <v>305910</v>
      </c>
      <c r="Z42" s="34"/>
      <c r="AA42" s="34">
        <v>706</v>
      </c>
      <c r="AB42" s="34"/>
      <c r="AC42" s="34">
        <v>-20691</v>
      </c>
      <c r="AD42" s="34">
        <v>0</v>
      </c>
      <c r="AE42" s="34">
        <v>186104</v>
      </c>
      <c r="AF42" s="34"/>
      <c r="AG42" s="34">
        <v>13097</v>
      </c>
      <c r="AH42" s="34"/>
      <c r="AI42" s="34">
        <v>-22047</v>
      </c>
      <c r="AJ42" s="34">
        <v>0</v>
      </c>
      <c r="AK42" s="34">
        <v>1846265</v>
      </c>
      <c r="AL42" s="34"/>
      <c r="AM42" s="34">
        <v>184842</v>
      </c>
      <c r="AN42" s="34"/>
      <c r="AO42" s="34">
        <v>-163099</v>
      </c>
      <c r="AP42" s="34">
        <v>0</v>
      </c>
      <c r="AQ42" s="34">
        <v>2494954</v>
      </c>
      <c r="AR42" s="34"/>
      <c r="AS42" s="34">
        <v>128608</v>
      </c>
      <c r="AT42" s="34"/>
      <c r="AU42" s="34">
        <v>-164443</v>
      </c>
      <c r="AV42" s="34">
        <v>0</v>
      </c>
      <c r="AW42" s="34">
        <v>1348006</v>
      </c>
      <c r="AX42" s="34"/>
      <c r="AY42" s="34">
        <v>131083</v>
      </c>
      <c r="AZ42" s="34"/>
      <c r="BA42" s="34">
        <v>-179707</v>
      </c>
      <c r="BB42" s="34">
        <v>-36415</v>
      </c>
      <c r="BC42" s="34">
        <v>936223</v>
      </c>
      <c r="BD42" s="34"/>
      <c r="BE42" s="34">
        <v>61810</v>
      </c>
      <c r="BF42" s="34"/>
      <c r="BG42" s="34">
        <v>-147087</v>
      </c>
      <c r="BH42" s="34">
        <v>0</v>
      </c>
      <c r="BI42" s="34">
        <v>206228</v>
      </c>
      <c r="BJ42" s="34"/>
      <c r="BK42" s="34">
        <v>12392</v>
      </c>
      <c r="BL42" s="34"/>
      <c r="BM42" s="34">
        <v>-12175</v>
      </c>
      <c r="BN42" s="34">
        <v>0</v>
      </c>
      <c r="BO42" s="34">
        <v>451834</v>
      </c>
      <c r="BP42" s="34"/>
      <c r="BQ42" s="34">
        <v>18700</v>
      </c>
      <c r="BR42" s="34"/>
      <c r="BS42" s="34">
        <v>-28318</v>
      </c>
      <c r="BT42" s="34">
        <v>0</v>
      </c>
      <c r="BU42" s="34">
        <v>2572187</v>
      </c>
      <c r="BV42" s="34"/>
      <c r="BW42" s="34">
        <v>139010</v>
      </c>
      <c r="BX42" s="34"/>
      <c r="BY42" s="34">
        <v>-143769</v>
      </c>
      <c r="BZ42" s="34">
        <v>0</v>
      </c>
      <c r="CA42" s="34">
        <v>725140</v>
      </c>
      <c r="CB42" s="34"/>
      <c r="CC42" s="34">
        <v>104315</v>
      </c>
      <c r="CD42" s="34"/>
      <c r="CE42" s="34">
        <v>-112104</v>
      </c>
      <c r="CF42" s="34">
        <v>0</v>
      </c>
      <c r="CG42" s="34">
        <v>318726</v>
      </c>
      <c r="CH42" s="34"/>
      <c r="CI42" s="34">
        <v>31797</v>
      </c>
      <c r="CJ42" s="34"/>
      <c r="CK42" s="34">
        <v>-33300</v>
      </c>
      <c r="CL42" s="34">
        <v>0</v>
      </c>
      <c r="CM42" s="34">
        <v>790</v>
      </c>
      <c r="CN42" s="34"/>
      <c r="CO42" s="34">
        <v>0</v>
      </c>
      <c r="CP42" s="34"/>
      <c r="CQ42" s="34">
        <v>-18</v>
      </c>
      <c r="CR42" s="34">
        <v>0</v>
      </c>
      <c r="CS42" s="34">
        <v>107474</v>
      </c>
      <c r="CT42" s="34"/>
      <c r="CU42" s="34">
        <v>15160</v>
      </c>
      <c r="CV42" s="34"/>
      <c r="CW42" s="34">
        <v>-14454</v>
      </c>
      <c r="CX42" s="34">
        <v>0</v>
      </c>
      <c r="CY42" s="34">
        <v>251541</v>
      </c>
      <c r="CZ42" s="34"/>
      <c r="DA42" s="34">
        <v>9737</v>
      </c>
      <c r="DB42" s="34"/>
      <c r="DC42" s="34">
        <v>-13752</v>
      </c>
      <c r="DD42" s="34">
        <v>0</v>
      </c>
      <c r="DE42" s="34">
        <v>102335</v>
      </c>
      <c r="DF42" s="34"/>
      <c r="DG42" s="34">
        <v>9856</v>
      </c>
      <c r="DH42" s="34"/>
      <c r="DI42" s="34">
        <v>-33123</v>
      </c>
      <c r="DJ42" s="34">
        <v>0</v>
      </c>
      <c r="DK42" s="34">
        <v>1095528</v>
      </c>
      <c r="DL42" s="34"/>
      <c r="DM42" s="34">
        <v>52329</v>
      </c>
      <c r="DN42" s="34"/>
      <c r="DO42" s="34">
        <v>-68394</v>
      </c>
      <c r="DP42" s="34">
        <v>0</v>
      </c>
      <c r="DQ42" s="34">
        <v>15842783</v>
      </c>
      <c r="DR42" s="34"/>
      <c r="DS42" s="34">
        <v>1226629</v>
      </c>
      <c r="DT42" s="34"/>
      <c r="DU42" s="34">
        <v>-1520112</v>
      </c>
      <c r="DV42" s="34">
        <v>-36415</v>
      </c>
      <c r="DW42" s="32" t="s">
        <v>485</v>
      </c>
      <c r="DX42" s="28" t="s">
        <v>2389</v>
      </c>
      <c r="DY42" s="32" t="s">
        <v>342</v>
      </c>
      <c r="DZ42" s="28"/>
    </row>
    <row r="43" spans="1:130" ht="15" customHeight="1">
      <c r="A43" s="58" t="s">
        <v>75</v>
      </c>
      <c r="B43" s="58" t="s">
        <v>328</v>
      </c>
      <c r="C43" s="36" t="s">
        <v>175</v>
      </c>
      <c r="D43" s="177">
        <v>44926</v>
      </c>
      <c r="E43" s="36" t="s">
        <v>193</v>
      </c>
      <c r="F43" s="36" t="s">
        <v>191</v>
      </c>
      <c r="G43" s="34">
        <v>3073.47</v>
      </c>
      <c r="H43" s="34"/>
      <c r="I43" s="34">
        <v>208.249</v>
      </c>
      <c r="J43" s="34"/>
      <c r="K43" s="34">
        <v>-128.387</v>
      </c>
      <c r="L43" s="34">
        <v>0</v>
      </c>
      <c r="M43" s="34">
        <v>555.45799999999997</v>
      </c>
      <c r="N43" s="34"/>
      <c r="O43" s="34">
        <v>17.713000000000001</v>
      </c>
      <c r="P43" s="34"/>
      <c r="Q43" s="34">
        <v>-11.855</v>
      </c>
      <c r="R43" s="34">
        <v>0</v>
      </c>
      <c r="S43" s="34">
        <v>24649.873</v>
      </c>
      <c r="T43" s="34"/>
      <c r="U43" s="34">
        <v>857.505</v>
      </c>
      <c r="V43" s="34"/>
      <c r="W43" s="34">
        <v>-523.55999999999995</v>
      </c>
      <c r="X43" s="34">
        <v>0</v>
      </c>
      <c r="Y43" s="34">
        <v>10475.65</v>
      </c>
      <c r="Z43" s="34"/>
      <c r="AA43" s="34">
        <v>113.623</v>
      </c>
      <c r="AB43" s="34"/>
      <c r="AC43" s="34">
        <v>-114.944</v>
      </c>
      <c r="AD43" s="34">
        <v>0</v>
      </c>
      <c r="AE43" s="34">
        <v>1764.125</v>
      </c>
      <c r="AF43" s="34"/>
      <c r="AG43" s="34">
        <v>14.683</v>
      </c>
      <c r="AH43" s="34"/>
      <c r="AI43" s="34">
        <v>-16.202999999999999</v>
      </c>
      <c r="AJ43" s="34">
        <v>0</v>
      </c>
      <c r="AK43" s="34">
        <v>11282.784</v>
      </c>
      <c r="AL43" s="34"/>
      <c r="AM43" s="34">
        <v>640.58199999999999</v>
      </c>
      <c r="AN43" s="34"/>
      <c r="AO43" s="34">
        <v>-471.71699999999998</v>
      </c>
      <c r="AP43" s="34">
        <v>0</v>
      </c>
      <c r="AQ43" s="34">
        <v>19779.256000000001</v>
      </c>
      <c r="AR43" s="34"/>
      <c r="AS43" s="34">
        <v>922.73099999999999</v>
      </c>
      <c r="AT43" s="34"/>
      <c r="AU43" s="34">
        <v>-535.78499999999997</v>
      </c>
      <c r="AV43" s="34">
        <v>0</v>
      </c>
      <c r="AW43" s="34">
        <v>12636.246999999999</v>
      </c>
      <c r="AX43" s="34"/>
      <c r="AY43" s="34">
        <v>348.01499999999999</v>
      </c>
      <c r="AZ43" s="34"/>
      <c r="BA43" s="34">
        <v>-329.21100000000001</v>
      </c>
      <c r="BB43" s="34">
        <v>0</v>
      </c>
      <c r="BC43" s="34">
        <v>8864.59</v>
      </c>
      <c r="BD43" s="34"/>
      <c r="BE43" s="34">
        <v>682.75400000000002</v>
      </c>
      <c r="BF43" s="34"/>
      <c r="BG43" s="34">
        <v>-241.34</v>
      </c>
      <c r="BH43" s="34">
        <v>0</v>
      </c>
      <c r="BI43" s="34">
        <v>4714.5309999999999</v>
      </c>
      <c r="BJ43" s="34"/>
      <c r="BK43" s="34">
        <v>121.842</v>
      </c>
      <c r="BL43" s="34"/>
      <c r="BM43" s="34">
        <v>-86.054000000000002</v>
      </c>
      <c r="BN43" s="34">
        <v>0</v>
      </c>
      <c r="BO43" s="34">
        <v>13503.727000000001</v>
      </c>
      <c r="BP43" s="34"/>
      <c r="BQ43" s="34">
        <v>69.444000000000003</v>
      </c>
      <c r="BR43" s="34"/>
      <c r="BS43" s="34">
        <v>-98.052000000000007</v>
      </c>
      <c r="BT43" s="34">
        <v>0</v>
      </c>
      <c r="BU43" s="34">
        <v>13991.859</v>
      </c>
      <c r="BV43" s="34"/>
      <c r="BW43" s="34">
        <v>349.91399999999999</v>
      </c>
      <c r="BX43" s="34"/>
      <c r="BY43" s="34">
        <v>-228.024</v>
      </c>
      <c r="BZ43" s="34">
        <v>0</v>
      </c>
      <c r="CA43" s="34">
        <v>7181.79</v>
      </c>
      <c r="CB43" s="34"/>
      <c r="CC43" s="34">
        <v>512.89800000000002</v>
      </c>
      <c r="CD43" s="34"/>
      <c r="CE43" s="34">
        <v>-282.98399999999998</v>
      </c>
      <c r="CF43" s="34">
        <v>0</v>
      </c>
      <c r="CG43" s="34">
        <v>4406.8819999999996</v>
      </c>
      <c r="CH43" s="34"/>
      <c r="CI43" s="34">
        <v>134.108</v>
      </c>
      <c r="CJ43" s="34"/>
      <c r="CK43" s="34">
        <v>-80.683000000000007</v>
      </c>
      <c r="CL43" s="34">
        <v>0</v>
      </c>
      <c r="CM43" s="34">
        <v>1562.982</v>
      </c>
      <c r="CN43" s="34"/>
      <c r="CO43" s="34">
        <v>0.434</v>
      </c>
      <c r="CP43" s="34"/>
      <c r="CQ43" s="34">
        <v>-12.94</v>
      </c>
      <c r="CR43" s="34">
        <v>0</v>
      </c>
      <c r="CS43" s="34">
        <v>655.55499999999995</v>
      </c>
      <c r="CT43" s="34"/>
      <c r="CU43" s="34">
        <v>44.276000000000003</v>
      </c>
      <c r="CV43" s="34"/>
      <c r="CW43" s="34">
        <v>-25.472999999999999</v>
      </c>
      <c r="CX43" s="34">
        <v>0</v>
      </c>
      <c r="CY43" s="34">
        <v>1761.473</v>
      </c>
      <c r="CZ43" s="34"/>
      <c r="DA43" s="34">
        <v>38.963999999999999</v>
      </c>
      <c r="DB43" s="34"/>
      <c r="DC43" s="34">
        <v>-35.441000000000003</v>
      </c>
      <c r="DD43" s="34">
        <v>0</v>
      </c>
      <c r="DE43" s="34">
        <v>1189.143</v>
      </c>
      <c r="DF43" s="34"/>
      <c r="DG43" s="34">
        <v>202.21</v>
      </c>
      <c r="DH43" s="34"/>
      <c r="DI43" s="34">
        <v>-82.1</v>
      </c>
      <c r="DJ43" s="34">
        <v>0</v>
      </c>
      <c r="DK43" s="34">
        <v>3843.326</v>
      </c>
      <c r="DL43" s="34"/>
      <c r="DM43" s="34">
        <v>177.47900000000001</v>
      </c>
      <c r="DN43" s="34"/>
      <c r="DO43" s="34">
        <v>-239.596</v>
      </c>
      <c r="DP43" s="34">
        <v>-7.4690000000000003</v>
      </c>
      <c r="DQ43" s="34">
        <v>145892.72099999999</v>
      </c>
      <c r="DR43" s="34"/>
      <c r="DS43" s="34">
        <v>5457.4229999999998</v>
      </c>
      <c r="DT43" s="34"/>
      <c r="DU43" s="34">
        <v>-3544.348</v>
      </c>
      <c r="DV43" s="34">
        <v>-7.4690000000000003</v>
      </c>
      <c r="DW43" s="32" t="s">
        <v>486</v>
      </c>
      <c r="DX43" s="32" t="s">
        <v>487</v>
      </c>
      <c r="DY43" s="32" t="s">
        <v>270</v>
      </c>
      <c r="DZ43" s="28"/>
    </row>
    <row r="44" spans="1:130" ht="15" customHeight="1">
      <c r="A44" s="58" t="s">
        <v>158</v>
      </c>
      <c r="B44" s="58" t="s">
        <v>159</v>
      </c>
      <c r="C44" s="36" t="s">
        <v>170</v>
      </c>
      <c r="D44" s="177">
        <v>44926</v>
      </c>
      <c r="E44" s="36" t="s">
        <v>193</v>
      </c>
      <c r="F44" s="36" t="s">
        <v>191</v>
      </c>
      <c r="G44" s="34">
        <v>1228</v>
      </c>
      <c r="H44" s="34">
        <v>59</v>
      </c>
      <c r="I44" s="34">
        <v>59</v>
      </c>
      <c r="J44" s="34">
        <v>1228</v>
      </c>
      <c r="K44" s="34">
        <v>-74</v>
      </c>
      <c r="L44" s="34"/>
      <c r="M44" s="34">
        <v>91</v>
      </c>
      <c r="N44" s="34">
        <v>5</v>
      </c>
      <c r="O44" s="34">
        <v>5</v>
      </c>
      <c r="P44" s="34">
        <v>91</v>
      </c>
      <c r="Q44" s="34">
        <v>-6</v>
      </c>
      <c r="R44" s="34"/>
      <c r="S44" s="34">
        <v>6190</v>
      </c>
      <c r="T44" s="34">
        <v>309</v>
      </c>
      <c r="U44" s="34">
        <v>309</v>
      </c>
      <c r="V44" s="34">
        <v>6184</v>
      </c>
      <c r="W44" s="34">
        <v>-351</v>
      </c>
      <c r="X44" s="34"/>
      <c r="Y44" s="34">
        <v>396</v>
      </c>
      <c r="Z44" s="34">
        <v>13</v>
      </c>
      <c r="AA44" s="34">
        <v>13</v>
      </c>
      <c r="AB44" s="34">
        <v>396</v>
      </c>
      <c r="AC44" s="34">
        <v>-19</v>
      </c>
      <c r="AD44" s="34"/>
      <c r="AE44" s="34">
        <v>250</v>
      </c>
      <c r="AF44" s="34">
        <v>5</v>
      </c>
      <c r="AG44" s="34">
        <v>5</v>
      </c>
      <c r="AH44" s="34">
        <v>250</v>
      </c>
      <c r="AI44" s="34">
        <v>-6</v>
      </c>
      <c r="AJ44" s="34"/>
      <c r="AK44" s="34">
        <v>3112</v>
      </c>
      <c r="AL44" s="34">
        <v>333</v>
      </c>
      <c r="AM44" s="34">
        <v>333</v>
      </c>
      <c r="AN44" s="34">
        <v>3112</v>
      </c>
      <c r="AO44" s="34">
        <v>-339</v>
      </c>
      <c r="AP44" s="34"/>
      <c r="AQ44" s="34">
        <v>4349</v>
      </c>
      <c r="AR44" s="34">
        <v>230</v>
      </c>
      <c r="AS44" s="34">
        <v>230</v>
      </c>
      <c r="AT44" s="34">
        <v>4349</v>
      </c>
      <c r="AU44" s="34">
        <v>-233</v>
      </c>
      <c r="AV44" s="34"/>
      <c r="AW44" s="34">
        <v>788</v>
      </c>
      <c r="AX44" s="34">
        <v>43</v>
      </c>
      <c r="AY44" s="34">
        <v>43</v>
      </c>
      <c r="AZ44" s="34">
        <v>788</v>
      </c>
      <c r="BA44" s="34">
        <v>-50</v>
      </c>
      <c r="BB44" s="34"/>
      <c r="BC44" s="34">
        <v>2772</v>
      </c>
      <c r="BD44" s="34">
        <v>255</v>
      </c>
      <c r="BE44" s="34">
        <v>255</v>
      </c>
      <c r="BF44" s="34">
        <v>2771</v>
      </c>
      <c r="BG44" s="34">
        <v>-296</v>
      </c>
      <c r="BH44" s="34"/>
      <c r="BI44" s="34">
        <v>296</v>
      </c>
      <c r="BJ44" s="34">
        <v>17</v>
      </c>
      <c r="BK44" s="34">
        <v>17</v>
      </c>
      <c r="BL44" s="34">
        <v>296</v>
      </c>
      <c r="BM44" s="34">
        <v>-19</v>
      </c>
      <c r="BN44" s="34"/>
      <c r="BO44" s="34">
        <v>3</v>
      </c>
      <c r="BP44" s="34">
        <v>0</v>
      </c>
      <c r="BQ44" s="34">
        <v>0</v>
      </c>
      <c r="BR44" s="34">
        <v>3</v>
      </c>
      <c r="BS44" s="34">
        <v>0</v>
      </c>
      <c r="BT44" s="34"/>
      <c r="BU44" s="34">
        <v>2721</v>
      </c>
      <c r="BV44" s="34">
        <v>226</v>
      </c>
      <c r="BW44" s="34">
        <v>226</v>
      </c>
      <c r="BX44" s="34">
        <v>2721</v>
      </c>
      <c r="BY44" s="34">
        <v>-260</v>
      </c>
      <c r="BZ44" s="34"/>
      <c r="CA44" s="34">
        <v>678</v>
      </c>
      <c r="CB44" s="34">
        <v>22</v>
      </c>
      <c r="CC44" s="34">
        <v>22</v>
      </c>
      <c r="CD44" s="34">
        <v>678</v>
      </c>
      <c r="CE44" s="34">
        <v>-26</v>
      </c>
      <c r="CF44" s="34"/>
      <c r="CG44" s="34">
        <v>420</v>
      </c>
      <c r="CH44" s="34">
        <v>24</v>
      </c>
      <c r="CI44" s="34">
        <v>24</v>
      </c>
      <c r="CJ44" s="34">
        <v>420</v>
      </c>
      <c r="CK44" s="34">
        <v>-24</v>
      </c>
      <c r="CL44" s="34"/>
      <c r="CM44" s="34"/>
      <c r="CN44" s="34"/>
      <c r="CO44" s="34"/>
      <c r="CP44" s="34"/>
      <c r="CQ44" s="34"/>
      <c r="CR44" s="34"/>
      <c r="CS44" s="34">
        <v>31</v>
      </c>
      <c r="CT44" s="34">
        <v>1</v>
      </c>
      <c r="CU44" s="34">
        <v>1</v>
      </c>
      <c r="CV44" s="34">
        <v>31</v>
      </c>
      <c r="CW44" s="34">
        <v>-1</v>
      </c>
      <c r="CX44" s="34"/>
      <c r="CY44" s="34">
        <v>313</v>
      </c>
      <c r="CZ44" s="34">
        <v>14</v>
      </c>
      <c r="DA44" s="34">
        <v>14</v>
      </c>
      <c r="DB44" s="34">
        <v>313</v>
      </c>
      <c r="DC44" s="34">
        <v>-14</v>
      </c>
      <c r="DD44" s="34"/>
      <c r="DE44" s="34">
        <v>177</v>
      </c>
      <c r="DF44" s="34">
        <v>14</v>
      </c>
      <c r="DG44" s="34">
        <v>14</v>
      </c>
      <c r="DH44" s="34">
        <v>177</v>
      </c>
      <c r="DI44" s="34">
        <v>-17</v>
      </c>
      <c r="DJ44" s="34"/>
      <c r="DK44" s="34">
        <v>174</v>
      </c>
      <c r="DL44" s="34">
        <v>15</v>
      </c>
      <c r="DM44" s="34">
        <v>15</v>
      </c>
      <c r="DN44" s="34">
        <v>174</v>
      </c>
      <c r="DO44" s="34">
        <v>-15</v>
      </c>
      <c r="DP44" s="34"/>
      <c r="DQ44" s="34">
        <v>23990</v>
      </c>
      <c r="DR44" s="34">
        <v>1586</v>
      </c>
      <c r="DS44" s="34">
        <v>1586</v>
      </c>
      <c r="DT44" s="34">
        <v>23982</v>
      </c>
      <c r="DU44" s="34">
        <v>-1752</v>
      </c>
      <c r="DV44" s="34"/>
      <c r="DW44" s="32" t="s">
        <v>2353</v>
      </c>
      <c r="DX44" s="28" t="s">
        <v>2389</v>
      </c>
      <c r="DY44" s="32" t="s">
        <v>185</v>
      </c>
      <c r="DZ44" s="28"/>
    </row>
    <row r="45" spans="1:130" ht="15" customHeight="1">
      <c r="A45" s="58" t="s">
        <v>46</v>
      </c>
      <c r="B45" s="58" t="s">
        <v>47</v>
      </c>
      <c r="C45" s="36" t="s">
        <v>169</v>
      </c>
      <c r="D45" s="177">
        <v>44926</v>
      </c>
      <c r="E45" s="36" t="s">
        <v>193</v>
      </c>
      <c r="F45" s="36" t="s">
        <v>191</v>
      </c>
      <c r="G45" s="34">
        <v>12</v>
      </c>
      <c r="H45" s="34"/>
      <c r="I45" s="34"/>
      <c r="J45" s="34">
        <v>12</v>
      </c>
      <c r="K45" s="34">
        <v>0</v>
      </c>
      <c r="L45" s="34"/>
      <c r="M45" s="34">
        <v>219</v>
      </c>
      <c r="N45" s="34">
        <v>0</v>
      </c>
      <c r="O45" s="34">
        <v>0</v>
      </c>
      <c r="P45" s="34">
        <v>219</v>
      </c>
      <c r="Q45" s="34">
        <v>0</v>
      </c>
      <c r="R45" s="34"/>
      <c r="S45" s="34">
        <v>7189</v>
      </c>
      <c r="T45" s="34">
        <v>19</v>
      </c>
      <c r="U45" s="34">
        <v>19</v>
      </c>
      <c r="V45" s="34">
        <v>7189</v>
      </c>
      <c r="W45" s="34">
        <v>-29</v>
      </c>
      <c r="X45" s="34"/>
      <c r="Y45" s="34">
        <v>399</v>
      </c>
      <c r="Z45" s="34"/>
      <c r="AA45" s="34"/>
      <c r="AB45" s="34">
        <v>399</v>
      </c>
      <c r="AC45" s="34">
        <v>-1</v>
      </c>
      <c r="AD45" s="34"/>
      <c r="AE45" s="34">
        <v>7</v>
      </c>
      <c r="AF45" s="34"/>
      <c r="AG45" s="34"/>
      <c r="AH45" s="34">
        <v>7</v>
      </c>
      <c r="AI45" s="34">
        <v>0</v>
      </c>
      <c r="AJ45" s="34"/>
      <c r="AK45" s="34">
        <v>139</v>
      </c>
      <c r="AL45" s="34">
        <v>1</v>
      </c>
      <c r="AM45" s="34">
        <v>1</v>
      </c>
      <c r="AN45" s="34">
        <v>139</v>
      </c>
      <c r="AO45" s="34">
        <v>-1</v>
      </c>
      <c r="AP45" s="34"/>
      <c r="AQ45" s="34">
        <v>2183</v>
      </c>
      <c r="AR45" s="34">
        <v>14</v>
      </c>
      <c r="AS45" s="34">
        <v>14</v>
      </c>
      <c r="AT45" s="34">
        <v>2183</v>
      </c>
      <c r="AU45" s="34">
        <v>-17</v>
      </c>
      <c r="AV45" s="34"/>
      <c r="AW45" s="34">
        <v>454</v>
      </c>
      <c r="AX45" s="34">
        <v>5</v>
      </c>
      <c r="AY45" s="34">
        <v>5</v>
      </c>
      <c r="AZ45" s="34">
        <v>454</v>
      </c>
      <c r="BA45" s="34">
        <v>-5</v>
      </c>
      <c r="BB45" s="34"/>
      <c r="BC45" s="34">
        <v>267</v>
      </c>
      <c r="BD45" s="34">
        <v>184</v>
      </c>
      <c r="BE45" s="34">
        <v>184</v>
      </c>
      <c r="BF45" s="34">
        <v>267</v>
      </c>
      <c r="BG45" s="34">
        <v>-21</v>
      </c>
      <c r="BH45" s="34"/>
      <c r="BI45" s="34">
        <v>1468</v>
      </c>
      <c r="BJ45" s="34">
        <v>86</v>
      </c>
      <c r="BK45" s="34">
        <v>86</v>
      </c>
      <c r="BL45" s="34">
        <v>1468</v>
      </c>
      <c r="BM45" s="34">
        <v>-29</v>
      </c>
      <c r="BN45" s="34"/>
      <c r="BO45" s="34">
        <v>1815</v>
      </c>
      <c r="BP45" s="34">
        <v>76</v>
      </c>
      <c r="BQ45" s="34">
        <v>76</v>
      </c>
      <c r="BR45" s="34">
        <v>1463</v>
      </c>
      <c r="BS45" s="34">
        <v>-20</v>
      </c>
      <c r="BT45" s="34"/>
      <c r="BU45" s="34">
        <v>1174</v>
      </c>
      <c r="BV45" s="34"/>
      <c r="BW45" s="34"/>
      <c r="BX45" s="34">
        <v>1023</v>
      </c>
      <c r="BY45" s="34">
        <v>-1</v>
      </c>
      <c r="BZ45" s="34"/>
      <c r="CA45" s="34">
        <v>545</v>
      </c>
      <c r="CB45" s="34">
        <v>1</v>
      </c>
      <c r="CC45" s="34">
        <v>1</v>
      </c>
      <c r="CD45" s="34">
        <v>545</v>
      </c>
      <c r="CE45" s="34">
        <v>-1</v>
      </c>
      <c r="CF45" s="34"/>
      <c r="CG45" s="34">
        <v>633</v>
      </c>
      <c r="CH45" s="34">
        <v>6</v>
      </c>
      <c r="CI45" s="34">
        <v>6</v>
      </c>
      <c r="CJ45" s="34">
        <v>628</v>
      </c>
      <c r="CK45" s="34">
        <v>-10</v>
      </c>
      <c r="CL45" s="34"/>
      <c r="CM45" s="34">
        <v>0</v>
      </c>
      <c r="CN45" s="34"/>
      <c r="CO45" s="34"/>
      <c r="CP45" s="34">
        <v>0</v>
      </c>
      <c r="CQ45" s="34"/>
      <c r="CR45" s="34"/>
      <c r="CS45" s="34">
        <v>3</v>
      </c>
      <c r="CT45" s="34"/>
      <c r="CU45" s="34"/>
      <c r="CV45" s="34">
        <v>3</v>
      </c>
      <c r="CW45" s="34">
        <v>0</v>
      </c>
      <c r="CX45" s="34"/>
      <c r="CY45" s="34">
        <v>1</v>
      </c>
      <c r="CZ45" s="34"/>
      <c r="DA45" s="34"/>
      <c r="DB45" s="34">
        <v>1</v>
      </c>
      <c r="DC45" s="34">
        <v>0</v>
      </c>
      <c r="DD45" s="34"/>
      <c r="DE45" s="34">
        <v>46</v>
      </c>
      <c r="DF45" s="34"/>
      <c r="DG45" s="34"/>
      <c r="DH45" s="34">
        <v>46</v>
      </c>
      <c r="DI45" s="34">
        <v>-1</v>
      </c>
      <c r="DJ45" s="34"/>
      <c r="DK45" s="34">
        <v>5</v>
      </c>
      <c r="DL45" s="34"/>
      <c r="DM45" s="34"/>
      <c r="DN45" s="34">
        <v>5</v>
      </c>
      <c r="DO45" s="34">
        <v>0</v>
      </c>
      <c r="DP45" s="34"/>
      <c r="DQ45" s="34">
        <v>16558</v>
      </c>
      <c r="DR45" s="34">
        <v>391</v>
      </c>
      <c r="DS45" s="34">
        <v>391</v>
      </c>
      <c r="DT45" s="34">
        <v>16049</v>
      </c>
      <c r="DU45" s="34">
        <v>-136</v>
      </c>
      <c r="DV45" s="34"/>
      <c r="DW45" s="32" t="s">
        <v>488</v>
      </c>
      <c r="DX45" s="28" t="s">
        <v>2389</v>
      </c>
      <c r="DY45" s="32" t="s">
        <v>286</v>
      </c>
      <c r="DZ45" s="28"/>
    </row>
    <row r="46" spans="1:130" ht="15" customHeight="1">
      <c r="A46" s="58" t="s">
        <v>433</v>
      </c>
      <c r="B46" s="58" t="s">
        <v>434</v>
      </c>
      <c r="C46" s="36" t="s">
        <v>162</v>
      </c>
      <c r="D46" s="177">
        <v>44926</v>
      </c>
      <c r="E46" s="36" t="s">
        <v>193</v>
      </c>
      <c r="F46" s="36" t="s">
        <v>191</v>
      </c>
      <c r="G46" s="34"/>
      <c r="H46" s="34"/>
      <c r="I46" s="34"/>
      <c r="J46" s="34"/>
      <c r="K46" s="34"/>
      <c r="L46" s="34"/>
      <c r="M46" s="34"/>
      <c r="N46" s="34"/>
      <c r="O46" s="34"/>
      <c r="P46" s="34"/>
      <c r="Q46" s="34"/>
      <c r="R46" s="34"/>
      <c r="S46" s="34"/>
      <c r="T46" s="34"/>
      <c r="U46" s="34"/>
      <c r="V46" s="34"/>
      <c r="W46" s="34"/>
      <c r="X46" s="34"/>
      <c r="Y46" s="34">
        <v>4</v>
      </c>
      <c r="Z46" s="34"/>
      <c r="AA46" s="34"/>
      <c r="AB46" s="34">
        <v>4</v>
      </c>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187"/>
      <c r="BD46" s="34"/>
      <c r="BE46" s="34"/>
      <c r="BF46" s="187"/>
      <c r="BG46" s="34"/>
      <c r="BH46" s="34"/>
      <c r="BI46" s="34"/>
      <c r="BJ46" s="34"/>
      <c r="BK46" s="34"/>
      <c r="BL46" s="34"/>
      <c r="BM46" s="34"/>
      <c r="BN46" s="34"/>
      <c r="BO46" s="187"/>
      <c r="BP46" s="187"/>
      <c r="BQ46" s="187"/>
      <c r="BR46" s="187"/>
      <c r="BS46" s="187"/>
      <c r="BT46" s="187"/>
      <c r="BU46" s="34"/>
      <c r="BV46" s="34"/>
      <c r="BW46" s="34"/>
      <c r="BX46" s="34"/>
      <c r="BY46" s="34"/>
      <c r="BZ46" s="34"/>
      <c r="CA46" s="187"/>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187">
        <v>4</v>
      </c>
      <c r="DR46" s="187"/>
      <c r="DS46" s="187"/>
      <c r="DT46" s="187">
        <v>4</v>
      </c>
      <c r="DU46" s="187"/>
      <c r="DV46" s="187"/>
      <c r="DW46" s="32" t="s">
        <v>2322</v>
      </c>
      <c r="DX46" s="28" t="s">
        <v>2389</v>
      </c>
      <c r="DY46" s="32" t="s">
        <v>489</v>
      </c>
      <c r="DZ46" s="28"/>
    </row>
    <row r="47" spans="1:130" ht="15" customHeight="1">
      <c r="A47" s="58" t="s">
        <v>81</v>
      </c>
      <c r="B47" s="58" t="s">
        <v>82</v>
      </c>
      <c r="C47" s="36" t="s">
        <v>162</v>
      </c>
      <c r="D47" s="177">
        <v>44926</v>
      </c>
      <c r="E47" s="36" t="s">
        <v>193</v>
      </c>
      <c r="F47" s="36" t="s">
        <v>191</v>
      </c>
      <c r="G47" s="34">
        <v>639</v>
      </c>
      <c r="H47" s="34">
        <v>16</v>
      </c>
      <c r="I47" s="34">
        <v>16</v>
      </c>
      <c r="J47" s="34">
        <v>638</v>
      </c>
      <c r="K47" s="34">
        <v>-9</v>
      </c>
      <c r="L47" s="34">
        <v>0</v>
      </c>
      <c r="M47" s="34">
        <v>1728</v>
      </c>
      <c r="N47" s="34">
        <v>657</v>
      </c>
      <c r="O47" s="34">
        <v>657</v>
      </c>
      <c r="P47" s="34">
        <v>1728</v>
      </c>
      <c r="Q47" s="34">
        <v>-227</v>
      </c>
      <c r="R47" s="34">
        <v>0</v>
      </c>
      <c r="S47" s="34">
        <v>31005</v>
      </c>
      <c r="T47" s="34">
        <v>1173</v>
      </c>
      <c r="U47" s="34">
        <v>1173</v>
      </c>
      <c r="V47" s="34">
        <v>30657</v>
      </c>
      <c r="W47" s="34">
        <v>-846</v>
      </c>
      <c r="X47" s="34">
        <v>-1</v>
      </c>
      <c r="Y47" s="34">
        <v>8786</v>
      </c>
      <c r="Z47" s="34">
        <v>19</v>
      </c>
      <c r="AA47" s="34">
        <v>19</v>
      </c>
      <c r="AB47" s="34">
        <v>8786</v>
      </c>
      <c r="AC47" s="34">
        <v>-28</v>
      </c>
      <c r="AD47" s="34">
        <v>0</v>
      </c>
      <c r="AE47" s="34">
        <v>1779</v>
      </c>
      <c r="AF47" s="34">
        <v>8</v>
      </c>
      <c r="AG47" s="34">
        <v>8</v>
      </c>
      <c r="AH47" s="34">
        <v>1771</v>
      </c>
      <c r="AI47" s="34">
        <v>-5</v>
      </c>
      <c r="AJ47" s="34">
        <v>0</v>
      </c>
      <c r="AK47" s="34">
        <v>2937</v>
      </c>
      <c r="AL47" s="34">
        <v>117</v>
      </c>
      <c r="AM47" s="34">
        <v>117</v>
      </c>
      <c r="AN47" s="34">
        <v>2921</v>
      </c>
      <c r="AO47" s="34">
        <v>-89</v>
      </c>
      <c r="AP47" s="34">
        <v>-1</v>
      </c>
      <c r="AQ47" s="34">
        <v>14727</v>
      </c>
      <c r="AR47" s="34">
        <v>397</v>
      </c>
      <c r="AS47" s="34">
        <v>397</v>
      </c>
      <c r="AT47" s="34">
        <v>14631</v>
      </c>
      <c r="AU47" s="34">
        <v>-255</v>
      </c>
      <c r="AV47" s="34">
        <v>-3</v>
      </c>
      <c r="AW47" s="34">
        <v>5907</v>
      </c>
      <c r="AX47" s="34">
        <v>126</v>
      </c>
      <c r="AY47" s="34">
        <v>126</v>
      </c>
      <c r="AZ47" s="34">
        <v>5901</v>
      </c>
      <c r="BA47" s="34">
        <v>-52</v>
      </c>
      <c r="BB47" s="34">
        <v>-1</v>
      </c>
      <c r="BC47" s="34">
        <v>942</v>
      </c>
      <c r="BD47" s="34">
        <v>43</v>
      </c>
      <c r="BE47" s="34">
        <v>43</v>
      </c>
      <c r="BF47" s="34">
        <v>939</v>
      </c>
      <c r="BG47" s="34">
        <v>-30</v>
      </c>
      <c r="BH47" s="34">
        <v>0</v>
      </c>
      <c r="BI47" s="34">
        <v>6392</v>
      </c>
      <c r="BJ47" s="34">
        <v>53</v>
      </c>
      <c r="BK47" s="34">
        <v>53</v>
      </c>
      <c r="BL47" s="34">
        <v>6144</v>
      </c>
      <c r="BM47" s="34">
        <v>-33</v>
      </c>
      <c r="BN47" s="34">
        <v>0</v>
      </c>
      <c r="BO47" s="34">
        <v>0</v>
      </c>
      <c r="BP47" s="34">
        <v>0</v>
      </c>
      <c r="BQ47" s="34">
        <v>0</v>
      </c>
      <c r="BR47" s="34">
        <v>0</v>
      </c>
      <c r="BS47" s="34">
        <v>0</v>
      </c>
      <c r="BT47" s="34">
        <v>0</v>
      </c>
      <c r="BU47" s="34">
        <v>12493</v>
      </c>
      <c r="BV47" s="34">
        <v>388</v>
      </c>
      <c r="BW47" s="34">
        <v>388</v>
      </c>
      <c r="BX47" s="34">
        <v>12469</v>
      </c>
      <c r="BY47" s="34">
        <v>-303</v>
      </c>
      <c r="BZ47" s="34">
        <v>-4</v>
      </c>
      <c r="CA47" s="34">
        <v>3496</v>
      </c>
      <c r="CB47" s="34">
        <v>70</v>
      </c>
      <c r="CC47" s="34">
        <v>70</v>
      </c>
      <c r="CD47" s="34">
        <v>3472</v>
      </c>
      <c r="CE47" s="34">
        <v>-66</v>
      </c>
      <c r="CF47" s="34">
        <v>-1</v>
      </c>
      <c r="CG47" s="34">
        <v>3447</v>
      </c>
      <c r="CH47" s="34">
        <v>100</v>
      </c>
      <c r="CI47" s="34">
        <v>100</v>
      </c>
      <c r="CJ47" s="34">
        <v>3442</v>
      </c>
      <c r="CK47" s="34">
        <v>-43</v>
      </c>
      <c r="CL47" s="34">
        <v>-1</v>
      </c>
      <c r="CM47" s="34">
        <v>77</v>
      </c>
      <c r="CN47" s="34">
        <v>0</v>
      </c>
      <c r="CO47" s="34">
        <v>0</v>
      </c>
      <c r="CP47" s="34">
        <v>77</v>
      </c>
      <c r="CQ47" s="34">
        <v>0</v>
      </c>
      <c r="CR47" s="34">
        <v>0</v>
      </c>
      <c r="CS47" s="34">
        <v>127</v>
      </c>
      <c r="CT47" s="34">
        <v>6</v>
      </c>
      <c r="CU47" s="34">
        <v>6</v>
      </c>
      <c r="CV47" s="34">
        <v>125</v>
      </c>
      <c r="CW47" s="34">
        <v>-3</v>
      </c>
      <c r="CX47" s="34">
        <v>0</v>
      </c>
      <c r="CY47" s="34">
        <v>981</v>
      </c>
      <c r="CZ47" s="34">
        <v>9</v>
      </c>
      <c r="DA47" s="34">
        <v>9</v>
      </c>
      <c r="DB47" s="34">
        <v>978</v>
      </c>
      <c r="DC47" s="34">
        <v>-21</v>
      </c>
      <c r="DD47" s="34">
        <v>0</v>
      </c>
      <c r="DE47" s="34">
        <v>412</v>
      </c>
      <c r="DF47" s="34">
        <v>4</v>
      </c>
      <c r="DG47" s="34">
        <v>4</v>
      </c>
      <c r="DH47" s="34">
        <v>411</v>
      </c>
      <c r="DI47" s="34">
        <v>-4</v>
      </c>
      <c r="DJ47" s="34">
        <v>0</v>
      </c>
      <c r="DK47" s="34">
        <v>1273</v>
      </c>
      <c r="DL47" s="34">
        <v>22</v>
      </c>
      <c r="DM47" s="34">
        <v>22</v>
      </c>
      <c r="DN47" s="34">
        <v>1191</v>
      </c>
      <c r="DO47" s="34">
        <v>-33</v>
      </c>
      <c r="DP47" s="34">
        <v>-1</v>
      </c>
      <c r="DQ47" s="34">
        <v>97146</v>
      </c>
      <c r="DR47" s="34">
        <v>3208</v>
      </c>
      <c r="DS47" s="34">
        <v>3208</v>
      </c>
      <c r="DT47" s="34">
        <v>96281</v>
      </c>
      <c r="DU47" s="34">
        <v>-2046</v>
      </c>
      <c r="DV47" s="34">
        <v>-14</v>
      </c>
      <c r="DW47" s="32" t="s">
        <v>490</v>
      </c>
      <c r="DX47" s="28" t="s">
        <v>2389</v>
      </c>
      <c r="DY47" s="32" t="s">
        <v>491</v>
      </c>
      <c r="DZ47" s="28" t="s">
        <v>2338</v>
      </c>
    </row>
    <row r="48" spans="1:130" ht="15" customHeight="1">
      <c r="A48" s="58" t="s">
        <v>86</v>
      </c>
      <c r="B48" s="58" t="s">
        <v>87</v>
      </c>
      <c r="C48" s="36" t="s">
        <v>179</v>
      </c>
      <c r="D48" s="177">
        <v>44926</v>
      </c>
      <c r="E48" s="36" t="s">
        <v>193</v>
      </c>
      <c r="F48" s="36" t="s">
        <v>191</v>
      </c>
      <c r="G48" s="34">
        <v>12546</v>
      </c>
      <c r="H48" s="34">
        <v>494</v>
      </c>
      <c r="I48" s="34">
        <v>494</v>
      </c>
      <c r="J48" s="34">
        <v>12546</v>
      </c>
      <c r="K48" s="34">
        <v>-349</v>
      </c>
      <c r="L48" s="34">
        <v>0</v>
      </c>
      <c r="M48" s="34">
        <v>591</v>
      </c>
      <c r="N48" s="34">
        <v>2</v>
      </c>
      <c r="O48" s="34">
        <v>2</v>
      </c>
      <c r="P48" s="34">
        <v>591</v>
      </c>
      <c r="Q48" s="34">
        <v>-3</v>
      </c>
      <c r="R48" s="34">
        <v>0</v>
      </c>
      <c r="S48" s="34">
        <v>20330</v>
      </c>
      <c r="T48" s="34">
        <v>1011</v>
      </c>
      <c r="U48" s="34">
        <v>1011</v>
      </c>
      <c r="V48" s="34">
        <v>20330</v>
      </c>
      <c r="W48" s="34">
        <v>-463</v>
      </c>
      <c r="X48" s="34">
        <v>0</v>
      </c>
      <c r="Y48" s="34">
        <v>3520</v>
      </c>
      <c r="Z48" s="34">
        <v>60</v>
      </c>
      <c r="AA48" s="34">
        <v>60</v>
      </c>
      <c r="AB48" s="34">
        <v>3520</v>
      </c>
      <c r="AC48" s="34">
        <v>-49</v>
      </c>
      <c r="AD48" s="34">
        <v>0</v>
      </c>
      <c r="AE48" s="34">
        <v>1221</v>
      </c>
      <c r="AF48" s="34">
        <v>30</v>
      </c>
      <c r="AG48" s="34">
        <v>30</v>
      </c>
      <c r="AH48" s="34">
        <v>1221</v>
      </c>
      <c r="AI48" s="34">
        <v>-21</v>
      </c>
      <c r="AJ48" s="34">
        <v>0</v>
      </c>
      <c r="AK48" s="34">
        <v>15930</v>
      </c>
      <c r="AL48" s="34">
        <v>681</v>
      </c>
      <c r="AM48" s="34">
        <v>681</v>
      </c>
      <c r="AN48" s="34">
        <v>15930</v>
      </c>
      <c r="AO48" s="34">
        <v>-411</v>
      </c>
      <c r="AP48" s="34">
        <v>0</v>
      </c>
      <c r="AQ48" s="34">
        <v>26095</v>
      </c>
      <c r="AR48" s="34">
        <v>1256</v>
      </c>
      <c r="AS48" s="34">
        <v>1256</v>
      </c>
      <c r="AT48" s="34">
        <v>26095</v>
      </c>
      <c r="AU48" s="34">
        <v>-770</v>
      </c>
      <c r="AV48" s="34">
        <v>0</v>
      </c>
      <c r="AW48" s="34">
        <v>9594</v>
      </c>
      <c r="AX48" s="34">
        <v>292</v>
      </c>
      <c r="AY48" s="34">
        <v>292</v>
      </c>
      <c r="AZ48" s="34">
        <v>9591</v>
      </c>
      <c r="BA48" s="34">
        <v>-133</v>
      </c>
      <c r="BB48" s="34">
        <v>0</v>
      </c>
      <c r="BC48" s="34">
        <v>7173</v>
      </c>
      <c r="BD48" s="34">
        <v>578</v>
      </c>
      <c r="BE48" s="34">
        <v>578</v>
      </c>
      <c r="BF48" s="34">
        <v>7173</v>
      </c>
      <c r="BG48" s="34">
        <v>-299</v>
      </c>
      <c r="BH48" s="34">
        <v>0</v>
      </c>
      <c r="BI48" s="34">
        <v>4262</v>
      </c>
      <c r="BJ48" s="34">
        <v>115</v>
      </c>
      <c r="BK48" s="34">
        <v>115</v>
      </c>
      <c r="BL48" s="34">
        <v>4262</v>
      </c>
      <c r="BM48" s="34">
        <v>-67</v>
      </c>
      <c r="BN48" s="34">
        <v>0</v>
      </c>
      <c r="BO48" s="34">
        <v>16807</v>
      </c>
      <c r="BP48" s="34">
        <v>393</v>
      </c>
      <c r="BQ48" s="34">
        <v>393</v>
      </c>
      <c r="BR48" s="34">
        <v>16807</v>
      </c>
      <c r="BS48" s="34">
        <v>-318</v>
      </c>
      <c r="BT48" s="34">
        <v>0</v>
      </c>
      <c r="BU48" s="34">
        <v>92712</v>
      </c>
      <c r="BV48" s="34">
        <v>1532</v>
      </c>
      <c r="BW48" s="34">
        <v>1532</v>
      </c>
      <c r="BX48" s="34">
        <v>92701</v>
      </c>
      <c r="BY48" s="34">
        <v>-1058</v>
      </c>
      <c r="BZ48" s="34">
        <v>0</v>
      </c>
      <c r="CA48" s="34">
        <v>25502</v>
      </c>
      <c r="CB48" s="34">
        <v>903</v>
      </c>
      <c r="CC48" s="34">
        <v>903</v>
      </c>
      <c r="CD48" s="34">
        <v>25502</v>
      </c>
      <c r="CE48" s="34">
        <v>-468</v>
      </c>
      <c r="CF48" s="34">
        <v>0</v>
      </c>
      <c r="CG48" s="34">
        <v>9469</v>
      </c>
      <c r="CH48" s="34">
        <v>346</v>
      </c>
      <c r="CI48" s="34">
        <v>346</v>
      </c>
      <c r="CJ48" s="34">
        <v>9469</v>
      </c>
      <c r="CK48" s="34">
        <v>-203</v>
      </c>
      <c r="CL48" s="34">
        <v>0</v>
      </c>
      <c r="CM48" s="34">
        <v>211</v>
      </c>
      <c r="CN48" s="34">
        <v>0</v>
      </c>
      <c r="CO48" s="34">
        <v>0</v>
      </c>
      <c r="CP48" s="34">
        <v>211</v>
      </c>
      <c r="CQ48" s="34">
        <v>-1</v>
      </c>
      <c r="CR48" s="34">
        <v>0</v>
      </c>
      <c r="CS48" s="34">
        <v>2099</v>
      </c>
      <c r="CT48" s="34">
        <v>39</v>
      </c>
      <c r="CU48" s="34">
        <v>39</v>
      </c>
      <c r="CV48" s="34">
        <v>2099</v>
      </c>
      <c r="CW48" s="34">
        <v>-28</v>
      </c>
      <c r="CX48" s="34">
        <v>0</v>
      </c>
      <c r="CY48" s="34">
        <v>11349</v>
      </c>
      <c r="CZ48" s="34">
        <v>124</v>
      </c>
      <c r="DA48" s="34">
        <v>124</v>
      </c>
      <c r="DB48" s="34">
        <v>11349</v>
      </c>
      <c r="DC48" s="34">
        <v>-124</v>
      </c>
      <c r="DD48" s="34">
        <v>0</v>
      </c>
      <c r="DE48" s="34">
        <v>1952</v>
      </c>
      <c r="DF48" s="34">
        <v>90</v>
      </c>
      <c r="DG48" s="34">
        <v>90</v>
      </c>
      <c r="DH48" s="34">
        <v>1952</v>
      </c>
      <c r="DI48" s="34">
        <v>-54</v>
      </c>
      <c r="DJ48" s="34">
        <v>0</v>
      </c>
      <c r="DK48" s="34">
        <v>28928</v>
      </c>
      <c r="DL48" s="34">
        <v>585</v>
      </c>
      <c r="DM48" s="34">
        <v>585</v>
      </c>
      <c r="DN48" s="34">
        <v>28928</v>
      </c>
      <c r="DO48" s="34">
        <v>-505</v>
      </c>
      <c r="DP48" s="34">
        <v>0</v>
      </c>
      <c r="DQ48" s="34">
        <v>290291</v>
      </c>
      <c r="DR48" s="34">
        <v>8532</v>
      </c>
      <c r="DS48" s="34">
        <v>8532</v>
      </c>
      <c r="DT48" s="34">
        <v>290277</v>
      </c>
      <c r="DU48" s="34">
        <v>-5325</v>
      </c>
      <c r="DV48" s="34">
        <v>0</v>
      </c>
      <c r="DW48" s="32" t="s">
        <v>492</v>
      </c>
      <c r="DX48" s="28" t="s">
        <v>2389</v>
      </c>
      <c r="DY48" s="32" t="s">
        <v>493</v>
      </c>
      <c r="DZ48" s="28"/>
    </row>
    <row r="49" spans="1:130" ht="15" customHeight="1">
      <c r="A49" s="58" t="s">
        <v>100</v>
      </c>
      <c r="B49" s="58" t="s">
        <v>101</v>
      </c>
      <c r="C49" s="36" t="s">
        <v>172</v>
      </c>
      <c r="D49" s="177">
        <v>44926</v>
      </c>
      <c r="E49" s="36" t="s">
        <v>193</v>
      </c>
      <c r="F49" s="36" t="s">
        <v>191</v>
      </c>
      <c r="G49" s="34">
        <v>71321</v>
      </c>
      <c r="H49" s="34">
        <v>2569</v>
      </c>
      <c r="I49" s="34">
        <v>2532</v>
      </c>
      <c r="J49" s="34">
        <v>71277</v>
      </c>
      <c r="K49" s="34">
        <v>-580</v>
      </c>
      <c r="L49" s="34"/>
      <c r="M49" s="34">
        <v>1563</v>
      </c>
      <c r="N49" s="34">
        <v>10</v>
      </c>
      <c r="O49" s="34">
        <v>10</v>
      </c>
      <c r="P49" s="34">
        <v>1563</v>
      </c>
      <c r="Q49" s="34">
        <v>-8</v>
      </c>
      <c r="R49" s="34"/>
      <c r="S49" s="34">
        <v>37285</v>
      </c>
      <c r="T49" s="34">
        <v>1077</v>
      </c>
      <c r="U49" s="34">
        <v>1062</v>
      </c>
      <c r="V49" s="34">
        <v>37269</v>
      </c>
      <c r="W49" s="34">
        <v>-613</v>
      </c>
      <c r="X49" s="34"/>
      <c r="Y49" s="34">
        <v>6363</v>
      </c>
      <c r="Z49" s="34">
        <v>73</v>
      </c>
      <c r="AA49" s="34">
        <v>72</v>
      </c>
      <c r="AB49" s="34">
        <v>6361</v>
      </c>
      <c r="AC49" s="34">
        <v>-33</v>
      </c>
      <c r="AD49" s="34"/>
      <c r="AE49" s="34">
        <v>704</v>
      </c>
      <c r="AF49" s="34">
        <v>22</v>
      </c>
      <c r="AG49" s="34">
        <v>22</v>
      </c>
      <c r="AH49" s="34">
        <v>704</v>
      </c>
      <c r="AI49" s="34">
        <v>-15</v>
      </c>
      <c r="AJ49" s="34"/>
      <c r="AK49" s="34">
        <v>6806</v>
      </c>
      <c r="AL49" s="34">
        <v>392</v>
      </c>
      <c r="AM49" s="34">
        <v>391</v>
      </c>
      <c r="AN49" s="34">
        <v>6806</v>
      </c>
      <c r="AO49" s="34">
        <v>-175</v>
      </c>
      <c r="AP49" s="34"/>
      <c r="AQ49" s="34">
        <v>37927</v>
      </c>
      <c r="AR49" s="34">
        <v>1305</v>
      </c>
      <c r="AS49" s="34">
        <v>1286</v>
      </c>
      <c r="AT49" s="34">
        <v>37908</v>
      </c>
      <c r="AU49" s="34">
        <v>-454</v>
      </c>
      <c r="AV49" s="34"/>
      <c r="AW49" s="34">
        <v>6877</v>
      </c>
      <c r="AX49" s="34">
        <v>341</v>
      </c>
      <c r="AY49" s="34">
        <v>340</v>
      </c>
      <c r="AZ49" s="34">
        <v>6877</v>
      </c>
      <c r="BA49" s="34">
        <v>-99</v>
      </c>
      <c r="BB49" s="34"/>
      <c r="BC49" s="34">
        <v>5120</v>
      </c>
      <c r="BD49" s="34">
        <v>166</v>
      </c>
      <c r="BE49" s="34">
        <v>165</v>
      </c>
      <c r="BF49" s="34">
        <v>5120</v>
      </c>
      <c r="BG49" s="34">
        <v>-63</v>
      </c>
      <c r="BH49" s="34"/>
      <c r="BI49" s="34">
        <v>2563</v>
      </c>
      <c r="BJ49" s="34">
        <v>62</v>
      </c>
      <c r="BK49" s="34">
        <v>62</v>
      </c>
      <c r="BL49" s="34">
        <v>2563</v>
      </c>
      <c r="BM49" s="34">
        <v>-41</v>
      </c>
      <c r="BN49" s="34"/>
      <c r="BO49" s="34">
        <v>1414</v>
      </c>
      <c r="BP49" s="34">
        <v>49</v>
      </c>
      <c r="BQ49" s="34">
        <v>46</v>
      </c>
      <c r="BR49" s="34">
        <v>1414</v>
      </c>
      <c r="BS49" s="34">
        <v>-17</v>
      </c>
      <c r="BT49" s="34"/>
      <c r="BU49" s="34">
        <v>17995</v>
      </c>
      <c r="BV49" s="34">
        <v>319</v>
      </c>
      <c r="BW49" s="34">
        <v>316</v>
      </c>
      <c r="BX49" s="34">
        <v>17995</v>
      </c>
      <c r="BY49" s="34">
        <v>-105</v>
      </c>
      <c r="BZ49" s="34"/>
      <c r="CA49" s="34">
        <v>5970</v>
      </c>
      <c r="CB49" s="34">
        <v>149</v>
      </c>
      <c r="CC49" s="34">
        <v>148</v>
      </c>
      <c r="CD49" s="34">
        <v>5962</v>
      </c>
      <c r="CE49" s="34">
        <v>-74</v>
      </c>
      <c r="CF49" s="34"/>
      <c r="CG49" s="34">
        <v>5485</v>
      </c>
      <c r="CH49" s="34">
        <v>230</v>
      </c>
      <c r="CI49" s="34">
        <v>227</v>
      </c>
      <c r="CJ49" s="34">
        <v>5485</v>
      </c>
      <c r="CK49" s="34">
        <v>-90</v>
      </c>
      <c r="CL49" s="34"/>
      <c r="CM49" s="34">
        <v>0</v>
      </c>
      <c r="CN49" s="34"/>
      <c r="CO49" s="34"/>
      <c r="CP49" s="34">
        <v>0</v>
      </c>
      <c r="CQ49" s="34">
        <v>0</v>
      </c>
      <c r="CR49" s="34"/>
      <c r="CS49" s="34">
        <v>693</v>
      </c>
      <c r="CT49" s="34">
        <v>17</v>
      </c>
      <c r="CU49" s="34">
        <v>17</v>
      </c>
      <c r="CV49" s="34">
        <v>693</v>
      </c>
      <c r="CW49" s="34">
        <v>-9</v>
      </c>
      <c r="CX49" s="34"/>
      <c r="CY49" s="34">
        <v>6272</v>
      </c>
      <c r="CZ49" s="34">
        <v>140</v>
      </c>
      <c r="DA49" s="34">
        <v>129</v>
      </c>
      <c r="DB49" s="34">
        <v>6272</v>
      </c>
      <c r="DC49" s="34">
        <v>-47</v>
      </c>
      <c r="DD49" s="34"/>
      <c r="DE49" s="34">
        <v>1282</v>
      </c>
      <c r="DF49" s="34">
        <v>102</v>
      </c>
      <c r="DG49" s="34">
        <v>101</v>
      </c>
      <c r="DH49" s="34">
        <v>1281</v>
      </c>
      <c r="DI49" s="34">
        <v>-33</v>
      </c>
      <c r="DJ49" s="34"/>
      <c r="DK49" s="34">
        <v>1902</v>
      </c>
      <c r="DL49" s="34">
        <v>88</v>
      </c>
      <c r="DM49" s="34">
        <v>88</v>
      </c>
      <c r="DN49" s="34">
        <v>1662</v>
      </c>
      <c r="DO49" s="34">
        <v>-56</v>
      </c>
      <c r="DP49" s="34"/>
      <c r="DQ49" s="34">
        <v>217540</v>
      </c>
      <c r="DR49" s="34">
        <v>7111</v>
      </c>
      <c r="DS49" s="34">
        <v>7015</v>
      </c>
      <c r="DT49" s="34">
        <v>217211</v>
      </c>
      <c r="DU49" s="34">
        <v>-2514</v>
      </c>
      <c r="DV49" s="34"/>
      <c r="DW49" s="32" t="s">
        <v>494</v>
      </c>
      <c r="DX49" s="28" t="s">
        <v>2389</v>
      </c>
      <c r="DY49" s="32" t="s">
        <v>495</v>
      </c>
      <c r="DZ49" s="28" t="s">
        <v>2338</v>
      </c>
    </row>
    <row r="50" spans="1:130" ht="15" customHeight="1">
      <c r="A50" s="58" t="s">
        <v>78</v>
      </c>
      <c r="B50" s="58" t="s">
        <v>253</v>
      </c>
      <c r="C50" s="36" t="s">
        <v>170</v>
      </c>
      <c r="D50" s="177">
        <v>44926</v>
      </c>
      <c r="E50" s="36" t="s">
        <v>193</v>
      </c>
      <c r="F50" s="36" t="s">
        <v>190</v>
      </c>
      <c r="G50" s="34">
        <v>405650</v>
      </c>
      <c r="H50" s="34">
        <v>8105</v>
      </c>
      <c r="I50" s="34">
        <v>8105</v>
      </c>
      <c r="J50" s="34">
        <v>405650</v>
      </c>
      <c r="K50" s="34">
        <v>-6061</v>
      </c>
      <c r="L50" s="34"/>
      <c r="M50" s="34">
        <v>38342</v>
      </c>
      <c r="N50" s="34">
        <v>644</v>
      </c>
      <c r="O50" s="34">
        <v>644</v>
      </c>
      <c r="P50" s="34">
        <v>38342</v>
      </c>
      <c r="Q50" s="34">
        <v>-451</v>
      </c>
      <c r="R50" s="34"/>
      <c r="S50" s="34">
        <v>8073029</v>
      </c>
      <c r="T50" s="34">
        <v>77483</v>
      </c>
      <c r="U50" s="34">
        <v>77483</v>
      </c>
      <c r="V50" s="34">
        <v>8057771</v>
      </c>
      <c r="W50" s="34">
        <v>-61710</v>
      </c>
      <c r="X50" s="34"/>
      <c r="Y50" s="34">
        <v>180714</v>
      </c>
      <c r="Z50" s="34">
        <v>2387</v>
      </c>
      <c r="AA50" s="34">
        <v>2387</v>
      </c>
      <c r="AB50" s="34">
        <v>180714</v>
      </c>
      <c r="AC50" s="34">
        <v>-1180</v>
      </c>
      <c r="AD50" s="34"/>
      <c r="AE50" s="34">
        <v>325002</v>
      </c>
      <c r="AF50" s="34">
        <v>3122</v>
      </c>
      <c r="AG50" s="34">
        <v>3122</v>
      </c>
      <c r="AH50" s="34">
        <v>325002</v>
      </c>
      <c r="AI50" s="34">
        <v>-2405</v>
      </c>
      <c r="AJ50" s="34"/>
      <c r="AK50" s="34">
        <v>712876</v>
      </c>
      <c r="AL50" s="34">
        <v>51585</v>
      </c>
      <c r="AM50" s="34">
        <v>51585</v>
      </c>
      <c r="AN50" s="34">
        <v>712876</v>
      </c>
      <c r="AO50" s="34">
        <v>-37929</v>
      </c>
      <c r="AP50" s="34"/>
      <c r="AQ50" s="34">
        <v>4180740</v>
      </c>
      <c r="AR50" s="34">
        <v>87436</v>
      </c>
      <c r="AS50" s="34">
        <v>87436</v>
      </c>
      <c r="AT50" s="34">
        <v>4180740</v>
      </c>
      <c r="AU50" s="34">
        <v>-65945</v>
      </c>
      <c r="AV50" s="34"/>
      <c r="AW50" s="34">
        <v>465009</v>
      </c>
      <c r="AX50" s="34">
        <v>7613</v>
      </c>
      <c r="AY50" s="34">
        <v>7613</v>
      </c>
      <c r="AZ50" s="34">
        <v>465009</v>
      </c>
      <c r="BA50" s="34">
        <v>-6375</v>
      </c>
      <c r="BB50" s="34"/>
      <c r="BC50" s="34">
        <v>250863</v>
      </c>
      <c r="BD50" s="34">
        <v>17446</v>
      </c>
      <c r="BE50" s="34">
        <v>17446</v>
      </c>
      <c r="BF50" s="34">
        <v>250863</v>
      </c>
      <c r="BG50" s="34">
        <v>-8798</v>
      </c>
      <c r="BH50" s="34"/>
      <c r="BI50" s="34">
        <v>269733</v>
      </c>
      <c r="BJ50" s="34">
        <v>5711</v>
      </c>
      <c r="BK50" s="34">
        <v>5711</v>
      </c>
      <c r="BL50" s="34">
        <v>269733</v>
      </c>
      <c r="BM50" s="34">
        <v>-4619</v>
      </c>
      <c r="BN50" s="34"/>
      <c r="BO50" s="34">
        <v>85333</v>
      </c>
      <c r="BP50" s="34">
        <v>840</v>
      </c>
      <c r="BQ50" s="34">
        <v>840</v>
      </c>
      <c r="BR50" s="34">
        <v>85333</v>
      </c>
      <c r="BS50" s="34">
        <v>-768</v>
      </c>
      <c r="BT50" s="34"/>
      <c r="BU50" s="34">
        <v>1350450</v>
      </c>
      <c r="BV50" s="34">
        <v>50300</v>
      </c>
      <c r="BW50" s="34">
        <v>50300</v>
      </c>
      <c r="BX50" s="34">
        <v>1350450</v>
      </c>
      <c r="BY50" s="34">
        <v>-31337</v>
      </c>
      <c r="BZ50" s="34"/>
      <c r="CA50" s="34">
        <v>570350</v>
      </c>
      <c r="CB50" s="34">
        <v>9284</v>
      </c>
      <c r="CC50" s="34">
        <v>9284</v>
      </c>
      <c r="CD50" s="34">
        <v>555267</v>
      </c>
      <c r="CE50" s="34">
        <v>-6786</v>
      </c>
      <c r="CF50" s="34"/>
      <c r="CG50" s="34">
        <v>338856</v>
      </c>
      <c r="CH50" s="34">
        <v>8401</v>
      </c>
      <c r="CI50" s="34">
        <v>8401</v>
      </c>
      <c r="CJ50" s="34">
        <v>338856</v>
      </c>
      <c r="CK50" s="34">
        <v>-5717</v>
      </c>
      <c r="CL50" s="34"/>
      <c r="CM50" s="34"/>
      <c r="CN50" s="34"/>
      <c r="CO50" s="34"/>
      <c r="CP50" s="34"/>
      <c r="CQ50" s="34"/>
      <c r="CR50" s="34"/>
      <c r="CS50" s="34">
        <v>19798</v>
      </c>
      <c r="CT50" s="34">
        <v>613</v>
      </c>
      <c r="CU50" s="34">
        <v>613</v>
      </c>
      <c r="CV50" s="34">
        <v>19798</v>
      </c>
      <c r="CW50" s="34">
        <v>-436</v>
      </c>
      <c r="CX50" s="34"/>
      <c r="CY50" s="34">
        <v>162520</v>
      </c>
      <c r="CZ50" s="34">
        <v>3003</v>
      </c>
      <c r="DA50" s="34">
        <v>3003</v>
      </c>
      <c r="DB50" s="34">
        <v>162520</v>
      </c>
      <c r="DC50" s="34">
        <v>-1842</v>
      </c>
      <c r="DD50" s="34"/>
      <c r="DE50" s="34">
        <v>26189</v>
      </c>
      <c r="DF50" s="34">
        <v>2970</v>
      </c>
      <c r="DG50" s="34">
        <v>2970</v>
      </c>
      <c r="DH50" s="34">
        <v>26189</v>
      </c>
      <c r="DI50" s="34">
        <v>-1934</v>
      </c>
      <c r="DJ50" s="34"/>
      <c r="DK50" s="34">
        <v>257593</v>
      </c>
      <c r="DL50" s="34">
        <v>2856</v>
      </c>
      <c r="DM50" s="34">
        <v>2856</v>
      </c>
      <c r="DN50" s="34">
        <v>257406</v>
      </c>
      <c r="DO50" s="34">
        <v>-2201</v>
      </c>
      <c r="DP50" s="34"/>
      <c r="DQ50" s="34">
        <v>17713048</v>
      </c>
      <c r="DR50" s="34">
        <v>339801</v>
      </c>
      <c r="DS50" s="34">
        <v>339801</v>
      </c>
      <c r="DT50" s="34">
        <v>17682519</v>
      </c>
      <c r="DU50" s="34">
        <v>-246493</v>
      </c>
      <c r="DV50" s="34"/>
      <c r="DW50" s="32" t="s">
        <v>2323</v>
      </c>
      <c r="DX50" s="28" t="s">
        <v>2389</v>
      </c>
      <c r="DY50" s="32" t="s">
        <v>201</v>
      </c>
      <c r="DZ50" s="28"/>
    </row>
    <row r="51" spans="1:130" ht="15" customHeight="1">
      <c r="A51" s="58" t="s">
        <v>329</v>
      </c>
      <c r="B51" s="58" t="s">
        <v>330</v>
      </c>
      <c r="C51" s="36" t="s">
        <v>165</v>
      </c>
      <c r="D51" s="177">
        <v>44926</v>
      </c>
      <c r="E51" s="36" t="s">
        <v>193</v>
      </c>
      <c r="F51" s="36" t="s">
        <v>192</v>
      </c>
      <c r="G51" s="34">
        <v>774065337.61000001</v>
      </c>
      <c r="H51" s="34">
        <v>31628291.850000001</v>
      </c>
      <c r="I51" s="34">
        <v>31628291.850000001</v>
      </c>
      <c r="J51" s="34">
        <v>774065337.61000001</v>
      </c>
      <c r="K51" s="34">
        <v>-12519208.9</v>
      </c>
      <c r="L51" s="34"/>
      <c r="M51" s="34">
        <v>1235970.48</v>
      </c>
      <c r="N51" s="34"/>
      <c r="O51" s="34"/>
      <c r="P51" s="34">
        <v>1235970.48</v>
      </c>
      <c r="Q51" s="34">
        <v>-312.60000000000002</v>
      </c>
      <c r="R51" s="34"/>
      <c r="S51" s="34">
        <v>237480801.09999999</v>
      </c>
      <c r="T51" s="34">
        <v>4252620.1100000003</v>
      </c>
      <c r="U51" s="34">
        <v>4252620.1100000003</v>
      </c>
      <c r="V51" s="34">
        <v>237480801.09999999</v>
      </c>
      <c r="W51" s="34">
        <v>-2038547.41</v>
      </c>
      <c r="X51" s="34"/>
      <c r="Y51" s="34">
        <v>19047965.550000001</v>
      </c>
      <c r="Z51" s="34">
        <v>236842.57</v>
      </c>
      <c r="AA51" s="34">
        <v>236842.57</v>
      </c>
      <c r="AB51" s="34">
        <v>19047965.550000001</v>
      </c>
      <c r="AC51" s="34">
        <v>-265221.40999999997</v>
      </c>
      <c r="AD51" s="34"/>
      <c r="AE51" s="34">
        <v>21195892.100000001</v>
      </c>
      <c r="AF51" s="34">
        <v>628752.98</v>
      </c>
      <c r="AG51" s="34">
        <v>628752.98</v>
      </c>
      <c r="AH51" s="34">
        <v>21195892.100000001</v>
      </c>
      <c r="AI51" s="34">
        <v>-65108.78</v>
      </c>
      <c r="AJ51" s="34"/>
      <c r="AK51" s="34">
        <v>716470935.38</v>
      </c>
      <c r="AL51" s="34">
        <v>18328945.18</v>
      </c>
      <c r="AM51" s="34">
        <v>18328945.18</v>
      </c>
      <c r="AN51" s="34">
        <v>716470935.38</v>
      </c>
      <c r="AO51" s="34">
        <v>-7204366.6299999999</v>
      </c>
      <c r="AP51" s="34"/>
      <c r="AQ51" s="34">
        <v>692247766.37</v>
      </c>
      <c r="AR51" s="34">
        <v>12913871.210000001</v>
      </c>
      <c r="AS51" s="34">
        <v>12913871.210000001</v>
      </c>
      <c r="AT51" s="34">
        <v>692247766.37</v>
      </c>
      <c r="AU51" s="34">
        <v>-7821299.8899999997</v>
      </c>
      <c r="AV51" s="34"/>
      <c r="AW51" s="34">
        <v>109784394.73</v>
      </c>
      <c r="AX51" s="34">
        <v>5426671.79</v>
      </c>
      <c r="AY51" s="34">
        <v>5426671.79</v>
      </c>
      <c r="AZ51" s="34">
        <v>109784394.73</v>
      </c>
      <c r="BA51" s="34">
        <v>-2397745.73</v>
      </c>
      <c r="BB51" s="34"/>
      <c r="BC51" s="34">
        <v>302692552.05000001</v>
      </c>
      <c r="BD51" s="34">
        <v>26658391.739999998</v>
      </c>
      <c r="BE51" s="34">
        <v>26658391.739999998</v>
      </c>
      <c r="BF51" s="34">
        <v>302692552.05000001</v>
      </c>
      <c r="BG51" s="34">
        <v>-7780447.8200000003</v>
      </c>
      <c r="BH51" s="34"/>
      <c r="BI51" s="34">
        <v>129762921.47</v>
      </c>
      <c r="BJ51" s="34">
        <v>2444625.1</v>
      </c>
      <c r="BK51" s="34">
        <v>2444625.1</v>
      </c>
      <c r="BL51" s="34">
        <v>129762921.47</v>
      </c>
      <c r="BM51" s="34">
        <v>-602955.65</v>
      </c>
      <c r="BN51" s="34"/>
      <c r="BO51" s="34">
        <v>85585982.709999993</v>
      </c>
      <c r="BP51" s="34">
        <v>89802.94</v>
      </c>
      <c r="BQ51" s="34">
        <v>89802.94</v>
      </c>
      <c r="BR51" s="34">
        <v>85585982.709999993</v>
      </c>
      <c r="BS51" s="34">
        <v>-166671.04000000001</v>
      </c>
      <c r="BT51" s="34"/>
      <c r="BU51" s="34">
        <v>655155764.64999998</v>
      </c>
      <c r="BV51" s="34">
        <v>12042692.939999999</v>
      </c>
      <c r="BW51" s="34">
        <v>12042692.939999999</v>
      </c>
      <c r="BX51" s="34">
        <v>655155764.64999998</v>
      </c>
      <c r="BY51" s="34">
        <v>-3660437.52</v>
      </c>
      <c r="BZ51" s="34"/>
      <c r="CA51" s="34">
        <v>562697139.80999994</v>
      </c>
      <c r="CB51" s="34">
        <v>5803509.4400000004</v>
      </c>
      <c r="CC51" s="34">
        <v>5803509.4400000004</v>
      </c>
      <c r="CD51" s="34">
        <v>562697139.80999994</v>
      </c>
      <c r="CE51" s="34">
        <v>-3428670.64</v>
      </c>
      <c r="CF51" s="34"/>
      <c r="CG51" s="34">
        <v>395409110.81</v>
      </c>
      <c r="CH51" s="34">
        <v>11573721.76</v>
      </c>
      <c r="CI51" s="34">
        <v>11573721.76</v>
      </c>
      <c r="CJ51" s="34">
        <v>395409110.81</v>
      </c>
      <c r="CK51" s="34">
        <v>-3440295.6</v>
      </c>
      <c r="CL51" s="34"/>
      <c r="CM51" s="34"/>
      <c r="CN51" s="34"/>
      <c r="CO51" s="34"/>
      <c r="CP51" s="34"/>
      <c r="CQ51" s="34"/>
      <c r="CR51" s="34"/>
      <c r="CS51" s="34">
        <v>7611088.8300000001</v>
      </c>
      <c r="CT51" s="34">
        <v>123157.91</v>
      </c>
      <c r="CU51" s="34">
        <v>123157.91</v>
      </c>
      <c r="CV51" s="34">
        <v>7611088.8300000001</v>
      </c>
      <c r="CW51" s="34">
        <v>-114012.49</v>
      </c>
      <c r="CX51" s="34"/>
      <c r="CY51" s="34">
        <v>303984735.80000001</v>
      </c>
      <c r="CZ51" s="34">
        <v>3022118.89</v>
      </c>
      <c r="DA51" s="34">
        <v>3022118.89</v>
      </c>
      <c r="DB51" s="34">
        <v>303984735.80000001</v>
      </c>
      <c r="DC51" s="34">
        <v>-1609708.21</v>
      </c>
      <c r="DD51" s="34"/>
      <c r="DE51" s="34">
        <v>38048581.869999997</v>
      </c>
      <c r="DF51" s="34">
        <v>1134323.46</v>
      </c>
      <c r="DG51" s="34">
        <v>1134323.46</v>
      </c>
      <c r="DH51" s="34">
        <v>38048581.869999997</v>
      </c>
      <c r="DI51" s="34">
        <v>-452822.07</v>
      </c>
      <c r="DJ51" s="34"/>
      <c r="DK51" s="34">
        <v>127873603.77</v>
      </c>
      <c r="DL51" s="34">
        <v>9639300.9299999997</v>
      </c>
      <c r="DM51" s="34">
        <v>9639300.9299999997</v>
      </c>
      <c r="DN51" s="34">
        <v>127873603.77</v>
      </c>
      <c r="DO51" s="34">
        <v>-2428689.2200000002</v>
      </c>
      <c r="DP51" s="34"/>
      <c r="DQ51" s="34">
        <v>5180350545.0900002</v>
      </c>
      <c r="DR51" s="34">
        <v>145947640.80000001</v>
      </c>
      <c r="DS51" s="34">
        <v>145947640.80000001</v>
      </c>
      <c r="DT51" s="34">
        <v>5180350545.0900002</v>
      </c>
      <c r="DU51" s="34">
        <v>-55996521.609999999</v>
      </c>
      <c r="DV51" s="34"/>
      <c r="DW51" s="32" t="s">
        <v>496</v>
      </c>
      <c r="DX51" s="32" t="s">
        <v>497</v>
      </c>
      <c r="DY51" s="32" t="s">
        <v>343</v>
      </c>
      <c r="DZ51" s="28"/>
    </row>
    <row r="52" spans="1:130" ht="15" customHeight="1">
      <c r="A52" s="58" t="s">
        <v>71</v>
      </c>
      <c r="B52" s="58" t="s">
        <v>72</v>
      </c>
      <c r="C52" s="36" t="s">
        <v>172</v>
      </c>
      <c r="D52" s="177">
        <v>44926</v>
      </c>
      <c r="E52" s="36" t="s">
        <v>193</v>
      </c>
      <c r="F52" s="36" t="s">
        <v>191</v>
      </c>
      <c r="G52" s="34">
        <v>9.9741999999999997E-2</v>
      </c>
      <c r="H52" s="34"/>
      <c r="I52" s="34">
        <v>5.3499999999999999E-4</v>
      </c>
      <c r="J52" s="34"/>
      <c r="K52" s="34">
        <v>-1E-3</v>
      </c>
      <c r="L52" s="34">
        <v>0</v>
      </c>
      <c r="M52" s="34">
        <v>0</v>
      </c>
      <c r="N52" s="34"/>
      <c r="O52" s="34">
        <v>0</v>
      </c>
      <c r="P52" s="34"/>
      <c r="Q52" s="34">
        <v>0</v>
      </c>
      <c r="R52" s="34">
        <v>0</v>
      </c>
      <c r="S52" s="34">
        <v>18.027913999999999</v>
      </c>
      <c r="T52" s="34"/>
      <c r="U52" s="34">
        <v>5.3095780000000001</v>
      </c>
      <c r="V52" s="34"/>
      <c r="W52" s="34">
        <v>-2.3661029999999998</v>
      </c>
      <c r="X52" s="34">
        <v>0</v>
      </c>
      <c r="Y52" s="34">
        <v>629.77836500000001</v>
      </c>
      <c r="Z52" s="34"/>
      <c r="AA52" s="34">
        <v>40.868501999999999</v>
      </c>
      <c r="AB52" s="34"/>
      <c r="AC52" s="34">
        <v>-23.109276999999999</v>
      </c>
      <c r="AD52" s="34">
        <v>0</v>
      </c>
      <c r="AE52" s="34">
        <v>3.3300000000000002E-4</v>
      </c>
      <c r="AF52" s="34"/>
      <c r="AG52" s="34">
        <v>2.92E-4</v>
      </c>
      <c r="AH52" s="34"/>
      <c r="AI52" s="34">
        <v>-2.8899999999999998E-4</v>
      </c>
      <c r="AJ52" s="34">
        <v>0</v>
      </c>
      <c r="AK52" s="34">
        <v>36.587049</v>
      </c>
      <c r="AL52" s="34"/>
      <c r="AM52" s="34">
        <v>9.9684999999999996E-2</v>
      </c>
      <c r="AN52" s="34"/>
      <c r="AO52" s="34">
        <v>-0.44878299999999999</v>
      </c>
      <c r="AP52" s="34">
        <v>0</v>
      </c>
      <c r="AQ52" s="34">
        <v>34.998758000000002</v>
      </c>
      <c r="AR52" s="34"/>
      <c r="AS52" s="34">
        <v>2.6023100000000001</v>
      </c>
      <c r="AT52" s="34"/>
      <c r="AU52" s="34">
        <v>-1.039771</v>
      </c>
      <c r="AV52" s="34">
        <v>0</v>
      </c>
      <c r="AW52" s="34">
        <v>2.8781300000000001</v>
      </c>
      <c r="AX52" s="34"/>
      <c r="AY52" s="34">
        <v>1.1161000000000001E-2</v>
      </c>
      <c r="AZ52" s="34"/>
      <c r="BA52" s="34">
        <v>-3.4166000000000002E-2</v>
      </c>
      <c r="BB52" s="34">
        <v>0</v>
      </c>
      <c r="BC52" s="34">
        <v>3.9911780000000001</v>
      </c>
      <c r="BD52" s="34"/>
      <c r="BE52" s="34">
        <v>1.5907480000000001</v>
      </c>
      <c r="BF52" s="34"/>
      <c r="BG52" s="34">
        <v>-0.30683899999999997</v>
      </c>
      <c r="BH52" s="34">
        <v>0</v>
      </c>
      <c r="BI52" s="34">
        <v>2.7514249999999998</v>
      </c>
      <c r="BJ52" s="34"/>
      <c r="BK52" s="34">
        <v>8.8099999999999995E-4</v>
      </c>
      <c r="BL52" s="34"/>
      <c r="BM52" s="34">
        <v>-7.2662000000000004E-2</v>
      </c>
      <c r="BN52" s="34">
        <v>0</v>
      </c>
      <c r="BO52" s="34">
        <v>260.51048200000002</v>
      </c>
      <c r="BP52" s="34"/>
      <c r="BQ52" s="34">
        <v>4.8488639999999998</v>
      </c>
      <c r="BR52" s="34"/>
      <c r="BS52" s="34">
        <v>-3.9740579999999999</v>
      </c>
      <c r="BT52" s="34">
        <v>0</v>
      </c>
      <c r="BU52" s="34">
        <v>290.77831400000002</v>
      </c>
      <c r="BV52" s="34"/>
      <c r="BW52" s="34">
        <v>3.2881089999999999</v>
      </c>
      <c r="BX52" s="34"/>
      <c r="BY52" s="34">
        <v>-2.7330649999999999</v>
      </c>
      <c r="BZ52" s="34">
        <v>0</v>
      </c>
      <c r="CA52" s="34">
        <v>84.267735000000002</v>
      </c>
      <c r="CB52" s="34"/>
      <c r="CC52" s="34">
        <v>3.1482749999999999</v>
      </c>
      <c r="CD52" s="34"/>
      <c r="CE52" s="34">
        <v>-1.4833670000000001</v>
      </c>
      <c r="CF52" s="34">
        <v>0</v>
      </c>
      <c r="CG52" s="34">
        <v>10.267602999999999</v>
      </c>
      <c r="CH52" s="34"/>
      <c r="CI52" s="34">
        <v>4.6039999999999996E-3</v>
      </c>
      <c r="CJ52" s="34"/>
      <c r="CK52" s="34">
        <v>-4.9124000000000001E-2</v>
      </c>
      <c r="CL52" s="34">
        <v>0</v>
      </c>
      <c r="CM52" s="34">
        <v>0</v>
      </c>
      <c r="CN52" s="34"/>
      <c r="CO52" s="34">
        <v>0</v>
      </c>
      <c r="CP52" s="34"/>
      <c r="CQ52" s="34">
        <v>0</v>
      </c>
      <c r="CR52" s="34">
        <v>0</v>
      </c>
      <c r="CS52" s="34">
        <v>1.055202</v>
      </c>
      <c r="CT52" s="34"/>
      <c r="CU52" s="34">
        <v>4.6519999999999999E-3</v>
      </c>
      <c r="CV52" s="34"/>
      <c r="CW52" s="34">
        <v>-1.0307E-2</v>
      </c>
      <c r="CX52" s="34">
        <v>0</v>
      </c>
      <c r="CY52" s="34">
        <v>109.75200599999999</v>
      </c>
      <c r="CZ52" s="34"/>
      <c r="DA52" s="34">
        <v>1.2620000000000001E-3</v>
      </c>
      <c r="DB52" s="34"/>
      <c r="DC52" s="34">
        <v>-4.4641E-2</v>
      </c>
      <c r="DD52" s="34">
        <v>0</v>
      </c>
      <c r="DE52" s="34">
        <v>15.151424</v>
      </c>
      <c r="DF52" s="34"/>
      <c r="DG52" s="34">
        <v>1.4784409999999999</v>
      </c>
      <c r="DH52" s="34"/>
      <c r="DI52" s="34">
        <v>-0.28249600000000002</v>
      </c>
      <c r="DJ52" s="34">
        <v>0</v>
      </c>
      <c r="DK52" s="34">
        <v>2.1322420000000002</v>
      </c>
      <c r="DL52" s="34"/>
      <c r="DM52" s="34">
        <v>0.58081199999999999</v>
      </c>
      <c r="DN52" s="34"/>
      <c r="DO52" s="34">
        <v>-0.18271200000000001</v>
      </c>
      <c r="DP52" s="34">
        <v>0</v>
      </c>
      <c r="DQ52" s="34">
        <v>1503.027902</v>
      </c>
      <c r="DR52" s="34"/>
      <c r="DS52" s="34">
        <v>63.838711000000004</v>
      </c>
      <c r="DT52" s="34"/>
      <c r="DU52" s="34">
        <v>-36.138660000000002</v>
      </c>
      <c r="DV52" s="34">
        <v>0</v>
      </c>
      <c r="DW52" s="32" t="s">
        <v>2354</v>
      </c>
      <c r="DX52" s="32" t="s">
        <v>2355</v>
      </c>
      <c r="DY52" s="32" t="s">
        <v>293</v>
      </c>
      <c r="DZ52" s="28"/>
    </row>
    <row r="53" spans="1:130" ht="15" customHeight="1">
      <c r="A53" s="58" t="s">
        <v>0</v>
      </c>
      <c r="B53" s="58" t="s">
        <v>1</v>
      </c>
      <c r="C53" s="36" t="s">
        <v>162</v>
      </c>
      <c r="D53" s="177">
        <v>44926</v>
      </c>
      <c r="E53" s="36" t="s">
        <v>193</v>
      </c>
      <c r="F53" s="36" t="s">
        <v>191</v>
      </c>
      <c r="G53" s="34">
        <v>42</v>
      </c>
      <c r="H53" s="34"/>
      <c r="I53" s="34"/>
      <c r="J53" s="34"/>
      <c r="K53" s="34">
        <v>0</v>
      </c>
      <c r="L53" s="34"/>
      <c r="M53" s="34">
        <v>141</v>
      </c>
      <c r="N53" s="34"/>
      <c r="O53" s="34"/>
      <c r="P53" s="34"/>
      <c r="Q53" s="34">
        <v>0</v>
      </c>
      <c r="R53" s="34"/>
      <c r="S53" s="34">
        <v>466</v>
      </c>
      <c r="T53" s="34"/>
      <c r="U53" s="34"/>
      <c r="V53" s="34"/>
      <c r="W53" s="34">
        <v>-2</v>
      </c>
      <c r="X53" s="34"/>
      <c r="Y53" s="34">
        <v>2535</v>
      </c>
      <c r="Z53" s="34"/>
      <c r="AA53" s="34"/>
      <c r="AB53" s="34"/>
      <c r="AC53" s="34">
        <v>-29</v>
      </c>
      <c r="AD53" s="34"/>
      <c r="AE53" s="34">
        <v>706</v>
      </c>
      <c r="AF53" s="34"/>
      <c r="AG53" s="34"/>
      <c r="AH53" s="34"/>
      <c r="AI53" s="34">
        <v>0</v>
      </c>
      <c r="AJ53" s="34"/>
      <c r="AK53" s="34">
        <v>198</v>
      </c>
      <c r="AL53" s="34"/>
      <c r="AM53" s="34"/>
      <c r="AN53" s="34"/>
      <c r="AO53" s="34">
        <v>-1</v>
      </c>
      <c r="AP53" s="34"/>
      <c r="AQ53" s="34">
        <v>76</v>
      </c>
      <c r="AR53" s="34"/>
      <c r="AS53" s="34"/>
      <c r="AT53" s="34"/>
      <c r="AU53" s="34">
        <v>0</v>
      </c>
      <c r="AV53" s="34"/>
      <c r="AW53" s="34">
        <v>1130</v>
      </c>
      <c r="AX53" s="34"/>
      <c r="AY53" s="34">
        <v>1</v>
      </c>
      <c r="AZ53" s="34"/>
      <c r="BA53" s="34">
        <v>-8</v>
      </c>
      <c r="BB53" s="34"/>
      <c r="BC53" s="34">
        <v>0</v>
      </c>
      <c r="BD53" s="34"/>
      <c r="BE53" s="34"/>
      <c r="BF53" s="34"/>
      <c r="BG53" s="34"/>
      <c r="BH53" s="34"/>
      <c r="BI53" s="34">
        <v>13</v>
      </c>
      <c r="BJ53" s="34"/>
      <c r="BK53" s="34"/>
      <c r="BL53" s="34"/>
      <c r="BM53" s="34">
        <v>0</v>
      </c>
      <c r="BN53" s="34"/>
      <c r="BO53" s="34"/>
      <c r="BP53" s="34"/>
      <c r="BQ53" s="34"/>
      <c r="BR53" s="34"/>
      <c r="BS53" s="34"/>
      <c r="BT53" s="34"/>
      <c r="BU53" s="34">
        <v>9297</v>
      </c>
      <c r="BV53" s="34"/>
      <c r="BW53" s="34">
        <v>235</v>
      </c>
      <c r="BX53" s="34"/>
      <c r="BY53" s="34">
        <v>-119</v>
      </c>
      <c r="BZ53" s="34"/>
      <c r="CA53" s="34">
        <v>145</v>
      </c>
      <c r="CB53" s="34"/>
      <c r="CC53" s="34">
        <v>15</v>
      </c>
      <c r="CD53" s="34"/>
      <c r="CE53" s="34">
        <v>-6</v>
      </c>
      <c r="CF53" s="34"/>
      <c r="CG53" s="34">
        <v>2447</v>
      </c>
      <c r="CH53" s="34"/>
      <c r="CI53" s="34">
        <v>93</v>
      </c>
      <c r="CJ53" s="34"/>
      <c r="CK53" s="34">
        <v>-32</v>
      </c>
      <c r="CL53" s="34"/>
      <c r="CM53" s="34"/>
      <c r="CN53" s="34"/>
      <c r="CO53" s="34"/>
      <c r="CP53" s="34"/>
      <c r="CQ53" s="34"/>
      <c r="CR53" s="34"/>
      <c r="CS53" s="34">
        <v>1</v>
      </c>
      <c r="CT53" s="34"/>
      <c r="CU53" s="34"/>
      <c r="CV53" s="34"/>
      <c r="CW53" s="34"/>
      <c r="CX53" s="34"/>
      <c r="CY53" s="34">
        <v>124</v>
      </c>
      <c r="CZ53" s="34"/>
      <c r="DA53" s="34"/>
      <c r="DB53" s="34"/>
      <c r="DC53" s="34">
        <v>0</v>
      </c>
      <c r="DD53" s="34"/>
      <c r="DE53" s="34">
        <v>84</v>
      </c>
      <c r="DF53" s="34"/>
      <c r="DG53" s="34"/>
      <c r="DH53" s="34"/>
      <c r="DI53" s="34">
        <v>0</v>
      </c>
      <c r="DJ53" s="34"/>
      <c r="DK53" s="34"/>
      <c r="DL53" s="34"/>
      <c r="DM53" s="34"/>
      <c r="DN53" s="34"/>
      <c r="DO53" s="34"/>
      <c r="DP53" s="34"/>
      <c r="DQ53" s="34">
        <v>17405</v>
      </c>
      <c r="DR53" s="34"/>
      <c r="DS53" s="34">
        <v>344</v>
      </c>
      <c r="DT53" s="34"/>
      <c r="DU53" s="34">
        <v>-199</v>
      </c>
      <c r="DV53" s="34"/>
      <c r="DW53" s="32" t="s">
        <v>498</v>
      </c>
      <c r="DX53" s="28" t="s">
        <v>2389</v>
      </c>
      <c r="DY53" s="32" t="s">
        <v>223</v>
      </c>
      <c r="DZ53" s="28"/>
    </row>
    <row r="54" spans="1:130" ht="15" customHeight="1">
      <c r="A54" s="58" t="s">
        <v>11</v>
      </c>
      <c r="B54" s="58" t="s">
        <v>12</v>
      </c>
      <c r="C54" s="36" t="s">
        <v>162</v>
      </c>
      <c r="D54" s="177">
        <v>44926</v>
      </c>
      <c r="E54" s="36" t="s">
        <v>193</v>
      </c>
      <c r="F54" s="36" t="s">
        <v>191</v>
      </c>
      <c r="G54" s="34">
        <v>0.1</v>
      </c>
      <c r="H54" s="34">
        <v>0</v>
      </c>
      <c r="I54" s="34">
        <v>0</v>
      </c>
      <c r="J54" s="34">
        <v>0.1</v>
      </c>
      <c r="K54" s="34">
        <v>0</v>
      </c>
      <c r="L54" s="34"/>
      <c r="M54" s="34"/>
      <c r="N54" s="34"/>
      <c r="O54" s="34"/>
      <c r="P54" s="34"/>
      <c r="Q54" s="34"/>
      <c r="R54" s="34"/>
      <c r="S54" s="34">
        <v>395.5</v>
      </c>
      <c r="T54" s="34">
        <v>2.4</v>
      </c>
      <c r="U54" s="34">
        <v>2.4</v>
      </c>
      <c r="V54" s="34">
        <v>395.5</v>
      </c>
      <c r="W54" s="34">
        <v>-4.2</v>
      </c>
      <c r="X54" s="34"/>
      <c r="Y54" s="34">
        <v>0.7</v>
      </c>
      <c r="Z54" s="34"/>
      <c r="AA54" s="34"/>
      <c r="AB54" s="34">
        <v>0.7</v>
      </c>
      <c r="AC54" s="34">
        <v>0</v>
      </c>
      <c r="AD54" s="34"/>
      <c r="AE54" s="34">
        <v>0</v>
      </c>
      <c r="AF54" s="34"/>
      <c r="AG54" s="34"/>
      <c r="AH54" s="34">
        <v>0</v>
      </c>
      <c r="AI54" s="34">
        <v>0</v>
      </c>
      <c r="AJ54" s="34"/>
      <c r="AK54" s="34">
        <v>1.2</v>
      </c>
      <c r="AL54" s="34"/>
      <c r="AM54" s="34"/>
      <c r="AN54" s="34">
        <v>1.2</v>
      </c>
      <c r="AO54" s="34">
        <v>0</v>
      </c>
      <c r="AP54" s="34"/>
      <c r="AQ54" s="34">
        <v>167.8</v>
      </c>
      <c r="AR54" s="34">
        <v>2.8</v>
      </c>
      <c r="AS54" s="34">
        <v>2.8</v>
      </c>
      <c r="AT54" s="34">
        <v>167.8</v>
      </c>
      <c r="AU54" s="34">
        <v>-2.9</v>
      </c>
      <c r="AV54" s="34"/>
      <c r="AW54" s="34">
        <v>0</v>
      </c>
      <c r="AX54" s="34">
        <v>0</v>
      </c>
      <c r="AY54" s="34">
        <v>0</v>
      </c>
      <c r="AZ54" s="34">
        <v>0</v>
      </c>
      <c r="BA54" s="34">
        <v>0</v>
      </c>
      <c r="BB54" s="34"/>
      <c r="BC54" s="34">
        <v>4.7</v>
      </c>
      <c r="BD54" s="34"/>
      <c r="BE54" s="34"/>
      <c r="BF54" s="34">
        <v>4.7</v>
      </c>
      <c r="BG54" s="34">
        <v>0</v>
      </c>
      <c r="BH54" s="34"/>
      <c r="BI54" s="34">
        <v>19.7</v>
      </c>
      <c r="BJ54" s="34">
        <v>0.1</v>
      </c>
      <c r="BK54" s="34">
        <v>0.1</v>
      </c>
      <c r="BL54" s="34">
        <v>19.7</v>
      </c>
      <c r="BM54" s="34">
        <v>-0.1</v>
      </c>
      <c r="BN54" s="34"/>
      <c r="BO54" s="34"/>
      <c r="BP54" s="34"/>
      <c r="BQ54" s="34"/>
      <c r="BR54" s="34"/>
      <c r="BS54" s="34"/>
      <c r="BT54" s="34"/>
      <c r="BU54" s="34">
        <v>693.9</v>
      </c>
      <c r="BV54" s="34">
        <v>43</v>
      </c>
      <c r="BW54" s="34">
        <v>43</v>
      </c>
      <c r="BX54" s="34">
        <v>693.9</v>
      </c>
      <c r="BY54" s="34">
        <v>-11.6</v>
      </c>
      <c r="BZ54" s="34"/>
      <c r="CA54" s="34">
        <v>61.7</v>
      </c>
      <c r="CB54" s="34">
        <v>2.9</v>
      </c>
      <c r="CC54" s="34">
        <v>2.9</v>
      </c>
      <c r="CD54" s="34">
        <v>61.7</v>
      </c>
      <c r="CE54" s="34">
        <v>-1.8</v>
      </c>
      <c r="CF54" s="34"/>
      <c r="CG54" s="34">
        <v>1041</v>
      </c>
      <c r="CH54" s="34">
        <v>291.89999999999998</v>
      </c>
      <c r="CI54" s="34">
        <v>291.89999999999998</v>
      </c>
      <c r="CJ54" s="34">
        <v>1041</v>
      </c>
      <c r="CK54" s="34">
        <v>-5.7</v>
      </c>
      <c r="CL54" s="34"/>
      <c r="CM54" s="34"/>
      <c r="CN54" s="34"/>
      <c r="CO54" s="34"/>
      <c r="CP54" s="34"/>
      <c r="CQ54" s="34"/>
      <c r="CR54" s="34"/>
      <c r="CS54" s="34">
        <v>5.7</v>
      </c>
      <c r="CT54" s="34"/>
      <c r="CU54" s="34"/>
      <c r="CV54" s="34">
        <v>5.7</v>
      </c>
      <c r="CW54" s="34">
        <v>0</v>
      </c>
      <c r="CX54" s="34"/>
      <c r="CY54" s="34">
        <v>1449.3</v>
      </c>
      <c r="CZ54" s="34">
        <v>59.8</v>
      </c>
      <c r="DA54" s="34">
        <v>59.8</v>
      </c>
      <c r="DB54" s="34">
        <v>1449.3</v>
      </c>
      <c r="DC54" s="34">
        <v>-46.6</v>
      </c>
      <c r="DD54" s="34"/>
      <c r="DE54" s="34">
        <v>17</v>
      </c>
      <c r="DF54" s="34"/>
      <c r="DG54" s="34"/>
      <c r="DH54" s="34">
        <v>17</v>
      </c>
      <c r="DI54" s="34">
        <v>-0.1</v>
      </c>
      <c r="DJ54" s="34"/>
      <c r="DK54" s="34">
        <v>121.3</v>
      </c>
      <c r="DL54" s="34"/>
      <c r="DM54" s="34"/>
      <c r="DN54" s="34">
        <v>121.3</v>
      </c>
      <c r="DO54" s="34">
        <v>-0.6</v>
      </c>
      <c r="DP54" s="34"/>
      <c r="DQ54" s="34">
        <v>3979.5</v>
      </c>
      <c r="DR54" s="34">
        <v>403</v>
      </c>
      <c r="DS54" s="34">
        <v>403</v>
      </c>
      <c r="DT54" s="34">
        <v>3979.5</v>
      </c>
      <c r="DU54" s="34">
        <v>-73.8</v>
      </c>
      <c r="DV54" s="34"/>
      <c r="DW54" s="32" t="s">
        <v>499</v>
      </c>
      <c r="DX54" s="28" t="s">
        <v>2389</v>
      </c>
      <c r="DY54" s="32" t="s">
        <v>344</v>
      </c>
      <c r="DZ54" s="28"/>
    </row>
    <row r="55" spans="1:130" ht="15" customHeight="1">
      <c r="A55" s="58" t="s">
        <v>76</v>
      </c>
      <c r="B55" s="58" t="s">
        <v>77</v>
      </c>
      <c r="C55" s="36" t="s">
        <v>162</v>
      </c>
      <c r="D55" s="177">
        <v>44926</v>
      </c>
      <c r="E55" s="36" t="s">
        <v>193</v>
      </c>
      <c r="F55" s="36" t="s">
        <v>191</v>
      </c>
      <c r="G55" s="34">
        <v>524</v>
      </c>
      <c r="H55" s="34">
        <v>23</v>
      </c>
      <c r="I55" s="34">
        <v>23</v>
      </c>
      <c r="J55" s="34">
        <v>524</v>
      </c>
      <c r="K55" s="34">
        <v>10</v>
      </c>
      <c r="L55" s="34">
        <v>0</v>
      </c>
      <c r="M55" s="34">
        <v>2440</v>
      </c>
      <c r="N55" s="34">
        <v>70</v>
      </c>
      <c r="O55" s="34">
        <v>70</v>
      </c>
      <c r="P55" s="34">
        <v>2400</v>
      </c>
      <c r="Q55" s="34">
        <v>32</v>
      </c>
      <c r="R55" s="34">
        <v>0</v>
      </c>
      <c r="S55" s="34">
        <v>32682</v>
      </c>
      <c r="T55" s="34">
        <v>1278</v>
      </c>
      <c r="U55" s="34">
        <v>1278</v>
      </c>
      <c r="V55" s="34">
        <v>32674</v>
      </c>
      <c r="W55" s="34">
        <v>624</v>
      </c>
      <c r="X55" s="34">
        <v>0</v>
      </c>
      <c r="Y55" s="34">
        <v>6878</v>
      </c>
      <c r="Z55" s="34">
        <v>51</v>
      </c>
      <c r="AA55" s="34">
        <v>51</v>
      </c>
      <c r="AB55" s="34">
        <v>6803</v>
      </c>
      <c r="AC55" s="34">
        <v>42</v>
      </c>
      <c r="AD55" s="34">
        <v>0</v>
      </c>
      <c r="AE55" s="34">
        <v>582</v>
      </c>
      <c r="AF55" s="34">
        <v>39</v>
      </c>
      <c r="AG55" s="34">
        <v>39</v>
      </c>
      <c r="AH55" s="34">
        <v>582</v>
      </c>
      <c r="AI55" s="34">
        <v>8</v>
      </c>
      <c r="AJ55" s="34">
        <v>0</v>
      </c>
      <c r="AK55" s="34">
        <v>4263</v>
      </c>
      <c r="AL55" s="34">
        <v>281</v>
      </c>
      <c r="AM55" s="34">
        <v>280</v>
      </c>
      <c r="AN55" s="34">
        <v>4263</v>
      </c>
      <c r="AO55" s="34">
        <v>116</v>
      </c>
      <c r="AP55" s="34">
        <v>0</v>
      </c>
      <c r="AQ55" s="34">
        <v>22916</v>
      </c>
      <c r="AR55" s="34">
        <v>764</v>
      </c>
      <c r="AS55" s="34">
        <v>763</v>
      </c>
      <c r="AT55" s="34">
        <v>22877</v>
      </c>
      <c r="AU55" s="34">
        <v>437</v>
      </c>
      <c r="AV55" s="34">
        <v>0</v>
      </c>
      <c r="AW55" s="34">
        <v>6066</v>
      </c>
      <c r="AX55" s="34">
        <v>224</v>
      </c>
      <c r="AY55" s="34">
        <v>224</v>
      </c>
      <c r="AZ55" s="34">
        <v>6043</v>
      </c>
      <c r="BA55" s="34">
        <v>52</v>
      </c>
      <c r="BB55" s="34">
        <v>0</v>
      </c>
      <c r="BC55" s="34">
        <v>1968</v>
      </c>
      <c r="BD55" s="34">
        <v>117</v>
      </c>
      <c r="BE55" s="34">
        <v>117</v>
      </c>
      <c r="BF55" s="34">
        <v>1968</v>
      </c>
      <c r="BG55" s="34">
        <v>66</v>
      </c>
      <c r="BH55" s="34">
        <v>0</v>
      </c>
      <c r="BI55" s="34">
        <v>8033</v>
      </c>
      <c r="BJ55" s="34">
        <v>143</v>
      </c>
      <c r="BK55" s="34">
        <v>143</v>
      </c>
      <c r="BL55" s="34">
        <v>7970</v>
      </c>
      <c r="BM55" s="34">
        <v>121</v>
      </c>
      <c r="BN55" s="34">
        <v>0</v>
      </c>
      <c r="BO55" s="34">
        <v>39160</v>
      </c>
      <c r="BP55" s="34">
        <v>969</v>
      </c>
      <c r="BQ55" s="34">
        <v>969</v>
      </c>
      <c r="BR55" s="34">
        <v>38869</v>
      </c>
      <c r="BS55" s="34">
        <v>535</v>
      </c>
      <c r="BT55" s="34">
        <v>0</v>
      </c>
      <c r="BU55" s="34">
        <v>48207</v>
      </c>
      <c r="BV55" s="34">
        <v>1043</v>
      </c>
      <c r="BW55" s="34">
        <v>1043</v>
      </c>
      <c r="BX55" s="34">
        <v>48100</v>
      </c>
      <c r="BY55" s="34">
        <v>236</v>
      </c>
      <c r="BZ55" s="34">
        <v>0</v>
      </c>
      <c r="CA55" s="34">
        <v>9533</v>
      </c>
      <c r="CB55" s="34">
        <v>186</v>
      </c>
      <c r="CC55" s="34">
        <v>186</v>
      </c>
      <c r="CD55" s="34">
        <v>9529</v>
      </c>
      <c r="CE55" s="34">
        <v>87</v>
      </c>
      <c r="CF55" s="34">
        <v>0</v>
      </c>
      <c r="CG55" s="34">
        <v>8842</v>
      </c>
      <c r="CH55" s="34">
        <v>536</v>
      </c>
      <c r="CI55" s="34">
        <v>467</v>
      </c>
      <c r="CJ55" s="34">
        <v>8651</v>
      </c>
      <c r="CK55" s="34">
        <v>143</v>
      </c>
      <c r="CL55" s="34">
        <v>0</v>
      </c>
      <c r="CM55" s="34">
        <v>4751</v>
      </c>
      <c r="CN55" s="34">
        <v>42</v>
      </c>
      <c r="CO55" s="34">
        <v>42</v>
      </c>
      <c r="CP55" s="34">
        <v>261</v>
      </c>
      <c r="CQ55" s="34">
        <v>0</v>
      </c>
      <c r="CR55" s="34">
        <v>0</v>
      </c>
      <c r="CS55" s="34">
        <v>249</v>
      </c>
      <c r="CT55" s="34">
        <v>4</v>
      </c>
      <c r="CU55" s="34">
        <v>4</v>
      </c>
      <c r="CV55" s="34">
        <v>249</v>
      </c>
      <c r="CW55" s="34">
        <v>3</v>
      </c>
      <c r="CX55" s="34">
        <v>0</v>
      </c>
      <c r="CY55" s="34">
        <v>4502</v>
      </c>
      <c r="CZ55" s="34">
        <v>83</v>
      </c>
      <c r="DA55" s="34">
        <v>83</v>
      </c>
      <c r="DB55" s="34">
        <v>4502</v>
      </c>
      <c r="DC55" s="34">
        <v>26</v>
      </c>
      <c r="DD55" s="34">
        <v>0</v>
      </c>
      <c r="DE55" s="34">
        <v>1189</v>
      </c>
      <c r="DF55" s="34">
        <v>29</v>
      </c>
      <c r="DG55" s="34">
        <v>29</v>
      </c>
      <c r="DH55" s="34">
        <v>1189</v>
      </c>
      <c r="DI55" s="34">
        <v>10</v>
      </c>
      <c r="DJ55" s="34">
        <v>0</v>
      </c>
      <c r="DK55" s="34">
        <v>6475</v>
      </c>
      <c r="DL55" s="34">
        <v>232</v>
      </c>
      <c r="DM55" s="34">
        <v>228</v>
      </c>
      <c r="DN55" s="34">
        <v>6463</v>
      </c>
      <c r="DO55" s="34">
        <v>121</v>
      </c>
      <c r="DP55" s="34">
        <v>4</v>
      </c>
      <c r="DQ55" s="34">
        <v>209260</v>
      </c>
      <c r="DR55" s="34">
        <v>6114</v>
      </c>
      <c r="DS55" s="34">
        <v>6039</v>
      </c>
      <c r="DT55" s="34">
        <v>203918</v>
      </c>
      <c r="DU55" s="34">
        <v>2668</v>
      </c>
      <c r="DV55" s="34">
        <v>4</v>
      </c>
      <c r="DW55" s="32" t="s">
        <v>500</v>
      </c>
      <c r="DX55" s="28" t="s">
        <v>2389</v>
      </c>
      <c r="DY55" s="32" t="s">
        <v>263</v>
      </c>
      <c r="DZ55" s="28"/>
    </row>
    <row r="56" spans="1:130" ht="15" customHeight="1">
      <c r="A56" s="58" t="s">
        <v>105</v>
      </c>
      <c r="B56" s="58" t="s">
        <v>106</v>
      </c>
      <c r="C56" s="36" t="s">
        <v>162</v>
      </c>
      <c r="D56" s="177">
        <v>44926</v>
      </c>
      <c r="E56" s="36" t="s">
        <v>193</v>
      </c>
      <c r="F56" s="36" t="s">
        <v>191</v>
      </c>
      <c r="G56" s="34"/>
      <c r="H56" s="34"/>
      <c r="I56" s="34"/>
      <c r="J56" s="34"/>
      <c r="K56" s="34"/>
      <c r="L56" s="34"/>
      <c r="M56" s="34"/>
      <c r="N56" s="34"/>
      <c r="O56" s="34"/>
      <c r="P56" s="34"/>
      <c r="Q56" s="34"/>
      <c r="R56" s="34"/>
      <c r="S56" s="34">
        <v>52</v>
      </c>
      <c r="T56" s="34"/>
      <c r="U56" s="34"/>
      <c r="V56" s="34">
        <v>52</v>
      </c>
      <c r="W56" s="34"/>
      <c r="X56" s="34"/>
      <c r="Y56" s="34">
        <v>40</v>
      </c>
      <c r="Z56" s="34"/>
      <c r="AA56" s="34"/>
      <c r="AB56" s="34">
        <v>40</v>
      </c>
      <c r="AC56" s="34"/>
      <c r="AD56" s="34"/>
      <c r="AE56" s="34">
        <v>162</v>
      </c>
      <c r="AF56" s="34"/>
      <c r="AG56" s="34"/>
      <c r="AH56" s="34">
        <v>162</v>
      </c>
      <c r="AI56" s="34"/>
      <c r="AJ56" s="34"/>
      <c r="AK56" s="34">
        <v>325</v>
      </c>
      <c r="AL56" s="34"/>
      <c r="AM56" s="34"/>
      <c r="AN56" s="34">
        <v>325</v>
      </c>
      <c r="AO56" s="34"/>
      <c r="AP56" s="34"/>
      <c r="AQ56" s="34">
        <v>102</v>
      </c>
      <c r="AR56" s="34"/>
      <c r="AS56" s="34"/>
      <c r="AT56" s="34">
        <v>102</v>
      </c>
      <c r="AU56" s="34"/>
      <c r="AV56" s="34"/>
      <c r="AW56" s="34">
        <v>66</v>
      </c>
      <c r="AX56" s="34">
        <v>24</v>
      </c>
      <c r="AY56" s="34">
        <v>24</v>
      </c>
      <c r="AZ56" s="34">
        <v>66</v>
      </c>
      <c r="BA56" s="34">
        <v>-2</v>
      </c>
      <c r="BB56" s="34"/>
      <c r="BC56" s="34">
        <v>136</v>
      </c>
      <c r="BD56" s="34"/>
      <c r="BE56" s="34"/>
      <c r="BF56" s="34">
        <v>96</v>
      </c>
      <c r="BG56" s="34">
        <v>-1</v>
      </c>
      <c r="BH56" s="34"/>
      <c r="BI56" s="34">
        <v>10</v>
      </c>
      <c r="BJ56" s="34"/>
      <c r="BK56" s="34"/>
      <c r="BL56" s="34">
        <v>10</v>
      </c>
      <c r="BM56" s="34"/>
      <c r="BN56" s="34"/>
      <c r="BO56" s="34"/>
      <c r="BP56" s="34"/>
      <c r="BQ56" s="34"/>
      <c r="BR56" s="34"/>
      <c r="BS56" s="34"/>
      <c r="BT56" s="34"/>
      <c r="BU56" s="34">
        <v>27921</v>
      </c>
      <c r="BV56" s="34">
        <v>782</v>
      </c>
      <c r="BW56" s="34">
        <v>782</v>
      </c>
      <c r="BX56" s="34">
        <v>27705</v>
      </c>
      <c r="BY56" s="34">
        <v>-379</v>
      </c>
      <c r="BZ56" s="34"/>
      <c r="CA56" s="34">
        <v>107</v>
      </c>
      <c r="CB56" s="34"/>
      <c r="CC56" s="34"/>
      <c r="CD56" s="34">
        <v>107</v>
      </c>
      <c r="CE56" s="34"/>
      <c r="CF56" s="34"/>
      <c r="CG56" s="34">
        <v>102</v>
      </c>
      <c r="CH56" s="34"/>
      <c r="CI56" s="34"/>
      <c r="CJ56" s="34">
        <v>102</v>
      </c>
      <c r="CK56" s="34"/>
      <c r="CL56" s="34"/>
      <c r="CM56" s="34"/>
      <c r="CN56" s="34"/>
      <c r="CO56" s="34"/>
      <c r="CP56" s="34"/>
      <c r="CQ56" s="34"/>
      <c r="CR56" s="34"/>
      <c r="CS56" s="34">
        <v>75</v>
      </c>
      <c r="CT56" s="34"/>
      <c r="CU56" s="34"/>
      <c r="CV56" s="34">
        <v>75</v>
      </c>
      <c r="CW56" s="34"/>
      <c r="CX56" s="34"/>
      <c r="CY56" s="34">
        <v>498</v>
      </c>
      <c r="CZ56" s="34"/>
      <c r="DA56" s="34"/>
      <c r="DB56" s="34">
        <v>498</v>
      </c>
      <c r="DC56" s="34"/>
      <c r="DD56" s="34"/>
      <c r="DE56" s="34">
        <v>41</v>
      </c>
      <c r="DF56" s="34"/>
      <c r="DG56" s="34"/>
      <c r="DH56" s="34">
        <v>41</v>
      </c>
      <c r="DI56" s="34"/>
      <c r="DJ56" s="34"/>
      <c r="DK56" s="34">
        <v>3</v>
      </c>
      <c r="DL56" s="34"/>
      <c r="DM56" s="34"/>
      <c r="DN56" s="34">
        <v>3</v>
      </c>
      <c r="DO56" s="34"/>
      <c r="DP56" s="34"/>
      <c r="DQ56" s="34">
        <v>29640</v>
      </c>
      <c r="DR56" s="34">
        <v>806</v>
      </c>
      <c r="DS56" s="34">
        <v>806</v>
      </c>
      <c r="DT56" s="34">
        <v>29384</v>
      </c>
      <c r="DU56" s="34">
        <v>-383</v>
      </c>
      <c r="DV56" s="34">
        <v>0</v>
      </c>
      <c r="DW56" s="32" t="s">
        <v>501</v>
      </c>
      <c r="DX56" s="28" t="s">
        <v>2389</v>
      </c>
      <c r="DY56" s="32" t="s">
        <v>267</v>
      </c>
      <c r="DZ56" s="28"/>
    </row>
    <row r="57" spans="1:130" ht="15" customHeight="1">
      <c r="A57" s="58" t="s">
        <v>240</v>
      </c>
      <c r="B57" s="58" t="s">
        <v>241</v>
      </c>
      <c r="C57" s="36" t="s">
        <v>242</v>
      </c>
      <c r="D57" s="177">
        <v>44926</v>
      </c>
      <c r="E57" s="36" t="s">
        <v>299</v>
      </c>
      <c r="F57" s="36" t="s">
        <v>190</v>
      </c>
      <c r="G57" s="34">
        <v>436117</v>
      </c>
      <c r="H57" s="34">
        <v>10038</v>
      </c>
      <c r="I57" s="34">
        <v>10038</v>
      </c>
      <c r="J57" s="34">
        <v>436117</v>
      </c>
      <c r="K57" s="34">
        <v>-15282</v>
      </c>
      <c r="L57" s="34">
        <v>0</v>
      </c>
      <c r="M57" s="34">
        <v>28960</v>
      </c>
      <c r="N57" s="34">
        <v>408</v>
      </c>
      <c r="O57" s="34">
        <v>408</v>
      </c>
      <c r="P57" s="34">
        <v>28960</v>
      </c>
      <c r="Q57" s="34">
        <v>-571</v>
      </c>
      <c r="R57" s="34">
        <v>0</v>
      </c>
      <c r="S57" s="34">
        <v>1674273</v>
      </c>
      <c r="T57" s="34">
        <v>22841</v>
      </c>
      <c r="U57" s="34">
        <v>22841</v>
      </c>
      <c r="V57" s="34">
        <v>1674273</v>
      </c>
      <c r="W57" s="34">
        <v>-56372</v>
      </c>
      <c r="X57" s="34">
        <v>0</v>
      </c>
      <c r="Y57" s="34">
        <v>560232</v>
      </c>
      <c r="Z57" s="34">
        <v>29</v>
      </c>
      <c r="AA57" s="34">
        <v>29</v>
      </c>
      <c r="AB57" s="34">
        <v>560232</v>
      </c>
      <c r="AC57" s="34">
        <v>-9701</v>
      </c>
      <c r="AD57" s="34">
        <v>0</v>
      </c>
      <c r="AE57" s="34">
        <v>60687</v>
      </c>
      <c r="AF57" s="34">
        <v>601</v>
      </c>
      <c r="AG57" s="34">
        <v>601</v>
      </c>
      <c r="AH57" s="34">
        <v>60687</v>
      </c>
      <c r="AI57" s="34">
        <v>-1494</v>
      </c>
      <c r="AJ57" s="34">
        <v>0</v>
      </c>
      <c r="AK57" s="34">
        <v>404408</v>
      </c>
      <c r="AL57" s="34">
        <v>23294</v>
      </c>
      <c r="AM57" s="34">
        <v>23294</v>
      </c>
      <c r="AN57" s="34">
        <v>404408</v>
      </c>
      <c r="AO57" s="34">
        <v>-23664</v>
      </c>
      <c r="AP57" s="34">
        <v>0</v>
      </c>
      <c r="AQ57" s="34">
        <v>1488148</v>
      </c>
      <c r="AR57" s="34">
        <v>37292</v>
      </c>
      <c r="AS57" s="34">
        <v>37292</v>
      </c>
      <c r="AT57" s="34">
        <v>1488148</v>
      </c>
      <c r="AU57" s="34">
        <v>-48772</v>
      </c>
      <c r="AV57" s="34">
        <v>0</v>
      </c>
      <c r="AW57" s="34">
        <v>735577</v>
      </c>
      <c r="AX57" s="34">
        <v>56506</v>
      </c>
      <c r="AY57" s="34">
        <v>56506</v>
      </c>
      <c r="AZ57" s="34">
        <v>735577</v>
      </c>
      <c r="BA57" s="34">
        <v>-30031</v>
      </c>
      <c r="BB57" s="34">
        <v>0</v>
      </c>
      <c r="BC57" s="34">
        <v>293773</v>
      </c>
      <c r="BD57" s="34">
        <v>7969</v>
      </c>
      <c r="BE57" s="34">
        <v>7969</v>
      </c>
      <c r="BF57" s="34">
        <v>293773</v>
      </c>
      <c r="BG57" s="34">
        <v>-59005</v>
      </c>
      <c r="BH57" s="34">
        <v>0</v>
      </c>
      <c r="BI57" s="34">
        <v>218633</v>
      </c>
      <c r="BJ57" s="34">
        <v>5652</v>
      </c>
      <c r="BK57" s="34">
        <v>5652</v>
      </c>
      <c r="BL57" s="34">
        <v>218633</v>
      </c>
      <c r="BM57" s="34">
        <v>-8568</v>
      </c>
      <c r="BN57" s="34">
        <v>0</v>
      </c>
      <c r="BO57" s="34">
        <v>23138</v>
      </c>
      <c r="BP57" s="34">
        <v>0</v>
      </c>
      <c r="BQ57" s="34">
        <v>0</v>
      </c>
      <c r="BR57" s="34">
        <v>23138</v>
      </c>
      <c r="BS57" s="34">
        <v>-322</v>
      </c>
      <c r="BT57" s="34">
        <v>0</v>
      </c>
      <c r="BU57" s="34">
        <v>686332</v>
      </c>
      <c r="BV57" s="34">
        <v>3565</v>
      </c>
      <c r="BW57" s="34">
        <v>3565</v>
      </c>
      <c r="BX57" s="34">
        <v>686332</v>
      </c>
      <c r="BY57" s="34">
        <v>-34399</v>
      </c>
      <c r="BZ57" s="34">
        <v>0</v>
      </c>
      <c r="CA57" s="34">
        <v>424308</v>
      </c>
      <c r="CB57" s="34">
        <v>495</v>
      </c>
      <c r="CC57" s="34">
        <v>495</v>
      </c>
      <c r="CD57" s="34">
        <v>424308</v>
      </c>
      <c r="CE57" s="34">
        <v>-9318</v>
      </c>
      <c r="CF57" s="34">
        <v>0</v>
      </c>
      <c r="CG57" s="34">
        <v>93349</v>
      </c>
      <c r="CH57" s="34">
        <v>1111</v>
      </c>
      <c r="CI57" s="34">
        <v>1111</v>
      </c>
      <c r="CJ57" s="34">
        <v>93349</v>
      </c>
      <c r="CK57" s="34">
        <v>-1737</v>
      </c>
      <c r="CL57" s="34">
        <v>0</v>
      </c>
      <c r="CM57" s="34">
        <v>402</v>
      </c>
      <c r="CN57" s="34">
        <v>0</v>
      </c>
      <c r="CO57" s="34">
        <v>0</v>
      </c>
      <c r="CP57" s="34">
        <v>402</v>
      </c>
      <c r="CQ57" s="34">
        <v>-3</v>
      </c>
      <c r="CR57" s="34">
        <v>0</v>
      </c>
      <c r="CS57" s="34">
        <v>13066</v>
      </c>
      <c r="CT57" s="34">
        <v>0</v>
      </c>
      <c r="CU57" s="34">
        <v>0</v>
      </c>
      <c r="CV57" s="34">
        <v>13066</v>
      </c>
      <c r="CW57" s="34">
        <v>-187</v>
      </c>
      <c r="CX57" s="34">
        <v>0</v>
      </c>
      <c r="CY57" s="34">
        <v>51086</v>
      </c>
      <c r="CZ57" s="34">
        <v>417</v>
      </c>
      <c r="DA57" s="34">
        <v>417</v>
      </c>
      <c r="DB57" s="34">
        <v>51086</v>
      </c>
      <c r="DC57" s="34">
        <v>-2857</v>
      </c>
      <c r="DD57" s="34">
        <v>0</v>
      </c>
      <c r="DE57" s="34">
        <v>12073</v>
      </c>
      <c r="DF57" s="34">
        <v>22</v>
      </c>
      <c r="DG57" s="34">
        <v>22</v>
      </c>
      <c r="DH57" s="34">
        <v>12073</v>
      </c>
      <c r="DI57" s="34">
        <v>-1557</v>
      </c>
      <c r="DJ57" s="34">
        <v>0</v>
      </c>
      <c r="DK57" s="34">
        <v>17381</v>
      </c>
      <c r="DL57" s="34">
        <v>226</v>
      </c>
      <c r="DM57" s="34">
        <v>226</v>
      </c>
      <c r="DN57" s="34">
        <v>17381</v>
      </c>
      <c r="DO57" s="34">
        <v>-297</v>
      </c>
      <c r="DP57" s="34">
        <v>0</v>
      </c>
      <c r="DQ57" s="34">
        <v>7221943</v>
      </c>
      <c r="DR57" s="34">
        <v>170466</v>
      </c>
      <c r="DS57" s="34">
        <v>170466</v>
      </c>
      <c r="DT57" s="34">
        <v>7221943</v>
      </c>
      <c r="DU57" s="34">
        <v>-304137</v>
      </c>
      <c r="DV57" s="34">
        <v>0</v>
      </c>
      <c r="DW57" s="32" t="s">
        <v>502</v>
      </c>
      <c r="DX57" s="32" t="s">
        <v>503</v>
      </c>
      <c r="DY57" s="32" t="s">
        <v>262</v>
      </c>
      <c r="DZ57" s="28"/>
    </row>
    <row r="58" spans="1:130" ht="15" customHeight="1">
      <c r="A58" s="58" t="s">
        <v>22</v>
      </c>
      <c r="B58" s="58" t="s">
        <v>23</v>
      </c>
      <c r="C58" s="36" t="s">
        <v>162</v>
      </c>
      <c r="D58" s="177">
        <v>44926</v>
      </c>
      <c r="E58" s="36" t="s">
        <v>193</v>
      </c>
      <c r="F58" s="36" t="s">
        <v>191</v>
      </c>
      <c r="G58" s="34">
        <v>689</v>
      </c>
      <c r="H58" s="34">
        <v>17</v>
      </c>
      <c r="I58" s="34">
        <v>17</v>
      </c>
      <c r="J58" s="34">
        <v>689</v>
      </c>
      <c r="K58" s="34">
        <v>-13</v>
      </c>
      <c r="L58" s="34"/>
      <c r="M58" s="34">
        <v>520</v>
      </c>
      <c r="N58" s="34">
        <v>11</v>
      </c>
      <c r="O58" s="34">
        <v>11</v>
      </c>
      <c r="P58" s="34">
        <v>520</v>
      </c>
      <c r="Q58" s="34">
        <v>-15</v>
      </c>
      <c r="R58" s="34"/>
      <c r="S58" s="34">
        <v>9322</v>
      </c>
      <c r="T58" s="34">
        <v>650</v>
      </c>
      <c r="U58" s="34">
        <v>650</v>
      </c>
      <c r="V58" s="34">
        <v>9293</v>
      </c>
      <c r="W58" s="34">
        <v>-348</v>
      </c>
      <c r="X58" s="34"/>
      <c r="Y58" s="34">
        <v>7952</v>
      </c>
      <c r="Z58" s="34">
        <v>50</v>
      </c>
      <c r="AA58" s="34">
        <v>50</v>
      </c>
      <c r="AB58" s="34">
        <v>7952</v>
      </c>
      <c r="AC58" s="34">
        <v>-83</v>
      </c>
      <c r="AD58" s="34"/>
      <c r="AE58" s="34">
        <v>642</v>
      </c>
      <c r="AF58" s="34">
        <v>14</v>
      </c>
      <c r="AG58" s="34">
        <v>14</v>
      </c>
      <c r="AH58" s="34">
        <v>642</v>
      </c>
      <c r="AI58" s="34">
        <v>-4</v>
      </c>
      <c r="AJ58" s="34"/>
      <c r="AK58" s="34">
        <v>2523</v>
      </c>
      <c r="AL58" s="34">
        <v>69</v>
      </c>
      <c r="AM58" s="34">
        <v>69</v>
      </c>
      <c r="AN58" s="34">
        <v>2521</v>
      </c>
      <c r="AO58" s="34">
        <v>-54</v>
      </c>
      <c r="AP58" s="34"/>
      <c r="AQ58" s="34">
        <v>5943</v>
      </c>
      <c r="AR58" s="34">
        <v>196</v>
      </c>
      <c r="AS58" s="34">
        <v>196</v>
      </c>
      <c r="AT58" s="34">
        <v>5925</v>
      </c>
      <c r="AU58" s="34">
        <v>-140</v>
      </c>
      <c r="AV58" s="34">
        <v>-3</v>
      </c>
      <c r="AW58" s="34">
        <v>3306</v>
      </c>
      <c r="AX58" s="34">
        <v>153</v>
      </c>
      <c r="AY58" s="34">
        <v>153</v>
      </c>
      <c r="AZ58" s="34">
        <v>3306</v>
      </c>
      <c r="BA58" s="34">
        <v>-101</v>
      </c>
      <c r="BB58" s="34"/>
      <c r="BC58" s="34">
        <v>407</v>
      </c>
      <c r="BD58" s="34">
        <v>23</v>
      </c>
      <c r="BE58" s="34">
        <v>23</v>
      </c>
      <c r="BF58" s="34">
        <v>403</v>
      </c>
      <c r="BG58" s="34">
        <v>-23</v>
      </c>
      <c r="BH58" s="34"/>
      <c r="BI58" s="34">
        <v>1370</v>
      </c>
      <c r="BJ58" s="34">
        <v>22</v>
      </c>
      <c r="BK58" s="34">
        <v>22</v>
      </c>
      <c r="BL58" s="34">
        <v>1370</v>
      </c>
      <c r="BM58" s="34">
        <v>-27</v>
      </c>
      <c r="BN58" s="34"/>
      <c r="BO58" s="34">
        <v>29</v>
      </c>
      <c r="BP58" s="34"/>
      <c r="BQ58" s="34"/>
      <c r="BR58" s="34">
        <v>29</v>
      </c>
      <c r="BS58" s="34">
        <v>0</v>
      </c>
      <c r="BT58" s="34"/>
      <c r="BU58" s="34">
        <v>39447</v>
      </c>
      <c r="BV58" s="34">
        <v>77</v>
      </c>
      <c r="BW58" s="34">
        <v>77</v>
      </c>
      <c r="BX58" s="34">
        <v>39432</v>
      </c>
      <c r="BY58" s="34">
        <v>-164</v>
      </c>
      <c r="BZ58" s="34"/>
      <c r="CA58" s="34">
        <v>1932</v>
      </c>
      <c r="CB58" s="34">
        <v>25</v>
      </c>
      <c r="CC58" s="34">
        <v>25</v>
      </c>
      <c r="CD58" s="34">
        <v>1845</v>
      </c>
      <c r="CE58" s="34">
        <v>-19</v>
      </c>
      <c r="CF58" s="34">
        <v>-2</v>
      </c>
      <c r="CG58" s="34">
        <v>2709</v>
      </c>
      <c r="CH58" s="34">
        <v>19</v>
      </c>
      <c r="CI58" s="34">
        <v>19</v>
      </c>
      <c r="CJ58" s="34">
        <v>2709</v>
      </c>
      <c r="CK58" s="34">
        <v>-28</v>
      </c>
      <c r="CL58" s="34"/>
      <c r="CM58" s="34">
        <v>3</v>
      </c>
      <c r="CN58" s="34"/>
      <c r="CO58" s="34"/>
      <c r="CP58" s="34">
        <v>3</v>
      </c>
      <c r="CQ58" s="34">
        <v>0</v>
      </c>
      <c r="CR58" s="34"/>
      <c r="CS58" s="34">
        <v>76</v>
      </c>
      <c r="CT58" s="34">
        <v>1</v>
      </c>
      <c r="CU58" s="34">
        <v>1</v>
      </c>
      <c r="CV58" s="34">
        <v>76</v>
      </c>
      <c r="CW58" s="34">
        <v>-1</v>
      </c>
      <c r="CX58" s="34"/>
      <c r="CY58" s="34">
        <v>796</v>
      </c>
      <c r="CZ58" s="34">
        <v>26</v>
      </c>
      <c r="DA58" s="34">
        <v>26</v>
      </c>
      <c r="DB58" s="34">
        <v>796</v>
      </c>
      <c r="DC58" s="34">
        <v>-7</v>
      </c>
      <c r="DD58" s="34"/>
      <c r="DE58" s="34">
        <v>254</v>
      </c>
      <c r="DF58" s="34">
        <v>3</v>
      </c>
      <c r="DG58" s="34">
        <v>3</v>
      </c>
      <c r="DH58" s="34">
        <v>254</v>
      </c>
      <c r="DI58" s="34">
        <v>-3</v>
      </c>
      <c r="DJ58" s="34"/>
      <c r="DK58" s="34">
        <v>6474</v>
      </c>
      <c r="DL58" s="34">
        <v>109</v>
      </c>
      <c r="DM58" s="34">
        <v>109</v>
      </c>
      <c r="DN58" s="34">
        <v>6455</v>
      </c>
      <c r="DO58" s="34">
        <v>-89</v>
      </c>
      <c r="DP58" s="34">
        <v>0</v>
      </c>
      <c r="DQ58" s="34">
        <v>84394</v>
      </c>
      <c r="DR58" s="34">
        <v>1465</v>
      </c>
      <c r="DS58" s="34">
        <v>1465</v>
      </c>
      <c r="DT58" s="34">
        <v>84219</v>
      </c>
      <c r="DU58" s="34">
        <v>-1118</v>
      </c>
      <c r="DV58" s="34">
        <v>-6</v>
      </c>
      <c r="DW58" s="32" t="s">
        <v>504</v>
      </c>
      <c r="DX58" s="28" t="s">
        <v>2389</v>
      </c>
      <c r="DY58" s="32" t="s">
        <v>345</v>
      </c>
      <c r="DZ58" s="28"/>
    </row>
    <row r="59" spans="1:130" ht="15" customHeight="1">
      <c r="A59" s="58" t="s">
        <v>127</v>
      </c>
      <c r="B59" s="58" t="s">
        <v>128</v>
      </c>
      <c r="C59" s="36" t="s">
        <v>174</v>
      </c>
      <c r="D59" s="177">
        <v>44926</v>
      </c>
      <c r="E59" s="36" t="s">
        <v>193</v>
      </c>
      <c r="F59" s="36" t="s">
        <v>191</v>
      </c>
      <c r="G59" s="34">
        <v>1834.5</v>
      </c>
      <c r="H59" s="34">
        <v>72.2</v>
      </c>
      <c r="I59" s="34">
        <v>72.2</v>
      </c>
      <c r="J59" s="34">
        <v>1834.5</v>
      </c>
      <c r="K59" s="34">
        <v>-65</v>
      </c>
      <c r="L59" s="34"/>
      <c r="M59" s="34">
        <v>424.6</v>
      </c>
      <c r="N59" s="34">
        <v>6.6</v>
      </c>
      <c r="O59" s="34">
        <v>6.6</v>
      </c>
      <c r="P59" s="34">
        <v>424.6</v>
      </c>
      <c r="Q59" s="34">
        <v>-5.0999999999999996</v>
      </c>
      <c r="R59" s="34"/>
      <c r="S59" s="34">
        <v>18219.7</v>
      </c>
      <c r="T59" s="34">
        <v>735.7</v>
      </c>
      <c r="U59" s="34">
        <v>735.7</v>
      </c>
      <c r="V59" s="34">
        <v>18219.7</v>
      </c>
      <c r="W59" s="34">
        <v>-516.4</v>
      </c>
      <c r="X59" s="34"/>
      <c r="Y59" s="34">
        <v>4983.3</v>
      </c>
      <c r="Z59" s="34">
        <v>28.7</v>
      </c>
      <c r="AA59" s="34">
        <v>28.7</v>
      </c>
      <c r="AB59" s="34">
        <v>4983.3</v>
      </c>
      <c r="AC59" s="34">
        <v>-108.8</v>
      </c>
      <c r="AD59" s="34"/>
      <c r="AE59" s="34">
        <v>670.3</v>
      </c>
      <c r="AF59" s="34">
        <v>11.8</v>
      </c>
      <c r="AG59" s="34">
        <v>11.8</v>
      </c>
      <c r="AH59" s="34">
        <v>670.3</v>
      </c>
      <c r="AI59" s="34">
        <v>-22.8</v>
      </c>
      <c r="AJ59" s="34"/>
      <c r="AK59" s="34">
        <v>8585.9</v>
      </c>
      <c r="AL59" s="34">
        <v>257.89999999999998</v>
      </c>
      <c r="AM59" s="34">
        <v>257.89999999999998</v>
      </c>
      <c r="AN59" s="34">
        <v>8573.2999999999993</v>
      </c>
      <c r="AO59" s="34">
        <v>-229.3</v>
      </c>
      <c r="AP59" s="34"/>
      <c r="AQ59" s="34">
        <v>12228.1</v>
      </c>
      <c r="AR59" s="34">
        <v>328.7</v>
      </c>
      <c r="AS59" s="34">
        <v>328.6</v>
      </c>
      <c r="AT59" s="34">
        <v>12228.1</v>
      </c>
      <c r="AU59" s="34">
        <v>-321</v>
      </c>
      <c r="AV59" s="34"/>
      <c r="AW59" s="34">
        <v>4214.1000000000004</v>
      </c>
      <c r="AX59" s="34">
        <v>75.8</v>
      </c>
      <c r="AY59" s="34">
        <v>75.8</v>
      </c>
      <c r="AZ59" s="34">
        <v>4214.1000000000004</v>
      </c>
      <c r="BA59" s="34">
        <v>-96</v>
      </c>
      <c r="BB59" s="34"/>
      <c r="BC59" s="34">
        <v>4533.7</v>
      </c>
      <c r="BD59" s="34">
        <v>234</v>
      </c>
      <c r="BE59" s="34">
        <v>234</v>
      </c>
      <c r="BF59" s="34">
        <v>4533.7</v>
      </c>
      <c r="BG59" s="34">
        <v>-183.3</v>
      </c>
      <c r="BH59" s="34"/>
      <c r="BI59" s="34">
        <v>2521.4</v>
      </c>
      <c r="BJ59" s="34">
        <v>38.4</v>
      </c>
      <c r="BK59" s="34">
        <v>38.4</v>
      </c>
      <c r="BL59" s="34">
        <v>2521.4</v>
      </c>
      <c r="BM59" s="34">
        <v>-38.200000000000003</v>
      </c>
      <c r="BN59" s="34"/>
      <c r="BO59" s="34">
        <v>470.2</v>
      </c>
      <c r="BP59" s="34">
        <v>14.3</v>
      </c>
      <c r="BQ59" s="34">
        <v>14.3</v>
      </c>
      <c r="BR59" s="34">
        <v>470.2</v>
      </c>
      <c r="BS59" s="34">
        <v>-10.9</v>
      </c>
      <c r="BT59" s="34"/>
      <c r="BU59" s="34">
        <v>29633.3</v>
      </c>
      <c r="BV59" s="34">
        <v>329.5</v>
      </c>
      <c r="BW59" s="34">
        <v>329.5</v>
      </c>
      <c r="BX59" s="34">
        <v>29611</v>
      </c>
      <c r="BY59" s="34">
        <v>-355.3</v>
      </c>
      <c r="BZ59" s="34">
        <v>-2</v>
      </c>
      <c r="CA59" s="34">
        <v>2436.6</v>
      </c>
      <c r="CB59" s="34">
        <v>51.2</v>
      </c>
      <c r="CC59" s="34">
        <v>51.2</v>
      </c>
      <c r="CD59" s="34">
        <v>2436.6</v>
      </c>
      <c r="CE59" s="34">
        <v>-53.5</v>
      </c>
      <c r="CF59" s="34"/>
      <c r="CG59" s="34">
        <v>2192.8000000000002</v>
      </c>
      <c r="CH59" s="34">
        <v>86.8</v>
      </c>
      <c r="CI59" s="34">
        <v>86.8</v>
      </c>
      <c r="CJ59" s="34">
        <v>2192.8000000000002</v>
      </c>
      <c r="CK59" s="34">
        <v>-62.4</v>
      </c>
      <c r="CL59" s="34"/>
      <c r="CM59" s="34">
        <v>119</v>
      </c>
      <c r="CN59" s="34">
        <v>0.1</v>
      </c>
      <c r="CO59" s="34">
        <v>0.1</v>
      </c>
      <c r="CP59" s="34">
        <v>119</v>
      </c>
      <c r="CQ59" s="34">
        <v>-10.7</v>
      </c>
      <c r="CR59" s="34"/>
      <c r="CS59" s="34">
        <v>90.5</v>
      </c>
      <c r="CT59" s="34">
        <v>3.2</v>
      </c>
      <c r="CU59" s="34">
        <v>3.2</v>
      </c>
      <c r="CV59" s="34">
        <v>90.5</v>
      </c>
      <c r="CW59" s="34">
        <v>-2.1</v>
      </c>
      <c r="CX59" s="34"/>
      <c r="CY59" s="34">
        <v>971.3</v>
      </c>
      <c r="CZ59" s="34">
        <v>53.1</v>
      </c>
      <c r="DA59" s="34">
        <v>53.1</v>
      </c>
      <c r="DB59" s="34">
        <v>971.3</v>
      </c>
      <c r="DC59" s="34">
        <v>-56.2</v>
      </c>
      <c r="DD59" s="34"/>
      <c r="DE59" s="34">
        <v>704.4</v>
      </c>
      <c r="DF59" s="34">
        <v>6.1</v>
      </c>
      <c r="DG59" s="34">
        <v>6.1</v>
      </c>
      <c r="DH59" s="34">
        <v>704.4</v>
      </c>
      <c r="DI59" s="34">
        <v>-15.9</v>
      </c>
      <c r="DJ59" s="34"/>
      <c r="DK59" s="34">
        <v>427</v>
      </c>
      <c r="DL59" s="34">
        <v>9.8000000000000007</v>
      </c>
      <c r="DM59" s="34">
        <v>9.8000000000000007</v>
      </c>
      <c r="DN59" s="34">
        <v>427</v>
      </c>
      <c r="DO59" s="34">
        <v>-10</v>
      </c>
      <c r="DP59" s="34"/>
      <c r="DQ59" s="34">
        <v>95260.800000000003</v>
      </c>
      <c r="DR59" s="34">
        <v>2344</v>
      </c>
      <c r="DS59" s="34">
        <v>2343.9</v>
      </c>
      <c r="DT59" s="34">
        <v>95225.7</v>
      </c>
      <c r="DU59" s="34">
        <v>-2162.6999999999998</v>
      </c>
      <c r="DV59" s="34">
        <v>-2</v>
      </c>
      <c r="DW59" s="32" t="s">
        <v>505</v>
      </c>
      <c r="DX59" s="28" t="s">
        <v>2389</v>
      </c>
      <c r="DY59" s="32" t="s">
        <v>257</v>
      </c>
      <c r="DZ59" s="28"/>
    </row>
    <row r="60" spans="1:130" ht="15" customHeight="1">
      <c r="A60" s="58" t="s">
        <v>9</v>
      </c>
      <c r="B60" s="58" t="s">
        <v>10</v>
      </c>
      <c r="C60" s="36" t="s">
        <v>162</v>
      </c>
      <c r="D60" s="177">
        <v>44926</v>
      </c>
      <c r="E60" s="36" t="s">
        <v>193</v>
      </c>
      <c r="F60" s="36" t="s">
        <v>191</v>
      </c>
      <c r="G60" s="34">
        <v>4</v>
      </c>
      <c r="H60" s="34"/>
      <c r="I60" s="34">
        <v>3</v>
      </c>
      <c r="J60" s="34"/>
      <c r="K60" s="34">
        <v>-3</v>
      </c>
      <c r="L60" s="34">
        <v>0</v>
      </c>
      <c r="M60" s="34">
        <v>0</v>
      </c>
      <c r="N60" s="34"/>
      <c r="O60" s="34">
        <v>0</v>
      </c>
      <c r="P60" s="34"/>
      <c r="Q60" s="34">
        <v>0</v>
      </c>
      <c r="R60" s="34">
        <v>0</v>
      </c>
      <c r="S60" s="34">
        <v>473</v>
      </c>
      <c r="T60" s="34"/>
      <c r="U60" s="34">
        <v>12</v>
      </c>
      <c r="V60" s="34"/>
      <c r="W60" s="34">
        <v>-19</v>
      </c>
      <c r="X60" s="34">
        <v>0</v>
      </c>
      <c r="Y60" s="34">
        <v>1141</v>
      </c>
      <c r="Z60" s="34"/>
      <c r="AA60" s="34">
        <v>44</v>
      </c>
      <c r="AB60" s="34"/>
      <c r="AC60" s="34">
        <v>-8</v>
      </c>
      <c r="AD60" s="34">
        <v>0</v>
      </c>
      <c r="AE60" s="34">
        <v>647</v>
      </c>
      <c r="AF60" s="34"/>
      <c r="AG60" s="34">
        <v>0</v>
      </c>
      <c r="AH60" s="34"/>
      <c r="AI60" s="34">
        <v>-1</v>
      </c>
      <c r="AJ60" s="34">
        <v>0</v>
      </c>
      <c r="AK60" s="34">
        <v>314</v>
      </c>
      <c r="AL60" s="34"/>
      <c r="AM60" s="34">
        <v>13</v>
      </c>
      <c r="AN60" s="34"/>
      <c r="AO60" s="34">
        <v>-10</v>
      </c>
      <c r="AP60" s="34">
        <v>0</v>
      </c>
      <c r="AQ60" s="34">
        <v>605</v>
      </c>
      <c r="AR60" s="34"/>
      <c r="AS60" s="34">
        <v>16</v>
      </c>
      <c r="AT60" s="34"/>
      <c r="AU60" s="34">
        <v>-25</v>
      </c>
      <c r="AV60" s="34">
        <v>0</v>
      </c>
      <c r="AW60" s="34">
        <v>769</v>
      </c>
      <c r="AX60" s="34"/>
      <c r="AY60" s="34">
        <v>3</v>
      </c>
      <c r="AZ60" s="34"/>
      <c r="BA60" s="34">
        <v>-6</v>
      </c>
      <c r="BB60" s="34">
        <v>0</v>
      </c>
      <c r="BC60" s="34">
        <v>36</v>
      </c>
      <c r="BD60" s="34"/>
      <c r="BE60" s="34">
        <v>2</v>
      </c>
      <c r="BF60" s="34"/>
      <c r="BG60" s="34">
        <v>-3</v>
      </c>
      <c r="BH60" s="34">
        <v>0</v>
      </c>
      <c r="BI60" s="34">
        <v>184</v>
      </c>
      <c r="BJ60" s="34"/>
      <c r="BK60" s="34">
        <v>4</v>
      </c>
      <c r="BL60" s="34"/>
      <c r="BM60" s="34">
        <v>-7</v>
      </c>
      <c r="BN60" s="34">
        <v>0</v>
      </c>
      <c r="BO60" s="34">
        <v>0</v>
      </c>
      <c r="BP60" s="34"/>
      <c r="BQ60" s="34">
        <v>0</v>
      </c>
      <c r="BR60" s="34"/>
      <c r="BS60" s="34">
        <v>0</v>
      </c>
      <c r="BT60" s="34">
        <v>0</v>
      </c>
      <c r="BU60" s="34">
        <v>11927</v>
      </c>
      <c r="BV60" s="34"/>
      <c r="BW60" s="34">
        <v>19</v>
      </c>
      <c r="BX60" s="34"/>
      <c r="BY60" s="34">
        <v>-36</v>
      </c>
      <c r="BZ60" s="34">
        <v>0</v>
      </c>
      <c r="CA60" s="34">
        <v>1200</v>
      </c>
      <c r="CB60" s="34"/>
      <c r="CC60" s="34">
        <v>47</v>
      </c>
      <c r="CD60" s="34"/>
      <c r="CE60" s="34">
        <v>-43</v>
      </c>
      <c r="CF60" s="34">
        <v>0</v>
      </c>
      <c r="CG60" s="34">
        <v>486</v>
      </c>
      <c r="CH60" s="34"/>
      <c r="CI60" s="34">
        <v>4</v>
      </c>
      <c r="CJ60" s="34"/>
      <c r="CK60" s="34">
        <v>-8</v>
      </c>
      <c r="CL60" s="34">
        <v>0</v>
      </c>
      <c r="CM60" s="34">
        <v>0</v>
      </c>
      <c r="CN60" s="34"/>
      <c r="CO60" s="34">
        <v>0</v>
      </c>
      <c r="CP60" s="34"/>
      <c r="CQ60" s="34">
        <v>0</v>
      </c>
      <c r="CR60" s="34">
        <v>0</v>
      </c>
      <c r="CS60" s="34">
        <v>8</v>
      </c>
      <c r="CT60" s="34"/>
      <c r="CU60" s="34">
        <v>1</v>
      </c>
      <c r="CV60" s="34"/>
      <c r="CW60" s="34">
        <v>-1</v>
      </c>
      <c r="CX60" s="34">
        <v>0</v>
      </c>
      <c r="CY60" s="34">
        <v>226</v>
      </c>
      <c r="CZ60" s="34"/>
      <c r="DA60" s="34">
        <v>1</v>
      </c>
      <c r="DB60" s="34"/>
      <c r="DC60" s="34">
        <v>-3</v>
      </c>
      <c r="DD60" s="34">
        <v>0</v>
      </c>
      <c r="DE60" s="34">
        <v>105</v>
      </c>
      <c r="DF60" s="34"/>
      <c r="DG60" s="34">
        <v>0</v>
      </c>
      <c r="DH60" s="34"/>
      <c r="DI60" s="34">
        <v>-2</v>
      </c>
      <c r="DJ60" s="34">
        <v>0</v>
      </c>
      <c r="DK60" s="34">
        <v>26</v>
      </c>
      <c r="DL60" s="34"/>
      <c r="DM60" s="34">
        <v>2</v>
      </c>
      <c r="DN60" s="34"/>
      <c r="DO60" s="34">
        <v>-2</v>
      </c>
      <c r="DP60" s="34">
        <v>0</v>
      </c>
      <c r="DQ60" s="34">
        <v>18150</v>
      </c>
      <c r="DR60" s="34"/>
      <c r="DS60" s="34">
        <v>169</v>
      </c>
      <c r="DT60" s="34"/>
      <c r="DU60" s="34">
        <v>-179</v>
      </c>
      <c r="DV60" s="34">
        <v>0</v>
      </c>
      <c r="DW60" s="32" t="s">
        <v>2324</v>
      </c>
      <c r="DX60" s="28" t="s">
        <v>2389</v>
      </c>
      <c r="DY60" s="32" t="s">
        <v>506</v>
      </c>
      <c r="DZ60" s="28"/>
    </row>
    <row r="61" spans="1:130" ht="15" customHeight="1">
      <c r="A61" s="58" t="s">
        <v>113</v>
      </c>
      <c r="B61" s="58" t="s">
        <v>250</v>
      </c>
      <c r="C61" s="36" t="s">
        <v>171</v>
      </c>
      <c r="D61" s="177">
        <v>44926</v>
      </c>
      <c r="E61" s="36" t="s">
        <v>193</v>
      </c>
      <c r="F61" s="36" t="s">
        <v>191</v>
      </c>
      <c r="G61" s="34">
        <v>417</v>
      </c>
      <c r="H61" s="34">
        <v>30</v>
      </c>
      <c r="I61" s="34">
        <v>30</v>
      </c>
      <c r="J61" s="34">
        <v>417</v>
      </c>
      <c r="K61" s="34">
        <v>-20</v>
      </c>
      <c r="L61" s="34"/>
      <c r="M61" s="34">
        <v>49</v>
      </c>
      <c r="N61" s="34">
        <v>4</v>
      </c>
      <c r="O61" s="34">
        <v>4</v>
      </c>
      <c r="P61" s="34">
        <v>49</v>
      </c>
      <c r="Q61" s="34">
        <v>-2</v>
      </c>
      <c r="R61" s="34"/>
      <c r="S61" s="34">
        <v>4368</v>
      </c>
      <c r="T61" s="34">
        <v>196</v>
      </c>
      <c r="U61" s="34">
        <v>196</v>
      </c>
      <c r="V61" s="34">
        <v>4368</v>
      </c>
      <c r="W61" s="34">
        <v>-139</v>
      </c>
      <c r="X61" s="34"/>
      <c r="Y61" s="34">
        <v>1659</v>
      </c>
      <c r="Z61" s="34">
        <v>2</v>
      </c>
      <c r="AA61" s="34">
        <v>2</v>
      </c>
      <c r="AB61" s="34">
        <v>1659</v>
      </c>
      <c r="AC61" s="34">
        <v>-5</v>
      </c>
      <c r="AD61" s="34"/>
      <c r="AE61" s="34">
        <v>50</v>
      </c>
      <c r="AF61" s="34">
        <v>1</v>
      </c>
      <c r="AG61" s="34">
        <v>1</v>
      </c>
      <c r="AH61" s="34">
        <v>50</v>
      </c>
      <c r="AI61" s="34">
        <v>-1</v>
      </c>
      <c r="AJ61" s="34"/>
      <c r="AK61" s="34">
        <v>1041</v>
      </c>
      <c r="AL61" s="34">
        <v>112</v>
      </c>
      <c r="AM61" s="34">
        <v>112</v>
      </c>
      <c r="AN61" s="34">
        <v>1041</v>
      </c>
      <c r="AO61" s="34">
        <v>-70</v>
      </c>
      <c r="AP61" s="34"/>
      <c r="AQ61" s="34">
        <v>4630</v>
      </c>
      <c r="AR61" s="34">
        <v>413</v>
      </c>
      <c r="AS61" s="34">
        <v>413</v>
      </c>
      <c r="AT61" s="34">
        <v>4630</v>
      </c>
      <c r="AU61" s="34">
        <v>-282</v>
      </c>
      <c r="AV61" s="34"/>
      <c r="AW61" s="34">
        <v>4065</v>
      </c>
      <c r="AX61" s="34">
        <v>90</v>
      </c>
      <c r="AY61" s="34">
        <v>90</v>
      </c>
      <c r="AZ61" s="34">
        <v>4059</v>
      </c>
      <c r="BA61" s="34">
        <v>-92</v>
      </c>
      <c r="BB61" s="34"/>
      <c r="BC61" s="34">
        <v>2427</v>
      </c>
      <c r="BD61" s="34">
        <v>257</v>
      </c>
      <c r="BE61" s="34">
        <v>257</v>
      </c>
      <c r="BF61" s="34">
        <v>2427</v>
      </c>
      <c r="BG61" s="34">
        <v>-83</v>
      </c>
      <c r="BH61" s="34"/>
      <c r="BI61" s="34">
        <v>333</v>
      </c>
      <c r="BJ61" s="34">
        <v>10</v>
      </c>
      <c r="BK61" s="34">
        <v>10</v>
      </c>
      <c r="BL61" s="34">
        <v>333</v>
      </c>
      <c r="BM61" s="34">
        <v>-17</v>
      </c>
      <c r="BN61" s="34"/>
      <c r="BO61" s="34">
        <v>10</v>
      </c>
      <c r="BP61" s="34">
        <v>2</v>
      </c>
      <c r="BQ61" s="34">
        <v>2</v>
      </c>
      <c r="BR61" s="34">
        <v>10</v>
      </c>
      <c r="BS61" s="34">
        <v>-1</v>
      </c>
      <c r="BT61" s="34"/>
      <c r="BU61" s="34">
        <v>1820</v>
      </c>
      <c r="BV61" s="34">
        <v>88</v>
      </c>
      <c r="BW61" s="34">
        <v>88</v>
      </c>
      <c r="BX61" s="34">
        <v>1820</v>
      </c>
      <c r="BY61" s="34">
        <v>-54</v>
      </c>
      <c r="BZ61" s="34"/>
      <c r="CA61" s="34">
        <v>692</v>
      </c>
      <c r="CB61" s="34">
        <v>114</v>
      </c>
      <c r="CC61" s="34">
        <v>114</v>
      </c>
      <c r="CD61" s="34">
        <v>692</v>
      </c>
      <c r="CE61" s="34">
        <v>-84</v>
      </c>
      <c r="CF61" s="34"/>
      <c r="CG61" s="34">
        <v>274</v>
      </c>
      <c r="CH61" s="34">
        <v>18</v>
      </c>
      <c r="CI61" s="34">
        <v>18</v>
      </c>
      <c r="CJ61" s="34">
        <v>274</v>
      </c>
      <c r="CK61" s="34">
        <v>-12</v>
      </c>
      <c r="CL61" s="34"/>
      <c r="CM61" s="34">
        <v>1</v>
      </c>
      <c r="CN61" s="34"/>
      <c r="CO61" s="34"/>
      <c r="CP61" s="34">
        <v>1</v>
      </c>
      <c r="CQ61" s="34"/>
      <c r="CR61" s="34"/>
      <c r="CS61" s="34">
        <v>40</v>
      </c>
      <c r="CT61" s="34">
        <v>7</v>
      </c>
      <c r="CU61" s="34">
        <v>7</v>
      </c>
      <c r="CV61" s="34">
        <v>40</v>
      </c>
      <c r="CW61" s="34">
        <v>-4</v>
      </c>
      <c r="CX61" s="34"/>
      <c r="CY61" s="34">
        <v>401</v>
      </c>
      <c r="CZ61" s="34">
        <v>9</v>
      </c>
      <c r="DA61" s="34">
        <v>9</v>
      </c>
      <c r="DB61" s="34">
        <v>401</v>
      </c>
      <c r="DC61" s="34">
        <v>-9</v>
      </c>
      <c r="DD61" s="34"/>
      <c r="DE61" s="34">
        <v>528</v>
      </c>
      <c r="DF61" s="34">
        <v>9</v>
      </c>
      <c r="DG61" s="34">
        <v>9</v>
      </c>
      <c r="DH61" s="34">
        <v>528</v>
      </c>
      <c r="DI61" s="34">
        <v>-6</v>
      </c>
      <c r="DJ61" s="34"/>
      <c r="DK61" s="34">
        <v>221</v>
      </c>
      <c r="DL61" s="34">
        <v>37</v>
      </c>
      <c r="DM61" s="34">
        <v>37</v>
      </c>
      <c r="DN61" s="34">
        <v>222</v>
      </c>
      <c r="DO61" s="34">
        <v>-29</v>
      </c>
      <c r="DP61" s="34"/>
      <c r="DQ61" s="34">
        <v>23026</v>
      </c>
      <c r="DR61" s="34">
        <v>1399</v>
      </c>
      <c r="DS61" s="34">
        <v>1399</v>
      </c>
      <c r="DT61" s="34">
        <v>23021</v>
      </c>
      <c r="DU61" s="34">
        <v>-910</v>
      </c>
      <c r="DV61" s="34"/>
      <c r="DW61" s="32" t="s">
        <v>2356</v>
      </c>
      <c r="DX61" s="28" t="s">
        <v>2389</v>
      </c>
      <c r="DY61" s="32" t="s">
        <v>2357</v>
      </c>
      <c r="DZ61" s="28"/>
    </row>
    <row r="62" spans="1:130" ht="15" customHeight="1">
      <c r="A62" s="58" t="s">
        <v>331</v>
      </c>
      <c r="B62" s="58" t="s">
        <v>332</v>
      </c>
      <c r="C62" s="36" t="s">
        <v>170</v>
      </c>
      <c r="D62" s="177">
        <v>44926</v>
      </c>
      <c r="E62" s="36" t="s">
        <v>193</v>
      </c>
      <c r="F62" s="36" t="s">
        <v>190</v>
      </c>
      <c r="G62" s="34">
        <v>50</v>
      </c>
      <c r="H62" s="34"/>
      <c r="I62" s="34">
        <v>2</v>
      </c>
      <c r="J62" s="34"/>
      <c r="K62" s="34">
        <v>-2</v>
      </c>
      <c r="L62" s="34"/>
      <c r="M62" s="34"/>
      <c r="N62" s="34"/>
      <c r="O62" s="34"/>
      <c r="P62" s="34"/>
      <c r="Q62" s="34"/>
      <c r="R62" s="34"/>
      <c r="S62" s="34">
        <v>496</v>
      </c>
      <c r="T62" s="34"/>
      <c r="U62" s="34">
        <v>9</v>
      </c>
      <c r="V62" s="34"/>
      <c r="W62" s="34">
        <v>-7</v>
      </c>
      <c r="X62" s="34"/>
      <c r="Y62" s="34">
        <v>2</v>
      </c>
      <c r="Z62" s="34"/>
      <c r="AA62" s="34"/>
      <c r="AB62" s="34"/>
      <c r="AC62" s="34"/>
      <c r="AD62" s="34"/>
      <c r="AE62" s="34">
        <v>3</v>
      </c>
      <c r="AF62" s="34"/>
      <c r="AG62" s="34"/>
      <c r="AH62" s="34"/>
      <c r="AI62" s="34"/>
      <c r="AJ62" s="34"/>
      <c r="AK62" s="34">
        <v>32</v>
      </c>
      <c r="AL62" s="34"/>
      <c r="AM62" s="34">
        <v>17</v>
      </c>
      <c r="AN62" s="34"/>
      <c r="AO62" s="34">
        <v>-14</v>
      </c>
      <c r="AP62" s="34"/>
      <c r="AQ62" s="34">
        <v>63</v>
      </c>
      <c r="AR62" s="34"/>
      <c r="AS62" s="34">
        <v>19</v>
      </c>
      <c r="AT62" s="34"/>
      <c r="AU62" s="34">
        <v>-21</v>
      </c>
      <c r="AV62" s="34"/>
      <c r="AW62" s="34">
        <v>38</v>
      </c>
      <c r="AX62" s="34"/>
      <c r="AY62" s="34">
        <v>2</v>
      </c>
      <c r="AZ62" s="34"/>
      <c r="BA62" s="34">
        <v>-2</v>
      </c>
      <c r="BB62" s="34"/>
      <c r="BC62" s="34">
        <v>16</v>
      </c>
      <c r="BD62" s="34"/>
      <c r="BE62" s="34">
        <v>4</v>
      </c>
      <c r="BF62" s="34"/>
      <c r="BG62" s="34">
        <v>-3</v>
      </c>
      <c r="BH62" s="34"/>
      <c r="BI62" s="34">
        <v>46</v>
      </c>
      <c r="BJ62" s="34"/>
      <c r="BK62" s="34">
        <v>6</v>
      </c>
      <c r="BL62" s="34"/>
      <c r="BM62" s="34">
        <v>-6</v>
      </c>
      <c r="BN62" s="34"/>
      <c r="BO62" s="34"/>
      <c r="BP62" s="34"/>
      <c r="BQ62" s="34"/>
      <c r="BR62" s="34"/>
      <c r="BS62" s="34"/>
      <c r="BT62" s="34"/>
      <c r="BU62" s="34">
        <v>176</v>
      </c>
      <c r="BV62" s="34"/>
      <c r="BW62" s="34">
        <v>8</v>
      </c>
      <c r="BX62" s="34"/>
      <c r="BY62" s="34">
        <v>-8</v>
      </c>
      <c r="BZ62" s="34"/>
      <c r="CA62" s="34">
        <v>210</v>
      </c>
      <c r="CB62" s="34"/>
      <c r="CC62" s="34">
        <v>11</v>
      </c>
      <c r="CD62" s="34"/>
      <c r="CE62" s="34">
        <v>-9</v>
      </c>
      <c r="CF62" s="34"/>
      <c r="CG62" s="34">
        <v>96</v>
      </c>
      <c r="CH62" s="34"/>
      <c r="CI62" s="34">
        <v>5</v>
      </c>
      <c r="CJ62" s="34"/>
      <c r="CK62" s="34">
        <v>-4</v>
      </c>
      <c r="CL62" s="34"/>
      <c r="CM62" s="34"/>
      <c r="CN62" s="34"/>
      <c r="CO62" s="34"/>
      <c r="CP62" s="34"/>
      <c r="CQ62" s="34"/>
      <c r="CR62" s="34"/>
      <c r="CS62" s="34">
        <v>3</v>
      </c>
      <c r="CT62" s="34"/>
      <c r="CU62" s="34"/>
      <c r="CV62" s="34"/>
      <c r="CW62" s="34"/>
      <c r="CX62" s="34"/>
      <c r="CY62" s="34">
        <v>3</v>
      </c>
      <c r="CZ62" s="34"/>
      <c r="DA62" s="34"/>
      <c r="DB62" s="34"/>
      <c r="DC62" s="34"/>
      <c r="DD62" s="34"/>
      <c r="DE62" s="34">
        <v>7</v>
      </c>
      <c r="DF62" s="34"/>
      <c r="DG62" s="34">
        <v>2</v>
      </c>
      <c r="DH62" s="34"/>
      <c r="DI62" s="34">
        <v>-2</v>
      </c>
      <c r="DJ62" s="34"/>
      <c r="DK62" s="34">
        <v>3</v>
      </c>
      <c r="DL62" s="34"/>
      <c r="DM62" s="34">
        <v>2</v>
      </c>
      <c r="DN62" s="34"/>
      <c r="DO62" s="34">
        <v>-2</v>
      </c>
      <c r="DP62" s="34"/>
      <c r="DQ62" s="34">
        <v>1245</v>
      </c>
      <c r="DR62" s="34"/>
      <c r="DS62" s="34">
        <v>87</v>
      </c>
      <c r="DT62" s="34"/>
      <c r="DU62" s="34">
        <v>-79</v>
      </c>
      <c r="DV62" s="34"/>
      <c r="DW62" s="32" t="s">
        <v>507</v>
      </c>
      <c r="DX62" s="28" t="s">
        <v>2389</v>
      </c>
      <c r="DY62" s="32" t="s">
        <v>346</v>
      </c>
      <c r="DZ62" s="28"/>
    </row>
    <row r="63" spans="1:130" ht="15" customHeight="1">
      <c r="A63" s="58" t="s">
        <v>150</v>
      </c>
      <c r="B63" s="58" t="s">
        <v>151</v>
      </c>
      <c r="C63" s="36" t="s">
        <v>162</v>
      </c>
      <c r="D63" s="177">
        <v>44926</v>
      </c>
      <c r="E63" s="36" t="s">
        <v>193</v>
      </c>
      <c r="F63" s="36" t="s">
        <v>191</v>
      </c>
      <c r="G63" s="34"/>
      <c r="H63" s="34"/>
      <c r="I63" s="34"/>
      <c r="J63" s="34"/>
      <c r="K63" s="34"/>
      <c r="L63" s="34"/>
      <c r="M63" s="34">
        <v>0</v>
      </c>
      <c r="N63" s="34"/>
      <c r="O63" s="34"/>
      <c r="P63" s="34"/>
      <c r="Q63" s="34"/>
      <c r="R63" s="34"/>
      <c r="S63" s="34">
        <v>270</v>
      </c>
      <c r="T63" s="34"/>
      <c r="U63" s="34"/>
      <c r="V63" s="34"/>
      <c r="W63" s="34">
        <v>-9</v>
      </c>
      <c r="X63" s="34"/>
      <c r="Y63" s="34">
        <v>128</v>
      </c>
      <c r="Z63" s="34"/>
      <c r="AA63" s="34"/>
      <c r="AB63" s="34"/>
      <c r="AC63" s="34">
        <v>0</v>
      </c>
      <c r="AD63" s="34"/>
      <c r="AE63" s="34">
        <v>1</v>
      </c>
      <c r="AF63" s="34"/>
      <c r="AG63" s="34"/>
      <c r="AH63" s="34"/>
      <c r="AI63" s="34">
        <v>0</v>
      </c>
      <c r="AJ63" s="34"/>
      <c r="AK63" s="34">
        <v>26</v>
      </c>
      <c r="AL63" s="34"/>
      <c r="AM63" s="34"/>
      <c r="AN63" s="34"/>
      <c r="AO63" s="34">
        <v>0</v>
      </c>
      <c r="AP63" s="34"/>
      <c r="AQ63" s="34">
        <v>55</v>
      </c>
      <c r="AR63" s="34"/>
      <c r="AS63" s="34"/>
      <c r="AT63" s="34"/>
      <c r="AU63" s="34">
        <v>-1</v>
      </c>
      <c r="AV63" s="34"/>
      <c r="AW63" s="34">
        <v>411</v>
      </c>
      <c r="AX63" s="34"/>
      <c r="AY63" s="34"/>
      <c r="AZ63" s="34"/>
      <c r="BA63" s="34">
        <v>-6</v>
      </c>
      <c r="BB63" s="34"/>
      <c r="BC63" s="34">
        <v>0</v>
      </c>
      <c r="BD63" s="34"/>
      <c r="BE63" s="34"/>
      <c r="BF63" s="34"/>
      <c r="BG63" s="34"/>
      <c r="BH63" s="34"/>
      <c r="BI63" s="34">
        <v>103</v>
      </c>
      <c r="BJ63" s="34"/>
      <c r="BK63" s="34"/>
      <c r="BL63" s="34"/>
      <c r="BM63" s="34">
        <v>-1</v>
      </c>
      <c r="BN63" s="34"/>
      <c r="BO63" s="34">
        <v>0</v>
      </c>
      <c r="BP63" s="34"/>
      <c r="BQ63" s="34"/>
      <c r="BR63" s="34"/>
      <c r="BS63" s="34"/>
      <c r="BT63" s="34"/>
      <c r="BU63" s="34">
        <v>22</v>
      </c>
      <c r="BV63" s="34"/>
      <c r="BW63" s="34"/>
      <c r="BX63" s="34"/>
      <c r="BY63" s="34">
        <v>0</v>
      </c>
      <c r="BZ63" s="34"/>
      <c r="CA63" s="34">
        <v>188</v>
      </c>
      <c r="CB63" s="34"/>
      <c r="CC63" s="34"/>
      <c r="CD63" s="34"/>
      <c r="CE63" s="34">
        <v>-3</v>
      </c>
      <c r="CF63" s="34"/>
      <c r="CG63" s="34">
        <v>66</v>
      </c>
      <c r="CH63" s="34"/>
      <c r="CI63" s="34"/>
      <c r="CJ63" s="34"/>
      <c r="CK63" s="34">
        <v>-1</v>
      </c>
      <c r="CL63" s="34"/>
      <c r="CM63" s="34"/>
      <c r="CN63" s="34"/>
      <c r="CO63" s="34"/>
      <c r="CP63" s="34"/>
      <c r="CQ63" s="34"/>
      <c r="CR63" s="34"/>
      <c r="CS63" s="34"/>
      <c r="CT63" s="34"/>
      <c r="CU63" s="34"/>
      <c r="CV63" s="34"/>
      <c r="CW63" s="34"/>
      <c r="CX63" s="34"/>
      <c r="CY63" s="34">
        <v>33</v>
      </c>
      <c r="CZ63" s="34"/>
      <c r="DA63" s="34"/>
      <c r="DB63" s="34"/>
      <c r="DC63" s="34">
        <v>0</v>
      </c>
      <c r="DD63" s="34"/>
      <c r="DE63" s="34">
        <v>0</v>
      </c>
      <c r="DF63" s="34"/>
      <c r="DG63" s="34"/>
      <c r="DH63" s="34"/>
      <c r="DI63" s="34"/>
      <c r="DJ63" s="34"/>
      <c r="DK63" s="34">
        <v>25</v>
      </c>
      <c r="DL63" s="34"/>
      <c r="DM63" s="34"/>
      <c r="DN63" s="34"/>
      <c r="DO63" s="34"/>
      <c r="DP63" s="34"/>
      <c r="DQ63" s="34">
        <v>1328</v>
      </c>
      <c r="DR63" s="34"/>
      <c r="DS63" s="34"/>
      <c r="DT63" s="34"/>
      <c r="DU63" s="34">
        <v>-22</v>
      </c>
      <c r="DV63" s="34"/>
      <c r="DW63" s="32" t="s">
        <v>508</v>
      </c>
      <c r="DX63" s="28" t="s">
        <v>2389</v>
      </c>
      <c r="DY63" s="32" t="s">
        <v>264</v>
      </c>
      <c r="DZ63" s="28"/>
    </row>
    <row r="64" spans="1:130" ht="15" customHeight="1">
      <c r="A64" s="58" t="s">
        <v>306</v>
      </c>
      <c r="B64" s="58" t="s">
        <v>245</v>
      </c>
      <c r="C64" s="36" t="s">
        <v>179</v>
      </c>
      <c r="D64" s="177">
        <v>44926</v>
      </c>
      <c r="E64" s="36" t="s">
        <v>193</v>
      </c>
      <c r="F64" s="36" t="s">
        <v>191</v>
      </c>
      <c r="G64" s="34">
        <v>5089</v>
      </c>
      <c r="H64" s="34">
        <v>324</v>
      </c>
      <c r="I64" s="34">
        <v>324</v>
      </c>
      <c r="J64" s="34">
        <v>5089</v>
      </c>
      <c r="K64" s="34">
        <v>-316</v>
      </c>
      <c r="L64" s="34"/>
      <c r="M64" s="34">
        <v>4020</v>
      </c>
      <c r="N64" s="34">
        <v>309</v>
      </c>
      <c r="O64" s="34">
        <v>309</v>
      </c>
      <c r="P64" s="34">
        <v>4020</v>
      </c>
      <c r="Q64" s="34">
        <v>-124</v>
      </c>
      <c r="R64" s="34"/>
      <c r="S64" s="34">
        <v>23697</v>
      </c>
      <c r="T64" s="34">
        <v>1606</v>
      </c>
      <c r="U64" s="34">
        <v>1606</v>
      </c>
      <c r="V64" s="34">
        <v>23697</v>
      </c>
      <c r="W64" s="34">
        <v>-896</v>
      </c>
      <c r="X64" s="34"/>
      <c r="Y64" s="34">
        <v>10974</v>
      </c>
      <c r="Z64" s="34">
        <v>226</v>
      </c>
      <c r="AA64" s="34">
        <v>226</v>
      </c>
      <c r="AB64" s="34">
        <v>10681</v>
      </c>
      <c r="AC64" s="34">
        <v>-132</v>
      </c>
      <c r="AD64" s="34"/>
      <c r="AE64" s="34">
        <v>1609</v>
      </c>
      <c r="AF64" s="34">
        <v>45</v>
      </c>
      <c r="AG64" s="34">
        <v>45</v>
      </c>
      <c r="AH64" s="34">
        <v>1609</v>
      </c>
      <c r="AI64" s="34">
        <v>-35</v>
      </c>
      <c r="AJ64" s="34"/>
      <c r="AK64" s="34">
        <v>18350</v>
      </c>
      <c r="AL64" s="34">
        <v>1329</v>
      </c>
      <c r="AM64" s="34">
        <v>1329</v>
      </c>
      <c r="AN64" s="34">
        <v>18345</v>
      </c>
      <c r="AO64" s="34">
        <v>-841</v>
      </c>
      <c r="AP64" s="34"/>
      <c r="AQ64" s="34">
        <v>35252</v>
      </c>
      <c r="AR64" s="34">
        <v>2116</v>
      </c>
      <c r="AS64" s="34">
        <v>2114</v>
      </c>
      <c r="AT64" s="34">
        <v>34985</v>
      </c>
      <c r="AU64" s="34">
        <v>-1380</v>
      </c>
      <c r="AV64" s="34"/>
      <c r="AW64" s="34">
        <v>8645</v>
      </c>
      <c r="AX64" s="34">
        <v>456</v>
      </c>
      <c r="AY64" s="34">
        <v>456</v>
      </c>
      <c r="AZ64" s="34">
        <v>8643</v>
      </c>
      <c r="BA64" s="34">
        <v>-279</v>
      </c>
      <c r="BB64" s="34"/>
      <c r="BC64" s="34">
        <v>11299</v>
      </c>
      <c r="BD64" s="34">
        <v>934</v>
      </c>
      <c r="BE64" s="34">
        <v>934</v>
      </c>
      <c r="BF64" s="34">
        <v>11299</v>
      </c>
      <c r="BG64" s="34">
        <v>-786</v>
      </c>
      <c r="BH64" s="34"/>
      <c r="BI64" s="34">
        <v>5849</v>
      </c>
      <c r="BJ64" s="34">
        <v>176</v>
      </c>
      <c r="BK64" s="34">
        <v>176</v>
      </c>
      <c r="BL64" s="34">
        <v>5849</v>
      </c>
      <c r="BM64" s="34">
        <v>-110</v>
      </c>
      <c r="BN64" s="34"/>
      <c r="BO64" s="34">
        <v>32205</v>
      </c>
      <c r="BP64" s="34">
        <v>941</v>
      </c>
      <c r="BQ64" s="34">
        <v>941</v>
      </c>
      <c r="BR64" s="34">
        <v>31986</v>
      </c>
      <c r="BS64" s="34">
        <v>-868</v>
      </c>
      <c r="BT64" s="34"/>
      <c r="BU64" s="34">
        <v>121112</v>
      </c>
      <c r="BV64" s="34">
        <v>2357</v>
      </c>
      <c r="BW64" s="34">
        <v>2357</v>
      </c>
      <c r="BX64" s="34">
        <v>120876</v>
      </c>
      <c r="BY64" s="34">
        <v>-2204</v>
      </c>
      <c r="BZ64" s="34"/>
      <c r="CA64" s="34">
        <v>18005</v>
      </c>
      <c r="CB64" s="34">
        <v>728</v>
      </c>
      <c r="CC64" s="34">
        <v>728</v>
      </c>
      <c r="CD64" s="34">
        <v>18005</v>
      </c>
      <c r="CE64" s="34">
        <v>-473</v>
      </c>
      <c r="CF64" s="34"/>
      <c r="CG64" s="34">
        <v>11720</v>
      </c>
      <c r="CH64" s="34">
        <v>438</v>
      </c>
      <c r="CI64" s="34">
        <v>438</v>
      </c>
      <c r="CJ64" s="34">
        <v>11712</v>
      </c>
      <c r="CK64" s="34">
        <v>-256</v>
      </c>
      <c r="CL64" s="34"/>
      <c r="CM64" s="34">
        <v>215</v>
      </c>
      <c r="CN64" s="34">
        <v>1</v>
      </c>
      <c r="CO64" s="34">
        <v>1</v>
      </c>
      <c r="CP64" s="34">
        <v>215</v>
      </c>
      <c r="CQ64" s="34">
        <v>-1</v>
      </c>
      <c r="CR64" s="34"/>
      <c r="CS64" s="34">
        <v>1816</v>
      </c>
      <c r="CT64" s="34">
        <v>68</v>
      </c>
      <c r="CU64" s="34">
        <v>68</v>
      </c>
      <c r="CV64" s="34">
        <v>1814</v>
      </c>
      <c r="CW64" s="34">
        <v>-41</v>
      </c>
      <c r="CX64" s="34"/>
      <c r="CY64" s="34">
        <v>9176</v>
      </c>
      <c r="CZ64" s="34">
        <v>1103</v>
      </c>
      <c r="DA64" s="34">
        <v>1103</v>
      </c>
      <c r="DB64" s="34">
        <v>9106</v>
      </c>
      <c r="DC64" s="34">
        <v>-227</v>
      </c>
      <c r="DD64" s="34"/>
      <c r="DE64" s="34">
        <v>2845</v>
      </c>
      <c r="DF64" s="34">
        <v>130</v>
      </c>
      <c r="DG64" s="34">
        <v>130</v>
      </c>
      <c r="DH64" s="34">
        <v>2844</v>
      </c>
      <c r="DI64" s="34">
        <v>-98</v>
      </c>
      <c r="DJ64" s="34"/>
      <c r="DK64" s="34">
        <v>4571</v>
      </c>
      <c r="DL64" s="34">
        <v>273</v>
      </c>
      <c r="DM64" s="34">
        <v>273</v>
      </c>
      <c r="DN64" s="34">
        <v>4448</v>
      </c>
      <c r="DO64" s="34">
        <v>-498</v>
      </c>
      <c r="DP64" s="34"/>
      <c r="DQ64" s="34">
        <v>326448</v>
      </c>
      <c r="DR64" s="34">
        <v>13562</v>
      </c>
      <c r="DS64" s="34">
        <v>13556</v>
      </c>
      <c r="DT64" s="34">
        <v>325225</v>
      </c>
      <c r="DU64" s="34">
        <v>-9565</v>
      </c>
      <c r="DV64" s="34"/>
      <c r="DW64" s="32" t="s">
        <v>509</v>
      </c>
      <c r="DX64" s="28" t="s">
        <v>2389</v>
      </c>
      <c r="DY64" s="32" t="s">
        <v>182</v>
      </c>
      <c r="DZ64" s="28"/>
    </row>
    <row r="65" spans="1:130" ht="15" customHeight="1">
      <c r="A65" s="58" t="s">
        <v>307</v>
      </c>
      <c r="B65" s="58" t="s">
        <v>248</v>
      </c>
      <c r="C65" s="36" t="s">
        <v>179</v>
      </c>
      <c r="D65" s="177">
        <v>44926</v>
      </c>
      <c r="E65" s="36" t="s">
        <v>193</v>
      </c>
      <c r="F65" s="36" t="s">
        <v>191</v>
      </c>
      <c r="G65" s="34">
        <v>36853</v>
      </c>
      <c r="H65" s="34">
        <v>1286</v>
      </c>
      <c r="I65" s="34">
        <v>1236</v>
      </c>
      <c r="J65" s="34">
        <v>36853</v>
      </c>
      <c r="K65" s="34">
        <v>-1606</v>
      </c>
      <c r="L65" s="34"/>
      <c r="M65" s="34">
        <v>11613</v>
      </c>
      <c r="N65" s="34">
        <v>477</v>
      </c>
      <c r="O65" s="34">
        <v>477</v>
      </c>
      <c r="P65" s="34">
        <v>11613</v>
      </c>
      <c r="Q65" s="34">
        <v>-377</v>
      </c>
      <c r="R65" s="34"/>
      <c r="S65" s="34">
        <v>74776</v>
      </c>
      <c r="T65" s="34">
        <v>2025</v>
      </c>
      <c r="U65" s="34">
        <v>2005</v>
      </c>
      <c r="V65" s="34">
        <v>74660</v>
      </c>
      <c r="W65" s="34">
        <v>-1720</v>
      </c>
      <c r="X65" s="34"/>
      <c r="Y65" s="34">
        <v>27872</v>
      </c>
      <c r="Z65" s="34">
        <v>237</v>
      </c>
      <c r="AA65" s="34">
        <v>236</v>
      </c>
      <c r="AB65" s="34">
        <v>27872</v>
      </c>
      <c r="AC65" s="34">
        <v>-295</v>
      </c>
      <c r="AD65" s="34"/>
      <c r="AE65" s="34">
        <v>3076</v>
      </c>
      <c r="AF65" s="34">
        <v>50</v>
      </c>
      <c r="AG65" s="34">
        <v>50</v>
      </c>
      <c r="AH65" s="34">
        <v>3076</v>
      </c>
      <c r="AI65" s="34">
        <v>-49</v>
      </c>
      <c r="AJ65" s="34"/>
      <c r="AK65" s="34">
        <v>15788</v>
      </c>
      <c r="AL65" s="34">
        <v>856</v>
      </c>
      <c r="AM65" s="34">
        <v>853</v>
      </c>
      <c r="AN65" s="34">
        <v>15788</v>
      </c>
      <c r="AO65" s="34">
        <v>-621</v>
      </c>
      <c r="AP65" s="34"/>
      <c r="AQ65" s="34">
        <v>56385</v>
      </c>
      <c r="AR65" s="34">
        <v>1858</v>
      </c>
      <c r="AS65" s="34">
        <v>1843</v>
      </c>
      <c r="AT65" s="34">
        <v>56385</v>
      </c>
      <c r="AU65" s="34">
        <v>-1597</v>
      </c>
      <c r="AV65" s="34"/>
      <c r="AW65" s="34">
        <v>27394</v>
      </c>
      <c r="AX65" s="34">
        <v>1826</v>
      </c>
      <c r="AY65" s="34">
        <v>1824</v>
      </c>
      <c r="AZ65" s="34">
        <v>27394</v>
      </c>
      <c r="BA65" s="34">
        <v>-672</v>
      </c>
      <c r="BB65" s="34"/>
      <c r="BC65" s="34">
        <v>12802</v>
      </c>
      <c r="BD65" s="34">
        <v>935</v>
      </c>
      <c r="BE65" s="34">
        <v>932</v>
      </c>
      <c r="BF65" s="34">
        <v>12802</v>
      </c>
      <c r="BG65" s="34">
        <v>-815</v>
      </c>
      <c r="BH65" s="34"/>
      <c r="BI65" s="34">
        <v>14488</v>
      </c>
      <c r="BJ65" s="34">
        <v>159</v>
      </c>
      <c r="BK65" s="34">
        <v>158</v>
      </c>
      <c r="BL65" s="34">
        <v>14488</v>
      </c>
      <c r="BM65" s="34">
        <v>-146</v>
      </c>
      <c r="BN65" s="34"/>
      <c r="BO65" s="34">
        <v>26688</v>
      </c>
      <c r="BP65" s="34">
        <v>303</v>
      </c>
      <c r="BQ65" s="34">
        <v>303</v>
      </c>
      <c r="BR65" s="34">
        <v>26678</v>
      </c>
      <c r="BS65" s="34">
        <v>-337</v>
      </c>
      <c r="BT65" s="34"/>
      <c r="BU65" s="34">
        <v>87668</v>
      </c>
      <c r="BV65" s="34">
        <v>1981</v>
      </c>
      <c r="BW65" s="34">
        <v>1973</v>
      </c>
      <c r="BX65" s="34">
        <v>87647</v>
      </c>
      <c r="BY65" s="34">
        <v>-1940</v>
      </c>
      <c r="BZ65" s="34"/>
      <c r="CA65" s="34">
        <v>25071</v>
      </c>
      <c r="CB65" s="34">
        <v>746</v>
      </c>
      <c r="CC65" s="34">
        <v>744</v>
      </c>
      <c r="CD65" s="34">
        <v>25071</v>
      </c>
      <c r="CE65" s="34">
        <v>-726</v>
      </c>
      <c r="CF65" s="34"/>
      <c r="CG65" s="34">
        <v>11871</v>
      </c>
      <c r="CH65" s="34">
        <v>332</v>
      </c>
      <c r="CI65" s="34">
        <v>332</v>
      </c>
      <c r="CJ65" s="34">
        <v>11814</v>
      </c>
      <c r="CK65" s="34">
        <v>-252</v>
      </c>
      <c r="CL65" s="34"/>
      <c r="CM65" s="34">
        <v>1626</v>
      </c>
      <c r="CN65" s="34">
        <v>11</v>
      </c>
      <c r="CO65" s="34">
        <v>11</v>
      </c>
      <c r="CP65" s="34">
        <v>1626</v>
      </c>
      <c r="CQ65" s="34">
        <v>-15</v>
      </c>
      <c r="CR65" s="34"/>
      <c r="CS65" s="34">
        <v>573</v>
      </c>
      <c r="CT65" s="34">
        <v>28</v>
      </c>
      <c r="CU65" s="34">
        <v>28</v>
      </c>
      <c r="CV65" s="34">
        <v>573</v>
      </c>
      <c r="CW65" s="34">
        <v>-19</v>
      </c>
      <c r="CX65" s="34"/>
      <c r="CY65" s="34">
        <v>6657</v>
      </c>
      <c r="CZ65" s="34">
        <v>1262</v>
      </c>
      <c r="DA65" s="34">
        <v>1261</v>
      </c>
      <c r="DB65" s="34">
        <v>6657</v>
      </c>
      <c r="DC65" s="34">
        <v>-303</v>
      </c>
      <c r="DD65" s="34"/>
      <c r="DE65" s="34">
        <v>1618</v>
      </c>
      <c r="DF65" s="34">
        <v>130</v>
      </c>
      <c r="DG65" s="34">
        <v>130</v>
      </c>
      <c r="DH65" s="34">
        <v>1618</v>
      </c>
      <c r="DI65" s="34">
        <v>-86</v>
      </c>
      <c r="DJ65" s="34"/>
      <c r="DK65" s="34">
        <v>10621</v>
      </c>
      <c r="DL65" s="34">
        <v>305</v>
      </c>
      <c r="DM65" s="34">
        <v>301</v>
      </c>
      <c r="DN65" s="34">
        <v>10619</v>
      </c>
      <c r="DO65" s="34">
        <v>-271</v>
      </c>
      <c r="DP65" s="34"/>
      <c r="DQ65" s="34">
        <v>453440</v>
      </c>
      <c r="DR65" s="34">
        <v>14806</v>
      </c>
      <c r="DS65" s="34">
        <v>14698</v>
      </c>
      <c r="DT65" s="34">
        <v>453236</v>
      </c>
      <c r="DU65" s="34">
        <v>-11846</v>
      </c>
      <c r="DV65" s="34"/>
      <c r="DW65" s="32" t="s">
        <v>510</v>
      </c>
      <c r="DX65" s="28" t="s">
        <v>2389</v>
      </c>
      <c r="DY65" s="32" t="s">
        <v>196</v>
      </c>
      <c r="DZ65" s="28"/>
    </row>
    <row r="66" spans="1:130" ht="15" customHeight="1">
      <c r="A66" s="58" t="s">
        <v>137</v>
      </c>
      <c r="B66" s="58" t="s">
        <v>161</v>
      </c>
      <c r="C66" s="36" t="s">
        <v>162</v>
      </c>
      <c r="D66" s="177">
        <v>44926</v>
      </c>
      <c r="E66" s="36" t="s">
        <v>193</v>
      </c>
      <c r="F66" s="36" t="s">
        <v>191</v>
      </c>
      <c r="G66" s="34">
        <v>0</v>
      </c>
      <c r="H66" s="34"/>
      <c r="I66" s="34"/>
      <c r="J66" s="34">
        <v>0</v>
      </c>
      <c r="K66" s="34">
        <v>0</v>
      </c>
      <c r="L66" s="34"/>
      <c r="M66" s="34"/>
      <c r="N66" s="34"/>
      <c r="O66" s="34"/>
      <c r="P66" s="34"/>
      <c r="Q66" s="34"/>
      <c r="R66" s="34"/>
      <c r="S66" s="34">
        <v>244</v>
      </c>
      <c r="T66" s="34">
        <v>20</v>
      </c>
      <c r="U66" s="34">
        <v>20</v>
      </c>
      <c r="V66" s="34">
        <v>244</v>
      </c>
      <c r="W66" s="34">
        <v>-15</v>
      </c>
      <c r="X66" s="34"/>
      <c r="Y66" s="34">
        <v>2044</v>
      </c>
      <c r="Z66" s="34">
        <v>36</v>
      </c>
      <c r="AA66" s="34">
        <v>36</v>
      </c>
      <c r="AB66" s="34">
        <v>2038</v>
      </c>
      <c r="AC66" s="34">
        <v>-73</v>
      </c>
      <c r="AD66" s="34">
        <v>0</v>
      </c>
      <c r="AE66" s="34">
        <v>16</v>
      </c>
      <c r="AF66" s="34"/>
      <c r="AG66" s="34"/>
      <c r="AH66" s="34">
        <v>16</v>
      </c>
      <c r="AI66" s="34">
        <v>0</v>
      </c>
      <c r="AJ66" s="34"/>
      <c r="AK66" s="34">
        <v>795</v>
      </c>
      <c r="AL66" s="34">
        <v>4</v>
      </c>
      <c r="AM66" s="34">
        <v>4</v>
      </c>
      <c r="AN66" s="34">
        <v>795</v>
      </c>
      <c r="AO66" s="34">
        <v>-9</v>
      </c>
      <c r="AP66" s="34"/>
      <c r="AQ66" s="34">
        <v>290</v>
      </c>
      <c r="AR66" s="34">
        <v>13</v>
      </c>
      <c r="AS66" s="34">
        <v>13</v>
      </c>
      <c r="AT66" s="34">
        <v>290</v>
      </c>
      <c r="AU66" s="34">
        <v>-14</v>
      </c>
      <c r="AV66" s="34"/>
      <c r="AW66" s="34">
        <v>3775</v>
      </c>
      <c r="AX66" s="34">
        <v>45</v>
      </c>
      <c r="AY66" s="34">
        <v>45</v>
      </c>
      <c r="AZ66" s="34">
        <v>3775</v>
      </c>
      <c r="BA66" s="34">
        <v>-33</v>
      </c>
      <c r="BB66" s="34"/>
      <c r="BC66" s="34">
        <v>278</v>
      </c>
      <c r="BD66" s="34">
        <v>28</v>
      </c>
      <c r="BE66" s="34">
        <v>28</v>
      </c>
      <c r="BF66" s="34">
        <v>278</v>
      </c>
      <c r="BG66" s="34">
        <v>-11</v>
      </c>
      <c r="BH66" s="34"/>
      <c r="BI66" s="34">
        <v>371</v>
      </c>
      <c r="BJ66" s="34">
        <v>0</v>
      </c>
      <c r="BK66" s="34">
        <v>0</v>
      </c>
      <c r="BL66" s="34">
        <v>371</v>
      </c>
      <c r="BM66" s="34">
        <v>-5</v>
      </c>
      <c r="BN66" s="34"/>
      <c r="BO66" s="34"/>
      <c r="BP66" s="34"/>
      <c r="BQ66" s="34"/>
      <c r="BR66" s="34"/>
      <c r="BS66" s="34"/>
      <c r="BT66" s="34"/>
      <c r="BU66" s="34">
        <v>6277</v>
      </c>
      <c r="BV66" s="34">
        <v>187</v>
      </c>
      <c r="BW66" s="34">
        <v>187</v>
      </c>
      <c r="BX66" s="34">
        <v>6236</v>
      </c>
      <c r="BY66" s="34">
        <v>-180</v>
      </c>
      <c r="BZ66" s="34">
        <v>-5</v>
      </c>
      <c r="CA66" s="34">
        <v>1346</v>
      </c>
      <c r="CB66" s="34">
        <v>41</v>
      </c>
      <c r="CC66" s="34">
        <v>41</v>
      </c>
      <c r="CD66" s="34">
        <v>1342</v>
      </c>
      <c r="CE66" s="34">
        <v>-59</v>
      </c>
      <c r="CF66" s="34">
        <v>0</v>
      </c>
      <c r="CG66" s="34">
        <v>103</v>
      </c>
      <c r="CH66" s="34"/>
      <c r="CI66" s="34"/>
      <c r="CJ66" s="34">
        <v>103</v>
      </c>
      <c r="CK66" s="34">
        <v>-1</v>
      </c>
      <c r="CL66" s="34"/>
      <c r="CM66" s="34">
        <v>82</v>
      </c>
      <c r="CN66" s="34"/>
      <c r="CO66" s="34"/>
      <c r="CP66" s="34">
        <v>82</v>
      </c>
      <c r="CQ66" s="34">
        <v>0</v>
      </c>
      <c r="CR66" s="34"/>
      <c r="CS66" s="34">
        <v>0</v>
      </c>
      <c r="CT66" s="34"/>
      <c r="CU66" s="34"/>
      <c r="CV66" s="34">
        <v>0</v>
      </c>
      <c r="CW66" s="34"/>
      <c r="CX66" s="34"/>
      <c r="CY66" s="34">
        <v>108</v>
      </c>
      <c r="CZ66" s="34"/>
      <c r="DA66" s="34"/>
      <c r="DB66" s="34">
        <v>108</v>
      </c>
      <c r="DC66" s="34">
        <v>0</v>
      </c>
      <c r="DD66" s="34"/>
      <c r="DE66" s="34">
        <v>11</v>
      </c>
      <c r="DF66" s="34"/>
      <c r="DG66" s="34"/>
      <c r="DH66" s="34">
        <v>11</v>
      </c>
      <c r="DI66" s="34">
        <v>0</v>
      </c>
      <c r="DJ66" s="34"/>
      <c r="DK66" s="34">
        <v>21</v>
      </c>
      <c r="DL66" s="34"/>
      <c r="DM66" s="34"/>
      <c r="DN66" s="34">
        <v>21</v>
      </c>
      <c r="DO66" s="34">
        <v>0</v>
      </c>
      <c r="DP66" s="34"/>
      <c r="DQ66" s="34">
        <v>15761</v>
      </c>
      <c r="DR66" s="34">
        <v>374</v>
      </c>
      <c r="DS66" s="34">
        <v>374</v>
      </c>
      <c r="DT66" s="34">
        <v>15710</v>
      </c>
      <c r="DU66" s="34">
        <v>-401</v>
      </c>
      <c r="DV66" s="34">
        <v>-5</v>
      </c>
      <c r="DW66" s="32" t="s">
        <v>511</v>
      </c>
      <c r="DX66" s="28" t="s">
        <v>2389</v>
      </c>
      <c r="DY66" s="32" t="s">
        <v>224</v>
      </c>
      <c r="DZ66" s="28"/>
    </row>
    <row r="67" spans="1:130" ht="15" customHeight="1">
      <c r="A67" s="58" t="s">
        <v>24</v>
      </c>
      <c r="B67" s="58" t="s">
        <v>25</v>
      </c>
      <c r="C67" s="36" t="s">
        <v>162</v>
      </c>
      <c r="D67" s="177">
        <v>44926</v>
      </c>
      <c r="E67" s="36" t="s">
        <v>193</v>
      </c>
      <c r="F67" s="36" t="s">
        <v>191</v>
      </c>
      <c r="G67" s="34">
        <v>36</v>
      </c>
      <c r="H67" s="34">
        <v>0</v>
      </c>
      <c r="I67" s="34">
        <v>0</v>
      </c>
      <c r="J67" s="34">
        <v>36</v>
      </c>
      <c r="K67" s="34">
        <v>-1</v>
      </c>
      <c r="L67" s="34">
        <v>0</v>
      </c>
      <c r="M67" s="34">
        <v>26</v>
      </c>
      <c r="N67" s="34">
        <v>0</v>
      </c>
      <c r="O67" s="34">
        <v>0</v>
      </c>
      <c r="P67" s="34">
        <v>26</v>
      </c>
      <c r="Q67" s="34">
        <v>0</v>
      </c>
      <c r="R67" s="34">
        <v>0</v>
      </c>
      <c r="S67" s="34">
        <v>452</v>
      </c>
      <c r="T67" s="34">
        <v>17</v>
      </c>
      <c r="U67" s="34">
        <v>17</v>
      </c>
      <c r="V67" s="34">
        <v>452</v>
      </c>
      <c r="W67" s="34">
        <v>-10</v>
      </c>
      <c r="X67" s="34">
        <v>0</v>
      </c>
      <c r="Y67" s="34">
        <v>405</v>
      </c>
      <c r="Z67" s="34">
        <v>6</v>
      </c>
      <c r="AA67" s="34">
        <v>6</v>
      </c>
      <c r="AB67" s="34">
        <v>405</v>
      </c>
      <c r="AC67" s="34">
        <v>-10</v>
      </c>
      <c r="AD67" s="34">
        <v>0</v>
      </c>
      <c r="AE67" s="34">
        <v>152</v>
      </c>
      <c r="AF67" s="34">
        <v>0</v>
      </c>
      <c r="AG67" s="34">
        <v>0</v>
      </c>
      <c r="AH67" s="34">
        <v>152</v>
      </c>
      <c r="AI67" s="34">
        <v>-2</v>
      </c>
      <c r="AJ67" s="34">
        <v>0</v>
      </c>
      <c r="AK67" s="34">
        <v>893</v>
      </c>
      <c r="AL67" s="34">
        <v>3</v>
      </c>
      <c r="AM67" s="34">
        <v>3</v>
      </c>
      <c r="AN67" s="34">
        <v>893</v>
      </c>
      <c r="AO67" s="34">
        <v>-10</v>
      </c>
      <c r="AP67" s="34">
        <v>0</v>
      </c>
      <c r="AQ67" s="34">
        <v>1009</v>
      </c>
      <c r="AR67" s="34">
        <v>33</v>
      </c>
      <c r="AS67" s="34">
        <v>33</v>
      </c>
      <c r="AT67" s="34">
        <v>1009</v>
      </c>
      <c r="AU67" s="34">
        <v>-29</v>
      </c>
      <c r="AV67" s="34">
        <v>0</v>
      </c>
      <c r="AW67" s="34">
        <v>398</v>
      </c>
      <c r="AX67" s="34">
        <v>2</v>
      </c>
      <c r="AY67" s="34">
        <v>2</v>
      </c>
      <c r="AZ67" s="34">
        <v>398</v>
      </c>
      <c r="BA67" s="34">
        <v>-5</v>
      </c>
      <c r="BB67" s="34">
        <v>0</v>
      </c>
      <c r="BC67" s="34">
        <v>132</v>
      </c>
      <c r="BD67" s="34">
        <v>4</v>
      </c>
      <c r="BE67" s="34">
        <v>4</v>
      </c>
      <c r="BF67" s="34">
        <v>132</v>
      </c>
      <c r="BG67" s="34">
        <v>-3</v>
      </c>
      <c r="BH67" s="34">
        <v>0</v>
      </c>
      <c r="BI67" s="34">
        <v>95</v>
      </c>
      <c r="BJ67" s="34">
        <v>1</v>
      </c>
      <c r="BK67" s="34">
        <v>1</v>
      </c>
      <c r="BL67" s="34">
        <v>95</v>
      </c>
      <c r="BM67" s="34">
        <v>-1</v>
      </c>
      <c r="BN67" s="34">
        <v>0</v>
      </c>
      <c r="BO67" s="34">
        <v>0</v>
      </c>
      <c r="BP67" s="34">
        <v>0</v>
      </c>
      <c r="BQ67" s="34">
        <v>0</v>
      </c>
      <c r="BR67" s="34">
        <v>0</v>
      </c>
      <c r="BS67" s="34">
        <v>0</v>
      </c>
      <c r="BT67" s="34">
        <v>0</v>
      </c>
      <c r="BU67" s="34">
        <v>9817</v>
      </c>
      <c r="BV67" s="34">
        <v>77</v>
      </c>
      <c r="BW67" s="34">
        <v>77</v>
      </c>
      <c r="BX67" s="34">
        <v>9817</v>
      </c>
      <c r="BY67" s="34">
        <v>-97</v>
      </c>
      <c r="BZ67" s="34">
        <v>0</v>
      </c>
      <c r="CA67" s="34">
        <v>930</v>
      </c>
      <c r="CB67" s="34">
        <v>5</v>
      </c>
      <c r="CC67" s="34">
        <v>5</v>
      </c>
      <c r="CD67" s="34">
        <v>930</v>
      </c>
      <c r="CE67" s="34">
        <v>-12</v>
      </c>
      <c r="CF67" s="34">
        <v>0</v>
      </c>
      <c r="CG67" s="34">
        <v>538</v>
      </c>
      <c r="CH67" s="34">
        <v>2</v>
      </c>
      <c r="CI67" s="34">
        <v>2</v>
      </c>
      <c r="CJ67" s="34">
        <v>538</v>
      </c>
      <c r="CK67" s="34">
        <v>-6</v>
      </c>
      <c r="CL67" s="34">
        <v>0</v>
      </c>
      <c r="CM67" s="34">
        <v>0</v>
      </c>
      <c r="CN67" s="34">
        <v>0</v>
      </c>
      <c r="CO67" s="34">
        <v>0</v>
      </c>
      <c r="CP67" s="34">
        <v>0</v>
      </c>
      <c r="CQ67" s="34">
        <v>0</v>
      </c>
      <c r="CR67" s="34">
        <v>0</v>
      </c>
      <c r="CS67" s="34">
        <v>36</v>
      </c>
      <c r="CT67" s="34">
        <v>1</v>
      </c>
      <c r="CU67" s="34">
        <v>1</v>
      </c>
      <c r="CV67" s="34">
        <v>36</v>
      </c>
      <c r="CW67" s="34">
        <v>-1</v>
      </c>
      <c r="CX67" s="34">
        <v>0</v>
      </c>
      <c r="CY67" s="34">
        <v>124</v>
      </c>
      <c r="CZ67" s="34">
        <v>15</v>
      </c>
      <c r="DA67" s="34">
        <v>15</v>
      </c>
      <c r="DB67" s="34">
        <v>124</v>
      </c>
      <c r="DC67" s="34">
        <v>-10</v>
      </c>
      <c r="DD67" s="34">
        <v>0</v>
      </c>
      <c r="DE67" s="34">
        <v>52</v>
      </c>
      <c r="DF67" s="34">
        <v>1</v>
      </c>
      <c r="DG67" s="34">
        <v>1</v>
      </c>
      <c r="DH67" s="34">
        <v>52</v>
      </c>
      <c r="DI67" s="34">
        <v>-1</v>
      </c>
      <c r="DJ67" s="34">
        <v>0</v>
      </c>
      <c r="DK67" s="34">
        <v>163</v>
      </c>
      <c r="DL67" s="34">
        <v>2</v>
      </c>
      <c r="DM67" s="34">
        <v>2</v>
      </c>
      <c r="DN67" s="34">
        <v>163</v>
      </c>
      <c r="DO67" s="34">
        <v>-3</v>
      </c>
      <c r="DP67" s="34">
        <v>0</v>
      </c>
      <c r="DQ67" s="34">
        <v>15258</v>
      </c>
      <c r="DR67" s="34">
        <v>169</v>
      </c>
      <c r="DS67" s="34">
        <v>169</v>
      </c>
      <c r="DT67" s="34">
        <v>15258</v>
      </c>
      <c r="DU67" s="34">
        <v>-201</v>
      </c>
      <c r="DV67" s="34">
        <v>0</v>
      </c>
      <c r="DW67" s="32" t="s">
        <v>512</v>
      </c>
      <c r="DX67" s="28" t="s">
        <v>2389</v>
      </c>
      <c r="DY67" s="32" t="s">
        <v>225</v>
      </c>
      <c r="DZ67" s="28"/>
    </row>
    <row r="68" spans="1:130" ht="15" customHeight="1">
      <c r="A68" s="58" t="s">
        <v>98</v>
      </c>
      <c r="B68" s="58" t="s">
        <v>99</v>
      </c>
      <c r="C68" s="36" t="s">
        <v>168</v>
      </c>
      <c r="D68" s="177">
        <v>44926</v>
      </c>
      <c r="E68" s="36" t="s">
        <v>193</v>
      </c>
      <c r="F68" s="36" t="s">
        <v>191</v>
      </c>
      <c r="G68" s="34">
        <v>39</v>
      </c>
      <c r="H68" s="34">
        <v>2</v>
      </c>
      <c r="I68" s="34">
        <v>2</v>
      </c>
      <c r="J68" s="34">
        <v>39</v>
      </c>
      <c r="K68" s="34"/>
      <c r="L68" s="34"/>
      <c r="M68" s="34">
        <v>10</v>
      </c>
      <c r="N68" s="34"/>
      <c r="O68" s="34"/>
      <c r="P68" s="34">
        <v>10</v>
      </c>
      <c r="Q68" s="34"/>
      <c r="R68" s="34"/>
      <c r="S68" s="34">
        <v>450</v>
      </c>
      <c r="T68" s="34">
        <v>8</v>
      </c>
      <c r="U68" s="34">
        <v>8</v>
      </c>
      <c r="V68" s="34">
        <v>450</v>
      </c>
      <c r="W68" s="34">
        <v>-5</v>
      </c>
      <c r="X68" s="34"/>
      <c r="Y68" s="34">
        <v>58</v>
      </c>
      <c r="Z68" s="34"/>
      <c r="AA68" s="34"/>
      <c r="AB68" s="34">
        <v>58</v>
      </c>
      <c r="AC68" s="34">
        <v>-1</v>
      </c>
      <c r="AD68" s="34"/>
      <c r="AE68" s="34">
        <v>40</v>
      </c>
      <c r="AF68" s="34">
        <v>1</v>
      </c>
      <c r="AG68" s="34">
        <v>1</v>
      </c>
      <c r="AH68" s="34">
        <v>40</v>
      </c>
      <c r="AI68" s="34"/>
      <c r="AJ68" s="34"/>
      <c r="AK68" s="34">
        <v>152</v>
      </c>
      <c r="AL68" s="34">
        <v>34</v>
      </c>
      <c r="AM68" s="34">
        <v>34</v>
      </c>
      <c r="AN68" s="34">
        <v>152</v>
      </c>
      <c r="AO68" s="34">
        <v>-15</v>
      </c>
      <c r="AP68" s="34"/>
      <c r="AQ68" s="34">
        <v>506</v>
      </c>
      <c r="AR68" s="34">
        <v>46</v>
      </c>
      <c r="AS68" s="34">
        <v>46</v>
      </c>
      <c r="AT68" s="34">
        <v>506</v>
      </c>
      <c r="AU68" s="34">
        <v>-26</v>
      </c>
      <c r="AV68" s="34"/>
      <c r="AW68" s="34">
        <v>263</v>
      </c>
      <c r="AX68" s="34">
        <v>2</v>
      </c>
      <c r="AY68" s="34">
        <v>2</v>
      </c>
      <c r="AZ68" s="34">
        <v>263</v>
      </c>
      <c r="BA68" s="34">
        <v>-2</v>
      </c>
      <c r="BB68" s="34"/>
      <c r="BC68" s="34">
        <v>544</v>
      </c>
      <c r="BD68" s="34">
        <v>19</v>
      </c>
      <c r="BE68" s="34">
        <v>19</v>
      </c>
      <c r="BF68" s="34">
        <v>544</v>
      </c>
      <c r="BG68" s="34">
        <v>-17</v>
      </c>
      <c r="BH68" s="34"/>
      <c r="BI68" s="34">
        <v>25</v>
      </c>
      <c r="BJ68" s="34"/>
      <c r="BK68" s="34"/>
      <c r="BL68" s="34">
        <v>25</v>
      </c>
      <c r="BM68" s="34"/>
      <c r="BN68" s="34"/>
      <c r="BO68" s="34"/>
      <c r="BP68" s="34"/>
      <c r="BQ68" s="34"/>
      <c r="BR68" s="34"/>
      <c r="BS68" s="34"/>
      <c r="BT68" s="34"/>
      <c r="BU68" s="34">
        <v>201</v>
      </c>
      <c r="BV68" s="34">
        <v>12</v>
      </c>
      <c r="BW68" s="34">
        <v>12</v>
      </c>
      <c r="BX68" s="34">
        <v>201</v>
      </c>
      <c r="BY68" s="34">
        <v>-3</v>
      </c>
      <c r="BZ68" s="34"/>
      <c r="CA68" s="34">
        <v>68</v>
      </c>
      <c r="CB68" s="34">
        <v>3</v>
      </c>
      <c r="CC68" s="34">
        <v>3</v>
      </c>
      <c r="CD68" s="34">
        <v>68</v>
      </c>
      <c r="CE68" s="34">
        <v>-1</v>
      </c>
      <c r="CF68" s="34"/>
      <c r="CG68" s="34">
        <v>50</v>
      </c>
      <c r="CH68" s="34">
        <v>5</v>
      </c>
      <c r="CI68" s="34">
        <v>5</v>
      </c>
      <c r="CJ68" s="34">
        <v>50</v>
      </c>
      <c r="CK68" s="34">
        <v>-2</v>
      </c>
      <c r="CL68" s="34"/>
      <c r="CM68" s="34"/>
      <c r="CN68" s="34"/>
      <c r="CO68" s="34"/>
      <c r="CP68" s="34"/>
      <c r="CQ68" s="34"/>
      <c r="CR68" s="34"/>
      <c r="CS68" s="34">
        <v>26</v>
      </c>
      <c r="CT68" s="34">
        <v>1</v>
      </c>
      <c r="CU68" s="34">
        <v>1</v>
      </c>
      <c r="CV68" s="34">
        <v>26</v>
      </c>
      <c r="CW68" s="34">
        <v>-1</v>
      </c>
      <c r="CX68" s="34"/>
      <c r="CY68" s="34">
        <v>96</v>
      </c>
      <c r="CZ68" s="34"/>
      <c r="DA68" s="34"/>
      <c r="DB68" s="34">
        <v>96</v>
      </c>
      <c r="DC68" s="34"/>
      <c r="DD68" s="34"/>
      <c r="DE68" s="34">
        <v>19</v>
      </c>
      <c r="DF68" s="34">
        <v>4</v>
      </c>
      <c r="DG68" s="34">
        <v>4</v>
      </c>
      <c r="DH68" s="34">
        <v>19</v>
      </c>
      <c r="DI68" s="34">
        <v>-1</v>
      </c>
      <c r="DJ68" s="34"/>
      <c r="DK68" s="34">
        <v>16</v>
      </c>
      <c r="DL68" s="34">
        <v>2</v>
      </c>
      <c r="DM68" s="34">
        <v>2</v>
      </c>
      <c r="DN68" s="34">
        <v>16</v>
      </c>
      <c r="DO68" s="34">
        <v>-1</v>
      </c>
      <c r="DP68" s="34"/>
      <c r="DQ68" s="34">
        <v>2563</v>
      </c>
      <c r="DR68" s="34">
        <v>139</v>
      </c>
      <c r="DS68" s="34">
        <v>139</v>
      </c>
      <c r="DT68" s="34">
        <v>2563</v>
      </c>
      <c r="DU68" s="34">
        <v>-75</v>
      </c>
      <c r="DV68" s="34"/>
      <c r="DW68" s="32" t="s">
        <v>513</v>
      </c>
      <c r="DX68" s="28" t="s">
        <v>2389</v>
      </c>
      <c r="DY68" s="32" t="s">
        <v>514</v>
      </c>
      <c r="DZ68" s="28" t="s">
        <v>2338</v>
      </c>
    </row>
    <row r="69" spans="1:130" ht="15" customHeight="1">
      <c r="A69" s="58" t="s">
        <v>109</v>
      </c>
      <c r="B69" s="58" t="s">
        <v>249</v>
      </c>
      <c r="C69" s="36" t="s">
        <v>179</v>
      </c>
      <c r="D69" s="177">
        <v>44926</v>
      </c>
      <c r="E69" s="36" t="s">
        <v>193</v>
      </c>
      <c r="F69" s="36" t="s">
        <v>191</v>
      </c>
      <c r="G69" s="34">
        <v>107</v>
      </c>
      <c r="H69" s="34"/>
      <c r="I69" s="34">
        <v>27</v>
      </c>
      <c r="J69" s="34"/>
      <c r="K69" s="34">
        <v>-12</v>
      </c>
      <c r="L69" s="34"/>
      <c r="M69" s="34">
        <v>327</v>
      </c>
      <c r="N69" s="34"/>
      <c r="O69" s="34">
        <v>183</v>
      </c>
      <c r="P69" s="34"/>
      <c r="Q69" s="34"/>
      <c r="R69" s="34"/>
      <c r="S69" s="34">
        <v>7400</v>
      </c>
      <c r="T69" s="34"/>
      <c r="U69" s="34">
        <v>237</v>
      </c>
      <c r="V69" s="34"/>
      <c r="W69" s="34">
        <v>-81</v>
      </c>
      <c r="X69" s="34"/>
      <c r="Y69" s="34">
        <v>1040</v>
      </c>
      <c r="Z69" s="34"/>
      <c r="AA69" s="34">
        <v>5</v>
      </c>
      <c r="AB69" s="34"/>
      <c r="AC69" s="34">
        <v>-5</v>
      </c>
      <c r="AD69" s="34"/>
      <c r="AE69" s="34">
        <v>94</v>
      </c>
      <c r="AF69" s="34"/>
      <c r="AG69" s="34"/>
      <c r="AH69" s="34"/>
      <c r="AI69" s="34"/>
      <c r="AJ69" s="34"/>
      <c r="AK69" s="34">
        <v>434</v>
      </c>
      <c r="AL69" s="34"/>
      <c r="AM69" s="34">
        <v>19</v>
      </c>
      <c r="AN69" s="34"/>
      <c r="AO69" s="34">
        <v>-15</v>
      </c>
      <c r="AP69" s="34"/>
      <c r="AQ69" s="34">
        <v>4206</v>
      </c>
      <c r="AR69" s="34"/>
      <c r="AS69" s="34">
        <v>169</v>
      </c>
      <c r="AT69" s="34"/>
      <c r="AU69" s="34">
        <v>-134</v>
      </c>
      <c r="AV69" s="34"/>
      <c r="AW69" s="34">
        <v>2118</v>
      </c>
      <c r="AX69" s="34"/>
      <c r="AY69" s="34">
        <v>18</v>
      </c>
      <c r="AZ69" s="34"/>
      <c r="BA69" s="34">
        <v>-20</v>
      </c>
      <c r="BB69" s="34"/>
      <c r="BC69" s="34">
        <v>509</v>
      </c>
      <c r="BD69" s="34"/>
      <c r="BE69" s="34">
        <v>50</v>
      </c>
      <c r="BF69" s="34"/>
      <c r="BG69" s="34">
        <v>-18</v>
      </c>
      <c r="BH69" s="34"/>
      <c r="BI69" s="34">
        <v>1127</v>
      </c>
      <c r="BJ69" s="34"/>
      <c r="BK69" s="34">
        <v>9</v>
      </c>
      <c r="BL69" s="34"/>
      <c r="BM69" s="34">
        <v>-7</v>
      </c>
      <c r="BN69" s="34"/>
      <c r="BO69" s="34"/>
      <c r="BP69" s="34"/>
      <c r="BQ69" s="34"/>
      <c r="BR69" s="34"/>
      <c r="BS69" s="34"/>
      <c r="BT69" s="34"/>
      <c r="BU69" s="34">
        <v>4362</v>
      </c>
      <c r="BV69" s="34"/>
      <c r="BW69" s="34">
        <v>70</v>
      </c>
      <c r="BX69" s="34"/>
      <c r="BY69" s="34">
        <v>-36</v>
      </c>
      <c r="BZ69" s="34"/>
      <c r="CA69" s="34">
        <v>2662</v>
      </c>
      <c r="CB69" s="34"/>
      <c r="CC69" s="34">
        <v>237</v>
      </c>
      <c r="CD69" s="34"/>
      <c r="CE69" s="34">
        <v>-120</v>
      </c>
      <c r="CF69" s="34"/>
      <c r="CG69" s="34">
        <v>9189</v>
      </c>
      <c r="CH69" s="34"/>
      <c r="CI69" s="34">
        <v>372</v>
      </c>
      <c r="CJ69" s="34"/>
      <c r="CK69" s="34">
        <v>-243</v>
      </c>
      <c r="CL69" s="34"/>
      <c r="CM69" s="34">
        <v>37</v>
      </c>
      <c r="CN69" s="34"/>
      <c r="CO69" s="34"/>
      <c r="CP69" s="34"/>
      <c r="CQ69" s="34"/>
      <c r="CR69" s="34"/>
      <c r="CS69" s="34">
        <v>23</v>
      </c>
      <c r="CT69" s="34"/>
      <c r="CU69" s="34">
        <v>3</v>
      </c>
      <c r="CV69" s="34"/>
      <c r="CW69" s="34">
        <v>-1</v>
      </c>
      <c r="CX69" s="34"/>
      <c r="CY69" s="34">
        <v>187</v>
      </c>
      <c r="CZ69" s="34"/>
      <c r="DA69" s="34">
        <v>100</v>
      </c>
      <c r="DB69" s="34"/>
      <c r="DC69" s="34">
        <v>-56</v>
      </c>
      <c r="DD69" s="34"/>
      <c r="DE69" s="34">
        <v>168</v>
      </c>
      <c r="DF69" s="34"/>
      <c r="DG69" s="34">
        <v>6</v>
      </c>
      <c r="DH69" s="34"/>
      <c r="DI69" s="34">
        <v>-4</v>
      </c>
      <c r="DJ69" s="34"/>
      <c r="DK69" s="34">
        <v>934</v>
      </c>
      <c r="DL69" s="34"/>
      <c r="DM69" s="34">
        <v>85</v>
      </c>
      <c r="DN69" s="34"/>
      <c r="DO69" s="34">
        <v>-22</v>
      </c>
      <c r="DP69" s="34"/>
      <c r="DQ69" s="34">
        <v>34922</v>
      </c>
      <c r="DR69" s="34"/>
      <c r="DS69" s="34">
        <v>1590</v>
      </c>
      <c r="DT69" s="34"/>
      <c r="DU69" s="34">
        <v>-775</v>
      </c>
      <c r="DV69" s="34"/>
      <c r="DW69" s="32" t="s">
        <v>515</v>
      </c>
      <c r="DX69" s="28" t="s">
        <v>2389</v>
      </c>
      <c r="DY69" s="32" t="s">
        <v>516</v>
      </c>
      <c r="DZ69" s="28"/>
    </row>
    <row r="70" spans="1:130" ht="15" customHeight="1">
      <c r="A70" s="58" t="s">
        <v>52</v>
      </c>
      <c r="B70" s="58" t="s">
        <v>53</v>
      </c>
      <c r="C70" s="36" t="s">
        <v>175</v>
      </c>
      <c r="D70" s="177">
        <v>44926</v>
      </c>
      <c r="E70" s="36" t="s">
        <v>193</v>
      </c>
      <c r="F70" s="36" t="s">
        <v>190</v>
      </c>
      <c r="G70" s="34">
        <v>340162</v>
      </c>
      <c r="H70" s="34">
        <v>9969</v>
      </c>
      <c r="I70" s="34">
        <v>9969</v>
      </c>
      <c r="J70" s="34">
        <v>338666</v>
      </c>
      <c r="K70" s="34">
        <v>-4865</v>
      </c>
      <c r="L70" s="34"/>
      <c r="M70" s="34">
        <v>11836</v>
      </c>
      <c r="N70" s="34">
        <v>582</v>
      </c>
      <c r="O70" s="34">
        <v>582</v>
      </c>
      <c r="P70" s="34">
        <v>11836</v>
      </c>
      <c r="Q70" s="34">
        <v>-110</v>
      </c>
      <c r="R70" s="34"/>
      <c r="S70" s="34">
        <v>1222907</v>
      </c>
      <c r="T70" s="34">
        <v>41296</v>
      </c>
      <c r="U70" s="34">
        <v>41296</v>
      </c>
      <c r="V70" s="34">
        <v>1222907</v>
      </c>
      <c r="W70" s="34">
        <v>-33585</v>
      </c>
      <c r="X70" s="34"/>
      <c r="Y70" s="34">
        <v>112619</v>
      </c>
      <c r="Z70" s="34">
        <v>217</v>
      </c>
      <c r="AA70" s="34">
        <v>217</v>
      </c>
      <c r="AB70" s="34">
        <v>112619</v>
      </c>
      <c r="AC70" s="34">
        <v>-1290</v>
      </c>
      <c r="AD70" s="34"/>
      <c r="AE70" s="34">
        <v>73310</v>
      </c>
      <c r="AF70" s="34">
        <v>702</v>
      </c>
      <c r="AG70" s="34">
        <v>702</v>
      </c>
      <c r="AH70" s="34">
        <v>73310</v>
      </c>
      <c r="AI70" s="34">
        <v>-877</v>
      </c>
      <c r="AJ70" s="34"/>
      <c r="AK70" s="34">
        <v>918385</v>
      </c>
      <c r="AL70" s="34">
        <v>58126</v>
      </c>
      <c r="AM70" s="34">
        <v>58118</v>
      </c>
      <c r="AN70" s="34">
        <v>916768</v>
      </c>
      <c r="AO70" s="34">
        <v>-23955</v>
      </c>
      <c r="AP70" s="34">
        <v>-1617</v>
      </c>
      <c r="AQ70" s="34">
        <v>1086426</v>
      </c>
      <c r="AR70" s="34">
        <v>46895</v>
      </c>
      <c r="AS70" s="34">
        <v>46800</v>
      </c>
      <c r="AT70" s="34">
        <v>1086426</v>
      </c>
      <c r="AU70" s="34">
        <v>-25599</v>
      </c>
      <c r="AV70" s="34"/>
      <c r="AW70" s="34">
        <v>373850</v>
      </c>
      <c r="AX70" s="34">
        <v>14518</v>
      </c>
      <c r="AY70" s="34">
        <v>14518</v>
      </c>
      <c r="AZ70" s="34">
        <v>373850</v>
      </c>
      <c r="BA70" s="34">
        <v>-7562</v>
      </c>
      <c r="BB70" s="34"/>
      <c r="BC70" s="34">
        <v>145962</v>
      </c>
      <c r="BD70" s="34">
        <v>16542</v>
      </c>
      <c r="BE70" s="34">
        <v>16493</v>
      </c>
      <c r="BF70" s="34">
        <v>145962</v>
      </c>
      <c r="BG70" s="34">
        <v>-6140</v>
      </c>
      <c r="BH70" s="34"/>
      <c r="BI70" s="34">
        <v>105118</v>
      </c>
      <c r="BJ70" s="34">
        <v>4967</v>
      </c>
      <c r="BK70" s="34">
        <v>4967</v>
      </c>
      <c r="BL70" s="34">
        <v>105118</v>
      </c>
      <c r="BM70" s="34">
        <v>-3453</v>
      </c>
      <c r="BN70" s="34"/>
      <c r="BO70" s="34">
        <v>406831</v>
      </c>
      <c r="BP70" s="34">
        <v>2940</v>
      </c>
      <c r="BQ70" s="34">
        <v>2940</v>
      </c>
      <c r="BR70" s="34">
        <v>406831</v>
      </c>
      <c r="BS70" s="34">
        <v>-6345</v>
      </c>
      <c r="BT70" s="34"/>
      <c r="BU70" s="34">
        <v>359072</v>
      </c>
      <c r="BV70" s="34">
        <v>24390</v>
      </c>
      <c r="BW70" s="34">
        <v>18891</v>
      </c>
      <c r="BX70" s="34">
        <v>359072</v>
      </c>
      <c r="BY70" s="34">
        <v>-13974</v>
      </c>
      <c r="BZ70" s="34"/>
      <c r="CA70" s="34">
        <v>312714</v>
      </c>
      <c r="CB70" s="34">
        <v>25487</v>
      </c>
      <c r="CC70" s="34">
        <v>25484</v>
      </c>
      <c r="CD70" s="34">
        <v>312714</v>
      </c>
      <c r="CE70" s="34">
        <v>-15842</v>
      </c>
      <c r="CF70" s="34"/>
      <c r="CG70" s="34">
        <v>226407</v>
      </c>
      <c r="CH70" s="34">
        <v>7728</v>
      </c>
      <c r="CI70" s="34">
        <v>7726</v>
      </c>
      <c r="CJ70" s="34">
        <v>226407</v>
      </c>
      <c r="CK70" s="34">
        <v>-4163</v>
      </c>
      <c r="CL70" s="34"/>
      <c r="CM70" s="34">
        <v>75776</v>
      </c>
      <c r="CN70" s="34"/>
      <c r="CO70" s="34"/>
      <c r="CP70" s="34">
        <v>75776</v>
      </c>
      <c r="CQ70" s="34"/>
      <c r="CR70" s="34"/>
      <c r="CS70" s="34">
        <v>25032</v>
      </c>
      <c r="CT70" s="34">
        <v>1056</v>
      </c>
      <c r="CU70" s="34">
        <v>1056</v>
      </c>
      <c r="CV70" s="34">
        <v>25032</v>
      </c>
      <c r="CW70" s="34">
        <v>-665</v>
      </c>
      <c r="CX70" s="34"/>
      <c r="CY70" s="34">
        <v>61480</v>
      </c>
      <c r="CZ70" s="34">
        <v>2064</v>
      </c>
      <c r="DA70" s="34">
        <v>2064</v>
      </c>
      <c r="DB70" s="34">
        <v>61480</v>
      </c>
      <c r="DC70" s="34">
        <v>-2431</v>
      </c>
      <c r="DD70" s="34"/>
      <c r="DE70" s="34">
        <v>32549</v>
      </c>
      <c r="DF70" s="34">
        <v>9190</v>
      </c>
      <c r="DG70" s="34">
        <v>9190</v>
      </c>
      <c r="DH70" s="34">
        <v>31271</v>
      </c>
      <c r="DI70" s="34">
        <v>-6432</v>
      </c>
      <c r="DJ70" s="34">
        <v>-1278</v>
      </c>
      <c r="DK70" s="34">
        <v>1602268</v>
      </c>
      <c r="DL70" s="34">
        <v>18707</v>
      </c>
      <c r="DM70" s="34">
        <v>18698</v>
      </c>
      <c r="DN70" s="34">
        <v>1602268</v>
      </c>
      <c r="DO70" s="34">
        <v>-41223</v>
      </c>
      <c r="DP70" s="34"/>
      <c r="DQ70" s="34">
        <v>7492703</v>
      </c>
      <c r="DR70" s="34">
        <v>285377</v>
      </c>
      <c r="DS70" s="34">
        <v>279711</v>
      </c>
      <c r="DT70" s="34">
        <v>7488312</v>
      </c>
      <c r="DU70" s="34">
        <v>-198512</v>
      </c>
      <c r="DV70" s="34">
        <v>-2896</v>
      </c>
      <c r="DW70" s="32" t="s">
        <v>517</v>
      </c>
      <c r="DX70" s="28" t="s">
        <v>2389</v>
      </c>
      <c r="DY70" s="32" t="s">
        <v>272</v>
      </c>
      <c r="DZ70" s="28" t="s">
        <v>2338</v>
      </c>
    </row>
    <row r="71" spans="1:130" ht="15" customHeight="1">
      <c r="A71" s="58" t="s">
        <v>124</v>
      </c>
      <c r="B71" s="58" t="s">
        <v>125</v>
      </c>
      <c r="C71" s="36" t="s">
        <v>170</v>
      </c>
      <c r="D71" s="177">
        <v>44926</v>
      </c>
      <c r="E71" s="36" t="s">
        <v>193</v>
      </c>
      <c r="F71" s="36" t="s">
        <v>190</v>
      </c>
      <c r="G71" s="34">
        <v>2370885</v>
      </c>
      <c r="H71" s="34">
        <v>79003</v>
      </c>
      <c r="I71" s="34">
        <v>79003</v>
      </c>
      <c r="J71" s="34">
        <v>2370885</v>
      </c>
      <c r="K71" s="34">
        <v>-85987</v>
      </c>
      <c r="L71" s="34"/>
      <c r="M71" s="34">
        <v>113038</v>
      </c>
      <c r="N71" s="34">
        <v>5975</v>
      </c>
      <c r="O71" s="34">
        <v>5975</v>
      </c>
      <c r="P71" s="34">
        <v>113038</v>
      </c>
      <c r="Q71" s="34">
        <v>-7226</v>
      </c>
      <c r="R71" s="34"/>
      <c r="S71" s="34">
        <v>12095690</v>
      </c>
      <c r="T71" s="34">
        <v>466583</v>
      </c>
      <c r="U71" s="34">
        <v>466583</v>
      </c>
      <c r="V71" s="34">
        <v>12095642</v>
      </c>
      <c r="W71" s="34">
        <v>-455245</v>
      </c>
      <c r="X71" s="34"/>
      <c r="Y71" s="34">
        <v>771475</v>
      </c>
      <c r="Z71" s="34">
        <v>27248</v>
      </c>
      <c r="AA71" s="34">
        <v>27248</v>
      </c>
      <c r="AB71" s="34">
        <v>771475</v>
      </c>
      <c r="AC71" s="34">
        <v>-36349</v>
      </c>
      <c r="AD71" s="34"/>
      <c r="AE71" s="34">
        <v>628839</v>
      </c>
      <c r="AF71" s="34">
        <v>21517</v>
      </c>
      <c r="AG71" s="34">
        <v>21517</v>
      </c>
      <c r="AH71" s="34">
        <v>628839</v>
      </c>
      <c r="AI71" s="34">
        <v>-20557</v>
      </c>
      <c r="AJ71" s="34"/>
      <c r="AK71" s="34">
        <v>5660576</v>
      </c>
      <c r="AL71" s="34">
        <v>585946</v>
      </c>
      <c r="AM71" s="34">
        <v>585946</v>
      </c>
      <c r="AN71" s="34">
        <v>5660576</v>
      </c>
      <c r="AO71" s="34">
        <v>-533285</v>
      </c>
      <c r="AP71" s="34"/>
      <c r="AQ71" s="34">
        <v>8312267</v>
      </c>
      <c r="AR71" s="34">
        <v>422632</v>
      </c>
      <c r="AS71" s="34">
        <v>422632</v>
      </c>
      <c r="AT71" s="34">
        <v>8312100</v>
      </c>
      <c r="AU71" s="34">
        <v>-368829</v>
      </c>
      <c r="AV71" s="34"/>
      <c r="AW71" s="34">
        <v>1473398</v>
      </c>
      <c r="AX71" s="34">
        <v>72341</v>
      </c>
      <c r="AY71" s="34">
        <v>72341</v>
      </c>
      <c r="AZ71" s="34">
        <v>1473398</v>
      </c>
      <c r="BA71" s="34">
        <v>-70379</v>
      </c>
      <c r="BB71" s="34"/>
      <c r="BC71" s="34">
        <v>2877429</v>
      </c>
      <c r="BD71" s="34">
        <v>203247</v>
      </c>
      <c r="BE71" s="34">
        <v>203247</v>
      </c>
      <c r="BF71" s="34">
        <v>2877429</v>
      </c>
      <c r="BG71" s="34">
        <v>-174189</v>
      </c>
      <c r="BH71" s="34"/>
      <c r="BI71" s="34">
        <v>715895</v>
      </c>
      <c r="BJ71" s="34">
        <v>27758</v>
      </c>
      <c r="BK71" s="34">
        <v>27758</v>
      </c>
      <c r="BL71" s="34">
        <v>715895</v>
      </c>
      <c r="BM71" s="34">
        <v>-23250</v>
      </c>
      <c r="BN71" s="34"/>
      <c r="BO71" s="34">
        <v>187017</v>
      </c>
      <c r="BP71" s="34">
        <v>1115</v>
      </c>
      <c r="BQ71" s="34">
        <v>1115</v>
      </c>
      <c r="BR71" s="34">
        <v>187017</v>
      </c>
      <c r="BS71" s="34">
        <v>-4422</v>
      </c>
      <c r="BT71" s="34"/>
      <c r="BU71" s="34">
        <v>5994300</v>
      </c>
      <c r="BV71" s="34">
        <v>617103</v>
      </c>
      <c r="BW71" s="34">
        <v>617103</v>
      </c>
      <c r="BX71" s="34">
        <v>5994300</v>
      </c>
      <c r="BY71" s="34">
        <v>-554437</v>
      </c>
      <c r="BZ71" s="34"/>
      <c r="CA71" s="34">
        <v>1347517</v>
      </c>
      <c r="CB71" s="34">
        <v>58643</v>
      </c>
      <c r="CC71" s="34">
        <v>58643</v>
      </c>
      <c r="CD71" s="34">
        <v>1347482</v>
      </c>
      <c r="CE71" s="34">
        <v>-52287</v>
      </c>
      <c r="CF71" s="34"/>
      <c r="CG71" s="34">
        <v>900661</v>
      </c>
      <c r="CH71" s="34">
        <v>41947</v>
      </c>
      <c r="CI71" s="34">
        <v>41947</v>
      </c>
      <c r="CJ71" s="34">
        <v>900661</v>
      </c>
      <c r="CK71" s="34">
        <v>-33681</v>
      </c>
      <c r="CL71" s="34"/>
      <c r="CM71" s="34"/>
      <c r="CN71" s="34"/>
      <c r="CO71" s="34"/>
      <c r="CP71" s="34"/>
      <c r="CQ71" s="34"/>
      <c r="CR71" s="34"/>
      <c r="CS71" s="34">
        <v>105464</v>
      </c>
      <c r="CT71" s="34">
        <v>9582</v>
      </c>
      <c r="CU71" s="34">
        <v>9582</v>
      </c>
      <c r="CV71" s="34">
        <v>105464</v>
      </c>
      <c r="CW71" s="34">
        <v>-6323</v>
      </c>
      <c r="CX71" s="34"/>
      <c r="CY71" s="34">
        <v>807250</v>
      </c>
      <c r="CZ71" s="34">
        <v>27606</v>
      </c>
      <c r="DA71" s="34">
        <v>27606</v>
      </c>
      <c r="DB71" s="34">
        <v>807250</v>
      </c>
      <c r="DC71" s="34">
        <v>-27734</v>
      </c>
      <c r="DD71" s="34"/>
      <c r="DE71" s="34">
        <v>416227</v>
      </c>
      <c r="DF71" s="34">
        <v>30149</v>
      </c>
      <c r="DG71" s="34">
        <v>30149</v>
      </c>
      <c r="DH71" s="34">
        <v>416227</v>
      </c>
      <c r="DI71" s="34">
        <v>-37612</v>
      </c>
      <c r="DJ71" s="34"/>
      <c r="DK71" s="34">
        <v>412480</v>
      </c>
      <c r="DL71" s="34">
        <v>18616</v>
      </c>
      <c r="DM71" s="34">
        <v>18616</v>
      </c>
      <c r="DN71" s="34">
        <v>412480</v>
      </c>
      <c r="DO71" s="34">
        <v>-11748</v>
      </c>
      <c r="DP71" s="34"/>
      <c r="DQ71" s="34">
        <v>45190408</v>
      </c>
      <c r="DR71" s="34">
        <v>2717012</v>
      </c>
      <c r="DS71" s="34">
        <v>2717012</v>
      </c>
      <c r="DT71" s="34">
        <v>45190158</v>
      </c>
      <c r="DU71" s="34">
        <v>-2503539</v>
      </c>
      <c r="DV71" s="34"/>
      <c r="DW71" s="32" t="s">
        <v>2325</v>
      </c>
      <c r="DX71" s="28" t="s">
        <v>2389</v>
      </c>
      <c r="DY71" s="32" t="s">
        <v>347</v>
      </c>
      <c r="DZ71" s="28"/>
    </row>
    <row r="72" spans="1:130" ht="15" customHeight="1">
      <c r="A72" s="58" t="s">
        <v>50</v>
      </c>
      <c r="B72" s="58" t="s">
        <v>51</v>
      </c>
      <c r="C72" s="36" t="s">
        <v>172</v>
      </c>
      <c r="D72" s="177">
        <v>44926</v>
      </c>
      <c r="E72" s="36" t="s">
        <v>193</v>
      </c>
      <c r="F72" s="36" t="s">
        <v>191</v>
      </c>
      <c r="G72" s="34">
        <v>3610.43</v>
      </c>
      <c r="H72" s="34"/>
      <c r="I72" s="34">
        <v>302.17899999999997</v>
      </c>
      <c r="J72" s="34"/>
      <c r="K72" s="34">
        <v>-108.589</v>
      </c>
      <c r="L72" s="34">
        <v>0</v>
      </c>
      <c r="M72" s="34">
        <v>9882.8619999999992</v>
      </c>
      <c r="N72" s="34"/>
      <c r="O72" s="34">
        <v>823.625</v>
      </c>
      <c r="P72" s="34"/>
      <c r="Q72" s="34">
        <v>-377.51299999999998</v>
      </c>
      <c r="R72" s="34">
        <v>0</v>
      </c>
      <c r="S72" s="34">
        <v>48295.150999999998</v>
      </c>
      <c r="T72" s="34"/>
      <c r="U72" s="34">
        <v>1253.135</v>
      </c>
      <c r="V72" s="34"/>
      <c r="W72" s="34">
        <v>-707.41099999999994</v>
      </c>
      <c r="X72" s="34">
        <v>0</v>
      </c>
      <c r="Y72" s="34">
        <v>17533.526999999998</v>
      </c>
      <c r="Z72" s="34"/>
      <c r="AA72" s="34">
        <v>367.7</v>
      </c>
      <c r="AB72" s="34"/>
      <c r="AC72" s="34">
        <v>-203.99700000000001</v>
      </c>
      <c r="AD72" s="34">
        <v>0</v>
      </c>
      <c r="AE72" s="34">
        <v>2449.011</v>
      </c>
      <c r="AF72" s="34"/>
      <c r="AG72" s="34">
        <v>24.957999999999998</v>
      </c>
      <c r="AH72" s="34"/>
      <c r="AI72" s="34">
        <v>-14.847</v>
      </c>
      <c r="AJ72" s="34">
        <v>0</v>
      </c>
      <c r="AK72" s="34">
        <v>9396.5650000000005</v>
      </c>
      <c r="AL72" s="34"/>
      <c r="AM72" s="34">
        <v>352.82400000000001</v>
      </c>
      <c r="AN72" s="34"/>
      <c r="AO72" s="34">
        <v>-189.09100000000001</v>
      </c>
      <c r="AP72" s="34">
        <v>0</v>
      </c>
      <c r="AQ72" s="34">
        <v>38478.580999999998</v>
      </c>
      <c r="AR72" s="34"/>
      <c r="AS72" s="34">
        <v>1366.8489999999999</v>
      </c>
      <c r="AT72" s="34"/>
      <c r="AU72" s="34">
        <v>-724.85599999999999</v>
      </c>
      <c r="AV72" s="34">
        <v>0</v>
      </c>
      <c r="AW72" s="34">
        <v>24383.665000000001</v>
      </c>
      <c r="AX72" s="34"/>
      <c r="AY72" s="34">
        <v>332.26499999999999</v>
      </c>
      <c r="AZ72" s="34"/>
      <c r="BA72" s="34">
        <v>-196.273</v>
      </c>
      <c r="BB72" s="34">
        <v>0</v>
      </c>
      <c r="BC72" s="34">
        <v>2521.5500000000002</v>
      </c>
      <c r="BD72" s="34"/>
      <c r="BE72" s="34">
        <v>239.345</v>
      </c>
      <c r="BF72" s="34"/>
      <c r="BG72" s="34">
        <v>-154.661</v>
      </c>
      <c r="BH72" s="34">
        <v>0</v>
      </c>
      <c r="BI72" s="34">
        <v>13365.923000000001</v>
      </c>
      <c r="BJ72" s="34"/>
      <c r="BK72" s="34">
        <v>412.28399999999999</v>
      </c>
      <c r="BL72" s="34"/>
      <c r="BM72" s="34">
        <v>-170.26300000000001</v>
      </c>
      <c r="BN72" s="34">
        <v>0</v>
      </c>
      <c r="BO72" s="34">
        <v>5.8410000000000002</v>
      </c>
      <c r="BP72" s="34"/>
      <c r="BQ72" s="34">
        <v>1.45</v>
      </c>
      <c r="BR72" s="34"/>
      <c r="BS72" s="34">
        <v>0</v>
      </c>
      <c r="BT72" s="34">
        <v>0</v>
      </c>
      <c r="BU72" s="34">
        <v>35121.440000000002</v>
      </c>
      <c r="BV72" s="34"/>
      <c r="BW72" s="34">
        <v>517.62300000000005</v>
      </c>
      <c r="BX72" s="34"/>
      <c r="BY72" s="34">
        <v>-225.607</v>
      </c>
      <c r="BZ72" s="34">
        <v>0</v>
      </c>
      <c r="CA72" s="34">
        <v>9361.9770000000008</v>
      </c>
      <c r="CB72" s="34"/>
      <c r="CC72" s="34">
        <v>225.541</v>
      </c>
      <c r="CD72" s="34"/>
      <c r="CE72" s="34">
        <v>-186.428</v>
      </c>
      <c r="CF72" s="34">
        <v>0</v>
      </c>
      <c r="CG72" s="34">
        <v>12882.593999999999</v>
      </c>
      <c r="CH72" s="34"/>
      <c r="CI72" s="34">
        <v>233.81700000000001</v>
      </c>
      <c r="CJ72" s="34"/>
      <c r="CK72" s="34">
        <v>-446.76799999999997</v>
      </c>
      <c r="CL72" s="34">
        <v>0</v>
      </c>
      <c r="CM72" s="34">
        <v>1069.279</v>
      </c>
      <c r="CN72" s="34"/>
      <c r="CO72" s="34">
        <v>0</v>
      </c>
      <c r="CP72" s="34"/>
      <c r="CQ72" s="34">
        <v>-23.855</v>
      </c>
      <c r="CR72" s="34">
        <v>0</v>
      </c>
      <c r="CS72" s="34">
        <v>245.92400000000001</v>
      </c>
      <c r="CT72" s="34"/>
      <c r="CU72" s="34">
        <v>6.3550000000000004</v>
      </c>
      <c r="CV72" s="34"/>
      <c r="CW72" s="34">
        <v>-3.9409999999999998</v>
      </c>
      <c r="CX72" s="34">
        <v>0</v>
      </c>
      <c r="CY72" s="34">
        <v>5905.009</v>
      </c>
      <c r="CZ72" s="34"/>
      <c r="DA72" s="34">
        <v>148.18</v>
      </c>
      <c r="DB72" s="34"/>
      <c r="DC72" s="34">
        <v>-142.93199999999999</v>
      </c>
      <c r="DD72" s="34">
        <v>0</v>
      </c>
      <c r="DE72" s="34">
        <v>670.18100000000004</v>
      </c>
      <c r="DF72" s="34"/>
      <c r="DG72" s="34">
        <v>21.308</v>
      </c>
      <c r="DH72" s="34"/>
      <c r="DI72" s="34">
        <v>-15.375</v>
      </c>
      <c r="DJ72" s="34">
        <v>0</v>
      </c>
      <c r="DK72" s="34">
        <v>865.33600000000001</v>
      </c>
      <c r="DL72" s="34"/>
      <c r="DM72" s="34">
        <v>16.068999999999999</v>
      </c>
      <c r="DN72" s="34"/>
      <c r="DO72" s="34">
        <v>-23.131</v>
      </c>
      <c r="DP72" s="34">
        <v>0</v>
      </c>
      <c r="DQ72" s="34">
        <v>236044.84599999999</v>
      </c>
      <c r="DR72" s="34"/>
      <c r="DS72" s="34">
        <v>6645.5069999999996</v>
      </c>
      <c r="DT72" s="34"/>
      <c r="DU72" s="34">
        <v>-3915.538</v>
      </c>
      <c r="DV72" s="34">
        <v>0</v>
      </c>
      <c r="DW72" s="32" t="s">
        <v>518</v>
      </c>
      <c r="DX72" s="28" t="s">
        <v>2389</v>
      </c>
      <c r="DY72" s="32" t="s">
        <v>212</v>
      </c>
      <c r="DZ72" s="28" t="s">
        <v>2338</v>
      </c>
    </row>
    <row r="73" spans="1:130" ht="15" customHeight="1">
      <c r="A73" s="58" t="s">
        <v>7</v>
      </c>
      <c r="B73" s="58" t="s">
        <v>8</v>
      </c>
      <c r="C73" s="36" t="s">
        <v>170</v>
      </c>
      <c r="D73" s="177">
        <v>44926</v>
      </c>
      <c r="E73" s="36" t="s">
        <v>193</v>
      </c>
      <c r="F73" s="36" t="s">
        <v>191</v>
      </c>
      <c r="G73" s="34">
        <v>4060</v>
      </c>
      <c r="H73" s="34">
        <v>178</v>
      </c>
      <c r="I73" s="34">
        <v>178</v>
      </c>
      <c r="J73" s="34">
        <v>4060</v>
      </c>
      <c r="K73" s="34">
        <v>-141</v>
      </c>
      <c r="L73" s="34">
        <v>0</v>
      </c>
      <c r="M73" s="34">
        <v>3337</v>
      </c>
      <c r="N73" s="34">
        <v>243</v>
      </c>
      <c r="O73" s="34">
        <v>243</v>
      </c>
      <c r="P73" s="34">
        <v>3337</v>
      </c>
      <c r="Q73" s="34">
        <v>-290</v>
      </c>
      <c r="R73" s="34">
        <v>0</v>
      </c>
      <c r="S73" s="34">
        <v>55286</v>
      </c>
      <c r="T73" s="34">
        <v>1592</v>
      </c>
      <c r="U73" s="34">
        <v>1592</v>
      </c>
      <c r="V73" s="34">
        <v>55048</v>
      </c>
      <c r="W73" s="34">
        <v>-1043</v>
      </c>
      <c r="X73" s="34">
        <v>-8</v>
      </c>
      <c r="Y73" s="34">
        <v>11644</v>
      </c>
      <c r="Z73" s="34">
        <v>147</v>
      </c>
      <c r="AA73" s="34">
        <v>147</v>
      </c>
      <c r="AB73" s="34">
        <v>11643</v>
      </c>
      <c r="AC73" s="34">
        <v>-128</v>
      </c>
      <c r="AD73" s="34">
        <v>0</v>
      </c>
      <c r="AE73" s="34">
        <v>2452</v>
      </c>
      <c r="AF73" s="34">
        <v>40</v>
      </c>
      <c r="AG73" s="34">
        <v>40</v>
      </c>
      <c r="AH73" s="34">
        <v>2452</v>
      </c>
      <c r="AI73" s="34">
        <v>-34</v>
      </c>
      <c r="AJ73" s="34">
        <v>0</v>
      </c>
      <c r="AK73" s="34">
        <v>14330</v>
      </c>
      <c r="AL73" s="34">
        <v>1257</v>
      </c>
      <c r="AM73" s="34">
        <v>1257</v>
      </c>
      <c r="AN73" s="34">
        <v>14308</v>
      </c>
      <c r="AO73" s="34">
        <v>-796</v>
      </c>
      <c r="AP73" s="34">
        <v>-3</v>
      </c>
      <c r="AQ73" s="34">
        <v>32843</v>
      </c>
      <c r="AR73" s="34">
        <v>967</v>
      </c>
      <c r="AS73" s="34">
        <v>967</v>
      </c>
      <c r="AT73" s="34">
        <v>32823</v>
      </c>
      <c r="AU73" s="34">
        <v>-705</v>
      </c>
      <c r="AV73" s="34">
        <v>0</v>
      </c>
      <c r="AW73" s="34">
        <v>14076</v>
      </c>
      <c r="AX73" s="34">
        <v>223</v>
      </c>
      <c r="AY73" s="34">
        <v>223</v>
      </c>
      <c r="AZ73" s="34">
        <v>14076</v>
      </c>
      <c r="BA73" s="34">
        <v>-186</v>
      </c>
      <c r="BB73" s="34">
        <v>0</v>
      </c>
      <c r="BC73" s="34">
        <v>6698</v>
      </c>
      <c r="BD73" s="34">
        <v>339</v>
      </c>
      <c r="BE73" s="34">
        <v>339</v>
      </c>
      <c r="BF73" s="34">
        <v>6695</v>
      </c>
      <c r="BG73" s="34">
        <v>-246</v>
      </c>
      <c r="BH73" s="34">
        <v>0</v>
      </c>
      <c r="BI73" s="34">
        <v>8903</v>
      </c>
      <c r="BJ73" s="34">
        <v>178</v>
      </c>
      <c r="BK73" s="34">
        <v>178</v>
      </c>
      <c r="BL73" s="34">
        <v>8896</v>
      </c>
      <c r="BM73" s="34">
        <v>-101</v>
      </c>
      <c r="BN73" s="34">
        <v>-1</v>
      </c>
      <c r="BO73" s="34">
        <v>10503</v>
      </c>
      <c r="BP73" s="34">
        <v>11</v>
      </c>
      <c r="BQ73" s="34">
        <v>11</v>
      </c>
      <c r="BR73" s="34">
        <v>10503</v>
      </c>
      <c r="BS73" s="34">
        <v>-49</v>
      </c>
      <c r="BT73" s="34">
        <v>0</v>
      </c>
      <c r="BU73" s="34">
        <v>16014</v>
      </c>
      <c r="BV73" s="34">
        <v>1158</v>
      </c>
      <c r="BW73" s="34">
        <v>1158</v>
      </c>
      <c r="BX73" s="34">
        <v>15663</v>
      </c>
      <c r="BY73" s="34">
        <v>-807</v>
      </c>
      <c r="BZ73" s="34">
        <v>-5</v>
      </c>
      <c r="CA73" s="34">
        <v>13200</v>
      </c>
      <c r="CB73" s="34">
        <v>213</v>
      </c>
      <c r="CC73" s="34">
        <v>213</v>
      </c>
      <c r="CD73" s="34">
        <v>13178</v>
      </c>
      <c r="CE73" s="34">
        <v>-136</v>
      </c>
      <c r="CF73" s="34">
        <v>0</v>
      </c>
      <c r="CG73" s="34">
        <v>4722</v>
      </c>
      <c r="CH73" s="34">
        <v>166</v>
      </c>
      <c r="CI73" s="34">
        <v>166</v>
      </c>
      <c r="CJ73" s="34">
        <v>4722</v>
      </c>
      <c r="CK73" s="34">
        <v>-128</v>
      </c>
      <c r="CL73" s="34">
        <v>0</v>
      </c>
      <c r="CM73" s="34">
        <v>1</v>
      </c>
      <c r="CN73" s="34">
        <v>0</v>
      </c>
      <c r="CO73" s="34">
        <v>0</v>
      </c>
      <c r="CP73" s="34">
        <v>1</v>
      </c>
      <c r="CQ73" s="34">
        <v>0</v>
      </c>
      <c r="CR73" s="34">
        <v>0</v>
      </c>
      <c r="CS73" s="34">
        <v>266</v>
      </c>
      <c r="CT73" s="34">
        <v>7</v>
      </c>
      <c r="CU73" s="34">
        <v>7</v>
      </c>
      <c r="CV73" s="34">
        <v>266</v>
      </c>
      <c r="CW73" s="34">
        <v>-5</v>
      </c>
      <c r="CX73" s="34">
        <v>0</v>
      </c>
      <c r="CY73" s="34">
        <v>2534</v>
      </c>
      <c r="CZ73" s="34">
        <v>57</v>
      </c>
      <c r="DA73" s="34">
        <v>57</v>
      </c>
      <c r="DB73" s="34">
        <v>2534</v>
      </c>
      <c r="DC73" s="34">
        <v>-59</v>
      </c>
      <c r="DD73" s="34">
        <v>0</v>
      </c>
      <c r="DE73" s="34">
        <v>945</v>
      </c>
      <c r="DF73" s="34">
        <v>80</v>
      </c>
      <c r="DG73" s="34">
        <v>80</v>
      </c>
      <c r="DH73" s="34">
        <v>945</v>
      </c>
      <c r="DI73" s="34">
        <v>-65</v>
      </c>
      <c r="DJ73" s="34">
        <v>0</v>
      </c>
      <c r="DK73" s="34">
        <v>2531</v>
      </c>
      <c r="DL73" s="34">
        <v>32</v>
      </c>
      <c r="DM73" s="34">
        <v>32</v>
      </c>
      <c r="DN73" s="34">
        <v>2531</v>
      </c>
      <c r="DO73" s="34">
        <v>-49</v>
      </c>
      <c r="DP73" s="34">
        <v>0</v>
      </c>
      <c r="DQ73" s="34">
        <v>204345</v>
      </c>
      <c r="DR73" s="34">
        <v>6888</v>
      </c>
      <c r="DS73" s="34">
        <v>6888</v>
      </c>
      <c r="DT73" s="34">
        <v>203681</v>
      </c>
      <c r="DU73" s="34">
        <v>-4968</v>
      </c>
      <c r="DV73" s="34">
        <v>-17</v>
      </c>
      <c r="DW73" s="32" t="s">
        <v>519</v>
      </c>
      <c r="DX73" s="28" t="s">
        <v>2389</v>
      </c>
      <c r="DY73" s="32" t="s">
        <v>288</v>
      </c>
      <c r="DZ73" s="28"/>
    </row>
    <row r="74" spans="1:130" ht="15" customHeight="1">
      <c r="A74" s="58" t="s">
        <v>238</v>
      </c>
      <c r="B74" s="58" t="s">
        <v>239</v>
      </c>
      <c r="C74" s="36" t="s">
        <v>165</v>
      </c>
      <c r="D74" s="177">
        <v>44926</v>
      </c>
      <c r="E74" s="36" t="s">
        <v>193</v>
      </c>
      <c r="F74" s="36" t="s">
        <v>192</v>
      </c>
      <c r="G74" s="34">
        <v>11739.28</v>
      </c>
      <c r="H74" s="34">
        <v>10.050000000000001</v>
      </c>
      <c r="I74" s="34">
        <v>10.050000000000001</v>
      </c>
      <c r="J74" s="34">
        <v>11739.28</v>
      </c>
      <c r="K74" s="34">
        <v>-25.45</v>
      </c>
      <c r="L74" s="34"/>
      <c r="M74" s="34">
        <v>0</v>
      </c>
      <c r="N74" s="34">
        <v>0</v>
      </c>
      <c r="O74" s="34">
        <v>0</v>
      </c>
      <c r="P74" s="34">
        <v>0</v>
      </c>
      <c r="Q74" s="34">
        <v>0</v>
      </c>
      <c r="R74" s="34"/>
      <c r="S74" s="34">
        <v>190411976.74000001</v>
      </c>
      <c r="T74" s="34">
        <v>1895.36</v>
      </c>
      <c r="U74" s="34">
        <v>1895.36</v>
      </c>
      <c r="V74" s="34">
        <v>190411976.74000001</v>
      </c>
      <c r="W74" s="34">
        <v>-264947.26</v>
      </c>
      <c r="X74" s="34"/>
      <c r="Y74" s="34">
        <v>91713.78</v>
      </c>
      <c r="Z74" s="34">
        <v>0</v>
      </c>
      <c r="AA74" s="34">
        <v>0</v>
      </c>
      <c r="AB74" s="34">
        <v>91713.78</v>
      </c>
      <c r="AC74" s="34">
        <v>-4.5</v>
      </c>
      <c r="AD74" s="34"/>
      <c r="AE74" s="34">
        <v>66689731.490000002</v>
      </c>
      <c r="AF74" s="34">
        <v>0</v>
      </c>
      <c r="AG74" s="34">
        <v>0</v>
      </c>
      <c r="AH74" s="34">
        <v>66689731.490000002</v>
      </c>
      <c r="AI74" s="34">
        <v>-29974.13</v>
      </c>
      <c r="AJ74" s="34"/>
      <c r="AK74" s="34">
        <v>20574279.030000001</v>
      </c>
      <c r="AL74" s="34">
        <v>86022.28</v>
      </c>
      <c r="AM74" s="34">
        <v>86022.28</v>
      </c>
      <c r="AN74" s="34">
        <v>20574279.030000001</v>
      </c>
      <c r="AO74" s="34">
        <v>-59300.27</v>
      </c>
      <c r="AP74" s="34"/>
      <c r="AQ74" s="34">
        <v>106677392.40000001</v>
      </c>
      <c r="AR74" s="34">
        <v>55595.53</v>
      </c>
      <c r="AS74" s="34">
        <v>55595.53</v>
      </c>
      <c r="AT74" s="34">
        <v>106677392.40000001</v>
      </c>
      <c r="AU74" s="34">
        <v>-119870.61</v>
      </c>
      <c r="AV74" s="34"/>
      <c r="AW74" s="34">
        <v>363142.19</v>
      </c>
      <c r="AX74" s="34">
        <v>155.97999999999999</v>
      </c>
      <c r="AY74" s="34">
        <v>155.97999999999999</v>
      </c>
      <c r="AZ74" s="34">
        <v>363142.19</v>
      </c>
      <c r="BA74" s="34">
        <v>-235.99</v>
      </c>
      <c r="BB74" s="34"/>
      <c r="BC74" s="34">
        <v>579716.57999999996</v>
      </c>
      <c r="BD74" s="34">
        <v>477.35</v>
      </c>
      <c r="BE74" s="34">
        <v>477.35</v>
      </c>
      <c r="BF74" s="34">
        <v>579716.57999999996</v>
      </c>
      <c r="BG74" s="34">
        <v>-2033.28</v>
      </c>
      <c r="BH74" s="34"/>
      <c r="BI74" s="34">
        <v>3966612.81</v>
      </c>
      <c r="BJ74" s="34">
        <v>115693.39</v>
      </c>
      <c r="BK74" s="34">
        <v>115693.39</v>
      </c>
      <c r="BL74" s="34">
        <v>3966612.81</v>
      </c>
      <c r="BM74" s="34">
        <v>-1527.85</v>
      </c>
      <c r="BN74" s="34"/>
      <c r="BO74" s="34">
        <v>0</v>
      </c>
      <c r="BP74" s="34">
        <v>0</v>
      </c>
      <c r="BQ74" s="34">
        <v>0</v>
      </c>
      <c r="BR74" s="34">
        <v>0</v>
      </c>
      <c r="BS74" s="34">
        <v>0</v>
      </c>
      <c r="BT74" s="34"/>
      <c r="BU74" s="34">
        <v>28760449.359999999</v>
      </c>
      <c r="BV74" s="34">
        <v>244269.3</v>
      </c>
      <c r="BW74" s="34">
        <v>244269.3</v>
      </c>
      <c r="BX74" s="34">
        <v>28760449.359999999</v>
      </c>
      <c r="BY74" s="34">
        <v>-273210.52</v>
      </c>
      <c r="BZ74" s="34"/>
      <c r="CA74" s="34">
        <v>24307086.109999999</v>
      </c>
      <c r="CB74" s="34">
        <v>992.35</v>
      </c>
      <c r="CC74" s="34">
        <v>992.35</v>
      </c>
      <c r="CD74" s="34">
        <v>24307086.109999999</v>
      </c>
      <c r="CE74" s="34">
        <v>-32479.19</v>
      </c>
      <c r="CF74" s="34"/>
      <c r="CG74" s="34">
        <v>2009119.4</v>
      </c>
      <c r="CH74" s="34">
        <v>418.62</v>
      </c>
      <c r="CI74" s="34">
        <v>418.62</v>
      </c>
      <c r="CJ74" s="34">
        <v>2009119.4</v>
      </c>
      <c r="CK74" s="34">
        <v>-1049.5999999999999</v>
      </c>
      <c r="CL74" s="34"/>
      <c r="CM74" s="34">
        <v>0</v>
      </c>
      <c r="CN74" s="34">
        <v>0</v>
      </c>
      <c r="CO74" s="34">
        <v>0</v>
      </c>
      <c r="CP74" s="34">
        <v>0</v>
      </c>
      <c r="CQ74" s="34">
        <v>0</v>
      </c>
      <c r="CR74" s="34"/>
      <c r="CS74" s="34">
        <v>338692.99</v>
      </c>
      <c r="CT74" s="34">
        <v>45.54</v>
      </c>
      <c r="CU74" s="34">
        <v>45.54</v>
      </c>
      <c r="CV74" s="34">
        <v>338692.99</v>
      </c>
      <c r="CW74" s="34">
        <v>-222.35</v>
      </c>
      <c r="CX74" s="34"/>
      <c r="CY74" s="34">
        <v>3374292.96</v>
      </c>
      <c r="CZ74" s="34">
        <v>3648.81</v>
      </c>
      <c r="DA74" s="34">
        <v>3648.81</v>
      </c>
      <c r="DB74" s="34">
        <v>3374292.96</v>
      </c>
      <c r="DC74" s="34">
        <v>-5876.82</v>
      </c>
      <c r="DD74" s="34"/>
      <c r="DE74" s="34">
        <v>38746735.200000003</v>
      </c>
      <c r="DF74" s="34">
        <v>137890.75</v>
      </c>
      <c r="DG74" s="34">
        <v>137890.75</v>
      </c>
      <c r="DH74" s="34">
        <v>38746735.200000003</v>
      </c>
      <c r="DI74" s="34">
        <v>-61797.38</v>
      </c>
      <c r="DJ74" s="34"/>
      <c r="DK74" s="34">
        <v>2.04</v>
      </c>
      <c r="DL74" s="34">
        <v>2.04</v>
      </c>
      <c r="DM74" s="34">
        <v>2.04</v>
      </c>
      <c r="DN74" s="34">
        <v>2.04</v>
      </c>
      <c r="DO74" s="34">
        <v>-2.04</v>
      </c>
      <c r="DP74" s="34"/>
      <c r="DQ74" s="34">
        <v>486902682.36000001</v>
      </c>
      <c r="DR74" s="34">
        <v>647117.35</v>
      </c>
      <c r="DS74" s="34">
        <v>647117.35</v>
      </c>
      <c r="DT74" s="34">
        <v>486902682.36000001</v>
      </c>
      <c r="DU74" s="34">
        <v>-852557.24</v>
      </c>
      <c r="DV74" s="34"/>
      <c r="DW74" s="32" t="s">
        <v>520</v>
      </c>
      <c r="DX74" s="32" t="s">
        <v>521</v>
      </c>
      <c r="DY74" s="32" t="s">
        <v>259</v>
      </c>
      <c r="DZ74" s="28"/>
    </row>
    <row r="75" spans="1:130" ht="15" customHeight="1">
      <c r="A75" s="58" t="s">
        <v>149</v>
      </c>
      <c r="B75" s="58" t="s">
        <v>376</v>
      </c>
      <c r="C75" s="36" t="s">
        <v>162</v>
      </c>
      <c r="D75" s="177">
        <v>44926</v>
      </c>
      <c r="E75" s="36" t="s">
        <v>193</v>
      </c>
      <c r="F75" s="36" t="s">
        <v>191</v>
      </c>
      <c r="G75" s="34">
        <v>0</v>
      </c>
      <c r="H75" s="34"/>
      <c r="I75" s="34"/>
      <c r="J75" s="34">
        <v>0</v>
      </c>
      <c r="K75" s="34">
        <v>0</v>
      </c>
      <c r="L75" s="34"/>
      <c r="M75" s="34">
        <v>187</v>
      </c>
      <c r="N75" s="34"/>
      <c r="O75" s="34"/>
      <c r="P75" s="34">
        <v>187</v>
      </c>
      <c r="Q75" s="34">
        <v>0</v>
      </c>
      <c r="R75" s="34"/>
      <c r="S75" s="34">
        <v>505</v>
      </c>
      <c r="T75" s="34"/>
      <c r="U75" s="34"/>
      <c r="V75" s="34">
        <v>499</v>
      </c>
      <c r="W75" s="34">
        <v>-7</v>
      </c>
      <c r="X75" s="34"/>
      <c r="Y75" s="34">
        <v>49</v>
      </c>
      <c r="Z75" s="34"/>
      <c r="AA75" s="34"/>
      <c r="AB75" s="34">
        <v>49</v>
      </c>
      <c r="AC75" s="34">
        <v>0</v>
      </c>
      <c r="AD75" s="34"/>
      <c r="AE75" s="34">
        <v>0</v>
      </c>
      <c r="AF75" s="34"/>
      <c r="AG75" s="34"/>
      <c r="AH75" s="34">
        <v>0</v>
      </c>
      <c r="AI75" s="34">
        <v>0</v>
      </c>
      <c r="AJ75" s="34"/>
      <c r="AK75" s="34">
        <v>198</v>
      </c>
      <c r="AL75" s="34"/>
      <c r="AM75" s="34"/>
      <c r="AN75" s="34">
        <v>143</v>
      </c>
      <c r="AO75" s="34">
        <v>0</v>
      </c>
      <c r="AP75" s="34"/>
      <c r="AQ75" s="34">
        <v>122</v>
      </c>
      <c r="AR75" s="34"/>
      <c r="AS75" s="34"/>
      <c r="AT75" s="34">
        <v>63</v>
      </c>
      <c r="AU75" s="34">
        <v>0</v>
      </c>
      <c r="AV75" s="34"/>
      <c r="AW75" s="34">
        <v>240</v>
      </c>
      <c r="AX75" s="34"/>
      <c r="AY75" s="34"/>
      <c r="AZ75" s="34">
        <v>240</v>
      </c>
      <c r="BA75" s="34">
        <v>-1</v>
      </c>
      <c r="BB75" s="34"/>
      <c r="BC75" s="34">
        <v>64</v>
      </c>
      <c r="BD75" s="34">
        <v>64</v>
      </c>
      <c r="BE75" s="34">
        <v>64</v>
      </c>
      <c r="BF75" s="34">
        <v>64</v>
      </c>
      <c r="BG75" s="34"/>
      <c r="BH75" s="34"/>
      <c r="BI75" s="34">
        <v>210</v>
      </c>
      <c r="BJ75" s="34"/>
      <c r="BK75" s="34"/>
      <c r="BL75" s="34">
        <v>138</v>
      </c>
      <c r="BM75" s="34">
        <v>-6</v>
      </c>
      <c r="BN75" s="34"/>
      <c r="BO75" s="34"/>
      <c r="BP75" s="34"/>
      <c r="BQ75" s="34"/>
      <c r="BR75" s="34"/>
      <c r="BS75" s="34"/>
      <c r="BT75" s="34"/>
      <c r="BU75" s="34">
        <v>319</v>
      </c>
      <c r="BV75" s="34"/>
      <c r="BW75" s="34"/>
      <c r="BX75" s="34">
        <v>319</v>
      </c>
      <c r="BY75" s="34">
        <v>-4</v>
      </c>
      <c r="BZ75" s="34"/>
      <c r="CA75" s="34">
        <v>19</v>
      </c>
      <c r="CB75" s="34"/>
      <c r="CC75" s="34"/>
      <c r="CD75" s="34">
        <v>19</v>
      </c>
      <c r="CE75" s="34">
        <v>0</v>
      </c>
      <c r="CF75" s="34"/>
      <c r="CG75" s="34">
        <v>115</v>
      </c>
      <c r="CH75" s="34">
        <v>6</v>
      </c>
      <c r="CI75" s="34">
        <v>6</v>
      </c>
      <c r="CJ75" s="34">
        <v>105</v>
      </c>
      <c r="CK75" s="34">
        <v>-3</v>
      </c>
      <c r="CL75" s="34"/>
      <c r="CM75" s="34"/>
      <c r="CN75" s="34"/>
      <c r="CO75" s="34"/>
      <c r="CP75" s="34"/>
      <c r="CQ75" s="34"/>
      <c r="CR75" s="34"/>
      <c r="CS75" s="34">
        <v>0</v>
      </c>
      <c r="CT75" s="34"/>
      <c r="CU75" s="34"/>
      <c r="CV75" s="34">
        <v>0</v>
      </c>
      <c r="CW75" s="34">
        <v>0</v>
      </c>
      <c r="CX75" s="34"/>
      <c r="CY75" s="34">
        <v>36</v>
      </c>
      <c r="CZ75" s="34"/>
      <c r="DA75" s="34"/>
      <c r="DB75" s="34">
        <v>0</v>
      </c>
      <c r="DC75" s="34"/>
      <c r="DD75" s="34"/>
      <c r="DE75" s="34">
        <v>200</v>
      </c>
      <c r="DF75" s="34">
        <v>12</v>
      </c>
      <c r="DG75" s="34">
        <v>12</v>
      </c>
      <c r="DH75" s="34">
        <v>6</v>
      </c>
      <c r="DI75" s="34">
        <v>-1</v>
      </c>
      <c r="DJ75" s="34"/>
      <c r="DK75" s="34">
        <v>0</v>
      </c>
      <c r="DL75" s="34"/>
      <c r="DM75" s="34"/>
      <c r="DN75" s="34"/>
      <c r="DO75" s="34"/>
      <c r="DP75" s="34"/>
      <c r="DQ75" s="34">
        <v>2265</v>
      </c>
      <c r="DR75" s="34">
        <v>82</v>
      </c>
      <c r="DS75" s="34">
        <v>82</v>
      </c>
      <c r="DT75" s="34">
        <v>1832</v>
      </c>
      <c r="DU75" s="34">
        <v>-22</v>
      </c>
      <c r="DV75" s="34"/>
      <c r="DW75" s="32" t="s">
        <v>522</v>
      </c>
      <c r="DX75" s="28" t="s">
        <v>2389</v>
      </c>
      <c r="DY75" s="32" t="s">
        <v>226</v>
      </c>
      <c r="DZ75" s="28" t="s">
        <v>2338</v>
      </c>
    </row>
    <row r="76" spans="1:130" ht="15" customHeight="1">
      <c r="A76" s="58" t="s">
        <v>4</v>
      </c>
      <c r="B76" s="58" t="s">
        <v>144</v>
      </c>
      <c r="C76" s="36" t="s">
        <v>165</v>
      </c>
      <c r="D76" s="177">
        <v>44926</v>
      </c>
      <c r="E76" s="36" t="s">
        <v>193</v>
      </c>
      <c r="F76" s="36" t="s">
        <v>191</v>
      </c>
      <c r="G76" s="34">
        <v>2860</v>
      </c>
      <c r="H76" s="34">
        <v>69</v>
      </c>
      <c r="I76" s="34">
        <v>69</v>
      </c>
      <c r="J76" s="34">
        <v>2860</v>
      </c>
      <c r="K76" s="34">
        <v>-36</v>
      </c>
      <c r="L76" s="34"/>
      <c r="M76" s="34">
        <v>151</v>
      </c>
      <c r="N76" s="34">
        <v>1</v>
      </c>
      <c r="O76" s="34">
        <v>1</v>
      </c>
      <c r="P76" s="34">
        <v>151</v>
      </c>
      <c r="Q76" s="34">
        <v>-1</v>
      </c>
      <c r="R76" s="34"/>
      <c r="S76" s="34">
        <v>15153</v>
      </c>
      <c r="T76" s="34">
        <v>566</v>
      </c>
      <c r="U76" s="34">
        <v>566</v>
      </c>
      <c r="V76" s="34">
        <v>15153</v>
      </c>
      <c r="W76" s="34">
        <v>-411</v>
      </c>
      <c r="X76" s="34"/>
      <c r="Y76" s="34">
        <v>2901</v>
      </c>
      <c r="Z76" s="34">
        <v>45</v>
      </c>
      <c r="AA76" s="34">
        <v>45</v>
      </c>
      <c r="AB76" s="34">
        <v>2901</v>
      </c>
      <c r="AC76" s="34">
        <v>-33</v>
      </c>
      <c r="AD76" s="34"/>
      <c r="AE76" s="34">
        <v>1146</v>
      </c>
      <c r="AF76" s="34">
        <v>3</v>
      </c>
      <c r="AG76" s="34">
        <v>3</v>
      </c>
      <c r="AH76" s="34">
        <v>1146</v>
      </c>
      <c r="AI76" s="34">
        <v>-3</v>
      </c>
      <c r="AJ76" s="34"/>
      <c r="AK76" s="34">
        <v>5740</v>
      </c>
      <c r="AL76" s="34">
        <v>281</v>
      </c>
      <c r="AM76" s="34">
        <v>281</v>
      </c>
      <c r="AN76" s="34">
        <v>5740</v>
      </c>
      <c r="AO76" s="34">
        <v>-168</v>
      </c>
      <c r="AP76" s="34"/>
      <c r="AQ76" s="34">
        <v>13999</v>
      </c>
      <c r="AR76" s="34">
        <v>824</v>
      </c>
      <c r="AS76" s="34">
        <v>824</v>
      </c>
      <c r="AT76" s="34">
        <v>13999</v>
      </c>
      <c r="AU76" s="34">
        <v>-707</v>
      </c>
      <c r="AV76" s="34"/>
      <c r="AW76" s="34">
        <v>5008</v>
      </c>
      <c r="AX76" s="34">
        <v>83</v>
      </c>
      <c r="AY76" s="34">
        <v>83</v>
      </c>
      <c r="AZ76" s="34">
        <v>5008</v>
      </c>
      <c r="BA76" s="34">
        <v>-69</v>
      </c>
      <c r="BB76" s="34"/>
      <c r="BC76" s="34">
        <v>1127</v>
      </c>
      <c r="BD76" s="34">
        <v>103</v>
      </c>
      <c r="BE76" s="34">
        <v>103</v>
      </c>
      <c r="BF76" s="34">
        <v>1127</v>
      </c>
      <c r="BG76" s="34">
        <v>-37</v>
      </c>
      <c r="BH76" s="34"/>
      <c r="BI76" s="34">
        <v>1411</v>
      </c>
      <c r="BJ76" s="34">
        <v>35</v>
      </c>
      <c r="BK76" s="34">
        <v>35</v>
      </c>
      <c r="BL76" s="34">
        <v>1411</v>
      </c>
      <c r="BM76" s="34">
        <v>-28</v>
      </c>
      <c r="BN76" s="34"/>
      <c r="BO76" s="34">
        <v>3439</v>
      </c>
      <c r="BP76" s="34">
        <v>93</v>
      </c>
      <c r="BQ76" s="34">
        <v>93</v>
      </c>
      <c r="BR76" s="34">
        <v>3439</v>
      </c>
      <c r="BS76" s="34">
        <v>-37</v>
      </c>
      <c r="BT76" s="34"/>
      <c r="BU76" s="34">
        <v>11376</v>
      </c>
      <c r="BV76" s="34">
        <v>442</v>
      </c>
      <c r="BW76" s="34">
        <v>442</v>
      </c>
      <c r="BX76" s="34">
        <v>11376</v>
      </c>
      <c r="BY76" s="34">
        <v>-223</v>
      </c>
      <c r="BZ76" s="34"/>
      <c r="CA76" s="34">
        <v>6340</v>
      </c>
      <c r="CB76" s="34">
        <v>180</v>
      </c>
      <c r="CC76" s="34">
        <v>180</v>
      </c>
      <c r="CD76" s="34">
        <v>6340</v>
      </c>
      <c r="CE76" s="34">
        <v>-132</v>
      </c>
      <c r="CF76" s="34"/>
      <c r="CG76" s="34">
        <v>2668</v>
      </c>
      <c r="CH76" s="34">
        <v>86</v>
      </c>
      <c r="CI76" s="34">
        <v>86</v>
      </c>
      <c r="CJ76" s="34">
        <v>2668</v>
      </c>
      <c r="CK76" s="34">
        <v>-30</v>
      </c>
      <c r="CL76" s="34"/>
      <c r="CM76" s="34">
        <v>37</v>
      </c>
      <c r="CN76" s="34">
        <v>8</v>
      </c>
      <c r="CO76" s="34">
        <v>8</v>
      </c>
      <c r="CP76" s="34">
        <v>37</v>
      </c>
      <c r="CQ76" s="34">
        <v>-8</v>
      </c>
      <c r="CR76" s="34"/>
      <c r="CS76" s="34">
        <v>107</v>
      </c>
      <c r="CT76" s="34">
        <v>0</v>
      </c>
      <c r="CU76" s="34">
        <v>0</v>
      </c>
      <c r="CV76" s="34">
        <v>107</v>
      </c>
      <c r="CW76" s="34">
        <v>-1</v>
      </c>
      <c r="CX76" s="34"/>
      <c r="CY76" s="34">
        <v>4832</v>
      </c>
      <c r="CZ76" s="34">
        <v>69</v>
      </c>
      <c r="DA76" s="34">
        <v>69</v>
      </c>
      <c r="DB76" s="34">
        <v>4832</v>
      </c>
      <c r="DC76" s="34">
        <v>-39</v>
      </c>
      <c r="DD76" s="34"/>
      <c r="DE76" s="34">
        <v>518</v>
      </c>
      <c r="DF76" s="34">
        <v>24</v>
      </c>
      <c r="DG76" s="34">
        <v>24</v>
      </c>
      <c r="DH76" s="34">
        <v>518</v>
      </c>
      <c r="DI76" s="34">
        <v>-8</v>
      </c>
      <c r="DJ76" s="34"/>
      <c r="DK76" s="34">
        <v>1252</v>
      </c>
      <c r="DL76" s="34">
        <v>21</v>
      </c>
      <c r="DM76" s="34">
        <v>21</v>
      </c>
      <c r="DN76" s="34">
        <v>1252</v>
      </c>
      <c r="DO76" s="34">
        <v>-18</v>
      </c>
      <c r="DP76" s="34"/>
      <c r="DQ76" s="34">
        <v>80062</v>
      </c>
      <c r="DR76" s="34">
        <v>2932</v>
      </c>
      <c r="DS76" s="34">
        <v>2932</v>
      </c>
      <c r="DT76" s="34">
        <v>80062</v>
      </c>
      <c r="DU76" s="34">
        <v>-1990</v>
      </c>
      <c r="DV76" s="34"/>
      <c r="DW76" s="32" t="s">
        <v>2358</v>
      </c>
      <c r="DX76" s="28" t="s">
        <v>2389</v>
      </c>
      <c r="DY76" s="32" t="s">
        <v>348</v>
      </c>
      <c r="DZ76" s="28" t="s">
        <v>2340</v>
      </c>
    </row>
    <row r="77" spans="1:130" ht="15" customHeight="1">
      <c r="A77" s="58" t="s">
        <v>20</v>
      </c>
      <c r="B77" s="58" t="s">
        <v>21</v>
      </c>
      <c r="C77" s="36" t="s">
        <v>173</v>
      </c>
      <c r="D77" s="177">
        <v>44926</v>
      </c>
      <c r="E77" s="36" t="s">
        <v>193</v>
      </c>
      <c r="F77" s="36" t="s">
        <v>190</v>
      </c>
      <c r="G77" s="34">
        <v>0</v>
      </c>
      <c r="H77" s="34">
        <v>0</v>
      </c>
      <c r="I77" s="34">
        <v>0</v>
      </c>
      <c r="J77" s="34">
        <v>0</v>
      </c>
      <c r="K77" s="34">
        <v>0</v>
      </c>
      <c r="L77" s="34">
        <v>0</v>
      </c>
      <c r="M77" s="34">
        <v>1186</v>
      </c>
      <c r="N77" s="34">
        <v>0</v>
      </c>
      <c r="O77" s="34">
        <v>0</v>
      </c>
      <c r="P77" s="34">
        <v>1186</v>
      </c>
      <c r="Q77" s="34">
        <v>0</v>
      </c>
      <c r="R77" s="34">
        <v>0</v>
      </c>
      <c r="S77" s="34">
        <v>6570</v>
      </c>
      <c r="T77" s="34">
        <v>0</v>
      </c>
      <c r="U77" s="34">
        <v>0</v>
      </c>
      <c r="V77" s="34">
        <v>6570</v>
      </c>
      <c r="W77" s="34">
        <v>0</v>
      </c>
      <c r="X77" s="34">
        <v>0</v>
      </c>
      <c r="Y77" s="34">
        <v>289273</v>
      </c>
      <c r="Z77" s="34">
        <v>0</v>
      </c>
      <c r="AA77" s="34">
        <v>0</v>
      </c>
      <c r="AB77" s="34">
        <v>289273</v>
      </c>
      <c r="AC77" s="34">
        <v>-1</v>
      </c>
      <c r="AD77" s="34">
        <v>0</v>
      </c>
      <c r="AE77" s="34">
        <v>649426</v>
      </c>
      <c r="AF77" s="34">
        <v>0</v>
      </c>
      <c r="AG77" s="34">
        <v>0</v>
      </c>
      <c r="AH77" s="34">
        <v>639966</v>
      </c>
      <c r="AI77" s="34">
        <v>-3</v>
      </c>
      <c r="AJ77" s="34">
        <v>0</v>
      </c>
      <c r="AK77" s="34">
        <v>169361</v>
      </c>
      <c r="AL77" s="34">
        <v>0</v>
      </c>
      <c r="AM77" s="34">
        <v>0</v>
      </c>
      <c r="AN77" s="34">
        <v>169361</v>
      </c>
      <c r="AO77" s="34">
        <v>0</v>
      </c>
      <c r="AP77" s="34">
        <v>0</v>
      </c>
      <c r="AQ77" s="34">
        <v>0</v>
      </c>
      <c r="AR77" s="34">
        <v>0</v>
      </c>
      <c r="AS77" s="34">
        <v>0</v>
      </c>
      <c r="AT77" s="34">
        <v>0</v>
      </c>
      <c r="AU77" s="34">
        <v>0</v>
      </c>
      <c r="AV77" s="34">
        <v>0</v>
      </c>
      <c r="AW77" s="34">
        <v>92341</v>
      </c>
      <c r="AX77" s="34">
        <v>0</v>
      </c>
      <c r="AY77" s="34">
        <v>0</v>
      </c>
      <c r="AZ77" s="34">
        <v>92341</v>
      </c>
      <c r="BA77" s="34">
        <v>0</v>
      </c>
      <c r="BB77" s="34">
        <v>0</v>
      </c>
      <c r="BC77" s="34">
        <v>4343</v>
      </c>
      <c r="BD77" s="34">
        <v>0</v>
      </c>
      <c r="BE77" s="34">
        <v>0</v>
      </c>
      <c r="BF77" s="34">
        <v>4343</v>
      </c>
      <c r="BG77" s="34">
        <v>0</v>
      </c>
      <c r="BH77" s="34">
        <v>0</v>
      </c>
      <c r="BI77" s="34">
        <v>754</v>
      </c>
      <c r="BJ77" s="34">
        <v>0</v>
      </c>
      <c r="BK77" s="34">
        <v>0</v>
      </c>
      <c r="BL77" s="34">
        <v>754</v>
      </c>
      <c r="BM77" s="34">
        <v>0</v>
      </c>
      <c r="BN77" s="34">
        <v>0</v>
      </c>
      <c r="BO77" s="34">
        <v>12044</v>
      </c>
      <c r="BP77" s="34">
        <v>0</v>
      </c>
      <c r="BQ77" s="34">
        <v>0</v>
      </c>
      <c r="BR77" s="34">
        <v>12044</v>
      </c>
      <c r="BS77" s="34">
        <v>0</v>
      </c>
      <c r="BT77" s="34">
        <v>0</v>
      </c>
      <c r="BU77" s="34">
        <v>13994910</v>
      </c>
      <c r="BV77" s="34">
        <v>5568</v>
      </c>
      <c r="BW77" s="34">
        <v>5568</v>
      </c>
      <c r="BX77" s="34">
        <v>13973106</v>
      </c>
      <c r="BY77" s="34">
        <v>-585</v>
      </c>
      <c r="BZ77" s="34">
        <v>0</v>
      </c>
      <c r="CA77" s="34">
        <v>18491</v>
      </c>
      <c r="CB77" s="34">
        <v>0</v>
      </c>
      <c r="CC77" s="34">
        <v>0</v>
      </c>
      <c r="CD77" s="34">
        <v>18491</v>
      </c>
      <c r="CE77" s="34">
        <v>-2</v>
      </c>
      <c r="CF77" s="34">
        <v>0</v>
      </c>
      <c r="CG77" s="34">
        <v>22725</v>
      </c>
      <c r="CH77" s="34">
        <v>0</v>
      </c>
      <c r="CI77" s="34">
        <v>0</v>
      </c>
      <c r="CJ77" s="34">
        <v>22725</v>
      </c>
      <c r="CK77" s="34">
        <v>0</v>
      </c>
      <c r="CL77" s="34">
        <v>0</v>
      </c>
      <c r="CM77" s="34">
        <v>1813</v>
      </c>
      <c r="CN77" s="34">
        <v>0</v>
      </c>
      <c r="CO77" s="34">
        <v>0</v>
      </c>
      <c r="CP77" s="34">
        <v>1813</v>
      </c>
      <c r="CQ77" s="34">
        <v>0</v>
      </c>
      <c r="CR77" s="34">
        <v>0</v>
      </c>
      <c r="CS77" s="34">
        <v>0</v>
      </c>
      <c r="CT77" s="34">
        <v>0</v>
      </c>
      <c r="CU77" s="34">
        <v>0</v>
      </c>
      <c r="CV77" s="34">
        <v>0</v>
      </c>
      <c r="CW77" s="34">
        <v>0</v>
      </c>
      <c r="CX77" s="34">
        <v>0</v>
      </c>
      <c r="CY77" s="34">
        <v>99952</v>
      </c>
      <c r="CZ77" s="34">
        <v>0</v>
      </c>
      <c r="DA77" s="34">
        <v>0</v>
      </c>
      <c r="DB77" s="34">
        <v>99952</v>
      </c>
      <c r="DC77" s="34">
        <v>0</v>
      </c>
      <c r="DD77" s="34">
        <v>0</v>
      </c>
      <c r="DE77" s="34">
        <v>44397</v>
      </c>
      <c r="DF77" s="34">
        <v>1689</v>
      </c>
      <c r="DG77" s="34">
        <v>1689</v>
      </c>
      <c r="DH77" s="34">
        <v>44397</v>
      </c>
      <c r="DI77" s="34">
        <v>-2</v>
      </c>
      <c r="DJ77" s="34">
        <v>0</v>
      </c>
      <c r="DK77" s="34">
        <v>0</v>
      </c>
      <c r="DL77" s="34">
        <v>0</v>
      </c>
      <c r="DM77" s="34">
        <v>0</v>
      </c>
      <c r="DN77" s="34">
        <v>0</v>
      </c>
      <c r="DO77" s="34">
        <v>0</v>
      </c>
      <c r="DP77" s="34">
        <v>0</v>
      </c>
      <c r="DQ77" s="34">
        <v>15407588</v>
      </c>
      <c r="DR77" s="34">
        <v>7256</v>
      </c>
      <c r="DS77" s="34">
        <v>7256</v>
      </c>
      <c r="DT77" s="34">
        <v>15376324</v>
      </c>
      <c r="DU77" s="34">
        <v>-595</v>
      </c>
      <c r="DV77" s="34">
        <v>0</v>
      </c>
      <c r="DW77" s="32" t="s">
        <v>523</v>
      </c>
      <c r="DX77" s="28" t="s">
        <v>2389</v>
      </c>
      <c r="DY77" s="32" t="s">
        <v>278</v>
      </c>
      <c r="DZ77" s="28"/>
    </row>
    <row r="78" spans="1:130" ht="15" customHeight="1">
      <c r="A78" s="58" t="s">
        <v>60</v>
      </c>
      <c r="B78" s="58" t="s">
        <v>377</v>
      </c>
      <c r="C78" s="36" t="s">
        <v>175</v>
      </c>
      <c r="D78" s="177">
        <v>44926</v>
      </c>
      <c r="E78" s="36" t="s">
        <v>193</v>
      </c>
      <c r="F78" s="36" t="s">
        <v>190</v>
      </c>
      <c r="G78" s="34">
        <v>84731</v>
      </c>
      <c r="H78" s="34"/>
      <c r="I78" s="34">
        <v>11440</v>
      </c>
      <c r="J78" s="34"/>
      <c r="K78" s="34">
        <v>-2203</v>
      </c>
      <c r="L78" s="34"/>
      <c r="M78" s="34">
        <v>11819</v>
      </c>
      <c r="N78" s="34"/>
      <c r="O78" s="34">
        <v>885</v>
      </c>
      <c r="P78" s="34"/>
      <c r="Q78" s="34">
        <v>-531</v>
      </c>
      <c r="R78" s="34"/>
      <c r="S78" s="34">
        <v>1581619</v>
      </c>
      <c r="T78" s="34"/>
      <c r="U78" s="34">
        <v>41534</v>
      </c>
      <c r="V78" s="34"/>
      <c r="W78" s="34">
        <v>-35629</v>
      </c>
      <c r="X78" s="34"/>
      <c r="Y78" s="34">
        <v>277005</v>
      </c>
      <c r="Z78" s="34"/>
      <c r="AA78" s="34">
        <v>513</v>
      </c>
      <c r="AB78" s="34"/>
      <c r="AC78" s="34">
        <v>-1769</v>
      </c>
      <c r="AD78" s="34"/>
      <c r="AE78" s="34">
        <v>180500</v>
      </c>
      <c r="AF78" s="34"/>
      <c r="AG78" s="34">
        <v>207</v>
      </c>
      <c r="AH78" s="34"/>
      <c r="AI78" s="34">
        <v>-1373</v>
      </c>
      <c r="AJ78" s="34"/>
      <c r="AK78" s="34">
        <v>1276421</v>
      </c>
      <c r="AL78" s="34"/>
      <c r="AM78" s="34">
        <v>63510</v>
      </c>
      <c r="AN78" s="34"/>
      <c r="AO78" s="34">
        <v>-135754</v>
      </c>
      <c r="AP78" s="34">
        <v>-60</v>
      </c>
      <c r="AQ78" s="34">
        <v>675978</v>
      </c>
      <c r="AR78" s="34"/>
      <c r="AS78" s="34">
        <v>59615</v>
      </c>
      <c r="AT78" s="34"/>
      <c r="AU78" s="34">
        <v>-52084</v>
      </c>
      <c r="AV78" s="34"/>
      <c r="AW78" s="34">
        <v>1217528</v>
      </c>
      <c r="AX78" s="34"/>
      <c r="AY78" s="34">
        <v>3593</v>
      </c>
      <c r="AZ78" s="34"/>
      <c r="BA78" s="34">
        <v>-47833</v>
      </c>
      <c r="BB78" s="34"/>
      <c r="BC78" s="34">
        <v>173506</v>
      </c>
      <c r="BD78" s="34"/>
      <c r="BE78" s="34">
        <v>33462</v>
      </c>
      <c r="BF78" s="34"/>
      <c r="BG78" s="34">
        <v>-26114</v>
      </c>
      <c r="BH78" s="34"/>
      <c r="BI78" s="34">
        <v>133363</v>
      </c>
      <c r="BJ78" s="34"/>
      <c r="BK78" s="34">
        <v>2373</v>
      </c>
      <c r="BL78" s="34"/>
      <c r="BM78" s="34">
        <v>-2000</v>
      </c>
      <c r="BN78" s="34"/>
      <c r="BO78" s="34">
        <v>1283634</v>
      </c>
      <c r="BP78" s="34"/>
      <c r="BQ78" s="34">
        <v>14057</v>
      </c>
      <c r="BR78" s="34"/>
      <c r="BS78" s="34">
        <v>-24664</v>
      </c>
      <c r="BT78" s="34"/>
      <c r="BU78" s="34">
        <v>782256</v>
      </c>
      <c r="BV78" s="34"/>
      <c r="BW78" s="34">
        <v>24829</v>
      </c>
      <c r="BX78" s="34"/>
      <c r="BY78" s="34">
        <v>-18444</v>
      </c>
      <c r="BZ78" s="34">
        <v>-1109</v>
      </c>
      <c r="CA78" s="34">
        <v>355333</v>
      </c>
      <c r="CB78" s="34"/>
      <c r="CC78" s="34">
        <v>11970</v>
      </c>
      <c r="CD78" s="34"/>
      <c r="CE78" s="34">
        <v>-8478</v>
      </c>
      <c r="CF78" s="34"/>
      <c r="CG78" s="34">
        <v>91249</v>
      </c>
      <c r="CH78" s="34"/>
      <c r="CI78" s="34">
        <v>4019</v>
      </c>
      <c r="CJ78" s="34"/>
      <c r="CK78" s="34">
        <v>-2737</v>
      </c>
      <c r="CL78" s="34"/>
      <c r="CM78" s="34">
        <v>220766</v>
      </c>
      <c r="CN78" s="34"/>
      <c r="CO78" s="34"/>
      <c r="CP78" s="34"/>
      <c r="CQ78" s="34">
        <v>-1333</v>
      </c>
      <c r="CR78" s="34"/>
      <c r="CS78" s="34">
        <v>47288</v>
      </c>
      <c r="CT78" s="34"/>
      <c r="CU78" s="34">
        <v>1364</v>
      </c>
      <c r="CV78" s="34"/>
      <c r="CW78" s="34">
        <v>-1229</v>
      </c>
      <c r="CX78" s="34"/>
      <c r="CY78" s="34">
        <v>60936</v>
      </c>
      <c r="CZ78" s="34"/>
      <c r="DA78" s="34">
        <v>1297</v>
      </c>
      <c r="DB78" s="34"/>
      <c r="DC78" s="34">
        <v>-1119</v>
      </c>
      <c r="DD78" s="34"/>
      <c r="DE78" s="34">
        <v>37571</v>
      </c>
      <c r="DF78" s="34"/>
      <c r="DG78" s="34">
        <v>10133</v>
      </c>
      <c r="DH78" s="34"/>
      <c r="DI78" s="34">
        <v>-8998</v>
      </c>
      <c r="DJ78" s="34"/>
      <c r="DK78" s="34">
        <v>86255</v>
      </c>
      <c r="DL78" s="34"/>
      <c r="DM78" s="34">
        <v>1271</v>
      </c>
      <c r="DN78" s="34"/>
      <c r="DO78" s="34">
        <v>-2335</v>
      </c>
      <c r="DP78" s="34"/>
      <c r="DQ78" s="34">
        <v>8577758</v>
      </c>
      <c r="DR78" s="34"/>
      <c r="DS78" s="34">
        <v>286072</v>
      </c>
      <c r="DT78" s="34"/>
      <c r="DU78" s="34">
        <v>-374627</v>
      </c>
      <c r="DV78" s="34">
        <v>-1169</v>
      </c>
      <c r="DW78" s="32" t="s">
        <v>2326</v>
      </c>
      <c r="DX78" s="28" t="s">
        <v>2389</v>
      </c>
      <c r="DY78" s="32" t="s">
        <v>273</v>
      </c>
      <c r="DZ78" s="28"/>
    </row>
    <row r="79" spans="1:130" ht="15" customHeight="1">
      <c r="A79" s="58" t="s">
        <v>88</v>
      </c>
      <c r="B79" s="58" t="s">
        <v>89</v>
      </c>
      <c r="C79" s="36" t="s">
        <v>179</v>
      </c>
      <c r="D79" s="177">
        <v>44926</v>
      </c>
      <c r="E79" s="36" t="s">
        <v>193</v>
      </c>
      <c r="F79" s="36" t="s">
        <v>191</v>
      </c>
      <c r="G79" s="34">
        <v>38</v>
      </c>
      <c r="H79" s="34"/>
      <c r="I79" s="34"/>
      <c r="J79" s="34">
        <v>38</v>
      </c>
      <c r="K79" s="34">
        <v>-1</v>
      </c>
      <c r="L79" s="34"/>
      <c r="M79" s="34">
        <v>12</v>
      </c>
      <c r="N79" s="34"/>
      <c r="O79" s="34"/>
      <c r="P79" s="34">
        <v>12</v>
      </c>
      <c r="Q79" s="34"/>
      <c r="R79" s="34"/>
      <c r="S79" s="34">
        <v>975</v>
      </c>
      <c r="T79" s="34">
        <v>89</v>
      </c>
      <c r="U79" s="34">
        <v>89</v>
      </c>
      <c r="V79" s="34">
        <v>975</v>
      </c>
      <c r="W79" s="34">
        <v>-27</v>
      </c>
      <c r="X79" s="34"/>
      <c r="Y79" s="34">
        <v>1235</v>
      </c>
      <c r="Z79" s="34">
        <v>3</v>
      </c>
      <c r="AA79" s="34">
        <v>3</v>
      </c>
      <c r="AB79" s="34">
        <v>1235</v>
      </c>
      <c r="AC79" s="34">
        <v>-18</v>
      </c>
      <c r="AD79" s="34"/>
      <c r="AE79" s="34">
        <v>186</v>
      </c>
      <c r="AF79" s="34"/>
      <c r="AG79" s="34"/>
      <c r="AH79" s="34">
        <v>186</v>
      </c>
      <c r="AI79" s="34"/>
      <c r="AJ79" s="34"/>
      <c r="AK79" s="34">
        <v>1497</v>
      </c>
      <c r="AL79" s="34">
        <v>20</v>
      </c>
      <c r="AM79" s="34">
        <v>20</v>
      </c>
      <c r="AN79" s="34">
        <v>1497</v>
      </c>
      <c r="AO79" s="34">
        <v>-13</v>
      </c>
      <c r="AP79" s="34"/>
      <c r="AQ79" s="34">
        <v>1768</v>
      </c>
      <c r="AR79" s="34">
        <v>48</v>
      </c>
      <c r="AS79" s="34">
        <v>48</v>
      </c>
      <c r="AT79" s="34">
        <v>1768</v>
      </c>
      <c r="AU79" s="34">
        <v>-40</v>
      </c>
      <c r="AV79" s="34"/>
      <c r="AW79" s="34">
        <v>1221</v>
      </c>
      <c r="AX79" s="34">
        <v>21</v>
      </c>
      <c r="AY79" s="34">
        <v>21</v>
      </c>
      <c r="AZ79" s="34">
        <v>1221</v>
      </c>
      <c r="BA79" s="34">
        <v>-31</v>
      </c>
      <c r="BB79" s="34"/>
      <c r="BC79" s="34">
        <v>360</v>
      </c>
      <c r="BD79" s="34">
        <v>52</v>
      </c>
      <c r="BE79" s="34">
        <v>52</v>
      </c>
      <c r="BF79" s="34">
        <v>360</v>
      </c>
      <c r="BG79" s="34">
        <v>-24</v>
      </c>
      <c r="BH79" s="34"/>
      <c r="BI79" s="34">
        <v>782</v>
      </c>
      <c r="BJ79" s="34">
        <v>7</v>
      </c>
      <c r="BK79" s="34">
        <v>7</v>
      </c>
      <c r="BL79" s="34">
        <v>782</v>
      </c>
      <c r="BM79" s="34">
        <v>-8</v>
      </c>
      <c r="BN79" s="34"/>
      <c r="BO79" s="34">
        <v>2240</v>
      </c>
      <c r="BP79" s="34">
        <v>38</v>
      </c>
      <c r="BQ79" s="34">
        <v>38</v>
      </c>
      <c r="BR79" s="34">
        <v>2240</v>
      </c>
      <c r="BS79" s="34">
        <v>-105</v>
      </c>
      <c r="BT79" s="34"/>
      <c r="BU79" s="34">
        <v>19254</v>
      </c>
      <c r="BV79" s="34">
        <v>236</v>
      </c>
      <c r="BW79" s="34">
        <v>236</v>
      </c>
      <c r="BX79" s="34">
        <v>19254</v>
      </c>
      <c r="BY79" s="34">
        <v>-142</v>
      </c>
      <c r="BZ79" s="34"/>
      <c r="CA79" s="34">
        <v>2800</v>
      </c>
      <c r="CB79" s="34">
        <v>282</v>
      </c>
      <c r="CC79" s="34">
        <v>282</v>
      </c>
      <c r="CD79" s="34">
        <v>2800</v>
      </c>
      <c r="CE79" s="34">
        <v>-124</v>
      </c>
      <c r="CF79" s="34"/>
      <c r="CG79" s="34">
        <v>1229</v>
      </c>
      <c r="CH79" s="34">
        <v>60</v>
      </c>
      <c r="CI79" s="34">
        <v>60</v>
      </c>
      <c r="CJ79" s="34">
        <v>1229</v>
      </c>
      <c r="CK79" s="34">
        <v>-30</v>
      </c>
      <c r="CL79" s="34"/>
      <c r="CM79" s="34">
        <v>145</v>
      </c>
      <c r="CN79" s="34"/>
      <c r="CO79" s="34"/>
      <c r="CP79" s="34">
        <v>145</v>
      </c>
      <c r="CQ79" s="34"/>
      <c r="CR79" s="34"/>
      <c r="CS79" s="34">
        <v>118</v>
      </c>
      <c r="CT79" s="34">
        <v>2</v>
      </c>
      <c r="CU79" s="34">
        <v>2</v>
      </c>
      <c r="CV79" s="34">
        <v>118</v>
      </c>
      <c r="CW79" s="34">
        <v>-1</v>
      </c>
      <c r="CX79" s="34"/>
      <c r="CY79" s="34">
        <v>244</v>
      </c>
      <c r="CZ79" s="34">
        <v>9</v>
      </c>
      <c r="DA79" s="34">
        <v>9</v>
      </c>
      <c r="DB79" s="34">
        <v>244</v>
      </c>
      <c r="DC79" s="34">
        <v>-2</v>
      </c>
      <c r="DD79" s="34"/>
      <c r="DE79" s="34">
        <v>146</v>
      </c>
      <c r="DF79" s="34">
        <v>5</v>
      </c>
      <c r="DG79" s="34">
        <v>5</v>
      </c>
      <c r="DH79" s="34">
        <v>146</v>
      </c>
      <c r="DI79" s="34">
        <v>-7</v>
      </c>
      <c r="DJ79" s="34"/>
      <c r="DK79" s="34">
        <v>54</v>
      </c>
      <c r="DL79" s="34">
        <v>1</v>
      </c>
      <c r="DM79" s="34">
        <v>1</v>
      </c>
      <c r="DN79" s="34">
        <v>54</v>
      </c>
      <c r="DO79" s="34">
        <v>-1</v>
      </c>
      <c r="DP79" s="34"/>
      <c r="DQ79" s="34">
        <v>34303</v>
      </c>
      <c r="DR79" s="34">
        <v>873</v>
      </c>
      <c r="DS79" s="34">
        <v>873</v>
      </c>
      <c r="DT79" s="34">
        <v>34303</v>
      </c>
      <c r="DU79" s="34">
        <v>-574</v>
      </c>
      <c r="DV79" s="34"/>
      <c r="DW79" s="32" t="s">
        <v>524</v>
      </c>
      <c r="DX79" s="28" t="s">
        <v>2389</v>
      </c>
      <c r="DY79" s="32" t="s">
        <v>349</v>
      </c>
      <c r="DZ79" s="28"/>
    </row>
    <row r="80" spans="1:130" ht="15" customHeight="1">
      <c r="A80" s="58" t="s">
        <v>96</v>
      </c>
      <c r="B80" s="58" t="s">
        <v>97</v>
      </c>
      <c r="C80" s="36" t="s">
        <v>162</v>
      </c>
      <c r="D80" s="177">
        <v>44926</v>
      </c>
      <c r="E80" s="36" t="s">
        <v>193</v>
      </c>
      <c r="F80" s="36" t="s">
        <v>191</v>
      </c>
      <c r="G80" s="34">
        <v>115</v>
      </c>
      <c r="H80" s="34"/>
      <c r="I80" s="34">
        <v>5</v>
      </c>
      <c r="J80" s="34"/>
      <c r="K80" s="34">
        <v>-1</v>
      </c>
      <c r="L80" s="34">
        <v>0</v>
      </c>
      <c r="M80" s="34">
        <v>448</v>
      </c>
      <c r="N80" s="34"/>
      <c r="O80" s="34">
        <v>0</v>
      </c>
      <c r="P80" s="34"/>
      <c r="Q80" s="34">
        <v>-3</v>
      </c>
      <c r="R80" s="34">
        <v>0</v>
      </c>
      <c r="S80" s="34">
        <v>16143</v>
      </c>
      <c r="T80" s="34"/>
      <c r="U80" s="34">
        <v>523</v>
      </c>
      <c r="V80" s="34"/>
      <c r="W80" s="34">
        <v>-441</v>
      </c>
      <c r="X80" s="34">
        <v>-5</v>
      </c>
      <c r="Y80" s="34">
        <v>6410</v>
      </c>
      <c r="Z80" s="34"/>
      <c r="AA80" s="34">
        <v>35</v>
      </c>
      <c r="AB80" s="34"/>
      <c r="AC80" s="34">
        <v>-76</v>
      </c>
      <c r="AD80" s="34">
        <v>0</v>
      </c>
      <c r="AE80" s="34">
        <v>2365</v>
      </c>
      <c r="AF80" s="34"/>
      <c r="AG80" s="34">
        <v>1</v>
      </c>
      <c r="AH80" s="34"/>
      <c r="AI80" s="34">
        <v>-2</v>
      </c>
      <c r="AJ80" s="34">
        <v>0</v>
      </c>
      <c r="AK80" s="34">
        <v>2188</v>
      </c>
      <c r="AL80" s="34"/>
      <c r="AM80" s="34">
        <v>24</v>
      </c>
      <c r="AN80" s="34"/>
      <c r="AO80" s="34">
        <v>-24</v>
      </c>
      <c r="AP80" s="34">
        <v>0</v>
      </c>
      <c r="AQ80" s="34">
        <v>5983</v>
      </c>
      <c r="AR80" s="34"/>
      <c r="AS80" s="34">
        <v>139</v>
      </c>
      <c r="AT80" s="34"/>
      <c r="AU80" s="34">
        <v>-115</v>
      </c>
      <c r="AV80" s="34">
        <v>0</v>
      </c>
      <c r="AW80" s="34">
        <v>3042</v>
      </c>
      <c r="AX80" s="34"/>
      <c r="AY80" s="34">
        <v>26</v>
      </c>
      <c r="AZ80" s="34"/>
      <c r="BA80" s="34">
        <v>-28</v>
      </c>
      <c r="BB80" s="34">
        <v>0</v>
      </c>
      <c r="BC80" s="34">
        <v>109</v>
      </c>
      <c r="BD80" s="34"/>
      <c r="BE80" s="34">
        <v>1</v>
      </c>
      <c r="BF80" s="34"/>
      <c r="BG80" s="34">
        <v>-1</v>
      </c>
      <c r="BH80" s="34">
        <v>0</v>
      </c>
      <c r="BI80" s="34">
        <v>2645</v>
      </c>
      <c r="BJ80" s="34"/>
      <c r="BK80" s="34">
        <v>5</v>
      </c>
      <c r="BL80" s="34"/>
      <c r="BM80" s="34">
        <v>-26</v>
      </c>
      <c r="BN80" s="34">
        <v>0</v>
      </c>
      <c r="BO80" s="34">
        <v>0</v>
      </c>
      <c r="BP80" s="34"/>
      <c r="BQ80" s="34">
        <v>0</v>
      </c>
      <c r="BR80" s="34"/>
      <c r="BS80" s="34">
        <v>0</v>
      </c>
      <c r="BT80" s="34">
        <v>0</v>
      </c>
      <c r="BU80" s="34">
        <v>50616</v>
      </c>
      <c r="BV80" s="34"/>
      <c r="BW80" s="34">
        <v>212</v>
      </c>
      <c r="BX80" s="34"/>
      <c r="BY80" s="34">
        <v>-270</v>
      </c>
      <c r="BZ80" s="34">
        <v>0</v>
      </c>
      <c r="CA80" s="34">
        <v>7432</v>
      </c>
      <c r="CB80" s="34"/>
      <c r="CC80" s="34">
        <v>99</v>
      </c>
      <c r="CD80" s="34"/>
      <c r="CE80" s="34">
        <v>-109</v>
      </c>
      <c r="CF80" s="34">
        <v>0</v>
      </c>
      <c r="CG80" s="34">
        <v>4711</v>
      </c>
      <c r="CH80" s="34"/>
      <c r="CI80" s="34">
        <v>52</v>
      </c>
      <c r="CJ80" s="34"/>
      <c r="CK80" s="34">
        <v>-71</v>
      </c>
      <c r="CL80" s="34">
        <v>0</v>
      </c>
      <c r="CM80" s="34">
        <v>0</v>
      </c>
      <c r="CN80" s="34"/>
      <c r="CO80" s="34">
        <v>0</v>
      </c>
      <c r="CP80" s="34"/>
      <c r="CQ80" s="34">
        <v>0</v>
      </c>
      <c r="CR80" s="34">
        <v>0</v>
      </c>
      <c r="CS80" s="34">
        <v>239</v>
      </c>
      <c r="CT80" s="34"/>
      <c r="CU80" s="34">
        <v>0</v>
      </c>
      <c r="CV80" s="34"/>
      <c r="CW80" s="34">
        <v>-3</v>
      </c>
      <c r="CX80" s="34">
        <v>0</v>
      </c>
      <c r="CY80" s="34">
        <v>1240</v>
      </c>
      <c r="CZ80" s="34"/>
      <c r="DA80" s="34">
        <v>38</v>
      </c>
      <c r="DB80" s="34"/>
      <c r="DC80" s="34">
        <v>-29</v>
      </c>
      <c r="DD80" s="34">
        <v>0</v>
      </c>
      <c r="DE80" s="34">
        <v>343</v>
      </c>
      <c r="DF80" s="34"/>
      <c r="DG80" s="34">
        <v>1</v>
      </c>
      <c r="DH80" s="34"/>
      <c r="DI80" s="34">
        <v>-2</v>
      </c>
      <c r="DJ80" s="34">
        <v>0</v>
      </c>
      <c r="DK80" s="34">
        <v>846</v>
      </c>
      <c r="DL80" s="34"/>
      <c r="DM80" s="34">
        <v>2</v>
      </c>
      <c r="DN80" s="34"/>
      <c r="DO80" s="34">
        <v>-5</v>
      </c>
      <c r="DP80" s="34">
        <v>0</v>
      </c>
      <c r="DQ80" s="34">
        <v>104876</v>
      </c>
      <c r="DR80" s="34"/>
      <c r="DS80" s="34">
        <v>1164</v>
      </c>
      <c r="DT80" s="34"/>
      <c r="DU80" s="34">
        <v>-1206</v>
      </c>
      <c r="DV80" s="34">
        <v>-5</v>
      </c>
      <c r="DW80" s="32" t="s">
        <v>525</v>
      </c>
      <c r="DX80" s="28" t="s">
        <v>2389</v>
      </c>
      <c r="DY80" s="32" t="s">
        <v>350</v>
      </c>
      <c r="DZ80" s="28" t="s">
        <v>2338</v>
      </c>
    </row>
    <row r="81" spans="1:130" ht="15" customHeight="1">
      <c r="A81" s="58" t="s">
        <v>102</v>
      </c>
      <c r="B81" s="58" t="s">
        <v>103</v>
      </c>
      <c r="C81" s="36" t="s">
        <v>162</v>
      </c>
      <c r="D81" s="177">
        <v>44926</v>
      </c>
      <c r="E81" s="36" t="s">
        <v>193</v>
      </c>
      <c r="F81" s="36" t="s">
        <v>191</v>
      </c>
      <c r="G81" s="34">
        <v>13</v>
      </c>
      <c r="H81" s="34"/>
      <c r="I81" s="34"/>
      <c r="J81" s="34"/>
      <c r="K81" s="34">
        <v>0</v>
      </c>
      <c r="L81" s="34"/>
      <c r="M81" s="34">
        <v>44</v>
      </c>
      <c r="N81" s="34"/>
      <c r="O81" s="34">
        <v>0</v>
      </c>
      <c r="P81" s="34"/>
      <c r="Q81" s="34">
        <v>-1</v>
      </c>
      <c r="R81" s="34"/>
      <c r="S81" s="34">
        <v>6470</v>
      </c>
      <c r="T81" s="34"/>
      <c r="U81" s="34">
        <v>66</v>
      </c>
      <c r="V81" s="34"/>
      <c r="W81" s="34">
        <v>-38</v>
      </c>
      <c r="X81" s="34"/>
      <c r="Y81" s="34">
        <v>7307</v>
      </c>
      <c r="Z81" s="34"/>
      <c r="AA81" s="34">
        <v>56</v>
      </c>
      <c r="AB81" s="34"/>
      <c r="AC81" s="34">
        <v>-31</v>
      </c>
      <c r="AD81" s="34"/>
      <c r="AE81" s="34">
        <v>2790</v>
      </c>
      <c r="AF81" s="34"/>
      <c r="AG81" s="34">
        <v>6</v>
      </c>
      <c r="AH81" s="34"/>
      <c r="AI81" s="34">
        <v>0</v>
      </c>
      <c r="AJ81" s="34"/>
      <c r="AK81" s="34">
        <v>513</v>
      </c>
      <c r="AL81" s="34"/>
      <c r="AM81" s="34">
        <v>19</v>
      </c>
      <c r="AN81" s="34"/>
      <c r="AO81" s="34">
        <v>-2</v>
      </c>
      <c r="AP81" s="34"/>
      <c r="AQ81" s="34">
        <v>2275</v>
      </c>
      <c r="AR81" s="34"/>
      <c r="AS81" s="34">
        <v>96</v>
      </c>
      <c r="AT81" s="34"/>
      <c r="AU81" s="34">
        <v>-37</v>
      </c>
      <c r="AV81" s="34"/>
      <c r="AW81" s="34">
        <v>5030</v>
      </c>
      <c r="AX81" s="34"/>
      <c r="AY81" s="34">
        <v>235</v>
      </c>
      <c r="AZ81" s="34"/>
      <c r="BA81" s="34">
        <v>-51</v>
      </c>
      <c r="BB81" s="34"/>
      <c r="BC81" s="34">
        <v>119</v>
      </c>
      <c r="BD81" s="34"/>
      <c r="BE81" s="34">
        <v>0</v>
      </c>
      <c r="BF81" s="34"/>
      <c r="BG81" s="34">
        <v>0</v>
      </c>
      <c r="BH81" s="34"/>
      <c r="BI81" s="34">
        <v>2977</v>
      </c>
      <c r="BJ81" s="34"/>
      <c r="BK81" s="34">
        <v>4</v>
      </c>
      <c r="BL81" s="34"/>
      <c r="BM81" s="34">
        <v>-4</v>
      </c>
      <c r="BN81" s="34"/>
      <c r="BO81" s="34"/>
      <c r="BP81" s="34"/>
      <c r="BQ81" s="34"/>
      <c r="BR81" s="34"/>
      <c r="BS81" s="34"/>
      <c r="BT81" s="34"/>
      <c r="BU81" s="34">
        <v>34777</v>
      </c>
      <c r="BV81" s="34"/>
      <c r="BW81" s="34">
        <v>483</v>
      </c>
      <c r="BX81" s="34"/>
      <c r="BY81" s="34">
        <v>-770</v>
      </c>
      <c r="BZ81" s="34"/>
      <c r="CA81" s="34">
        <v>1184</v>
      </c>
      <c r="CB81" s="34"/>
      <c r="CC81" s="34">
        <v>35</v>
      </c>
      <c r="CD81" s="34"/>
      <c r="CE81" s="34">
        <v>-2</v>
      </c>
      <c r="CF81" s="34"/>
      <c r="CG81" s="34">
        <v>2521</v>
      </c>
      <c r="CH81" s="34"/>
      <c r="CI81" s="34">
        <v>31</v>
      </c>
      <c r="CJ81" s="34"/>
      <c r="CK81" s="34">
        <v>-8</v>
      </c>
      <c r="CL81" s="34"/>
      <c r="CM81" s="34">
        <v>1481</v>
      </c>
      <c r="CN81" s="34"/>
      <c r="CO81" s="34"/>
      <c r="CP81" s="34"/>
      <c r="CQ81" s="34">
        <v>0</v>
      </c>
      <c r="CR81" s="34"/>
      <c r="CS81" s="34">
        <v>453</v>
      </c>
      <c r="CT81" s="34"/>
      <c r="CU81" s="34">
        <v>0</v>
      </c>
      <c r="CV81" s="34"/>
      <c r="CW81" s="34">
        <v>-1</v>
      </c>
      <c r="CX81" s="34"/>
      <c r="CY81" s="34">
        <v>1266</v>
      </c>
      <c r="CZ81" s="34"/>
      <c r="DA81" s="34">
        <v>1</v>
      </c>
      <c r="DB81" s="34"/>
      <c r="DC81" s="34">
        <v>-2</v>
      </c>
      <c r="DD81" s="34"/>
      <c r="DE81" s="34">
        <v>419</v>
      </c>
      <c r="DF81" s="34"/>
      <c r="DG81" s="34">
        <v>0</v>
      </c>
      <c r="DH81" s="34"/>
      <c r="DI81" s="34">
        <v>-2</v>
      </c>
      <c r="DJ81" s="34"/>
      <c r="DK81" s="34">
        <v>767</v>
      </c>
      <c r="DL81" s="34"/>
      <c r="DM81" s="34">
        <v>0</v>
      </c>
      <c r="DN81" s="34"/>
      <c r="DO81" s="34">
        <v>-1</v>
      </c>
      <c r="DP81" s="34"/>
      <c r="DQ81" s="34">
        <v>70406</v>
      </c>
      <c r="DR81" s="34"/>
      <c r="DS81" s="34">
        <v>1032</v>
      </c>
      <c r="DT81" s="34"/>
      <c r="DU81" s="34">
        <v>-951</v>
      </c>
      <c r="DV81" s="34"/>
      <c r="DW81" s="32" t="s">
        <v>526</v>
      </c>
      <c r="DX81" s="28" t="s">
        <v>2389</v>
      </c>
      <c r="DY81" s="32" t="s">
        <v>266</v>
      </c>
      <c r="DZ81" s="28"/>
    </row>
    <row r="82" spans="1:130" ht="15" customHeight="1">
      <c r="A82" s="58" t="s">
        <v>194</v>
      </c>
      <c r="B82" s="58" t="s">
        <v>195</v>
      </c>
      <c r="C82" s="36" t="s">
        <v>163</v>
      </c>
      <c r="D82" s="177">
        <v>44926</v>
      </c>
      <c r="E82" s="36" t="s">
        <v>193</v>
      </c>
      <c r="F82" s="36" t="s">
        <v>191</v>
      </c>
      <c r="G82" s="34">
        <v>348.06313122199998</v>
      </c>
      <c r="H82" s="34">
        <v>4.7323536653000007</v>
      </c>
      <c r="I82" s="34">
        <v>4.7323536653000007</v>
      </c>
      <c r="J82" s="34">
        <v>348.06313122199998</v>
      </c>
      <c r="K82" s="34">
        <v>-3.9225489410000001</v>
      </c>
      <c r="L82" s="34">
        <v>0</v>
      </c>
      <c r="M82" s="34">
        <v>15.69557073</v>
      </c>
      <c r="N82" s="34">
        <v>0</v>
      </c>
      <c r="O82" s="34">
        <v>0</v>
      </c>
      <c r="P82" s="34">
        <v>15.69557073</v>
      </c>
      <c r="Q82" s="34">
        <v>-4.26259046E-2</v>
      </c>
      <c r="R82" s="34">
        <v>0</v>
      </c>
      <c r="S82" s="34">
        <v>652.19721745869992</v>
      </c>
      <c r="T82" s="34">
        <v>15.850101539100001</v>
      </c>
      <c r="U82" s="34">
        <v>15.850101539100001</v>
      </c>
      <c r="V82" s="34">
        <v>652.19721745869992</v>
      </c>
      <c r="W82" s="34">
        <v>-10.5107034802</v>
      </c>
      <c r="X82" s="34">
        <v>0</v>
      </c>
      <c r="Y82" s="34">
        <v>118.0641035685</v>
      </c>
      <c r="Z82" s="34">
        <v>1.7411225323000001</v>
      </c>
      <c r="AA82" s="34">
        <v>1.7411225323000001</v>
      </c>
      <c r="AB82" s="34">
        <v>118.0641035685</v>
      </c>
      <c r="AC82" s="34">
        <v>-2.0036022405000002</v>
      </c>
      <c r="AD82" s="34">
        <v>0</v>
      </c>
      <c r="AE82" s="34">
        <v>92.649008695500001</v>
      </c>
      <c r="AF82" s="34">
        <v>1.2230979999999999E-2</v>
      </c>
      <c r="AG82" s="34">
        <v>1.2230979999999999E-2</v>
      </c>
      <c r="AH82" s="34">
        <v>92.649008695500001</v>
      </c>
      <c r="AI82" s="34">
        <v>-0.85565618900000007</v>
      </c>
      <c r="AJ82" s="34">
        <v>0</v>
      </c>
      <c r="AK82" s="34">
        <v>245.76011777599999</v>
      </c>
      <c r="AL82" s="34">
        <v>12.9536017469</v>
      </c>
      <c r="AM82" s="34">
        <v>12.9536017469</v>
      </c>
      <c r="AN82" s="34">
        <v>245.76011777599999</v>
      </c>
      <c r="AO82" s="34">
        <v>-10.5119603901</v>
      </c>
      <c r="AP82" s="34">
        <v>0</v>
      </c>
      <c r="AQ82" s="34">
        <v>707.85788084730007</v>
      </c>
      <c r="AR82" s="34">
        <v>20.802447991600001</v>
      </c>
      <c r="AS82" s="34">
        <v>20.802447991600001</v>
      </c>
      <c r="AT82" s="34">
        <v>707.85788084730007</v>
      </c>
      <c r="AU82" s="34">
        <v>-8.8175105385000005</v>
      </c>
      <c r="AV82" s="34">
        <v>0</v>
      </c>
      <c r="AW82" s="34">
        <v>322.12746914419995</v>
      </c>
      <c r="AX82" s="34">
        <v>0.75888834250000003</v>
      </c>
      <c r="AY82" s="34">
        <v>0.75888834250000003</v>
      </c>
      <c r="AZ82" s="34">
        <v>322.12746914419995</v>
      </c>
      <c r="BA82" s="34">
        <v>-2.5656008796999998</v>
      </c>
      <c r="BB82" s="34">
        <v>0</v>
      </c>
      <c r="BC82" s="34">
        <v>27.048278291000003</v>
      </c>
      <c r="BD82" s="34">
        <v>8.5346863323999997</v>
      </c>
      <c r="BE82" s="34">
        <v>8.5346863323999997</v>
      </c>
      <c r="BF82" s="34">
        <v>27.048278291000003</v>
      </c>
      <c r="BG82" s="34">
        <v>-3.2710844863999999</v>
      </c>
      <c r="BH82" s="34">
        <v>0</v>
      </c>
      <c r="BI82" s="34">
        <v>35.289776035599999</v>
      </c>
      <c r="BJ82" s="34">
        <v>4.0616879999999994E-2</v>
      </c>
      <c r="BK82" s="34">
        <v>4.0616879999999994E-2</v>
      </c>
      <c r="BL82" s="34">
        <v>35.289776035599999</v>
      </c>
      <c r="BM82" s="34">
        <v>-0.2030463123</v>
      </c>
      <c r="BN82" s="34">
        <v>0</v>
      </c>
      <c r="BO82" s="34">
        <v>0</v>
      </c>
      <c r="BP82" s="34">
        <v>0</v>
      </c>
      <c r="BQ82" s="34">
        <v>0</v>
      </c>
      <c r="BR82" s="34">
        <v>0</v>
      </c>
      <c r="BS82" s="34">
        <v>0</v>
      </c>
      <c r="BT82" s="34">
        <v>0</v>
      </c>
      <c r="BU82" s="34">
        <v>1356.7035192951</v>
      </c>
      <c r="BV82" s="34">
        <v>13.5805146797</v>
      </c>
      <c r="BW82" s="34">
        <v>13.5805146797</v>
      </c>
      <c r="BX82" s="34">
        <v>1356.7035192951</v>
      </c>
      <c r="BY82" s="34">
        <v>-9.4449398154999997</v>
      </c>
      <c r="BZ82" s="34">
        <v>0</v>
      </c>
      <c r="CA82" s="34">
        <v>173.866799872</v>
      </c>
      <c r="CB82" s="34">
        <v>0.52728987999999999</v>
      </c>
      <c r="CC82" s="34">
        <v>0.52728987999999999</v>
      </c>
      <c r="CD82" s="34">
        <v>173.866799872</v>
      </c>
      <c r="CE82" s="34">
        <v>-2.3404085021999999</v>
      </c>
      <c r="CF82" s="34">
        <v>0</v>
      </c>
      <c r="CG82" s="34">
        <v>260.98964232750001</v>
      </c>
      <c r="CH82" s="34">
        <v>5.1481403076999994</v>
      </c>
      <c r="CI82" s="34">
        <v>5.1481403076999994</v>
      </c>
      <c r="CJ82" s="34">
        <v>260.98964232750001</v>
      </c>
      <c r="CK82" s="34">
        <v>-4.2882473587999996</v>
      </c>
      <c r="CL82" s="34">
        <v>0</v>
      </c>
      <c r="CM82" s="34">
        <v>6.0899999999999996E-5</v>
      </c>
      <c r="CN82" s="34">
        <v>0</v>
      </c>
      <c r="CO82" s="34">
        <v>0</v>
      </c>
      <c r="CP82" s="34">
        <v>6.0899999999999996E-5</v>
      </c>
      <c r="CQ82" s="34">
        <v>-3.1911600000000001E-5</v>
      </c>
      <c r="CR82" s="34">
        <v>0</v>
      </c>
      <c r="CS82" s="34">
        <v>5.3080043933000001</v>
      </c>
      <c r="CT82" s="34">
        <v>9.3920179999999992E-2</v>
      </c>
      <c r="CU82" s="34">
        <v>9.3920179999999992E-2</v>
      </c>
      <c r="CV82" s="34">
        <v>5.3080043933000001</v>
      </c>
      <c r="CW82" s="34">
        <v>-4.7707949600000001E-2</v>
      </c>
      <c r="CX82" s="34">
        <v>0</v>
      </c>
      <c r="CY82" s="34">
        <v>53.416940282200002</v>
      </c>
      <c r="CZ82" s="34">
        <v>9.3033759999999993E-2</v>
      </c>
      <c r="DA82" s="34">
        <v>9.3033759999999993E-2</v>
      </c>
      <c r="DB82" s="34">
        <v>53.416940282200002</v>
      </c>
      <c r="DC82" s="34">
        <v>-0.14718742180000002</v>
      </c>
      <c r="DD82" s="34">
        <v>0</v>
      </c>
      <c r="DE82" s="34">
        <v>10.3027309441</v>
      </c>
      <c r="DF82" s="34">
        <v>0.29672335999999999</v>
      </c>
      <c r="DG82" s="34">
        <v>0.29672335999999999</v>
      </c>
      <c r="DH82" s="34">
        <v>10.3027309441</v>
      </c>
      <c r="DI82" s="34">
        <v>-0.113545412</v>
      </c>
      <c r="DJ82" s="34">
        <v>0</v>
      </c>
      <c r="DK82" s="34">
        <v>39.483877000900002</v>
      </c>
      <c r="DL82" s="34">
        <v>1.0747197496000001</v>
      </c>
      <c r="DM82" s="34">
        <v>1.0747197496000001</v>
      </c>
      <c r="DN82" s="34">
        <v>39.483877000900002</v>
      </c>
      <c r="DO82" s="34">
        <v>-0.85137384979999997</v>
      </c>
      <c r="DP82" s="34">
        <v>0</v>
      </c>
      <c r="DQ82" s="34">
        <v>4464.8241287839001</v>
      </c>
      <c r="DR82" s="34">
        <v>86.240391927100006</v>
      </c>
      <c r="DS82" s="34">
        <v>86.240391927100006</v>
      </c>
      <c r="DT82" s="34">
        <v>4464.8241287839001</v>
      </c>
      <c r="DU82" s="34">
        <v>-59.9377815836</v>
      </c>
      <c r="DV82" s="34">
        <v>0</v>
      </c>
      <c r="DW82" s="32" t="s">
        <v>527</v>
      </c>
      <c r="DX82" s="32" t="s">
        <v>2359</v>
      </c>
      <c r="DY82" s="32" t="s">
        <v>528</v>
      </c>
      <c r="DZ82" s="28"/>
    </row>
    <row r="83" spans="1:130" ht="15" customHeight="1">
      <c r="A83" s="58" t="s">
        <v>2</v>
      </c>
      <c r="B83" s="58" t="s">
        <v>3</v>
      </c>
      <c r="C83" s="36" t="s">
        <v>164</v>
      </c>
      <c r="D83" s="177">
        <v>44926</v>
      </c>
      <c r="E83" s="36" t="s">
        <v>193</v>
      </c>
      <c r="F83" s="36" t="s">
        <v>191</v>
      </c>
      <c r="G83" s="34"/>
      <c r="H83" s="34"/>
      <c r="I83" s="34"/>
      <c r="J83" s="34"/>
      <c r="K83" s="34"/>
      <c r="L83" s="34"/>
      <c r="M83" s="34"/>
      <c r="N83" s="34"/>
      <c r="O83" s="34"/>
      <c r="P83" s="34"/>
      <c r="Q83" s="34"/>
      <c r="R83" s="34"/>
      <c r="S83" s="34">
        <v>46</v>
      </c>
      <c r="T83" s="34"/>
      <c r="U83" s="34"/>
      <c r="V83" s="34">
        <v>46</v>
      </c>
      <c r="W83" s="34"/>
      <c r="X83" s="34"/>
      <c r="Y83" s="34"/>
      <c r="Z83" s="34"/>
      <c r="AA83" s="34"/>
      <c r="AB83" s="34"/>
      <c r="AC83" s="34"/>
      <c r="AD83" s="34"/>
      <c r="AE83" s="34"/>
      <c r="AF83" s="34"/>
      <c r="AG83" s="34"/>
      <c r="AH83" s="34"/>
      <c r="AI83" s="34"/>
      <c r="AJ83" s="34"/>
      <c r="AK83" s="34">
        <v>32</v>
      </c>
      <c r="AL83" s="34">
        <v>1</v>
      </c>
      <c r="AM83" s="34">
        <v>1</v>
      </c>
      <c r="AN83" s="34">
        <v>32</v>
      </c>
      <c r="AO83" s="34"/>
      <c r="AP83" s="34"/>
      <c r="AQ83" s="34">
        <v>21</v>
      </c>
      <c r="AR83" s="34"/>
      <c r="AS83" s="34"/>
      <c r="AT83" s="34">
        <v>21</v>
      </c>
      <c r="AU83" s="34"/>
      <c r="AV83" s="34"/>
      <c r="AW83" s="34">
        <v>9</v>
      </c>
      <c r="AX83" s="34"/>
      <c r="AY83" s="34"/>
      <c r="AZ83" s="34">
        <v>9</v>
      </c>
      <c r="BA83" s="34"/>
      <c r="BB83" s="34"/>
      <c r="BC83" s="34">
        <v>19</v>
      </c>
      <c r="BD83" s="34"/>
      <c r="BE83" s="34"/>
      <c r="BF83" s="34">
        <v>19</v>
      </c>
      <c r="BG83" s="34">
        <v>1</v>
      </c>
      <c r="BH83" s="34"/>
      <c r="BI83" s="34">
        <v>49</v>
      </c>
      <c r="BJ83" s="34"/>
      <c r="BK83" s="34"/>
      <c r="BL83" s="34">
        <v>49</v>
      </c>
      <c r="BM83" s="34">
        <v>1</v>
      </c>
      <c r="BN83" s="34"/>
      <c r="BO83" s="34"/>
      <c r="BP83" s="34"/>
      <c r="BQ83" s="34"/>
      <c r="BR83" s="34"/>
      <c r="BS83" s="34"/>
      <c r="BT83" s="34"/>
      <c r="BU83" s="34">
        <v>94</v>
      </c>
      <c r="BV83" s="34">
        <v>15</v>
      </c>
      <c r="BW83" s="34">
        <v>15</v>
      </c>
      <c r="BX83" s="34">
        <v>94</v>
      </c>
      <c r="BY83" s="34"/>
      <c r="BZ83" s="34"/>
      <c r="CA83" s="34">
        <v>84</v>
      </c>
      <c r="CB83" s="34"/>
      <c r="CC83" s="34"/>
      <c r="CD83" s="34">
        <v>84</v>
      </c>
      <c r="CE83" s="34">
        <v>1</v>
      </c>
      <c r="CF83" s="34"/>
      <c r="CG83" s="34">
        <v>40</v>
      </c>
      <c r="CH83" s="34">
        <v>10</v>
      </c>
      <c r="CI83" s="34">
        <v>10</v>
      </c>
      <c r="CJ83" s="34">
        <v>40</v>
      </c>
      <c r="CK83" s="34">
        <v>2</v>
      </c>
      <c r="CL83" s="34"/>
      <c r="CM83" s="34"/>
      <c r="CN83" s="34"/>
      <c r="CO83" s="34"/>
      <c r="CP83" s="34"/>
      <c r="CQ83" s="34"/>
      <c r="CR83" s="34"/>
      <c r="CS83" s="34"/>
      <c r="CT83" s="34"/>
      <c r="CU83" s="34"/>
      <c r="CV83" s="34"/>
      <c r="CW83" s="34"/>
      <c r="CX83" s="34"/>
      <c r="CY83" s="34">
        <v>25</v>
      </c>
      <c r="CZ83" s="34"/>
      <c r="DA83" s="34"/>
      <c r="DB83" s="34">
        <v>25</v>
      </c>
      <c r="DC83" s="34"/>
      <c r="DD83" s="34"/>
      <c r="DE83" s="34"/>
      <c r="DF83" s="34"/>
      <c r="DG83" s="34"/>
      <c r="DH83" s="34"/>
      <c r="DI83" s="34"/>
      <c r="DJ83" s="34"/>
      <c r="DK83" s="34"/>
      <c r="DL83" s="34"/>
      <c r="DM83" s="34"/>
      <c r="DN83" s="34"/>
      <c r="DO83" s="34"/>
      <c r="DP83" s="34"/>
      <c r="DQ83" s="34">
        <v>420</v>
      </c>
      <c r="DR83" s="34">
        <v>26</v>
      </c>
      <c r="DS83" s="34">
        <v>25</v>
      </c>
      <c r="DT83" s="34">
        <v>420</v>
      </c>
      <c r="DU83" s="34">
        <v>6</v>
      </c>
      <c r="DV83" s="34"/>
      <c r="DW83" s="32" t="s">
        <v>529</v>
      </c>
      <c r="DX83" s="28" t="s">
        <v>2389</v>
      </c>
      <c r="DY83" s="32" t="s">
        <v>198</v>
      </c>
      <c r="DZ83" s="28" t="s">
        <v>2391</v>
      </c>
    </row>
    <row r="84" spans="1:130" ht="15" customHeight="1">
      <c r="A84" s="58" t="s">
        <v>129</v>
      </c>
      <c r="B84" s="58" t="s">
        <v>130</v>
      </c>
      <c r="C84" s="36" t="s">
        <v>170</v>
      </c>
      <c r="D84" s="177">
        <v>44926</v>
      </c>
      <c r="E84" s="36" t="s">
        <v>193</v>
      </c>
      <c r="F84" s="36" t="s">
        <v>190</v>
      </c>
      <c r="G84" s="34">
        <v>32438</v>
      </c>
      <c r="H84" s="34">
        <v>1646</v>
      </c>
      <c r="I84" s="34">
        <v>1646</v>
      </c>
      <c r="J84" s="34">
        <v>32438</v>
      </c>
      <c r="K84" s="34">
        <v>-1143</v>
      </c>
      <c r="L84" s="34"/>
      <c r="M84" s="34">
        <v>111631</v>
      </c>
      <c r="N84" s="34">
        <v>320</v>
      </c>
      <c r="O84" s="34">
        <v>320</v>
      </c>
      <c r="P84" s="34">
        <v>111631</v>
      </c>
      <c r="Q84" s="34">
        <v>-82</v>
      </c>
      <c r="R84" s="34"/>
      <c r="S84" s="34">
        <v>4788789</v>
      </c>
      <c r="T84" s="34">
        <v>25098</v>
      </c>
      <c r="U84" s="34">
        <v>25098</v>
      </c>
      <c r="V84" s="34">
        <v>4788789</v>
      </c>
      <c r="W84" s="34">
        <v>-49115</v>
      </c>
      <c r="X84" s="34"/>
      <c r="Y84" s="34">
        <v>1371669</v>
      </c>
      <c r="Z84" s="34">
        <v>128</v>
      </c>
      <c r="AA84" s="34">
        <v>128</v>
      </c>
      <c r="AB84" s="34">
        <v>1371669</v>
      </c>
      <c r="AC84" s="34">
        <v>-2835</v>
      </c>
      <c r="AD84" s="34"/>
      <c r="AE84" s="34">
        <v>201652</v>
      </c>
      <c r="AF84" s="34">
        <v>1254</v>
      </c>
      <c r="AG84" s="34">
        <v>1254</v>
      </c>
      <c r="AH84" s="34">
        <v>201652</v>
      </c>
      <c r="AI84" s="34">
        <v>-868</v>
      </c>
      <c r="AJ84" s="34"/>
      <c r="AK84" s="34">
        <v>776632</v>
      </c>
      <c r="AL84" s="34">
        <v>19702</v>
      </c>
      <c r="AM84" s="34">
        <v>19702</v>
      </c>
      <c r="AN84" s="34">
        <v>776632</v>
      </c>
      <c r="AO84" s="34">
        <v>-10210</v>
      </c>
      <c r="AP84" s="34"/>
      <c r="AQ84" s="34">
        <v>1616178</v>
      </c>
      <c r="AR84" s="34">
        <v>82753</v>
      </c>
      <c r="AS84" s="34">
        <v>82753</v>
      </c>
      <c r="AT84" s="34">
        <v>1616178</v>
      </c>
      <c r="AU84" s="34">
        <v>-61877</v>
      </c>
      <c r="AV84" s="34"/>
      <c r="AW84" s="34">
        <v>853603</v>
      </c>
      <c r="AX84" s="34">
        <v>6412</v>
      </c>
      <c r="AY84" s="34">
        <v>6412</v>
      </c>
      <c r="AZ84" s="34">
        <v>853603</v>
      </c>
      <c r="BA84" s="34">
        <v>-4405</v>
      </c>
      <c r="BB84" s="34"/>
      <c r="BC84" s="34">
        <v>156991</v>
      </c>
      <c r="BD84" s="34">
        <v>4829</v>
      </c>
      <c r="BE84" s="34">
        <v>4829</v>
      </c>
      <c r="BF84" s="34">
        <v>156991</v>
      </c>
      <c r="BG84" s="34">
        <v>-5303</v>
      </c>
      <c r="BH84" s="34"/>
      <c r="BI84" s="34">
        <v>1388720</v>
      </c>
      <c r="BJ84" s="34">
        <v>12166</v>
      </c>
      <c r="BK84" s="34">
        <v>12166</v>
      </c>
      <c r="BL84" s="34">
        <v>1388720</v>
      </c>
      <c r="BM84" s="34">
        <v>-13386</v>
      </c>
      <c r="BN84" s="34"/>
      <c r="BO84" s="34">
        <v>1545521</v>
      </c>
      <c r="BP84" s="34">
        <v>477</v>
      </c>
      <c r="BQ84" s="34">
        <v>477</v>
      </c>
      <c r="BR84" s="34">
        <v>1545521</v>
      </c>
      <c r="BS84" s="34">
        <v>-9969</v>
      </c>
      <c r="BT84" s="34"/>
      <c r="BU84" s="34">
        <v>1597188</v>
      </c>
      <c r="BV84" s="34">
        <v>43843</v>
      </c>
      <c r="BW84" s="34">
        <v>43843</v>
      </c>
      <c r="BX84" s="34">
        <v>1597189</v>
      </c>
      <c r="BY84" s="34">
        <v>-31941</v>
      </c>
      <c r="BZ84" s="34"/>
      <c r="CA84" s="34">
        <v>3278096</v>
      </c>
      <c r="CB84" s="34">
        <v>2299</v>
      </c>
      <c r="CC84" s="34">
        <v>2299</v>
      </c>
      <c r="CD84" s="34">
        <v>3278096</v>
      </c>
      <c r="CE84" s="34">
        <v>-9733</v>
      </c>
      <c r="CF84" s="34"/>
      <c r="CG84" s="34">
        <v>1420693</v>
      </c>
      <c r="CH84" s="34">
        <v>7865</v>
      </c>
      <c r="CI84" s="34">
        <v>7865</v>
      </c>
      <c r="CJ84" s="34">
        <v>1420693</v>
      </c>
      <c r="CK84" s="34">
        <v>-7727</v>
      </c>
      <c r="CL84" s="34"/>
      <c r="CM84" s="34"/>
      <c r="CN84" s="34"/>
      <c r="CO84" s="34"/>
      <c r="CP84" s="34"/>
      <c r="CQ84" s="34"/>
      <c r="CR84" s="34"/>
      <c r="CS84" s="34">
        <v>3375</v>
      </c>
      <c r="CT84" s="34">
        <v>264</v>
      </c>
      <c r="CU84" s="34">
        <v>264</v>
      </c>
      <c r="CV84" s="34">
        <v>3375</v>
      </c>
      <c r="CW84" s="34">
        <v>-142</v>
      </c>
      <c r="CX84" s="34"/>
      <c r="CY84" s="34">
        <v>150592</v>
      </c>
      <c r="CZ84" s="34">
        <v>56109</v>
      </c>
      <c r="DA84" s="34">
        <v>56109</v>
      </c>
      <c r="DB84" s="34">
        <v>145966</v>
      </c>
      <c r="DC84" s="34">
        <v>-26655</v>
      </c>
      <c r="DD84" s="34"/>
      <c r="DE84" s="34">
        <v>59818</v>
      </c>
      <c r="DF84" s="34">
        <v>1844</v>
      </c>
      <c r="DG84" s="34">
        <v>1844</v>
      </c>
      <c r="DH84" s="34">
        <v>59818</v>
      </c>
      <c r="DI84" s="34">
        <v>-468</v>
      </c>
      <c r="DJ84" s="34"/>
      <c r="DK84" s="34">
        <v>257335</v>
      </c>
      <c r="DL84" s="34">
        <v>21268</v>
      </c>
      <c r="DM84" s="34">
        <v>21268</v>
      </c>
      <c r="DN84" s="34">
        <v>257334</v>
      </c>
      <c r="DO84" s="34">
        <v>-2335</v>
      </c>
      <c r="DP84" s="34"/>
      <c r="DQ84" s="34">
        <v>19610921</v>
      </c>
      <c r="DR84" s="34">
        <v>288277</v>
      </c>
      <c r="DS84" s="34">
        <v>288277</v>
      </c>
      <c r="DT84" s="34">
        <v>19606295</v>
      </c>
      <c r="DU84" s="34">
        <v>-238194</v>
      </c>
      <c r="DV84" s="34"/>
      <c r="DW84" s="32" t="s">
        <v>530</v>
      </c>
      <c r="DX84" s="28" t="s">
        <v>2389</v>
      </c>
      <c r="DY84" s="32" t="s">
        <v>289</v>
      </c>
      <c r="DZ84" s="28"/>
    </row>
    <row r="85" spans="1:130" ht="15" customHeight="1">
      <c r="A85" s="58" t="s">
        <v>243</v>
      </c>
      <c r="B85" s="58" t="s">
        <v>244</v>
      </c>
      <c r="C85" s="36" t="s">
        <v>162</v>
      </c>
      <c r="D85" s="177">
        <v>44926</v>
      </c>
      <c r="E85" s="36" t="s">
        <v>193</v>
      </c>
      <c r="F85" s="36" t="s">
        <v>191</v>
      </c>
      <c r="G85" s="34"/>
      <c r="H85" s="34"/>
      <c r="I85" s="34"/>
      <c r="J85" s="34"/>
      <c r="K85" s="34"/>
      <c r="L85" s="34"/>
      <c r="M85" s="34">
        <v>6</v>
      </c>
      <c r="N85" s="34"/>
      <c r="O85" s="34"/>
      <c r="P85" s="34">
        <v>6</v>
      </c>
      <c r="Q85" s="34"/>
      <c r="R85" s="34"/>
      <c r="S85" s="34">
        <v>22</v>
      </c>
      <c r="T85" s="34"/>
      <c r="U85" s="34"/>
      <c r="V85" s="34">
        <v>22</v>
      </c>
      <c r="W85" s="34"/>
      <c r="X85" s="34"/>
      <c r="Y85" s="34">
        <v>218</v>
      </c>
      <c r="Z85" s="34"/>
      <c r="AA85" s="34"/>
      <c r="AB85" s="34">
        <v>218</v>
      </c>
      <c r="AC85" s="34"/>
      <c r="AD85" s="34"/>
      <c r="AE85" s="34">
        <v>30</v>
      </c>
      <c r="AF85" s="34"/>
      <c r="AG85" s="34"/>
      <c r="AH85" s="34">
        <v>30</v>
      </c>
      <c r="AI85" s="34"/>
      <c r="AJ85" s="34"/>
      <c r="AK85" s="34"/>
      <c r="AL85" s="34"/>
      <c r="AM85" s="34"/>
      <c r="AN85" s="34"/>
      <c r="AO85" s="34"/>
      <c r="AP85" s="34"/>
      <c r="AQ85" s="34">
        <v>1</v>
      </c>
      <c r="AR85" s="34"/>
      <c r="AS85" s="34"/>
      <c r="AT85" s="34">
        <v>1</v>
      </c>
      <c r="AU85" s="34"/>
      <c r="AV85" s="34"/>
      <c r="AW85" s="34">
        <v>39</v>
      </c>
      <c r="AX85" s="34"/>
      <c r="AY85" s="34"/>
      <c r="AZ85" s="34">
        <v>39</v>
      </c>
      <c r="BA85" s="34"/>
      <c r="BB85" s="34"/>
      <c r="BC85" s="34">
        <v>1</v>
      </c>
      <c r="BD85" s="34"/>
      <c r="BE85" s="34"/>
      <c r="BF85" s="34">
        <v>1</v>
      </c>
      <c r="BG85" s="34"/>
      <c r="BH85" s="34"/>
      <c r="BI85" s="34">
        <v>74</v>
      </c>
      <c r="BJ85" s="34"/>
      <c r="BK85" s="34"/>
      <c r="BL85" s="34">
        <v>74</v>
      </c>
      <c r="BM85" s="34">
        <v>-1</v>
      </c>
      <c r="BN85" s="34"/>
      <c r="BO85" s="34"/>
      <c r="BP85" s="34"/>
      <c r="BQ85" s="34"/>
      <c r="BR85" s="34"/>
      <c r="BS85" s="34"/>
      <c r="BT85" s="34"/>
      <c r="BU85" s="34">
        <v>2</v>
      </c>
      <c r="BV85" s="34"/>
      <c r="BW85" s="34"/>
      <c r="BX85" s="34">
        <v>2</v>
      </c>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v>2</v>
      </c>
      <c r="CZ85" s="34"/>
      <c r="DA85" s="34"/>
      <c r="DB85" s="34">
        <v>2</v>
      </c>
      <c r="DC85" s="34"/>
      <c r="DD85" s="34"/>
      <c r="DE85" s="34"/>
      <c r="DF85" s="34"/>
      <c r="DG85" s="34"/>
      <c r="DH85" s="34"/>
      <c r="DI85" s="34"/>
      <c r="DJ85" s="34"/>
      <c r="DK85" s="34">
        <v>2</v>
      </c>
      <c r="DL85" s="34">
        <v>1</v>
      </c>
      <c r="DM85" s="34">
        <v>1</v>
      </c>
      <c r="DN85" s="34">
        <v>2</v>
      </c>
      <c r="DO85" s="34">
        <v>-1</v>
      </c>
      <c r="DP85" s="34"/>
      <c r="DQ85" s="34">
        <v>397</v>
      </c>
      <c r="DR85" s="34">
        <v>1</v>
      </c>
      <c r="DS85" s="34">
        <v>1</v>
      </c>
      <c r="DT85" s="34">
        <v>397</v>
      </c>
      <c r="DU85" s="34">
        <v>-2</v>
      </c>
      <c r="DV85" s="34"/>
      <c r="DW85" s="32" t="s">
        <v>531</v>
      </c>
      <c r="DX85" s="28" t="s">
        <v>2389</v>
      </c>
      <c r="DY85" s="32" t="s">
        <v>532</v>
      </c>
      <c r="DZ85" s="28"/>
    </row>
    <row r="86" spans="1:130" ht="15" customHeight="1">
      <c r="A86" s="58" t="s">
        <v>18</v>
      </c>
      <c r="B86" s="58" t="s">
        <v>19</v>
      </c>
      <c r="C86" s="36" t="s">
        <v>162</v>
      </c>
      <c r="D86" s="177">
        <v>44926</v>
      </c>
      <c r="E86" s="36" t="s">
        <v>193</v>
      </c>
      <c r="F86" s="36" t="s">
        <v>191</v>
      </c>
      <c r="G86" s="34">
        <v>98.1</v>
      </c>
      <c r="H86" s="34">
        <v>0.6</v>
      </c>
      <c r="I86" s="34">
        <v>0.6</v>
      </c>
      <c r="J86" s="34">
        <v>98.1</v>
      </c>
      <c r="K86" s="34">
        <v>-0.4</v>
      </c>
      <c r="L86" s="34"/>
      <c r="M86" s="34">
        <v>1.5</v>
      </c>
      <c r="N86" s="34"/>
      <c r="O86" s="34"/>
      <c r="P86" s="34">
        <v>1.5</v>
      </c>
      <c r="Q86" s="34"/>
      <c r="R86" s="34"/>
      <c r="S86" s="34">
        <v>154.19999999999999</v>
      </c>
      <c r="T86" s="34">
        <v>1.7</v>
      </c>
      <c r="U86" s="34">
        <v>1.7</v>
      </c>
      <c r="V86" s="34">
        <v>154.19999999999999</v>
      </c>
      <c r="W86" s="34">
        <v>-0.8</v>
      </c>
      <c r="X86" s="34"/>
      <c r="Y86" s="34">
        <v>14.7</v>
      </c>
      <c r="Z86" s="34"/>
      <c r="AA86" s="34"/>
      <c r="AB86" s="34">
        <v>14.7</v>
      </c>
      <c r="AC86" s="34"/>
      <c r="AD86" s="34"/>
      <c r="AE86" s="34">
        <v>12.1</v>
      </c>
      <c r="AF86" s="34"/>
      <c r="AG86" s="34"/>
      <c r="AH86" s="34">
        <v>12.1</v>
      </c>
      <c r="AI86" s="34">
        <v>-0.1</v>
      </c>
      <c r="AJ86" s="34"/>
      <c r="AK86" s="34">
        <v>338.8</v>
      </c>
      <c r="AL86" s="34">
        <v>2.7</v>
      </c>
      <c r="AM86" s="34">
        <v>2.7</v>
      </c>
      <c r="AN86" s="34">
        <v>338.8</v>
      </c>
      <c r="AO86" s="34">
        <v>-1.7</v>
      </c>
      <c r="AP86" s="34"/>
      <c r="AQ86" s="34">
        <v>190.7</v>
      </c>
      <c r="AR86" s="34">
        <v>2.2000000000000002</v>
      </c>
      <c r="AS86" s="34">
        <v>2.2000000000000002</v>
      </c>
      <c r="AT86" s="34">
        <v>190.7</v>
      </c>
      <c r="AU86" s="34">
        <v>-1.3</v>
      </c>
      <c r="AV86" s="34"/>
      <c r="AW86" s="34">
        <v>30.3</v>
      </c>
      <c r="AX86" s="34">
        <v>0.3</v>
      </c>
      <c r="AY86" s="34">
        <v>0.3</v>
      </c>
      <c r="AZ86" s="34">
        <v>30.3</v>
      </c>
      <c r="BA86" s="34">
        <v>-0.2</v>
      </c>
      <c r="BB86" s="34"/>
      <c r="BC86" s="34">
        <v>90.5</v>
      </c>
      <c r="BD86" s="34">
        <v>1.2</v>
      </c>
      <c r="BE86" s="34">
        <v>1.2</v>
      </c>
      <c r="BF86" s="34">
        <v>90.5</v>
      </c>
      <c r="BG86" s="34">
        <v>-0.6</v>
      </c>
      <c r="BH86" s="34"/>
      <c r="BI86" s="34">
        <v>107.5</v>
      </c>
      <c r="BJ86" s="34">
        <v>0.4</v>
      </c>
      <c r="BK86" s="34">
        <v>0.4</v>
      </c>
      <c r="BL86" s="34">
        <v>107.5</v>
      </c>
      <c r="BM86" s="34">
        <v>-0.6</v>
      </c>
      <c r="BN86" s="34"/>
      <c r="BO86" s="34"/>
      <c r="BP86" s="34"/>
      <c r="BQ86" s="34"/>
      <c r="BR86" s="34"/>
      <c r="BS86" s="34"/>
      <c r="BT86" s="34"/>
      <c r="BU86" s="34">
        <v>13865.2</v>
      </c>
      <c r="BV86" s="34">
        <v>117.4</v>
      </c>
      <c r="BW86" s="34">
        <v>117.4</v>
      </c>
      <c r="BX86" s="34">
        <v>13865.3</v>
      </c>
      <c r="BY86" s="34">
        <v>-101.6</v>
      </c>
      <c r="BZ86" s="34"/>
      <c r="CA86" s="34">
        <v>340.1</v>
      </c>
      <c r="CB86" s="34">
        <v>1.7</v>
      </c>
      <c r="CC86" s="34">
        <v>1.7</v>
      </c>
      <c r="CD86" s="34">
        <v>340.1</v>
      </c>
      <c r="CE86" s="34">
        <v>-1.5</v>
      </c>
      <c r="CF86" s="34"/>
      <c r="CG86" s="34">
        <v>361.8</v>
      </c>
      <c r="CH86" s="34">
        <v>3.4</v>
      </c>
      <c r="CI86" s="34">
        <v>3.4</v>
      </c>
      <c r="CJ86" s="34">
        <v>361.8</v>
      </c>
      <c r="CK86" s="34">
        <v>-1.4</v>
      </c>
      <c r="CL86" s="34"/>
      <c r="CM86" s="34"/>
      <c r="CN86" s="34"/>
      <c r="CO86" s="34"/>
      <c r="CP86" s="34"/>
      <c r="CQ86" s="34"/>
      <c r="CR86" s="34"/>
      <c r="CS86" s="34">
        <v>20.9</v>
      </c>
      <c r="CT86" s="34"/>
      <c r="CU86" s="34"/>
      <c r="CV86" s="34">
        <v>20.9</v>
      </c>
      <c r="CW86" s="34">
        <v>-0.1</v>
      </c>
      <c r="CX86" s="34"/>
      <c r="CY86" s="34">
        <v>267</v>
      </c>
      <c r="CZ86" s="34">
        <v>0.3</v>
      </c>
      <c r="DA86" s="34">
        <v>0.3</v>
      </c>
      <c r="DB86" s="34">
        <v>267</v>
      </c>
      <c r="DC86" s="34">
        <v>-1.3</v>
      </c>
      <c r="DD86" s="34"/>
      <c r="DE86" s="34">
        <v>42.4</v>
      </c>
      <c r="DF86" s="34">
        <v>0.5</v>
      </c>
      <c r="DG86" s="34">
        <v>0.5</v>
      </c>
      <c r="DH86" s="34">
        <v>42.4</v>
      </c>
      <c r="DI86" s="34">
        <v>-0.1</v>
      </c>
      <c r="DJ86" s="34"/>
      <c r="DK86" s="34">
        <v>235.2</v>
      </c>
      <c r="DL86" s="34">
        <v>1.8</v>
      </c>
      <c r="DM86" s="34">
        <v>1.8</v>
      </c>
      <c r="DN86" s="34">
        <v>235.2</v>
      </c>
      <c r="DO86" s="34">
        <v>-1.5</v>
      </c>
      <c r="DP86" s="34"/>
      <c r="DQ86" s="34">
        <v>16171</v>
      </c>
      <c r="DR86" s="34">
        <v>134.19999999999999</v>
      </c>
      <c r="DS86" s="34">
        <v>134.19999999999999</v>
      </c>
      <c r="DT86" s="34">
        <v>16171.1</v>
      </c>
      <c r="DU86" s="34">
        <v>-113.2</v>
      </c>
      <c r="DV86" s="34"/>
      <c r="DW86" s="32" t="s">
        <v>533</v>
      </c>
      <c r="DX86" s="28" t="s">
        <v>2389</v>
      </c>
      <c r="DY86" s="32" t="s">
        <v>351</v>
      </c>
      <c r="DZ86" s="28"/>
    </row>
    <row r="87" spans="1:130" ht="15" customHeight="1">
      <c r="A87" s="58" t="s">
        <v>63</v>
      </c>
      <c r="B87" s="58" t="s">
        <v>64</v>
      </c>
      <c r="C87" s="36" t="s">
        <v>171</v>
      </c>
      <c r="D87" s="177">
        <v>44926</v>
      </c>
      <c r="E87" s="36" t="s">
        <v>193</v>
      </c>
      <c r="F87" s="36" t="s">
        <v>191</v>
      </c>
      <c r="G87" s="34">
        <v>385</v>
      </c>
      <c r="H87" s="34">
        <v>45</v>
      </c>
      <c r="I87" s="34">
        <v>45</v>
      </c>
      <c r="J87" s="34">
        <v>385</v>
      </c>
      <c r="K87" s="34">
        <v>-44</v>
      </c>
      <c r="L87" s="34"/>
      <c r="M87" s="34">
        <v>19</v>
      </c>
      <c r="N87" s="34">
        <v>4</v>
      </c>
      <c r="O87" s="34">
        <v>4</v>
      </c>
      <c r="P87" s="34">
        <v>19</v>
      </c>
      <c r="Q87" s="34">
        <v>-2</v>
      </c>
      <c r="R87" s="34">
        <v>-1</v>
      </c>
      <c r="S87" s="34">
        <v>4377</v>
      </c>
      <c r="T87" s="34">
        <v>373</v>
      </c>
      <c r="U87" s="34">
        <v>373</v>
      </c>
      <c r="V87" s="34">
        <v>4361</v>
      </c>
      <c r="W87" s="34">
        <v>-318</v>
      </c>
      <c r="X87" s="34">
        <v>-11</v>
      </c>
      <c r="Y87" s="34">
        <v>2036</v>
      </c>
      <c r="Z87" s="34">
        <v>8</v>
      </c>
      <c r="AA87" s="34">
        <v>8</v>
      </c>
      <c r="AB87" s="34">
        <v>2036</v>
      </c>
      <c r="AC87" s="34">
        <v>-28</v>
      </c>
      <c r="AD87" s="34"/>
      <c r="AE87" s="34">
        <v>51</v>
      </c>
      <c r="AF87" s="34">
        <v>1</v>
      </c>
      <c r="AG87" s="34">
        <v>1</v>
      </c>
      <c r="AH87" s="34">
        <v>51</v>
      </c>
      <c r="AI87" s="34">
        <v>-1</v>
      </c>
      <c r="AJ87" s="34"/>
      <c r="AK87" s="34">
        <v>426</v>
      </c>
      <c r="AL87" s="34">
        <v>30</v>
      </c>
      <c r="AM87" s="34">
        <v>30</v>
      </c>
      <c r="AN87" s="34">
        <v>425</v>
      </c>
      <c r="AO87" s="34">
        <v>-29</v>
      </c>
      <c r="AP87" s="34"/>
      <c r="AQ87" s="34">
        <v>3509</v>
      </c>
      <c r="AR87" s="34">
        <v>304</v>
      </c>
      <c r="AS87" s="34">
        <v>304</v>
      </c>
      <c r="AT87" s="34">
        <v>3507</v>
      </c>
      <c r="AU87" s="34">
        <v>-233</v>
      </c>
      <c r="AV87" s="34">
        <v>-1</v>
      </c>
      <c r="AW87" s="34">
        <v>4047</v>
      </c>
      <c r="AX87" s="34">
        <v>49</v>
      </c>
      <c r="AY87" s="34">
        <v>49</v>
      </c>
      <c r="AZ87" s="34">
        <v>4031</v>
      </c>
      <c r="BA87" s="34">
        <v>-41</v>
      </c>
      <c r="BB87" s="34">
        <v>-2</v>
      </c>
      <c r="BC87" s="34">
        <v>1729</v>
      </c>
      <c r="BD87" s="34">
        <v>165</v>
      </c>
      <c r="BE87" s="34">
        <v>165</v>
      </c>
      <c r="BF87" s="34">
        <v>1729</v>
      </c>
      <c r="BG87" s="34">
        <v>-133</v>
      </c>
      <c r="BH87" s="34"/>
      <c r="BI87" s="34">
        <v>382</v>
      </c>
      <c r="BJ87" s="34">
        <v>30</v>
      </c>
      <c r="BK87" s="34">
        <v>30</v>
      </c>
      <c r="BL87" s="34">
        <v>382</v>
      </c>
      <c r="BM87" s="34">
        <v>-26</v>
      </c>
      <c r="BN87" s="34"/>
      <c r="BO87" s="34">
        <v>24</v>
      </c>
      <c r="BP87" s="34">
        <v>0</v>
      </c>
      <c r="BQ87" s="34">
        <v>0</v>
      </c>
      <c r="BR87" s="34">
        <v>24</v>
      </c>
      <c r="BS87" s="34"/>
      <c r="BT87" s="34"/>
      <c r="BU87" s="34">
        <v>1307</v>
      </c>
      <c r="BV87" s="34">
        <v>60</v>
      </c>
      <c r="BW87" s="34">
        <v>60</v>
      </c>
      <c r="BX87" s="34">
        <v>1307</v>
      </c>
      <c r="BY87" s="34">
        <v>-48</v>
      </c>
      <c r="BZ87" s="34"/>
      <c r="CA87" s="34">
        <v>168</v>
      </c>
      <c r="CB87" s="34">
        <v>29</v>
      </c>
      <c r="CC87" s="34">
        <v>29</v>
      </c>
      <c r="CD87" s="34">
        <v>168</v>
      </c>
      <c r="CE87" s="34">
        <v>-25</v>
      </c>
      <c r="CF87" s="34"/>
      <c r="CG87" s="34">
        <v>178</v>
      </c>
      <c r="CH87" s="34">
        <v>2</v>
      </c>
      <c r="CI87" s="34">
        <v>2</v>
      </c>
      <c r="CJ87" s="34">
        <v>178</v>
      </c>
      <c r="CK87" s="34">
        <v>-4</v>
      </c>
      <c r="CL87" s="34"/>
      <c r="CM87" s="34"/>
      <c r="CN87" s="34"/>
      <c r="CO87" s="34"/>
      <c r="CP87" s="34"/>
      <c r="CQ87" s="34"/>
      <c r="CR87" s="34"/>
      <c r="CS87" s="34">
        <v>24</v>
      </c>
      <c r="CT87" s="34">
        <v>1</v>
      </c>
      <c r="CU87" s="34">
        <v>1</v>
      </c>
      <c r="CV87" s="34">
        <v>24</v>
      </c>
      <c r="CW87" s="34">
        <v>-2</v>
      </c>
      <c r="CX87" s="34"/>
      <c r="CY87" s="34">
        <v>154</v>
      </c>
      <c r="CZ87" s="34">
        <v>2</v>
      </c>
      <c r="DA87" s="34">
        <v>2</v>
      </c>
      <c r="DB87" s="34">
        <v>154</v>
      </c>
      <c r="DC87" s="34">
        <v>-5</v>
      </c>
      <c r="DD87" s="34"/>
      <c r="DE87" s="34">
        <v>36</v>
      </c>
      <c r="DF87" s="34">
        <v>6</v>
      </c>
      <c r="DG87" s="34">
        <v>6</v>
      </c>
      <c r="DH87" s="34">
        <v>36</v>
      </c>
      <c r="DI87" s="34">
        <v>-5</v>
      </c>
      <c r="DJ87" s="34"/>
      <c r="DK87" s="34">
        <v>460</v>
      </c>
      <c r="DL87" s="34">
        <v>50</v>
      </c>
      <c r="DM87" s="34">
        <v>50</v>
      </c>
      <c r="DN87" s="34">
        <v>460</v>
      </c>
      <c r="DO87" s="34">
        <v>-27</v>
      </c>
      <c r="DP87" s="34"/>
      <c r="DQ87" s="34">
        <v>19314</v>
      </c>
      <c r="DR87" s="34">
        <v>1161</v>
      </c>
      <c r="DS87" s="34">
        <v>1161</v>
      </c>
      <c r="DT87" s="34">
        <v>19277</v>
      </c>
      <c r="DU87" s="34">
        <v>-971</v>
      </c>
      <c r="DV87" s="34">
        <v>-16</v>
      </c>
      <c r="DW87" s="32" t="s">
        <v>534</v>
      </c>
      <c r="DX87" s="28" t="s">
        <v>2389</v>
      </c>
      <c r="DY87" s="32" t="s">
        <v>352</v>
      </c>
      <c r="DZ87" s="28" t="s">
        <v>2338</v>
      </c>
    </row>
    <row r="88" spans="1:130" ht="15" customHeight="1">
      <c r="A88" s="58" t="s">
        <v>114</v>
      </c>
      <c r="B88" s="58" t="s">
        <v>115</v>
      </c>
      <c r="C88" s="36" t="s">
        <v>172</v>
      </c>
      <c r="D88" s="177">
        <v>44926</v>
      </c>
      <c r="E88" s="36" t="s">
        <v>193</v>
      </c>
      <c r="F88" s="36" t="s">
        <v>190</v>
      </c>
      <c r="G88" s="34">
        <v>124549</v>
      </c>
      <c r="H88" s="34"/>
      <c r="I88" s="34"/>
      <c r="J88" s="34">
        <v>124549</v>
      </c>
      <c r="K88" s="34">
        <v>-1</v>
      </c>
      <c r="L88" s="34"/>
      <c r="M88" s="34"/>
      <c r="N88" s="34"/>
      <c r="O88" s="34"/>
      <c r="P88" s="34"/>
      <c r="Q88" s="34"/>
      <c r="R88" s="34"/>
      <c r="S88" s="34"/>
      <c r="T88" s="34"/>
      <c r="U88" s="34"/>
      <c r="V88" s="34"/>
      <c r="W88" s="34"/>
      <c r="X88" s="34"/>
      <c r="Y88" s="34">
        <v>876045</v>
      </c>
      <c r="Z88" s="34"/>
      <c r="AA88" s="34"/>
      <c r="AB88" s="34">
        <v>876045</v>
      </c>
      <c r="AC88" s="34">
        <v>-219</v>
      </c>
      <c r="AD88" s="34"/>
      <c r="AE88" s="34">
        <v>1052944</v>
      </c>
      <c r="AF88" s="34"/>
      <c r="AG88" s="34"/>
      <c r="AH88" s="34">
        <v>1052944</v>
      </c>
      <c r="AI88" s="34">
        <v>-102</v>
      </c>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v>454755</v>
      </c>
      <c r="CH88" s="34"/>
      <c r="CI88" s="34"/>
      <c r="CJ88" s="34">
        <v>454755</v>
      </c>
      <c r="CK88" s="34">
        <v>-160</v>
      </c>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v>2508293</v>
      </c>
      <c r="DR88" s="34"/>
      <c r="DS88" s="34"/>
      <c r="DT88" s="34">
        <v>2508293</v>
      </c>
      <c r="DU88" s="34">
        <v>-482</v>
      </c>
      <c r="DV88" s="34"/>
      <c r="DW88" s="32" t="s">
        <v>535</v>
      </c>
      <c r="DX88" s="28" t="s">
        <v>2389</v>
      </c>
      <c r="DY88" s="32" t="s">
        <v>294</v>
      </c>
      <c r="DZ88" s="28"/>
    </row>
    <row r="89" spans="1:130" ht="15" customHeight="1">
      <c r="A89" s="58" t="s">
        <v>104</v>
      </c>
      <c r="B89" s="58" t="s">
        <v>156</v>
      </c>
      <c r="C89" s="36" t="s">
        <v>162</v>
      </c>
      <c r="D89" s="177">
        <v>44926</v>
      </c>
      <c r="E89" s="36" t="s">
        <v>193</v>
      </c>
      <c r="F89" s="36" t="s">
        <v>191</v>
      </c>
      <c r="G89" s="34">
        <v>1031</v>
      </c>
      <c r="H89" s="34"/>
      <c r="I89" s="34">
        <v>27</v>
      </c>
      <c r="J89" s="34"/>
      <c r="K89" s="34">
        <v>-46</v>
      </c>
      <c r="L89" s="34"/>
      <c r="M89" s="34">
        <v>22</v>
      </c>
      <c r="N89" s="34"/>
      <c r="O89" s="34"/>
      <c r="P89" s="34"/>
      <c r="Q89" s="34"/>
      <c r="R89" s="34"/>
      <c r="S89" s="34">
        <v>3211</v>
      </c>
      <c r="T89" s="34"/>
      <c r="U89" s="34">
        <v>76</v>
      </c>
      <c r="V89" s="34"/>
      <c r="W89" s="34">
        <v>-84</v>
      </c>
      <c r="X89" s="34"/>
      <c r="Y89" s="34">
        <v>10532</v>
      </c>
      <c r="Z89" s="34"/>
      <c r="AA89" s="34">
        <v>40</v>
      </c>
      <c r="AB89" s="34"/>
      <c r="AC89" s="34">
        <v>-38</v>
      </c>
      <c r="AD89" s="34"/>
      <c r="AE89" s="34">
        <v>548</v>
      </c>
      <c r="AF89" s="34"/>
      <c r="AG89" s="34"/>
      <c r="AH89" s="34"/>
      <c r="AI89" s="34"/>
      <c r="AJ89" s="34"/>
      <c r="AK89" s="34">
        <v>990</v>
      </c>
      <c r="AL89" s="34"/>
      <c r="AM89" s="34">
        <v>12</v>
      </c>
      <c r="AN89" s="34"/>
      <c r="AO89" s="34">
        <v>-11</v>
      </c>
      <c r="AP89" s="34"/>
      <c r="AQ89" s="34">
        <v>2493</v>
      </c>
      <c r="AR89" s="34"/>
      <c r="AS89" s="34">
        <v>37</v>
      </c>
      <c r="AT89" s="34"/>
      <c r="AU89" s="34">
        <v>-32</v>
      </c>
      <c r="AV89" s="34"/>
      <c r="AW89" s="34">
        <v>2494</v>
      </c>
      <c r="AX89" s="34"/>
      <c r="AY89" s="34">
        <v>201</v>
      </c>
      <c r="AZ89" s="34"/>
      <c r="BA89" s="34">
        <v>-73</v>
      </c>
      <c r="BB89" s="34"/>
      <c r="BC89" s="34">
        <v>173</v>
      </c>
      <c r="BD89" s="34"/>
      <c r="BE89" s="34">
        <v>1</v>
      </c>
      <c r="BF89" s="34"/>
      <c r="BG89" s="34">
        <v>-10</v>
      </c>
      <c r="BH89" s="34"/>
      <c r="BI89" s="34">
        <v>1041</v>
      </c>
      <c r="BJ89" s="34"/>
      <c r="BK89" s="34"/>
      <c r="BL89" s="34"/>
      <c r="BM89" s="34">
        <v>-4</v>
      </c>
      <c r="BN89" s="34"/>
      <c r="BO89" s="34">
        <v>28</v>
      </c>
      <c r="BP89" s="34"/>
      <c r="BQ89" s="34"/>
      <c r="BR89" s="34"/>
      <c r="BS89" s="34"/>
      <c r="BT89" s="34"/>
      <c r="BU89" s="34">
        <v>14616</v>
      </c>
      <c r="BV89" s="34"/>
      <c r="BW89" s="34">
        <v>38</v>
      </c>
      <c r="BX89" s="34"/>
      <c r="BY89" s="34">
        <v>-82</v>
      </c>
      <c r="BZ89" s="34"/>
      <c r="CA89" s="34">
        <v>2431</v>
      </c>
      <c r="CB89" s="34"/>
      <c r="CC89" s="34">
        <v>64</v>
      </c>
      <c r="CD89" s="34"/>
      <c r="CE89" s="34">
        <v>-34</v>
      </c>
      <c r="CF89" s="34"/>
      <c r="CG89" s="34">
        <v>4829</v>
      </c>
      <c r="CH89" s="34"/>
      <c r="CI89" s="34">
        <v>182</v>
      </c>
      <c r="CJ89" s="34"/>
      <c r="CK89" s="34">
        <v>-107</v>
      </c>
      <c r="CL89" s="34"/>
      <c r="CM89" s="34">
        <v>2</v>
      </c>
      <c r="CN89" s="34"/>
      <c r="CO89" s="34"/>
      <c r="CP89" s="34"/>
      <c r="CQ89" s="34"/>
      <c r="CR89" s="34"/>
      <c r="CS89" s="34">
        <v>102</v>
      </c>
      <c r="CT89" s="34"/>
      <c r="CU89" s="34"/>
      <c r="CV89" s="34"/>
      <c r="CW89" s="34"/>
      <c r="CX89" s="34"/>
      <c r="CY89" s="34">
        <v>662</v>
      </c>
      <c r="CZ89" s="34"/>
      <c r="DA89" s="34">
        <v>51</v>
      </c>
      <c r="DB89" s="34"/>
      <c r="DC89" s="34">
        <v>-45</v>
      </c>
      <c r="DD89" s="34"/>
      <c r="DE89" s="34">
        <v>208</v>
      </c>
      <c r="DF89" s="34"/>
      <c r="DG89" s="34"/>
      <c r="DH89" s="34"/>
      <c r="DI89" s="34">
        <v>-2</v>
      </c>
      <c r="DJ89" s="34"/>
      <c r="DK89" s="34">
        <v>235</v>
      </c>
      <c r="DL89" s="34"/>
      <c r="DM89" s="34">
        <v>1</v>
      </c>
      <c r="DN89" s="34"/>
      <c r="DO89" s="34">
        <v>-3</v>
      </c>
      <c r="DP89" s="34"/>
      <c r="DQ89" s="34">
        <v>45648</v>
      </c>
      <c r="DR89" s="34"/>
      <c r="DS89" s="34">
        <v>730</v>
      </c>
      <c r="DT89" s="34"/>
      <c r="DU89" s="34">
        <v>-571</v>
      </c>
      <c r="DV89" s="34"/>
      <c r="DW89" s="32" t="s">
        <v>536</v>
      </c>
      <c r="DX89" s="28" t="s">
        <v>2389</v>
      </c>
      <c r="DY89" s="32" t="s">
        <v>537</v>
      </c>
      <c r="DZ89" s="28"/>
    </row>
    <row r="90" spans="1:130" ht="15" customHeight="1">
      <c r="A90" s="58" t="s">
        <v>26</v>
      </c>
      <c r="B90" s="58" t="s">
        <v>27</v>
      </c>
      <c r="C90" s="36" t="s">
        <v>173</v>
      </c>
      <c r="D90" s="177">
        <v>44926</v>
      </c>
      <c r="E90" s="36" t="s">
        <v>193</v>
      </c>
      <c r="F90" s="36" t="s">
        <v>191</v>
      </c>
      <c r="G90" s="34">
        <v>7954.6899383700002</v>
      </c>
      <c r="H90" s="34">
        <v>285.62088175999997</v>
      </c>
      <c r="I90" s="34">
        <v>285.62088177999999</v>
      </c>
      <c r="J90" s="34">
        <v>3779.1143549499998</v>
      </c>
      <c r="K90" s="34">
        <v>-66.72618147</v>
      </c>
      <c r="L90" s="34">
        <v>-2.3300979900000001</v>
      </c>
      <c r="M90" s="34">
        <v>608.28306078999992</v>
      </c>
      <c r="N90" s="34">
        <v>72.901007239999998</v>
      </c>
      <c r="O90" s="34">
        <v>72.901007239999998</v>
      </c>
      <c r="P90" s="34">
        <v>607.38297419000003</v>
      </c>
      <c r="Q90" s="34">
        <v>-42.363185200000004</v>
      </c>
      <c r="R90" s="34">
        <v>0</v>
      </c>
      <c r="S90" s="34">
        <v>14164.60631614</v>
      </c>
      <c r="T90" s="34">
        <v>191.37075218000001</v>
      </c>
      <c r="U90" s="34">
        <v>191.37075218000001</v>
      </c>
      <c r="V90" s="34">
        <v>13389.73287159</v>
      </c>
      <c r="W90" s="34">
        <v>-150.07158462000001</v>
      </c>
      <c r="X90" s="34"/>
      <c r="Y90" s="34">
        <v>4771.0231720299998</v>
      </c>
      <c r="Z90" s="34">
        <v>2.4799494599999998</v>
      </c>
      <c r="AA90" s="34">
        <v>2.4799494599999998</v>
      </c>
      <c r="AB90" s="34">
        <v>4771.02317193</v>
      </c>
      <c r="AC90" s="34">
        <v>-5.5327476600000001</v>
      </c>
      <c r="AD90" s="34"/>
      <c r="AE90" s="34">
        <v>1174.5147332700001</v>
      </c>
      <c r="AF90" s="34">
        <v>1.0628704099999999</v>
      </c>
      <c r="AG90" s="34">
        <v>1.0628704099999999</v>
      </c>
      <c r="AH90" s="34">
        <v>1029.37486057</v>
      </c>
      <c r="AI90" s="34">
        <v>-3.0722857100000001</v>
      </c>
      <c r="AJ90" s="34"/>
      <c r="AK90" s="34">
        <v>7100.3849824300005</v>
      </c>
      <c r="AL90" s="34">
        <v>81.328971899999999</v>
      </c>
      <c r="AM90" s="34">
        <v>81.328971899999999</v>
      </c>
      <c r="AN90" s="34">
        <v>6639.9462434300003</v>
      </c>
      <c r="AO90" s="34">
        <v>-102.77985864</v>
      </c>
      <c r="AP90" s="34"/>
      <c r="AQ90" s="34">
        <v>9235.2374564699985</v>
      </c>
      <c r="AR90" s="34">
        <v>169.55948239</v>
      </c>
      <c r="AS90" s="34">
        <v>169.55948239</v>
      </c>
      <c r="AT90" s="34">
        <v>8694.0875413799986</v>
      </c>
      <c r="AU90" s="34">
        <v>-186.51638297</v>
      </c>
      <c r="AV90" s="34"/>
      <c r="AW90" s="34">
        <v>8673.7848054400001</v>
      </c>
      <c r="AX90" s="34">
        <v>317.80718002999998</v>
      </c>
      <c r="AY90" s="34">
        <v>317.80718007000002</v>
      </c>
      <c r="AZ90" s="34">
        <v>8656.2075960300008</v>
      </c>
      <c r="BA90" s="34">
        <v>-151.34745208999999</v>
      </c>
      <c r="BB90" s="34"/>
      <c r="BC90" s="34">
        <v>1404.2010447100001</v>
      </c>
      <c r="BD90" s="34">
        <v>10.028234250000001</v>
      </c>
      <c r="BE90" s="34">
        <v>10.028234250000001</v>
      </c>
      <c r="BF90" s="34">
        <v>906.34728000999996</v>
      </c>
      <c r="BG90" s="34">
        <v>-26.864799609999999</v>
      </c>
      <c r="BH90" s="34"/>
      <c r="BI90" s="34">
        <v>3203.2614609000002</v>
      </c>
      <c r="BJ90" s="34">
        <v>69.927010159999995</v>
      </c>
      <c r="BK90" s="34">
        <v>69.927010159999995</v>
      </c>
      <c r="BL90" s="34">
        <v>2928.0827598000001</v>
      </c>
      <c r="BM90" s="34">
        <v>-27.80521396</v>
      </c>
      <c r="BN90" s="34"/>
      <c r="BO90" s="34">
        <v>13029.67223068</v>
      </c>
      <c r="BP90" s="34">
        <v>32.463981010000005</v>
      </c>
      <c r="BQ90" s="34">
        <v>32.463981010000005</v>
      </c>
      <c r="BR90" s="34">
        <v>12399.84894177</v>
      </c>
      <c r="BS90" s="34">
        <v>-38.978338280000003</v>
      </c>
      <c r="BT90" s="34"/>
      <c r="BU90" s="34">
        <v>47126.407996829999</v>
      </c>
      <c r="BV90" s="34">
        <v>137.47454866000001</v>
      </c>
      <c r="BW90" s="34">
        <v>137.47454866000001</v>
      </c>
      <c r="BX90" s="34">
        <v>40098.539340930001</v>
      </c>
      <c r="BY90" s="34">
        <v>-163.66589210000001</v>
      </c>
      <c r="BZ90" s="34"/>
      <c r="CA90" s="34">
        <v>9136.487106229999</v>
      </c>
      <c r="CB90" s="34">
        <v>99.11541192</v>
      </c>
      <c r="CC90" s="34">
        <v>99.11541192</v>
      </c>
      <c r="CD90" s="34">
        <v>8012.7014162299993</v>
      </c>
      <c r="CE90" s="34">
        <v>-85.400148239999993</v>
      </c>
      <c r="CF90" s="34"/>
      <c r="CG90" s="34">
        <v>3233.88451807</v>
      </c>
      <c r="CH90" s="34">
        <v>24.813274190000001</v>
      </c>
      <c r="CI90" s="34">
        <v>24.813274190000001</v>
      </c>
      <c r="CJ90" s="34">
        <v>3223.3095709699996</v>
      </c>
      <c r="CK90" s="34">
        <v>-38.272495979999995</v>
      </c>
      <c r="CL90" s="34"/>
      <c r="CM90" s="34">
        <v>127.12190934</v>
      </c>
      <c r="CN90" s="34">
        <v>8.5408600000000008E-3</v>
      </c>
      <c r="CO90" s="34">
        <v>8.5408600000000008E-3</v>
      </c>
      <c r="CP90" s="34">
        <v>127.12190934</v>
      </c>
      <c r="CQ90" s="34">
        <v>-7.1927869999999991E-2</v>
      </c>
      <c r="CR90" s="34"/>
      <c r="CS90" s="34">
        <v>320.45161983999998</v>
      </c>
      <c r="CT90" s="34">
        <v>1.5551666200000001</v>
      </c>
      <c r="CU90" s="34">
        <v>1.5551666200000001</v>
      </c>
      <c r="CV90" s="34">
        <v>219.74099336</v>
      </c>
      <c r="CW90" s="34">
        <v>-3.2566711699999997</v>
      </c>
      <c r="CX90" s="34"/>
      <c r="CY90" s="34">
        <v>1054.75006355</v>
      </c>
      <c r="CZ90" s="34">
        <v>3.1924509199999997</v>
      </c>
      <c r="DA90" s="34">
        <v>3.1924509199999997</v>
      </c>
      <c r="DB90" s="34">
        <v>762.96431590999998</v>
      </c>
      <c r="DC90" s="34">
        <v>-5.6755051500000002</v>
      </c>
      <c r="DD90" s="34"/>
      <c r="DE90" s="34">
        <v>772.9261952999999</v>
      </c>
      <c r="DF90" s="34">
        <v>8.9784605199999987</v>
      </c>
      <c r="DG90" s="34">
        <v>8.9784605199999987</v>
      </c>
      <c r="DH90" s="34">
        <v>619.27998428000001</v>
      </c>
      <c r="DI90" s="34">
        <v>-10.924756929999999</v>
      </c>
      <c r="DJ90" s="34"/>
      <c r="DK90" s="34">
        <v>1200.96712125</v>
      </c>
      <c r="DL90" s="34">
        <v>1.5047274799999999</v>
      </c>
      <c r="DM90" s="34">
        <v>1.5047274799999999</v>
      </c>
      <c r="DN90" s="34">
        <v>1200.96712125</v>
      </c>
      <c r="DO90" s="34">
        <v>-2.4964935800000001</v>
      </c>
      <c r="DP90" s="34"/>
      <c r="DQ90" s="34">
        <v>134292.65696749001</v>
      </c>
      <c r="DR90" s="34">
        <v>1511.19340205</v>
      </c>
      <c r="DS90" s="34">
        <v>1511.1934020599999</v>
      </c>
      <c r="DT90" s="34">
        <v>118065.77323655</v>
      </c>
      <c r="DU90" s="34">
        <v>-1111.8227770899998</v>
      </c>
      <c r="DV90" s="34">
        <v>-2.3300979819543</v>
      </c>
      <c r="DW90" s="32" t="s">
        <v>538</v>
      </c>
      <c r="DX90" s="32" t="s">
        <v>539</v>
      </c>
      <c r="DY90" s="32" t="s">
        <v>279</v>
      </c>
      <c r="DZ90" s="28"/>
    </row>
    <row r="91" spans="1:130" ht="15" customHeight="1">
      <c r="A91" s="58" t="s">
        <v>36</v>
      </c>
      <c r="B91" s="58" t="s">
        <v>37</v>
      </c>
      <c r="C91" s="36" t="s">
        <v>167</v>
      </c>
      <c r="D91" s="177">
        <v>44926</v>
      </c>
      <c r="E91" s="36" t="s">
        <v>193</v>
      </c>
      <c r="F91" s="36" t="s">
        <v>190</v>
      </c>
      <c r="G91" s="34">
        <v>98779</v>
      </c>
      <c r="H91" s="34"/>
      <c r="I91" s="34">
        <v>3060</v>
      </c>
      <c r="J91" s="34"/>
      <c r="K91" s="34">
        <v>-3120</v>
      </c>
      <c r="L91" s="34"/>
      <c r="M91" s="34">
        <v>53860</v>
      </c>
      <c r="N91" s="34"/>
      <c r="O91" s="34">
        <v>430</v>
      </c>
      <c r="P91" s="34"/>
      <c r="Q91" s="34">
        <v>-2748</v>
      </c>
      <c r="R91" s="34"/>
      <c r="S91" s="34">
        <v>1419299</v>
      </c>
      <c r="T91" s="34"/>
      <c r="U91" s="34">
        <v>23547</v>
      </c>
      <c r="V91" s="34"/>
      <c r="W91" s="34">
        <v>-26481</v>
      </c>
      <c r="X91" s="34">
        <v>-8</v>
      </c>
      <c r="Y91" s="34">
        <v>550493</v>
      </c>
      <c r="Z91" s="34"/>
      <c r="AA91" s="34">
        <v>834</v>
      </c>
      <c r="AB91" s="34"/>
      <c r="AC91" s="34">
        <v>-7979</v>
      </c>
      <c r="AD91" s="34"/>
      <c r="AE91" s="34">
        <v>51156</v>
      </c>
      <c r="AF91" s="34"/>
      <c r="AG91" s="34">
        <v>2409</v>
      </c>
      <c r="AH91" s="34"/>
      <c r="AI91" s="34">
        <v>-2729</v>
      </c>
      <c r="AJ91" s="34"/>
      <c r="AK91" s="34">
        <v>548543</v>
      </c>
      <c r="AL91" s="34"/>
      <c r="AM91" s="34">
        <v>25831</v>
      </c>
      <c r="AN91" s="34"/>
      <c r="AO91" s="34">
        <v>-27970</v>
      </c>
      <c r="AP91" s="34"/>
      <c r="AQ91" s="34">
        <v>1233718</v>
      </c>
      <c r="AR91" s="34"/>
      <c r="AS91" s="34">
        <v>42586</v>
      </c>
      <c r="AT91" s="34"/>
      <c r="AU91" s="34">
        <v>-53308</v>
      </c>
      <c r="AV91" s="34"/>
      <c r="AW91" s="34">
        <v>598562</v>
      </c>
      <c r="AX91" s="34"/>
      <c r="AY91" s="34">
        <v>17364</v>
      </c>
      <c r="AZ91" s="34"/>
      <c r="BA91" s="34">
        <v>-12725</v>
      </c>
      <c r="BB91" s="34"/>
      <c r="BC91" s="34">
        <v>203657</v>
      </c>
      <c r="BD91" s="34"/>
      <c r="BE91" s="34">
        <v>45130</v>
      </c>
      <c r="BF91" s="34"/>
      <c r="BG91" s="34">
        <v>-17737</v>
      </c>
      <c r="BH91" s="34"/>
      <c r="BI91" s="34">
        <v>314419</v>
      </c>
      <c r="BJ91" s="34"/>
      <c r="BK91" s="34">
        <v>3781</v>
      </c>
      <c r="BL91" s="34"/>
      <c r="BM91" s="34">
        <v>-6995</v>
      </c>
      <c r="BN91" s="34"/>
      <c r="BO91" s="34">
        <v>112511</v>
      </c>
      <c r="BP91" s="34"/>
      <c r="BQ91" s="34">
        <v>30</v>
      </c>
      <c r="BR91" s="34"/>
      <c r="BS91" s="34">
        <v>-528</v>
      </c>
      <c r="BT91" s="34"/>
      <c r="BU91" s="34">
        <v>312302</v>
      </c>
      <c r="BV91" s="34"/>
      <c r="BW91" s="34">
        <v>12016</v>
      </c>
      <c r="BX91" s="34"/>
      <c r="BY91" s="34">
        <v>-8000</v>
      </c>
      <c r="BZ91" s="34"/>
      <c r="CA91" s="34">
        <v>178764</v>
      </c>
      <c r="CB91" s="34"/>
      <c r="CC91" s="34">
        <v>8386</v>
      </c>
      <c r="CD91" s="34"/>
      <c r="CE91" s="34">
        <v>-10515</v>
      </c>
      <c r="CF91" s="34"/>
      <c r="CG91" s="34">
        <v>76292</v>
      </c>
      <c r="CH91" s="34"/>
      <c r="CI91" s="34">
        <v>1769</v>
      </c>
      <c r="CJ91" s="34"/>
      <c r="CK91" s="34">
        <v>-1975</v>
      </c>
      <c r="CL91" s="34">
        <v>-48</v>
      </c>
      <c r="CM91" s="34">
        <v>3192</v>
      </c>
      <c r="CN91" s="34"/>
      <c r="CO91" s="34">
        <v>24</v>
      </c>
      <c r="CP91" s="34"/>
      <c r="CQ91" s="34">
        <v>-101</v>
      </c>
      <c r="CR91" s="34"/>
      <c r="CS91" s="34">
        <v>10160</v>
      </c>
      <c r="CT91" s="34"/>
      <c r="CU91" s="34">
        <v>1904</v>
      </c>
      <c r="CV91" s="34"/>
      <c r="CW91" s="34">
        <v>-1258</v>
      </c>
      <c r="CX91" s="34"/>
      <c r="CY91" s="34">
        <v>43692</v>
      </c>
      <c r="CZ91" s="34"/>
      <c r="DA91" s="34">
        <v>1175</v>
      </c>
      <c r="DB91" s="34"/>
      <c r="DC91" s="34">
        <v>-847</v>
      </c>
      <c r="DD91" s="34"/>
      <c r="DE91" s="34">
        <v>18094</v>
      </c>
      <c r="DF91" s="34"/>
      <c r="DG91" s="34">
        <v>4478</v>
      </c>
      <c r="DH91" s="34"/>
      <c r="DI91" s="34">
        <v>-2940</v>
      </c>
      <c r="DJ91" s="34"/>
      <c r="DK91" s="34">
        <v>12237</v>
      </c>
      <c r="DL91" s="34"/>
      <c r="DM91" s="34">
        <v>971</v>
      </c>
      <c r="DN91" s="34"/>
      <c r="DO91" s="34">
        <v>-1179</v>
      </c>
      <c r="DP91" s="34"/>
      <c r="DQ91" s="34">
        <v>5839730</v>
      </c>
      <c r="DR91" s="34"/>
      <c r="DS91" s="34">
        <v>195725</v>
      </c>
      <c r="DT91" s="34"/>
      <c r="DU91" s="34">
        <v>-189135</v>
      </c>
      <c r="DV91" s="34">
        <v>-56</v>
      </c>
      <c r="DW91" s="32" t="s">
        <v>2360</v>
      </c>
      <c r="DX91" s="28" t="s">
        <v>2389</v>
      </c>
      <c r="DY91" s="32" t="s">
        <v>540</v>
      </c>
      <c r="DZ91" s="28"/>
    </row>
    <row r="92" spans="1:130" ht="15" customHeight="1">
      <c r="A92" s="58" t="s">
        <v>209</v>
      </c>
      <c r="B92" s="58" t="s">
        <v>210</v>
      </c>
      <c r="C92" s="36" t="s">
        <v>166</v>
      </c>
      <c r="D92" s="177">
        <v>44926</v>
      </c>
      <c r="E92" s="36" t="s">
        <v>193</v>
      </c>
      <c r="F92" s="36" t="s">
        <v>191</v>
      </c>
      <c r="G92" s="34">
        <v>335</v>
      </c>
      <c r="H92" s="34">
        <v>8</v>
      </c>
      <c r="I92" s="34">
        <v>8</v>
      </c>
      <c r="J92" s="34">
        <v>335</v>
      </c>
      <c r="K92" s="34">
        <v>-9</v>
      </c>
      <c r="L92" s="34">
        <v>0</v>
      </c>
      <c r="M92" s="34">
        <v>65</v>
      </c>
      <c r="N92" s="34">
        <v>6</v>
      </c>
      <c r="O92" s="34">
        <v>6</v>
      </c>
      <c r="P92" s="34">
        <v>65</v>
      </c>
      <c r="Q92" s="34">
        <v>-7</v>
      </c>
      <c r="R92" s="34">
        <v>0</v>
      </c>
      <c r="S92" s="34">
        <v>2784</v>
      </c>
      <c r="T92" s="34">
        <v>134</v>
      </c>
      <c r="U92" s="34">
        <v>134</v>
      </c>
      <c r="V92" s="34">
        <v>2784</v>
      </c>
      <c r="W92" s="34">
        <v>-120</v>
      </c>
      <c r="X92" s="34">
        <v>0</v>
      </c>
      <c r="Y92" s="34">
        <v>248</v>
      </c>
      <c r="Z92" s="34">
        <v>9</v>
      </c>
      <c r="AA92" s="34">
        <v>9</v>
      </c>
      <c r="AB92" s="34">
        <v>248</v>
      </c>
      <c r="AC92" s="34">
        <v>-5</v>
      </c>
      <c r="AD92" s="34">
        <v>0</v>
      </c>
      <c r="AE92" s="34">
        <v>118</v>
      </c>
      <c r="AF92" s="34">
        <v>0</v>
      </c>
      <c r="AG92" s="34">
        <v>0</v>
      </c>
      <c r="AH92" s="34">
        <v>118</v>
      </c>
      <c r="AI92" s="34">
        <v>-1</v>
      </c>
      <c r="AJ92" s="34">
        <v>0</v>
      </c>
      <c r="AK92" s="34">
        <v>1380</v>
      </c>
      <c r="AL92" s="34">
        <v>137</v>
      </c>
      <c r="AM92" s="34">
        <v>137</v>
      </c>
      <c r="AN92" s="34">
        <v>1380</v>
      </c>
      <c r="AO92" s="34">
        <v>-103</v>
      </c>
      <c r="AP92" s="34">
        <v>0</v>
      </c>
      <c r="AQ92" s="34">
        <v>1582</v>
      </c>
      <c r="AR92" s="34">
        <v>96</v>
      </c>
      <c r="AS92" s="34">
        <v>96</v>
      </c>
      <c r="AT92" s="34">
        <v>1582</v>
      </c>
      <c r="AU92" s="34">
        <v>-66</v>
      </c>
      <c r="AV92" s="34">
        <v>0</v>
      </c>
      <c r="AW92" s="34">
        <v>815</v>
      </c>
      <c r="AX92" s="34">
        <v>57</v>
      </c>
      <c r="AY92" s="34">
        <v>57</v>
      </c>
      <c r="AZ92" s="34">
        <v>815</v>
      </c>
      <c r="BA92" s="34">
        <v>-39</v>
      </c>
      <c r="BB92" s="34">
        <v>0</v>
      </c>
      <c r="BC92" s="34">
        <v>1118</v>
      </c>
      <c r="BD92" s="34">
        <v>174</v>
      </c>
      <c r="BE92" s="34">
        <v>174</v>
      </c>
      <c r="BF92" s="34">
        <v>1118</v>
      </c>
      <c r="BG92" s="34">
        <v>-117</v>
      </c>
      <c r="BH92" s="34">
        <v>0</v>
      </c>
      <c r="BI92" s="34">
        <v>160</v>
      </c>
      <c r="BJ92" s="34">
        <v>6</v>
      </c>
      <c r="BK92" s="34">
        <v>6</v>
      </c>
      <c r="BL92" s="34">
        <v>160</v>
      </c>
      <c r="BM92" s="34">
        <v>-7</v>
      </c>
      <c r="BN92" s="34">
        <v>0</v>
      </c>
      <c r="BO92" s="34">
        <v>504</v>
      </c>
      <c r="BP92" s="34">
        <v>31</v>
      </c>
      <c r="BQ92" s="34">
        <v>31</v>
      </c>
      <c r="BR92" s="34">
        <v>504</v>
      </c>
      <c r="BS92" s="34">
        <v>-54</v>
      </c>
      <c r="BT92" s="34">
        <v>0</v>
      </c>
      <c r="BU92" s="34">
        <v>1519</v>
      </c>
      <c r="BV92" s="34">
        <v>184</v>
      </c>
      <c r="BW92" s="34">
        <v>184</v>
      </c>
      <c r="BX92" s="34">
        <v>1519</v>
      </c>
      <c r="BY92" s="34">
        <v>-124</v>
      </c>
      <c r="BZ92" s="34">
        <v>0</v>
      </c>
      <c r="CA92" s="34">
        <v>1242</v>
      </c>
      <c r="CB92" s="34">
        <v>78</v>
      </c>
      <c r="CC92" s="34">
        <v>78</v>
      </c>
      <c r="CD92" s="34">
        <v>1242</v>
      </c>
      <c r="CE92" s="34">
        <v>-59</v>
      </c>
      <c r="CF92" s="34">
        <v>0</v>
      </c>
      <c r="CG92" s="34">
        <v>348</v>
      </c>
      <c r="CH92" s="34">
        <v>8</v>
      </c>
      <c r="CI92" s="34">
        <v>8</v>
      </c>
      <c r="CJ92" s="34">
        <v>348</v>
      </c>
      <c r="CK92" s="34">
        <v>-15</v>
      </c>
      <c r="CL92" s="34">
        <v>0</v>
      </c>
      <c r="CM92" s="34">
        <v>2</v>
      </c>
      <c r="CN92" s="34">
        <v>0</v>
      </c>
      <c r="CO92" s="34">
        <v>0</v>
      </c>
      <c r="CP92" s="34">
        <v>2</v>
      </c>
      <c r="CQ92" s="34">
        <v>0</v>
      </c>
      <c r="CR92" s="34">
        <v>0</v>
      </c>
      <c r="CS92" s="34">
        <v>49</v>
      </c>
      <c r="CT92" s="34">
        <v>5</v>
      </c>
      <c r="CU92" s="34">
        <v>5</v>
      </c>
      <c r="CV92" s="34">
        <v>49</v>
      </c>
      <c r="CW92" s="34">
        <v>-3</v>
      </c>
      <c r="CX92" s="34">
        <v>0</v>
      </c>
      <c r="CY92" s="34">
        <v>303</v>
      </c>
      <c r="CZ92" s="34">
        <v>38</v>
      </c>
      <c r="DA92" s="34">
        <v>38</v>
      </c>
      <c r="DB92" s="34">
        <v>303</v>
      </c>
      <c r="DC92" s="34">
        <v>-22</v>
      </c>
      <c r="DD92" s="34">
        <v>0</v>
      </c>
      <c r="DE92" s="34">
        <v>173</v>
      </c>
      <c r="DF92" s="34">
        <v>78</v>
      </c>
      <c r="DG92" s="34">
        <v>78</v>
      </c>
      <c r="DH92" s="34">
        <v>173</v>
      </c>
      <c r="DI92" s="34">
        <v>-49</v>
      </c>
      <c r="DJ92" s="34">
        <v>0</v>
      </c>
      <c r="DK92" s="34">
        <v>463</v>
      </c>
      <c r="DL92" s="34">
        <v>18</v>
      </c>
      <c r="DM92" s="34">
        <v>18</v>
      </c>
      <c r="DN92" s="34">
        <v>463</v>
      </c>
      <c r="DO92" s="34">
        <v>-23</v>
      </c>
      <c r="DP92" s="34">
        <v>0</v>
      </c>
      <c r="DQ92" s="34">
        <v>13211</v>
      </c>
      <c r="DR92" s="34">
        <v>1067</v>
      </c>
      <c r="DS92" s="34">
        <v>1067</v>
      </c>
      <c r="DT92" s="34">
        <v>13211</v>
      </c>
      <c r="DU92" s="34">
        <v>-823</v>
      </c>
      <c r="DV92" s="34">
        <v>0</v>
      </c>
      <c r="DW92" s="32" t="s">
        <v>2361</v>
      </c>
      <c r="DX92" s="32" t="s">
        <v>2362</v>
      </c>
      <c r="DY92" s="32" t="s">
        <v>353</v>
      </c>
      <c r="DZ92" s="28"/>
    </row>
    <row r="93" spans="1:130" ht="15" customHeight="1">
      <c r="A93" s="58" t="s">
        <v>73</v>
      </c>
      <c r="B93" s="58" t="s">
        <v>74</v>
      </c>
      <c r="C93" s="36" t="s">
        <v>173</v>
      </c>
      <c r="D93" s="177">
        <v>44926</v>
      </c>
      <c r="E93" s="36" t="s">
        <v>193</v>
      </c>
      <c r="F93" s="36" t="s">
        <v>192</v>
      </c>
      <c r="G93" s="34">
        <v>1362111096.1600001</v>
      </c>
      <c r="H93" s="34">
        <v>74391747.769999996</v>
      </c>
      <c r="I93" s="34">
        <v>72931592.400000006</v>
      </c>
      <c r="J93" s="34">
        <v>1361798642.1600001</v>
      </c>
      <c r="K93" s="34">
        <v>-31238609.699999999</v>
      </c>
      <c r="L93" s="34">
        <v>0</v>
      </c>
      <c r="M93" s="34">
        <v>181181537.46000001</v>
      </c>
      <c r="N93" s="34">
        <v>31407159.399999999</v>
      </c>
      <c r="O93" s="34">
        <v>31407159.399999999</v>
      </c>
      <c r="P93" s="34">
        <v>181181537.46000001</v>
      </c>
      <c r="Q93" s="34">
        <v>-22353999</v>
      </c>
      <c r="R93" s="34">
        <v>0</v>
      </c>
      <c r="S93" s="34">
        <v>4253149640.5799999</v>
      </c>
      <c r="T93" s="34">
        <v>161451647.97</v>
      </c>
      <c r="U93" s="34">
        <v>135489538.22999999</v>
      </c>
      <c r="V93" s="34">
        <v>4253104640.5700002</v>
      </c>
      <c r="W93" s="34">
        <v>-76102663.549999997</v>
      </c>
      <c r="X93" s="34">
        <v>0</v>
      </c>
      <c r="Y93" s="34">
        <v>4705001237.4899998</v>
      </c>
      <c r="Z93" s="34">
        <v>7269869.2800000003</v>
      </c>
      <c r="AA93" s="34">
        <v>7269869.2800000003</v>
      </c>
      <c r="AB93" s="34">
        <v>4705001237.4899998</v>
      </c>
      <c r="AC93" s="34">
        <v>-3896805.53</v>
      </c>
      <c r="AD93" s="34">
        <v>0</v>
      </c>
      <c r="AE93" s="34">
        <v>313142001.14999998</v>
      </c>
      <c r="AF93" s="34">
        <v>1883094.42</v>
      </c>
      <c r="AG93" s="34">
        <v>1883094.42</v>
      </c>
      <c r="AH93" s="34">
        <v>313142001.14999998</v>
      </c>
      <c r="AI93" s="34">
        <v>-655543.89</v>
      </c>
      <c r="AJ93" s="34">
        <v>0</v>
      </c>
      <c r="AK93" s="34">
        <v>2542477192.2399998</v>
      </c>
      <c r="AL93" s="34">
        <v>80503959.090000004</v>
      </c>
      <c r="AM93" s="34">
        <v>80347136.430000007</v>
      </c>
      <c r="AN93" s="34">
        <v>2542477192.2399998</v>
      </c>
      <c r="AO93" s="34">
        <v>-33842818.689999998</v>
      </c>
      <c r="AP93" s="34">
        <v>0</v>
      </c>
      <c r="AQ93" s="34">
        <v>3985280780.2199998</v>
      </c>
      <c r="AR93" s="34">
        <v>76538702.329999998</v>
      </c>
      <c r="AS93" s="34">
        <v>56882938.939999998</v>
      </c>
      <c r="AT93" s="34">
        <v>3985280780.2199998</v>
      </c>
      <c r="AU93" s="34">
        <v>-31981091.899999999</v>
      </c>
      <c r="AV93" s="34">
        <v>0</v>
      </c>
      <c r="AW93" s="34">
        <v>1713651527.3699999</v>
      </c>
      <c r="AX93" s="34">
        <v>82823501.590000004</v>
      </c>
      <c r="AY93" s="34">
        <v>81051659.859999999</v>
      </c>
      <c r="AZ93" s="34">
        <v>1713178217.3699999</v>
      </c>
      <c r="BA93" s="34">
        <v>-35544912.899999999</v>
      </c>
      <c r="BB93" s="34">
        <v>0</v>
      </c>
      <c r="BC93" s="34">
        <v>294711335.93000001</v>
      </c>
      <c r="BD93" s="34">
        <v>29592282.260000002</v>
      </c>
      <c r="BE93" s="34">
        <v>29561498.149999999</v>
      </c>
      <c r="BF93" s="34">
        <v>294711335.93000001</v>
      </c>
      <c r="BG93" s="34">
        <v>-6670808.6799999997</v>
      </c>
      <c r="BH93" s="34">
        <v>0</v>
      </c>
      <c r="BI93" s="34">
        <v>909790034.52999997</v>
      </c>
      <c r="BJ93" s="34">
        <v>6574054.4400000004</v>
      </c>
      <c r="BK93" s="34">
        <v>6304217.1299999999</v>
      </c>
      <c r="BL93" s="34">
        <v>909790033.52999997</v>
      </c>
      <c r="BM93" s="34">
        <v>-3511615.73</v>
      </c>
      <c r="BN93" s="34">
        <v>0</v>
      </c>
      <c r="BO93" s="34">
        <v>1479465509.0999999</v>
      </c>
      <c r="BP93" s="34">
        <v>6227479.4699999997</v>
      </c>
      <c r="BQ93" s="34">
        <v>5460474.4400000004</v>
      </c>
      <c r="BR93" s="34">
        <v>1479465509.0999999</v>
      </c>
      <c r="BS93" s="34">
        <v>-2540210.91</v>
      </c>
      <c r="BT93" s="34">
        <v>0</v>
      </c>
      <c r="BU93" s="34">
        <v>14880840887.209999</v>
      </c>
      <c r="BV93" s="34">
        <v>211057526.94999999</v>
      </c>
      <c r="BW93" s="34">
        <v>196960619.43000001</v>
      </c>
      <c r="BX93" s="34">
        <v>14880646668.26</v>
      </c>
      <c r="BY93" s="34">
        <v>-65505738.280000001</v>
      </c>
      <c r="BZ93" s="34">
        <v>0</v>
      </c>
      <c r="CA93" s="34">
        <v>1256797795.02</v>
      </c>
      <c r="CB93" s="34">
        <v>22504233.550000001</v>
      </c>
      <c r="CC93" s="34">
        <v>22504233.550000001</v>
      </c>
      <c r="CD93" s="34">
        <v>1256797795.02</v>
      </c>
      <c r="CE93" s="34">
        <v>-13137442.710000001</v>
      </c>
      <c r="CF93" s="34">
        <v>0</v>
      </c>
      <c r="CG93" s="34">
        <v>782393374.25</v>
      </c>
      <c r="CH93" s="34">
        <v>23888958.02</v>
      </c>
      <c r="CI93" s="34">
        <v>23567390.140000001</v>
      </c>
      <c r="CJ93" s="34">
        <v>782393374.25</v>
      </c>
      <c r="CK93" s="34">
        <v>-5713030.6500000004</v>
      </c>
      <c r="CL93" s="34">
        <v>0</v>
      </c>
      <c r="CM93" s="34">
        <v>31810647.91</v>
      </c>
      <c r="CN93" s="34">
        <v>0</v>
      </c>
      <c r="CO93" s="34"/>
      <c r="CP93" s="34">
        <v>31810647.91</v>
      </c>
      <c r="CQ93" s="34">
        <v>-7574.17</v>
      </c>
      <c r="CR93" s="34">
        <v>0</v>
      </c>
      <c r="CS93" s="34">
        <v>43595166.57</v>
      </c>
      <c r="CT93" s="34">
        <v>1557546.06</v>
      </c>
      <c r="CU93" s="34">
        <v>1440954.49</v>
      </c>
      <c r="CV93" s="34">
        <v>43595166.57</v>
      </c>
      <c r="CW93" s="34">
        <v>-469751.91</v>
      </c>
      <c r="CX93" s="34">
        <v>0</v>
      </c>
      <c r="CY93" s="34">
        <v>359980504.86000001</v>
      </c>
      <c r="CZ93" s="34">
        <v>7680049.5300000003</v>
      </c>
      <c r="DA93" s="34">
        <v>7677329.4400000004</v>
      </c>
      <c r="DB93" s="34">
        <v>359980504.86000001</v>
      </c>
      <c r="DC93" s="34">
        <v>-4437926.76</v>
      </c>
      <c r="DD93" s="34">
        <v>0</v>
      </c>
      <c r="DE93" s="34">
        <v>155058401.53999999</v>
      </c>
      <c r="DF93" s="34">
        <v>21783060.059999999</v>
      </c>
      <c r="DG93" s="34">
        <v>21760572.219999999</v>
      </c>
      <c r="DH93" s="34">
        <v>155058401.53999999</v>
      </c>
      <c r="DI93" s="34">
        <v>-12449173.52</v>
      </c>
      <c r="DJ93" s="34">
        <v>0</v>
      </c>
      <c r="DK93" s="34">
        <v>68126016.090000004</v>
      </c>
      <c r="DL93" s="34">
        <v>2697582.91</v>
      </c>
      <c r="DM93" s="34">
        <v>1671555.94</v>
      </c>
      <c r="DN93" s="34">
        <v>68126016.090000004</v>
      </c>
      <c r="DO93" s="34">
        <v>-17603293.460000001</v>
      </c>
      <c r="DP93" s="34">
        <v>0</v>
      </c>
      <c r="DQ93" s="34">
        <v>39318564685.679993</v>
      </c>
      <c r="DR93" s="34">
        <v>849832455.09999979</v>
      </c>
      <c r="DS93" s="34">
        <v>784171833.88999999</v>
      </c>
      <c r="DT93" s="34">
        <v>39317539701.719994</v>
      </c>
      <c r="DU93" s="34">
        <v>-367663011.94</v>
      </c>
      <c r="DV93" s="34">
        <v>0</v>
      </c>
      <c r="DW93" s="32" t="s">
        <v>541</v>
      </c>
      <c r="DX93" s="32" t="s">
        <v>542</v>
      </c>
      <c r="DY93" s="32" t="s">
        <v>280</v>
      </c>
      <c r="DZ93" s="28"/>
    </row>
    <row r="94" spans="1:130" ht="15" customHeight="1">
      <c r="A94" s="58" t="s">
        <v>120</v>
      </c>
      <c r="B94" s="58" t="s">
        <v>251</v>
      </c>
      <c r="C94" s="36" t="s">
        <v>171</v>
      </c>
      <c r="D94" s="177">
        <v>44926</v>
      </c>
      <c r="E94" s="36" t="s">
        <v>193</v>
      </c>
      <c r="F94" s="36" t="s">
        <v>190</v>
      </c>
      <c r="G94" s="34">
        <v>429843</v>
      </c>
      <c r="H94" s="34">
        <v>29720</v>
      </c>
      <c r="I94" s="34">
        <v>29720</v>
      </c>
      <c r="J94" s="34">
        <v>429843</v>
      </c>
      <c r="K94" s="34">
        <v>-18048</v>
      </c>
      <c r="L94" s="34"/>
      <c r="M94" s="34">
        <v>32603</v>
      </c>
      <c r="N94" s="34">
        <v>3794</v>
      </c>
      <c r="O94" s="34">
        <v>3794</v>
      </c>
      <c r="P94" s="34">
        <v>32603</v>
      </c>
      <c r="Q94" s="34">
        <v>-2385</v>
      </c>
      <c r="R94" s="34"/>
      <c r="S94" s="34">
        <v>4009868</v>
      </c>
      <c r="T94" s="34">
        <v>314437</v>
      </c>
      <c r="U94" s="34">
        <v>314437</v>
      </c>
      <c r="V94" s="34">
        <v>4009870</v>
      </c>
      <c r="W94" s="34">
        <v>-151337</v>
      </c>
      <c r="X94" s="34"/>
      <c r="Y94" s="34">
        <v>2153177</v>
      </c>
      <c r="Z94" s="34">
        <v>42273</v>
      </c>
      <c r="AA94" s="34">
        <v>42273</v>
      </c>
      <c r="AB94" s="34">
        <v>2153177</v>
      </c>
      <c r="AC94" s="34">
        <v>-36191</v>
      </c>
      <c r="AD94" s="34"/>
      <c r="AE94" s="34">
        <v>50019</v>
      </c>
      <c r="AF94" s="34">
        <v>2993</v>
      </c>
      <c r="AG94" s="34">
        <v>2993</v>
      </c>
      <c r="AH94" s="34">
        <v>50019</v>
      </c>
      <c r="AI94" s="34">
        <v>-2528</v>
      </c>
      <c r="AJ94" s="34"/>
      <c r="AK94" s="34">
        <v>1309206</v>
      </c>
      <c r="AL94" s="34">
        <v>136553</v>
      </c>
      <c r="AM94" s="34">
        <v>136553</v>
      </c>
      <c r="AN94" s="34">
        <v>1309206</v>
      </c>
      <c r="AO94" s="34">
        <v>-87616</v>
      </c>
      <c r="AP94" s="34"/>
      <c r="AQ94" s="34">
        <v>2941245</v>
      </c>
      <c r="AR94" s="34">
        <v>286255</v>
      </c>
      <c r="AS94" s="34">
        <v>286255</v>
      </c>
      <c r="AT94" s="34">
        <v>2941038</v>
      </c>
      <c r="AU94" s="34">
        <v>-199587</v>
      </c>
      <c r="AV94" s="34">
        <v>-30</v>
      </c>
      <c r="AW94" s="34">
        <v>3455383</v>
      </c>
      <c r="AX94" s="34">
        <v>250740</v>
      </c>
      <c r="AY94" s="34">
        <v>250740</v>
      </c>
      <c r="AZ94" s="34">
        <v>3455383</v>
      </c>
      <c r="BA94" s="34">
        <v>-185529</v>
      </c>
      <c r="BB94" s="34"/>
      <c r="BC94" s="34">
        <v>2548544</v>
      </c>
      <c r="BD94" s="34">
        <v>260067</v>
      </c>
      <c r="BE94" s="34">
        <v>260067</v>
      </c>
      <c r="BF94" s="34">
        <v>2502941</v>
      </c>
      <c r="BG94" s="34">
        <v>-49710</v>
      </c>
      <c r="BH94" s="34"/>
      <c r="BI94" s="34">
        <v>331889</v>
      </c>
      <c r="BJ94" s="34">
        <v>19589</v>
      </c>
      <c r="BK94" s="34">
        <v>19589</v>
      </c>
      <c r="BL94" s="34">
        <v>331889</v>
      </c>
      <c r="BM94" s="34">
        <v>-16503</v>
      </c>
      <c r="BN94" s="34"/>
      <c r="BO94" s="34"/>
      <c r="BP94" s="34"/>
      <c r="BQ94" s="34"/>
      <c r="BR94" s="34"/>
      <c r="BS94" s="34"/>
      <c r="BT94" s="34"/>
      <c r="BU94" s="34">
        <v>1149475</v>
      </c>
      <c r="BV94" s="34">
        <v>276697</v>
      </c>
      <c r="BW94" s="34">
        <v>276697</v>
      </c>
      <c r="BX94" s="34">
        <v>1149475</v>
      </c>
      <c r="BY94" s="34">
        <v>-136832</v>
      </c>
      <c r="BZ94" s="34"/>
      <c r="CA94" s="34">
        <v>267666</v>
      </c>
      <c r="CB94" s="34">
        <v>28936</v>
      </c>
      <c r="CC94" s="34">
        <v>28936</v>
      </c>
      <c r="CD94" s="34">
        <v>267666</v>
      </c>
      <c r="CE94" s="34">
        <v>-13771</v>
      </c>
      <c r="CF94" s="34"/>
      <c r="CG94" s="34">
        <v>423477</v>
      </c>
      <c r="CH94" s="34">
        <v>9000</v>
      </c>
      <c r="CI94" s="34">
        <v>9000</v>
      </c>
      <c r="CJ94" s="34">
        <v>423477</v>
      </c>
      <c r="CK94" s="34">
        <v>-3338</v>
      </c>
      <c r="CL94" s="34"/>
      <c r="CM94" s="34">
        <v>17003</v>
      </c>
      <c r="CN94" s="34">
        <v>613</v>
      </c>
      <c r="CO94" s="34">
        <v>613</v>
      </c>
      <c r="CP94" s="34">
        <v>17003</v>
      </c>
      <c r="CQ94" s="34">
        <v>-649</v>
      </c>
      <c r="CR94" s="34"/>
      <c r="CS94" s="34">
        <v>37292</v>
      </c>
      <c r="CT94" s="34">
        <v>1306</v>
      </c>
      <c r="CU94" s="34">
        <v>1306</v>
      </c>
      <c r="CV94" s="34">
        <v>37292</v>
      </c>
      <c r="CW94" s="34">
        <v>-1034</v>
      </c>
      <c r="CX94" s="34"/>
      <c r="CY94" s="34">
        <v>538140</v>
      </c>
      <c r="CZ94" s="34">
        <v>27609</v>
      </c>
      <c r="DA94" s="34">
        <v>27609</v>
      </c>
      <c r="DB94" s="34">
        <v>538140</v>
      </c>
      <c r="DC94" s="34">
        <v>-18953</v>
      </c>
      <c r="DD94" s="34"/>
      <c r="DE94" s="34">
        <v>21995</v>
      </c>
      <c r="DF94" s="34">
        <v>6648</v>
      </c>
      <c r="DG94" s="34">
        <v>6648</v>
      </c>
      <c r="DH94" s="34">
        <v>21995</v>
      </c>
      <c r="DI94" s="34">
        <v>-5111</v>
      </c>
      <c r="DJ94" s="34"/>
      <c r="DK94" s="34">
        <v>187314</v>
      </c>
      <c r="DL94" s="34">
        <v>73595</v>
      </c>
      <c r="DM94" s="34">
        <v>73595</v>
      </c>
      <c r="DN94" s="34">
        <v>187314</v>
      </c>
      <c r="DO94" s="34">
        <v>-65313</v>
      </c>
      <c r="DP94" s="34"/>
      <c r="DQ94" s="34">
        <v>19904139</v>
      </c>
      <c r="DR94" s="34">
        <v>1770825</v>
      </c>
      <c r="DS94" s="34">
        <v>1770825</v>
      </c>
      <c r="DT94" s="34">
        <v>19858331</v>
      </c>
      <c r="DU94" s="34">
        <v>-994435</v>
      </c>
      <c r="DV94" s="34">
        <v>-30</v>
      </c>
      <c r="DW94" s="32" t="s">
        <v>543</v>
      </c>
      <c r="DX94" s="28" t="s">
        <v>2389</v>
      </c>
      <c r="DY94" s="32" t="s">
        <v>282</v>
      </c>
      <c r="DZ94" s="28"/>
    </row>
    <row r="95" spans="1:130" ht="15" customHeight="1">
      <c r="A95" s="58" t="s">
        <v>197</v>
      </c>
      <c r="B95" s="58" t="s">
        <v>254</v>
      </c>
      <c r="C95" s="36" t="s">
        <v>176</v>
      </c>
      <c r="D95" s="177">
        <v>44926</v>
      </c>
      <c r="E95" s="36" t="s">
        <v>193</v>
      </c>
      <c r="F95" s="36" t="s">
        <v>191</v>
      </c>
      <c r="G95" s="34">
        <v>1</v>
      </c>
      <c r="H95" s="34"/>
      <c r="I95" s="34"/>
      <c r="J95" s="34">
        <v>1</v>
      </c>
      <c r="K95" s="34"/>
      <c r="L95" s="34"/>
      <c r="M95" s="34"/>
      <c r="N95" s="34"/>
      <c r="O95" s="34"/>
      <c r="P95" s="34"/>
      <c r="Q95" s="34"/>
      <c r="R95" s="34"/>
      <c r="S95" s="34">
        <v>6.6</v>
      </c>
      <c r="T95" s="34">
        <v>0</v>
      </c>
      <c r="U95" s="34">
        <v>0</v>
      </c>
      <c r="V95" s="34">
        <v>6.6</v>
      </c>
      <c r="W95" s="34">
        <v>0</v>
      </c>
      <c r="X95" s="34"/>
      <c r="Y95" s="34">
        <v>0</v>
      </c>
      <c r="Z95" s="34"/>
      <c r="AA95" s="34"/>
      <c r="AB95" s="34">
        <v>0</v>
      </c>
      <c r="AC95" s="34">
        <v>0</v>
      </c>
      <c r="AD95" s="34"/>
      <c r="AE95" s="34"/>
      <c r="AF95" s="34"/>
      <c r="AG95" s="34"/>
      <c r="AH95" s="34"/>
      <c r="AI95" s="34"/>
      <c r="AJ95" s="34"/>
      <c r="AK95" s="34">
        <v>92.4</v>
      </c>
      <c r="AL95" s="34">
        <v>5.6</v>
      </c>
      <c r="AM95" s="34">
        <v>5.6</v>
      </c>
      <c r="AN95" s="34">
        <v>92.4</v>
      </c>
      <c r="AO95" s="34">
        <v>-2.2000000000000002</v>
      </c>
      <c r="AP95" s="34"/>
      <c r="AQ95" s="34">
        <v>48.3</v>
      </c>
      <c r="AR95" s="34"/>
      <c r="AS95" s="34"/>
      <c r="AT95" s="34">
        <v>48.3</v>
      </c>
      <c r="AU95" s="34">
        <v>0</v>
      </c>
      <c r="AV95" s="34"/>
      <c r="AW95" s="34">
        <v>0.3</v>
      </c>
      <c r="AX95" s="34"/>
      <c r="AY95" s="34"/>
      <c r="AZ95" s="34">
        <v>0.3</v>
      </c>
      <c r="BA95" s="34"/>
      <c r="BB95" s="34"/>
      <c r="BC95" s="34">
        <v>40.700000000000003</v>
      </c>
      <c r="BD95" s="34"/>
      <c r="BE95" s="34"/>
      <c r="BF95" s="34">
        <v>40.700000000000003</v>
      </c>
      <c r="BG95" s="34"/>
      <c r="BH95" s="34"/>
      <c r="BI95" s="34">
        <v>9.9</v>
      </c>
      <c r="BJ95" s="34"/>
      <c r="BK95" s="34"/>
      <c r="BL95" s="34">
        <v>9.9</v>
      </c>
      <c r="BM95" s="34">
        <v>0</v>
      </c>
      <c r="BN95" s="34"/>
      <c r="BO95" s="34"/>
      <c r="BP95" s="34"/>
      <c r="BQ95" s="34"/>
      <c r="BR95" s="34"/>
      <c r="BS95" s="34"/>
      <c r="BT95" s="34"/>
      <c r="BU95" s="34">
        <v>782.2</v>
      </c>
      <c r="BV95" s="34">
        <v>49.2</v>
      </c>
      <c r="BW95" s="34">
        <v>49.2</v>
      </c>
      <c r="BX95" s="34">
        <v>782.2</v>
      </c>
      <c r="BY95" s="34">
        <v>-12.1</v>
      </c>
      <c r="BZ95" s="34"/>
      <c r="CA95" s="34">
        <v>174.9</v>
      </c>
      <c r="CB95" s="34">
        <v>2.2999999999999998</v>
      </c>
      <c r="CC95" s="34">
        <v>2.2999999999999998</v>
      </c>
      <c r="CD95" s="34">
        <v>174.9</v>
      </c>
      <c r="CE95" s="34">
        <v>-2.2999999999999998</v>
      </c>
      <c r="CF95" s="34"/>
      <c r="CG95" s="34">
        <v>26.1</v>
      </c>
      <c r="CH95" s="34"/>
      <c r="CI95" s="34"/>
      <c r="CJ95" s="34">
        <v>26.1</v>
      </c>
      <c r="CK95" s="34">
        <v>0</v>
      </c>
      <c r="CL95" s="34"/>
      <c r="CM95" s="34"/>
      <c r="CN95" s="34"/>
      <c r="CO95" s="34"/>
      <c r="CP95" s="34"/>
      <c r="CQ95" s="34"/>
      <c r="CR95" s="34"/>
      <c r="CS95" s="34">
        <v>2.2999999999999998</v>
      </c>
      <c r="CT95" s="34"/>
      <c r="CU95" s="34"/>
      <c r="CV95" s="34">
        <v>2.2999999999999998</v>
      </c>
      <c r="CW95" s="34"/>
      <c r="CX95" s="34"/>
      <c r="CY95" s="34">
        <v>4.5999999999999996</v>
      </c>
      <c r="CZ95" s="34"/>
      <c r="DA95" s="34"/>
      <c r="DB95" s="34">
        <v>4.5999999999999996</v>
      </c>
      <c r="DC95" s="34">
        <v>0</v>
      </c>
      <c r="DD95" s="34"/>
      <c r="DE95" s="34">
        <v>7.9</v>
      </c>
      <c r="DF95" s="34"/>
      <c r="DG95" s="34"/>
      <c r="DH95" s="34">
        <v>7.9</v>
      </c>
      <c r="DI95" s="34">
        <v>0</v>
      </c>
      <c r="DJ95" s="34"/>
      <c r="DK95" s="34">
        <v>14.9</v>
      </c>
      <c r="DL95" s="34">
        <v>0</v>
      </c>
      <c r="DM95" s="34">
        <v>0</v>
      </c>
      <c r="DN95" s="34">
        <v>14.9</v>
      </c>
      <c r="DO95" s="34"/>
      <c r="DP95" s="34"/>
      <c r="DQ95" s="34">
        <v>1212.0999999999999</v>
      </c>
      <c r="DR95" s="34">
        <v>57.1</v>
      </c>
      <c r="DS95" s="34">
        <v>57.1</v>
      </c>
      <c r="DT95" s="34">
        <v>1212.0999999999999</v>
      </c>
      <c r="DU95" s="34">
        <v>-16.7</v>
      </c>
      <c r="DV95" s="34"/>
      <c r="DW95" s="32" t="s">
        <v>544</v>
      </c>
      <c r="DX95" s="28" t="s">
        <v>2389</v>
      </c>
      <c r="DY95" s="32" t="s">
        <v>292</v>
      </c>
      <c r="DZ95" s="28"/>
    </row>
    <row r="96" spans="1:130" ht="15" customHeight="1">
      <c r="A96" s="58" t="s">
        <v>92</v>
      </c>
      <c r="B96" s="58" t="s">
        <v>93</v>
      </c>
      <c r="C96" s="36" t="s">
        <v>174</v>
      </c>
      <c r="D96" s="177">
        <v>44926</v>
      </c>
      <c r="E96" s="36" t="s">
        <v>193</v>
      </c>
      <c r="F96" s="36" t="s">
        <v>190</v>
      </c>
      <c r="G96" s="34">
        <v>1467921</v>
      </c>
      <c r="H96" s="34">
        <v>124297</v>
      </c>
      <c r="I96" s="34">
        <v>124297</v>
      </c>
      <c r="J96" s="34">
        <v>1466746</v>
      </c>
      <c r="K96" s="34">
        <v>-108006</v>
      </c>
      <c r="L96" s="34"/>
      <c r="M96" s="34">
        <v>865234</v>
      </c>
      <c r="N96" s="34">
        <v>106802</v>
      </c>
      <c r="O96" s="34">
        <v>106802</v>
      </c>
      <c r="P96" s="34">
        <v>865234</v>
      </c>
      <c r="Q96" s="34">
        <v>-113278</v>
      </c>
      <c r="R96" s="34"/>
      <c r="S96" s="34">
        <v>11012617</v>
      </c>
      <c r="T96" s="34">
        <v>304408</v>
      </c>
      <c r="U96" s="34">
        <v>304408</v>
      </c>
      <c r="V96" s="34">
        <v>11007912</v>
      </c>
      <c r="W96" s="34">
        <v>-296082</v>
      </c>
      <c r="X96" s="34"/>
      <c r="Y96" s="34">
        <v>1818249</v>
      </c>
      <c r="Z96" s="34">
        <v>50043</v>
      </c>
      <c r="AA96" s="34">
        <v>50043</v>
      </c>
      <c r="AB96" s="34">
        <v>1818249</v>
      </c>
      <c r="AC96" s="34">
        <v>-59180</v>
      </c>
      <c r="AD96" s="34"/>
      <c r="AE96" s="34">
        <v>416278</v>
      </c>
      <c r="AF96" s="34">
        <v>2593</v>
      </c>
      <c r="AG96" s="34">
        <v>2593</v>
      </c>
      <c r="AH96" s="34">
        <v>416278</v>
      </c>
      <c r="AI96" s="34">
        <v>-8239</v>
      </c>
      <c r="AJ96" s="34"/>
      <c r="AK96" s="34">
        <v>1992704</v>
      </c>
      <c r="AL96" s="34">
        <v>90214</v>
      </c>
      <c r="AM96" s="34">
        <v>90214</v>
      </c>
      <c r="AN96" s="34">
        <v>1987604</v>
      </c>
      <c r="AO96" s="34">
        <v>-79615</v>
      </c>
      <c r="AP96" s="34"/>
      <c r="AQ96" s="34">
        <v>10084305</v>
      </c>
      <c r="AR96" s="34">
        <v>267026</v>
      </c>
      <c r="AS96" s="34">
        <v>267026</v>
      </c>
      <c r="AT96" s="34">
        <v>10064844</v>
      </c>
      <c r="AU96" s="34">
        <v>-248989</v>
      </c>
      <c r="AV96" s="34"/>
      <c r="AW96" s="34">
        <v>2842638</v>
      </c>
      <c r="AX96" s="34">
        <v>124122</v>
      </c>
      <c r="AY96" s="34">
        <v>124122</v>
      </c>
      <c r="AZ96" s="34">
        <v>2842638</v>
      </c>
      <c r="BA96" s="34">
        <v>-113204</v>
      </c>
      <c r="BB96" s="34"/>
      <c r="BC96" s="34">
        <v>673238</v>
      </c>
      <c r="BD96" s="34">
        <v>119025</v>
      </c>
      <c r="BE96" s="34">
        <v>119025</v>
      </c>
      <c r="BF96" s="34">
        <v>673141</v>
      </c>
      <c r="BG96" s="34">
        <v>-43874</v>
      </c>
      <c r="BH96" s="34"/>
      <c r="BI96" s="34">
        <v>2372405</v>
      </c>
      <c r="BJ96" s="34">
        <v>26358</v>
      </c>
      <c r="BK96" s="34">
        <v>26358</v>
      </c>
      <c r="BL96" s="34">
        <v>2372405</v>
      </c>
      <c r="BM96" s="34">
        <v>-116389</v>
      </c>
      <c r="BN96" s="34"/>
      <c r="BO96" s="34">
        <v>913829</v>
      </c>
      <c r="BP96" s="34">
        <v>21628</v>
      </c>
      <c r="BQ96" s="34">
        <v>21628</v>
      </c>
      <c r="BR96" s="34">
        <v>910368</v>
      </c>
      <c r="BS96" s="34">
        <v>-37425</v>
      </c>
      <c r="BT96" s="34"/>
      <c r="BU96" s="34">
        <v>8832768</v>
      </c>
      <c r="BV96" s="34">
        <v>195289</v>
      </c>
      <c r="BW96" s="34">
        <v>195289</v>
      </c>
      <c r="BX96" s="34">
        <v>8787800</v>
      </c>
      <c r="BY96" s="34">
        <v>-210906</v>
      </c>
      <c r="BZ96" s="34"/>
      <c r="CA96" s="34">
        <v>4777942</v>
      </c>
      <c r="CB96" s="34">
        <v>74057</v>
      </c>
      <c r="CC96" s="34">
        <v>74057</v>
      </c>
      <c r="CD96" s="34">
        <v>4776934</v>
      </c>
      <c r="CE96" s="34">
        <v>-70344</v>
      </c>
      <c r="CF96" s="34"/>
      <c r="CG96" s="34">
        <v>1290699</v>
      </c>
      <c r="CH96" s="34">
        <v>14355</v>
      </c>
      <c r="CI96" s="34">
        <v>14355</v>
      </c>
      <c r="CJ96" s="34">
        <v>1290699</v>
      </c>
      <c r="CK96" s="34">
        <v>-25967</v>
      </c>
      <c r="CL96" s="34"/>
      <c r="CM96" s="34">
        <v>8480</v>
      </c>
      <c r="CN96" s="34">
        <v>8</v>
      </c>
      <c r="CO96" s="34">
        <v>8</v>
      </c>
      <c r="CP96" s="34">
        <v>8480</v>
      </c>
      <c r="CQ96" s="34">
        <v>-39</v>
      </c>
      <c r="CR96" s="34"/>
      <c r="CS96" s="34">
        <v>56690</v>
      </c>
      <c r="CT96" s="34">
        <v>2019</v>
      </c>
      <c r="CU96" s="34">
        <v>2019</v>
      </c>
      <c r="CV96" s="34">
        <v>56690</v>
      </c>
      <c r="CW96" s="34">
        <v>-2057</v>
      </c>
      <c r="CX96" s="34"/>
      <c r="CY96" s="34">
        <v>828507</v>
      </c>
      <c r="CZ96" s="34">
        <v>78430</v>
      </c>
      <c r="DA96" s="34">
        <v>78430</v>
      </c>
      <c r="DB96" s="34">
        <v>828423</v>
      </c>
      <c r="DC96" s="34">
        <v>-64807</v>
      </c>
      <c r="DD96" s="34"/>
      <c r="DE96" s="34">
        <v>143094</v>
      </c>
      <c r="DF96" s="34">
        <v>5700</v>
      </c>
      <c r="DG96" s="34">
        <v>5700</v>
      </c>
      <c r="DH96" s="34">
        <v>143094</v>
      </c>
      <c r="DI96" s="34">
        <v>-5644</v>
      </c>
      <c r="DJ96" s="34"/>
      <c r="DK96" s="34">
        <v>158958</v>
      </c>
      <c r="DL96" s="34">
        <v>3812</v>
      </c>
      <c r="DM96" s="34">
        <v>3812</v>
      </c>
      <c r="DN96" s="34">
        <v>158958</v>
      </c>
      <c r="DO96" s="34">
        <v>-4224</v>
      </c>
      <c r="DP96" s="34"/>
      <c r="DQ96" s="34">
        <v>50556556</v>
      </c>
      <c r="DR96" s="34">
        <v>1610186</v>
      </c>
      <c r="DS96" s="34">
        <v>1610186</v>
      </c>
      <c r="DT96" s="34">
        <v>50476496</v>
      </c>
      <c r="DU96" s="34">
        <v>-1608265</v>
      </c>
      <c r="DV96" s="34"/>
      <c r="DW96" s="32" t="s">
        <v>545</v>
      </c>
      <c r="DX96" s="28" t="s">
        <v>2389</v>
      </c>
      <c r="DY96" s="32" t="s">
        <v>258</v>
      </c>
      <c r="DZ96" s="28"/>
    </row>
    <row r="97" spans="1:130" ht="15" customHeight="1">
      <c r="A97" s="58" t="s">
        <v>34</v>
      </c>
      <c r="B97" s="58" t="s">
        <v>35</v>
      </c>
      <c r="C97" s="36" t="s">
        <v>174</v>
      </c>
      <c r="D97" s="177">
        <v>44926</v>
      </c>
      <c r="E97" s="36" t="s">
        <v>193</v>
      </c>
      <c r="F97" s="36" t="s">
        <v>192</v>
      </c>
      <c r="G97" s="34">
        <v>174941902.99000001</v>
      </c>
      <c r="H97" s="34"/>
      <c r="I97" s="34">
        <v>13832574.09</v>
      </c>
      <c r="J97" s="34"/>
      <c r="K97" s="34">
        <v>-8244471.9199999999</v>
      </c>
      <c r="L97" s="34">
        <v>0</v>
      </c>
      <c r="M97" s="34">
        <v>113809059.66</v>
      </c>
      <c r="N97" s="34"/>
      <c r="O97" s="34">
        <v>17049.54</v>
      </c>
      <c r="P97" s="34"/>
      <c r="Q97" s="34">
        <v>-926412.03</v>
      </c>
      <c r="R97" s="34">
        <v>0</v>
      </c>
      <c r="S97" s="34">
        <v>4515884508.1099997</v>
      </c>
      <c r="T97" s="34"/>
      <c r="U97" s="34">
        <v>229490738.88</v>
      </c>
      <c r="V97" s="34"/>
      <c r="W97" s="34">
        <v>-114894170.47</v>
      </c>
      <c r="X97" s="34">
        <v>0</v>
      </c>
      <c r="Y97" s="34">
        <v>459846194.22000003</v>
      </c>
      <c r="Z97" s="34"/>
      <c r="AA97" s="34">
        <v>8166372.3499999996</v>
      </c>
      <c r="AB97" s="34"/>
      <c r="AC97" s="34">
        <v>-10817595</v>
      </c>
      <c r="AD97" s="34">
        <v>0</v>
      </c>
      <c r="AE97" s="34">
        <v>157723181.44</v>
      </c>
      <c r="AF97" s="34"/>
      <c r="AG97" s="34">
        <v>4811903.63</v>
      </c>
      <c r="AH97" s="34"/>
      <c r="AI97" s="34">
        <v>-2253818.23</v>
      </c>
      <c r="AJ97" s="34">
        <v>0</v>
      </c>
      <c r="AK97" s="34">
        <v>1702973742.25</v>
      </c>
      <c r="AL97" s="34"/>
      <c r="AM97" s="34">
        <v>44768795.770000003</v>
      </c>
      <c r="AN97" s="34"/>
      <c r="AO97" s="34">
        <v>-26120730.890000001</v>
      </c>
      <c r="AP97" s="34">
        <v>0</v>
      </c>
      <c r="AQ97" s="34">
        <v>2215126404</v>
      </c>
      <c r="AR97" s="34"/>
      <c r="AS97" s="34">
        <v>51474258.460000001</v>
      </c>
      <c r="AT97" s="34"/>
      <c r="AU97" s="34">
        <v>-34705232.899999999</v>
      </c>
      <c r="AV97" s="34">
        <v>0</v>
      </c>
      <c r="AW97" s="34">
        <v>1098340263.3099999</v>
      </c>
      <c r="AX97" s="34"/>
      <c r="AY97" s="34">
        <v>35182702.520000003</v>
      </c>
      <c r="AZ97" s="34"/>
      <c r="BA97" s="34">
        <v>-19802367.68</v>
      </c>
      <c r="BB97" s="34">
        <v>0</v>
      </c>
      <c r="BC97" s="34">
        <v>476889064.37</v>
      </c>
      <c r="BD97" s="34"/>
      <c r="BE97" s="34">
        <v>20797703.350000001</v>
      </c>
      <c r="BF97" s="34"/>
      <c r="BG97" s="34">
        <v>-9705079.3499999996</v>
      </c>
      <c r="BH97" s="34">
        <v>0</v>
      </c>
      <c r="BI97" s="34">
        <v>178699368.25999999</v>
      </c>
      <c r="BJ97" s="34"/>
      <c r="BK97" s="34">
        <v>5671651.9900000002</v>
      </c>
      <c r="BL97" s="34"/>
      <c r="BM97" s="34">
        <v>-5130980.05</v>
      </c>
      <c r="BN97" s="34">
        <v>0</v>
      </c>
      <c r="BO97" s="34">
        <v>7956831.0899999999</v>
      </c>
      <c r="BP97" s="34"/>
      <c r="BQ97" s="34">
        <v>0</v>
      </c>
      <c r="BR97" s="34"/>
      <c r="BS97" s="34">
        <v>-11705.12</v>
      </c>
      <c r="BT97" s="34">
        <v>0</v>
      </c>
      <c r="BU97" s="34">
        <v>6837157100.71</v>
      </c>
      <c r="BV97" s="34"/>
      <c r="BW97" s="34">
        <v>226520191.63999999</v>
      </c>
      <c r="BX97" s="34"/>
      <c r="BY97" s="34">
        <v>-51263321.280000001</v>
      </c>
      <c r="BZ97" s="34">
        <v>0</v>
      </c>
      <c r="CA97" s="34">
        <v>3110345875.2399998</v>
      </c>
      <c r="CB97" s="34"/>
      <c r="CC97" s="34">
        <v>112011295.03</v>
      </c>
      <c r="CD97" s="34"/>
      <c r="CE97" s="34">
        <v>-76797366.469999999</v>
      </c>
      <c r="CF97" s="34">
        <v>0</v>
      </c>
      <c r="CG97" s="34">
        <v>429503524.67000002</v>
      </c>
      <c r="CH97" s="34"/>
      <c r="CI97" s="34">
        <v>35611651.859999999</v>
      </c>
      <c r="CJ97" s="34"/>
      <c r="CK97" s="34">
        <v>-8338047.6900000004</v>
      </c>
      <c r="CL97" s="34">
        <v>0</v>
      </c>
      <c r="CM97" s="34">
        <v>85581.87</v>
      </c>
      <c r="CN97" s="34"/>
      <c r="CO97" s="34">
        <v>0</v>
      </c>
      <c r="CP97" s="34"/>
      <c r="CQ97" s="34">
        <v>-0.06</v>
      </c>
      <c r="CR97" s="34">
        <v>0</v>
      </c>
      <c r="CS97" s="34">
        <v>10002119.02</v>
      </c>
      <c r="CT97" s="34"/>
      <c r="CU97" s="34">
        <v>165432.31</v>
      </c>
      <c r="CV97" s="34"/>
      <c r="CW97" s="34">
        <v>-149564.53</v>
      </c>
      <c r="CX97" s="34">
        <v>0</v>
      </c>
      <c r="CY97" s="34">
        <v>104491007.66</v>
      </c>
      <c r="CZ97" s="34"/>
      <c r="DA97" s="34">
        <v>25670494.789999999</v>
      </c>
      <c r="DB97" s="34"/>
      <c r="DC97" s="34">
        <v>-20866694.949999999</v>
      </c>
      <c r="DD97" s="34">
        <v>0</v>
      </c>
      <c r="DE97" s="34">
        <v>78267597.109999999</v>
      </c>
      <c r="DF97" s="34"/>
      <c r="DG97" s="34">
        <v>192422.96</v>
      </c>
      <c r="DH97" s="34"/>
      <c r="DI97" s="34">
        <v>-923926.6</v>
      </c>
      <c r="DJ97" s="34">
        <v>0</v>
      </c>
      <c r="DK97" s="34">
        <v>493718123.91000003</v>
      </c>
      <c r="DL97" s="34"/>
      <c r="DM97" s="34">
        <v>5002870.45</v>
      </c>
      <c r="DN97" s="34"/>
      <c r="DO97" s="34">
        <v>-6175295.0199999996</v>
      </c>
      <c r="DP97" s="34">
        <v>0</v>
      </c>
      <c r="DQ97" s="34">
        <v>22165761449.889999</v>
      </c>
      <c r="DR97" s="34"/>
      <c r="DS97" s="34">
        <v>819388109.62</v>
      </c>
      <c r="DT97" s="34"/>
      <c r="DU97" s="34">
        <v>-397126780.24000001</v>
      </c>
      <c r="DV97" s="34">
        <v>0</v>
      </c>
      <c r="DW97" s="32" t="s">
        <v>546</v>
      </c>
      <c r="DX97" s="28" t="s">
        <v>2389</v>
      </c>
      <c r="DY97" s="32" t="s">
        <v>309</v>
      </c>
      <c r="DZ97" s="28"/>
    </row>
    <row r="98" spans="1:130" ht="15" customHeight="1">
      <c r="A98" s="58" t="s">
        <v>84</v>
      </c>
      <c r="B98" s="58" t="s">
        <v>85</v>
      </c>
      <c r="C98" s="36" t="s">
        <v>179</v>
      </c>
      <c r="D98" s="177">
        <v>44926</v>
      </c>
      <c r="E98" s="36" t="s">
        <v>193</v>
      </c>
      <c r="F98" s="36" t="s">
        <v>191</v>
      </c>
      <c r="G98" s="34">
        <v>80</v>
      </c>
      <c r="H98" s="34">
        <v>3</v>
      </c>
      <c r="I98" s="34">
        <v>3</v>
      </c>
      <c r="J98" s="34">
        <v>80</v>
      </c>
      <c r="K98" s="34">
        <v>-3</v>
      </c>
      <c r="L98" s="34"/>
      <c r="M98" s="34">
        <v>7</v>
      </c>
      <c r="N98" s="34">
        <v>0</v>
      </c>
      <c r="O98" s="34">
        <v>0</v>
      </c>
      <c r="P98" s="34">
        <v>7</v>
      </c>
      <c r="Q98" s="34">
        <v>0</v>
      </c>
      <c r="R98" s="34"/>
      <c r="S98" s="34">
        <v>785</v>
      </c>
      <c r="T98" s="34">
        <v>25</v>
      </c>
      <c r="U98" s="34">
        <v>25</v>
      </c>
      <c r="V98" s="34">
        <v>785</v>
      </c>
      <c r="W98" s="34">
        <v>-22</v>
      </c>
      <c r="X98" s="34"/>
      <c r="Y98" s="34">
        <v>103</v>
      </c>
      <c r="Z98" s="34">
        <v>1</v>
      </c>
      <c r="AA98" s="34">
        <v>1</v>
      </c>
      <c r="AB98" s="34">
        <v>103</v>
      </c>
      <c r="AC98" s="34">
        <v>-1</v>
      </c>
      <c r="AD98" s="34"/>
      <c r="AE98" s="34">
        <v>74</v>
      </c>
      <c r="AF98" s="34">
        <v>3</v>
      </c>
      <c r="AG98" s="34">
        <v>3</v>
      </c>
      <c r="AH98" s="34">
        <v>74</v>
      </c>
      <c r="AI98" s="34">
        <v>-1</v>
      </c>
      <c r="AJ98" s="34"/>
      <c r="AK98" s="34">
        <v>1242</v>
      </c>
      <c r="AL98" s="34">
        <v>50</v>
      </c>
      <c r="AM98" s="34">
        <v>50</v>
      </c>
      <c r="AN98" s="34">
        <v>1242</v>
      </c>
      <c r="AO98" s="34">
        <v>-44</v>
      </c>
      <c r="AP98" s="34"/>
      <c r="AQ98" s="34">
        <v>13082</v>
      </c>
      <c r="AR98" s="34">
        <v>121</v>
      </c>
      <c r="AS98" s="34">
        <v>121</v>
      </c>
      <c r="AT98" s="34">
        <v>13082</v>
      </c>
      <c r="AU98" s="34">
        <v>-121</v>
      </c>
      <c r="AV98" s="34"/>
      <c r="AW98" s="34">
        <v>536</v>
      </c>
      <c r="AX98" s="34">
        <v>27</v>
      </c>
      <c r="AY98" s="34">
        <v>27</v>
      </c>
      <c r="AZ98" s="34">
        <v>536</v>
      </c>
      <c r="BA98" s="34">
        <v>-18</v>
      </c>
      <c r="BB98" s="34"/>
      <c r="BC98" s="34">
        <v>146</v>
      </c>
      <c r="BD98" s="34">
        <v>7</v>
      </c>
      <c r="BE98" s="34">
        <v>7</v>
      </c>
      <c r="BF98" s="34">
        <v>146</v>
      </c>
      <c r="BG98" s="34">
        <v>-5</v>
      </c>
      <c r="BH98" s="34"/>
      <c r="BI98" s="34">
        <v>153</v>
      </c>
      <c r="BJ98" s="34">
        <v>4</v>
      </c>
      <c r="BK98" s="34">
        <v>4</v>
      </c>
      <c r="BL98" s="34">
        <v>153</v>
      </c>
      <c r="BM98" s="34">
        <v>-5</v>
      </c>
      <c r="BN98" s="34"/>
      <c r="BO98" s="34">
        <v>136</v>
      </c>
      <c r="BP98" s="34">
        <v>7</v>
      </c>
      <c r="BQ98" s="34">
        <v>7</v>
      </c>
      <c r="BR98" s="34">
        <v>136</v>
      </c>
      <c r="BS98" s="34">
        <v>-6</v>
      </c>
      <c r="BT98" s="34"/>
      <c r="BU98" s="34">
        <v>9</v>
      </c>
      <c r="BV98" s="34">
        <v>1</v>
      </c>
      <c r="BW98" s="34">
        <v>1</v>
      </c>
      <c r="BX98" s="34">
        <v>9</v>
      </c>
      <c r="BY98" s="34">
        <v>-1</v>
      </c>
      <c r="BZ98" s="34"/>
      <c r="CA98" s="34">
        <v>661</v>
      </c>
      <c r="CB98" s="34">
        <v>23</v>
      </c>
      <c r="CC98" s="34">
        <v>23</v>
      </c>
      <c r="CD98" s="34">
        <v>661</v>
      </c>
      <c r="CE98" s="34">
        <v>-21</v>
      </c>
      <c r="CF98" s="34"/>
      <c r="CG98" s="34">
        <v>1209</v>
      </c>
      <c r="CH98" s="34">
        <v>34</v>
      </c>
      <c r="CI98" s="34">
        <v>34</v>
      </c>
      <c r="CJ98" s="34">
        <v>1209</v>
      </c>
      <c r="CK98" s="34">
        <v>-28</v>
      </c>
      <c r="CL98" s="34"/>
      <c r="CM98" s="34">
        <v>179</v>
      </c>
      <c r="CN98" s="34">
        <v>10</v>
      </c>
      <c r="CO98" s="34">
        <v>10</v>
      </c>
      <c r="CP98" s="34">
        <v>179</v>
      </c>
      <c r="CQ98" s="34">
        <v>-8</v>
      </c>
      <c r="CR98" s="34"/>
      <c r="CS98" s="34">
        <v>153</v>
      </c>
      <c r="CT98" s="34">
        <v>9</v>
      </c>
      <c r="CU98" s="34">
        <v>9</v>
      </c>
      <c r="CV98" s="34">
        <v>153</v>
      </c>
      <c r="CW98" s="34">
        <v>-6</v>
      </c>
      <c r="CX98" s="34"/>
      <c r="CY98" s="34">
        <v>394</v>
      </c>
      <c r="CZ98" s="34">
        <v>9</v>
      </c>
      <c r="DA98" s="34">
        <v>9</v>
      </c>
      <c r="DB98" s="34">
        <v>394</v>
      </c>
      <c r="DC98" s="34">
        <v>-9</v>
      </c>
      <c r="DD98" s="34"/>
      <c r="DE98" s="34">
        <v>72</v>
      </c>
      <c r="DF98" s="34">
        <v>3</v>
      </c>
      <c r="DG98" s="34">
        <v>3</v>
      </c>
      <c r="DH98" s="34">
        <v>72</v>
      </c>
      <c r="DI98" s="34">
        <v>-3</v>
      </c>
      <c r="DJ98" s="34"/>
      <c r="DK98" s="34">
        <v>379</v>
      </c>
      <c r="DL98" s="34">
        <v>9</v>
      </c>
      <c r="DM98" s="34">
        <v>9</v>
      </c>
      <c r="DN98" s="34">
        <v>379</v>
      </c>
      <c r="DO98" s="34">
        <v>-7</v>
      </c>
      <c r="DP98" s="34"/>
      <c r="DQ98" s="34">
        <v>19399</v>
      </c>
      <c r="DR98" s="34">
        <v>347</v>
      </c>
      <c r="DS98" s="34">
        <v>347</v>
      </c>
      <c r="DT98" s="34">
        <v>19399</v>
      </c>
      <c r="DU98" s="34">
        <v>-311</v>
      </c>
      <c r="DV98" s="34"/>
      <c r="DW98" s="32" t="s">
        <v>547</v>
      </c>
      <c r="DX98" s="28" t="s">
        <v>2389</v>
      </c>
      <c r="DY98" s="32" t="s">
        <v>2386</v>
      </c>
      <c r="DZ98" s="28" t="s">
        <v>2338</v>
      </c>
    </row>
    <row r="99" spans="1:130" ht="15" customHeight="1">
      <c r="A99" s="58" t="s">
        <v>45</v>
      </c>
      <c r="B99" s="58" t="s">
        <v>378</v>
      </c>
      <c r="C99" s="36" t="s">
        <v>179</v>
      </c>
      <c r="D99" s="177">
        <v>44926</v>
      </c>
      <c r="E99" s="36" t="s">
        <v>193</v>
      </c>
      <c r="F99" s="36" t="s">
        <v>192</v>
      </c>
      <c r="G99" s="34">
        <v>0</v>
      </c>
      <c r="H99" s="34">
        <v>0</v>
      </c>
      <c r="I99" s="34">
        <v>0</v>
      </c>
      <c r="J99" s="34">
        <v>0</v>
      </c>
      <c r="K99" s="34">
        <v>0</v>
      </c>
      <c r="L99" s="34">
        <v>0</v>
      </c>
      <c r="M99" s="34">
        <v>129662264</v>
      </c>
      <c r="N99" s="34">
        <v>0</v>
      </c>
      <c r="O99" s="34">
        <v>0</v>
      </c>
      <c r="P99" s="34">
        <v>129662264</v>
      </c>
      <c r="Q99" s="34">
        <v>-63731</v>
      </c>
      <c r="R99" s="34">
        <v>0</v>
      </c>
      <c r="S99" s="34">
        <v>598848920</v>
      </c>
      <c r="T99" s="34">
        <v>0</v>
      </c>
      <c r="U99" s="34">
        <v>0</v>
      </c>
      <c r="V99" s="34">
        <v>598848920</v>
      </c>
      <c r="W99" s="34">
        <v>-2905065</v>
      </c>
      <c r="X99" s="34">
        <v>0</v>
      </c>
      <c r="Y99" s="34">
        <v>254316829</v>
      </c>
      <c r="Z99" s="34">
        <v>0</v>
      </c>
      <c r="AA99" s="34">
        <v>0</v>
      </c>
      <c r="AB99" s="34">
        <v>254316829</v>
      </c>
      <c r="AC99" s="34">
        <v>-555457</v>
      </c>
      <c r="AD99" s="34">
        <v>0</v>
      </c>
      <c r="AE99" s="34">
        <v>0</v>
      </c>
      <c r="AF99" s="34">
        <v>0</v>
      </c>
      <c r="AG99" s="34">
        <v>0</v>
      </c>
      <c r="AH99" s="34">
        <v>0</v>
      </c>
      <c r="AI99" s="34">
        <v>0</v>
      </c>
      <c r="AJ99" s="34">
        <v>0</v>
      </c>
      <c r="AK99" s="34">
        <v>42706393</v>
      </c>
      <c r="AL99" s="34">
        <v>0</v>
      </c>
      <c r="AM99" s="34">
        <v>0</v>
      </c>
      <c r="AN99" s="34">
        <v>42706393</v>
      </c>
      <c r="AO99" s="34">
        <v>-27914</v>
      </c>
      <c r="AP99" s="34">
        <v>0</v>
      </c>
      <c r="AQ99" s="34">
        <v>0</v>
      </c>
      <c r="AR99" s="34">
        <v>0</v>
      </c>
      <c r="AS99" s="34">
        <v>0</v>
      </c>
      <c r="AT99" s="34">
        <v>0</v>
      </c>
      <c r="AU99" s="34">
        <v>0</v>
      </c>
      <c r="AV99" s="34">
        <v>0</v>
      </c>
      <c r="AW99" s="34">
        <v>2598785545</v>
      </c>
      <c r="AX99" s="34">
        <v>0</v>
      </c>
      <c r="AY99" s="34">
        <v>0</v>
      </c>
      <c r="AZ99" s="34">
        <v>2598785545</v>
      </c>
      <c r="BA99" s="34">
        <v>-11339909</v>
      </c>
      <c r="BB99" s="34">
        <v>0</v>
      </c>
      <c r="BC99" s="34">
        <v>0</v>
      </c>
      <c r="BD99" s="34">
        <v>0</v>
      </c>
      <c r="BE99" s="34">
        <v>0</v>
      </c>
      <c r="BF99" s="34">
        <v>0</v>
      </c>
      <c r="BG99" s="34">
        <v>0</v>
      </c>
      <c r="BH99" s="34">
        <v>0</v>
      </c>
      <c r="BI99" s="34">
        <v>71405747</v>
      </c>
      <c r="BJ99" s="34">
        <v>0</v>
      </c>
      <c r="BK99" s="34">
        <v>0</v>
      </c>
      <c r="BL99" s="34">
        <v>71405747</v>
      </c>
      <c r="BM99" s="34">
        <v>-547</v>
      </c>
      <c r="BN99" s="34">
        <v>0</v>
      </c>
      <c r="BO99" s="34">
        <v>27639846</v>
      </c>
      <c r="BP99" s="34">
        <v>0</v>
      </c>
      <c r="BQ99" s="34">
        <v>0</v>
      </c>
      <c r="BR99" s="34">
        <v>27639846</v>
      </c>
      <c r="BS99" s="34">
        <v>-503733</v>
      </c>
      <c r="BT99" s="34">
        <v>0</v>
      </c>
      <c r="BU99" s="34">
        <v>1019121110</v>
      </c>
      <c r="BV99" s="34">
        <v>676061</v>
      </c>
      <c r="BW99" s="34">
        <v>676061</v>
      </c>
      <c r="BX99" s="34">
        <v>719010943</v>
      </c>
      <c r="BY99" s="34">
        <v>-188413</v>
      </c>
      <c r="BZ99" s="34">
        <v>0</v>
      </c>
      <c r="CA99" s="34">
        <v>1133873</v>
      </c>
      <c r="CB99" s="34">
        <v>0</v>
      </c>
      <c r="CC99" s="34">
        <v>0</v>
      </c>
      <c r="CD99" s="34">
        <v>1133873</v>
      </c>
      <c r="CE99" s="34">
        <v>-214</v>
      </c>
      <c r="CF99" s="34">
        <v>0</v>
      </c>
      <c r="CG99" s="34">
        <v>0</v>
      </c>
      <c r="CH99" s="34">
        <v>0</v>
      </c>
      <c r="CI99" s="34">
        <v>0</v>
      </c>
      <c r="CJ99" s="34">
        <v>0</v>
      </c>
      <c r="CK99" s="34">
        <v>0</v>
      </c>
      <c r="CL99" s="34">
        <v>0</v>
      </c>
      <c r="CM99" s="34">
        <v>0</v>
      </c>
      <c r="CN99" s="34">
        <v>0</v>
      </c>
      <c r="CO99" s="34">
        <v>0</v>
      </c>
      <c r="CP99" s="34">
        <v>0</v>
      </c>
      <c r="CQ99" s="34">
        <v>0</v>
      </c>
      <c r="CR99" s="34">
        <v>0</v>
      </c>
      <c r="CS99" s="34">
        <v>0</v>
      </c>
      <c r="CT99" s="34">
        <v>0</v>
      </c>
      <c r="CU99" s="34">
        <v>0</v>
      </c>
      <c r="CV99" s="34">
        <v>0</v>
      </c>
      <c r="CW99" s="34">
        <v>0</v>
      </c>
      <c r="CX99" s="34">
        <v>0</v>
      </c>
      <c r="CY99" s="34">
        <v>7001125</v>
      </c>
      <c r="CZ99" s="34">
        <v>0</v>
      </c>
      <c r="DA99" s="34"/>
      <c r="DB99" s="34">
        <v>7001125</v>
      </c>
      <c r="DC99" s="34">
        <v>-328544</v>
      </c>
      <c r="DD99" s="34">
        <v>0</v>
      </c>
      <c r="DE99" s="34">
        <v>0</v>
      </c>
      <c r="DF99" s="34">
        <v>0</v>
      </c>
      <c r="DG99" s="34">
        <v>0</v>
      </c>
      <c r="DH99" s="34">
        <v>0</v>
      </c>
      <c r="DI99" s="34">
        <v>0</v>
      </c>
      <c r="DJ99" s="34">
        <v>0</v>
      </c>
      <c r="DK99" s="34">
        <v>0</v>
      </c>
      <c r="DL99" s="34">
        <v>0</v>
      </c>
      <c r="DM99" s="34">
        <v>0</v>
      </c>
      <c r="DN99" s="34">
        <v>0</v>
      </c>
      <c r="DO99" s="34">
        <v>0</v>
      </c>
      <c r="DP99" s="34">
        <v>0</v>
      </c>
      <c r="DQ99" s="34">
        <v>4750621652</v>
      </c>
      <c r="DR99" s="34">
        <v>676061</v>
      </c>
      <c r="DS99" s="34">
        <v>676061</v>
      </c>
      <c r="DT99" s="34">
        <v>4450511485</v>
      </c>
      <c r="DU99" s="34">
        <v>-15913527</v>
      </c>
      <c r="DV99" s="34">
        <v>0</v>
      </c>
      <c r="DW99" s="32" t="s">
        <v>548</v>
      </c>
      <c r="DX99" s="28" t="s">
        <v>2389</v>
      </c>
      <c r="DY99" s="32" t="s">
        <v>199</v>
      </c>
      <c r="DZ99" s="28"/>
    </row>
    <row r="100" spans="1:130" ht="15" customHeight="1">
      <c r="A100" s="58" t="s">
        <v>126</v>
      </c>
      <c r="B100" s="58" t="s">
        <v>379</v>
      </c>
      <c r="C100" s="36" t="s">
        <v>179</v>
      </c>
      <c r="D100" s="177">
        <v>44926</v>
      </c>
      <c r="E100" s="36" t="s">
        <v>193</v>
      </c>
      <c r="F100" s="36" t="s">
        <v>191</v>
      </c>
      <c r="G100" s="34">
        <v>2138</v>
      </c>
      <c r="H100" s="34">
        <v>127</v>
      </c>
      <c r="I100" s="34">
        <v>127</v>
      </c>
      <c r="J100" s="34">
        <v>2088</v>
      </c>
      <c r="K100" s="34">
        <v>-114</v>
      </c>
      <c r="L100" s="34"/>
      <c r="M100" s="34">
        <v>7871</v>
      </c>
      <c r="N100" s="34">
        <v>128</v>
      </c>
      <c r="O100" s="34">
        <v>128</v>
      </c>
      <c r="P100" s="34">
        <v>7862</v>
      </c>
      <c r="Q100" s="34">
        <v>-72</v>
      </c>
      <c r="R100" s="34"/>
      <c r="S100" s="34">
        <v>36062</v>
      </c>
      <c r="T100" s="34">
        <v>1856</v>
      </c>
      <c r="U100" s="34">
        <v>1856</v>
      </c>
      <c r="V100" s="34">
        <v>35729</v>
      </c>
      <c r="W100" s="34">
        <v>-1176</v>
      </c>
      <c r="X100" s="34"/>
      <c r="Y100" s="34">
        <v>18075</v>
      </c>
      <c r="Z100" s="34">
        <v>266</v>
      </c>
      <c r="AA100" s="34">
        <v>266</v>
      </c>
      <c r="AB100" s="34">
        <v>18043</v>
      </c>
      <c r="AC100" s="34">
        <v>-179</v>
      </c>
      <c r="AD100" s="34"/>
      <c r="AE100" s="34">
        <v>2035</v>
      </c>
      <c r="AF100" s="34">
        <v>29</v>
      </c>
      <c r="AG100" s="34">
        <v>29</v>
      </c>
      <c r="AH100" s="34">
        <v>1724</v>
      </c>
      <c r="AI100" s="34">
        <v>-30</v>
      </c>
      <c r="AJ100" s="34"/>
      <c r="AK100" s="34">
        <v>8545</v>
      </c>
      <c r="AL100" s="34">
        <v>846</v>
      </c>
      <c r="AM100" s="34">
        <v>846</v>
      </c>
      <c r="AN100" s="34">
        <v>8429</v>
      </c>
      <c r="AO100" s="34">
        <v>-574</v>
      </c>
      <c r="AP100" s="34"/>
      <c r="AQ100" s="34">
        <v>33500</v>
      </c>
      <c r="AR100" s="34">
        <v>1802</v>
      </c>
      <c r="AS100" s="34">
        <v>1802</v>
      </c>
      <c r="AT100" s="34">
        <v>32800</v>
      </c>
      <c r="AU100" s="34">
        <v>-1313</v>
      </c>
      <c r="AV100" s="34"/>
      <c r="AW100" s="34">
        <v>21227</v>
      </c>
      <c r="AX100" s="34">
        <v>610</v>
      </c>
      <c r="AY100" s="34">
        <v>610</v>
      </c>
      <c r="AZ100" s="34">
        <v>20984</v>
      </c>
      <c r="BA100" s="34">
        <v>-381</v>
      </c>
      <c r="BB100" s="34"/>
      <c r="BC100" s="34">
        <v>5703</v>
      </c>
      <c r="BD100" s="34">
        <v>854</v>
      </c>
      <c r="BE100" s="34">
        <v>854</v>
      </c>
      <c r="BF100" s="34">
        <v>5481</v>
      </c>
      <c r="BG100" s="34">
        <v>-462</v>
      </c>
      <c r="BH100" s="34"/>
      <c r="BI100" s="34">
        <v>10814</v>
      </c>
      <c r="BJ100" s="34">
        <v>109</v>
      </c>
      <c r="BK100" s="34">
        <v>109</v>
      </c>
      <c r="BL100" s="34">
        <v>10479</v>
      </c>
      <c r="BM100" s="34">
        <v>-122</v>
      </c>
      <c r="BN100" s="34"/>
      <c r="BO100" s="34">
        <v>23059</v>
      </c>
      <c r="BP100" s="34">
        <v>290</v>
      </c>
      <c r="BQ100" s="34">
        <v>290</v>
      </c>
      <c r="BR100" s="34">
        <v>22651</v>
      </c>
      <c r="BS100" s="34">
        <v>-177</v>
      </c>
      <c r="BT100" s="34"/>
      <c r="BU100" s="34">
        <v>40317</v>
      </c>
      <c r="BV100" s="34">
        <v>888</v>
      </c>
      <c r="BW100" s="34">
        <v>888</v>
      </c>
      <c r="BX100" s="34">
        <v>38502</v>
      </c>
      <c r="BY100" s="34">
        <v>-452</v>
      </c>
      <c r="BZ100" s="34"/>
      <c r="CA100" s="34">
        <v>9183</v>
      </c>
      <c r="CB100" s="34">
        <v>338</v>
      </c>
      <c r="CC100" s="34">
        <v>338</v>
      </c>
      <c r="CD100" s="34">
        <v>9012</v>
      </c>
      <c r="CE100" s="34">
        <v>-239</v>
      </c>
      <c r="CF100" s="34"/>
      <c r="CG100" s="34">
        <v>11715</v>
      </c>
      <c r="CH100" s="34">
        <v>342</v>
      </c>
      <c r="CI100" s="34">
        <v>342</v>
      </c>
      <c r="CJ100" s="34">
        <v>11643</v>
      </c>
      <c r="CK100" s="34">
        <v>-185</v>
      </c>
      <c r="CL100" s="34"/>
      <c r="CM100" s="34">
        <v>2027</v>
      </c>
      <c r="CN100" s="34">
        <v>4</v>
      </c>
      <c r="CO100" s="34">
        <v>4</v>
      </c>
      <c r="CP100" s="34">
        <v>1776</v>
      </c>
      <c r="CQ100" s="34">
        <v>-2</v>
      </c>
      <c r="CR100" s="34"/>
      <c r="CS100" s="34">
        <v>543</v>
      </c>
      <c r="CT100" s="34">
        <v>40</v>
      </c>
      <c r="CU100" s="34">
        <v>40</v>
      </c>
      <c r="CV100" s="34">
        <v>535</v>
      </c>
      <c r="CW100" s="34">
        <v>-26</v>
      </c>
      <c r="CX100" s="34"/>
      <c r="CY100" s="34">
        <v>2325</v>
      </c>
      <c r="CZ100" s="34">
        <v>414</v>
      </c>
      <c r="DA100" s="34">
        <v>414</v>
      </c>
      <c r="DB100" s="34">
        <v>2302</v>
      </c>
      <c r="DC100" s="34">
        <v>-122</v>
      </c>
      <c r="DD100" s="34"/>
      <c r="DE100" s="34">
        <v>930</v>
      </c>
      <c r="DF100" s="34">
        <v>78</v>
      </c>
      <c r="DG100" s="34">
        <v>78</v>
      </c>
      <c r="DH100" s="34">
        <v>894</v>
      </c>
      <c r="DI100" s="34">
        <v>-58</v>
      </c>
      <c r="DJ100" s="34"/>
      <c r="DK100" s="34">
        <v>29591</v>
      </c>
      <c r="DL100" s="34">
        <v>1174</v>
      </c>
      <c r="DM100" s="34">
        <v>1174</v>
      </c>
      <c r="DN100" s="34">
        <v>27986</v>
      </c>
      <c r="DO100" s="34">
        <v>-1123</v>
      </c>
      <c r="DP100" s="34"/>
      <c r="DQ100" s="34">
        <v>265660</v>
      </c>
      <c r="DR100" s="34">
        <v>10193</v>
      </c>
      <c r="DS100" s="34">
        <v>10193</v>
      </c>
      <c r="DT100" s="34">
        <v>258920</v>
      </c>
      <c r="DU100" s="34">
        <v>-6804</v>
      </c>
      <c r="DV100" s="34"/>
      <c r="DW100" s="32" t="s">
        <v>549</v>
      </c>
      <c r="DX100" s="28" t="s">
        <v>2389</v>
      </c>
      <c r="DY100" s="32" t="s">
        <v>281</v>
      </c>
      <c r="DZ100" s="28"/>
    </row>
    <row r="101" spans="1:130" ht="15" customHeight="1">
      <c r="A101" s="58" t="s">
        <v>32</v>
      </c>
      <c r="B101" s="58" t="s">
        <v>33</v>
      </c>
      <c r="C101" s="36" t="s">
        <v>162</v>
      </c>
      <c r="D101" s="177">
        <v>44926</v>
      </c>
      <c r="E101" s="36" t="s">
        <v>193</v>
      </c>
      <c r="F101" s="36" t="s">
        <v>191</v>
      </c>
      <c r="G101" s="34"/>
      <c r="H101" s="34"/>
      <c r="I101" s="34"/>
      <c r="J101" s="34"/>
      <c r="K101" s="34"/>
      <c r="L101" s="34"/>
      <c r="M101" s="34"/>
      <c r="N101" s="34"/>
      <c r="O101" s="34"/>
      <c r="P101" s="34"/>
      <c r="Q101" s="34"/>
      <c r="R101" s="34"/>
      <c r="S101" s="34">
        <v>183</v>
      </c>
      <c r="T101" s="34"/>
      <c r="U101" s="34"/>
      <c r="V101" s="34"/>
      <c r="W101" s="34">
        <v>-3</v>
      </c>
      <c r="X101" s="34"/>
      <c r="Y101" s="34"/>
      <c r="Z101" s="34"/>
      <c r="AA101" s="34"/>
      <c r="AB101" s="34"/>
      <c r="AC101" s="34"/>
      <c r="AD101" s="34"/>
      <c r="AE101" s="34"/>
      <c r="AF101" s="34"/>
      <c r="AG101" s="34"/>
      <c r="AH101" s="34"/>
      <c r="AI101" s="34"/>
      <c r="AJ101" s="34"/>
      <c r="AK101" s="34">
        <v>0</v>
      </c>
      <c r="AL101" s="34"/>
      <c r="AM101" s="34"/>
      <c r="AN101" s="34"/>
      <c r="AO101" s="34"/>
      <c r="AP101" s="34"/>
      <c r="AQ101" s="34">
        <v>17</v>
      </c>
      <c r="AR101" s="34"/>
      <c r="AS101" s="34"/>
      <c r="AT101" s="34"/>
      <c r="AU101" s="34">
        <v>0</v>
      </c>
      <c r="AV101" s="34"/>
      <c r="AW101" s="34"/>
      <c r="AX101" s="34"/>
      <c r="AY101" s="34"/>
      <c r="AZ101" s="34"/>
      <c r="BA101" s="34"/>
      <c r="BB101" s="34"/>
      <c r="BC101" s="34"/>
      <c r="BD101" s="34"/>
      <c r="BE101" s="34"/>
      <c r="BF101" s="34"/>
      <c r="BG101" s="34"/>
      <c r="BH101" s="34"/>
      <c r="BI101" s="34">
        <v>187</v>
      </c>
      <c r="BJ101" s="34"/>
      <c r="BK101" s="34"/>
      <c r="BL101" s="34"/>
      <c r="BM101" s="34">
        <v>-2</v>
      </c>
      <c r="BN101" s="34"/>
      <c r="BO101" s="34">
        <v>0</v>
      </c>
      <c r="BP101" s="34"/>
      <c r="BQ101" s="34"/>
      <c r="BR101" s="34"/>
      <c r="BS101" s="34"/>
      <c r="BT101" s="34"/>
      <c r="BU101" s="34"/>
      <c r="BV101" s="34"/>
      <c r="BW101" s="34"/>
      <c r="BX101" s="34"/>
      <c r="BY101" s="34"/>
      <c r="BZ101" s="34"/>
      <c r="CA101" s="34">
        <v>562</v>
      </c>
      <c r="CB101" s="34"/>
      <c r="CC101" s="34"/>
      <c r="CD101" s="34"/>
      <c r="CE101" s="34">
        <v>-7</v>
      </c>
      <c r="CF101" s="34"/>
      <c r="CG101" s="34">
        <v>59</v>
      </c>
      <c r="CH101" s="34"/>
      <c r="CI101" s="34"/>
      <c r="CJ101" s="34"/>
      <c r="CK101" s="34">
        <v>-1</v>
      </c>
      <c r="CL101" s="34"/>
      <c r="CM101" s="34"/>
      <c r="CN101" s="34"/>
      <c r="CO101" s="34"/>
      <c r="CP101" s="34"/>
      <c r="CQ101" s="34"/>
      <c r="CR101" s="34"/>
      <c r="CS101" s="34"/>
      <c r="CT101" s="34"/>
      <c r="CU101" s="34"/>
      <c r="CV101" s="34"/>
      <c r="CW101" s="34"/>
      <c r="CX101" s="34"/>
      <c r="CY101" s="34">
        <v>69</v>
      </c>
      <c r="CZ101" s="34"/>
      <c r="DA101" s="34"/>
      <c r="DB101" s="34"/>
      <c r="DC101" s="34">
        <v>-1</v>
      </c>
      <c r="DD101" s="34"/>
      <c r="DE101" s="34">
        <v>60</v>
      </c>
      <c r="DF101" s="34"/>
      <c r="DG101" s="34"/>
      <c r="DH101" s="34"/>
      <c r="DI101" s="34">
        <v>-3</v>
      </c>
      <c r="DJ101" s="34"/>
      <c r="DK101" s="34">
        <v>256</v>
      </c>
      <c r="DL101" s="34"/>
      <c r="DM101" s="34"/>
      <c r="DN101" s="34"/>
      <c r="DO101" s="34">
        <v>-2</v>
      </c>
      <c r="DP101" s="34"/>
      <c r="DQ101" s="34">
        <v>1393</v>
      </c>
      <c r="DR101" s="34"/>
      <c r="DS101" s="34"/>
      <c r="DT101" s="34"/>
      <c r="DU101" s="34">
        <v>-18</v>
      </c>
      <c r="DV101" s="34"/>
      <c r="DW101" s="32" t="s">
        <v>550</v>
      </c>
      <c r="DX101" s="28" t="s">
        <v>2389</v>
      </c>
      <c r="DY101" s="32" t="s">
        <v>551</v>
      </c>
      <c r="DZ101" s="28" t="s">
        <v>2338</v>
      </c>
    </row>
    <row r="102" spans="1:130" ht="15" customHeight="1">
      <c r="A102" s="58" t="s">
        <v>54</v>
      </c>
      <c r="B102" s="58" t="s">
        <v>55</v>
      </c>
      <c r="C102" s="36" t="s">
        <v>163</v>
      </c>
      <c r="D102" s="177">
        <v>44926</v>
      </c>
      <c r="E102" s="36" t="s">
        <v>193</v>
      </c>
      <c r="F102" s="36" t="s">
        <v>190</v>
      </c>
      <c r="G102" s="34">
        <v>359476</v>
      </c>
      <c r="H102" s="34"/>
      <c r="I102" s="34">
        <v>6087</v>
      </c>
      <c r="J102" s="34"/>
      <c r="K102" s="34">
        <v>-2605</v>
      </c>
      <c r="L102" s="34"/>
      <c r="M102" s="34">
        <v>5156</v>
      </c>
      <c r="N102" s="34"/>
      <c r="O102" s="34"/>
      <c r="P102" s="34"/>
      <c r="Q102" s="34">
        <v>-12</v>
      </c>
      <c r="R102" s="34"/>
      <c r="S102" s="34">
        <v>465028</v>
      </c>
      <c r="T102" s="34"/>
      <c r="U102" s="34">
        <v>11587</v>
      </c>
      <c r="V102" s="34"/>
      <c r="W102" s="34">
        <v>-10362</v>
      </c>
      <c r="X102" s="34"/>
      <c r="Y102" s="34">
        <v>367199</v>
      </c>
      <c r="Z102" s="34"/>
      <c r="AA102" s="34"/>
      <c r="AB102" s="34"/>
      <c r="AC102" s="34">
        <v>-25</v>
      </c>
      <c r="AD102" s="34"/>
      <c r="AE102" s="34">
        <v>11662</v>
      </c>
      <c r="AF102" s="34"/>
      <c r="AG102" s="34">
        <v>4</v>
      </c>
      <c r="AH102" s="34"/>
      <c r="AI102" s="34">
        <v>-5</v>
      </c>
      <c r="AJ102" s="34"/>
      <c r="AK102" s="34">
        <v>141872</v>
      </c>
      <c r="AL102" s="34"/>
      <c r="AM102" s="34">
        <v>756</v>
      </c>
      <c r="AN102" s="34"/>
      <c r="AO102" s="34">
        <v>-1132</v>
      </c>
      <c r="AP102" s="34"/>
      <c r="AQ102" s="34">
        <v>346072</v>
      </c>
      <c r="AR102" s="34"/>
      <c r="AS102" s="34">
        <v>6288</v>
      </c>
      <c r="AT102" s="34"/>
      <c r="AU102" s="34">
        <v>-3896</v>
      </c>
      <c r="AV102" s="34"/>
      <c r="AW102" s="34">
        <v>436770</v>
      </c>
      <c r="AX102" s="34"/>
      <c r="AY102" s="34">
        <v>1538</v>
      </c>
      <c r="AZ102" s="34"/>
      <c r="BA102" s="34">
        <v>-17282</v>
      </c>
      <c r="BB102" s="34"/>
      <c r="BC102" s="34">
        <v>72824</v>
      </c>
      <c r="BD102" s="34"/>
      <c r="BE102" s="34">
        <v>15536</v>
      </c>
      <c r="BF102" s="34"/>
      <c r="BG102" s="34">
        <v>-3597</v>
      </c>
      <c r="BH102" s="34"/>
      <c r="BI102" s="34">
        <v>24882</v>
      </c>
      <c r="BJ102" s="34"/>
      <c r="BK102" s="34">
        <v>83</v>
      </c>
      <c r="BL102" s="34"/>
      <c r="BM102" s="34">
        <v>-47</v>
      </c>
      <c r="BN102" s="34"/>
      <c r="BO102" s="34"/>
      <c r="BP102" s="34"/>
      <c r="BQ102" s="34"/>
      <c r="BR102" s="34"/>
      <c r="BS102" s="34"/>
      <c r="BT102" s="34"/>
      <c r="BU102" s="34">
        <v>1328823</v>
      </c>
      <c r="BV102" s="34"/>
      <c r="BW102" s="34">
        <v>14789</v>
      </c>
      <c r="BX102" s="34"/>
      <c r="BY102" s="34">
        <v>-4466</v>
      </c>
      <c r="BZ102" s="34"/>
      <c r="CA102" s="34">
        <v>195826</v>
      </c>
      <c r="CB102" s="34"/>
      <c r="CC102" s="34">
        <v>60</v>
      </c>
      <c r="CD102" s="34"/>
      <c r="CE102" s="34">
        <v>-2047</v>
      </c>
      <c r="CF102" s="34"/>
      <c r="CG102" s="34">
        <v>97329</v>
      </c>
      <c r="CH102" s="34"/>
      <c r="CI102" s="34">
        <v>225</v>
      </c>
      <c r="CJ102" s="34"/>
      <c r="CK102" s="34">
        <v>-127</v>
      </c>
      <c r="CL102" s="34"/>
      <c r="CM102" s="34"/>
      <c r="CN102" s="34"/>
      <c r="CO102" s="34"/>
      <c r="CP102" s="34"/>
      <c r="CQ102" s="34"/>
      <c r="CR102" s="34"/>
      <c r="CS102" s="34">
        <v>7044</v>
      </c>
      <c r="CT102" s="34"/>
      <c r="CU102" s="34"/>
      <c r="CV102" s="34"/>
      <c r="CW102" s="34">
        <v>-12</v>
      </c>
      <c r="CX102" s="34"/>
      <c r="CY102" s="34">
        <v>31819</v>
      </c>
      <c r="CZ102" s="34"/>
      <c r="DA102" s="34"/>
      <c r="DB102" s="34"/>
      <c r="DC102" s="34">
        <v>-89</v>
      </c>
      <c r="DD102" s="34"/>
      <c r="DE102" s="34">
        <v>9931</v>
      </c>
      <c r="DF102" s="34"/>
      <c r="DG102" s="34">
        <v>20</v>
      </c>
      <c r="DH102" s="34"/>
      <c r="DI102" s="34">
        <v>-18</v>
      </c>
      <c r="DJ102" s="34"/>
      <c r="DK102" s="34">
        <v>8204</v>
      </c>
      <c r="DL102" s="34"/>
      <c r="DM102" s="34">
        <v>22</v>
      </c>
      <c r="DN102" s="34"/>
      <c r="DO102" s="34">
        <v>-16</v>
      </c>
      <c r="DP102" s="34"/>
      <c r="DQ102" s="34">
        <v>3909917</v>
      </c>
      <c r="DR102" s="34"/>
      <c r="DS102" s="34">
        <v>56995</v>
      </c>
      <c r="DT102" s="34"/>
      <c r="DU102" s="34">
        <v>-45738</v>
      </c>
      <c r="DV102" s="34"/>
      <c r="DW102" s="32" t="s">
        <v>552</v>
      </c>
      <c r="DX102" s="28" t="s">
        <v>2389</v>
      </c>
      <c r="DY102" s="32" t="s">
        <v>298</v>
      </c>
      <c r="DZ102" s="28"/>
    </row>
    <row r="103" spans="1:130" ht="15" customHeight="1">
      <c r="A103" s="58" t="s">
        <v>121</v>
      </c>
      <c r="B103" s="58" t="s">
        <v>160</v>
      </c>
      <c r="C103" s="36" t="s">
        <v>165</v>
      </c>
      <c r="D103" s="177">
        <v>44926</v>
      </c>
      <c r="E103" s="36"/>
      <c r="F103" s="36"/>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2" t="s">
        <v>553</v>
      </c>
      <c r="DX103" s="28" t="s">
        <v>2389</v>
      </c>
      <c r="DY103" s="32" t="s">
        <v>261</v>
      </c>
      <c r="DZ103" s="28" t="s">
        <v>2373</v>
      </c>
    </row>
    <row r="104" spans="1:130" ht="15" customHeight="1">
      <c r="A104" s="58" t="s">
        <v>147</v>
      </c>
      <c r="B104" s="58" t="s">
        <v>148</v>
      </c>
      <c r="C104" s="36" t="s">
        <v>162</v>
      </c>
      <c r="D104" s="177">
        <v>44926</v>
      </c>
      <c r="E104" s="36" t="s">
        <v>193</v>
      </c>
      <c r="F104" s="36" t="s">
        <v>191</v>
      </c>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2" t="s">
        <v>554</v>
      </c>
      <c r="DX104" s="28" t="s">
        <v>2389</v>
      </c>
      <c r="DY104" s="32" t="s">
        <v>268</v>
      </c>
      <c r="DZ104" s="53" t="s">
        <v>2341</v>
      </c>
    </row>
    <row r="105" spans="1:130" ht="15" customHeight="1">
      <c r="A105" s="58" t="s">
        <v>40</v>
      </c>
      <c r="B105" s="58" t="s">
        <v>41</v>
      </c>
      <c r="C105" s="36" t="s">
        <v>175</v>
      </c>
      <c r="D105" s="177">
        <v>44926</v>
      </c>
      <c r="E105" s="36" t="s">
        <v>193</v>
      </c>
      <c r="F105" s="36" t="s">
        <v>191</v>
      </c>
      <c r="G105" s="34">
        <v>692.94500000000005</v>
      </c>
      <c r="H105" s="34">
        <v>43.610999999999997</v>
      </c>
      <c r="I105" s="34">
        <v>43.607999999999997</v>
      </c>
      <c r="J105" s="34">
        <v>692.94500000000005</v>
      </c>
      <c r="K105" s="34">
        <v>-30.628</v>
      </c>
      <c r="L105" s="34">
        <v>0</v>
      </c>
      <c r="M105" s="34">
        <v>29.332999999999998</v>
      </c>
      <c r="N105" s="34">
        <v>3.0990000000000002</v>
      </c>
      <c r="O105" s="34">
        <v>3.0990000000000002</v>
      </c>
      <c r="P105" s="34">
        <v>29.332999999999998</v>
      </c>
      <c r="Q105" s="34">
        <v>-3.6360000000000001</v>
      </c>
      <c r="R105" s="34">
        <v>0</v>
      </c>
      <c r="S105" s="34">
        <v>1515.4069999999999</v>
      </c>
      <c r="T105" s="34">
        <v>122.94199999999999</v>
      </c>
      <c r="U105" s="34">
        <v>122.93300000000001</v>
      </c>
      <c r="V105" s="34">
        <v>1513.826</v>
      </c>
      <c r="W105" s="34">
        <v>-90.784999999999997</v>
      </c>
      <c r="X105" s="34">
        <v>-0.39200000000000002</v>
      </c>
      <c r="Y105" s="34">
        <v>1474.385</v>
      </c>
      <c r="Z105" s="34">
        <v>1.7709999999999999</v>
      </c>
      <c r="AA105" s="34">
        <v>1.7709999999999999</v>
      </c>
      <c r="AB105" s="34">
        <v>1472.3209999999999</v>
      </c>
      <c r="AC105" s="34">
        <v>-14.032999999999999</v>
      </c>
      <c r="AD105" s="34">
        <v>0</v>
      </c>
      <c r="AE105" s="34">
        <v>213.88900000000001</v>
      </c>
      <c r="AF105" s="34">
        <v>1.925</v>
      </c>
      <c r="AG105" s="34">
        <v>1.925</v>
      </c>
      <c r="AH105" s="34">
        <v>213.88900000000001</v>
      </c>
      <c r="AI105" s="34">
        <v>-1.9379999999999999</v>
      </c>
      <c r="AJ105" s="34">
        <v>0</v>
      </c>
      <c r="AK105" s="34">
        <v>1413.7059999999999</v>
      </c>
      <c r="AL105" s="34">
        <v>223.61500000000001</v>
      </c>
      <c r="AM105" s="34">
        <v>223.58500000000001</v>
      </c>
      <c r="AN105" s="34">
        <v>1413.7059999999999</v>
      </c>
      <c r="AO105" s="34">
        <v>-173.095</v>
      </c>
      <c r="AP105" s="34">
        <v>0</v>
      </c>
      <c r="AQ105" s="34">
        <v>1182.2270000000001</v>
      </c>
      <c r="AR105" s="34">
        <v>91.685000000000002</v>
      </c>
      <c r="AS105" s="34">
        <v>91.465999999999994</v>
      </c>
      <c r="AT105" s="34">
        <v>1182.2270000000001</v>
      </c>
      <c r="AU105" s="34">
        <v>-64.763999999999996</v>
      </c>
      <c r="AV105" s="34">
        <v>0</v>
      </c>
      <c r="AW105" s="34">
        <v>564.33000000000004</v>
      </c>
      <c r="AX105" s="34">
        <v>67.173000000000002</v>
      </c>
      <c r="AY105" s="34">
        <v>67.058000000000007</v>
      </c>
      <c r="AZ105" s="34">
        <v>559.17399999999998</v>
      </c>
      <c r="BA105" s="34">
        <v>-43.9</v>
      </c>
      <c r="BB105" s="34">
        <v>0</v>
      </c>
      <c r="BC105" s="34">
        <v>458.28500000000003</v>
      </c>
      <c r="BD105" s="34">
        <v>85.554000000000002</v>
      </c>
      <c r="BE105" s="34">
        <v>85.477000000000004</v>
      </c>
      <c r="BF105" s="34">
        <v>458.28500000000003</v>
      </c>
      <c r="BG105" s="34">
        <v>-59.35</v>
      </c>
      <c r="BH105" s="34">
        <v>0</v>
      </c>
      <c r="BI105" s="34">
        <v>222.428</v>
      </c>
      <c r="BJ105" s="34">
        <v>14.175000000000001</v>
      </c>
      <c r="BK105" s="34">
        <v>14.173999999999999</v>
      </c>
      <c r="BL105" s="34">
        <v>222.428</v>
      </c>
      <c r="BM105" s="34">
        <v>-12.098000000000001</v>
      </c>
      <c r="BN105" s="34">
        <v>0</v>
      </c>
      <c r="BO105" s="34">
        <v>844.11199999999997</v>
      </c>
      <c r="BP105" s="34">
        <v>1.256</v>
      </c>
      <c r="BQ105" s="34">
        <v>1.1859999999999999</v>
      </c>
      <c r="BR105" s="34">
        <v>843.84400000000005</v>
      </c>
      <c r="BS105" s="34">
        <v>-5.6980000000000004</v>
      </c>
      <c r="BT105" s="34">
        <v>0</v>
      </c>
      <c r="BU105" s="34">
        <v>948.19100000000003</v>
      </c>
      <c r="BV105" s="34">
        <v>69.709000000000003</v>
      </c>
      <c r="BW105" s="34">
        <v>69.703999999999994</v>
      </c>
      <c r="BX105" s="34">
        <v>948.19100000000003</v>
      </c>
      <c r="BY105" s="34">
        <v>-60.966000000000001</v>
      </c>
      <c r="BZ105" s="34">
        <v>0</v>
      </c>
      <c r="CA105" s="34">
        <v>467.12200000000001</v>
      </c>
      <c r="CB105" s="34">
        <v>52.215000000000003</v>
      </c>
      <c r="CC105" s="34">
        <v>52.19</v>
      </c>
      <c r="CD105" s="34">
        <v>466.67399999999998</v>
      </c>
      <c r="CE105" s="34">
        <v>-34.728000000000002</v>
      </c>
      <c r="CF105" s="34">
        <v>-0.115</v>
      </c>
      <c r="CG105" s="34">
        <v>509.10500000000002</v>
      </c>
      <c r="CH105" s="34">
        <v>15.494</v>
      </c>
      <c r="CI105" s="34">
        <v>15.462</v>
      </c>
      <c r="CJ105" s="34">
        <v>509.10500000000002</v>
      </c>
      <c r="CK105" s="34">
        <v>-10.776999999999999</v>
      </c>
      <c r="CL105" s="34">
        <v>0</v>
      </c>
      <c r="CM105" s="34">
        <v>309.05799999999999</v>
      </c>
      <c r="CN105" s="34">
        <v>4.2140000000000004</v>
      </c>
      <c r="CO105" s="34">
        <v>4.2140000000000004</v>
      </c>
      <c r="CP105" s="34">
        <v>309.05799999999999</v>
      </c>
      <c r="CQ105" s="34">
        <v>-5.7190000000000003</v>
      </c>
      <c r="CR105" s="34">
        <v>0</v>
      </c>
      <c r="CS105" s="34">
        <v>42.045000000000002</v>
      </c>
      <c r="CT105" s="34">
        <v>3.5680000000000001</v>
      </c>
      <c r="CU105" s="34">
        <v>3.5670000000000002</v>
      </c>
      <c r="CV105" s="34">
        <v>42.045000000000002</v>
      </c>
      <c r="CW105" s="34">
        <v>-3.165</v>
      </c>
      <c r="CX105" s="34">
        <v>0</v>
      </c>
      <c r="CY105" s="34">
        <v>214.37700000000001</v>
      </c>
      <c r="CZ105" s="34">
        <v>29.794</v>
      </c>
      <c r="DA105" s="34">
        <v>29.792999999999999</v>
      </c>
      <c r="DB105" s="34">
        <v>214.37700000000001</v>
      </c>
      <c r="DC105" s="34">
        <v>-23.106999999999999</v>
      </c>
      <c r="DD105" s="34">
        <v>0</v>
      </c>
      <c r="DE105" s="34">
        <v>75.686000000000007</v>
      </c>
      <c r="DF105" s="34">
        <v>20.734000000000002</v>
      </c>
      <c r="DG105" s="34">
        <v>20.672000000000001</v>
      </c>
      <c r="DH105" s="34">
        <v>75.686000000000007</v>
      </c>
      <c r="DI105" s="34">
        <v>-12.878</v>
      </c>
      <c r="DJ105" s="34">
        <v>0</v>
      </c>
      <c r="DK105" s="34">
        <v>398.28199999999998</v>
      </c>
      <c r="DL105" s="34">
        <v>23.928999999999998</v>
      </c>
      <c r="DM105" s="34">
        <v>10.518000000000001</v>
      </c>
      <c r="DN105" s="34">
        <v>397.23700000000002</v>
      </c>
      <c r="DO105" s="34">
        <v>-4.7960000000000003</v>
      </c>
      <c r="DP105" s="34">
        <v>0</v>
      </c>
      <c r="DQ105" s="34">
        <v>11574.913</v>
      </c>
      <c r="DR105" s="34">
        <v>876.46299999999997</v>
      </c>
      <c r="DS105" s="34">
        <v>862.40200000000004</v>
      </c>
      <c r="DT105" s="34">
        <v>11564.351000000001</v>
      </c>
      <c r="DU105" s="34">
        <v>-656.06100000000004</v>
      </c>
      <c r="DV105" s="34">
        <v>-0.50700000000000001</v>
      </c>
      <c r="DW105" s="32" t="s">
        <v>2387</v>
      </c>
      <c r="DX105" s="32" t="s">
        <v>2388</v>
      </c>
      <c r="DY105" s="32" t="s">
        <v>277</v>
      </c>
      <c r="DZ105" s="28"/>
    </row>
    <row r="106" spans="1:130" ht="15" customHeight="1">
      <c r="A106" s="58" t="s">
        <v>58</v>
      </c>
      <c r="B106" s="58" t="s">
        <v>59</v>
      </c>
      <c r="C106" s="36" t="s">
        <v>170</v>
      </c>
      <c r="D106" s="177">
        <v>44926</v>
      </c>
      <c r="E106" s="36" t="s">
        <v>193</v>
      </c>
      <c r="F106" s="36" t="s">
        <v>191</v>
      </c>
      <c r="G106" s="34">
        <v>4009.0459999999998</v>
      </c>
      <c r="H106" s="34">
        <v>167.61799999999999</v>
      </c>
      <c r="I106" s="34">
        <v>167.61799999999999</v>
      </c>
      <c r="J106" s="34">
        <v>4008.94</v>
      </c>
      <c r="K106" s="34">
        <v>-164.80799999999999</v>
      </c>
      <c r="L106" s="34">
        <v>0</v>
      </c>
      <c r="M106" s="34">
        <v>2819.9450000000002</v>
      </c>
      <c r="N106" s="34">
        <v>19.367999999999999</v>
      </c>
      <c r="O106" s="34">
        <v>19.367999999999999</v>
      </c>
      <c r="P106" s="34">
        <v>2819.9450000000002</v>
      </c>
      <c r="Q106" s="34">
        <v>-552.72500000000002</v>
      </c>
      <c r="R106" s="34">
        <v>0</v>
      </c>
      <c r="S106" s="34">
        <v>63685.116000000002</v>
      </c>
      <c r="T106" s="34">
        <v>2019.87</v>
      </c>
      <c r="U106" s="34">
        <v>2019.87</v>
      </c>
      <c r="V106" s="34">
        <v>63630.373</v>
      </c>
      <c r="W106" s="34">
        <v>-2285.7150000000001</v>
      </c>
      <c r="X106" s="34">
        <v>-0.27200000000000002</v>
      </c>
      <c r="Y106" s="34">
        <v>12800.424999999999</v>
      </c>
      <c r="Z106" s="34">
        <v>238.51499999999999</v>
      </c>
      <c r="AA106" s="34">
        <v>238.51499999999999</v>
      </c>
      <c r="AB106" s="34">
        <v>12751.174999999999</v>
      </c>
      <c r="AC106" s="34">
        <v>-283.59399999999999</v>
      </c>
      <c r="AD106" s="34">
        <v>0</v>
      </c>
      <c r="AE106" s="34">
        <v>2412.4940000000001</v>
      </c>
      <c r="AF106" s="34">
        <v>52.715000000000003</v>
      </c>
      <c r="AG106" s="34">
        <v>52.715000000000003</v>
      </c>
      <c r="AH106" s="34">
        <v>2412.4940000000001</v>
      </c>
      <c r="AI106" s="34">
        <v>-80.947000000000003</v>
      </c>
      <c r="AJ106" s="34">
        <v>0</v>
      </c>
      <c r="AK106" s="34">
        <v>14432.934999999999</v>
      </c>
      <c r="AL106" s="34">
        <v>941.14499999999998</v>
      </c>
      <c r="AM106" s="34">
        <v>941.14499999999998</v>
      </c>
      <c r="AN106" s="34">
        <v>14144.434999999999</v>
      </c>
      <c r="AO106" s="34">
        <v>-737.59299999999996</v>
      </c>
      <c r="AP106" s="34">
        <v>-14.196</v>
      </c>
      <c r="AQ106" s="34">
        <v>41498.839</v>
      </c>
      <c r="AR106" s="34">
        <v>1214.393</v>
      </c>
      <c r="AS106" s="34">
        <v>1214.393</v>
      </c>
      <c r="AT106" s="34">
        <v>41468.165999999997</v>
      </c>
      <c r="AU106" s="34">
        <v>-1063.3030000000001</v>
      </c>
      <c r="AV106" s="34">
        <v>-0.53700000000000003</v>
      </c>
      <c r="AW106" s="34">
        <v>11814.901</v>
      </c>
      <c r="AX106" s="34">
        <v>406.36700000000002</v>
      </c>
      <c r="AY106" s="34">
        <v>406.36700000000002</v>
      </c>
      <c r="AZ106" s="34">
        <v>11814.236999999999</v>
      </c>
      <c r="BA106" s="34">
        <v>-459.541</v>
      </c>
      <c r="BB106" s="34">
        <v>0</v>
      </c>
      <c r="BC106" s="34">
        <v>4772.4440000000004</v>
      </c>
      <c r="BD106" s="34">
        <v>433.61700000000002</v>
      </c>
      <c r="BE106" s="34">
        <v>433.61700000000002</v>
      </c>
      <c r="BF106" s="34">
        <v>4767.018</v>
      </c>
      <c r="BG106" s="34">
        <v>-333.72699999999998</v>
      </c>
      <c r="BH106" s="34">
        <v>0</v>
      </c>
      <c r="BI106" s="34">
        <v>8765.6319999999996</v>
      </c>
      <c r="BJ106" s="34">
        <v>158.65</v>
      </c>
      <c r="BK106" s="34">
        <v>158.65</v>
      </c>
      <c r="BL106" s="34">
        <v>8667.9889999999996</v>
      </c>
      <c r="BM106" s="34">
        <v>-169.21899999999999</v>
      </c>
      <c r="BN106" s="34">
        <v>-0.56599999999999995</v>
      </c>
      <c r="BO106" s="34">
        <v>2497.7629999999999</v>
      </c>
      <c r="BP106" s="34">
        <v>135.441</v>
      </c>
      <c r="BQ106" s="34">
        <v>135.441</v>
      </c>
      <c r="BR106" s="34">
        <v>2456.4229999999998</v>
      </c>
      <c r="BS106" s="34">
        <v>-102.869</v>
      </c>
      <c r="BT106" s="34">
        <v>0</v>
      </c>
      <c r="BU106" s="34">
        <v>44074.635999999999</v>
      </c>
      <c r="BV106" s="34">
        <v>1432.5050000000001</v>
      </c>
      <c r="BW106" s="34">
        <v>1432.5050000000001</v>
      </c>
      <c r="BX106" s="34">
        <v>44019.061999999998</v>
      </c>
      <c r="BY106" s="34">
        <v>-1245.752</v>
      </c>
      <c r="BZ106" s="34">
        <v>-4.4580000000000002</v>
      </c>
      <c r="CA106" s="34">
        <v>16456.017</v>
      </c>
      <c r="CB106" s="34">
        <v>332.98899999999998</v>
      </c>
      <c r="CC106" s="34">
        <v>332.98899999999998</v>
      </c>
      <c r="CD106" s="34">
        <v>16423.026000000002</v>
      </c>
      <c r="CE106" s="34">
        <v>-258.19400000000002</v>
      </c>
      <c r="CF106" s="34">
        <v>0</v>
      </c>
      <c r="CG106" s="34">
        <v>5435.2539999999999</v>
      </c>
      <c r="CH106" s="34">
        <v>514.86099999999999</v>
      </c>
      <c r="CI106" s="34">
        <v>514.86099999999999</v>
      </c>
      <c r="CJ106" s="34">
        <v>5435.2539999999999</v>
      </c>
      <c r="CK106" s="34">
        <v>-189.8</v>
      </c>
      <c r="CL106" s="34">
        <v>0</v>
      </c>
      <c r="CM106" s="34">
        <v>836.41899999999998</v>
      </c>
      <c r="CN106" s="34">
        <v>1.399</v>
      </c>
      <c r="CO106" s="34">
        <v>1.399</v>
      </c>
      <c r="CP106" s="34">
        <v>836.41899999999998</v>
      </c>
      <c r="CQ106" s="34">
        <v>-0.32700000000000001</v>
      </c>
      <c r="CR106" s="34">
        <v>0</v>
      </c>
      <c r="CS106" s="34">
        <v>269.69799999999998</v>
      </c>
      <c r="CT106" s="34">
        <v>2.2519999999999998</v>
      </c>
      <c r="CU106" s="34">
        <v>2.2519999999999998</v>
      </c>
      <c r="CV106" s="34">
        <v>269.69799999999998</v>
      </c>
      <c r="CW106" s="34">
        <v>-4.2309999999999999</v>
      </c>
      <c r="CX106" s="34">
        <v>0</v>
      </c>
      <c r="CY106" s="34">
        <v>3993.7060000000001</v>
      </c>
      <c r="CZ106" s="34">
        <v>288.61599999999999</v>
      </c>
      <c r="DA106" s="34">
        <v>288.61599999999999</v>
      </c>
      <c r="DB106" s="34">
        <v>3993.154</v>
      </c>
      <c r="DC106" s="34">
        <v>-155.136</v>
      </c>
      <c r="DD106" s="34">
        <v>0</v>
      </c>
      <c r="DE106" s="34">
        <v>1314.617</v>
      </c>
      <c r="DF106" s="34">
        <v>64.977000000000004</v>
      </c>
      <c r="DG106" s="34">
        <v>64.977000000000004</v>
      </c>
      <c r="DH106" s="34">
        <v>1314.617</v>
      </c>
      <c r="DI106" s="34">
        <v>-63.475999999999999</v>
      </c>
      <c r="DJ106" s="34">
        <v>0</v>
      </c>
      <c r="DK106" s="34">
        <v>3399.5509999999999</v>
      </c>
      <c r="DL106" s="34">
        <v>198.86699999999999</v>
      </c>
      <c r="DM106" s="34">
        <v>198.86699999999999</v>
      </c>
      <c r="DN106" s="34">
        <v>3245.2280000000001</v>
      </c>
      <c r="DO106" s="34">
        <v>-68.308000000000007</v>
      </c>
      <c r="DP106" s="34">
        <v>0</v>
      </c>
      <c r="DQ106" s="34">
        <v>245289.43800000002</v>
      </c>
      <c r="DR106" s="34">
        <v>8624.1650000000009</v>
      </c>
      <c r="DS106" s="34">
        <v>8624.1650000000009</v>
      </c>
      <c r="DT106" s="34">
        <v>244477.65300000002</v>
      </c>
      <c r="DU106" s="34">
        <v>-8219.2650000000012</v>
      </c>
      <c r="DV106" s="34">
        <v>-20.029000000000003</v>
      </c>
      <c r="DW106" s="32" t="s">
        <v>555</v>
      </c>
      <c r="DX106" s="28" t="s">
        <v>2327</v>
      </c>
      <c r="DY106" s="32" t="s">
        <v>290</v>
      </c>
      <c r="DZ106" s="28"/>
    </row>
    <row r="107" spans="1:130" ht="15" customHeight="1">
      <c r="A107" s="58" t="s">
        <v>308</v>
      </c>
      <c r="B107" s="58" t="s">
        <v>95</v>
      </c>
      <c r="C107" s="36" t="s">
        <v>174</v>
      </c>
      <c r="D107" s="177">
        <v>44926</v>
      </c>
      <c r="E107" s="36" t="s">
        <v>193</v>
      </c>
      <c r="F107" s="36" t="s">
        <v>190</v>
      </c>
      <c r="G107" s="34">
        <v>134227</v>
      </c>
      <c r="H107" s="34">
        <v>14914</v>
      </c>
      <c r="I107" s="34">
        <v>14914</v>
      </c>
      <c r="J107" s="34">
        <v>133188</v>
      </c>
      <c r="K107" s="34">
        <v>-7701</v>
      </c>
      <c r="L107" s="34">
        <v>0</v>
      </c>
      <c r="M107" s="34">
        <v>33785</v>
      </c>
      <c r="N107" s="34">
        <v>70</v>
      </c>
      <c r="O107" s="34">
        <v>70</v>
      </c>
      <c r="P107" s="34">
        <v>33319</v>
      </c>
      <c r="Q107" s="34">
        <v>-921</v>
      </c>
      <c r="R107" s="34">
        <v>0</v>
      </c>
      <c r="S107" s="34">
        <v>523508</v>
      </c>
      <c r="T107" s="34">
        <v>48203</v>
      </c>
      <c r="U107" s="34">
        <v>48203</v>
      </c>
      <c r="V107" s="34">
        <v>522774</v>
      </c>
      <c r="W107" s="34">
        <v>-18762</v>
      </c>
      <c r="X107" s="34">
        <v>0</v>
      </c>
      <c r="Y107" s="34">
        <v>153690</v>
      </c>
      <c r="Z107" s="34">
        <v>2381</v>
      </c>
      <c r="AA107" s="34">
        <v>2381</v>
      </c>
      <c r="AB107" s="34">
        <v>149864</v>
      </c>
      <c r="AC107" s="34">
        <v>-1520</v>
      </c>
      <c r="AD107" s="34">
        <v>0</v>
      </c>
      <c r="AE107" s="34">
        <v>61478</v>
      </c>
      <c r="AF107" s="34">
        <v>80</v>
      </c>
      <c r="AG107" s="34">
        <v>80</v>
      </c>
      <c r="AH107" s="34">
        <v>59925</v>
      </c>
      <c r="AI107" s="34">
        <v>-443</v>
      </c>
      <c r="AJ107" s="34">
        <v>0</v>
      </c>
      <c r="AK107" s="34">
        <v>1108089</v>
      </c>
      <c r="AL107" s="34">
        <v>22400</v>
      </c>
      <c r="AM107" s="34">
        <v>22400</v>
      </c>
      <c r="AN107" s="34">
        <v>1068464</v>
      </c>
      <c r="AO107" s="34">
        <v>-15793</v>
      </c>
      <c r="AP107" s="34">
        <v>0</v>
      </c>
      <c r="AQ107" s="34">
        <v>933348</v>
      </c>
      <c r="AR107" s="34">
        <v>23689</v>
      </c>
      <c r="AS107" s="34">
        <v>23689</v>
      </c>
      <c r="AT107" s="34">
        <v>930966</v>
      </c>
      <c r="AU107" s="34">
        <v>-16054</v>
      </c>
      <c r="AV107" s="34">
        <v>0</v>
      </c>
      <c r="AW107" s="34">
        <v>252128</v>
      </c>
      <c r="AX107" s="34">
        <v>11349</v>
      </c>
      <c r="AY107" s="34">
        <v>11349</v>
      </c>
      <c r="AZ107" s="34">
        <v>251942</v>
      </c>
      <c r="BA107" s="34">
        <v>-8456</v>
      </c>
      <c r="BB107" s="34">
        <v>0</v>
      </c>
      <c r="BC107" s="34">
        <v>1132866</v>
      </c>
      <c r="BD107" s="34">
        <v>55575</v>
      </c>
      <c r="BE107" s="34">
        <v>55575</v>
      </c>
      <c r="BF107" s="34">
        <v>1124665</v>
      </c>
      <c r="BG107" s="34">
        <v>-34350</v>
      </c>
      <c r="BH107" s="34">
        <v>0</v>
      </c>
      <c r="BI107" s="34">
        <v>85796</v>
      </c>
      <c r="BJ107" s="34">
        <v>1701</v>
      </c>
      <c r="BK107" s="34">
        <v>1701</v>
      </c>
      <c r="BL107" s="34">
        <v>85796</v>
      </c>
      <c r="BM107" s="34">
        <v>-1287</v>
      </c>
      <c r="BN107" s="34">
        <v>0</v>
      </c>
      <c r="BO107" s="34">
        <v>0</v>
      </c>
      <c r="BP107" s="34">
        <v>0</v>
      </c>
      <c r="BQ107" s="34">
        <v>0</v>
      </c>
      <c r="BR107" s="34">
        <v>0</v>
      </c>
      <c r="BS107" s="34">
        <v>0</v>
      </c>
      <c r="BT107" s="34">
        <v>0</v>
      </c>
      <c r="BU107" s="34">
        <v>4492137</v>
      </c>
      <c r="BV107" s="34">
        <v>30526</v>
      </c>
      <c r="BW107" s="34">
        <v>30526</v>
      </c>
      <c r="BX107" s="34">
        <v>4344433</v>
      </c>
      <c r="BY107" s="34">
        <v>-36016</v>
      </c>
      <c r="BZ107" s="34">
        <v>0</v>
      </c>
      <c r="CA107" s="34">
        <v>583411</v>
      </c>
      <c r="CB107" s="34">
        <v>9007</v>
      </c>
      <c r="CC107" s="34">
        <v>9007</v>
      </c>
      <c r="CD107" s="34">
        <v>583243</v>
      </c>
      <c r="CE107" s="34">
        <v>-7313</v>
      </c>
      <c r="CF107" s="34">
        <v>0</v>
      </c>
      <c r="CG107" s="34">
        <v>138535</v>
      </c>
      <c r="CH107" s="34">
        <v>3913</v>
      </c>
      <c r="CI107" s="34">
        <v>3913</v>
      </c>
      <c r="CJ107" s="34">
        <v>136773</v>
      </c>
      <c r="CK107" s="34">
        <v>-3289</v>
      </c>
      <c r="CL107" s="34">
        <v>0</v>
      </c>
      <c r="CM107" s="34">
        <v>0</v>
      </c>
      <c r="CN107" s="34">
        <v>0</v>
      </c>
      <c r="CO107" s="34">
        <v>0</v>
      </c>
      <c r="CP107" s="34">
        <v>0</v>
      </c>
      <c r="CQ107" s="34">
        <v>0</v>
      </c>
      <c r="CR107" s="34">
        <v>0</v>
      </c>
      <c r="CS107" s="34">
        <v>10375</v>
      </c>
      <c r="CT107" s="34">
        <v>13</v>
      </c>
      <c r="CU107" s="34">
        <v>13</v>
      </c>
      <c r="CV107" s="34">
        <v>10270</v>
      </c>
      <c r="CW107" s="34">
        <v>-113</v>
      </c>
      <c r="CX107" s="34">
        <v>0</v>
      </c>
      <c r="CY107" s="34">
        <v>0</v>
      </c>
      <c r="CZ107" s="34">
        <v>0</v>
      </c>
      <c r="DA107" s="34">
        <v>0</v>
      </c>
      <c r="DB107" s="34">
        <v>0</v>
      </c>
      <c r="DC107" s="34">
        <v>0</v>
      </c>
      <c r="DD107" s="34">
        <v>0</v>
      </c>
      <c r="DE107" s="34">
        <v>41232</v>
      </c>
      <c r="DF107" s="34">
        <v>1145</v>
      </c>
      <c r="DG107" s="34">
        <v>1145</v>
      </c>
      <c r="DH107" s="34">
        <v>41232</v>
      </c>
      <c r="DI107" s="34">
        <v>-658</v>
      </c>
      <c r="DJ107" s="34">
        <v>0</v>
      </c>
      <c r="DK107" s="34">
        <v>73320</v>
      </c>
      <c r="DL107" s="34">
        <v>3063</v>
      </c>
      <c r="DM107" s="34">
        <v>3063</v>
      </c>
      <c r="DN107" s="34">
        <v>73290</v>
      </c>
      <c r="DO107" s="34">
        <v>-1279</v>
      </c>
      <c r="DP107" s="34">
        <v>0</v>
      </c>
      <c r="DQ107" s="34">
        <v>9757923</v>
      </c>
      <c r="DR107" s="34">
        <v>228029</v>
      </c>
      <c r="DS107" s="34">
        <v>228029</v>
      </c>
      <c r="DT107" s="34">
        <v>9550143</v>
      </c>
      <c r="DU107" s="34">
        <v>-153956</v>
      </c>
      <c r="DV107" s="34">
        <v>0</v>
      </c>
      <c r="DW107" s="32" t="s">
        <v>556</v>
      </c>
      <c r="DX107" s="32" t="s">
        <v>2328</v>
      </c>
      <c r="DY107" s="32" t="s">
        <v>221</v>
      </c>
      <c r="DZ107" s="28"/>
    </row>
    <row r="108" spans="1:130" ht="15" customHeight="1">
      <c r="A108" s="58" t="s">
        <v>16</v>
      </c>
      <c r="B108" s="58" t="s">
        <v>17</v>
      </c>
      <c r="C108" s="36" t="s">
        <v>162</v>
      </c>
      <c r="D108" s="177">
        <v>44926</v>
      </c>
      <c r="E108" s="36" t="s">
        <v>193</v>
      </c>
      <c r="F108" s="36" t="s">
        <v>191</v>
      </c>
      <c r="G108" s="34">
        <v>54.6</v>
      </c>
      <c r="H108" s="34">
        <v>1.8</v>
      </c>
      <c r="I108" s="34">
        <v>1.1000000000000001</v>
      </c>
      <c r="J108" s="34">
        <v>54.6</v>
      </c>
      <c r="K108" s="34">
        <v>-1.8</v>
      </c>
      <c r="L108" s="34">
        <v>0</v>
      </c>
      <c r="M108" s="34">
        <v>2.4</v>
      </c>
      <c r="N108" s="34">
        <v>0.1</v>
      </c>
      <c r="O108" s="34">
        <v>0.1</v>
      </c>
      <c r="P108" s="34">
        <v>2.4</v>
      </c>
      <c r="Q108" s="34">
        <v>-0.1</v>
      </c>
      <c r="R108" s="34">
        <v>0</v>
      </c>
      <c r="S108" s="34">
        <v>359.3</v>
      </c>
      <c r="T108" s="34">
        <v>11.1</v>
      </c>
      <c r="U108" s="34">
        <v>9.4</v>
      </c>
      <c r="V108" s="34">
        <v>359.3</v>
      </c>
      <c r="W108" s="34">
        <v>-8.6</v>
      </c>
      <c r="X108" s="34">
        <v>0</v>
      </c>
      <c r="Y108" s="34">
        <v>8.8000000000000007</v>
      </c>
      <c r="Z108" s="34">
        <v>0.1</v>
      </c>
      <c r="AA108" s="34">
        <v>0.1</v>
      </c>
      <c r="AB108" s="34">
        <v>8.8000000000000007</v>
      </c>
      <c r="AC108" s="34">
        <v>-0.1</v>
      </c>
      <c r="AD108" s="34">
        <v>0</v>
      </c>
      <c r="AE108" s="34">
        <v>27.4</v>
      </c>
      <c r="AF108" s="34">
        <v>1.1000000000000001</v>
      </c>
      <c r="AG108" s="34">
        <v>0.5</v>
      </c>
      <c r="AH108" s="34">
        <v>27.4</v>
      </c>
      <c r="AI108" s="34">
        <v>-0.8</v>
      </c>
      <c r="AJ108" s="34">
        <v>0</v>
      </c>
      <c r="AK108" s="34">
        <v>682.9</v>
      </c>
      <c r="AL108" s="34">
        <v>41.7</v>
      </c>
      <c r="AM108" s="34">
        <v>36.700000000000003</v>
      </c>
      <c r="AN108" s="34">
        <v>682.9</v>
      </c>
      <c r="AO108" s="34">
        <v>-29.3</v>
      </c>
      <c r="AP108" s="34">
        <v>0</v>
      </c>
      <c r="AQ108" s="34">
        <v>17991.599999999999</v>
      </c>
      <c r="AR108" s="34">
        <v>567.5</v>
      </c>
      <c r="AS108" s="34">
        <v>556.1</v>
      </c>
      <c r="AT108" s="34">
        <v>17991.599999999999</v>
      </c>
      <c r="AU108" s="34">
        <v>-309.39999999999998</v>
      </c>
      <c r="AV108" s="34">
        <v>0</v>
      </c>
      <c r="AW108" s="34">
        <v>411.8</v>
      </c>
      <c r="AX108" s="34">
        <v>51.7</v>
      </c>
      <c r="AY108" s="34">
        <v>46</v>
      </c>
      <c r="AZ108" s="34">
        <v>411.8</v>
      </c>
      <c r="BA108" s="34">
        <v>-27.6</v>
      </c>
      <c r="BB108" s="34">
        <v>0</v>
      </c>
      <c r="BC108" s="34">
        <v>114.6</v>
      </c>
      <c r="BD108" s="34">
        <v>4.9000000000000004</v>
      </c>
      <c r="BE108" s="34">
        <v>2.9</v>
      </c>
      <c r="BF108" s="34">
        <v>114.6</v>
      </c>
      <c r="BG108" s="34">
        <v>-3.7</v>
      </c>
      <c r="BH108" s="34">
        <v>0</v>
      </c>
      <c r="BI108" s="34">
        <v>83.2</v>
      </c>
      <c r="BJ108" s="34">
        <v>5.3</v>
      </c>
      <c r="BK108" s="34">
        <v>3.6</v>
      </c>
      <c r="BL108" s="34">
        <v>83.2</v>
      </c>
      <c r="BM108" s="34">
        <v>-3.6</v>
      </c>
      <c r="BN108" s="34">
        <v>0</v>
      </c>
      <c r="BO108" s="34">
        <v>0</v>
      </c>
      <c r="BP108" s="34">
        <v>0</v>
      </c>
      <c r="BQ108" s="34">
        <v>0</v>
      </c>
      <c r="BR108" s="34">
        <v>0</v>
      </c>
      <c r="BS108" s="34">
        <v>0</v>
      </c>
      <c r="BT108" s="34">
        <v>0</v>
      </c>
      <c r="BU108" s="34">
        <v>292.8</v>
      </c>
      <c r="BV108" s="34">
        <v>13</v>
      </c>
      <c r="BW108" s="34">
        <v>9</v>
      </c>
      <c r="BX108" s="34">
        <v>292.8</v>
      </c>
      <c r="BY108" s="34">
        <v>-7.3</v>
      </c>
      <c r="BZ108" s="34">
        <v>0</v>
      </c>
      <c r="CA108" s="34">
        <v>1039</v>
      </c>
      <c r="CB108" s="34">
        <v>15.9</v>
      </c>
      <c r="CC108" s="34">
        <v>13.4</v>
      </c>
      <c r="CD108" s="34">
        <v>1039</v>
      </c>
      <c r="CE108" s="34">
        <v>-42.5</v>
      </c>
      <c r="CF108" s="34">
        <v>0</v>
      </c>
      <c r="CG108" s="34">
        <v>1582.9</v>
      </c>
      <c r="CH108" s="34">
        <v>71.8</v>
      </c>
      <c r="CI108" s="34">
        <v>63.9</v>
      </c>
      <c r="CJ108" s="34">
        <v>1582.9</v>
      </c>
      <c r="CK108" s="34">
        <v>-31.2</v>
      </c>
      <c r="CL108" s="34">
        <v>0</v>
      </c>
      <c r="CM108" s="34">
        <v>0</v>
      </c>
      <c r="CN108" s="34">
        <v>0</v>
      </c>
      <c r="CO108" s="34">
        <v>0</v>
      </c>
      <c r="CP108" s="34">
        <v>0</v>
      </c>
      <c r="CQ108" s="34">
        <v>0</v>
      </c>
      <c r="CR108" s="34">
        <v>0</v>
      </c>
      <c r="CS108" s="34">
        <v>69</v>
      </c>
      <c r="CT108" s="34">
        <v>2.2999999999999998</v>
      </c>
      <c r="CU108" s="34">
        <v>1.3</v>
      </c>
      <c r="CV108" s="34">
        <v>69</v>
      </c>
      <c r="CW108" s="34">
        <v>-2.1</v>
      </c>
      <c r="CX108" s="34">
        <v>0</v>
      </c>
      <c r="CY108" s="34">
        <v>209.7</v>
      </c>
      <c r="CZ108" s="34">
        <v>4.5999999999999996</v>
      </c>
      <c r="DA108" s="34">
        <v>3.3</v>
      </c>
      <c r="DB108" s="34">
        <v>209.7</v>
      </c>
      <c r="DC108" s="34">
        <v>-4.3</v>
      </c>
      <c r="DD108" s="34">
        <v>0</v>
      </c>
      <c r="DE108" s="34">
        <v>33.9</v>
      </c>
      <c r="DF108" s="34">
        <v>1.1000000000000001</v>
      </c>
      <c r="DG108" s="34">
        <v>0.5</v>
      </c>
      <c r="DH108" s="34">
        <v>33.9</v>
      </c>
      <c r="DI108" s="34">
        <v>-1</v>
      </c>
      <c r="DJ108" s="34">
        <v>0</v>
      </c>
      <c r="DK108" s="34">
        <v>85.9</v>
      </c>
      <c r="DL108" s="34">
        <v>3.1</v>
      </c>
      <c r="DM108" s="34">
        <v>2.1</v>
      </c>
      <c r="DN108" s="34">
        <v>85.9</v>
      </c>
      <c r="DO108" s="34">
        <v>-2.2999999999999998</v>
      </c>
      <c r="DP108" s="34">
        <v>0</v>
      </c>
      <c r="DQ108" s="34">
        <v>23049.599999999999</v>
      </c>
      <c r="DR108" s="34">
        <v>797.1</v>
      </c>
      <c r="DS108" s="34">
        <v>749.8</v>
      </c>
      <c r="DT108" s="34">
        <v>23049.599999999999</v>
      </c>
      <c r="DU108" s="34">
        <v>-476.1</v>
      </c>
      <c r="DV108" s="34">
        <v>0</v>
      </c>
      <c r="DW108" s="32" t="s">
        <v>2329</v>
      </c>
      <c r="DX108" s="28" t="s">
        <v>2389</v>
      </c>
      <c r="DY108" s="32" t="s">
        <v>2330</v>
      </c>
      <c r="DZ108" s="53"/>
    </row>
    <row r="109" spans="1:130" ht="15" customHeight="1">
      <c r="A109" s="36"/>
      <c r="B109" s="58"/>
      <c r="C109" s="36"/>
      <c r="D109" s="36"/>
      <c r="E109" s="36"/>
      <c r="F109" s="36"/>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85"/>
      <c r="AG109" s="85"/>
      <c r="AH109" s="85"/>
      <c r="AI109" s="85"/>
      <c r="AJ109" s="85"/>
      <c r="AK109" s="85"/>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124"/>
      <c r="CR109" s="124"/>
      <c r="CS109" s="125"/>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Z109" s="37"/>
    </row>
    <row r="110" spans="1:130" ht="15" customHeight="1">
      <c r="A110" s="75"/>
      <c r="B110" s="60"/>
      <c r="C110" s="36"/>
      <c r="D110" s="36"/>
      <c r="E110" s="36"/>
      <c r="F110" s="36"/>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85"/>
      <c r="AG110" s="85"/>
      <c r="AH110" s="85"/>
      <c r="AI110" s="85"/>
      <c r="AJ110" s="85"/>
      <c r="AK110" s="85"/>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124"/>
      <c r="CR110" s="124"/>
      <c r="CS110" s="125"/>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row>
    <row r="111" spans="1:130" ht="15" customHeight="1">
      <c r="A111" s="36"/>
      <c r="B111" s="58"/>
      <c r="C111" s="36"/>
      <c r="D111" s="74"/>
      <c r="E111" s="36"/>
      <c r="F111" s="36"/>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85"/>
      <c r="AG111" s="85"/>
      <c r="AH111" s="85"/>
      <c r="AI111" s="85"/>
      <c r="AJ111" s="85"/>
      <c r="AK111" s="85"/>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124"/>
      <c r="CR111" s="124"/>
      <c r="CS111" s="125"/>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row>
    <row r="112" spans="1:130" ht="15" customHeight="1">
      <c r="A112" s="36"/>
      <c r="B112" s="58"/>
      <c r="C112" s="36"/>
      <c r="D112" s="74"/>
      <c r="E112" s="58"/>
      <c r="F112" s="58"/>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85"/>
      <c r="AH112" s="85"/>
      <c r="AI112" s="85"/>
      <c r="AJ112" s="85"/>
      <c r="AK112" s="85"/>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124"/>
      <c r="CR112" s="124"/>
      <c r="CS112" s="125"/>
    </row>
    <row r="113" spans="1:130" ht="15" customHeight="1">
      <c r="A113" s="58"/>
      <c r="B113" s="58"/>
      <c r="C113" s="36"/>
      <c r="D113" s="74"/>
      <c r="E113" s="58"/>
      <c r="F113" s="58"/>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85"/>
      <c r="AH113" s="85"/>
      <c r="AI113" s="85"/>
      <c r="AJ113" s="85"/>
      <c r="AK113" s="85"/>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124"/>
      <c r="CR113" s="124"/>
      <c r="CS113" s="125"/>
    </row>
    <row r="114" spans="1:130">
      <c r="C114" s="27"/>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85"/>
      <c r="AH114" s="85"/>
      <c r="AI114" s="85"/>
      <c r="AJ114" s="85"/>
      <c r="AK114" s="85"/>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124"/>
      <c r="CR114" s="124"/>
      <c r="CS114" s="125"/>
      <c r="CT114" s="8" t="s">
        <v>208</v>
      </c>
    </row>
    <row r="115" spans="1:130">
      <c r="C115" s="27"/>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85"/>
      <c r="AH115" s="85"/>
      <c r="AI115" s="85"/>
      <c r="AJ115" s="85"/>
      <c r="AK115" s="85"/>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124"/>
      <c r="CR115" s="124"/>
      <c r="CS115" s="125"/>
      <c r="CT115" s="8" t="s">
        <v>208</v>
      </c>
    </row>
    <row r="116" spans="1:130">
      <c r="C116" s="27"/>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85"/>
      <c r="AH116" s="85"/>
      <c r="AI116" s="85"/>
      <c r="AJ116" s="85"/>
      <c r="AK116" s="85"/>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124"/>
      <c r="CR116" s="124"/>
      <c r="CS116" s="125"/>
      <c r="CT116" s="8" t="s">
        <v>208</v>
      </c>
    </row>
    <row r="117" spans="1:130">
      <c r="C117" s="27"/>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85"/>
      <c r="AH117" s="85"/>
      <c r="AI117" s="85"/>
      <c r="AJ117" s="85"/>
      <c r="AK117" s="85"/>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124"/>
      <c r="CR117" s="124"/>
      <c r="CS117" s="125"/>
      <c r="CT117" s="8" t="s">
        <v>208</v>
      </c>
    </row>
    <row r="118" spans="1:130">
      <c r="A118" s="54"/>
      <c r="B118" s="55"/>
      <c r="C118" s="27"/>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85"/>
      <c r="AH118" s="85"/>
      <c r="AI118" s="85"/>
      <c r="AJ118" s="85"/>
      <c r="AK118" s="85"/>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124"/>
      <c r="CR118" s="124"/>
      <c r="CS118" s="125"/>
      <c r="CT118" s="8" t="s">
        <v>208</v>
      </c>
    </row>
    <row r="119" spans="1:130">
      <c r="A119" s="28"/>
      <c r="C119" s="27"/>
      <c r="G119" s="35"/>
      <c r="H119" s="35"/>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86"/>
      <c r="AH119" s="86"/>
      <c r="AI119" s="86"/>
      <c r="AJ119" s="86"/>
      <c r="AK119" s="86"/>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124"/>
      <c r="CR119" s="124"/>
      <c r="CS119" s="125"/>
      <c r="CT119" s="8" t="s">
        <v>208</v>
      </c>
    </row>
    <row r="120" spans="1:130">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row>
    <row r="121" spans="1:130">
      <c r="C121" s="27"/>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row>
    <row r="122" spans="1:130" ht="13.5" customHeight="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row>
    <row r="123" spans="1:130" ht="13.5" customHeight="1">
      <c r="D123" s="2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row>
    <row r="124" spans="1:130" hidden="1">
      <c r="B124" s="33">
        <v>1</v>
      </c>
      <c r="C124" s="28">
        <f>B124+1</f>
        <v>2</v>
      </c>
      <c r="D124" s="21">
        <f t="shared" ref="D124" si="0">C124+1</f>
        <v>3</v>
      </c>
      <c r="E124" s="29">
        <f t="shared" ref="E124" si="1">D124+1</f>
        <v>4</v>
      </c>
      <c r="F124" s="29">
        <f t="shared" ref="F124" si="2">E124+1</f>
        <v>5</v>
      </c>
      <c r="G124" s="37">
        <f>F124+1</f>
        <v>6</v>
      </c>
      <c r="H124" s="37">
        <v>7</v>
      </c>
      <c r="I124" s="31">
        <v>8</v>
      </c>
      <c r="J124" s="31">
        <v>9</v>
      </c>
      <c r="K124" s="31">
        <v>10</v>
      </c>
      <c r="L124" s="31">
        <v>11</v>
      </c>
      <c r="M124" s="31"/>
      <c r="N124" s="31"/>
      <c r="O124" s="31"/>
      <c r="P124" s="31"/>
      <c r="Q124" s="31"/>
      <c r="R124" s="31"/>
      <c r="S124" s="31"/>
      <c r="T124" s="31"/>
      <c r="U124" s="31"/>
      <c r="V124" s="31"/>
      <c r="W124" s="31"/>
      <c r="X124" s="31"/>
      <c r="Y124" s="31"/>
      <c r="Z124" s="31"/>
      <c r="AA124" s="31"/>
      <c r="AB124" s="31"/>
      <c r="AC124" s="31"/>
      <c r="AD124" s="31"/>
      <c r="AE124" s="31"/>
      <c r="AF124" s="31"/>
      <c r="AK124" s="37"/>
      <c r="CQ124" s="37">
        <v>94</v>
      </c>
      <c r="CR124" s="37">
        <v>95</v>
      </c>
      <c r="CS124" s="37">
        <v>96</v>
      </c>
      <c r="DW124" s="8">
        <v>126</v>
      </c>
      <c r="DX124" s="8">
        <v>127</v>
      </c>
      <c r="DY124" s="8">
        <v>128</v>
      </c>
      <c r="DZ124" s="8">
        <v>129</v>
      </c>
    </row>
    <row r="125" spans="1:130" hidden="1">
      <c r="G125" s="37">
        <v>12</v>
      </c>
      <c r="H125" s="37">
        <v>13</v>
      </c>
      <c r="I125" s="31">
        <f t="shared" ref="I125:L134" si="3">H125+1</f>
        <v>14</v>
      </c>
      <c r="J125" s="31">
        <f t="shared" si="3"/>
        <v>15</v>
      </c>
      <c r="K125" s="31">
        <f t="shared" si="3"/>
        <v>16</v>
      </c>
      <c r="L125" s="31">
        <f t="shared" si="3"/>
        <v>17</v>
      </c>
      <c r="M125" s="31"/>
      <c r="N125" s="31"/>
      <c r="O125" s="31"/>
      <c r="P125" s="31"/>
      <c r="Q125" s="31"/>
      <c r="R125" s="31"/>
      <c r="S125" s="31"/>
      <c r="T125" s="31"/>
      <c r="U125" s="31"/>
      <c r="V125" s="31"/>
      <c r="W125" s="31"/>
      <c r="X125" s="31"/>
      <c r="Y125" s="31"/>
      <c r="Z125" s="31"/>
      <c r="AA125" s="31"/>
      <c r="AB125" s="31"/>
      <c r="AC125" s="31"/>
      <c r="AD125" s="31"/>
      <c r="AE125" s="31"/>
      <c r="AF125" s="31"/>
      <c r="AK125" s="37"/>
    </row>
    <row r="126" spans="1:130" hidden="1">
      <c r="G126" s="37">
        <v>18</v>
      </c>
      <c r="H126" s="37">
        <f t="shared" ref="H126:H134" si="4">G126+1</f>
        <v>19</v>
      </c>
      <c r="I126" s="31">
        <f t="shared" si="3"/>
        <v>20</v>
      </c>
      <c r="J126" s="31">
        <f t="shared" si="3"/>
        <v>21</v>
      </c>
      <c r="K126" s="31">
        <f t="shared" si="3"/>
        <v>22</v>
      </c>
      <c r="L126" s="31">
        <f t="shared" si="3"/>
        <v>23</v>
      </c>
      <c r="M126" s="31"/>
      <c r="N126" s="31"/>
      <c r="O126" s="31"/>
      <c r="P126" s="31"/>
      <c r="Q126" s="31"/>
      <c r="R126" s="31"/>
      <c r="S126" s="31"/>
      <c r="T126" s="31"/>
      <c r="U126" s="31"/>
      <c r="V126" s="31"/>
      <c r="W126" s="31"/>
      <c r="X126" s="31"/>
      <c r="Y126" s="31"/>
      <c r="Z126" s="31"/>
      <c r="AA126" s="31"/>
      <c r="AB126" s="31"/>
      <c r="AC126" s="31"/>
      <c r="AD126" s="31"/>
      <c r="AE126" s="31"/>
      <c r="AF126" s="31"/>
      <c r="AK126" s="37"/>
    </row>
    <row r="127" spans="1:130" hidden="1">
      <c r="G127" s="37">
        <v>24</v>
      </c>
      <c r="H127" s="37">
        <f t="shared" si="4"/>
        <v>25</v>
      </c>
      <c r="I127" s="31">
        <f t="shared" si="3"/>
        <v>26</v>
      </c>
      <c r="J127" s="31">
        <f t="shared" si="3"/>
        <v>27</v>
      </c>
      <c r="K127" s="31">
        <f t="shared" si="3"/>
        <v>28</v>
      </c>
      <c r="L127" s="31">
        <f t="shared" si="3"/>
        <v>29</v>
      </c>
      <c r="M127" s="31"/>
      <c r="N127" s="31"/>
      <c r="O127" s="31"/>
      <c r="P127" s="31"/>
      <c r="Q127" s="31"/>
      <c r="R127" s="31"/>
      <c r="S127" s="31"/>
      <c r="T127" s="31"/>
      <c r="U127" s="31"/>
      <c r="V127" s="31"/>
      <c r="W127" s="31"/>
      <c r="X127" s="31"/>
      <c r="Y127" s="31"/>
      <c r="Z127" s="31"/>
      <c r="AA127" s="31"/>
      <c r="AB127" s="31"/>
      <c r="AC127" s="31"/>
      <c r="AD127" s="31"/>
      <c r="AE127" s="31"/>
      <c r="AF127" s="31"/>
      <c r="AK127" s="37"/>
    </row>
    <row r="128" spans="1:130" hidden="1">
      <c r="G128" s="37">
        <v>30</v>
      </c>
      <c r="H128" s="37">
        <f t="shared" si="4"/>
        <v>31</v>
      </c>
      <c r="I128" s="31">
        <f t="shared" si="3"/>
        <v>32</v>
      </c>
      <c r="J128" s="31">
        <f t="shared" si="3"/>
        <v>33</v>
      </c>
      <c r="K128" s="31">
        <f t="shared" si="3"/>
        <v>34</v>
      </c>
      <c r="L128" s="31">
        <f t="shared" si="3"/>
        <v>35</v>
      </c>
      <c r="M128" s="31"/>
      <c r="N128" s="31"/>
      <c r="O128" s="31"/>
      <c r="P128" s="31"/>
      <c r="Q128" s="31"/>
      <c r="R128" s="31"/>
      <c r="S128" s="31"/>
      <c r="T128" s="31"/>
      <c r="U128" s="31"/>
      <c r="V128" s="31"/>
      <c r="W128" s="31"/>
      <c r="X128" s="31"/>
      <c r="Y128" s="31"/>
      <c r="Z128" s="31"/>
      <c r="AA128" s="31"/>
      <c r="AB128" s="31"/>
      <c r="AC128" s="31"/>
      <c r="AD128" s="31"/>
      <c r="AE128" s="31"/>
      <c r="AF128" s="31"/>
      <c r="AK128" s="37"/>
    </row>
    <row r="129" spans="7:37" hidden="1">
      <c r="G129" s="37">
        <v>36</v>
      </c>
      <c r="H129" s="37">
        <f t="shared" si="4"/>
        <v>37</v>
      </c>
      <c r="I129" s="31">
        <f t="shared" si="3"/>
        <v>38</v>
      </c>
      <c r="J129" s="31">
        <f t="shared" si="3"/>
        <v>39</v>
      </c>
      <c r="K129" s="31">
        <f t="shared" si="3"/>
        <v>40</v>
      </c>
      <c r="L129" s="31">
        <f t="shared" si="3"/>
        <v>41</v>
      </c>
      <c r="M129" s="31"/>
      <c r="N129" s="31"/>
      <c r="O129" s="31"/>
      <c r="P129" s="31"/>
      <c r="Q129" s="31"/>
      <c r="R129" s="31"/>
      <c r="S129" s="31"/>
      <c r="T129" s="31"/>
      <c r="U129" s="31"/>
      <c r="V129" s="31"/>
      <c r="W129" s="31"/>
      <c r="X129" s="31"/>
      <c r="Y129" s="31"/>
      <c r="Z129" s="31"/>
      <c r="AA129" s="31"/>
      <c r="AB129" s="31"/>
      <c r="AC129" s="31"/>
      <c r="AD129" s="31"/>
      <c r="AE129" s="31"/>
      <c r="AF129" s="31"/>
      <c r="AK129" s="37"/>
    </row>
    <row r="130" spans="7:37" hidden="1">
      <c r="G130" s="37">
        <v>42</v>
      </c>
      <c r="H130" s="37">
        <f t="shared" si="4"/>
        <v>43</v>
      </c>
      <c r="I130" s="31">
        <f t="shared" si="3"/>
        <v>44</v>
      </c>
      <c r="J130" s="31">
        <f t="shared" si="3"/>
        <v>45</v>
      </c>
      <c r="K130" s="31">
        <f t="shared" si="3"/>
        <v>46</v>
      </c>
      <c r="L130" s="31">
        <f t="shared" si="3"/>
        <v>47</v>
      </c>
      <c r="M130" s="31"/>
      <c r="N130" s="31"/>
      <c r="O130" s="31"/>
      <c r="P130" s="31"/>
      <c r="Q130" s="31"/>
      <c r="R130" s="31"/>
      <c r="S130" s="31"/>
      <c r="T130" s="31"/>
      <c r="U130" s="31"/>
      <c r="V130" s="31"/>
      <c r="W130" s="31"/>
      <c r="X130" s="31"/>
      <c r="Y130" s="31"/>
      <c r="Z130" s="31"/>
      <c r="AA130" s="31"/>
      <c r="AB130" s="31"/>
      <c r="AC130" s="31"/>
      <c r="AD130" s="31"/>
      <c r="AE130" s="31"/>
      <c r="AF130" s="31"/>
    </row>
    <row r="131" spans="7:37" hidden="1">
      <c r="G131" s="37">
        <v>48</v>
      </c>
      <c r="H131" s="37">
        <f t="shared" si="4"/>
        <v>49</v>
      </c>
      <c r="I131" s="31">
        <f t="shared" si="3"/>
        <v>50</v>
      </c>
      <c r="J131" s="31">
        <f t="shared" si="3"/>
        <v>51</v>
      </c>
      <c r="K131" s="31">
        <f t="shared" si="3"/>
        <v>52</v>
      </c>
      <c r="L131" s="31">
        <f t="shared" si="3"/>
        <v>53</v>
      </c>
      <c r="M131" s="31"/>
      <c r="N131" s="31"/>
      <c r="O131" s="31"/>
      <c r="P131" s="31"/>
      <c r="Q131" s="31"/>
      <c r="R131" s="31"/>
      <c r="S131" s="31"/>
      <c r="T131" s="31"/>
      <c r="U131" s="31"/>
      <c r="V131" s="31"/>
      <c r="W131" s="31"/>
      <c r="X131" s="31"/>
      <c r="Y131" s="31"/>
      <c r="Z131" s="31"/>
      <c r="AA131" s="31"/>
      <c r="AB131" s="31"/>
      <c r="AC131" s="31"/>
      <c r="AD131" s="31"/>
      <c r="AE131" s="31"/>
      <c r="AF131" s="31"/>
    </row>
    <row r="132" spans="7:37" hidden="1">
      <c r="G132" s="37">
        <v>54</v>
      </c>
      <c r="H132" s="37">
        <f t="shared" si="4"/>
        <v>55</v>
      </c>
      <c r="I132" s="31">
        <f t="shared" si="3"/>
        <v>56</v>
      </c>
      <c r="J132" s="31">
        <f t="shared" si="3"/>
        <v>57</v>
      </c>
      <c r="K132" s="31">
        <f t="shared" si="3"/>
        <v>58</v>
      </c>
      <c r="L132" s="31">
        <f t="shared" si="3"/>
        <v>59</v>
      </c>
      <c r="M132" s="31"/>
      <c r="N132" s="31"/>
      <c r="O132" s="31"/>
      <c r="P132" s="31"/>
      <c r="Q132" s="31"/>
      <c r="R132" s="31"/>
      <c r="S132" s="31"/>
      <c r="T132" s="31"/>
      <c r="U132" s="31"/>
      <c r="V132" s="31"/>
      <c r="W132" s="31"/>
      <c r="X132" s="31"/>
      <c r="Y132" s="31"/>
      <c r="Z132" s="31"/>
      <c r="AA132" s="31"/>
      <c r="AB132" s="31"/>
      <c r="AC132" s="31"/>
      <c r="AD132" s="31"/>
      <c r="AE132" s="31"/>
      <c r="AF132" s="31"/>
    </row>
    <row r="133" spans="7:37" hidden="1">
      <c r="G133" s="37">
        <v>60</v>
      </c>
      <c r="H133" s="37">
        <f t="shared" si="4"/>
        <v>61</v>
      </c>
      <c r="I133" s="31">
        <f t="shared" si="3"/>
        <v>62</v>
      </c>
      <c r="J133" s="31">
        <f t="shared" si="3"/>
        <v>63</v>
      </c>
      <c r="K133" s="31">
        <f t="shared" si="3"/>
        <v>64</v>
      </c>
      <c r="L133" s="31">
        <f t="shared" si="3"/>
        <v>65</v>
      </c>
      <c r="M133" s="31"/>
      <c r="N133" s="31"/>
      <c r="O133" s="31"/>
      <c r="P133" s="31"/>
      <c r="Q133" s="31"/>
      <c r="R133" s="31"/>
      <c r="S133" s="31"/>
      <c r="T133" s="31"/>
      <c r="U133" s="31"/>
      <c r="V133" s="31"/>
      <c r="W133" s="31"/>
      <c r="X133" s="31"/>
      <c r="Y133" s="31"/>
      <c r="Z133" s="31"/>
      <c r="AA133" s="31"/>
      <c r="AB133" s="31"/>
      <c r="AC133" s="31"/>
      <c r="AD133" s="31"/>
      <c r="AE133" s="31"/>
      <c r="AF133" s="31"/>
    </row>
    <row r="134" spans="7:37" hidden="1">
      <c r="G134" s="37">
        <v>66</v>
      </c>
      <c r="H134" s="37">
        <f t="shared" si="4"/>
        <v>67</v>
      </c>
      <c r="I134" s="31">
        <f t="shared" si="3"/>
        <v>68</v>
      </c>
      <c r="J134" s="31">
        <f t="shared" si="3"/>
        <v>69</v>
      </c>
      <c r="K134" s="31">
        <f t="shared" si="3"/>
        <v>70</v>
      </c>
      <c r="L134" s="31">
        <f t="shared" si="3"/>
        <v>71</v>
      </c>
      <c r="M134" s="31"/>
      <c r="N134" s="31"/>
      <c r="O134" s="31"/>
      <c r="P134" s="31"/>
      <c r="Q134" s="31"/>
      <c r="R134" s="31"/>
      <c r="S134" s="31"/>
      <c r="T134" s="31"/>
      <c r="U134" s="31"/>
      <c r="V134" s="31"/>
      <c r="W134" s="31"/>
      <c r="X134" s="31"/>
      <c r="Y134" s="31"/>
      <c r="Z134" s="31"/>
      <c r="AA134" s="31"/>
      <c r="AB134" s="31"/>
      <c r="AC134" s="31"/>
      <c r="AD134" s="31"/>
      <c r="AE134" s="31"/>
      <c r="AF134" s="31"/>
    </row>
    <row r="135" spans="7:37" hidden="1">
      <c r="G135" s="37">
        <f t="shared" ref="G135:G143" si="5">G134+6</f>
        <v>72</v>
      </c>
      <c r="H135" s="37">
        <f t="shared" ref="H135" si="6">G135+1</f>
        <v>73</v>
      </c>
      <c r="I135" s="31">
        <f t="shared" ref="I135" si="7">H135+1</f>
        <v>74</v>
      </c>
      <c r="J135" s="31">
        <f t="shared" ref="J135" si="8">I135+1</f>
        <v>75</v>
      </c>
      <c r="K135" s="31">
        <f t="shared" ref="K135" si="9">J135+1</f>
        <v>76</v>
      </c>
      <c r="L135" s="31">
        <f t="shared" ref="L135" si="10">K135+1</f>
        <v>77</v>
      </c>
      <c r="M135" s="31"/>
      <c r="N135" s="31"/>
      <c r="O135" s="31"/>
      <c r="P135" s="31"/>
      <c r="Q135" s="31"/>
      <c r="R135" s="31"/>
      <c r="S135" s="31"/>
      <c r="T135" s="31"/>
      <c r="U135" s="31"/>
      <c r="V135" s="31"/>
      <c r="W135" s="31"/>
      <c r="X135" s="31"/>
      <c r="Y135" s="31"/>
      <c r="Z135" s="31"/>
      <c r="AA135" s="31"/>
      <c r="AB135" s="31"/>
      <c r="AC135" s="31"/>
      <c r="AD135" s="31"/>
      <c r="AE135" s="31"/>
      <c r="AF135" s="31"/>
    </row>
    <row r="136" spans="7:37" hidden="1">
      <c r="G136" s="37">
        <f t="shared" si="5"/>
        <v>78</v>
      </c>
      <c r="H136" s="37">
        <f t="shared" ref="H136:H142" si="11">G136+1</f>
        <v>79</v>
      </c>
      <c r="I136" s="31">
        <f t="shared" ref="I136:I142" si="12">H136+1</f>
        <v>80</v>
      </c>
      <c r="J136" s="31">
        <f t="shared" ref="J136:J142" si="13">I136+1</f>
        <v>81</v>
      </c>
      <c r="K136" s="31">
        <f t="shared" ref="K136:K142" si="14">J136+1</f>
        <v>82</v>
      </c>
      <c r="L136" s="31">
        <f t="shared" ref="L136:L142" si="15">K136+1</f>
        <v>83</v>
      </c>
      <c r="M136" s="31"/>
      <c r="N136" s="31"/>
      <c r="O136" s="31"/>
      <c r="P136" s="31"/>
      <c r="Q136" s="31"/>
      <c r="R136" s="31"/>
      <c r="S136" s="31"/>
      <c r="T136" s="31"/>
      <c r="U136" s="31"/>
      <c r="V136" s="31"/>
      <c r="W136" s="31"/>
      <c r="X136" s="31"/>
      <c r="Y136" s="31"/>
      <c r="Z136" s="31"/>
      <c r="AA136" s="31"/>
      <c r="AB136" s="31"/>
      <c r="AC136" s="31"/>
      <c r="AD136" s="31"/>
      <c r="AE136" s="31"/>
      <c r="AF136" s="31"/>
    </row>
    <row r="137" spans="7:37" hidden="1">
      <c r="G137" s="37">
        <f t="shared" si="5"/>
        <v>84</v>
      </c>
      <c r="H137" s="37">
        <f t="shared" si="11"/>
        <v>85</v>
      </c>
      <c r="I137" s="31">
        <f t="shared" si="12"/>
        <v>86</v>
      </c>
      <c r="J137" s="31">
        <f t="shared" si="13"/>
        <v>87</v>
      </c>
      <c r="K137" s="31">
        <f t="shared" si="14"/>
        <v>88</v>
      </c>
      <c r="L137" s="31">
        <f t="shared" si="15"/>
        <v>89</v>
      </c>
      <c r="M137" s="31"/>
      <c r="N137" s="31"/>
      <c r="O137" s="31"/>
      <c r="P137" s="31"/>
      <c r="Q137" s="31"/>
      <c r="R137" s="31"/>
      <c r="S137" s="31"/>
      <c r="T137" s="31"/>
      <c r="U137" s="31"/>
      <c r="V137" s="31"/>
      <c r="W137" s="31"/>
      <c r="X137" s="31"/>
      <c r="Y137" s="31"/>
      <c r="Z137" s="31"/>
      <c r="AA137" s="31"/>
      <c r="AB137" s="31"/>
      <c r="AC137" s="31"/>
      <c r="AD137" s="31"/>
      <c r="AE137" s="31"/>
      <c r="AF137" s="31"/>
    </row>
    <row r="138" spans="7:37" hidden="1">
      <c r="G138" s="37">
        <f t="shared" si="5"/>
        <v>90</v>
      </c>
      <c r="H138" s="37">
        <f t="shared" si="11"/>
        <v>91</v>
      </c>
      <c r="I138" s="31">
        <f t="shared" si="12"/>
        <v>92</v>
      </c>
      <c r="J138" s="31">
        <f t="shared" si="13"/>
        <v>93</v>
      </c>
      <c r="K138" s="31">
        <f t="shared" si="14"/>
        <v>94</v>
      </c>
      <c r="L138" s="31">
        <f t="shared" si="15"/>
        <v>95</v>
      </c>
      <c r="M138" s="31"/>
      <c r="N138" s="31"/>
      <c r="O138" s="31"/>
      <c r="P138" s="31"/>
      <c r="Q138" s="31"/>
      <c r="R138" s="31"/>
      <c r="S138" s="31"/>
      <c r="T138" s="31"/>
      <c r="U138" s="31"/>
      <c r="V138" s="31"/>
      <c r="W138" s="31"/>
      <c r="X138" s="31"/>
      <c r="Y138" s="31"/>
      <c r="Z138" s="31"/>
      <c r="AA138" s="31"/>
      <c r="AB138" s="31"/>
      <c r="AC138" s="31"/>
      <c r="AD138" s="31"/>
      <c r="AE138" s="31"/>
      <c r="AF138" s="31"/>
    </row>
    <row r="139" spans="7:37" hidden="1">
      <c r="G139" s="37">
        <f t="shared" si="5"/>
        <v>96</v>
      </c>
      <c r="H139" s="37">
        <f t="shared" si="11"/>
        <v>97</v>
      </c>
      <c r="I139" s="31">
        <f t="shared" si="12"/>
        <v>98</v>
      </c>
      <c r="J139" s="31">
        <f t="shared" si="13"/>
        <v>99</v>
      </c>
      <c r="K139" s="31">
        <f t="shared" si="14"/>
        <v>100</v>
      </c>
      <c r="L139" s="31">
        <f t="shared" si="15"/>
        <v>101</v>
      </c>
      <c r="M139" s="31"/>
      <c r="N139" s="31"/>
      <c r="O139" s="31"/>
      <c r="P139" s="31"/>
      <c r="Q139" s="31"/>
      <c r="R139" s="31"/>
      <c r="S139" s="31"/>
      <c r="T139" s="31"/>
      <c r="U139" s="31"/>
      <c r="V139" s="31"/>
      <c r="W139" s="31"/>
      <c r="X139" s="31"/>
      <c r="Y139" s="31"/>
      <c r="Z139" s="31"/>
      <c r="AA139" s="31"/>
      <c r="AB139" s="31"/>
      <c r="AC139" s="31"/>
      <c r="AD139" s="31"/>
      <c r="AE139" s="31"/>
      <c r="AF139" s="31"/>
    </row>
    <row r="140" spans="7:37" hidden="1">
      <c r="G140" s="37">
        <f t="shared" si="5"/>
        <v>102</v>
      </c>
      <c r="H140" s="37">
        <f t="shared" si="11"/>
        <v>103</v>
      </c>
      <c r="I140" s="31">
        <f t="shared" si="12"/>
        <v>104</v>
      </c>
      <c r="J140" s="31">
        <f t="shared" si="13"/>
        <v>105</v>
      </c>
      <c r="K140" s="31">
        <f t="shared" si="14"/>
        <v>106</v>
      </c>
      <c r="L140" s="31">
        <f t="shared" si="15"/>
        <v>107</v>
      </c>
      <c r="M140" s="31"/>
      <c r="N140" s="31"/>
      <c r="O140" s="31"/>
      <c r="P140" s="31"/>
      <c r="Q140" s="31"/>
      <c r="R140" s="31"/>
      <c r="S140" s="31"/>
      <c r="T140" s="31"/>
      <c r="U140" s="31"/>
      <c r="V140" s="31"/>
      <c r="W140" s="31"/>
      <c r="X140" s="31"/>
      <c r="Y140" s="31"/>
      <c r="Z140" s="31"/>
      <c r="AA140" s="31"/>
      <c r="AB140" s="31"/>
      <c r="AC140" s="31"/>
      <c r="AD140" s="31"/>
      <c r="AE140" s="31"/>
      <c r="AF140" s="31"/>
    </row>
    <row r="141" spans="7:37" hidden="1">
      <c r="G141" s="37">
        <f t="shared" si="5"/>
        <v>108</v>
      </c>
      <c r="H141" s="37">
        <f t="shared" si="11"/>
        <v>109</v>
      </c>
      <c r="I141" s="31">
        <f t="shared" si="12"/>
        <v>110</v>
      </c>
      <c r="J141" s="31">
        <f t="shared" si="13"/>
        <v>111</v>
      </c>
      <c r="K141" s="31">
        <f t="shared" si="14"/>
        <v>112</v>
      </c>
      <c r="L141" s="31">
        <f t="shared" si="15"/>
        <v>113</v>
      </c>
      <c r="M141" s="31"/>
      <c r="N141" s="31"/>
      <c r="O141" s="31"/>
      <c r="P141" s="31"/>
      <c r="Q141" s="31"/>
      <c r="R141" s="31"/>
      <c r="S141" s="31"/>
      <c r="T141" s="31"/>
      <c r="U141" s="31"/>
      <c r="V141" s="31"/>
      <c r="W141" s="31"/>
      <c r="X141" s="31"/>
      <c r="Y141" s="31"/>
      <c r="Z141" s="31"/>
      <c r="AA141" s="31"/>
      <c r="AB141" s="31"/>
      <c r="AC141" s="31"/>
      <c r="AD141" s="31"/>
      <c r="AE141" s="31"/>
      <c r="AF141" s="31"/>
    </row>
    <row r="142" spans="7:37" hidden="1">
      <c r="G142" s="37">
        <f t="shared" si="5"/>
        <v>114</v>
      </c>
      <c r="H142" s="37">
        <f t="shared" si="11"/>
        <v>115</v>
      </c>
      <c r="I142" s="31">
        <f t="shared" si="12"/>
        <v>116</v>
      </c>
      <c r="J142" s="31">
        <f t="shared" si="13"/>
        <v>117</v>
      </c>
      <c r="K142" s="31">
        <f t="shared" si="14"/>
        <v>118</v>
      </c>
      <c r="L142" s="31">
        <f t="shared" si="15"/>
        <v>119</v>
      </c>
      <c r="M142" s="31"/>
      <c r="N142" s="31"/>
      <c r="O142" s="31"/>
      <c r="P142" s="31"/>
      <c r="Q142" s="31"/>
      <c r="R142" s="31"/>
      <c r="S142" s="31"/>
      <c r="T142" s="31"/>
      <c r="U142" s="31"/>
      <c r="V142" s="31"/>
      <c r="W142" s="31"/>
      <c r="X142" s="31"/>
      <c r="Y142" s="31"/>
      <c r="Z142" s="31"/>
      <c r="AA142" s="31"/>
      <c r="AB142" s="31"/>
      <c r="AC142" s="31"/>
      <c r="AD142" s="31"/>
      <c r="AE142" s="31"/>
      <c r="AF142" s="31"/>
    </row>
    <row r="143" spans="7:37" hidden="1">
      <c r="G143" s="37">
        <f t="shared" si="5"/>
        <v>120</v>
      </c>
      <c r="H143" s="37">
        <f t="shared" ref="H143" si="16">G143+1</f>
        <v>121</v>
      </c>
      <c r="I143" s="31">
        <f t="shared" ref="I143" si="17">H143+1</f>
        <v>122</v>
      </c>
      <c r="J143" s="31">
        <f t="shared" ref="J143" si="18">I143+1</f>
        <v>123</v>
      </c>
      <c r="K143" s="31">
        <f t="shared" ref="K143" si="19">J143+1</f>
        <v>124</v>
      </c>
      <c r="L143" s="31">
        <f t="shared" ref="L143" si="20">K143+1</f>
        <v>125</v>
      </c>
      <c r="M143" s="31"/>
      <c r="N143" s="31"/>
      <c r="O143" s="31"/>
      <c r="P143" s="31"/>
      <c r="Q143" s="31"/>
      <c r="R143" s="31"/>
      <c r="S143" s="31"/>
      <c r="T143" s="31"/>
      <c r="U143" s="31"/>
      <c r="V143" s="31"/>
      <c r="W143" s="31"/>
      <c r="X143" s="31"/>
      <c r="Y143" s="31"/>
      <c r="Z143" s="31"/>
      <c r="AA143" s="31"/>
      <c r="AB143" s="31"/>
      <c r="AC143" s="31"/>
      <c r="AD143" s="31"/>
      <c r="AE143" s="31"/>
      <c r="AF143" s="31"/>
    </row>
    <row r="144" spans="7:37">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row>
    <row r="145" spans="9:32">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row>
    <row r="146" spans="9:32">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row>
    <row r="147" spans="9:32">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row>
    <row r="148" spans="9:32">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row>
    <row r="149" spans="9:32">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row>
    <row r="150" spans="9:32">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row>
    <row r="151" spans="9:32">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row>
    <row r="152" spans="9:32">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row>
    <row r="153" spans="9:32">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row>
    <row r="154" spans="9:32">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row>
    <row r="155" spans="9:32">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row>
    <row r="156" spans="9:32">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row>
    <row r="157" spans="9:32">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row>
    <row r="158" spans="9:32">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row>
    <row r="159" spans="9:32">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row>
    <row r="160" spans="9:32">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row>
    <row r="161" spans="9:32">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row>
    <row r="162" spans="9:32">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row>
    <row r="163" spans="9:32">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row>
    <row r="164" spans="9:32">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row>
    <row r="165" spans="9:32">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row>
    <row r="166" spans="9:32">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row>
    <row r="167" spans="9:32">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row>
    <row r="168" spans="9:32">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row>
    <row r="169" spans="9:32">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row>
    <row r="170" spans="9:32">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row>
    <row r="171" spans="9:32">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row>
    <row r="172" spans="9:32">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row>
    <row r="173" spans="9:32">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row>
    <row r="174" spans="9:32">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row>
    <row r="175" spans="9:32">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row>
    <row r="176" spans="9:32">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row>
    <row r="177" spans="9:32">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row>
    <row r="178" spans="9:32">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row>
    <row r="179" spans="9:32">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row>
    <row r="180" spans="9:32">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row>
    <row r="181" spans="9:32">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row>
    <row r="182" spans="9:32">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row>
    <row r="183" spans="9:32">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row>
    <row r="184" spans="9:32">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row>
    <row r="185" spans="9:32">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row>
    <row r="186" spans="9:32">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row>
    <row r="187" spans="9:32">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row>
    <row r="188" spans="9:32">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row>
    <row r="189" spans="9:32">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row>
    <row r="190" spans="9:32">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row>
    <row r="191" spans="9:32">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row>
    <row r="192" spans="9:32">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row>
    <row r="193" spans="9:32">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row>
    <row r="194" spans="9:32">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row>
    <row r="195" spans="9:32">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row>
    <row r="196" spans="9:32">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row>
    <row r="197" spans="9:32">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row>
    <row r="198" spans="9:32">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row>
    <row r="199" spans="9:32">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row>
    <row r="200" spans="9:32">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row>
    <row r="201" spans="9:32">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row>
    <row r="202" spans="9:32">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row>
    <row r="203" spans="9:32">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row>
    <row r="204" spans="9:32">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row>
    <row r="205" spans="9:32">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row>
    <row r="206" spans="9:32">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row>
    <row r="207" spans="9:32">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row>
    <row r="208" spans="9:32">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row>
    <row r="209" spans="9:32">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row>
    <row r="210" spans="9:32">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row>
    <row r="211" spans="9:32">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row>
    <row r="212" spans="9:32">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row>
    <row r="213" spans="9:32">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row>
    <row r="214" spans="9:32">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row>
    <row r="215" spans="9:32">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row>
    <row r="216" spans="9:32">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row>
    <row r="217" spans="9:32">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row>
    <row r="218" spans="9:32">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row>
    <row r="219" spans="9:32">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row>
    <row r="220" spans="9:32">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row>
    <row r="221" spans="9:32">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row>
    <row r="222" spans="9:32">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row>
    <row r="223" spans="9:32">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row>
    <row r="224" spans="9:32">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row>
    <row r="225" spans="9:32">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row>
    <row r="226" spans="9:32">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row>
    <row r="227" spans="9:32">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row>
    <row r="228" spans="9:32">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row>
    <row r="229" spans="9:32">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row>
    <row r="230" spans="9:32">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row>
    <row r="231" spans="9:32">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row>
    <row r="232" spans="9:32">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row>
    <row r="233" spans="9:32">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row>
    <row r="234" spans="9:32">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row>
    <row r="235" spans="9:32">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row>
    <row r="236" spans="9:32">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row>
    <row r="237" spans="9:32">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row>
    <row r="238" spans="9:32">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row>
    <row r="239" spans="9:32">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row>
    <row r="240" spans="9:32">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row>
    <row r="241" spans="9:32">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row>
    <row r="242" spans="9:32">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row>
    <row r="243" spans="9:32">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row>
    <row r="244" spans="9:32">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row>
    <row r="245" spans="9:32">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row>
    <row r="246" spans="9:32">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row>
    <row r="247" spans="9:32">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row>
    <row r="248" spans="9:32">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row>
    <row r="249" spans="9:32">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row>
    <row r="250" spans="9:32">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row>
    <row r="251" spans="9:32">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row>
    <row r="252" spans="9:32">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row>
    <row r="253" spans="9:32">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row>
    <row r="254" spans="9:32">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row>
    <row r="255" spans="9:32">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row>
    <row r="256" spans="9:32">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row>
    <row r="257" spans="9:32">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row>
    <row r="258" spans="9:32">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row>
    <row r="259" spans="9:32">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row>
    <row r="260" spans="9:32">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row>
    <row r="261" spans="9:32">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row>
    <row r="262" spans="9:32">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row>
    <row r="263" spans="9:32">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row>
    <row r="264" spans="9:32">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row>
    <row r="265" spans="9:32">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row>
    <row r="266" spans="9:32">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row>
    <row r="267" spans="9:32">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row>
    <row r="268" spans="9:32">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row>
    <row r="269" spans="9:32">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row>
    <row r="270" spans="9:32">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row>
    <row r="271" spans="9:32">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row>
    <row r="272" spans="9:32">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row>
    <row r="273" spans="9:32">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row>
    <row r="274" spans="9:32">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row>
    <row r="275" spans="9:32">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row>
    <row r="276" spans="9:32">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row>
    <row r="277" spans="9:32">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row>
    <row r="278" spans="9:32">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row>
    <row r="279" spans="9:32">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row>
    <row r="280" spans="9:32">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row>
    <row r="281" spans="9:32">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row>
    <row r="282" spans="9:32">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row>
    <row r="283" spans="9:32">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row>
    <row r="284" spans="9:32">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row>
    <row r="285" spans="9:32">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row>
    <row r="286" spans="9:32">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row>
    <row r="287" spans="9:32">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row>
    <row r="288" spans="9:32">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row>
    <row r="289" spans="9:32">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row>
    <row r="290" spans="9:32">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row>
    <row r="291" spans="9:32">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row>
    <row r="292" spans="9:32">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row>
    <row r="293" spans="9:32">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row>
    <row r="294" spans="9:32">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row>
    <row r="295" spans="9:32">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row>
    <row r="296" spans="9:32">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row>
    <row r="297" spans="9:32">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row>
    <row r="298" spans="9:32">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row>
    <row r="299" spans="9:32">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row>
    <row r="300" spans="9:32">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row>
    <row r="301" spans="9:32">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row>
    <row r="302" spans="9:32">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row>
    <row r="303" spans="9:32">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row>
    <row r="304" spans="9:32">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row>
    <row r="305" spans="9:32">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row>
    <row r="306" spans="9:32">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row>
    <row r="307" spans="9:32">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row>
    <row r="308" spans="9:32">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row>
    <row r="309" spans="9:32">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row>
    <row r="310" spans="9:32">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row>
    <row r="311" spans="9:32">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row>
    <row r="312" spans="9:32">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row>
    <row r="313" spans="9:32">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row>
    <row r="314" spans="9:32">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row>
    <row r="315" spans="9:32">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row>
    <row r="316" spans="9:32">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row>
    <row r="317" spans="9:32">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row>
    <row r="318" spans="9:32">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row>
    <row r="319" spans="9:32">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row>
    <row r="320" spans="9:32">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row>
    <row r="321" spans="9:32">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row>
    <row r="322" spans="9:32">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row>
    <row r="323" spans="9:32">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row>
    <row r="324" spans="9:32">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row>
    <row r="325" spans="9:32">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row>
    <row r="326" spans="9:32">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row>
    <row r="327" spans="9:32">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row>
    <row r="328" spans="9:32">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row>
    <row r="329" spans="9:32">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row>
    <row r="330" spans="9:32">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row>
    <row r="331" spans="9:32">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row>
    <row r="332" spans="9:32">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row>
    <row r="333" spans="9:32">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row>
    <row r="334" spans="9:32">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row>
    <row r="335" spans="9:32">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row>
    <row r="336" spans="9:32">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row>
    <row r="337" spans="9:32">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row>
    <row r="338" spans="9:32">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row>
    <row r="339" spans="9:32">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row>
    <row r="340" spans="9:32">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row>
    <row r="341" spans="9:32">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row>
    <row r="342" spans="9:32">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row>
    <row r="343" spans="9:32">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row>
    <row r="344" spans="9:32">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row>
    <row r="345" spans="9:32">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row>
    <row r="346" spans="9:32">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row>
    <row r="347" spans="9:32">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row>
    <row r="348" spans="9:32">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row>
    <row r="349" spans="9:32">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row>
    <row r="350" spans="9:32">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row>
    <row r="351" spans="9:32">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row>
    <row r="352" spans="9:32">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row>
    <row r="353" spans="9:32">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row>
    <row r="354" spans="9:32">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row>
    <row r="355" spans="9:32">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row>
    <row r="356" spans="9:32">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row>
    <row r="357" spans="9:32">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row>
    <row r="358" spans="9:32">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row>
    <row r="359" spans="9:32">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row>
    <row r="360" spans="9:32">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row>
    <row r="361" spans="9:32">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row>
    <row r="362" spans="9:32">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row>
    <row r="363" spans="9:32">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row>
    <row r="364" spans="9:32">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row>
    <row r="365" spans="9:32">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row>
    <row r="366" spans="9:32">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row>
    <row r="367" spans="9:32">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row>
    <row r="368" spans="9:32">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row>
    <row r="369" spans="9:32">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row>
    <row r="370" spans="9:32">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row>
    <row r="371" spans="9:32">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row>
    <row r="372" spans="9:32">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row>
    <row r="373" spans="9:32">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row>
    <row r="374" spans="9:32">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row>
    <row r="375" spans="9:32">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row>
    <row r="376" spans="9:32">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row>
    <row r="377" spans="9:32">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row>
    <row r="378" spans="9:32">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row>
    <row r="379" spans="9:32">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row>
    <row r="380" spans="9:32">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row>
    <row r="381" spans="9:32">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row>
    <row r="382" spans="9:32">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row>
    <row r="383" spans="9:32">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row>
    <row r="384" spans="9:32">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row>
    <row r="385" spans="9:32">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row>
    <row r="386" spans="9:32">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row>
    <row r="387" spans="9:32">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row>
    <row r="388" spans="9:32">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row>
    <row r="389" spans="9:32">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row>
    <row r="390" spans="9:32">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row>
    <row r="391" spans="9:32">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row>
    <row r="392" spans="9:32">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row>
    <row r="393" spans="9:32">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row>
    <row r="394" spans="9:32">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row>
    <row r="395" spans="9:32">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row>
    <row r="396" spans="9:32">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row>
    <row r="397" spans="9:32">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row>
    <row r="398" spans="9:32">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row>
    <row r="399" spans="9:32">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row>
    <row r="400" spans="9:32">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row>
    <row r="401" spans="9:32">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row>
    <row r="402" spans="9:32">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row>
    <row r="403" spans="9:32">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row>
    <row r="404" spans="9:32">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row>
    <row r="405" spans="9:32">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row>
    <row r="406" spans="9:32">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row>
    <row r="407" spans="9:32">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row>
    <row r="408" spans="9:32">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row>
    <row r="409" spans="9:32">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row>
    <row r="410" spans="9:32">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row>
    <row r="411" spans="9:32">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row>
    <row r="412" spans="9:32">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row>
    <row r="413" spans="9:32">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row>
    <row r="414" spans="9:32">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row>
    <row r="415" spans="9:32">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row>
    <row r="416" spans="9:32">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row>
    <row r="417" spans="9:32">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row>
    <row r="418" spans="9:32">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row>
    <row r="419" spans="9:32">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row>
    <row r="420" spans="9:32">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row>
    <row r="421" spans="9:32">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row>
    <row r="422" spans="9:32">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row>
    <row r="423" spans="9:32">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row>
    <row r="424" spans="9:32">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row>
    <row r="425" spans="9:32">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row>
    <row r="426" spans="9:32">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row>
    <row r="427" spans="9:32">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row>
    <row r="428" spans="9:32">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row>
    <row r="429" spans="9:32">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row>
    <row r="430" spans="9:32">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row>
    <row r="431" spans="9:32">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row>
    <row r="432" spans="9:32">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row>
    <row r="433" spans="9:32">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row>
    <row r="434" spans="9:32">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row>
    <row r="435" spans="9:32">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row>
    <row r="436" spans="9:32">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row>
    <row r="437" spans="9:32">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row>
    <row r="438" spans="9:32">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row>
    <row r="439" spans="9:32">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row>
    <row r="440" spans="9:32">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row>
    <row r="441" spans="9:32">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row>
    <row r="442" spans="9:32">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row>
    <row r="443" spans="9:32">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row>
    <row r="444" spans="9:32">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row>
    <row r="445" spans="9:32">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row>
    <row r="446" spans="9:32">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row>
    <row r="447" spans="9:32">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row>
    <row r="448" spans="9:32">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row>
    <row r="449" spans="9:32">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row>
    <row r="450" spans="9:32">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row>
    <row r="451" spans="9:32">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row>
    <row r="452" spans="9:32">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row>
    <row r="453" spans="9:32">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row>
    <row r="454" spans="9:32">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row>
    <row r="455" spans="9:32">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row>
    <row r="456" spans="9:32">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row>
    <row r="457" spans="9:32">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row>
    <row r="458" spans="9:32">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row>
    <row r="459" spans="9:32">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row>
    <row r="460" spans="9:32">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row>
    <row r="461" spans="9:32">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row>
    <row r="462" spans="9:32">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row>
    <row r="463" spans="9:32">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row>
    <row r="464" spans="9:32">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row>
    <row r="465" spans="9:32">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row>
    <row r="466" spans="9:32">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row>
    <row r="467" spans="9:32">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row>
    <row r="468" spans="9:32">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row>
    <row r="469" spans="9:32">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row>
    <row r="470" spans="9:32">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row>
    <row r="471" spans="9:32">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row>
    <row r="472" spans="9:32">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row>
    <row r="473" spans="9:32">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row>
    <row r="474" spans="9:32">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row>
    <row r="475" spans="9:32">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row>
    <row r="476" spans="9:32">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row>
    <row r="477" spans="9:32">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row>
    <row r="478" spans="9:32">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row>
    <row r="479" spans="9:32">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row>
    <row r="480" spans="9:32">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row>
    <row r="481" spans="9:32">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row>
    <row r="482" spans="9:32">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row>
    <row r="483" spans="9:32">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row>
    <row r="484" spans="9:32">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row>
    <row r="485" spans="9:32">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row>
    <row r="486" spans="9:32">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row>
    <row r="487" spans="9:32">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row>
    <row r="488" spans="9:32">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row>
    <row r="489" spans="9:32">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row>
    <row r="490" spans="9:32">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row>
    <row r="491" spans="9:32">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row>
    <row r="492" spans="9:32">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row>
    <row r="493" spans="9:32">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row>
    <row r="494" spans="9:32">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row>
    <row r="495" spans="9:32">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row>
    <row r="496" spans="9:32">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row>
    <row r="497" spans="9:32">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row>
    <row r="498" spans="9:32">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row>
    <row r="499" spans="9:32">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row>
    <row r="500" spans="9:32">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row>
    <row r="501" spans="9:32">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row>
    <row r="502" spans="9:32">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row>
    <row r="503" spans="9:32">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row>
    <row r="504" spans="9:32">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row>
    <row r="505" spans="9:32">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row>
    <row r="506" spans="9:32">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row>
    <row r="507" spans="9:32">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row>
    <row r="508" spans="9:32">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row>
    <row r="509" spans="9:32">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row>
    <row r="510" spans="9:32">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row>
    <row r="511" spans="9:32">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row>
    <row r="512" spans="9:32">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row>
    <row r="513" spans="9:32">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row>
    <row r="514" spans="9:32">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row>
    <row r="515" spans="9:32">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row>
    <row r="516" spans="9:32">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row>
    <row r="517" spans="9:32">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row>
    <row r="518" spans="9:32">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row>
    <row r="519" spans="9:32">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row>
    <row r="520" spans="9:32">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row>
    <row r="521" spans="9:32">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row>
    <row r="522" spans="9:32">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row>
    <row r="523" spans="9:32">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row>
    <row r="524" spans="9:32">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row>
    <row r="525" spans="9:32">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row>
    <row r="526" spans="9:32">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row>
    <row r="527" spans="9:32">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row>
    <row r="528" spans="9:32">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row>
    <row r="529" spans="9:32">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row>
    <row r="530" spans="9:32">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row>
    <row r="531" spans="9:32">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row>
    <row r="532" spans="9:32">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row>
    <row r="533" spans="9:32">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row>
    <row r="534" spans="9:32">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row>
    <row r="535" spans="9:32">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row>
    <row r="536" spans="9:32">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row>
    <row r="537" spans="9:32">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row>
    <row r="538" spans="9:32">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row>
    <row r="539" spans="9:32">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row>
    <row r="540" spans="9:32">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row>
    <row r="541" spans="9:32">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row>
    <row r="542" spans="9:32">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row>
    <row r="543" spans="9:32">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row>
    <row r="544" spans="9:32">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row>
    <row r="545" spans="9:32">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row>
    <row r="546" spans="9:32">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row>
    <row r="547" spans="9:32">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row>
    <row r="548" spans="9:32">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row>
    <row r="549" spans="9:32">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row>
    <row r="550" spans="9:32">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row>
    <row r="551" spans="9:32">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row>
    <row r="552" spans="9:32">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row>
    <row r="553" spans="9:32">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row>
    <row r="554" spans="9:32">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row>
    <row r="555" spans="9:32">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row>
    <row r="556" spans="9:32">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row>
    <row r="557" spans="9:32">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row>
    <row r="558" spans="9:32">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row>
    <row r="559" spans="9:32">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row>
    <row r="560" spans="9:32">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row>
    <row r="561" spans="9:32">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row>
    <row r="562" spans="9:32">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row>
    <row r="563" spans="9:32">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row>
    <row r="564" spans="9:32">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row>
    <row r="565" spans="9:32">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row>
    <row r="566" spans="9:32">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row>
    <row r="567" spans="9:32">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row>
    <row r="568" spans="9:32">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row>
    <row r="569" spans="9:32">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row>
    <row r="570" spans="9:32">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row>
    <row r="571" spans="9:32">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row>
    <row r="572" spans="9:32">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row>
    <row r="573" spans="9:32">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row>
    <row r="574" spans="9:32">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row>
    <row r="575" spans="9:32">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row>
    <row r="576" spans="9:32">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row>
    <row r="577" spans="9:32">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row>
    <row r="578" spans="9:32">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row>
    <row r="579" spans="9:32">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row>
    <row r="580" spans="9:32">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row>
    <row r="581" spans="9:32">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row>
    <row r="582" spans="9:32">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row>
    <row r="583" spans="9:32">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row>
    <row r="584" spans="9:32">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row>
    <row r="585" spans="9:32">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row>
    <row r="586" spans="9:32">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row>
    <row r="587" spans="9:32">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row>
    <row r="588" spans="9:32">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row>
    <row r="589" spans="9:32">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row>
    <row r="590" spans="9:32">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row>
    <row r="591" spans="9:32">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row>
    <row r="592" spans="9:32">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row>
    <row r="593" spans="9:32">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row>
    <row r="594" spans="9:32">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row>
    <row r="595" spans="9:32">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row>
    <row r="596" spans="9:32">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row>
    <row r="597" spans="9:32">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row>
    <row r="598" spans="9:32">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row>
    <row r="599" spans="9:32">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row>
    <row r="600" spans="9:32">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row>
    <row r="601" spans="9:32">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row>
    <row r="602" spans="9:32">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row>
    <row r="603" spans="9:32">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row>
    <row r="604" spans="9:32">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row>
    <row r="605" spans="9:32">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row>
    <row r="606" spans="9:32">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row>
    <row r="607" spans="9:32">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row>
    <row r="608" spans="9:32">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row>
    <row r="609" spans="9:32">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row>
    <row r="610" spans="9:32">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row>
    <row r="611" spans="9:32">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row>
    <row r="612" spans="9:32">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row>
    <row r="613" spans="9:32">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row>
    <row r="614" spans="9:32">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row>
    <row r="615" spans="9:32">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row>
    <row r="616" spans="9:32">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row>
    <row r="617" spans="9:32">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row>
    <row r="618" spans="9:32">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row>
    <row r="619" spans="9:32">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row>
    <row r="620" spans="9:32">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row>
    <row r="621" spans="9:32">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row>
    <row r="622" spans="9:32">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row>
    <row r="623" spans="9:32">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row>
    <row r="624" spans="9:32">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row>
    <row r="625" spans="9:32">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row>
    <row r="626" spans="9:32">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row>
    <row r="627" spans="9:32">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row>
    <row r="628" spans="9:32">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row>
    <row r="629" spans="9:32">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row>
    <row r="630" spans="9:32">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row>
    <row r="631" spans="9:32">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row>
    <row r="632" spans="9:32">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row>
    <row r="633" spans="9:32">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row>
    <row r="634" spans="9:32">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row>
    <row r="635" spans="9:32">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row>
    <row r="636" spans="9:32">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row>
    <row r="637" spans="9:32">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row>
    <row r="638" spans="9:32">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row>
    <row r="639" spans="9:32">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row>
    <row r="640" spans="9:32">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row>
    <row r="641" spans="9:32">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row>
    <row r="642" spans="9:32">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row>
    <row r="643" spans="9:32">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row>
    <row r="644" spans="9:32">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row>
    <row r="645" spans="9:32">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row>
    <row r="646" spans="9:32">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row>
    <row r="647" spans="9:32">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row>
    <row r="648" spans="9:32">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row>
    <row r="649" spans="9:32">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row>
    <row r="650" spans="9:32">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row>
    <row r="651" spans="9:32">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row>
    <row r="652" spans="9:32">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row>
    <row r="653" spans="9:32">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row>
    <row r="654" spans="9:32">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row>
    <row r="655" spans="9:32">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row>
    <row r="656" spans="9:32">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row>
    <row r="657" spans="9:32">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row>
    <row r="658" spans="9:32">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row>
    <row r="659" spans="9:32">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row>
    <row r="660" spans="9:32">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row>
    <row r="661" spans="9:32">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row>
    <row r="662" spans="9:32">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row>
    <row r="663" spans="9:32">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row>
    <row r="664" spans="9:32">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row>
    <row r="665" spans="9:32">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row>
    <row r="666" spans="9:32">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row>
    <row r="667" spans="9:32">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row>
    <row r="668" spans="9:32">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row>
    <row r="669" spans="9:32">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row>
    <row r="670" spans="9:32">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row>
    <row r="671" spans="9:32">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row>
    <row r="672" spans="9:32">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row>
    <row r="673" spans="9:32">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row>
    <row r="674" spans="9:32">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row>
    <row r="675" spans="9:32">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row>
    <row r="676" spans="9:32">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row>
    <row r="677" spans="9:32">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row>
    <row r="678" spans="9:32">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row>
    <row r="679" spans="9:32">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row>
    <row r="680" spans="9:32">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row>
    <row r="681" spans="9:32">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row>
    <row r="682" spans="9:32">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row>
    <row r="683" spans="9:32">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row>
    <row r="684" spans="9:32">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row>
    <row r="685" spans="9:32">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row>
    <row r="686" spans="9:32">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row>
    <row r="687" spans="9:32">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row>
    <row r="688" spans="9:32">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row>
    <row r="689" spans="9:32">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row>
    <row r="690" spans="9:32">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row>
    <row r="691" spans="9:32">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row>
    <row r="692" spans="9:32">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row>
    <row r="693" spans="9:32">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row>
    <row r="694" spans="9:32">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row>
    <row r="695" spans="9:32">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row>
    <row r="696" spans="9:32">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row>
    <row r="697" spans="9:32">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row>
    <row r="698" spans="9:32">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row>
    <row r="699" spans="9:32">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row>
    <row r="700" spans="9:32">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row>
    <row r="701" spans="9:32">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row>
    <row r="702" spans="9:32">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row>
    <row r="703" spans="9:32">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row>
    <row r="704" spans="9:32">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row>
    <row r="705" spans="9:32">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row>
    <row r="706" spans="9:32">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row>
    <row r="707" spans="9:32">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row>
    <row r="708" spans="9:32">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row>
    <row r="709" spans="9:32">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row>
    <row r="710" spans="9:32">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row>
    <row r="711" spans="9:32">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row>
    <row r="712" spans="9:32">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row>
    <row r="713" spans="9:32">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row>
    <row r="714" spans="9:32">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row>
    <row r="715" spans="9:32">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row>
    <row r="716" spans="9:32">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row>
    <row r="717" spans="9:32">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row>
    <row r="718" spans="9:32">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row>
    <row r="719" spans="9:32">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row>
    <row r="720" spans="9:32">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row>
    <row r="721" spans="9:32">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row>
    <row r="722" spans="9:32">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row>
    <row r="723" spans="9:32">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row>
    <row r="724" spans="9:32">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row>
    <row r="725" spans="9:32">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row>
    <row r="726" spans="9:32">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row>
    <row r="727" spans="9:32">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row>
    <row r="728" spans="9:32">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row>
    <row r="729" spans="9:32">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row>
    <row r="730" spans="9:32">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row>
    <row r="731" spans="9:32">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row>
    <row r="732" spans="9:32">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row>
    <row r="733" spans="9:32">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row>
    <row r="734" spans="9:32">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row>
    <row r="735" spans="9:32">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row>
    <row r="736" spans="9:32">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row>
    <row r="737" spans="9:32">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row>
    <row r="738" spans="9:32">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row>
    <row r="739" spans="9:32">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row>
    <row r="740" spans="9:32">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row>
    <row r="741" spans="9:32">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row>
    <row r="742" spans="9:32">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row>
    <row r="743" spans="9:32">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row>
    <row r="744" spans="9:32">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row>
    <row r="745" spans="9:32">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row>
    <row r="746" spans="9:32">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row>
    <row r="747" spans="9:32">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row>
    <row r="748" spans="9:32">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row>
    <row r="749" spans="9:32">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row>
    <row r="750" spans="9:32">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row>
    <row r="751" spans="9:32">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row>
    <row r="752" spans="9:32">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row>
    <row r="753" spans="9:32">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row>
    <row r="754" spans="9:32">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row>
    <row r="755" spans="9:32">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row>
    <row r="756" spans="9:32">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row>
    <row r="757" spans="9:32">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row>
    <row r="758" spans="9:32">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row>
    <row r="759" spans="9:32">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row>
    <row r="760" spans="9:32">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row>
    <row r="761" spans="9:32">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row>
    <row r="762" spans="9:32">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row>
    <row r="763" spans="9:32">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row>
    <row r="764" spans="9:32">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row>
    <row r="765" spans="9:32">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row>
    <row r="766" spans="9:32">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row>
    <row r="767" spans="9:32">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row>
    <row r="768" spans="9:32">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row>
    <row r="769" spans="9:32">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row>
    <row r="770" spans="9:32">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row>
    <row r="771" spans="9:32">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row>
    <row r="772" spans="9:32">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row>
    <row r="773" spans="9:32">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row>
    <row r="774" spans="9:32">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row>
    <row r="775" spans="9:32">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row>
    <row r="776" spans="9:32">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row>
    <row r="777" spans="9:32">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row>
    <row r="778" spans="9:32">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row>
    <row r="779" spans="9:32">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row>
    <row r="780" spans="9:32">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row>
    <row r="781" spans="9:32">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row>
    <row r="782" spans="9:32">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row>
    <row r="783" spans="9:32">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row>
    <row r="784" spans="9:32">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row>
    <row r="785" spans="9:32">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row>
    <row r="786" spans="9:32">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row>
    <row r="787" spans="9:32">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row>
    <row r="788" spans="9:32">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row>
    <row r="789" spans="9:32">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row>
    <row r="790" spans="9:32">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row>
    <row r="791" spans="9:32">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row>
    <row r="792" spans="9:32">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row>
    <row r="793" spans="9:32">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row>
    <row r="794" spans="9:32">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row>
    <row r="795" spans="9:32">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row>
    <row r="796" spans="9:32">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row>
    <row r="797" spans="9:32">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row>
    <row r="798" spans="9:32">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row>
    <row r="799" spans="9:32">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row>
    <row r="800" spans="9:32">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row>
    <row r="801" spans="9:32">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row>
    <row r="802" spans="9:32">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row>
    <row r="803" spans="9:32">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row>
    <row r="804" spans="9:32">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row>
    <row r="805" spans="9:32">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row>
    <row r="806" spans="9:32">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row>
    <row r="807" spans="9:32">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row>
    <row r="808" spans="9:32">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row>
    <row r="809" spans="9:32">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row>
    <row r="810" spans="9:32">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row>
    <row r="811" spans="9:32">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row>
    <row r="812" spans="9:32">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row>
    <row r="813" spans="9:32">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row>
    <row r="814" spans="9:32">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row>
    <row r="815" spans="9:32">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row>
    <row r="816" spans="9:32">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row>
    <row r="817" spans="9:32">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row>
    <row r="818" spans="9:32">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row>
    <row r="819" spans="9:32">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row>
    <row r="820" spans="9:32">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row>
    <row r="821" spans="9:32">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row>
    <row r="822" spans="9:32">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row>
    <row r="823" spans="9:32">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row>
    <row r="824" spans="9:32">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row>
    <row r="825" spans="9:32">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row>
    <row r="826" spans="9:32">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row>
    <row r="827" spans="9:32">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row>
    <row r="828" spans="9:32">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row>
    <row r="829" spans="9:32">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row>
    <row r="830" spans="9:32">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row>
    <row r="831" spans="9:32">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row>
    <row r="832" spans="9:32">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row>
    <row r="833" spans="9:32">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row>
    <row r="834" spans="9:32">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row>
    <row r="835" spans="9:32">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row>
    <row r="836" spans="9:32">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row>
    <row r="837" spans="9:32">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row>
    <row r="838" spans="9:32">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row>
    <row r="839" spans="9:32">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row>
    <row r="840" spans="9:32">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row>
    <row r="841" spans="9:32">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row>
    <row r="842" spans="9:32">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row>
    <row r="843" spans="9:32">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row>
    <row r="844" spans="9:32">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row>
    <row r="845" spans="9:32">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row>
    <row r="846" spans="9:32">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row>
    <row r="847" spans="9:32">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row>
    <row r="848" spans="9:32">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row>
    <row r="849" spans="9:32">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row>
    <row r="850" spans="9:32">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row>
    <row r="851" spans="9:32">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row>
    <row r="852" spans="9:32">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row>
    <row r="853" spans="9:32">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row>
    <row r="854" spans="9:32">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row>
    <row r="855" spans="9:32">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row>
    <row r="856" spans="9:32">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row>
    <row r="857" spans="9:32">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row>
  </sheetData>
  <sheetProtection algorithmName="SHA-512" hashValue="jmT5HxfvL+K5m67Tv9s4YXowjPKNjUu/6psYHZ8Cf2kJKCkyvDA+UAh9XuugT3P7YPCcf4WKn3qFbl/kW2V3JA==" saltValue="DUOa6zu/d47ny/hiXIxsTw==" spinCount="100000" sheet="1" objects="1" scenarios="1" autoFilter="0"/>
  <autoFilter ref="A1:DZ108" xr:uid="{00000000-0001-0000-0300-000000000000}">
    <sortState xmlns:xlrd2="http://schemas.microsoft.com/office/spreadsheetml/2017/richdata2" ref="A2:DZ109">
      <sortCondition ref="B1"/>
    </sortState>
  </autoFilter>
  <conditionalFormatting sqref="E30:F30">
    <cfRule type="expression" dxfId="393" priority="24">
      <formula>$D30="No"</formula>
    </cfRule>
  </conditionalFormatting>
  <conditionalFormatting sqref="G2:DV9 G28:DV28 G33:DV33 G39:DV42 G31:DV31 G35:DV36 G85:BT85 CA85:DV85 G11:DV21 G96:DV101 G103:DV103 G105:DV105 G108:DV108 G45:DV47 G86:DV94 G49:DV49 G23:DV24 G50:BT50 CA50:DV50 G51:DV84">
    <cfRule type="expression" dxfId="392" priority="23">
      <formula>TYPE(G2)=2</formula>
    </cfRule>
  </conditionalFormatting>
  <conditionalFormatting sqref="G26:DV26">
    <cfRule type="expression" dxfId="391" priority="22">
      <formula>TYPE(G26)=2</formula>
    </cfRule>
  </conditionalFormatting>
  <conditionalFormatting sqref="G29:DV29">
    <cfRule type="expression" dxfId="390" priority="21">
      <formula>TYPE(G29)=2</formula>
    </cfRule>
  </conditionalFormatting>
  <conditionalFormatting sqref="G34:DV34">
    <cfRule type="expression" dxfId="389" priority="20">
      <formula>TYPE(G34)=2</formula>
    </cfRule>
  </conditionalFormatting>
  <conditionalFormatting sqref="BU85:BZ85">
    <cfRule type="expression" dxfId="388" priority="19">
      <formula>TYPE(BU85)=2</formula>
    </cfRule>
  </conditionalFormatting>
  <conditionalFormatting sqref="G43:DV43">
    <cfRule type="expression" dxfId="387" priority="18">
      <formula>TYPE(G43)=2</formula>
    </cfRule>
  </conditionalFormatting>
  <conditionalFormatting sqref="G10:DV10">
    <cfRule type="expression" dxfId="386" priority="17">
      <formula>TYPE(G10)=2</formula>
    </cfRule>
  </conditionalFormatting>
  <conditionalFormatting sqref="G30:DV30">
    <cfRule type="expression" dxfId="385" priority="16">
      <formula>TYPE(G30)=2</formula>
    </cfRule>
  </conditionalFormatting>
  <conditionalFormatting sqref="G95:BT95 CA95:DV95">
    <cfRule type="expression" dxfId="384" priority="15">
      <formula>TYPE(G95)=2</formula>
    </cfRule>
  </conditionalFormatting>
  <conditionalFormatting sqref="G102:DV102">
    <cfRule type="expression" dxfId="383" priority="14">
      <formula>TYPE(G102)=2</formula>
    </cfRule>
  </conditionalFormatting>
  <conditionalFormatting sqref="G104:DV104">
    <cfRule type="expression" dxfId="382" priority="13">
      <formula>TYPE(G104)=2</formula>
    </cfRule>
  </conditionalFormatting>
  <conditionalFormatting sqref="G106:DV106">
    <cfRule type="expression" dxfId="381" priority="12">
      <formula>TYPE(G106)=2</formula>
    </cfRule>
  </conditionalFormatting>
  <conditionalFormatting sqref="G107:DV107">
    <cfRule type="expression" dxfId="380" priority="11">
      <formula>TYPE(G107)=2</formula>
    </cfRule>
  </conditionalFormatting>
  <conditionalFormatting sqref="G27:DV27">
    <cfRule type="expression" dxfId="379" priority="10">
      <formula>TYPE(G27)=2</formula>
    </cfRule>
  </conditionalFormatting>
  <conditionalFormatting sqref="G38:DV38">
    <cfRule type="expression" dxfId="378" priority="9">
      <formula>TYPE(G38)=2</formula>
    </cfRule>
  </conditionalFormatting>
  <conditionalFormatting sqref="G44:DV44">
    <cfRule type="expression" dxfId="377" priority="8">
      <formula>TYPE(G44)=2</formula>
    </cfRule>
  </conditionalFormatting>
  <conditionalFormatting sqref="BU94:BZ94">
    <cfRule type="expression" dxfId="376" priority="7">
      <formula>TYPE(BU94)=2</formula>
    </cfRule>
  </conditionalFormatting>
  <conditionalFormatting sqref="G22:DV22">
    <cfRule type="expression" dxfId="375" priority="6">
      <formula>TYPE(G22)=2</formula>
    </cfRule>
  </conditionalFormatting>
  <conditionalFormatting sqref="BU50:BZ50">
    <cfRule type="expression" dxfId="374" priority="4">
      <formula>TYPE(BU50)=2</formula>
    </cfRule>
  </conditionalFormatting>
  <conditionalFormatting sqref="BU63:BZ63">
    <cfRule type="expression" dxfId="373" priority="3">
      <formula>TYPE(BU63)=2</formula>
    </cfRule>
  </conditionalFormatting>
  <conditionalFormatting sqref="DZ3:DZ7 DZ9:DZ11 DZ13:DZ14 DZ16:DZ18 DZ20:DZ21">
    <cfRule type="containsErrors" dxfId="372" priority="2">
      <formula>ISERROR(DZ3)</formula>
    </cfRule>
  </conditionalFormatting>
  <conditionalFormatting sqref="DZ8">
    <cfRule type="containsErrors" dxfId="371" priority="1">
      <formula>ISERROR(DZ8)</formula>
    </cfRule>
  </conditionalFormatting>
  <hyperlinks>
    <hyperlink ref="DW3" r:id="rId1" xr:uid="{3DB3DD53-6D15-4A55-B51D-724B77978B43}"/>
    <hyperlink ref="DY7" r:id="rId2" xr:uid="{997CB568-F525-4C40-8A22-E2AF91D015B5}"/>
  </hyperlink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499984740745262"/>
  </sheetPr>
  <dimension ref="A1:AHV127"/>
  <sheetViews>
    <sheetView showGridLines="0" zoomScale="70" zoomScaleNormal="70" workbookViewId="0">
      <pane xSplit="2" ySplit="1" topLeftCell="C2" activePane="bottomRight" state="frozen"/>
      <selection sqref="A1:XFD1048576"/>
      <selection pane="topRight" sqref="A1:XFD1048576"/>
      <selection pane="bottomLeft" sqref="A1:XFD1048576"/>
      <selection pane="bottomRight"/>
    </sheetView>
  </sheetViews>
  <sheetFormatPr defaultColWidth="8.81640625" defaultRowHeight="14"/>
  <cols>
    <col min="1" max="1" width="30.7265625" style="53" customWidth="1"/>
    <col min="2" max="2" width="30.7265625" style="58" customWidth="1"/>
    <col min="3" max="4" width="15.7265625" style="28" customWidth="1"/>
    <col min="5" max="6" width="15.7265625" style="29" customWidth="1"/>
    <col min="7" max="8" width="25.7265625" style="101" customWidth="1"/>
    <col min="9" max="20" width="25.7265625" style="37" customWidth="1"/>
    <col min="21" max="21" width="25.7265625" style="125" customWidth="1"/>
    <col min="22" max="902" width="18" style="8" customWidth="1"/>
    <col min="903" max="906" width="25.7265625" style="28" customWidth="1"/>
    <col min="907" max="16384" width="8.81640625" style="8"/>
  </cols>
  <sheetData>
    <row r="1" spans="1:906" s="26" customFormat="1" ht="246.5">
      <c r="A1" s="56" t="s">
        <v>215</v>
      </c>
      <c r="B1" s="56" t="s">
        <v>202</v>
      </c>
      <c r="C1" s="56" t="s">
        <v>203</v>
      </c>
      <c r="D1" s="56" t="s">
        <v>142</v>
      </c>
      <c r="E1" s="25" t="s">
        <v>188</v>
      </c>
      <c r="F1" s="25" t="s">
        <v>189</v>
      </c>
      <c r="G1" s="126" t="s">
        <v>680</v>
      </c>
      <c r="H1" s="127" t="s">
        <v>681</v>
      </c>
      <c r="I1" s="158" t="s">
        <v>682</v>
      </c>
      <c r="J1" s="158" t="s">
        <v>683</v>
      </c>
      <c r="K1" s="158" t="s">
        <v>684</v>
      </c>
      <c r="L1" s="158" t="s">
        <v>685</v>
      </c>
      <c r="M1" s="158" t="s">
        <v>686</v>
      </c>
      <c r="N1" s="158" t="s">
        <v>687</v>
      </c>
      <c r="O1" s="158" t="s">
        <v>688</v>
      </c>
      <c r="P1" s="158" t="s">
        <v>689</v>
      </c>
      <c r="Q1" s="158" t="s">
        <v>690</v>
      </c>
      <c r="R1" s="158" t="s">
        <v>691</v>
      </c>
      <c r="S1" s="158" t="s">
        <v>692</v>
      </c>
      <c r="T1" s="158" t="s">
        <v>693</v>
      </c>
      <c r="U1" s="158" t="s">
        <v>694</v>
      </c>
      <c r="V1" s="127" t="s">
        <v>695</v>
      </c>
      <c r="W1" s="126" t="s">
        <v>696</v>
      </c>
      <c r="X1" s="127" t="s">
        <v>697</v>
      </c>
      <c r="Y1" s="127" t="s">
        <v>698</v>
      </c>
      <c r="Z1" s="127" t="s">
        <v>699</v>
      </c>
      <c r="AA1" s="127" t="s">
        <v>700</v>
      </c>
      <c r="AB1" s="127" t="s">
        <v>701</v>
      </c>
      <c r="AC1" s="127" t="s">
        <v>702</v>
      </c>
      <c r="AD1" s="127" t="s">
        <v>703</v>
      </c>
      <c r="AE1" s="127" t="s">
        <v>704</v>
      </c>
      <c r="AF1" s="127" t="s">
        <v>705</v>
      </c>
      <c r="AG1" s="127" t="s">
        <v>706</v>
      </c>
      <c r="AH1" s="127" t="s">
        <v>707</v>
      </c>
      <c r="AI1" s="127" t="s">
        <v>708</v>
      </c>
      <c r="AJ1" s="127" t="s">
        <v>709</v>
      </c>
      <c r="AK1" s="127" t="s">
        <v>710</v>
      </c>
      <c r="AL1" s="127" t="s">
        <v>711</v>
      </c>
      <c r="AM1" s="126" t="s">
        <v>712</v>
      </c>
      <c r="AN1" s="127" t="s">
        <v>713</v>
      </c>
      <c r="AO1" s="127" t="s">
        <v>714</v>
      </c>
      <c r="AP1" s="127" t="s">
        <v>715</v>
      </c>
      <c r="AQ1" s="127" t="s">
        <v>716</v>
      </c>
      <c r="AR1" s="127" t="s">
        <v>717</v>
      </c>
      <c r="AS1" s="127" t="s">
        <v>718</v>
      </c>
      <c r="AT1" s="127" t="s">
        <v>719</v>
      </c>
      <c r="AU1" s="127" t="s">
        <v>720</v>
      </c>
      <c r="AV1" s="127" t="s">
        <v>721</v>
      </c>
      <c r="AW1" s="127" t="s">
        <v>722</v>
      </c>
      <c r="AX1" s="127" t="s">
        <v>723</v>
      </c>
      <c r="AY1" s="127" t="s">
        <v>724</v>
      </c>
      <c r="AZ1" s="127" t="s">
        <v>725</v>
      </c>
      <c r="BA1" s="127" t="s">
        <v>726</v>
      </c>
      <c r="BB1" s="127" t="s">
        <v>727</v>
      </c>
      <c r="BC1" s="126" t="s">
        <v>728</v>
      </c>
      <c r="BD1" s="127" t="s">
        <v>729</v>
      </c>
      <c r="BE1" s="127" t="s">
        <v>730</v>
      </c>
      <c r="BF1" s="127" t="s">
        <v>731</v>
      </c>
      <c r="BG1" s="127" t="s">
        <v>732</v>
      </c>
      <c r="BH1" s="127" t="s">
        <v>733</v>
      </c>
      <c r="BI1" s="127" t="s">
        <v>734</v>
      </c>
      <c r="BJ1" s="127" t="s">
        <v>735</v>
      </c>
      <c r="BK1" s="127" t="s">
        <v>736</v>
      </c>
      <c r="BL1" s="127" t="s">
        <v>737</v>
      </c>
      <c r="BM1" s="127" t="s">
        <v>738</v>
      </c>
      <c r="BN1" s="127" t="s">
        <v>739</v>
      </c>
      <c r="BO1" s="127" t="s">
        <v>740</v>
      </c>
      <c r="BP1" s="127" t="s">
        <v>741</v>
      </c>
      <c r="BQ1" s="127" t="s">
        <v>742</v>
      </c>
      <c r="BR1" s="127" t="s">
        <v>743</v>
      </c>
      <c r="BS1" s="126" t="s">
        <v>744</v>
      </c>
      <c r="BT1" s="127" t="s">
        <v>745</v>
      </c>
      <c r="BU1" s="127" t="s">
        <v>746</v>
      </c>
      <c r="BV1" s="127" t="s">
        <v>747</v>
      </c>
      <c r="BW1" s="127" t="s">
        <v>748</v>
      </c>
      <c r="BX1" s="127" t="s">
        <v>749</v>
      </c>
      <c r="BY1" s="127" t="s">
        <v>750</v>
      </c>
      <c r="BZ1" s="127" t="s">
        <v>751</v>
      </c>
      <c r="CA1" s="127" t="s">
        <v>752</v>
      </c>
      <c r="CB1" s="127" t="s">
        <v>753</v>
      </c>
      <c r="CC1" s="127" t="s">
        <v>754</v>
      </c>
      <c r="CD1" s="127" t="s">
        <v>755</v>
      </c>
      <c r="CE1" s="127" t="s">
        <v>756</v>
      </c>
      <c r="CF1" s="127" t="s">
        <v>757</v>
      </c>
      <c r="CG1" s="127" t="s">
        <v>758</v>
      </c>
      <c r="CH1" s="127" t="s">
        <v>759</v>
      </c>
      <c r="CI1" s="126" t="s">
        <v>760</v>
      </c>
      <c r="CJ1" s="127" t="s">
        <v>761</v>
      </c>
      <c r="CK1" s="127" t="s">
        <v>762</v>
      </c>
      <c r="CL1" s="127" t="s">
        <v>763</v>
      </c>
      <c r="CM1" s="127" t="s">
        <v>764</v>
      </c>
      <c r="CN1" s="127" t="s">
        <v>765</v>
      </c>
      <c r="CO1" s="127" t="s">
        <v>766</v>
      </c>
      <c r="CP1" s="127" t="s">
        <v>767</v>
      </c>
      <c r="CQ1" s="127" t="s">
        <v>768</v>
      </c>
      <c r="CR1" s="127" t="s">
        <v>769</v>
      </c>
      <c r="CS1" s="127" t="s">
        <v>770</v>
      </c>
      <c r="CT1" s="127" t="s">
        <v>771</v>
      </c>
      <c r="CU1" s="127" t="s">
        <v>772</v>
      </c>
      <c r="CV1" s="127" t="s">
        <v>773</v>
      </c>
      <c r="CW1" s="127" t="s">
        <v>774</v>
      </c>
      <c r="CX1" s="127" t="s">
        <v>775</v>
      </c>
      <c r="CY1" s="126" t="s">
        <v>776</v>
      </c>
      <c r="CZ1" s="127" t="s">
        <v>777</v>
      </c>
      <c r="DA1" s="127" t="s">
        <v>778</v>
      </c>
      <c r="DB1" s="127" t="s">
        <v>779</v>
      </c>
      <c r="DC1" s="127" t="s">
        <v>780</v>
      </c>
      <c r="DD1" s="127" t="s">
        <v>781</v>
      </c>
      <c r="DE1" s="127" t="s">
        <v>782</v>
      </c>
      <c r="DF1" s="127" t="s">
        <v>783</v>
      </c>
      <c r="DG1" s="127" t="s">
        <v>784</v>
      </c>
      <c r="DH1" s="127" t="s">
        <v>785</v>
      </c>
      <c r="DI1" s="127" t="s">
        <v>786</v>
      </c>
      <c r="DJ1" s="127" t="s">
        <v>787</v>
      </c>
      <c r="DK1" s="127" t="s">
        <v>788</v>
      </c>
      <c r="DL1" s="127" t="s">
        <v>789</v>
      </c>
      <c r="DM1" s="127" t="s">
        <v>790</v>
      </c>
      <c r="DN1" s="127" t="s">
        <v>791</v>
      </c>
      <c r="DO1" s="126" t="s">
        <v>792</v>
      </c>
      <c r="DP1" s="127" t="s">
        <v>793</v>
      </c>
      <c r="DQ1" s="127" t="s">
        <v>794</v>
      </c>
      <c r="DR1" s="127" t="s">
        <v>795</v>
      </c>
      <c r="DS1" s="127" t="s">
        <v>796</v>
      </c>
      <c r="DT1" s="127" t="s">
        <v>797</v>
      </c>
      <c r="DU1" s="127" t="s">
        <v>798</v>
      </c>
      <c r="DV1" s="127" t="s">
        <v>799</v>
      </c>
      <c r="DW1" s="127" t="s">
        <v>800</v>
      </c>
      <c r="DX1" s="127" t="s">
        <v>801</v>
      </c>
      <c r="DY1" s="127" t="s">
        <v>802</v>
      </c>
      <c r="DZ1" s="127" t="s">
        <v>803</v>
      </c>
      <c r="EA1" s="127" t="s">
        <v>804</v>
      </c>
      <c r="EB1" s="127" t="s">
        <v>805</v>
      </c>
      <c r="EC1" s="127" t="s">
        <v>806</v>
      </c>
      <c r="ED1" s="127" t="s">
        <v>807</v>
      </c>
      <c r="EE1" s="126" t="s">
        <v>808</v>
      </c>
      <c r="EF1" s="127" t="s">
        <v>809</v>
      </c>
      <c r="EG1" s="127" t="s">
        <v>810</v>
      </c>
      <c r="EH1" s="127" t="s">
        <v>811</v>
      </c>
      <c r="EI1" s="127" t="s">
        <v>812</v>
      </c>
      <c r="EJ1" s="127" t="s">
        <v>813</v>
      </c>
      <c r="EK1" s="127" t="s">
        <v>814</v>
      </c>
      <c r="EL1" s="127" t="s">
        <v>815</v>
      </c>
      <c r="EM1" s="127" t="s">
        <v>816</v>
      </c>
      <c r="EN1" s="127" t="s">
        <v>817</v>
      </c>
      <c r="EO1" s="127" t="s">
        <v>818</v>
      </c>
      <c r="EP1" s="127" t="s">
        <v>819</v>
      </c>
      <c r="EQ1" s="127" t="s">
        <v>820</v>
      </c>
      <c r="ER1" s="127" t="s">
        <v>821</v>
      </c>
      <c r="ES1" s="127" t="s">
        <v>822</v>
      </c>
      <c r="ET1" s="127" t="s">
        <v>823</v>
      </c>
      <c r="EU1" s="126" t="s">
        <v>824</v>
      </c>
      <c r="EV1" s="127" t="s">
        <v>825</v>
      </c>
      <c r="EW1" s="127" t="s">
        <v>826</v>
      </c>
      <c r="EX1" s="127" t="s">
        <v>827</v>
      </c>
      <c r="EY1" s="127" t="s">
        <v>828</v>
      </c>
      <c r="EZ1" s="127" t="s">
        <v>829</v>
      </c>
      <c r="FA1" s="127" t="s">
        <v>830</v>
      </c>
      <c r="FB1" s="127" t="s">
        <v>831</v>
      </c>
      <c r="FC1" s="127" t="s">
        <v>832</v>
      </c>
      <c r="FD1" s="127" t="s">
        <v>833</v>
      </c>
      <c r="FE1" s="127" t="s">
        <v>834</v>
      </c>
      <c r="FF1" s="127" t="s">
        <v>835</v>
      </c>
      <c r="FG1" s="127" t="s">
        <v>836</v>
      </c>
      <c r="FH1" s="127" t="s">
        <v>837</v>
      </c>
      <c r="FI1" s="127" t="s">
        <v>838</v>
      </c>
      <c r="FJ1" s="127" t="s">
        <v>839</v>
      </c>
      <c r="FK1" s="126" t="s">
        <v>840</v>
      </c>
      <c r="FL1" s="127" t="s">
        <v>841</v>
      </c>
      <c r="FM1" s="127" t="s">
        <v>842</v>
      </c>
      <c r="FN1" s="127" t="s">
        <v>843</v>
      </c>
      <c r="FO1" s="127" t="s">
        <v>844</v>
      </c>
      <c r="FP1" s="127" t="s">
        <v>845</v>
      </c>
      <c r="FQ1" s="127" t="s">
        <v>846</v>
      </c>
      <c r="FR1" s="127" t="s">
        <v>847</v>
      </c>
      <c r="FS1" s="127" t="s">
        <v>848</v>
      </c>
      <c r="FT1" s="127" t="s">
        <v>849</v>
      </c>
      <c r="FU1" s="127" t="s">
        <v>850</v>
      </c>
      <c r="FV1" s="127" t="s">
        <v>851</v>
      </c>
      <c r="FW1" s="127" t="s">
        <v>852</v>
      </c>
      <c r="FX1" s="127" t="s">
        <v>853</v>
      </c>
      <c r="FY1" s="127" t="s">
        <v>854</v>
      </c>
      <c r="FZ1" s="127" t="s">
        <v>855</v>
      </c>
      <c r="GA1" s="126" t="s">
        <v>856</v>
      </c>
      <c r="GB1" s="127" t="s">
        <v>857</v>
      </c>
      <c r="GC1" s="127" t="s">
        <v>858</v>
      </c>
      <c r="GD1" s="127" t="s">
        <v>859</v>
      </c>
      <c r="GE1" s="127" t="s">
        <v>860</v>
      </c>
      <c r="GF1" s="127" t="s">
        <v>861</v>
      </c>
      <c r="GG1" s="127" t="s">
        <v>862</v>
      </c>
      <c r="GH1" s="127" t="s">
        <v>863</v>
      </c>
      <c r="GI1" s="127" t="s">
        <v>864</v>
      </c>
      <c r="GJ1" s="127" t="s">
        <v>865</v>
      </c>
      <c r="GK1" s="127" t="s">
        <v>866</v>
      </c>
      <c r="GL1" s="127" t="s">
        <v>867</v>
      </c>
      <c r="GM1" s="127" t="s">
        <v>868</v>
      </c>
      <c r="GN1" s="127" t="s">
        <v>869</v>
      </c>
      <c r="GO1" s="127" t="s">
        <v>870</v>
      </c>
      <c r="GP1" s="127" t="s">
        <v>871</v>
      </c>
      <c r="GQ1" s="126" t="s">
        <v>872</v>
      </c>
      <c r="GR1" s="127" t="s">
        <v>873</v>
      </c>
      <c r="GS1" s="127" t="s">
        <v>874</v>
      </c>
      <c r="GT1" s="127" t="s">
        <v>875</v>
      </c>
      <c r="GU1" s="127" t="s">
        <v>876</v>
      </c>
      <c r="GV1" s="127" t="s">
        <v>877</v>
      </c>
      <c r="GW1" s="127" t="s">
        <v>878</v>
      </c>
      <c r="GX1" s="127" t="s">
        <v>879</v>
      </c>
      <c r="GY1" s="127" t="s">
        <v>880</v>
      </c>
      <c r="GZ1" s="127" t="s">
        <v>881</v>
      </c>
      <c r="HA1" s="127" t="s">
        <v>882</v>
      </c>
      <c r="HB1" s="127" t="s">
        <v>883</v>
      </c>
      <c r="HC1" s="127" t="s">
        <v>884</v>
      </c>
      <c r="HD1" s="127" t="s">
        <v>885</v>
      </c>
      <c r="HE1" s="127" t="s">
        <v>886</v>
      </c>
      <c r="HF1" s="127" t="s">
        <v>887</v>
      </c>
      <c r="HG1" s="126" t="s">
        <v>888</v>
      </c>
      <c r="HH1" s="127" t="s">
        <v>889</v>
      </c>
      <c r="HI1" s="127" t="s">
        <v>890</v>
      </c>
      <c r="HJ1" s="127" t="s">
        <v>891</v>
      </c>
      <c r="HK1" s="127" t="s">
        <v>892</v>
      </c>
      <c r="HL1" s="127" t="s">
        <v>893</v>
      </c>
      <c r="HM1" s="127" t="s">
        <v>894</v>
      </c>
      <c r="HN1" s="127" t="s">
        <v>895</v>
      </c>
      <c r="HO1" s="127" t="s">
        <v>896</v>
      </c>
      <c r="HP1" s="127" t="s">
        <v>897</v>
      </c>
      <c r="HQ1" s="127" t="s">
        <v>898</v>
      </c>
      <c r="HR1" s="127" t="s">
        <v>899</v>
      </c>
      <c r="HS1" s="127" t="s">
        <v>900</v>
      </c>
      <c r="HT1" s="127" t="s">
        <v>901</v>
      </c>
      <c r="HU1" s="127" t="s">
        <v>902</v>
      </c>
      <c r="HV1" s="127" t="s">
        <v>903</v>
      </c>
      <c r="HW1" s="126" t="s">
        <v>904</v>
      </c>
      <c r="HX1" s="127" t="s">
        <v>905</v>
      </c>
      <c r="HY1" s="127" t="s">
        <v>906</v>
      </c>
      <c r="HZ1" s="127" t="s">
        <v>907</v>
      </c>
      <c r="IA1" s="127" t="s">
        <v>908</v>
      </c>
      <c r="IB1" s="127" t="s">
        <v>909</v>
      </c>
      <c r="IC1" s="127" t="s">
        <v>910</v>
      </c>
      <c r="ID1" s="127" t="s">
        <v>911</v>
      </c>
      <c r="IE1" s="127" t="s">
        <v>912</v>
      </c>
      <c r="IF1" s="127" t="s">
        <v>913</v>
      </c>
      <c r="IG1" s="127" t="s">
        <v>914</v>
      </c>
      <c r="IH1" s="127" t="s">
        <v>915</v>
      </c>
      <c r="II1" s="127" t="s">
        <v>916</v>
      </c>
      <c r="IJ1" s="127" t="s">
        <v>917</v>
      </c>
      <c r="IK1" s="127" t="s">
        <v>918</v>
      </c>
      <c r="IL1" s="127" t="s">
        <v>919</v>
      </c>
      <c r="IM1" s="126" t="s">
        <v>920</v>
      </c>
      <c r="IN1" s="127" t="s">
        <v>921</v>
      </c>
      <c r="IO1" s="127" t="s">
        <v>922</v>
      </c>
      <c r="IP1" s="127" t="s">
        <v>923</v>
      </c>
      <c r="IQ1" s="127" t="s">
        <v>924</v>
      </c>
      <c r="IR1" s="127" t="s">
        <v>925</v>
      </c>
      <c r="IS1" s="127" t="s">
        <v>926</v>
      </c>
      <c r="IT1" s="127" t="s">
        <v>927</v>
      </c>
      <c r="IU1" s="127" t="s">
        <v>928</v>
      </c>
      <c r="IV1" s="127" t="s">
        <v>929</v>
      </c>
      <c r="IW1" s="127" t="s">
        <v>930</v>
      </c>
      <c r="IX1" s="127" t="s">
        <v>931</v>
      </c>
      <c r="IY1" s="127" t="s">
        <v>932</v>
      </c>
      <c r="IZ1" s="127" t="s">
        <v>933</v>
      </c>
      <c r="JA1" s="127" t="s">
        <v>934</v>
      </c>
      <c r="JB1" s="127" t="s">
        <v>935</v>
      </c>
      <c r="JC1" s="126" t="s">
        <v>936</v>
      </c>
      <c r="JD1" s="127" t="s">
        <v>937</v>
      </c>
      <c r="JE1" s="127" t="s">
        <v>938</v>
      </c>
      <c r="JF1" s="127" t="s">
        <v>939</v>
      </c>
      <c r="JG1" s="127" t="s">
        <v>940</v>
      </c>
      <c r="JH1" s="127" t="s">
        <v>941</v>
      </c>
      <c r="JI1" s="127" t="s">
        <v>942</v>
      </c>
      <c r="JJ1" s="127" t="s">
        <v>943</v>
      </c>
      <c r="JK1" s="127" t="s">
        <v>944</v>
      </c>
      <c r="JL1" s="127" t="s">
        <v>945</v>
      </c>
      <c r="JM1" s="127" t="s">
        <v>946</v>
      </c>
      <c r="JN1" s="127" t="s">
        <v>947</v>
      </c>
      <c r="JO1" s="127" t="s">
        <v>948</v>
      </c>
      <c r="JP1" s="127" t="s">
        <v>949</v>
      </c>
      <c r="JQ1" s="127" t="s">
        <v>950</v>
      </c>
      <c r="JR1" s="127" t="s">
        <v>951</v>
      </c>
      <c r="JS1" s="126" t="s">
        <v>952</v>
      </c>
      <c r="JT1" s="127" t="s">
        <v>953</v>
      </c>
      <c r="JU1" s="127" t="s">
        <v>954</v>
      </c>
      <c r="JV1" s="127" t="s">
        <v>955</v>
      </c>
      <c r="JW1" s="127" t="s">
        <v>956</v>
      </c>
      <c r="JX1" s="127" t="s">
        <v>957</v>
      </c>
      <c r="JY1" s="127" t="s">
        <v>958</v>
      </c>
      <c r="JZ1" s="127" t="s">
        <v>959</v>
      </c>
      <c r="KA1" s="127" t="s">
        <v>960</v>
      </c>
      <c r="KB1" s="127" t="s">
        <v>961</v>
      </c>
      <c r="KC1" s="127" t="s">
        <v>962</v>
      </c>
      <c r="KD1" s="127" t="s">
        <v>963</v>
      </c>
      <c r="KE1" s="127" t="s">
        <v>964</v>
      </c>
      <c r="KF1" s="127" t="s">
        <v>965</v>
      </c>
      <c r="KG1" s="127" t="s">
        <v>966</v>
      </c>
      <c r="KH1" s="127" t="s">
        <v>967</v>
      </c>
      <c r="KI1" s="126" t="s">
        <v>968</v>
      </c>
      <c r="KJ1" s="127" t="s">
        <v>969</v>
      </c>
      <c r="KK1" s="127" t="s">
        <v>970</v>
      </c>
      <c r="KL1" s="127" t="s">
        <v>971</v>
      </c>
      <c r="KM1" s="127" t="s">
        <v>972</v>
      </c>
      <c r="KN1" s="127" t="s">
        <v>973</v>
      </c>
      <c r="KO1" s="127" t="s">
        <v>974</v>
      </c>
      <c r="KP1" s="127" t="s">
        <v>975</v>
      </c>
      <c r="KQ1" s="127" t="s">
        <v>976</v>
      </c>
      <c r="KR1" s="127" t="s">
        <v>977</v>
      </c>
      <c r="KS1" s="127" t="s">
        <v>978</v>
      </c>
      <c r="KT1" s="127" t="s">
        <v>979</v>
      </c>
      <c r="KU1" s="127" t="s">
        <v>980</v>
      </c>
      <c r="KV1" s="127" t="s">
        <v>981</v>
      </c>
      <c r="KW1" s="127" t="s">
        <v>982</v>
      </c>
      <c r="KX1" s="127" t="s">
        <v>983</v>
      </c>
      <c r="KY1" s="126" t="s">
        <v>984</v>
      </c>
      <c r="KZ1" s="127" t="s">
        <v>985</v>
      </c>
      <c r="LA1" s="127" t="s">
        <v>986</v>
      </c>
      <c r="LB1" s="127" t="s">
        <v>987</v>
      </c>
      <c r="LC1" s="127" t="s">
        <v>988</v>
      </c>
      <c r="LD1" s="127" t="s">
        <v>989</v>
      </c>
      <c r="LE1" s="127" t="s">
        <v>990</v>
      </c>
      <c r="LF1" s="127" t="s">
        <v>991</v>
      </c>
      <c r="LG1" s="127" t="s">
        <v>992</v>
      </c>
      <c r="LH1" s="127" t="s">
        <v>993</v>
      </c>
      <c r="LI1" s="127" t="s">
        <v>994</v>
      </c>
      <c r="LJ1" s="127" t="s">
        <v>995</v>
      </c>
      <c r="LK1" s="127" t="s">
        <v>996</v>
      </c>
      <c r="LL1" s="127" t="s">
        <v>997</v>
      </c>
      <c r="LM1" s="127" t="s">
        <v>998</v>
      </c>
      <c r="LN1" s="127" t="s">
        <v>999</v>
      </c>
      <c r="LO1" s="126" t="s">
        <v>1000</v>
      </c>
      <c r="LP1" s="127" t="s">
        <v>1001</v>
      </c>
      <c r="LQ1" s="127" t="s">
        <v>1002</v>
      </c>
      <c r="LR1" s="127" t="s">
        <v>1003</v>
      </c>
      <c r="LS1" s="127" t="s">
        <v>1004</v>
      </c>
      <c r="LT1" s="127" t="s">
        <v>1005</v>
      </c>
      <c r="LU1" s="127" t="s">
        <v>1006</v>
      </c>
      <c r="LV1" s="127" t="s">
        <v>1007</v>
      </c>
      <c r="LW1" s="127" t="s">
        <v>1008</v>
      </c>
      <c r="LX1" s="127" t="s">
        <v>1009</v>
      </c>
      <c r="LY1" s="127" t="s">
        <v>1010</v>
      </c>
      <c r="LZ1" s="127" t="s">
        <v>1011</v>
      </c>
      <c r="MA1" s="127" t="s">
        <v>1012</v>
      </c>
      <c r="MB1" s="127" t="s">
        <v>1013</v>
      </c>
      <c r="MC1" s="127" t="s">
        <v>1014</v>
      </c>
      <c r="MD1" s="127" t="s">
        <v>1015</v>
      </c>
      <c r="ME1" s="126" t="s">
        <v>1016</v>
      </c>
      <c r="MF1" s="127" t="s">
        <v>1017</v>
      </c>
      <c r="MG1" s="127" t="s">
        <v>1018</v>
      </c>
      <c r="MH1" s="127" t="s">
        <v>1019</v>
      </c>
      <c r="MI1" s="127" t="s">
        <v>1020</v>
      </c>
      <c r="MJ1" s="127" t="s">
        <v>1021</v>
      </c>
      <c r="MK1" s="127" t="s">
        <v>1022</v>
      </c>
      <c r="ML1" s="127" t="s">
        <v>1023</v>
      </c>
      <c r="MM1" s="127" t="s">
        <v>1024</v>
      </c>
      <c r="MN1" s="127" t="s">
        <v>1025</v>
      </c>
      <c r="MO1" s="127" t="s">
        <v>1026</v>
      </c>
      <c r="MP1" s="127" t="s">
        <v>1027</v>
      </c>
      <c r="MQ1" s="127" t="s">
        <v>1028</v>
      </c>
      <c r="MR1" s="127" t="s">
        <v>1029</v>
      </c>
      <c r="MS1" s="127" t="s">
        <v>1030</v>
      </c>
      <c r="MT1" s="127" t="s">
        <v>1031</v>
      </c>
      <c r="MU1" s="126" t="s">
        <v>1032</v>
      </c>
      <c r="MV1" s="127" t="s">
        <v>1033</v>
      </c>
      <c r="MW1" s="127" t="s">
        <v>1034</v>
      </c>
      <c r="MX1" s="127" t="s">
        <v>1035</v>
      </c>
      <c r="MY1" s="127" t="s">
        <v>1036</v>
      </c>
      <c r="MZ1" s="127" t="s">
        <v>1037</v>
      </c>
      <c r="NA1" s="127" t="s">
        <v>1038</v>
      </c>
      <c r="NB1" s="127" t="s">
        <v>1039</v>
      </c>
      <c r="NC1" s="127" t="s">
        <v>1040</v>
      </c>
      <c r="ND1" s="127" t="s">
        <v>1041</v>
      </c>
      <c r="NE1" s="127" t="s">
        <v>1042</v>
      </c>
      <c r="NF1" s="127" t="s">
        <v>1043</v>
      </c>
      <c r="NG1" s="127" t="s">
        <v>1044</v>
      </c>
      <c r="NH1" s="127" t="s">
        <v>1045</v>
      </c>
      <c r="NI1" s="127" t="s">
        <v>1046</v>
      </c>
      <c r="NJ1" s="127" t="s">
        <v>1047</v>
      </c>
      <c r="NK1" s="126" t="s">
        <v>1048</v>
      </c>
      <c r="NL1" s="127" t="s">
        <v>1049</v>
      </c>
      <c r="NM1" s="127" t="s">
        <v>1050</v>
      </c>
      <c r="NN1" s="127" t="s">
        <v>1051</v>
      </c>
      <c r="NO1" s="127" t="s">
        <v>1052</v>
      </c>
      <c r="NP1" s="127" t="s">
        <v>1053</v>
      </c>
      <c r="NQ1" s="127" t="s">
        <v>1054</v>
      </c>
      <c r="NR1" s="127" t="s">
        <v>1055</v>
      </c>
      <c r="NS1" s="127" t="s">
        <v>1056</v>
      </c>
      <c r="NT1" s="127" t="s">
        <v>1057</v>
      </c>
      <c r="NU1" s="127" t="s">
        <v>1058</v>
      </c>
      <c r="NV1" s="127" t="s">
        <v>1059</v>
      </c>
      <c r="NW1" s="127" t="s">
        <v>1060</v>
      </c>
      <c r="NX1" s="127" t="s">
        <v>1061</v>
      </c>
      <c r="NY1" s="127" t="s">
        <v>1062</v>
      </c>
      <c r="NZ1" s="127" t="s">
        <v>1063</v>
      </c>
      <c r="OA1" s="126" t="s">
        <v>1064</v>
      </c>
      <c r="OB1" s="127" t="s">
        <v>1065</v>
      </c>
      <c r="OC1" s="127" t="s">
        <v>1066</v>
      </c>
      <c r="OD1" s="127" t="s">
        <v>1067</v>
      </c>
      <c r="OE1" s="127" t="s">
        <v>1068</v>
      </c>
      <c r="OF1" s="127" t="s">
        <v>1069</v>
      </c>
      <c r="OG1" s="127" t="s">
        <v>1070</v>
      </c>
      <c r="OH1" s="127" t="s">
        <v>1071</v>
      </c>
      <c r="OI1" s="127" t="s">
        <v>1072</v>
      </c>
      <c r="OJ1" s="127" t="s">
        <v>1073</v>
      </c>
      <c r="OK1" s="127" t="s">
        <v>1074</v>
      </c>
      <c r="OL1" s="127" t="s">
        <v>1075</v>
      </c>
      <c r="OM1" s="127" t="s">
        <v>1076</v>
      </c>
      <c r="ON1" s="127" t="s">
        <v>1077</v>
      </c>
      <c r="OO1" s="127" t="s">
        <v>1078</v>
      </c>
      <c r="OP1" s="127" t="s">
        <v>1079</v>
      </c>
      <c r="OQ1" s="126" t="s">
        <v>1080</v>
      </c>
      <c r="OR1" s="127" t="s">
        <v>1081</v>
      </c>
      <c r="OS1" s="127" t="s">
        <v>1082</v>
      </c>
      <c r="OT1" s="127" t="s">
        <v>1083</v>
      </c>
      <c r="OU1" s="127" t="s">
        <v>1084</v>
      </c>
      <c r="OV1" s="127" t="s">
        <v>1085</v>
      </c>
      <c r="OW1" s="127" t="s">
        <v>1086</v>
      </c>
      <c r="OX1" s="127" t="s">
        <v>1087</v>
      </c>
      <c r="OY1" s="127" t="s">
        <v>1088</v>
      </c>
      <c r="OZ1" s="127" t="s">
        <v>1089</v>
      </c>
      <c r="PA1" s="127" t="s">
        <v>1090</v>
      </c>
      <c r="PB1" s="127" t="s">
        <v>1091</v>
      </c>
      <c r="PC1" s="127" t="s">
        <v>1092</v>
      </c>
      <c r="PD1" s="127" t="s">
        <v>1093</v>
      </c>
      <c r="PE1" s="127" t="s">
        <v>1094</v>
      </c>
      <c r="PF1" s="127" t="s">
        <v>1095</v>
      </c>
      <c r="PG1" s="126" t="s">
        <v>1096</v>
      </c>
      <c r="PH1" s="127" t="s">
        <v>1097</v>
      </c>
      <c r="PI1" s="127" t="s">
        <v>1098</v>
      </c>
      <c r="PJ1" s="127" t="s">
        <v>1099</v>
      </c>
      <c r="PK1" s="127" t="s">
        <v>1100</v>
      </c>
      <c r="PL1" s="127" t="s">
        <v>1101</v>
      </c>
      <c r="PM1" s="127" t="s">
        <v>1102</v>
      </c>
      <c r="PN1" s="127" t="s">
        <v>1103</v>
      </c>
      <c r="PO1" s="127" t="s">
        <v>1104</v>
      </c>
      <c r="PP1" s="127" t="s">
        <v>1105</v>
      </c>
      <c r="PQ1" s="127" t="s">
        <v>1106</v>
      </c>
      <c r="PR1" s="127" t="s">
        <v>1107</v>
      </c>
      <c r="PS1" s="127" t="s">
        <v>1108</v>
      </c>
      <c r="PT1" s="127" t="s">
        <v>1109</v>
      </c>
      <c r="PU1" s="127" t="s">
        <v>1110</v>
      </c>
      <c r="PV1" s="127" t="s">
        <v>1111</v>
      </c>
      <c r="PW1" s="126" t="s">
        <v>1112</v>
      </c>
      <c r="PX1" s="127" t="s">
        <v>1113</v>
      </c>
      <c r="PY1" s="127" t="s">
        <v>1114</v>
      </c>
      <c r="PZ1" s="127" t="s">
        <v>1115</v>
      </c>
      <c r="QA1" s="127" t="s">
        <v>1116</v>
      </c>
      <c r="QB1" s="127" t="s">
        <v>1117</v>
      </c>
      <c r="QC1" s="127" t="s">
        <v>1118</v>
      </c>
      <c r="QD1" s="127" t="s">
        <v>1119</v>
      </c>
      <c r="QE1" s="127" t="s">
        <v>1120</v>
      </c>
      <c r="QF1" s="127" t="s">
        <v>1121</v>
      </c>
      <c r="QG1" s="127" t="s">
        <v>1122</v>
      </c>
      <c r="QH1" s="127" t="s">
        <v>1123</v>
      </c>
      <c r="QI1" s="127" t="s">
        <v>1124</v>
      </c>
      <c r="QJ1" s="127" t="s">
        <v>1125</v>
      </c>
      <c r="QK1" s="127" t="s">
        <v>1126</v>
      </c>
      <c r="QL1" s="127" t="s">
        <v>1127</v>
      </c>
      <c r="QM1" s="126" t="s">
        <v>1128</v>
      </c>
      <c r="QN1" s="127" t="s">
        <v>1129</v>
      </c>
      <c r="QO1" s="127" t="s">
        <v>1130</v>
      </c>
      <c r="QP1" s="127" t="s">
        <v>1131</v>
      </c>
      <c r="QQ1" s="127" t="s">
        <v>1132</v>
      </c>
      <c r="QR1" s="127" t="s">
        <v>1133</v>
      </c>
      <c r="QS1" s="127" t="s">
        <v>1134</v>
      </c>
      <c r="QT1" s="127" t="s">
        <v>1135</v>
      </c>
      <c r="QU1" s="127" t="s">
        <v>1136</v>
      </c>
      <c r="QV1" s="127" t="s">
        <v>1137</v>
      </c>
      <c r="QW1" s="127" t="s">
        <v>1138</v>
      </c>
      <c r="QX1" s="127" t="s">
        <v>1139</v>
      </c>
      <c r="QY1" s="127" t="s">
        <v>1140</v>
      </c>
      <c r="QZ1" s="127" t="s">
        <v>1141</v>
      </c>
      <c r="RA1" s="127" t="s">
        <v>1142</v>
      </c>
      <c r="RB1" s="127" t="s">
        <v>1143</v>
      </c>
      <c r="RC1" s="126" t="s">
        <v>1144</v>
      </c>
      <c r="RD1" s="127" t="s">
        <v>1145</v>
      </c>
      <c r="RE1" s="127" t="s">
        <v>1146</v>
      </c>
      <c r="RF1" s="127" t="s">
        <v>1147</v>
      </c>
      <c r="RG1" s="127" t="s">
        <v>1148</v>
      </c>
      <c r="RH1" s="127" t="s">
        <v>1149</v>
      </c>
      <c r="RI1" s="127" t="s">
        <v>1150</v>
      </c>
      <c r="RJ1" s="127" t="s">
        <v>1151</v>
      </c>
      <c r="RK1" s="127" t="s">
        <v>1152</v>
      </c>
      <c r="RL1" s="127" t="s">
        <v>1153</v>
      </c>
      <c r="RM1" s="127" t="s">
        <v>1154</v>
      </c>
      <c r="RN1" s="127" t="s">
        <v>1155</v>
      </c>
      <c r="RO1" s="127" t="s">
        <v>1156</v>
      </c>
      <c r="RP1" s="127" t="s">
        <v>1157</v>
      </c>
      <c r="RQ1" s="127" t="s">
        <v>1158</v>
      </c>
      <c r="RR1" s="127" t="s">
        <v>1159</v>
      </c>
      <c r="RS1" s="126" t="s">
        <v>1160</v>
      </c>
      <c r="RT1" s="127" t="s">
        <v>1161</v>
      </c>
      <c r="RU1" s="127" t="s">
        <v>1162</v>
      </c>
      <c r="RV1" s="127" t="s">
        <v>1163</v>
      </c>
      <c r="RW1" s="127" t="s">
        <v>1164</v>
      </c>
      <c r="RX1" s="127" t="s">
        <v>1165</v>
      </c>
      <c r="RY1" s="127" t="s">
        <v>1166</v>
      </c>
      <c r="RZ1" s="127" t="s">
        <v>1167</v>
      </c>
      <c r="SA1" s="127" t="s">
        <v>1168</v>
      </c>
      <c r="SB1" s="127" t="s">
        <v>1169</v>
      </c>
      <c r="SC1" s="127" t="s">
        <v>1170</v>
      </c>
      <c r="SD1" s="127" t="s">
        <v>1171</v>
      </c>
      <c r="SE1" s="127" t="s">
        <v>1172</v>
      </c>
      <c r="SF1" s="127" t="s">
        <v>1173</v>
      </c>
      <c r="SG1" s="127" t="s">
        <v>1174</v>
      </c>
      <c r="SH1" s="127" t="s">
        <v>1175</v>
      </c>
      <c r="SI1" s="126" t="s">
        <v>1176</v>
      </c>
      <c r="SJ1" s="127" t="s">
        <v>1177</v>
      </c>
      <c r="SK1" s="127" t="s">
        <v>1178</v>
      </c>
      <c r="SL1" s="127" t="s">
        <v>1179</v>
      </c>
      <c r="SM1" s="127" t="s">
        <v>1180</v>
      </c>
      <c r="SN1" s="127" t="s">
        <v>1181</v>
      </c>
      <c r="SO1" s="127" t="s">
        <v>1182</v>
      </c>
      <c r="SP1" s="127" t="s">
        <v>1183</v>
      </c>
      <c r="SQ1" s="127" t="s">
        <v>1184</v>
      </c>
      <c r="SR1" s="127" t="s">
        <v>1185</v>
      </c>
      <c r="SS1" s="127" t="s">
        <v>1186</v>
      </c>
      <c r="ST1" s="127" t="s">
        <v>1187</v>
      </c>
      <c r="SU1" s="127" t="s">
        <v>1188</v>
      </c>
      <c r="SV1" s="127" t="s">
        <v>1189</v>
      </c>
      <c r="SW1" s="127" t="s">
        <v>1190</v>
      </c>
      <c r="SX1" s="127" t="s">
        <v>1191</v>
      </c>
      <c r="SY1" s="126" t="s">
        <v>1192</v>
      </c>
      <c r="SZ1" s="127" t="s">
        <v>1193</v>
      </c>
      <c r="TA1" s="127" t="s">
        <v>1194</v>
      </c>
      <c r="TB1" s="127" t="s">
        <v>1195</v>
      </c>
      <c r="TC1" s="127" t="s">
        <v>1196</v>
      </c>
      <c r="TD1" s="127" t="s">
        <v>1197</v>
      </c>
      <c r="TE1" s="127" t="s">
        <v>1198</v>
      </c>
      <c r="TF1" s="127" t="s">
        <v>1199</v>
      </c>
      <c r="TG1" s="127" t="s">
        <v>1200</v>
      </c>
      <c r="TH1" s="127" t="s">
        <v>1201</v>
      </c>
      <c r="TI1" s="127" t="s">
        <v>1202</v>
      </c>
      <c r="TJ1" s="127" t="s">
        <v>1203</v>
      </c>
      <c r="TK1" s="127" t="s">
        <v>1204</v>
      </c>
      <c r="TL1" s="127" t="s">
        <v>1205</v>
      </c>
      <c r="TM1" s="127" t="s">
        <v>1206</v>
      </c>
      <c r="TN1" s="127" t="s">
        <v>1207</v>
      </c>
      <c r="TO1" s="126" t="s">
        <v>1208</v>
      </c>
      <c r="TP1" s="127" t="s">
        <v>1209</v>
      </c>
      <c r="TQ1" s="127" t="s">
        <v>1210</v>
      </c>
      <c r="TR1" s="127" t="s">
        <v>1211</v>
      </c>
      <c r="TS1" s="127" t="s">
        <v>1212</v>
      </c>
      <c r="TT1" s="127" t="s">
        <v>1213</v>
      </c>
      <c r="TU1" s="127" t="s">
        <v>1214</v>
      </c>
      <c r="TV1" s="127" t="s">
        <v>1215</v>
      </c>
      <c r="TW1" s="127" t="s">
        <v>1216</v>
      </c>
      <c r="TX1" s="127" t="s">
        <v>1217</v>
      </c>
      <c r="TY1" s="127" t="s">
        <v>1218</v>
      </c>
      <c r="TZ1" s="127" t="s">
        <v>1219</v>
      </c>
      <c r="UA1" s="127" t="s">
        <v>1220</v>
      </c>
      <c r="UB1" s="127" t="s">
        <v>1221</v>
      </c>
      <c r="UC1" s="127" t="s">
        <v>1222</v>
      </c>
      <c r="UD1" s="127" t="s">
        <v>1223</v>
      </c>
      <c r="UE1" s="126" t="s">
        <v>1224</v>
      </c>
      <c r="UF1" s="127" t="s">
        <v>1225</v>
      </c>
      <c r="UG1" s="127" t="s">
        <v>1226</v>
      </c>
      <c r="UH1" s="127" t="s">
        <v>1227</v>
      </c>
      <c r="UI1" s="127" t="s">
        <v>1228</v>
      </c>
      <c r="UJ1" s="127" t="s">
        <v>1229</v>
      </c>
      <c r="UK1" s="127" t="s">
        <v>1230</v>
      </c>
      <c r="UL1" s="127" t="s">
        <v>1231</v>
      </c>
      <c r="UM1" s="127" t="s">
        <v>1232</v>
      </c>
      <c r="UN1" s="127" t="s">
        <v>1233</v>
      </c>
      <c r="UO1" s="127" t="s">
        <v>1234</v>
      </c>
      <c r="UP1" s="127" t="s">
        <v>1235</v>
      </c>
      <c r="UQ1" s="127" t="s">
        <v>1236</v>
      </c>
      <c r="UR1" s="127" t="s">
        <v>1237</v>
      </c>
      <c r="US1" s="127" t="s">
        <v>1238</v>
      </c>
      <c r="UT1" s="127" t="s">
        <v>1239</v>
      </c>
      <c r="UU1" s="126" t="s">
        <v>1240</v>
      </c>
      <c r="UV1" s="127" t="s">
        <v>1241</v>
      </c>
      <c r="UW1" s="127" t="s">
        <v>1242</v>
      </c>
      <c r="UX1" s="127" t="s">
        <v>1243</v>
      </c>
      <c r="UY1" s="127" t="s">
        <v>1244</v>
      </c>
      <c r="UZ1" s="127" t="s">
        <v>1245</v>
      </c>
      <c r="VA1" s="127" t="s">
        <v>1246</v>
      </c>
      <c r="VB1" s="127" t="s">
        <v>1247</v>
      </c>
      <c r="VC1" s="127" t="s">
        <v>1248</v>
      </c>
      <c r="VD1" s="127" t="s">
        <v>1249</v>
      </c>
      <c r="VE1" s="127" t="s">
        <v>1250</v>
      </c>
      <c r="VF1" s="127" t="s">
        <v>1251</v>
      </c>
      <c r="VG1" s="127" t="s">
        <v>1252</v>
      </c>
      <c r="VH1" s="127" t="s">
        <v>1253</v>
      </c>
      <c r="VI1" s="127" t="s">
        <v>1254</v>
      </c>
      <c r="VJ1" s="127" t="s">
        <v>1255</v>
      </c>
      <c r="VK1" s="126" t="s">
        <v>1256</v>
      </c>
      <c r="VL1" s="127" t="s">
        <v>1257</v>
      </c>
      <c r="VM1" s="127" t="s">
        <v>1258</v>
      </c>
      <c r="VN1" s="127" t="s">
        <v>1259</v>
      </c>
      <c r="VO1" s="127" t="s">
        <v>1260</v>
      </c>
      <c r="VP1" s="127" t="s">
        <v>1261</v>
      </c>
      <c r="VQ1" s="127" t="s">
        <v>1262</v>
      </c>
      <c r="VR1" s="127" t="s">
        <v>1263</v>
      </c>
      <c r="VS1" s="127" t="s">
        <v>1264</v>
      </c>
      <c r="VT1" s="127" t="s">
        <v>1265</v>
      </c>
      <c r="VU1" s="127" t="s">
        <v>1266</v>
      </c>
      <c r="VV1" s="127" t="s">
        <v>1267</v>
      </c>
      <c r="VW1" s="127" t="s">
        <v>1268</v>
      </c>
      <c r="VX1" s="127" t="s">
        <v>1269</v>
      </c>
      <c r="VY1" s="127" t="s">
        <v>1270</v>
      </c>
      <c r="VZ1" s="127" t="s">
        <v>1271</v>
      </c>
      <c r="WA1" s="126" t="s">
        <v>1272</v>
      </c>
      <c r="WB1" s="127" t="s">
        <v>1273</v>
      </c>
      <c r="WC1" s="127" t="s">
        <v>1274</v>
      </c>
      <c r="WD1" s="127" t="s">
        <v>1275</v>
      </c>
      <c r="WE1" s="127" t="s">
        <v>1276</v>
      </c>
      <c r="WF1" s="127" t="s">
        <v>1277</v>
      </c>
      <c r="WG1" s="127" t="s">
        <v>1278</v>
      </c>
      <c r="WH1" s="127" t="s">
        <v>1279</v>
      </c>
      <c r="WI1" s="127" t="s">
        <v>1280</v>
      </c>
      <c r="WJ1" s="127" t="s">
        <v>1281</v>
      </c>
      <c r="WK1" s="127" t="s">
        <v>1282</v>
      </c>
      <c r="WL1" s="127" t="s">
        <v>1283</v>
      </c>
      <c r="WM1" s="127" t="s">
        <v>1284</v>
      </c>
      <c r="WN1" s="127" t="s">
        <v>1285</v>
      </c>
      <c r="WO1" s="127" t="s">
        <v>1286</v>
      </c>
      <c r="WP1" s="127" t="s">
        <v>1287</v>
      </c>
      <c r="WQ1" s="126" t="s">
        <v>1288</v>
      </c>
      <c r="WR1" s="127" t="s">
        <v>1289</v>
      </c>
      <c r="WS1" s="127" t="s">
        <v>1290</v>
      </c>
      <c r="WT1" s="127" t="s">
        <v>1291</v>
      </c>
      <c r="WU1" s="127" t="s">
        <v>1292</v>
      </c>
      <c r="WV1" s="127" t="s">
        <v>1293</v>
      </c>
      <c r="WW1" s="127" t="s">
        <v>1294</v>
      </c>
      <c r="WX1" s="127" t="s">
        <v>1295</v>
      </c>
      <c r="WY1" s="127" t="s">
        <v>1296</v>
      </c>
      <c r="WZ1" s="127" t="s">
        <v>1297</v>
      </c>
      <c r="XA1" s="127" t="s">
        <v>1298</v>
      </c>
      <c r="XB1" s="127" t="s">
        <v>1299</v>
      </c>
      <c r="XC1" s="127" t="s">
        <v>1300</v>
      </c>
      <c r="XD1" s="127" t="s">
        <v>1301</v>
      </c>
      <c r="XE1" s="127" t="s">
        <v>1302</v>
      </c>
      <c r="XF1" s="127" t="s">
        <v>1303</v>
      </c>
      <c r="XG1" s="126" t="s">
        <v>1304</v>
      </c>
      <c r="XH1" s="127" t="s">
        <v>1305</v>
      </c>
      <c r="XI1" s="127" t="s">
        <v>1306</v>
      </c>
      <c r="XJ1" s="127" t="s">
        <v>1307</v>
      </c>
      <c r="XK1" s="127" t="s">
        <v>1308</v>
      </c>
      <c r="XL1" s="127" t="s">
        <v>1309</v>
      </c>
      <c r="XM1" s="127" t="s">
        <v>1310</v>
      </c>
      <c r="XN1" s="127" t="s">
        <v>1311</v>
      </c>
      <c r="XO1" s="127" t="s">
        <v>1312</v>
      </c>
      <c r="XP1" s="127" t="s">
        <v>1313</v>
      </c>
      <c r="XQ1" s="127" t="s">
        <v>1314</v>
      </c>
      <c r="XR1" s="127" t="s">
        <v>1315</v>
      </c>
      <c r="XS1" s="127" t="s">
        <v>1316</v>
      </c>
      <c r="XT1" s="127" t="s">
        <v>1317</v>
      </c>
      <c r="XU1" s="127" t="s">
        <v>1318</v>
      </c>
      <c r="XV1" s="127" t="s">
        <v>1319</v>
      </c>
      <c r="XW1" s="126" t="s">
        <v>1320</v>
      </c>
      <c r="XX1" s="127" t="s">
        <v>1321</v>
      </c>
      <c r="XY1" s="127" t="s">
        <v>1322</v>
      </c>
      <c r="XZ1" s="127" t="s">
        <v>1323</v>
      </c>
      <c r="YA1" s="127" t="s">
        <v>1324</v>
      </c>
      <c r="YB1" s="127" t="s">
        <v>1325</v>
      </c>
      <c r="YC1" s="127" t="s">
        <v>1326</v>
      </c>
      <c r="YD1" s="127" t="s">
        <v>1327</v>
      </c>
      <c r="YE1" s="127" t="s">
        <v>1328</v>
      </c>
      <c r="YF1" s="127" t="s">
        <v>1329</v>
      </c>
      <c r="YG1" s="127" t="s">
        <v>1330</v>
      </c>
      <c r="YH1" s="127" t="s">
        <v>1331</v>
      </c>
      <c r="YI1" s="127" t="s">
        <v>1332</v>
      </c>
      <c r="YJ1" s="127" t="s">
        <v>1333</v>
      </c>
      <c r="YK1" s="127" t="s">
        <v>1334</v>
      </c>
      <c r="YL1" s="127" t="s">
        <v>1335</v>
      </c>
      <c r="YM1" s="126" t="s">
        <v>1336</v>
      </c>
      <c r="YN1" s="127" t="s">
        <v>1337</v>
      </c>
      <c r="YO1" s="127" t="s">
        <v>1338</v>
      </c>
      <c r="YP1" s="127" t="s">
        <v>1339</v>
      </c>
      <c r="YQ1" s="127" t="s">
        <v>1340</v>
      </c>
      <c r="YR1" s="127" t="s">
        <v>1341</v>
      </c>
      <c r="YS1" s="127" t="s">
        <v>1342</v>
      </c>
      <c r="YT1" s="127" t="s">
        <v>1343</v>
      </c>
      <c r="YU1" s="127" t="s">
        <v>1344</v>
      </c>
      <c r="YV1" s="127" t="s">
        <v>1345</v>
      </c>
      <c r="YW1" s="127" t="s">
        <v>1346</v>
      </c>
      <c r="YX1" s="127" t="s">
        <v>1347</v>
      </c>
      <c r="YY1" s="127" t="s">
        <v>1348</v>
      </c>
      <c r="YZ1" s="127" t="s">
        <v>1349</v>
      </c>
      <c r="ZA1" s="127" t="s">
        <v>1350</v>
      </c>
      <c r="ZB1" s="127" t="s">
        <v>1351</v>
      </c>
      <c r="ZC1" s="126" t="s">
        <v>1352</v>
      </c>
      <c r="ZD1" s="127" t="s">
        <v>1353</v>
      </c>
      <c r="ZE1" s="127" t="s">
        <v>1354</v>
      </c>
      <c r="ZF1" s="127" t="s">
        <v>1355</v>
      </c>
      <c r="ZG1" s="127" t="s">
        <v>1356</v>
      </c>
      <c r="ZH1" s="127" t="s">
        <v>1357</v>
      </c>
      <c r="ZI1" s="127" t="s">
        <v>1358</v>
      </c>
      <c r="ZJ1" s="127" t="s">
        <v>1359</v>
      </c>
      <c r="ZK1" s="127" t="s">
        <v>1360</v>
      </c>
      <c r="ZL1" s="127" t="s">
        <v>1361</v>
      </c>
      <c r="ZM1" s="127" t="s">
        <v>1362</v>
      </c>
      <c r="ZN1" s="127" t="s">
        <v>1363</v>
      </c>
      <c r="ZO1" s="127" t="s">
        <v>1364</v>
      </c>
      <c r="ZP1" s="127" t="s">
        <v>1365</v>
      </c>
      <c r="ZQ1" s="127" t="s">
        <v>1366</v>
      </c>
      <c r="ZR1" s="127" t="s">
        <v>1367</v>
      </c>
      <c r="ZS1" s="126" t="s">
        <v>1368</v>
      </c>
      <c r="ZT1" s="127" t="s">
        <v>1369</v>
      </c>
      <c r="ZU1" s="127" t="s">
        <v>1370</v>
      </c>
      <c r="ZV1" s="127" t="s">
        <v>1371</v>
      </c>
      <c r="ZW1" s="127" t="s">
        <v>1372</v>
      </c>
      <c r="ZX1" s="127" t="s">
        <v>1373</v>
      </c>
      <c r="ZY1" s="127" t="s">
        <v>1374</v>
      </c>
      <c r="ZZ1" s="127" t="s">
        <v>1375</v>
      </c>
      <c r="AAA1" s="127" t="s">
        <v>1376</v>
      </c>
      <c r="AAB1" s="127" t="s">
        <v>1377</v>
      </c>
      <c r="AAC1" s="127" t="s">
        <v>1378</v>
      </c>
      <c r="AAD1" s="127" t="s">
        <v>1379</v>
      </c>
      <c r="AAE1" s="127" t="s">
        <v>1380</v>
      </c>
      <c r="AAF1" s="127" t="s">
        <v>1381</v>
      </c>
      <c r="AAG1" s="127" t="s">
        <v>1382</v>
      </c>
      <c r="AAH1" s="127" t="s">
        <v>1383</v>
      </c>
      <c r="AAI1" s="126" t="s">
        <v>1384</v>
      </c>
      <c r="AAJ1" s="127" t="s">
        <v>1385</v>
      </c>
      <c r="AAK1" s="127" t="s">
        <v>1386</v>
      </c>
      <c r="AAL1" s="127" t="s">
        <v>1387</v>
      </c>
      <c r="AAM1" s="127" t="s">
        <v>1388</v>
      </c>
      <c r="AAN1" s="127" t="s">
        <v>1389</v>
      </c>
      <c r="AAO1" s="127" t="s">
        <v>1390</v>
      </c>
      <c r="AAP1" s="127" t="s">
        <v>1391</v>
      </c>
      <c r="AAQ1" s="127" t="s">
        <v>1392</v>
      </c>
      <c r="AAR1" s="127" t="s">
        <v>1393</v>
      </c>
      <c r="AAS1" s="127" t="s">
        <v>1394</v>
      </c>
      <c r="AAT1" s="127" t="s">
        <v>1395</v>
      </c>
      <c r="AAU1" s="127" t="s">
        <v>1396</v>
      </c>
      <c r="AAV1" s="127" t="s">
        <v>1397</v>
      </c>
      <c r="AAW1" s="127" t="s">
        <v>1398</v>
      </c>
      <c r="AAX1" s="127" t="s">
        <v>1399</v>
      </c>
      <c r="AAY1" s="126" t="s">
        <v>1400</v>
      </c>
      <c r="AAZ1" s="127" t="s">
        <v>1401</v>
      </c>
      <c r="ABA1" s="127" t="s">
        <v>1402</v>
      </c>
      <c r="ABB1" s="127" t="s">
        <v>1403</v>
      </c>
      <c r="ABC1" s="127" t="s">
        <v>1404</v>
      </c>
      <c r="ABD1" s="127" t="s">
        <v>1405</v>
      </c>
      <c r="ABE1" s="127" t="s">
        <v>1406</v>
      </c>
      <c r="ABF1" s="127" t="s">
        <v>1407</v>
      </c>
      <c r="ABG1" s="127" t="s">
        <v>1408</v>
      </c>
      <c r="ABH1" s="127" t="s">
        <v>1409</v>
      </c>
      <c r="ABI1" s="127" t="s">
        <v>1410</v>
      </c>
      <c r="ABJ1" s="127" t="s">
        <v>1411</v>
      </c>
      <c r="ABK1" s="127" t="s">
        <v>1412</v>
      </c>
      <c r="ABL1" s="127" t="s">
        <v>1413</v>
      </c>
      <c r="ABM1" s="127" t="s">
        <v>1414</v>
      </c>
      <c r="ABN1" s="127" t="s">
        <v>1415</v>
      </c>
      <c r="ABO1" s="126" t="s">
        <v>1416</v>
      </c>
      <c r="ABP1" s="127" t="s">
        <v>1417</v>
      </c>
      <c r="ABQ1" s="127" t="s">
        <v>1418</v>
      </c>
      <c r="ABR1" s="127" t="s">
        <v>1419</v>
      </c>
      <c r="ABS1" s="127" t="s">
        <v>1420</v>
      </c>
      <c r="ABT1" s="127" t="s">
        <v>1421</v>
      </c>
      <c r="ABU1" s="127" t="s">
        <v>1422</v>
      </c>
      <c r="ABV1" s="127" t="s">
        <v>1423</v>
      </c>
      <c r="ABW1" s="127" t="s">
        <v>1424</v>
      </c>
      <c r="ABX1" s="127" t="s">
        <v>1425</v>
      </c>
      <c r="ABY1" s="127" t="s">
        <v>1426</v>
      </c>
      <c r="ABZ1" s="127" t="s">
        <v>1427</v>
      </c>
      <c r="ACA1" s="127" t="s">
        <v>1428</v>
      </c>
      <c r="ACB1" s="127" t="s">
        <v>1429</v>
      </c>
      <c r="ACC1" s="127" t="s">
        <v>1430</v>
      </c>
      <c r="ACD1" s="127" t="s">
        <v>1431</v>
      </c>
      <c r="ACE1" s="126" t="s">
        <v>1432</v>
      </c>
      <c r="ACF1" s="127" t="s">
        <v>1433</v>
      </c>
      <c r="ACG1" s="127" t="s">
        <v>1434</v>
      </c>
      <c r="ACH1" s="127" t="s">
        <v>1435</v>
      </c>
      <c r="ACI1" s="127" t="s">
        <v>1436</v>
      </c>
      <c r="ACJ1" s="127" t="s">
        <v>1437</v>
      </c>
      <c r="ACK1" s="127" t="s">
        <v>1438</v>
      </c>
      <c r="ACL1" s="127" t="s">
        <v>1439</v>
      </c>
      <c r="ACM1" s="127" t="s">
        <v>1440</v>
      </c>
      <c r="ACN1" s="127" t="s">
        <v>1441</v>
      </c>
      <c r="ACO1" s="127" t="s">
        <v>1442</v>
      </c>
      <c r="ACP1" s="127" t="s">
        <v>1443</v>
      </c>
      <c r="ACQ1" s="127" t="s">
        <v>1444</v>
      </c>
      <c r="ACR1" s="127" t="s">
        <v>1445</v>
      </c>
      <c r="ACS1" s="127" t="s">
        <v>1446</v>
      </c>
      <c r="ACT1" s="127" t="s">
        <v>1447</v>
      </c>
      <c r="ACU1" s="126" t="s">
        <v>1448</v>
      </c>
      <c r="ACV1" s="127" t="s">
        <v>1449</v>
      </c>
      <c r="ACW1" s="127" t="s">
        <v>1450</v>
      </c>
      <c r="ACX1" s="127" t="s">
        <v>1451</v>
      </c>
      <c r="ACY1" s="127" t="s">
        <v>1452</v>
      </c>
      <c r="ACZ1" s="127" t="s">
        <v>1453</v>
      </c>
      <c r="ADA1" s="127" t="s">
        <v>1454</v>
      </c>
      <c r="ADB1" s="127" t="s">
        <v>1455</v>
      </c>
      <c r="ADC1" s="127" t="s">
        <v>1456</v>
      </c>
      <c r="ADD1" s="127" t="s">
        <v>1457</v>
      </c>
      <c r="ADE1" s="127" t="s">
        <v>1458</v>
      </c>
      <c r="ADF1" s="127" t="s">
        <v>1459</v>
      </c>
      <c r="ADG1" s="127" t="s">
        <v>1460</v>
      </c>
      <c r="ADH1" s="127" t="s">
        <v>1461</v>
      </c>
      <c r="ADI1" s="127" t="s">
        <v>1462</v>
      </c>
      <c r="ADJ1" s="127" t="s">
        <v>1463</v>
      </c>
      <c r="ADK1" s="126" t="s">
        <v>1464</v>
      </c>
      <c r="ADL1" s="127" t="s">
        <v>1465</v>
      </c>
      <c r="ADM1" s="127" t="s">
        <v>1466</v>
      </c>
      <c r="ADN1" s="127" t="s">
        <v>1467</v>
      </c>
      <c r="ADO1" s="127" t="s">
        <v>1468</v>
      </c>
      <c r="ADP1" s="127" t="s">
        <v>1469</v>
      </c>
      <c r="ADQ1" s="127" t="s">
        <v>1470</v>
      </c>
      <c r="ADR1" s="127" t="s">
        <v>1471</v>
      </c>
      <c r="ADS1" s="127" t="s">
        <v>1472</v>
      </c>
      <c r="ADT1" s="127" t="s">
        <v>1473</v>
      </c>
      <c r="ADU1" s="127" t="s">
        <v>1474</v>
      </c>
      <c r="ADV1" s="127" t="s">
        <v>1475</v>
      </c>
      <c r="ADW1" s="127" t="s">
        <v>1476</v>
      </c>
      <c r="ADX1" s="127" t="s">
        <v>1477</v>
      </c>
      <c r="ADY1" s="127" t="s">
        <v>1478</v>
      </c>
      <c r="ADZ1" s="127" t="s">
        <v>1479</v>
      </c>
      <c r="AEA1" s="126" t="s">
        <v>1480</v>
      </c>
      <c r="AEB1" s="127" t="s">
        <v>1481</v>
      </c>
      <c r="AEC1" s="127" t="s">
        <v>1482</v>
      </c>
      <c r="AED1" s="127" t="s">
        <v>1483</v>
      </c>
      <c r="AEE1" s="127" t="s">
        <v>1484</v>
      </c>
      <c r="AEF1" s="127" t="s">
        <v>1485</v>
      </c>
      <c r="AEG1" s="127" t="s">
        <v>1486</v>
      </c>
      <c r="AEH1" s="127" t="s">
        <v>1487</v>
      </c>
      <c r="AEI1" s="127" t="s">
        <v>1488</v>
      </c>
      <c r="AEJ1" s="127" t="s">
        <v>1489</v>
      </c>
      <c r="AEK1" s="127" t="s">
        <v>1490</v>
      </c>
      <c r="AEL1" s="127" t="s">
        <v>1491</v>
      </c>
      <c r="AEM1" s="127" t="s">
        <v>1492</v>
      </c>
      <c r="AEN1" s="127" t="s">
        <v>1493</v>
      </c>
      <c r="AEO1" s="127" t="s">
        <v>1494</v>
      </c>
      <c r="AEP1" s="127" t="s">
        <v>1495</v>
      </c>
      <c r="AEQ1" s="126" t="s">
        <v>1496</v>
      </c>
      <c r="AER1" s="127" t="s">
        <v>1497</v>
      </c>
      <c r="AES1" s="127" t="s">
        <v>1498</v>
      </c>
      <c r="AET1" s="127" t="s">
        <v>1499</v>
      </c>
      <c r="AEU1" s="127" t="s">
        <v>1500</v>
      </c>
      <c r="AEV1" s="127" t="s">
        <v>1501</v>
      </c>
      <c r="AEW1" s="127" t="s">
        <v>1502</v>
      </c>
      <c r="AEX1" s="127" t="s">
        <v>1503</v>
      </c>
      <c r="AEY1" s="127" t="s">
        <v>1504</v>
      </c>
      <c r="AEZ1" s="127" t="s">
        <v>1505</v>
      </c>
      <c r="AFA1" s="127" t="s">
        <v>1506</v>
      </c>
      <c r="AFB1" s="127" t="s">
        <v>1507</v>
      </c>
      <c r="AFC1" s="127" t="s">
        <v>1508</v>
      </c>
      <c r="AFD1" s="127" t="s">
        <v>1509</v>
      </c>
      <c r="AFE1" s="127" t="s">
        <v>1510</v>
      </c>
      <c r="AFF1" s="127" t="s">
        <v>1511</v>
      </c>
      <c r="AFG1" s="126" t="s">
        <v>1512</v>
      </c>
      <c r="AFH1" s="127" t="s">
        <v>1513</v>
      </c>
      <c r="AFI1" s="127" t="s">
        <v>1514</v>
      </c>
      <c r="AFJ1" s="127" t="s">
        <v>1515</v>
      </c>
      <c r="AFK1" s="127" t="s">
        <v>1516</v>
      </c>
      <c r="AFL1" s="127" t="s">
        <v>1517</v>
      </c>
      <c r="AFM1" s="127" t="s">
        <v>1518</v>
      </c>
      <c r="AFN1" s="127" t="s">
        <v>1519</v>
      </c>
      <c r="AFO1" s="127" t="s">
        <v>1520</v>
      </c>
      <c r="AFP1" s="127" t="s">
        <v>1521</v>
      </c>
      <c r="AFQ1" s="127" t="s">
        <v>1522</v>
      </c>
      <c r="AFR1" s="127" t="s">
        <v>1523</v>
      </c>
      <c r="AFS1" s="127" t="s">
        <v>1524</v>
      </c>
      <c r="AFT1" s="127" t="s">
        <v>1525</v>
      </c>
      <c r="AFU1" s="127" t="s">
        <v>1526</v>
      </c>
      <c r="AFV1" s="127" t="s">
        <v>1527</v>
      </c>
      <c r="AFW1" s="126" t="s">
        <v>1528</v>
      </c>
      <c r="AFX1" s="127" t="s">
        <v>1529</v>
      </c>
      <c r="AFY1" s="127" t="s">
        <v>1530</v>
      </c>
      <c r="AFZ1" s="127" t="s">
        <v>1531</v>
      </c>
      <c r="AGA1" s="127" t="s">
        <v>1532</v>
      </c>
      <c r="AGB1" s="127" t="s">
        <v>1533</v>
      </c>
      <c r="AGC1" s="127" t="s">
        <v>1534</v>
      </c>
      <c r="AGD1" s="127" t="s">
        <v>1535</v>
      </c>
      <c r="AGE1" s="127" t="s">
        <v>1536</v>
      </c>
      <c r="AGF1" s="127" t="s">
        <v>1537</v>
      </c>
      <c r="AGG1" s="127" t="s">
        <v>1538</v>
      </c>
      <c r="AGH1" s="127" t="s">
        <v>1539</v>
      </c>
      <c r="AGI1" s="127" t="s">
        <v>1540</v>
      </c>
      <c r="AGJ1" s="127" t="s">
        <v>1541</v>
      </c>
      <c r="AGK1" s="127" t="s">
        <v>1542</v>
      </c>
      <c r="AGL1" s="127" t="s">
        <v>1543</v>
      </c>
      <c r="AGM1" s="126" t="s">
        <v>1544</v>
      </c>
      <c r="AGN1" s="127" t="s">
        <v>1545</v>
      </c>
      <c r="AGO1" s="127" t="s">
        <v>1546</v>
      </c>
      <c r="AGP1" s="127" t="s">
        <v>1547</v>
      </c>
      <c r="AGQ1" s="127" t="s">
        <v>1548</v>
      </c>
      <c r="AGR1" s="127" t="s">
        <v>1549</v>
      </c>
      <c r="AGS1" s="127" t="s">
        <v>1550</v>
      </c>
      <c r="AGT1" s="127" t="s">
        <v>1551</v>
      </c>
      <c r="AGU1" s="127" t="s">
        <v>1552</v>
      </c>
      <c r="AGV1" s="127" t="s">
        <v>1553</v>
      </c>
      <c r="AGW1" s="127" t="s">
        <v>1554</v>
      </c>
      <c r="AGX1" s="127" t="s">
        <v>1555</v>
      </c>
      <c r="AGY1" s="127" t="s">
        <v>1556</v>
      </c>
      <c r="AGZ1" s="127" t="s">
        <v>1557</v>
      </c>
      <c r="AHA1" s="127" t="s">
        <v>1558</v>
      </c>
      <c r="AHB1" s="127" t="s">
        <v>1559</v>
      </c>
      <c r="AHC1" s="126" t="s">
        <v>1560</v>
      </c>
      <c r="AHD1" s="127" t="s">
        <v>1561</v>
      </c>
      <c r="AHE1" s="127" t="s">
        <v>1562</v>
      </c>
      <c r="AHF1" s="127" t="s">
        <v>1563</v>
      </c>
      <c r="AHG1" s="127" t="s">
        <v>1564</v>
      </c>
      <c r="AHH1" s="127" t="s">
        <v>1565</v>
      </c>
      <c r="AHI1" s="127" t="s">
        <v>1566</v>
      </c>
      <c r="AHJ1" s="127" t="s">
        <v>1567</v>
      </c>
      <c r="AHK1" s="127" t="s">
        <v>1568</v>
      </c>
      <c r="AHL1" s="127" t="s">
        <v>1569</v>
      </c>
      <c r="AHM1" s="127" t="s">
        <v>1570</v>
      </c>
      <c r="AHN1" s="127" t="s">
        <v>1571</v>
      </c>
      <c r="AHO1" s="127" t="s">
        <v>1572</v>
      </c>
      <c r="AHP1" s="127" t="s">
        <v>1573</v>
      </c>
      <c r="AHQ1" s="127" t="s">
        <v>1574</v>
      </c>
      <c r="AHR1" s="127" t="s">
        <v>1575</v>
      </c>
      <c r="AHS1" s="57" t="s">
        <v>435</v>
      </c>
      <c r="AHT1" s="57" t="s">
        <v>436</v>
      </c>
      <c r="AHU1" s="57" t="s">
        <v>180</v>
      </c>
      <c r="AHV1" s="71" t="s">
        <v>143</v>
      </c>
    </row>
    <row r="2" spans="1:906" ht="15" customHeight="1">
      <c r="A2" s="36" t="s">
        <v>42</v>
      </c>
      <c r="B2" s="58" t="s">
        <v>43</v>
      </c>
      <c r="C2" s="36" t="s">
        <v>177</v>
      </c>
      <c r="D2" s="74">
        <v>44926</v>
      </c>
      <c r="E2" s="58"/>
      <c r="F2" s="58"/>
      <c r="G2" s="31"/>
      <c r="H2" s="31"/>
      <c r="I2" s="31"/>
      <c r="J2" s="31"/>
      <c r="K2" s="31"/>
      <c r="L2" s="31"/>
      <c r="M2" s="31"/>
      <c r="N2" s="31"/>
      <c r="O2" s="31"/>
      <c r="P2" s="31"/>
      <c r="Q2" s="31"/>
      <c r="R2" s="31"/>
      <c r="S2" s="31"/>
      <c r="T2" s="31"/>
      <c r="U2" s="180"/>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2" t="s">
        <v>437</v>
      </c>
      <c r="AHT2" s="198" t="s">
        <v>2389</v>
      </c>
      <c r="AHU2" s="32" t="s">
        <v>333</v>
      </c>
    </row>
    <row r="3" spans="1:906" ht="15" customHeight="1">
      <c r="A3" s="36" t="s">
        <v>44</v>
      </c>
      <c r="B3" s="58" t="s">
        <v>317</v>
      </c>
      <c r="C3" s="36" t="s">
        <v>178</v>
      </c>
      <c r="D3" s="74">
        <v>44926</v>
      </c>
      <c r="E3" s="58"/>
      <c r="F3" s="58"/>
      <c r="G3" s="59"/>
      <c r="H3" s="59"/>
      <c r="I3" s="59"/>
      <c r="J3" s="59"/>
      <c r="K3" s="59"/>
      <c r="L3" s="59"/>
      <c r="M3" s="59"/>
      <c r="N3" s="59"/>
      <c r="O3" s="59"/>
      <c r="P3" s="59"/>
      <c r="Q3" s="59"/>
      <c r="R3" s="59"/>
      <c r="S3" s="31"/>
      <c r="T3" s="31"/>
      <c r="U3" s="180"/>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2" t="s">
        <v>2384</v>
      </c>
      <c r="AHT3" s="198" t="s">
        <v>2389</v>
      </c>
      <c r="AHU3" s="32" t="s">
        <v>334</v>
      </c>
    </row>
    <row r="4" spans="1:906" ht="15" customHeight="1">
      <c r="A4" s="75" t="s">
        <v>107</v>
      </c>
      <c r="B4" s="60" t="s">
        <v>108</v>
      </c>
      <c r="C4" s="36" t="s">
        <v>162</v>
      </c>
      <c r="D4" s="74">
        <v>44926</v>
      </c>
      <c r="E4" s="58" t="s">
        <v>193</v>
      </c>
      <c r="F4" s="58" t="s">
        <v>191</v>
      </c>
      <c r="G4" s="59">
        <v>28275</v>
      </c>
      <c r="H4" s="31">
        <v>0</v>
      </c>
      <c r="I4" s="31"/>
      <c r="J4" s="31">
        <v>6235</v>
      </c>
      <c r="K4" s="31">
        <v>1150</v>
      </c>
      <c r="L4" s="31">
        <v>-443</v>
      </c>
      <c r="M4" s="31">
        <v>-53</v>
      </c>
      <c r="N4" s="31">
        <v>-351</v>
      </c>
      <c r="O4" s="31"/>
      <c r="P4" s="31"/>
      <c r="Q4" s="31"/>
      <c r="R4" s="31">
        <v>26017</v>
      </c>
      <c r="S4" s="31">
        <v>1885</v>
      </c>
      <c r="T4" s="31">
        <v>302</v>
      </c>
      <c r="U4" s="180">
        <v>71</v>
      </c>
      <c r="V4" s="34">
        <v>3</v>
      </c>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34"/>
      <c r="OH4" s="34"/>
      <c r="OI4" s="34"/>
      <c r="OJ4" s="34"/>
      <c r="OK4" s="34"/>
      <c r="OL4" s="34"/>
      <c r="OM4" s="34"/>
      <c r="ON4" s="34"/>
      <c r="OO4" s="34"/>
      <c r="OP4" s="34"/>
      <c r="OQ4" s="34"/>
      <c r="OR4" s="34"/>
      <c r="OS4" s="34"/>
      <c r="OT4" s="34"/>
      <c r="OU4" s="34"/>
      <c r="OV4" s="34"/>
      <c r="OW4" s="34"/>
      <c r="OX4" s="34"/>
      <c r="OY4" s="34"/>
      <c r="OZ4" s="34"/>
      <c r="PA4" s="34"/>
      <c r="PB4" s="34"/>
      <c r="PC4" s="34"/>
      <c r="PD4" s="34"/>
      <c r="PE4" s="34"/>
      <c r="PF4" s="34"/>
      <c r="PG4" s="34"/>
      <c r="PH4" s="34"/>
      <c r="PI4" s="34"/>
      <c r="PJ4" s="34"/>
      <c r="PK4" s="34"/>
      <c r="PL4" s="34"/>
      <c r="PM4" s="34"/>
      <c r="PN4" s="34"/>
      <c r="PO4" s="34"/>
      <c r="PP4" s="34"/>
      <c r="PQ4" s="34"/>
      <c r="PR4" s="34"/>
      <c r="PS4" s="34"/>
      <c r="PT4" s="34"/>
      <c r="PU4" s="34"/>
      <c r="PV4" s="34"/>
      <c r="PW4" s="34"/>
      <c r="PX4" s="34"/>
      <c r="PY4" s="34"/>
      <c r="PZ4" s="34"/>
      <c r="QA4" s="34"/>
      <c r="QB4" s="34"/>
      <c r="QC4" s="34"/>
      <c r="QD4" s="34"/>
      <c r="QE4" s="34"/>
      <c r="QF4" s="34"/>
      <c r="QG4" s="34"/>
      <c r="QH4" s="34"/>
      <c r="QI4" s="34"/>
      <c r="QJ4" s="34"/>
      <c r="QK4" s="34"/>
      <c r="QL4" s="34"/>
      <c r="QM4" s="34"/>
      <c r="QN4" s="34"/>
      <c r="QO4" s="34"/>
      <c r="QP4" s="34"/>
      <c r="QQ4" s="34"/>
      <c r="QR4" s="34"/>
      <c r="QS4" s="34"/>
      <c r="QT4" s="34"/>
      <c r="QU4" s="34"/>
      <c r="QV4" s="34"/>
      <c r="QW4" s="34"/>
      <c r="QX4" s="34"/>
      <c r="QY4" s="34"/>
      <c r="QZ4" s="34"/>
      <c r="RA4" s="34"/>
      <c r="RB4" s="34"/>
      <c r="RC4" s="34"/>
      <c r="RD4" s="34"/>
      <c r="RE4" s="34"/>
      <c r="RF4" s="34"/>
      <c r="RG4" s="34"/>
      <c r="RH4" s="34"/>
      <c r="RI4" s="34"/>
      <c r="RJ4" s="34"/>
      <c r="RK4" s="34"/>
      <c r="RL4" s="34"/>
      <c r="RM4" s="34"/>
      <c r="RN4" s="34"/>
      <c r="RO4" s="34"/>
      <c r="RP4" s="34"/>
      <c r="RQ4" s="34"/>
      <c r="RR4" s="34"/>
      <c r="RS4" s="34"/>
      <c r="RT4" s="34"/>
      <c r="RU4" s="34"/>
      <c r="RV4" s="34"/>
      <c r="RW4" s="34"/>
      <c r="RX4" s="34"/>
      <c r="RY4" s="34"/>
      <c r="RZ4" s="34"/>
      <c r="SA4" s="34"/>
      <c r="SB4" s="34"/>
      <c r="SC4" s="34"/>
      <c r="SD4" s="34"/>
      <c r="SE4" s="34"/>
      <c r="SF4" s="34"/>
      <c r="SG4" s="34"/>
      <c r="SH4" s="34"/>
      <c r="SI4" s="34"/>
      <c r="SJ4" s="34"/>
      <c r="SK4" s="34"/>
      <c r="SL4" s="34"/>
      <c r="SM4" s="34"/>
      <c r="SN4" s="34"/>
      <c r="SO4" s="34"/>
      <c r="SP4" s="34"/>
      <c r="SQ4" s="34"/>
      <c r="SR4" s="34"/>
      <c r="SS4" s="34"/>
      <c r="ST4" s="34"/>
      <c r="SU4" s="34"/>
      <c r="SV4" s="34"/>
      <c r="SW4" s="34"/>
      <c r="SX4" s="34"/>
      <c r="SY4" s="34"/>
      <c r="SZ4" s="34"/>
      <c r="TA4" s="34"/>
      <c r="TB4" s="34"/>
      <c r="TC4" s="34"/>
      <c r="TD4" s="34"/>
      <c r="TE4" s="34"/>
      <c r="TF4" s="34"/>
      <c r="TG4" s="34"/>
      <c r="TH4" s="34"/>
      <c r="TI4" s="34"/>
      <c r="TJ4" s="34"/>
      <c r="TK4" s="34"/>
      <c r="TL4" s="34"/>
      <c r="TM4" s="34"/>
      <c r="TN4" s="34"/>
      <c r="TO4" s="34">
        <v>0</v>
      </c>
      <c r="TP4" s="34">
        <v>0</v>
      </c>
      <c r="TQ4" s="34"/>
      <c r="TR4" s="34">
        <v>0</v>
      </c>
      <c r="TS4" s="34"/>
      <c r="TT4" s="34">
        <v>0</v>
      </c>
      <c r="TU4" s="34">
        <v>0</v>
      </c>
      <c r="TV4" s="34"/>
      <c r="TW4" s="34"/>
      <c r="TX4" s="34"/>
      <c r="TY4" s="34"/>
      <c r="TZ4" s="34">
        <v>0</v>
      </c>
      <c r="UA4" s="34"/>
      <c r="UB4" s="34">
        <v>302</v>
      </c>
      <c r="UC4" s="34">
        <v>72</v>
      </c>
      <c r="UD4" s="34">
        <v>5</v>
      </c>
      <c r="UE4" s="34">
        <v>0</v>
      </c>
      <c r="UF4" s="34">
        <v>0</v>
      </c>
      <c r="UG4" s="34"/>
      <c r="UH4" s="34">
        <v>0</v>
      </c>
      <c r="UI4" s="34"/>
      <c r="UJ4" s="34">
        <v>0</v>
      </c>
      <c r="UK4" s="34">
        <v>0</v>
      </c>
      <c r="UL4" s="34"/>
      <c r="UM4" s="34"/>
      <c r="UN4" s="34"/>
      <c r="UO4" s="34"/>
      <c r="UP4" s="34">
        <v>0</v>
      </c>
      <c r="UQ4" s="34"/>
      <c r="UR4" s="34"/>
      <c r="US4" s="34">
        <v>1</v>
      </c>
      <c r="UT4" s="34">
        <v>5</v>
      </c>
      <c r="UU4" s="34"/>
      <c r="UV4" s="34"/>
      <c r="UW4" s="34"/>
      <c r="UX4" s="34"/>
      <c r="UY4" s="34"/>
      <c r="UZ4" s="34"/>
      <c r="VA4" s="34"/>
      <c r="VB4" s="34"/>
      <c r="VC4" s="34"/>
      <c r="VD4" s="34"/>
      <c r="VE4" s="34"/>
      <c r="VF4" s="34"/>
      <c r="VG4" s="34"/>
      <c r="VH4" s="34"/>
      <c r="VI4" s="34"/>
      <c r="VJ4" s="34">
        <v>1</v>
      </c>
      <c r="VK4" s="34"/>
      <c r="VL4" s="34"/>
      <c r="VM4" s="34"/>
      <c r="VN4" s="34"/>
      <c r="VO4" s="34"/>
      <c r="VP4" s="34"/>
      <c r="VQ4" s="34"/>
      <c r="VR4" s="34"/>
      <c r="VS4" s="34"/>
      <c r="VT4" s="34"/>
      <c r="VU4" s="34"/>
      <c r="VV4" s="34"/>
      <c r="VW4" s="34"/>
      <c r="VX4" s="34">
        <v>302</v>
      </c>
      <c r="VY4" s="34">
        <v>71</v>
      </c>
      <c r="VZ4" s="34">
        <v>14</v>
      </c>
      <c r="WA4" s="34"/>
      <c r="WB4" s="34"/>
      <c r="WC4" s="34"/>
      <c r="WD4" s="34"/>
      <c r="WE4" s="34"/>
      <c r="WF4" s="34"/>
      <c r="WG4" s="34"/>
      <c r="WH4" s="34"/>
      <c r="WI4" s="34"/>
      <c r="WJ4" s="34"/>
      <c r="WK4" s="34"/>
      <c r="WL4" s="34"/>
      <c r="WM4" s="34"/>
      <c r="WN4" s="34"/>
      <c r="WO4" s="34"/>
      <c r="WP4" s="34"/>
      <c r="WQ4" s="34">
        <v>2</v>
      </c>
      <c r="WR4" s="34"/>
      <c r="WS4" s="34"/>
      <c r="WT4" s="34"/>
      <c r="WU4" s="34"/>
      <c r="WV4" s="34">
        <v>0</v>
      </c>
      <c r="WW4" s="34"/>
      <c r="WX4" s="34"/>
      <c r="WY4" s="34"/>
      <c r="WZ4" s="34"/>
      <c r="XA4" s="34"/>
      <c r="XB4" s="34">
        <v>0</v>
      </c>
      <c r="XC4" s="34">
        <v>2</v>
      </c>
      <c r="XD4" s="34"/>
      <c r="XE4" s="34"/>
      <c r="XF4" s="34">
        <v>9</v>
      </c>
      <c r="XG4" s="34">
        <v>75</v>
      </c>
      <c r="XH4" s="34"/>
      <c r="XI4" s="34"/>
      <c r="XJ4" s="34">
        <v>1</v>
      </c>
      <c r="XK4" s="34">
        <v>74</v>
      </c>
      <c r="XL4" s="34">
        <v>-11</v>
      </c>
      <c r="XM4" s="34">
        <v>0</v>
      </c>
      <c r="XN4" s="34">
        <v>-11</v>
      </c>
      <c r="XO4" s="34"/>
      <c r="XP4" s="34"/>
      <c r="XQ4" s="34"/>
      <c r="XR4" s="34">
        <v>74</v>
      </c>
      <c r="XS4" s="34"/>
      <c r="XT4" s="34"/>
      <c r="XU4" s="34">
        <v>1</v>
      </c>
      <c r="XV4" s="34">
        <v>1</v>
      </c>
      <c r="XW4" s="34">
        <v>75</v>
      </c>
      <c r="XX4" s="34"/>
      <c r="XY4" s="34"/>
      <c r="XZ4" s="34">
        <v>1</v>
      </c>
      <c r="YA4" s="34">
        <v>74</v>
      </c>
      <c r="YB4" s="34">
        <v>-11</v>
      </c>
      <c r="YC4" s="34">
        <v>0</v>
      </c>
      <c r="YD4" s="34">
        <v>-11</v>
      </c>
      <c r="YE4" s="34"/>
      <c r="YF4" s="34"/>
      <c r="YG4" s="34"/>
      <c r="YH4" s="34">
        <v>74</v>
      </c>
      <c r="YI4" s="34"/>
      <c r="YJ4" s="34"/>
      <c r="YK4" s="34">
        <v>1</v>
      </c>
      <c r="YL4" s="34">
        <v>1</v>
      </c>
      <c r="YM4" s="34"/>
      <c r="YN4" s="34"/>
      <c r="YO4" s="34"/>
      <c r="YP4" s="34"/>
      <c r="YQ4" s="34"/>
      <c r="YR4" s="34"/>
      <c r="YS4" s="34"/>
      <c r="YT4" s="34"/>
      <c r="YU4" s="34"/>
      <c r="YV4" s="34"/>
      <c r="YW4" s="34"/>
      <c r="YX4" s="34"/>
      <c r="YY4" s="34"/>
      <c r="YZ4" s="34"/>
      <c r="ZA4" s="34"/>
      <c r="ZB4" s="34"/>
      <c r="ZC4" s="34"/>
      <c r="ZD4" s="34"/>
      <c r="ZE4" s="34"/>
      <c r="ZF4" s="34"/>
      <c r="ZG4" s="34"/>
      <c r="ZH4" s="34"/>
      <c r="ZI4" s="34"/>
      <c r="ZJ4" s="34"/>
      <c r="ZK4" s="34"/>
      <c r="ZL4" s="34"/>
      <c r="ZM4" s="34"/>
      <c r="ZN4" s="34"/>
      <c r="ZO4" s="34"/>
      <c r="ZP4" s="34"/>
      <c r="ZQ4" s="34"/>
      <c r="ZR4" s="34"/>
      <c r="ZS4" s="34">
        <v>75</v>
      </c>
      <c r="ZT4" s="34"/>
      <c r="ZU4" s="34"/>
      <c r="ZV4" s="34"/>
      <c r="ZW4" s="34"/>
      <c r="ZX4" s="34">
        <v>0</v>
      </c>
      <c r="ZY4" s="34"/>
      <c r="ZZ4" s="34"/>
      <c r="AAA4" s="34"/>
      <c r="AAB4" s="34"/>
      <c r="AAC4" s="34"/>
      <c r="AAD4" s="34">
        <v>74</v>
      </c>
      <c r="AAE4" s="34">
        <v>1</v>
      </c>
      <c r="AAF4" s="34"/>
      <c r="AAG4" s="34"/>
      <c r="AAH4" s="34">
        <v>3</v>
      </c>
      <c r="AAI4" s="34">
        <v>1</v>
      </c>
      <c r="AAJ4" s="34"/>
      <c r="AAK4" s="34"/>
      <c r="AAL4" s="34">
        <v>1</v>
      </c>
      <c r="AAM4" s="34"/>
      <c r="AAN4" s="34">
        <v>0</v>
      </c>
      <c r="AAO4" s="34">
        <v>0</v>
      </c>
      <c r="AAP4" s="34"/>
      <c r="AAQ4" s="34"/>
      <c r="AAR4" s="34"/>
      <c r="AAS4" s="34"/>
      <c r="AAT4" s="34"/>
      <c r="AAU4" s="34">
        <v>1</v>
      </c>
      <c r="AAV4" s="34"/>
      <c r="AAW4" s="34"/>
      <c r="AAX4" s="34">
        <v>7</v>
      </c>
      <c r="AAY4" s="34"/>
      <c r="AAZ4" s="34"/>
      <c r="ABA4" s="34"/>
      <c r="ABB4" s="34"/>
      <c r="ABC4" s="34"/>
      <c r="ABD4" s="34"/>
      <c r="ABE4" s="34"/>
      <c r="ABF4" s="34"/>
      <c r="ABG4" s="34"/>
      <c r="ABH4" s="34"/>
      <c r="ABI4" s="34"/>
      <c r="ABJ4" s="34"/>
      <c r="ABK4" s="34"/>
      <c r="ABL4" s="34"/>
      <c r="ABM4" s="34"/>
      <c r="ABN4" s="34"/>
      <c r="ABO4" s="34"/>
      <c r="ABP4" s="34"/>
      <c r="ABQ4" s="34"/>
      <c r="ABR4" s="34"/>
      <c r="ABS4" s="34"/>
      <c r="ABT4" s="34"/>
      <c r="ABU4" s="34"/>
      <c r="ABV4" s="34"/>
      <c r="ABW4" s="34"/>
      <c r="ABX4" s="34"/>
      <c r="ABY4" s="34"/>
      <c r="ABZ4" s="34"/>
      <c r="ACA4" s="34"/>
      <c r="ACB4" s="34"/>
      <c r="ACC4" s="34"/>
      <c r="ACD4" s="34"/>
      <c r="ACE4" s="34"/>
      <c r="ACF4" s="34"/>
      <c r="ACG4" s="34"/>
      <c r="ACH4" s="34"/>
      <c r="ACI4" s="34"/>
      <c r="ACJ4" s="34"/>
      <c r="ACK4" s="34"/>
      <c r="ACL4" s="34"/>
      <c r="ACM4" s="34"/>
      <c r="ACN4" s="34"/>
      <c r="ACO4" s="34"/>
      <c r="ACP4" s="34"/>
      <c r="ACQ4" s="34"/>
      <c r="ACR4" s="34"/>
      <c r="ACS4" s="34"/>
      <c r="ACT4" s="34"/>
      <c r="ACU4" s="34">
        <v>1</v>
      </c>
      <c r="ACV4" s="34"/>
      <c r="ACW4" s="34"/>
      <c r="ACX4" s="34">
        <v>1</v>
      </c>
      <c r="ACY4" s="34"/>
      <c r="ACZ4" s="34">
        <v>0</v>
      </c>
      <c r="ADA4" s="34">
        <v>0</v>
      </c>
      <c r="ADB4" s="34"/>
      <c r="ADC4" s="34"/>
      <c r="ADD4" s="34"/>
      <c r="ADE4" s="34"/>
      <c r="ADF4" s="34"/>
      <c r="ADG4" s="34">
        <v>1</v>
      </c>
      <c r="ADH4" s="34"/>
      <c r="ADI4" s="34"/>
      <c r="ADJ4" s="34">
        <v>7</v>
      </c>
      <c r="ADK4" s="34"/>
      <c r="ADL4" s="34"/>
      <c r="ADM4" s="34"/>
      <c r="ADN4" s="34"/>
      <c r="ADO4" s="34"/>
      <c r="ADP4" s="34"/>
      <c r="ADQ4" s="34"/>
      <c r="ADR4" s="34"/>
      <c r="ADS4" s="34"/>
      <c r="ADT4" s="34"/>
      <c r="ADU4" s="34"/>
      <c r="ADV4" s="34"/>
      <c r="ADW4" s="34"/>
      <c r="ADX4" s="34"/>
      <c r="ADY4" s="34"/>
      <c r="ADZ4" s="34"/>
      <c r="AEA4" s="34">
        <v>1729</v>
      </c>
      <c r="AEB4" s="34"/>
      <c r="AEC4" s="34"/>
      <c r="AED4" s="34">
        <v>460</v>
      </c>
      <c r="AEE4" s="34">
        <v>2</v>
      </c>
      <c r="AEF4" s="34">
        <v>-7</v>
      </c>
      <c r="AEG4" s="34">
        <v>-3</v>
      </c>
      <c r="AEH4" s="34">
        <v>0</v>
      </c>
      <c r="AEI4" s="34"/>
      <c r="AEJ4" s="34"/>
      <c r="AEK4" s="34"/>
      <c r="AEL4" s="34">
        <v>1729</v>
      </c>
      <c r="AEM4" s="34"/>
      <c r="AEN4" s="34"/>
      <c r="AEO4" s="34">
        <v>0</v>
      </c>
      <c r="AEP4" s="34">
        <v>2</v>
      </c>
      <c r="AEQ4" s="34">
        <v>26393</v>
      </c>
      <c r="AER4" s="34"/>
      <c r="AES4" s="34"/>
      <c r="AET4" s="34">
        <v>5772</v>
      </c>
      <c r="AEU4" s="34">
        <v>1074</v>
      </c>
      <c r="AEV4" s="34">
        <v>-425</v>
      </c>
      <c r="AEW4" s="34">
        <v>-50</v>
      </c>
      <c r="AEX4" s="34">
        <v>-340</v>
      </c>
      <c r="AEY4" s="34"/>
      <c r="AEZ4" s="34"/>
      <c r="AFA4" s="34"/>
      <c r="AFB4" s="34">
        <v>24141</v>
      </c>
      <c r="AFC4" s="34">
        <v>1881</v>
      </c>
      <c r="AFD4" s="34">
        <v>302</v>
      </c>
      <c r="AFE4" s="34">
        <v>70</v>
      </c>
      <c r="AFF4" s="34">
        <v>3</v>
      </c>
      <c r="AFG4" s="34">
        <v>464</v>
      </c>
      <c r="AFH4" s="34"/>
      <c r="AFI4" s="34"/>
      <c r="AFJ4" s="34">
        <v>75</v>
      </c>
      <c r="AFK4" s="34">
        <v>63</v>
      </c>
      <c r="AFL4" s="34">
        <v>-38</v>
      </c>
      <c r="AFM4" s="34">
        <v>-1</v>
      </c>
      <c r="AFN4" s="34">
        <v>-35</v>
      </c>
      <c r="AFO4" s="34"/>
      <c r="AFP4" s="34"/>
      <c r="AFQ4" s="34"/>
      <c r="AFR4" s="34">
        <v>461</v>
      </c>
      <c r="AFS4" s="34">
        <v>3</v>
      </c>
      <c r="AFT4" s="34"/>
      <c r="AFU4" s="34"/>
      <c r="AFV4" s="34">
        <v>1</v>
      </c>
      <c r="AFW4" s="34"/>
      <c r="AFX4" s="34"/>
      <c r="AFY4" s="34"/>
      <c r="AFZ4" s="34"/>
      <c r="AGA4" s="34"/>
      <c r="AGB4" s="34"/>
      <c r="AGC4" s="34"/>
      <c r="AGD4" s="34"/>
      <c r="AGE4" s="34"/>
      <c r="AGF4" s="34"/>
      <c r="AGG4" s="34"/>
      <c r="AGH4" s="34"/>
      <c r="AGI4" s="34"/>
      <c r="AGJ4" s="34"/>
      <c r="AGK4" s="34"/>
      <c r="AGL4" s="34"/>
      <c r="AGM4" s="34">
        <v>464</v>
      </c>
      <c r="AGN4" s="34"/>
      <c r="AGO4" s="34"/>
      <c r="AGP4" s="34">
        <v>75</v>
      </c>
      <c r="AGQ4" s="34">
        <v>63</v>
      </c>
      <c r="AGR4" s="34">
        <v>-38</v>
      </c>
      <c r="AGS4" s="34">
        <v>-1</v>
      </c>
      <c r="AGT4" s="34">
        <v>-35</v>
      </c>
      <c r="AGU4" s="34"/>
      <c r="AGV4" s="34"/>
      <c r="AGW4" s="34"/>
      <c r="AGX4" s="34">
        <v>461</v>
      </c>
      <c r="AGY4" s="34">
        <v>3</v>
      </c>
      <c r="AGZ4" s="34"/>
      <c r="AHA4" s="34"/>
      <c r="AHB4" s="34">
        <v>1</v>
      </c>
      <c r="AHC4" s="34">
        <v>28739</v>
      </c>
      <c r="AHD4" s="34">
        <v>0</v>
      </c>
      <c r="AHE4" s="34"/>
      <c r="AHF4" s="34">
        <v>6310</v>
      </c>
      <c r="AHG4" s="34">
        <v>1213</v>
      </c>
      <c r="AHH4" s="34">
        <v>-482</v>
      </c>
      <c r="AHI4" s="34">
        <v>-54</v>
      </c>
      <c r="AHJ4" s="34">
        <v>-386</v>
      </c>
      <c r="AHK4" s="34"/>
      <c r="AHL4" s="34"/>
      <c r="AHM4" s="34"/>
      <c r="AHN4" s="34">
        <v>26478</v>
      </c>
      <c r="AHO4" s="34">
        <v>1888</v>
      </c>
      <c r="AHP4" s="34">
        <v>302</v>
      </c>
      <c r="AHQ4" s="34">
        <v>71</v>
      </c>
      <c r="AHR4" s="34">
        <v>3</v>
      </c>
      <c r="AHS4" s="32" t="s">
        <v>438</v>
      </c>
      <c r="AHT4" s="198" t="s">
        <v>2389</v>
      </c>
      <c r="AHU4" s="32" t="s">
        <v>439</v>
      </c>
    </row>
    <row r="5" spans="1:906" ht="15" customHeight="1">
      <c r="A5" s="36" t="s">
        <v>56</v>
      </c>
      <c r="B5" s="58" t="s">
        <v>57</v>
      </c>
      <c r="C5" s="36" t="s">
        <v>178</v>
      </c>
      <c r="D5" s="74">
        <v>44926</v>
      </c>
      <c r="E5" s="58"/>
      <c r="F5" s="58"/>
      <c r="G5" s="31"/>
      <c r="H5" s="31"/>
      <c r="I5" s="31"/>
      <c r="J5" s="31"/>
      <c r="K5" s="31"/>
      <c r="L5" s="31"/>
      <c r="M5" s="31"/>
      <c r="N5" s="31"/>
      <c r="O5" s="31"/>
      <c r="P5" s="31"/>
      <c r="Q5" s="31"/>
      <c r="R5" s="31"/>
      <c r="S5" s="31"/>
      <c r="T5" s="31"/>
      <c r="U5" s="180"/>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2" t="s">
        <v>440</v>
      </c>
      <c r="AHT5" s="198" t="s">
        <v>2389</v>
      </c>
      <c r="AHU5" s="32" t="s">
        <v>296</v>
      </c>
    </row>
    <row r="6" spans="1:906" ht="15" customHeight="1">
      <c r="A6" s="36" t="s">
        <v>152</v>
      </c>
      <c r="B6" s="58" t="s">
        <v>318</v>
      </c>
      <c r="C6" s="36" t="s">
        <v>175</v>
      </c>
      <c r="D6" s="74">
        <v>44926</v>
      </c>
      <c r="E6" s="58" t="s">
        <v>193</v>
      </c>
      <c r="F6" s="58" t="s">
        <v>191</v>
      </c>
      <c r="G6" s="31">
        <v>13279.58</v>
      </c>
      <c r="H6" s="31">
        <v>519.17999999999995</v>
      </c>
      <c r="I6" s="31">
        <v>0</v>
      </c>
      <c r="J6" s="31">
        <v>1372.39</v>
      </c>
      <c r="K6" s="31">
        <v>522.28</v>
      </c>
      <c r="L6" s="31">
        <v>-404.62</v>
      </c>
      <c r="M6" s="31">
        <v>-68.22</v>
      </c>
      <c r="N6" s="31">
        <v>-289.2</v>
      </c>
      <c r="O6" s="31">
        <v>5014623.5599999996</v>
      </c>
      <c r="P6" s="31">
        <v>3423238.44</v>
      </c>
      <c r="Q6" s="31">
        <v>0.1</v>
      </c>
      <c r="R6" s="31">
        <v>7518.51</v>
      </c>
      <c r="S6" s="31">
        <v>2946.25</v>
      </c>
      <c r="T6" s="31">
        <v>2006.02</v>
      </c>
      <c r="U6" s="180">
        <v>808.8</v>
      </c>
      <c r="V6" s="34">
        <v>5.28</v>
      </c>
      <c r="W6" s="34">
        <v>482.54</v>
      </c>
      <c r="X6" s="34">
        <v>0</v>
      </c>
      <c r="Y6" s="34">
        <v>0</v>
      </c>
      <c r="Z6" s="34">
        <v>39.159999999999997</v>
      </c>
      <c r="AA6" s="34">
        <v>20.71</v>
      </c>
      <c r="AB6" s="34">
        <v>-20.100000000000001</v>
      </c>
      <c r="AC6" s="34">
        <v>-1.97</v>
      </c>
      <c r="AD6" s="34">
        <v>-16.579999999999998</v>
      </c>
      <c r="AE6" s="34">
        <v>306553.25</v>
      </c>
      <c r="AF6" s="34">
        <v>82594.27</v>
      </c>
      <c r="AG6" s="34">
        <v>0</v>
      </c>
      <c r="AH6" s="34">
        <v>247.25</v>
      </c>
      <c r="AI6" s="34">
        <v>157.94999999999999</v>
      </c>
      <c r="AJ6" s="34">
        <v>57.74</v>
      </c>
      <c r="AK6" s="34">
        <v>19.61</v>
      </c>
      <c r="AL6" s="34">
        <v>5.23</v>
      </c>
      <c r="AM6" s="34">
        <v>74.52</v>
      </c>
      <c r="AN6" s="34">
        <v>28.5</v>
      </c>
      <c r="AO6" s="34">
        <v>0</v>
      </c>
      <c r="AP6" s="34">
        <v>4.87</v>
      </c>
      <c r="AQ6" s="34">
        <v>11.06</v>
      </c>
      <c r="AR6" s="34">
        <v>-8.48</v>
      </c>
      <c r="AS6" s="34">
        <v>-0.2</v>
      </c>
      <c r="AT6" s="34">
        <v>-8.11</v>
      </c>
      <c r="AU6" s="34">
        <v>26640.92</v>
      </c>
      <c r="AV6" s="34">
        <v>7459.72</v>
      </c>
      <c r="AW6" s="34">
        <v>0</v>
      </c>
      <c r="AX6" s="34">
        <v>65.78</v>
      </c>
      <c r="AY6" s="34">
        <v>4.16</v>
      </c>
      <c r="AZ6" s="34">
        <v>3.96</v>
      </c>
      <c r="BA6" s="34">
        <v>0.62</v>
      </c>
      <c r="BB6" s="34">
        <v>1.91</v>
      </c>
      <c r="BC6" s="34">
        <v>0.12</v>
      </c>
      <c r="BD6" s="34">
        <v>0.12</v>
      </c>
      <c r="BE6" s="34">
        <v>0</v>
      </c>
      <c r="BF6" s="34">
        <v>0</v>
      </c>
      <c r="BG6" s="34">
        <v>0</v>
      </c>
      <c r="BH6" s="34">
        <v>0</v>
      </c>
      <c r="BI6" s="34">
        <v>0</v>
      </c>
      <c r="BJ6" s="34">
        <v>0</v>
      </c>
      <c r="BK6" s="34">
        <v>154.03</v>
      </c>
      <c r="BL6" s="34">
        <v>16.95</v>
      </c>
      <c r="BM6" s="34">
        <v>0</v>
      </c>
      <c r="BN6" s="34">
        <v>0.12</v>
      </c>
      <c r="BO6" s="34">
        <v>0</v>
      </c>
      <c r="BP6" s="34">
        <v>0</v>
      </c>
      <c r="BQ6" s="34">
        <v>0</v>
      </c>
      <c r="BR6" s="34">
        <v>-0.25</v>
      </c>
      <c r="BS6" s="34">
        <v>0.28000000000000003</v>
      </c>
      <c r="BT6" s="34">
        <v>0.28000000000000003</v>
      </c>
      <c r="BU6" s="34">
        <v>0</v>
      </c>
      <c r="BV6" s="34">
        <v>0</v>
      </c>
      <c r="BW6" s="34">
        <v>0</v>
      </c>
      <c r="BX6" s="34">
        <v>0</v>
      </c>
      <c r="BY6" s="34">
        <v>0</v>
      </c>
      <c r="BZ6" s="34">
        <v>0</v>
      </c>
      <c r="CA6" s="34">
        <v>3424.02</v>
      </c>
      <c r="CB6" s="34">
        <v>442.75</v>
      </c>
      <c r="CC6" s="34">
        <v>0</v>
      </c>
      <c r="CD6" s="34">
        <v>0</v>
      </c>
      <c r="CE6" s="34">
        <v>0.28000000000000003</v>
      </c>
      <c r="CF6" s="34">
        <v>0</v>
      </c>
      <c r="CG6" s="34">
        <v>0</v>
      </c>
      <c r="CH6" s="34">
        <v>7.69</v>
      </c>
      <c r="CI6" s="34">
        <v>3</v>
      </c>
      <c r="CJ6" s="34">
        <v>0</v>
      </c>
      <c r="CK6" s="34">
        <v>0</v>
      </c>
      <c r="CL6" s="34">
        <v>0</v>
      </c>
      <c r="CM6" s="34">
        <v>0.28000000000000003</v>
      </c>
      <c r="CN6" s="34">
        <v>-0.08</v>
      </c>
      <c r="CO6" s="34">
        <v>0</v>
      </c>
      <c r="CP6" s="34">
        <v>-7.0000000000000007E-2</v>
      </c>
      <c r="CQ6" s="34">
        <v>2183.09</v>
      </c>
      <c r="CR6" s="34">
        <v>1258.17</v>
      </c>
      <c r="CS6" s="34">
        <v>0</v>
      </c>
      <c r="CT6" s="34">
        <v>3</v>
      </c>
      <c r="CU6" s="34">
        <v>0</v>
      </c>
      <c r="CV6" s="34">
        <v>0</v>
      </c>
      <c r="CW6" s="34">
        <v>0</v>
      </c>
      <c r="CX6" s="34">
        <v>1.86</v>
      </c>
      <c r="CY6" s="34">
        <v>42.9</v>
      </c>
      <c r="CZ6" s="34">
        <v>0</v>
      </c>
      <c r="DA6" s="34">
        <v>0</v>
      </c>
      <c r="DB6" s="34">
        <v>4.7699999999999996</v>
      </c>
      <c r="DC6" s="34">
        <v>10.76</v>
      </c>
      <c r="DD6" s="34">
        <v>-8.34</v>
      </c>
      <c r="DE6" s="34">
        <v>-0.19</v>
      </c>
      <c r="DF6" s="34">
        <v>-8.01</v>
      </c>
      <c r="DG6" s="34">
        <v>20619.62</v>
      </c>
      <c r="DH6" s="34">
        <v>5658.11</v>
      </c>
      <c r="DI6" s="34">
        <v>0</v>
      </c>
      <c r="DJ6" s="34">
        <v>34.46</v>
      </c>
      <c r="DK6" s="34">
        <v>3.88</v>
      </c>
      <c r="DL6" s="34">
        <v>3.96</v>
      </c>
      <c r="DM6" s="34">
        <v>0.59</v>
      </c>
      <c r="DN6" s="34">
        <v>2.93</v>
      </c>
      <c r="DO6" s="34">
        <v>28.22</v>
      </c>
      <c r="DP6" s="34">
        <v>28.09</v>
      </c>
      <c r="DQ6" s="34">
        <v>0</v>
      </c>
      <c r="DR6" s="34">
        <v>0.1</v>
      </c>
      <c r="DS6" s="34">
        <v>0.02</v>
      </c>
      <c r="DT6" s="34">
        <v>-0.06</v>
      </c>
      <c r="DU6" s="34">
        <v>0</v>
      </c>
      <c r="DV6" s="34">
        <v>-0.02</v>
      </c>
      <c r="DW6" s="34">
        <v>260.17</v>
      </c>
      <c r="DX6" s="34">
        <v>83.75</v>
      </c>
      <c r="DY6" s="34">
        <v>0</v>
      </c>
      <c r="DZ6" s="34">
        <v>28.19</v>
      </c>
      <c r="EA6" s="34">
        <v>0</v>
      </c>
      <c r="EB6" s="34">
        <v>0</v>
      </c>
      <c r="EC6" s="34">
        <v>0.03</v>
      </c>
      <c r="ED6" s="34">
        <v>0.34</v>
      </c>
      <c r="EE6" s="34">
        <v>3274.82</v>
      </c>
      <c r="EF6" s="34">
        <v>170.8</v>
      </c>
      <c r="EG6" s="34">
        <v>0</v>
      </c>
      <c r="EH6" s="34">
        <v>287.23</v>
      </c>
      <c r="EI6" s="34">
        <v>160.62</v>
      </c>
      <c r="EJ6" s="34">
        <v>-109.66</v>
      </c>
      <c r="EK6" s="34">
        <v>-15.88</v>
      </c>
      <c r="EL6" s="34">
        <v>-84.94</v>
      </c>
      <c r="EM6" s="34">
        <v>2730471.7</v>
      </c>
      <c r="EN6" s="34">
        <v>2098464.4700000002</v>
      </c>
      <c r="EO6" s="34">
        <v>0.27</v>
      </c>
      <c r="EP6" s="34">
        <v>2502.42</v>
      </c>
      <c r="EQ6" s="34">
        <v>548.12</v>
      </c>
      <c r="ER6" s="34">
        <v>90.3</v>
      </c>
      <c r="ES6" s="34">
        <v>133.97999999999999</v>
      </c>
      <c r="ET6" s="34">
        <v>2.78</v>
      </c>
      <c r="EU6" s="34">
        <v>934.1</v>
      </c>
      <c r="EV6" s="34">
        <v>0</v>
      </c>
      <c r="EW6" s="34">
        <v>0</v>
      </c>
      <c r="EX6" s="34">
        <v>58.23</v>
      </c>
      <c r="EY6" s="34">
        <v>9.2100000000000009</v>
      </c>
      <c r="EZ6" s="34">
        <v>-10.64</v>
      </c>
      <c r="FA6" s="34">
        <v>-2.71</v>
      </c>
      <c r="FB6" s="34">
        <v>-5.3</v>
      </c>
      <c r="FC6" s="34">
        <v>689197.73</v>
      </c>
      <c r="FD6" s="34">
        <v>594360.82999999996</v>
      </c>
      <c r="FE6" s="34">
        <v>0</v>
      </c>
      <c r="FF6" s="34">
        <v>676.63</v>
      </c>
      <c r="FG6" s="34">
        <v>199.14</v>
      </c>
      <c r="FH6" s="34">
        <v>31.54</v>
      </c>
      <c r="FI6" s="34">
        <v>26.79</v>
      </c>
      <c r="FJ6" s="34">
        <v>2.8</v>
      </c>
      <c r="FK6" s="34">
        <v>142.99</v>
      </c>
      <c r="FL6" s="34">
        <v>0</v>
      </c>
      <c r="FM6" s="34">
        <v>0</v>
      </c>
      <c r="FN6" s="34">
        <v>21.5</v>
      </c>
      <c r="FO6" s="34">
        <v>6.87</v>
      </c>
      <c r="FP6" s="34">
        <v>-4.3899999999999997</v>
      </c>
      <c r="FQ6" s="34">
        <v>-1.05</v>
      </c>
      <c r="FR6" s="34">
        <v>-2.7</v>
      </c>
      <c r="FS6" s="34">
        <v>22527.35</v>
      </c>
      <c r="FT6" s="34">
        <v>16325.02</v>
      </c>
      <c r="FU6" s="34">
        <v>0</v>
      </c>
      <c r="FV6" s="34">
        <v>74.95</v>
      </c>
      <c r="FW6" s="34">
        <v>58.43</v>
      </c>
      <c r="FX6" s="34">
        <v>5.97</v>
      </c>
      <c r="FY6" s="34">
        <v>3.64</v>
      </c>
      <c r="FZ6" s="34">
        <v>4.18</v>
      </c>
      <c r="GA6" s="34">
        <v>1.56</v>
      </c>
      <c r="GB6" s="34">
        <v>0</v>
      </c>
      <c r="GC6" s="34">
        <v>0</v>
      </c>
      <c r="GD6" s="34">
        <v>0</v>
      </c>
      <c r="GE6" s="34">
        <v>0</v>
      </c>
      <c r="GF6" s="34">
        <v>0</v>
      </c>
      <c r="GG6" s="34">
        <v>0</v>
      </c>
      <c r="GH6" s="34">
        <v>0</v>
      </c>
      <c r="GI6" s="34">
        <v>588.79999999999995</v>
      </c>
      <c r="GJ6" s="34">
        <v>301.43</v>
      </c>
      <c r="GK6" s="34">
        <v>0</v>
      </c>
      <c r="GL6" s="34">
        <v>0.78</v>
      </c>
      <c r="GM6" s="34">
        <v>0.79</v>
      </c>
      <c r="GN6" s="34">
        <v>0</v>
      </c>
      <c r="GO6" s="34">
        <v>0</v>
      </c>
      <c r="GP6" s="34">
        <v>3.46</v>
      </c>
      <c r="GQ6" s="34">
        <v>37.119999999999997</v>
      </c>
      <c r="GR6" s="34">
        <v>0</v>
      </c>
      <c r="GS6" s="34">
        <v>0</v>
      </c>
      <c r="GT6" s="34">
        <v>3.89</v>
      </c>
      <c r="GU6" s="34">
        <v>4.7</v>
      </c>
      <c r="GV6" s="34">
        <v>-2.2400000000000002</v>
      </c>
      <c r="GW6" s="34">
        <v>-0.12</v>
      </c>
      <c r="GX6" s="34">
        <v>-1.95</v>
      </c>
      <c r="GY6" s="34">
        <v>11772.44</v>
      </c>
      <c r="GZ6" s="34">
        <v>9156.52</v>
      </c>
      <c r="HA6" s="34">
        <v>0</v>
      </c>
      <c r="HB6" s="34">
        <v>27.86</v>
      </c>
      <c r="HC6" s="34">
        <v>3.63</v>
      </c>
      <c r="HD6" s="34">
        <v>4.5599999999999996</v>
      </c>
      <c r="HE6" s="34">
        <v>1.08</v>
      </c>
      <c r="HF6" s="34">
        <v>3.98</v>
      </c>
      <c r="HG6" s="34">
        <v>214</v>
      </c>
      <c r="HH6" s="34">
        <v>0</v>
      </c>
      <c r="HI6" s="34">
        <v>0</v>
      </c>
      <c r="HJ6" s="34">
        <v>13.43</v>
      </c>
      <c r="HK6" s="34">
        <v>5.08</v>
      </c>
      <c r="HL6" s="34">
        <v>-3.41</v>
      </c>
      <c r="HM6" s="34">
        <v>-0.34</v>
      </c>
      <c r="HN6" s="34">
        <v>-2.66</v>
      </c>
      <c r="HO6" s="34">
        <v>113363.44</v>
      </c>
      <c r="HP6" s="34">
        <v>107060.43</v>
      </c>
      <c r="HQ6" s="34">
        <v>0.01</v>
      </c>
      <c r="HR6" s="34">
        <v>199.96</v>
      </c>
      <c r="HS6" s="34">
        <v>5.89</v>
      </c>
      <c r="HT6" s="34">
        <v>2.42</v>
      </c>
      <c r="HU6" s="34">
        <v>5.72</v>
      </c>
      <c r="HV6" s="34">
        <v>0.9</v>
      </c>
      <c r="HW6" s="34">
        <v>11.09</v>
      </c>
      <c r="HX6" s="34">
        <v>0</v>
      </c>
      <c r="HY6" s="34">
        <v>0</v>
      </c>
      <c r="HZ6" s="34">
        <v>0.67</v>
      </c>
      <c r="IA6" s="34">
        <v>0.39</v>
      </c>
      <c r="IB6" s="34">
        <v>-0.43</v>
      </c>
      <c r="IC6" s="34">
        <v>-0.02</v>
      </c>
      <c r="ID6" s="34">
        <v>-0.33</v>
      </c>
      <c r="IE6" s="34">
        <v>4806.0600000000004</v>
      </c>
      <c r="IF6" s="34">
        <v>3923.74</v>
      </c>
      <c r="IG6" s="34">
        <v>0</v>
      </c>
      <c r="IH6" s="34">
        <v>5.8</v>
      </c>
      <c r="II6" s="34">
        <v>4.8</v>
      </c>
      <c r="IJ6" s="34">
        <v>0</v>
      </c>
      <c r="IK6" s="34">
        <v>0.49</v>
      </c>
      <c r="IL6" s="34">
        <v>3.56</v>
      </c>
      <c r="IM6" s="34">
        <v>111.64</v>
      </c>
      <c r="IN6" s="34">
        <v>0</v>
      </c>
      <c r="IO6" s="34">
        <v>0</v>
      </c>
      <c r="IP6" s="34">
        <v>22.81</v>
      </c>
      <c r="IQ6" s="34">
        <v>3.23</v>
      </c>
      <c r="IR6" s="34">
        <v>-2.74</v>
      </c>
      <c r="IS6" s="34">
        <v>-0.72</v>
      </c>
      <c r="IT6" s="34">
        <v>-1.67</v>
      </c>
      <c r="IU6" s="34">
        <v>61775.22</v>
      </c>
      <c r="IV6" s="34">
        <v>33159.410000000003</v>
      </c>
      <c r="IW6" s="34">
        <v>0</v>
      </c>
      <c r="IX6" s="34">
        <v>72.03</v>
      </c>
      <c r="IY6" s="34">
        <v>10.67</v>
      </c>
      <c r="IZ6" s="34">
        <v>2.4</v>
      </c>
      <c r="JA6" s="34">
        <v>26.55</v>
      </c>
      <c r="JB6" s="34">
        <v>2.48</v>
      </c>
      <c r="JC6" s="34">
        <v>57.83</v>
      </c>
      <c r="JD6" s="34">
        <v>0</v>
      </c>
      <c r="JE6" s="34">
        <v>0</v>
      </c>
      <c r="JF6" s="34">
        <v>5.55</v>
      </c>
      <c r="JG6" s="34">
        <v>5.97</v>
      </c>
      <c r="JH6" s="34">
        <v>-2.8</v>
      </c>
      <c r="JI6" s="34">
        <v>-0.11</v>
      </c>
      <c r="JJ6" s="34">
        <v>-2.6</v>
      </c>
      <c r="JK6" s="34">
        <v>25943.1</v>
      </c>
      <c r="JL6" s="34">
        <v>14723.29</v>
      </c>
      <c r="JM6" s="34">
        <v>0</v>
      </c>
      <c r="JN6" s="34">
        <v>35.08</v>
      </c>
      <c r="JO6" s="34">
        <v>20.32</v>
      </c>
      <c r="JP6" s="34">
        <v>1.1499999999999999</v>
      </c>
      <c r="JQ6" s="34">
        <v>1.27</v>
      </c>
      <c r="JR6" s="34">
        <v>4.04</v>
      </c>
      <c r="JS6" s="34">
        <v>29.36</v>
      </c>
      <c r="JT6" s="34">
        <v>0</v>
      </c>
      <c r="JU6" s="34">
        <v>0</v>
      </c>
      <c r="JV6" s="34">
        <v>4.01</v>
      </c>
      <c r="JW6" s="34">
        <v>2.56</v>
      </c>
      <c r="JX6" s="34">
        <v>-1.1100000000000001</v>
      </c>
      <c r="JY6" s="34">
        <v>-0.19</v>
      </c>
      <c r="JZ6" s="34">
        <v>-0.77</v>
      </c>
      <c r="KA6" s="34">
        <v>5451.13</v>
      </c>
      <c r="KB6" s="34">
        <v>3717.83</v>
      </c>
      <c r="KC6" s="34">
        <v>0</v>
      </c>
      <c r="KD6" s="34">
        <v>19.010000000000002</v>
      </c>
      <c r="KE6" s="34">
        <v>6.53</v>
      </c>
      <c r="KF6" s="34">
        <v>2.44</v>
      </c>
      <c r="KG6" s="34">
        <v>1.39</v>
      </c>
      <c r="KH6" s="34">
        <v>3.81</v>
      </c>
      <c r="KI6" s="34">
        <v>170.8</v>
      </c>
      <c r="KJ6" s="34">
        <v>170.8</v>
      </c>
      <c r="KK6" s="34">
        <v>0</v>
      </c>
      <c r="KL6" s="34">
        <v>0</v>
      </c>
      <c r="KM6" s="34">
        <v>0</v>
      </c>
      <c r="KN6" s="34">
        <v>-0.13</v>
      </c>
      <c r="KO6" s="34">
        <v>0</v>
      </c>
      <c r="KP6" s="34">
        <v>0</v>
      </c>
      <c r="KQ6" s="34">
        <v>748005.16</v>
      </c>
      <c r="KR6" s="34">
        <v>690075.59</v>
      </c>
      <c r="KS6" s="34">
        <v>0.82</v>
      </c>
      <c r="KT6" s="34">
        <v>170.74</v>
      </c>
      <c r="KU6" s="34">
        <v>0.06</v>
      </c>
      <c r="KV6" s="34">
        <v>0</v>
      </c>
      <c r="KW6" s="34">
        <v>0</v>
      </c>
      <c r="KX6" s="34">
        <v>2.93</v>
      </c>
      <c r="KY6" s="34">
        <v>103.12</v>
      </c>
      <c r="KZ6" s="34">
        <v>0</v>
      </c>
      <c r="LA6" s="34">
        <v>0</v>
      </c>
      <c r="LB6" s="34">
        <v>22.94</v>
      </c>
      <c r="LC6" s="34">
        <v>2.59</v>
      </c>
      <c r="LD6" s="34">
        <v>-6.69</v>
      </c>
      <c r="LE6" s="34">
        <v>-4.3099999999999996</v>
      </c>
      <c r="LF6" s="34">
        <v>-2.12</v>
      </c>
      <c r="LG6" s="34">
        <v>44464.75</v>
      </c>
      <c r="LH6" s="34">
        <v>23671.77</v>
      </c>
      <c r="LI6" s="34">
        <v>0</v>
      </c>
      <c r="LJ6" s="34">
        <v>66.63</v>
      </c>
      <c r="LK6" s="34">
        <v>31.67</v>
      </c>
      <c r="LL6" s="34">
        <v>1.9</v>
      </c>
      <c r="LM6" s="34">
        <v>2.92</v>
      </c>
      <c r="LN6" s="34">
        <v>3.5</v>
      </c>
      <c r="LO6" s="34">
        <v>23.72</v>
      </c>
      <c r="LP6" s="34">
        <v>0</v>
      </c>
      <c r="LQ6" s="34">
        <v>0</v>
      </c>
      <c r="LR6" s="34">
        <v>3.54</v>
      </c>
      <c r="LS6" s="34">
        <v>0.48</v>
      </c>
      <c r="LT6" s="34">
        <v>-0.85</v>
      </c>
      <c r="LU6" s="34">
        <v>-0.41</v>
      </c>
      <c r="LV6" s="34">
        <v>-0.37</v>
      </c>
      <c r="LW6" s="34">
        <v>7726.74</v>
      </c>
      <c r="LX6" s="34">
        <v>4787.3900000000003</v>
      </c>
      <c r="LY6" s="34">
        <v>0</v>
      </c>
      <c r="LZ6" s="34">
        <v>18.649999999999999</v>
      </c>
      <c r="MA6" s="34">
        <v>4.6399999999999997</v>
      </c>
      <c r="MB6" s="34">
        <v>0.18</v>
      </c>
      <c r="MC6" s="34">
        <v>0.26</v>
      </c>
      <c r="MD6" s="34">
        <v>3.94</v>
      </c>
      <c r="ME6" s="34">
        <v>111.62</v>
      </c>
      <c r="MF6" s="34">
        <v>0</v>
      </c>
      <c r="MG6" s="34">
        <v>0</v>
      </c>
      <c r="MH6" s="34">
        <v>7.57</v>
      </c>
      <c r="MI6" s="34">
        <v>5.17</v>
      </c>
      <c r="MJ6" s="34">
        <v>-3.46</v>
      </c>
      <c r="MK6" s="34">
        <v>-0.3</v>
      </c>
      <c r="ML6" s="34">
        <v>-2.76</v>
      </c>
      <c r="MM6" s="34">
        <v>48801.17</v>
      </c>
      <c r="MN6" s="34">
        <v>38758.870000000003</v>
      </c>
      <c r="MO6" s="34">
        <v>0</v>
      </c>
      <c r="MP6" s="34">
        <v>81.69</v>
      </c>
      <c r="MQ6" s="34">
        <v>15.82</v>
      </c>
      <c r="MR6" s="34">
        <v>2.57</v>
      </c>
      <c r="MS6" s="34">
        <v>11.55</v>
      </c>
      <c r="MT6" s="34">
        <v>2.84</v>
      </c>
      <c r="MU6" s="34">
        <v>183.8</v>
      </c>
      <c r="MV6" s="34">
        <v>0</v>
      </c>
      <c r="MW6" s="34">
        <v>0</v>
      </c>
      <c r="MX6" s="34">
        <v>5.63</v>
      </c>
      <c r="MY6" s="34">
        <v>7.05</v>
      </c>
      <c r="MZ6" s="34">
        <v>-6.35</v>
      </c>
      <c r="NA6" s="34">
        <v>-0.15</v>
      </c>
      <c r="NB6" s="34">
        <v>-5.93</v>
      </c>
      <c r="NC6" s="34">
        <v>277128.65000000002</v>
      </c>
      <c r="ND6" s="34">
        <v>88392.48</v>
      </c>
      <c r="NE6" s="34">
        <v>0</v>
      </c>
      <c r="NF6" s="34">
        <v>134.61000000000001</v>
      </c>
      <c r="NG6" s="34">
        <v>24.61</v>
      </c>
      <c r="NH6" s="34">
        <v>17.73</v>
      </c>
      <c r="NI6" s="34">
        <v>6.84</v>
      </c>
      <c r="NJ6" s="34">
        <v>3.37</v>
      </c>
      <c r="NK6" s="34">
        <v>304.86</v>
      </c>
      <c r="NL6" s="34">
        <v>0</v>
      </c>
      <c r="NM6" s="34">
        <v>0</v>
      </c>
      <c r="NN6" s="34">
        <v>15.94</v>
      </c>
      <c r="NO6" s="34">
        <v>41.75</v>
      </c>
      <c r="NP6" s="34">
        <v>-17.829999999999998</v>
      </c>
      <c r="NQ6" s="34">
        <v>-1.24</v>
      </c>
      <c r="NR6" s="34">
        <v>-15.98</v>
      </c>
      <c r="NS6" s="34">
        <v>318477.65000000002</v>
      </c>
      <c r="NT6" s="34">
        <v>191510.31</v>
      </c>
      <c r="NU6" s="34">
        <v>7.0000000000000007E-2</v>
      </c>
      <c r="NV6" s="34">
        <v>280.5</v>
      </c>
      <c r="NW6" s="34">
        <v>15.54</v>
      </c>
      <c r="NX6" s="34">
        <v>1.1100000000000001</v>
      </c>
      <c r="NY6" s="34">
        <v>7.71</v>
      </c>
      <c r="NZ6" s="34">
        <v>1.69</v>
      </c>
      <c r="OA6" s="34">
        <v>361.44</v>
      </c>
      <c r="OB6" s="34">
        <v>0</v>
      </c>
      <c r="OC6" s="34">
        <v>0</v>
      </c>
      <c r="OD6" s="34">
        <v>48.76</v>
      </c>
      <c r="OE6" s="34">
        <v>26.47</v>
      </c>
      <c r="OF6" s="34">
        <v>-20.27</v>
      </c>
      <c r="OG6" s="34">
        <v>-2.04</v>
      </c>
      <c r="OH6" s="34">
        <v>-17.03</v>
      </c>
      <c r="OI6" s="34">
        <v>179493.44</v>
      </c>
      <c r="OJ6" s="34">
        <v>147300.82</v>
      </c>
      <c r="OK6" s="34">
        <v>0</v>
      </c>
      <c r="OL6" s="34">
        <v>276.95999999999998</v>
      </c>
      <c r="OM6" s="34">
        <v>56.99</v>
      </c>
      <c r="ON6" s="34">
        <v>9.1300000000000008</v>
      </c>
      <c r="OO6" s="34">
        <v>18.36</v>
      </c>
      <c r="OP6" s="34">
        <v>2.92</v>
      </c>
      <c r="OQ6" s="34">
        <v>22.71</v>
      </c>
      <c r="OR6" s="34">
        <v>0</v>
      </c>
      <c r="OS6" s="34">
        <v>0</v>
      </c>
      <c r="OT6" s="34">
        <v>0.72</v>
      </c>
      <c r="OU6" s="34">
        <v>3.34</v>
      </c>
      <c r="OV6" s="34">
        <v>-0.97</v>
      </c>
      <c r="OW6" s="34">
        <v>-0.02</v>
      </c>
      <c r="OX6" s="34">
        <v>-0.87</v>
      </c>
      <c r="OY6" s="34">
        <v>10222.030000000001</v>
      </c>
      <c r="OZ6" s="34">
        <v>7206.17</v>
      </c>
      <c r="PA6" s="34">
        <v>0</v>
      </c>
      <c r="PB6" s="34">
        <v>18.63</v>
      </c>
      <c r="PC6" s="34">
        <v>1.92</v>
      </c>
      <c r="PD6" s="34">
        <v>0.06</v>
      </c>
      <c r="PE6" s="34">
        <v>2.1</v>
      </c>
      <c r="PF6" s="34">
        <v>1.71</v>
      </c>
      <c r="PG6" s="34">
        <v>51.03</v>
      </c>
      <c r="PH6" s="34">
        <v>0</v>
      </c>
      <c r="PI6" s="34">
        <v>0</v>
      </c>
      <c r="PJ6" s="34">
        <v>7.69</v>
      </c>
      <c r="PK6" s="34">
        <v>3.67</v>
      </c>
      <c r="PL6" s="34">
        <v>-2.69</v>
      </c>
      <c r="PM6" s="34">
        <v>-0.12</v>
      </c>
      <c r="PN6" s="34">
        <v>-2.4</v>
      </c>
      <c r="PO6" s="34">
        <v>32219.01</v>
      </c>
      <c r="PP6" s="34">
        <v>26493.26</v>
      </c>
      <c r="PQ6" s="34">
        <v>0</v>
      </c>
      <c r="PR6" s="34">
        <v>41.9</v>
      </c>
      <c r="PS6" s="34">
        <v>5.56</v>
      </c>
      <c r="PT6" s="34">
        <v>0.93</v>
      </c>
      <c r="PU6" s="34">
        <v>2.64</v>
      </c>
      <c r="PV6" s="34">
        <v>2.02</v>
      </c>
      <c r="PW6" s="34">
        <v>117.43</v>
      </c>
      <c r="PX6" s="34">
        <v>0</v>
      </c>
      <c r="PY6" s="34">
        <v>0</v>
      </c>
      <c r="PZ6" s="34">
        <v>11.02</v>
      </c>
      <c r="QA6" s="34">
        <v>11.35</v>
      </c>
      <c r="QB6" s="34">
        <v>-8.06</v>
      </c>
      <c r="QC6" s="34">
        <v>-0.62</v>
      </c>
      <c r="QD6" s="34">
        <v>-7.05</v>
      </c>
      <c r="QE6" s="34">
        <v>36608.660000000003</v>
      </c>
      <c r="QF6" s="34">
        <v>29085.61</v>
      </c>
      <c r="QG6" s="34">
        <v>0</v>
      </c>
      <c r="QH6" s="34">
        <v>88.25</v>
      </c>
      <c r="QI6" s="34">
        <v>19.920000000000002</v>
      </c>
      <c r="QJ6" s="34">
        <v>2.0299999999999998</v>
      </c>
      <c r="QK6" s="34">
        <v>7.23</v>
      </c>
      <c r="QL6" s="34">
        <v>2.63</v>
      </c>
      <c r="QM6" s="34">
        <v>144.84</v>
      </c>
      <c r="QN6" s="34">
        <v>0</v>
      </c>
      <c r="QO6" s="34">
        <v>0</v>
      </c>
      <c r="QP6" s="34">
        <v>7.32</v>
      </c>
      <c r="QQ6" s="34">
        <v>12.77</v>
      </c>
      <c r="QR6" s="34">
        <v>-7.42</v>
      </c>
      <c r="QS6" s="34">
        <v>-0.63</v>
      </c>
      <c r="QT6" s="34">
        <v>-6.52</v>
      </c>
      <c r="QU6" s="34">
        <v>36430.28</v>
      </c>
      <c r="QV6" s="34">
        <v>31157.08</v>
      </c>
      <c r="QW6" s="34">
        <v>0</v>
      </c>
      <c r="QX6" s="34">
        <v>109.65</v>
      </c>
      <c r="QY6" s="34">
        <v>34.33</v>
      </c>
      <c r="QZ6" s="34">
        <v>0</v>
      </c>
      <c r="RA6" s="34">
        <v>0.87</v>
      </c>
      <c r="RB6" s="34">
        <v>3.59</v>
      </c>
      <c r="RC6" s="34">
        <v>43.79</v>
      </c>
      <c r="RD6" s="34">
        <v>0</v>
      </c>
      <c r="RE6" s="34">
        <v>0</v>
      </c>
      <c r="RF6" s="34">
        <v>5.47</v>
      </c>
      <c r="RG6" s="34">
        <v>0.25</v>
      </c>
      <c r="RH6" s="34">
        <v>-0.49</v>
      </c>
      <c r="RI6" s="34">
        <v>-0.31</v>
      </c>
      <c r="RJ6" s="34">
        <v>-0.09</v>
      </c>
      <c r="RK6" s="34">
        <v>12657.75</v>
      </c>
      <c r="RL6" s="34">
        <v>10128.030000000001</v>
      </c>
      <c r="RM6" s="34">
        <v>0</v>
      </c>
      <c r="RN6" s="34">
        <v>38.72</v>
      </c>
      <c r="RO6" s="34">
        <v>3.05</v>
      </c>
      <c r="RP6" s="34">
        <v>1.03</v>
      </c>
      <c r="RQ6" s="34">
        <v>0.98</v>
      </c>
      <c r="RR6" s="34">
        <v>2.65</v>
      </c>
      <c r="RS6" s="34">
        <v>33.19</v>
      </c>
      <c r="RT6" s="34">
        <v>0</v>
      </c>
      <c r="RU6" s="34">
        <v>0</v>
      </c>
      <c r="RV6" s="34">
        <v>8.36</v>
      </c>
      <c r="RW6" s="34">
        <v>3.81</v>
      </c>
      <c r="RX6" s="34">
        <v>-3.52</v>
      </c>
      <c r="RY6" s="34">
        <v>-0.25</v>
      </c>
      <c r="RZ6" s="34">
        <v>-3.17</v>
      </c>
      <c r="SA6" s="34">
        <v>15955.55</v>
      </c>
      <c r="SB6" s="34">
        <v>8792.91</v>
      </c>
      <c r="SC6" s="34">
        <v>0</v>
      </c>
      <c r="SD6" s="34">
        <v>20.65</v>
      </c>
      <c r="SE6" s="34">
        <v>9.6199999999999992</v>
      </c>
      <c r="SF6" s="34">
        <v>1.34</v>
      </c>
      <c r="SG6" s="34">
        <v>1.58</v>
      </c>
      <c r="SH6" s="34">
        <v>3.74</v>
      </c>
      <c r="SI6" s="34">
        <v>26.33</v>
      </c>
      <c r="SJ6" s="34">
        <v>0</v>
      </c>
      <c r="SK6" s="34">
        <v>0</v>
      </c>
      <c r="SL6" s="34">
        <v>1.67</v>
      </c>
      <c r="SM6" s="34">
        <v>1.79</v>
      </c>
      <c r="SN6" s="34">
        <v>-1.61</v>
      </c>
      <c r="SO6" s="34">
        <v>-0.03</v>
      </c>
      <c r="SP6" s="34">
        <v>-1.45</v>
      </c>
      <c r="SQ6" s="34">
        <v>8773.51</v>
      </c>
      <c r="SR6" s="34">
        <v>5385.01</v>
      </c>
      <c r="SS6" s="34">
        <v>0</v>
      </c>
      <c r="ST6" s="34">
        <v>19.32</v>
      </c>
      <c r="SU6" s="34">
        <v>4.4800000000000004</v>
      </c>
      <c r="SV6" s="34">
        <v>0.44</v>
      </c>
      <c r="SW6" s="34">
        <v>2.08</v>
      </c>
      <c r="SX6" s="34">
        <v>2.2999999999999998</v>
      </c>
      <c r="SY6" s="34">
        <v>36.450000000000003</v>
      </c>
      <c r="SZ6" s="34">
        <v>0</v>
      </c>
      <c r="TA6" s="34">
        <v>0</v>
      </c>
      <c r="TB6" s="34">
        <v>10.52</v>
      </c>
      <c r="TC6" s="34">
        <v>2.11</v>
      </c>
      <c r="TD6" s="34">
        <v>-1.54</v>
      </c>
      <c r="TE6" s="34">
        <v>-0.19</v>
      </c>
      <c r="TF6" s="34">
        <v>-1.24</v>
      </c>
      <c r="TG6" s="34">
        <v>18082.060000000001</v>
      </c>
      <c r="TH6" s="34">
        <v>12990.67</v>
      </c>
      <c r="TI6" s="34">
        <v>0</v>
      </c>
      <c r="TJ6" s="34">
        <v>23.42</v>
      </c>
      <c r="TK6" s="34">
        <v>9.7200000000000006</v>
      </c>
      <c r="TL6" s="34">
        <v>1.38</v>
      </c>
      <c r="TM6" s="34">
        <v>1.92</v>
      </c>
      <c r="TN6" s="34">
        <v>3.66</v>
      </c>
      <c r="TO6" s="34">
        <v>1099.53</v>
      </c>
      <c r="TP6" s="34">
        <v>319.89</v>
      </c>
      <c r="TQ6" s="34">
        <v>0</v>
      </c>
      <c r="TR6" s="34">
        <v>19.850000000000001</v>
      </c>
      <c r="TS6" s="34">
        <v>1.67</v>
      </c>
      <c r="TT6" s="34">
        <v>-9.48</v>
      </c>
      <c r="TU6" s="34">
        <v>-1.93</v>
      </c>
      <c r="TV6" s="34">
        <v>-0.95</v>
      </c>
      <c r="TW6" s="34">
        <v>666760.13</v>
      </c>
      <c r="TX6" s="34">
        <v>409567.86</v>
      </c>
      <c r="TY6" s="34">
        <v>0</v>
      </c>
      <c r="TZ6" s="34">
        <v>442.77</v>
      </c>
      <c r="UA6" s="34">
        <v>91.35</v>
      </c>
      <c r="UB6" s="34">
        <v>556.75</v>
      </c>
      <c r="UC6" s="34">
        <v>8.66</v>
      </c>
      <c r="UD6" s="34">
        <v>8.65</v>
      </c>
      <c r="UE6" s="34">
        <v>902.76</v>
      </c>
      <c r="UF6" s="34">
        <v>123.21</v>
      </c>
      <c r="UG6" s="34">
        <v>0</v>
      </c>
      <c r="UH6" s="34">
        <v>19.850000000000001</v>
      </c>
      <c r="UI6" s="34">
        <v>1.67</v>
      </c>
      <c r="UJ6" s="34">
        <v>-9.4499999999999993</v>
      </c>
      <c r="UK6" s="34">
        <v>-1.93</v>
      </c>
      <c r="UL6" s="34">
        <v>-0.95</v>
      </c>
      <c r="UM6" s="34">
        <v>235523.96</v>
      </c>
      <c r="UN6" s="34">
        <v>56194.51</v>
      </c>
      <c r="UO6" s="34">
        <v>0</v>
      </c>
      <c r="UP6" s="34">
        <v>255.22</v>
      </c>
      <c r="UQ6" s="34">
        <v>82.55</v>
      </c>
      <c r="UR6" s="34">
        <v>556.75</v>
      </c>
      <c r="US6" s="34">
        <v>8.24</v>
      </c>
      <c r="UT6" s="34">
        <v>10.33</v>
      </c>
      <c r="UU6" s="34">
        <v>801.96</v>
      </c>
      <c r="UV6" s="34">
        <v>22.58</v>
      </c>
      <c r="UW6" s="34">
        <v>0</v>
      </c>
      <c r="UX6" s="34">
        <v>17.559999999999999</v>
      </c>
      <c r="UY6" s="34">
        <v>0.71</v>
      </c>
      <c r="UZ6" s="34">
        <v>-8.9700000000000006</v>
      </c>
      <c r="VA6" s="34">
        <v>-1.91</v>
      </c>
      <c r="VB6" s="34">
        <v>-0.63</v>
      </c>
      <c r="VC6" s="34">
        <v>157939.66</v>
      </c>
      <c r="VD6" s="34">
        <v>37980.720000000001</v>
      </c>
      <c r="VE6" s="34">
        <v>0</v>
      </c>
      <c r="VF6" s="34">
        <v>159.93</v>
      </c>
      <c r="VG6" s="34">
        <v>80.63</v>
      </c>
      <c r="VH6" s="34">
        <v>553.36</v>
      </c>
      <c r="VI6" s="34">
        <v>8.0299999999999994</v>
      </c>
      <c r="VJ6" s="34">
        <v>10.24</v>
      </c>
      <c r="VK6" s="34">
        <v>196.68</v>
      </c>
      <c r="VL6" s="34">
        <v>196.68</v>
      </c>
      <c r="VM6" s="34">
        <v>0</v>
      </c>
      <c r="VN6" s="34">
        <v>0</v>
      </c>
      <c r="VO6" s="34">
        <v>0</v>
      </c>
      <c r="VP6" s="34">
        <v>-0.03</v>
      </c>
      <c r="VQ6" s="34">
        <v>0</v>
      </c>
      <c r="VR6" s="34">
        <v>0</v>
      </c>
      <c r="VS6" s="34">
        <v>431166.74</v>
      </c>
      <c r="VT6" s="34">
        <v>353353.46</v>
      </c>
      <c r="VU6" s="34">
        <v>0</v>
      </c>
      <c r="VV6" s="34">
        <v>187.51</v>
      </c>
      <c r="VW6" s="34">
        <v>8.76</v>
      </c>
      <c r="VX6" s="34">
        <v>0</v>
      </c>
      <c r="VY6" s="34">
        <v>0.41</v>
      </c>
      <c r="VZ6" s="34">
        <v>0.87</v>
      </c>
      <c r="WA6" s="34">
        <v>0.09</v>
      </c>
      <c r="WB6" s="34">
        <v>0</v>
      </c>
      <c r="WC6" s="34">
        <v>0</v>
      </c>
      <c r="WD6" s="34">
        <v>0</v>
      </c>
      <c r="WE6" s="34">
        <v>0</v>
      </c>
      <c r="WF6" s="34">
        <v>0</v>
      </c>
      <c r="WG6" s="34">
        <v>0</v>
      </c>
      <c r="WH6" s="34">
        <v>0</v>
      </c>
      <c r="WI6" s="34">
        <v>69.42</v>
      </c>
      <c r="WJ6" s="34">
        <v>19.89</v>
      </c>
      <c r="WK6" s="34">
        <v>0</v>
      </c>
      <c r="WL6" s="34">
        <v>0.04</v>
      </c>
      <c r="WM6" s="34">
        <v>0.04</v>
      </c>
      <c r="WN6" s="34">
        <v>0</v>
      </c>
      <c r="WO6" s="34">
        <v>0.01</v>
      </c>
      <c r="WP6" s="34">
        <v>3.48</v>
      </c>
      <c r="WQ6" s="34">
        <v>87.26</v>
      </c>
      <c r="WR6" s="34">
        <v>0</v>
      </c>
      <c r="WS6" s="34">
        <v>0</v>
      </c>
      <c r="WT6" s="34">
        <v>11.88</v>
      </c>
      <c r="WU6" s="34">
        <v>1.18</v>
      </c>
      <c r="WV6" s="34">
        <v>-0.96</v>
      </c>
      <c r="WW6" s="34">
        <v>-0.09</v>
      </c>
      <c r="WX6" s="34">
        <v>-0.68</v>
      </c>
      <c r="WY6" s="34">
        <v>54202.12</v>
      </c>
      <c r="WZ6" s="34">
        <v>19100.439999999999</v>
      </c>
      <c r="XA6" s="34">
        <v>0</v>
      </c>
      <c r="XB6" s="34">
        <v>44.54</v>
      </c>
      <c r="XC6" s="34">
        <v>19.27</v>
      </c>
      <c r="XD6" s="34">
        <v>21.83</v>
      </c>
      <c r="XE6" s="34">
        <v>1.61</v>
      </c>
      <c r="XF6" s="34">
        <v>6.51</v>
      </c>
      <c r="XG6" s="34">
        <v>1357.23</v>
      </c>
      <c r="XH6" s="34">
        <v>0</v>
      </c>
      <c r="XI6" s="34">
        <v>0</v>
      </c>
      <c r="XJ6" s="34">
        <v>100.3</v>
      </c>
      <c r="XK6" s="34">
        <v>90</v>
      </c>
      <c r="XL6" s="34">
        <v>-63.34</v>
      </c>
      <c r="XM6" s="34">
        <v>-4.01</v>
      </c>
      <c r="XN6" s="34">
        <v>-54.33</v>
      </c>
      <c r="XO6" s="34">
        <v>345872.41</v>
      </c>
      <c r="XP6" s="34">
        <v>291453.21999999997</v>
      </c>
      <c r="XQ6" s="34">
        <v>0</v>
      </c>
      <c r="XR6" s="34">
        <v>718.04</v>
      </c>
      <c r="XS6" s="34">
        <v>184.49</v>
      </c>
      <c r="XT6" s="34">
        <v>213.09</v>
      </c>
      <c r="XU6" s="34">
        <v>241.61</v>
      </c>
      <c r="XV6" s="34">
        <v>8.07</v>
      </c>
      <c r="XW6" s="34">
        <v>738.79</v>
      </c>
      <c r="XX6" s="34">
        <v>0</v>
      </c>
      <c r="XY6" s="34">
        <v>0</v>
      </c>
      <c r="XZ6" s="34">
        <v>39.68</v>
      </c>
      <c r="YA6" s="34">
        <v>43.28</v>
      </c>
      <c r="YB6" s="34">
        <v>-30.07</v>
      </c>
      <c r="YC6" s="34">
        <v>-1.1599999999999999</v>
      </c>
      <c r="YD6" s="34">
        <v>-26.07</v>
      </c>
      <c r="YE6" s="34">
        <v>143846.28</v>
      </c>
      <c r="YF6" s="34">
        <v>121932.11</v>
      </c>
      <c r="YG6" s="34">
        <v>0</v>
      </c>
      <c r="YH6" s="34">
        <v>309.58999999999997</v>
      </c>
      <c r="YI6" s="34">
        <v>89.67</v>
      </c>
      <c r="YJ6" s="34">
        <v>137.16</v>
      </c>
      <c r="YK6" s="34">
        <v>202.36</v>
      </c>
      <c r="YL6" s="34">
        <v>11.37</v>
      </c>
      <c r="YM6" s="34">
        <v>214.72</v>
      </c>
      <c r="YN6" s="34">
        <v>0</v>
      </c>
      <c r="YO6" s="34">
        <v>0</v>
      </c>
      <c r="YP6" s="34">
        <v>26.08</v>
      </c>
      <c r="YQ6" s="34">
        <v>9.5500000000000007</v>
      </c>
      <c r="YR6" s="34">
        <v>-7.13</v>
      </c>
      <c r="YS6" s="34">
        <v>-0.61</v>
      </c>
      <c r="YT6" s="34">
        <v>-5.74</v>
      </c>
      <c r="YU6" s="34">
        <v>41649.5</v>
      </c>
      <c r="YV6" s="34">
        <v>35438.85</v>
      </c>
      <c r="YW6" s="34">
        <v>0</v>
      </c>
      <c r="YX6" s="34">
        <v>126.47</v>
      </c>
      <c r="YY6" s="34">
        <v>26.51</v>
      </c>
      <c r="YZ6" s="34">
        <v>52.63</v>
      </c>
      <c r="ZA6" s="34">
        <v>9.11</v>
      </c>
      <c r="ZB6" s="34">
        <v>5.0599999999999996</v>
      </c>
      <c r="ZC6" s="34">
        <v>403.71</v>
      </c>
      <c r="ZD6" s="34">
        <v>0</v>
      </c>
      <c r="ZE6" s="34">
        <v>0</v>
      </c>
      <c r="ZF6" s="34">
        <v>34.54</v>
      </c>
      <c r="ZG6" s="34">
        <v>37.17</v>
      </c>
      <c r="ZH6" s="34">
        <v>-26.14</v>
      </c>
      <c r="ZI6" s="34">
        <v>-2.2400000000000002</v>
      </c>
      <c r="ZJ6" s="34">
        <v>-22.52</v>
      </c>
      <c r="ZK6" s="34">
        <v>160376.62</v>
      </c>
      <c r="ZL6" s="34">
        <v>134082.25</v>
      </c>
      <c r="ZM6" s="34">
        <v>0</v>
      </c>
      <c r="ZN6" s="34">
        <v>281.98</v>
      </c>
      <c r="ZO6" s="34">
        <v>68.31</v>
      </c>
      <c r="ZP6" s="34">
        <v>23.29</v>
      </c>
      <c r="ZQ6" s="34">
        <v>30.13</v>
      </c>
      <c r="ZR6" s="34">
        <v>3.48</v>
      </c>
      <c r="ZS6" s="34">
        <v>2172.87</v>
      </c>
      <c r="ZT6" s="34">
        <v>0</v>
      </c>
      <c r="ZU6" s="34">
        <v>0</v>
      </c>
      <c r="ZV6" s="34">
        <v>219.92</v>
      </c>
      <c r="ZW6" s="34">
        <v>116</v>
      </c>
      <c r="ZX6" s="34">
        <v>-87.86</v>
      </c>
      <c r="ZY6" s="34">
        <v>-8.33</v>
      </c>
      <c r="ZZ6" s="34">
        <v>-72.59</v>
      </c>
      <c r="AAA6" s="34">
        <v>325103.63</v>
      </c>
      <c r="AAB6" s="34">
        <v>225558.07</v>
      </c>
      <c r="AAC6" s="34">
        <v>0</v>
      </c>
      <c r="AAD6" s="34">
        <v>1612.37</v>
      </c>
      <c r="AAE6" s="34">
        <v>280.2</v>
      </c>
      <c r="AAF6" s="34">
        <v>105.42</v>
      </c>
      <c r="AAG6" s="34">
        <v>174.88</v>
      </c>
      <c r="AAH6" s="34">
        <v>2.69</v>
      </c>
      <c r="AAI6" s="34">
        <v>1847.73</v>
      </c>
      <c r="AAJ6" s="34">
        <v>0</v>
      </c>
      <c r="AAK6" s="34">
        <v>0</v>
      </c>
      <c r="AAL6" s="34">
        <v>183.34</v>
      </c>
      <c r="AAM6" s="34">
        <v>38.89</v>
      </c>
      <c r="AAN6" s="34">
        <v>-36.06</v>
      </c>
      <c r="AAO6" s="34">
        <v>-5.67</v>
      </c>
      <c r="AAP6" s="34">
        <v>-23.88</v>
      </c>
      <c r="AAQ6" s="34">
        <v>460285.97</v>
      </c>
      <c r="AAR6" s="34">
        <v>209950.48</v>
      </c>
      <c r="AAS6" s="34">
        <v>0.19</v>
      </c>
      <c r="AAT6" s="34">
        <v>879.35</v>
      </c>
      <c r="AAU6" s="34">
        <v>601.5</v>
      </c>
      <c r="AAV6" s="34">
        <v>228.93</v>
      </c>
      <c r="AAW6" s="34">
        <v>137.96</v>
      </c>
      <c r="AAX6" s="34">
        <v>5.44</v>
      </c>
      <c r="AAY6" s="34">
        <v>722.01</v>
      </c>
      <c r="AAZ6" s="34">
        <v>0</v>
      </c>
      <c r="ABA6" s="34">
        <v>0</v>
      </c>
      <c r="ABB6" s="34">
        <v>124.44</v>
      </c>
      <c r="ABC6" s="34">
        <v>14.26</v>
      </c>
      <c r="ABD6" s="34">
        <v>-15.46</v>
      </c>
      <c r="ABE6" s="34">
        <v>-4.5999999999999996</v>
      </c>
      <c r="ABF6" s="34">
        <v>-7.94</v>
      </c>
      <c r="ABG6" s="34">
        <v>86664.33</v>
      </c>
      <c r="ABH6" s="34">
        <v>74491.88</v>
      </c>
      <c r="ABI6" s="34">
        <v>0</v>
      </c>
      <c r="ABJ6" s="34">
        <v>215.48</v>
      </c>
      <c r="ABK6" s="34">
        <v>396.09</v>
      </c>
      <c r="ABL6" s="34">
        <v>101.33</v>
      </c>
      <c r="ABM6" s="34">
        <v>9.11</v>
      </c>
      <c r="ABN6" s="34">
        <v>5.8</v>
      </c>
      <c r="ABO6" s="34">
        <v>172.55</v>
      </c>
      <c r="ABP6" s="34">
        <v>0</v>
      </c>
      <c r="ABQ6" s="34">
        <v>0</v>
      </c>
      <c r="ABR6" s="34">
        <v>30.07</v>
      </c>
      <c r="ABS6" s="34">
        <v>7.44</v>
      </c>
      <c r="ABT6" s="34">
        <v>-7.78</v>
      </c>
      <c r="ABU6" s="34">
        <v>-0.33</v>
      </c>
      <c r="ABV6" s="34">
        <v>-7.28</v>
      </c>
      <c r="ABW6" s="34">
        <v>218475.71</v>
      </c>
      <c r="ABX6" s="34">
        <v>40302.370000000003</v>
      </c>
      <c r="ABY6" s="34">
        <v>0</v>
      </c>
      <c r="ABZ6" s="34">
        <v>55.1</v>
      </c>
      <c r="ACA6" s="34">
        <v>56.56</v>
      </c>
      <c r="ACB6" s="34">
        <v>57.93</v>
      </c>
      <c r="ACC6" s="34">
        <v>2.96</v>
      </c>
      <c r="ACD6" s="34">
        <v>7.38</v>
      </c>
      <c r="ACE6" s="34">
        <v>74.91</v>
      </c>
      <c r="ACF6" s="34">
        <v>0</v>
      </c>
      <c r="ACG6" s="34">
        <v>0</v>
      </c>
      <c r="ACH6" s="34">
        <v>18.12</v>
      </c>
      <c r="ACI6" s="34">
        <v>0.86</v>
      </c>
      <c r="ACJ6" s="34">
        <v>-1.17</v>
      </c>
      <c r="ACK6" s="34">
        <v>-0.41</v>
      </c>
      <c r="ACL6" s="34">
        <v>-0.7</v>
      </c>
      <c r="ACM6" s="34">
        <v>57531.040000000001</v>
      </c>
      <c r="ACN6" s="34">
        <v>5259.96</v>
      </c>
      <c r="ACO6" s="34">
        <v>0.26</v>
      </c>
      <c r="ACP6" s="34">
        <v>73.84</v>
      </c>
      <c r="ACQ6" s="34">
        <v>1.05</v>
      </c>
      <c r="ACR6" s="34">
        <v>0</v>
      </c>
      <c r="ACS6" s="34">
        <v>0.02</v>
      </c>
      <c r="ACT6" s="34">
        <v>1.92</v>
      </c>
      <c r="ACU6" s="34">
        <v>874.6</v>
      </c>
      <c r="ACV6" s="34">
        <v>0</v>
      </c>
      <c r="ACW6" s="34">
        <v>0</v>
      </c>
      <c r="ACX6" s="34">
        <v>10.51</v>
      </c>
      <c r="ACY6" s="34">
        <v>16.309999999999999</v>
      </c>
      <c r="ACZ6" s="34">
        <v>-11.63</v>
      </c>
      <c r="ADA6" s="34">
        <v>-0.33</v>
      </c>
      <c r="ADB6" s="34">
        <v>-7.94</v>
      </c>
      <c r="ADC6" s="34">
        <v>97098.71</v>
      </c>
      <c r="ADD6" s="34">
        <v>89461.99</v>
      </c>
      <c r="ADE6" s="34">
        <v>0.38</v>
      </c>
      <c r="ADF6" s="34">
        <v>532.79999999999995</v>
      </c>
      <c r="ADG6" s="34">
        <v>147.30000000000001</v>
      </c>
      <c r="ADH6" s="34">
        <v>69.680000000000007</v>
      </c>
      <c r="ADI6" s="34">
        <v>124.83</v>
      </c>
      <c r="ADJ6" s="34">
        <v>5.0199999999999996</v>
      </c>
      <c r="ADK6" s="34">
        <v>3.66</v>
      </c>
      <c r="ADL6" s="34">
        <v>0</v>
      </c>
      <c r="ADM6" s="34">
        <v>0</v>
      </c>
      <c r="ADN6" s="34">
        <v>0.2</v>
      </c>
      <c r="ADO6" s="34">
        <v>0.03</v>
      </c>
      <c r="ADP6" s="34">
        <v>-0.03</v>
      </c>
      <c r="ADQ6" s="34">
        <v>0</v>
      </c>
      <c r="ADR6" s="34">
        <v>-0.01</v>
      </c>
      <c r="ADS6" s="34">
        <v>516.16</v>
      </c>
      <c r="ADT6" s="34">
        <v>434.29</v>
      </c>
      <c r="ADU6" s="34">
        <v>0</v>
      </c>
      <c r="ADV6" s="34">
        <v>2.14</v>
      </c>
      <c r="ADW6" s="34">
        <v>0.49</v>
      </c>
      <c r="ADX6" s="34">
        <v>0</v>
      </c>
      <c r="ADY6" s="34">
        <v>1.04</v>
      </c>
      <c r="ADZ6" s="34">
        <v>2.8</v>
      </c>
      <c r="AEA6" s="34">
        <v>1066.43</v>
      </c>
      <c r="AEB6" s="34">
        <v>0</v>
      </c>
      <c r="AEC6" s="34">
        <v>0</v>
      </c>
      <c r="AED6" s="34">
        <v>338.99</v>
      </c>
      <c r="AEE6" s="34">
        <v>50.85</v>
      </c>
      <c r="AEF6" s="34">
        <v>-36.54</v>
      </c>
      <c r="AEG6" s="34">
        <v>-21.15</v>
      </c>
      <c r="AEH6" s="34">
        <v>-11.9</v>
      </c>
      <c r="AEI6" s="34">
        <v>75292.88</v>
      </c>
      <c r="AEJ6" s="34">
        <v>60168.36</v>
      </c>
      <c r="AEK6" s="34">
        <v>0.1</v>
      </c>
      <c r="AEL6" s="34">
        <v>347.01</v>
      </c>
      <c r="AEM6" s="34">
        <v>475.45</v>
      </c>
      <c r="AEN6" s="34">
        <v>218.95</v>
      </c>
      <c r="AEO6" s="34">
        <v>25.02</v>
      </c>
      <c r="AEP6" s="34">
        <v>6.77</v>
      </c>
      <c r="AEQ6" s="34">
        <v>1816.64</v>
      </c>
      <c r="AER6" s="34">
        <v>0</v>
      </c>
      <c r="AES6" s="34">
        <v>0</v>
      </c>
      <c r="AET6" s="34">
        <v>166.85</v>
      </c>
      <c r="AEU6" s="34">
        <v>31.3</v>
      </c>
      <c r="AEV6" s="34">
        <v>-32.119999999999997</v>
      </c>
      <c r="AEW6" s="34">
        <v>-9</v>
      </c>
      <c r="AEX6" s="34">
        <v>-15.24</v>
      </c>
      <c r="AEY6" s="34">
        <v>23440.560000000001</v>
      </c>
      <c r="AEZ6" s="34">
        <v>18921.55</v>
      </c>
      <c r="AFA6" s="34">
        <v>0</v>
      </c>
      <c r="AFB6" s="34">
        <v>658.98</v>
      </c>
      <c r="AFC6" s="34">
        <v>583.76</v>
      </c>
      <c r="AFD6" s="34">
        <v>509.04</v>
      </c>
      <c r="AFE6" s="34">
        <v>64.86</v>
      </c>
      <c r="AFF6" s="34">
        <v>7.81</v>
      </c>
      <c r="AFG6" s="34">
        <v>4413.66</v>
      </c>
      <c r="AFH6" s="34">
        <v>0</v>
      </c>
      <c r="AFI6" s="34">
        <v>0</v>
      </c>
      <c r="AFJ6" s="34">
        <v>271.67</v>
      </c>
      <c r="AFK6" s="34">
        <v>110.13</v>
      </c>
      <c r="AFL6" s="34">
        <v>-99.22</v>
      </c>
      <c r="AFM6" s="34">
        <v>-11</v>
      </c>
      <c r="AFN6" s="34">
        <v>-72.62</v>
      </c>
      <c r="AFO6" s="34">
        <v>0</v>
      </c>
      <c r="AFP6" s="34">
        <v>0</v>
      </c>
      <c r="AFQ6" s="34">
        <v>0</v>
      </c>
      <c r="AFR6" s="34">
        <v>2917.56</v>
      </c>
      <c r="AFS6" s="34">
        <v>744.64</v>
      </c>
      <c r="AFT6" s="34">
        <v>283.83</v>
      </c>
      <c r="AFU6" s="34">
        <v>456.17</v>
      </c>
      <c r="AFV6" s="34">
        <v>4.08</v>
      </c>
      <c r="AFW6" s="34">
        <v>2341.1</v>
      </c>
      <c r="AFX6" s="34">
        <v>0</v>
      </c>
      <c r="AFY6" s="34">
        <v>0</v>
      </c>
      <c r="AFZ6" s="34">
        <v>25.24</v>
      </c>
      <c r="AGA6" s="34">
        <v>17.57</v>
      </c>
      <c r="AGB6" s="34">
        <v>-26.07</v>
      </c>
      <c r="AGC6" s="34">
        <v>-0.53</v>
      </c>
      <c r="AGD6" s="34">
        <v>-16.46</v>
      </c>
      <c r="AGE6" s="34">
        <v>0</v>
      </c>
      <c r="AGF6" s="34">
        <v>0</v>
      </c>
      <c r="AGG6" s="34">
        <v>0</v>
      </c>
      <c r="AGH6" s="34">
        <v>1592.26</v>
      </c>
      <c r="AGI6" s="34">
        <v>333.02</v>
      </c>
      <c r="AGJ6" s="34">
        <v>77.010000000000005</v>
      </c>
      <c r="AGK6" s="34">
        <v>338.81</v>
      </c>
      <c r="AGL6" s="34">
        <v>3.9</v>
      </c>
      <c r="AGM6" s="34">
        <v>2072.56</v>
      </c>
      <c r="AGN6" s="34">
        <v>0</v>
      </c>
      <c r="AGO6" s="34">
        <v>0</v>
      </c>
      <c r="AGP6" s="34">
        <v>246.43</v>
      </c>
      <c r="AGQ6" s="34">
        <v>92.56</v>
      </c>
      <c r="AGR6" s="34">
        <v>-73.150000000000006</v>
      </c>
      <c r="AGS6" s="34">
        <v>-10.48</v>
      </c>
      <c r="AGT6" s="34">
        <v>-56.16</v>
      </c>
      <c r="AGU6" s="34">
        <v>0</v>
      </c>
      <c r="AGV6" s="34">
        <v>0</v>
      </c>
      <c r="AGW6" s="34">
        <v>0</v>
      </c>
      <c r="AGX6" s="34">
        <v>1325.3</v>
      </c>
      <c r="AGY6" s="34">
        <v>411.62</v>
      </c>
      <c r="AGZ6" s="34">
        <v>206.82</v>
      </c>
      <c r="AHA6" s="34">
        <v>117.35</v>
      </c>
      <c r="AHB6" s="34">
        <v>4.3</v>
      </c>
      <c r="AHC6" s="34">
        <v>17693.240000000002</v>
      </c>
      <c r="AHD6" s="34">
        <v>519.17999999999995</v>
      </c>
      <c r="AHE6" s="34">
        <v>0</v>
      </c>
      <c r="AHF6" s="34">
        <v>1644.06</v>
      </c>
      <c r="AHG6" s="34">
        <v>632.41999999999996</v>
      </c>
      <c r="AHH6" s="34">
        <v>-503.84</v>
      </c>
      <c r="AHI6" s="34">
        <v>-79.22</v>
      </c>
      <c r="AHJ6" s="34">
        <v>-361.82</v>
      </c>
      <c r="AHK6" s="34">
        <v>0</v>
      </c>
      <c r="AHL6" s="34">
        <v>0</v>
      </c>
      <c r="AHM6" s="34">
        <v>0</v>
      </c>
      <c r="AHN6" s="34">
        <v>10436.07</v>
      </c>
      <c r="AHO6" s="34">
        <v>3690.88</v>
      </c>
      <c r="AHP6" s="34">
        <v>2289.85</v>
      </c>
      <c r="AHQ6" s="34">
        <v>1264.96</v>
      </c>
      <c r="AHR6" s="34">
        <v>4.99</v>
      </c>
      <c r="AHS6" s="32" t="s">
        <v>441</v>
      </c>
      <c r="AHT6" s="32" t="s">
        <v>2348</v>
      </c>
      <c r="AHU6" s="32" t="s">
        <v>274</v>
      </c>
    </row>
    <row r="7" spans="1:906" ht="15" customHeight="1">
      <c r="A7" s="36" t="s">
        <v>154</v>
      </c>
      <c r="B7" s="58" t="s">
        <v>155</v>
      </c>
      <c r="C7" s="36" t="s">
        <v>172</v>
      </c>
      <c r="D7" s="74">
        <v>44926</v>
      </c>
      <c r="E7" s="58" t="s">
        <v>193</v>
      </c>
      <c r="F7" s="58" t="s">
        <v>191</v>
      </c>
      <c r="G7" s="31">
        <v>52608</v>
      </c>
      <c r="H7" s="31">
        <v>2746</v>
      </c>
      <c r="I7" s="31"/>
      <c r="J7" s="31">
        <v>9545</v>
      </c>
      <c r="K7" s="31">
        <v>2841</v>
      </c>
      <c r="L7" s="31">
        <v>1060</v>
      </c>
      <c r="M7" s="31">
        <v>180</v>
      </c>
      <c r="N7" s="31">
        <v>717</v>
      </c>
      <c r="O7" s="31">
        <v>13090291</v>
      </c>
      <c r="P7" s="31"/>
      <c r="Q7" s="31">
        <v>14883</v>
      </c>
      <c r="R7" s="31">
        <v>43789</v>
      </c>
      <c r="S7" s="31">
        <v>6373</v>
      </c>
      <c r="T7" s="31">
        <v>1551</v>
      </c>
      <c r="U7" s="180">
        <v>894</v>
      </c>
      <c r="V7" s="34">
        <v>4</v>
      </c>
      <c r="W7" s="34">
        <v>5513</v>
      </c>
      <c r="X7" s="34"/>
      <c r="Y7" s="34"/>
      <c r="Z7" s="34">
        <v>816</v>
      </c>
      <c r="AA7" s="34">
        <v>325</v>
      </c>
      <c r="AB7" s="34">
        <v>119</v>
      </c>
      <c r="AC7" s="34">
        <v>27</v>
      </c>
      <c r="AD7" s="34">
        <v>46</v>
      </c>
      <c r="AE7" s="34">
        <v>4294430</v>
      </c>
      <c r="AF7" s="34"/>
      <c r="AG7" s="34">
        <v>220</v>
      </c>
      <c r="AH7" s="34">
        <v>4621</v>
      </c>
      <c r="AI7" s="34">
        <v>799</v>
      </c>
      <c r="AJ7" s="34">
        <v>84</v>
      </c>
      <c r="AK7" s="34">
        <v>9</v>
      </c>
      <c r="AL7" s="34">
        <v>3</v>
      </c>
      <c r="AM7" s="34">
        <v>2502</v>
      </c>
      <c r="AN7" s="34">
        <v>2326</v>
      </c>
      <c r="AO7" s="34"/>
      <c r="AP7" s="34">
        <v>938</v>
      </c>
      <c r="AQ7" s="34">
        <v>89</v>
      </c>
      <c r="AR7" s="34">
        <v>35</v>
      </c>
      <c r="AS7" s="34">
        <v>7</v>
      </c>
      <c r="AT7" s="34">
        <v>25</v>
      </c>
      <c r="AU7" s="34">
        <v>2080397</v>
      </c>
      <c r="AV7" s="34"/>
      <c r="AW7" s="34">
        <v>1576</v>
      </c>
      <c r="AX7" s="34">
        <v>1797</v>
      </c>
      <c r="AY7" s="34">
        <v>536</v>
      </c>
      <c r="AZ7" s="34">
        <v>169</v>
      </c>
      <c r="BA7" s="34"/>
      <c r="BB7" s="34">
        <v>4</v>
      </c>
      <c r="BC7" s="34"/>
      <c r="BD7" s="34"/>
      <c r="BE7" s="34"/>
      <c r="BF7" s="34"/>
      <c r="BG7" s="34"/>
      <c r="BH7" s="34"/>
      <c r="BI7" s="34"/>
      <c r="BJ7" s="34"/>
      <c r="BK7" s="34">
        <v>10</v>
      </c>
      <c r="BL7" s="34"/>
      <c r="BM7" s="34"/>
      <c r="BN7" s="34"/>
      <c r="BO7" s="34"/>
      <c r="BP7" s="34"/>
      <c r="BQ7" s="34"/>
      <c r="BR7" s="34">
        <v>3</v>
      </c>
      <c r="BS7" s="34">
        <v>567</v>
      </c>
      <c r="BT7" s="34">
        <v>567</v>
      </c>
      <c r="BU7" s="34"/>
      <c r="BV7" s="34">
        <v>122</v>
      </c>
      <c r="BW7" s="34"/>
      <c r="BX7" s="34">
        <v>3</v>
      </c>
      <c r="BY7" s="34">
        <v>2</v>
      </c>
      <c r="BZ7" s="34"/>
      <c r="CA7" s="34">
        <v>1021677</v>
      </c>
      <c r="CB7" s="34"/>
      <c r="CC7" s="34">
        <v>38</v>
      </c>
      <c r="CD7" s="34">
        <v>273</v>
      </c>
      <c r="CE7" s="34">
        <v>294</v>
      </c>
      <c r="CF7" s="34"/>
      <c r="CG7" s="34"/>
      <c r="CH7" s="34">
        <v>5</v>
      </c>
      <c r="CI7" s="34"/>
      <c r="CJ7" s="34"/>
      <c r="CK7" s="34"/>
      <c r="CL7" s="34"/>
      <c r="CM7" s="34"/>
      <c r="CN7" s="34"/>
      <c r="CO7" s="34"/>
      <c r="CP7" s="34"/>
      <c r="CQ7" s="34"/>
      <c r="CR7" s="34"/>
      <c r="CS7" s="34"/>
      <c r="CT7" s="34"/>
      <c r="CU7" s="34"/>
      <c r="CV7" s="34"/>
      <c r="CW7" s="34"/>
      <c r="CX7" s="34"/>
      <c r="CY7" s="34">
        <v>175</v>
      </c>
      <c r="CZ7" s="34"/>
      <c r="DA7" s="34"/>
      <c r="DB7" s="34">
        <v>9</v>
      </c>
      <c r="DC7" s="34">
        <v>1</v>
      </c>
      <c r="DD7" s="34"/>
      <c r="DE7" s="34"/>
      <c r="DF7" s="34"/>
      <c r="DG7" s="34">
        <v>49124</v>
      </c>
      <c r="DH7" s="34">
        <v>54</v>
      </c>
      <c r="DI7" s="34">
        <v>149</v>
      </c>
      <c r="DJ7" s="34">
        <v>26</v>
      </c>
      <c r="DK7" s="34"/>
      <c r="DL7" s="34"/>
      <c r="DM7" s="34"/>
      <c r="DN7" s="34">
        <v>3</v>
      </c>
      <c r="DO7" s="34">
        <v>1760</v>
      </c>
      <c r="DP7" s="34">
        <v>1759</v>
      </c>
      <c r="DQ7" s="34"/>
      <c r="DR7" s="34">
        <v>808</v>
      </c>
      <c r="DS7" s="34">
        <v>88</v>
      </c>
      <c r="DT7" s="34">
        <v>31</v>
      </c>
      <c r="DU7" s="34">
        <v>4</v>
      </c>
      <c r="DV7" s="34">
        <v>25</v>
      </c>
      <c r="DW7" s="34">
        <v>1009586</v>
      </c>
      <c r="DX7" s="34"/>
      <c r="DY7" s="34">
        <v>1484</v>
      </c>
      <c r="DZ7" s="34">
        <v>1374</v>
      </c>
      <c r="EA7" s="34">
        <v>216</v>
      </c>
      <c r="EB7" s="34">
        <v>169</v>
      </c>
      <c r="EC7" s="34"/>
      <c r="ED7" s="34">
        <v>4</v>
      </c>
      <c r="EE7" s="34">
        <v>8066</v>
      </c>
      <c r="EF7" s="34">
        <v>226</v>
      </c>
      <c r="EG7" s="34"/>
      <c r="EH7" s="34">
        <v>1642</v>
      </c>
      <c r="EI7" s="34">
        <v>740</v>
      </c>
      <c r="EJ7" s="34">
        <v>206</v>
      </c>
      <c r="EK7" s="34">
        <v>28</v>
      </c>
      <c r="EL7" s="34">
        <v>161</v>
      </c>
      <c r="EM7" s="34">
        <v>1022546</v>
      </c>
      <c r="EN7" s="34"/>
      <c r="EO7" s="34">
        <v>1091</v>
      </c>
      <c r="EP7" s="34">
        <v>7298</v>
      </c>
      <c r="EQ7" s="34">
        <v>671</v>
      </c>
      <c r="ER7" s="34">
        <v>46</v>
      </c>
      <c r="ES7" s="34">
        <v>52</v>
      </c>
      <c r="ET7" s="34">
        <v>3</v>
      </c>
      <c r="EU7" s="34">
        <v>2078</v>
      </c>
      <c r="EV7" s="34"/>
      <c r="EW7" s="34"/>
      <c r="EX7" s="34">
        <v>519</v>
      </c>
      <c r="EY7" s="34">
        <v>130</v>
      </c>
      <c r="EZ7" s="34">
        <v>33</v>
      </c>
      <c r="FA7" s="34">
        <v>8</v>
      </c>
      <c r="FB7" s="34">
        <v>21</v>
      </c>
      <c r="FC7" s="34">
        <v>117074</v>
      </c>
      <c r="FD7" s="34"/>
      <c r="FE7" s="34">
        <v>422</v>
      </c>
      <c r="FF7" s="34">
        <v>1935</v>
      </c>
      <c r="FG7" s="34">
        <v>140</v>
      </c>
      <c r="FH7" s="34">
        <v>2</v>
      </c>
      <c r="FI7" s="34">
        <v>1</v>
      </c>
      <c r="FJ7" s="34">
        <v>3</v>
      </c>
      <c r="FK7" s="34">
        <v>62</v>
      </c>
      <c r="FL7" s="34"/>
      <c r="FM7" s="34"/>
      <c r="FN7" s="34">
        <v>29</v>
      </c>
      <c r="FO7" s="34">
        <v>1</v>
      </c>
      <c r="FP7" s="34">
        <v>1</v>
      </c>
      <c r="FQ7" s="34"/>
      <c r="FR7" s="34"/>
      <c r="FS7" s="34">
        <v>2345</v>
      </c>
      <c r="FT7" s="34"/>
      <c r="FU7" s="34">
        <v>31</v>
      </c>
      <c r="FV7" s="34">
        <v>58</v>
      </c>
      <c r="FW7" s="34">
        <v>3</v>
      </c>
      <c r="FX7" s="34"/>
      <c r="FY7" s="34"/>
      <c r="FZ7" s="34">
        <v>3</v>
      </c>
      <c r="GA7" s="34"/>
      <c r="GB7" s="34"/>
      <c r="GC7" s="34"/>
      <c r="GD7" s="34"/>
      <c r="GE7" s="34"/>
      <c r="GF7" s="34"/>
      <c r="GG7" s="34"/>
      <c r="GH7" s="34"/>
      <c r="GI7" s="34">
        <v>1</v>
      </c>
      <c r="GJ7" s="34"/>
      <c r="GK7" s="34"/>
      <c r="GL7" s="34"/>
      <c r="GM7" s="34"/>
      <c r="GN7" s="34"/>
      <c r="GO7" s="34"/>
      <c r="GP7" s="34">
        <v>3</v>
      </c>
      <c r="GQ7" s="34">
        <v>204</v>
      </c>
      <c r="GR7" s="34"/>
      <c r="GS7" s="34"/>
      <c r="GT7" s="34">
        <v>94</v>
      </c>
      <c r="GU7" s="34">
        <v>11</v>
      </c>
      <c r="GV7" s="34">
        <v>6</v>
      </c>
      <c r="GW7" s="34">
        <v>1</v>
      </c>
      <c r="GX7" s="34">
        <v>5</v>
      </c>
      <c r="GY7" s="34">
        <v>10013</v>
      </c>
      <c r="GZ7" s="34"/>
      <c r="HA7" s="34"/>
      <c r="HB7" s="34">
        <v>187</v>
      </c>
      <c r="HC7" s="34">
        <v>17</v>
      </c>
      <c r="HD7" s="34"/>
      <c r="HE7" s="34"/>
      <c r="HF7" s="34">
        <v>3</v>
      </c>
      <c r="HG7" s="34">
        <v>11</v>
      </c>
      <c r="HH7" s="34"/>
      <c r="HI7" s="34"/>
      <c r="HJ7" s="34">
        <v>3</v>
      </c>
      <c r="HK7" s="34">
        <v>1</v>
      </c>
      <c r="HL7" s="34">
        <v>5</v>
      </c>
      <c r="HM7" s="34"/>
      <c r="HN7" s="34">
        <v>5</v>
      </c>
      <c r="HO7" s="34">
        <v>521</v>
      </c>
      <c r="HP7" s="34"/>
      <c r="HQ7" s="34"/>
      <c r="HR7" s="34">
        <v>8</v>
      </c>
      <c r="HS7" s="34">
        <v>1</v>
      </c>
      <c r="HT7" s="34"/>
      <c r="HU7" s="34">
        <v>1</v>
      </c>
      <c r="HV7" s="34">
        <v>4</v>
      </c>
      <c r="HW7" s="34">
        <v>24</v>
      </c>
      <c r="HX7" s="34"/>
      <c r="HY7" s="34"/>
      <c r="HZ7" s="34">
        <v>22</v>
      </c>
      <c r="IA7" s="34"/>
      <c r="IB7" s="34">
        <v>1</v>
      </c>
      <c r="IC7" s="34">
        <v>1</v>
      </c>
      <c r="ID7" s="34"/>
      <c r="IE7" s="34">
        <v>395</v>
      </c>
      <c r="IF7" s="34"/>
      <c r="IG7" s="34"/>
      <c r="IH7" s="34">
        <v>24</v>
      </c>
      <c r="II7" s="34"/>
      <c r="IJ7" s="34"/>
      <c r="IK7" s="34"/>
      <c r="IL7" s="34">
        <v>3</v>
      </c>
      <c r="IM7" s="34">
        <v>208</v>
      </c>
      <c r="IN7" s="34"/>
      <c r="IO7" s="34"/>
      <c r="IP7" s="34">
        <v>13</v>
      </c>
      <c r="IQ7" s="34">
        <v>10</v>
      </c>
      <c r="IR7" s="34">
        <v>3</v>
      </c>
      <c r="IS7" s="34"/>
      <c r="IT7" s="34">
        <v>1</v>
      </c>
      <c r="IU7" s="34">
        <v>12557</v>
      </c>
      <c r="IV7" s="34"/>
      <c r="IW7" s="34"/>
      <c r="IX7" s="34">
        <v>182</v>
      </c>
      <c r="IY7" s="34">
        <v>26</v>
      </c>
      <c r="IZ7" s="34"/>
      <c r="JA7" s="34"/>
      <c r="JB7" s="34">
        <v>3</v>
      </c>
      <c r="JC7" s="34">
        <v>274</v>
      </c>
      <c r="JD7" s="34"/>
      <c r="JE7" s="34"/>
      <c r="JF7" s="34">
        <v>123</v>
      </c>
      <c r="JG7" s="34">
        <v>16</v>
      </c>
      <c r="JH7" s="34">
        <v>1</v>
      </c>
      <c r="JI7" s="34">
        <v>1</v>
      </c>
      <c r="JJ7" s="34"/>
      <c r="JK7" s="34">
        <v>42029</v>
      </c>
      <c r="JL7" s="34"/>
      <c r="JM7" s="34"/>
      <c r="JN7" s="34">
        <v>252</v>
      </c>
      <c r="JO7" s="34">
        <v>21</v>
      </c>
      <c r="JP7" s="34">
        <v>1</v>
      </c>
      <c r="JQ7" s="34"/>
      <c r="JR7" s="34">
        <v>3</v>
      </c>
      <c r="JS7" s="34">
        <v>116</v>
      </c>
      <c r="JT7" s="34"/>
      <c r="JU7" s="34"/>
      <c r="JV7" s="34">
        <v>20</v>
      </c>
      <c r="JW7" s="34">
        <v>1</v>
      </c>
      <c r="JX7" s="34">
        <v>1</v>
      </c>
      <c r="JY7" s="34"/>
      <c r="JZ7" s="34">
        <v>1</v>
      </c>
      <c r="KA7" s="34">
        <v>12920</v>
      </c>
      <c r="KB7" s="34"/>
      <c r="KC7" s="34"/>
      <c r="KD7" s="34">
        <v>108</v>
      </c>
      <c r="KE7" s="34">
        <v>7</v>
      </c>
      <c r="KF7" s="34">
        <v>1</v>
      </c>
      <c r="KG7" s="34"/>
      <c r="KH7" s="34">
        <v>3</v>
      </c>
      <c r="KI7" s="34">
        <v>80</v>
      </c>
      <c r="KJ7" s="34">
        <v>80</v>
      </c>
      <c r="KK7" s="34"/>
      <c r="KL7" s="34"/>
      <c r="KM7" s="34">
        <v>67</v>
      </c>
      <c r="KN7" s="34">
        <v>31</v>
      </c>
      <c r="KO7" s="34"/>
      <c r="KP7" s="34">
        <v>31</v>
      </c>
      <c r="KQ7" s="34">
        <v>29643</v>
      </c>
      <c r="KR7" s="34"/>
      <c r="KS7" s="34"/>
      <c r="KT7" s="34">
        <v>76</v>
      </c>
      <c r="KU7" s="34">
        <v>4</v>
      </c>
      <c r="KV7" s="34"/>
      <c r="KW7" s="34"/>
      <c r="KX7" s="34">
        <v>3</v>
      </c>
      <c r="KY7" s="34">
        <v>906</v>
      </c>
      <c r="KZ7" s="34">
        <v>146</v>
      </c>
      <c r="LA7" s="34"/>
      <c r="LB7" s="34">
        <v>276</v>
      </c>
      <c r="LC7" s="34"/>
      <c r="LD7" s="34">
        <v>4</v>
      </c>
      <c r="LE7" s="34">
        <v>3</v>
      </c>
      <c r="LF7" s="34"/>
      <c r="LG7" s="34">
        <v>221731</v>
      </c>
      <c r="LH7" s="34"/>
      <c r="LI7" s="34">
        <v>101</v>
      </c>
      <c r="LJ7" s="34">
        <v>862</v>
      </c>
      <c r="LK7" s="34">
        <v>44</v>
      </c>
      <c r="LL7" s="34"/>
      <c r="LM7" s="34"/>
      <c r="LN7" s="34">
        <v>3</v>
      </c>
      <c r="LO7" s="34">
        <v>258</v>
      </c>
      <c r="LP7" s="34"/>
      <c r="LQ7" s="34"/>
      <c r="LR7" s="34">
        <v>24</v>
      </c>
      <c r="LS7" s="34">
        <v>67</v>
      </c>
      <c r="LT7" s="34">
        <v>2</v>
      </c>
      <c r="LU7" s="34">
        <v>1</v>
      </c>
      <c r="LV7" s="34"/>
      <c r="LW7" s="34">
        <v>26280</v>
      </c>
      <c r="LX7" s="34"/>
      <c r="LY7" s="34"/>
      <c r="LZ7" s="34">
        <v>199</v>
      </c>
      <c r="MA7" s="34">
        <v>25</v>
      </c>
      <c r="MB7" s="34">
        <v>1</v>
      </c>
      <c r="MC7" s="34">
        <v>33</v>
      </c>
      <c r="MD7" s="34">
        <v>5</v>
      </c>
      <c r="ME7" s="34">
        <v>433</v>
      </c>
      <c r="MF7" s="34"/>
      <c r="MG7" s="34"/>
      <c r="MH7" s="34">
        <v>74</v>
      </c>
      <c r="MI7" s="34">
        <v>45</v>
      </c>
      <c r="MJ7" s="34">
        <v>6</v>
      </c>
      <c r="MK7" s="34"/>
      <c r="ML7" s="34">
        <v>2</v>
      </c>
      <c r="MM7" s="34">
        <v>41476</v>
      </c>
      <c r="MN7" s="34"/>
      <c r="MO7" s="34"/>
      <c r="MP7" s="34">
        <v>385</v>
      </c>
      <c r="MQ7" s="34">
        <v>44</v>
      </c>
      <c r="MR7" s="34">
        <v>4</v>
      </c>
      <c r="MS7" s="34"/>
      <c r="MT7" s="34">
        <v>3</v>
      </c>
      <c r="MU7" s="34">
        <v>186</v>
      </c>
      <c r="MV7" s="34"/>
      <c r="MW7" s="34"/>
      <c r="MX7" s="34">
        <v>10</v>
      </c>
      <c r="MY7" s="34">
        <v>26</v>
      </c>
      <c r="MZ7" s="34">
        <v>14</v>
      </c>
      <c r="NA7" s="34"/>
      <c r="NB7" s="34">
        <v>13</v>
      </c>
      <c r="NC7" s="34">
        <v>20853</v>
      </c>
      <c r="ND7" s="34"/>
      <c r="NE7" s="34">
        <v>2</v>
      </c>
      <c r="NF7" s="34">
        <v>174</v>
      </c>
      <c r="NG7" s="34">
        <v>12</v>
      </c>
      <c r="NH7" s="34"/>
      <c r="NI7" s="34"/>
      <c r="NJ7" s="34">
        <v>3</v>
      </c>
      <c r="NK7" s="34">
        <v>277</v>
      </c>
      <c r="NL7" s="34"/>
      <c r="NM7" s="34"/>
      <c r="NN7" s="34">
        <v>43</v>
      </c>
      <c r="NO7" s="34">
        <v>95</v>
      </c>
      <c r="NP7" s="34">
        <v>6</v>
      </c>
      <c r="NQ7" s="34">
        <v>1</v>
      </c>
      <c r="NR7" s="34">
        <v>5</v>
      </c>
      <c r="NS7" s="34">
        <v>97495</v>
      </c>
      <c r="NT7" s="34"/>
      <c r="NU7" s="34">
        <v>18</v>
      </c>
      <c r="NV7" s="34">
        <v>250</v>
      </c>
      <c r="NW7" s="34">
        <v>27</v>
      </c>
      <c r="NX7" s="34"/>
      <c r="NY7" s="34"/>
      <c r="NZ7" s="34">
        <v>3</v>
      </c>
      <c r="OA7" s="34">
        <v>674</v>
      </c>
      <c r="OB7" s="34"/>
      <c r="OC7" s="34"/>
      <c r="OD7" s="34">
        <v>111</v>
      </c>
      <c r="OE7" s="34">
        <v>45</v>
      </c>
      <c r="OF7" s="34">
        <v>14</v>
      </c>
      <c r="OG7" s="34">
        <v>3</v>
      </c>
      <c r="OH7" s="34">
        <v>9</v>
      </c>
      <c r="OI7" s="34">
        <v>51341</v>
      </c>
      <c r="OJ7" s="34"/>
      <c r="OK7" s="34">
        <v>9</v>
      </c>
      <c r="OL7" s="34">
        <v>596</v>
      </c>
      <c r="OM7" s="34">
        <v>64</v>
      </c>
      <c r="ON7" s="34">
        <v>7</v>
      </c>
      <c r="OO7" s="34">
        <v>5</v>
      </c>
      <c r="OP7" s="34">
        <v>3</v>
      </c>
      <c r="OQ7" s="34">
        <v>360</v>
      </c>
      <c r="OR7" s="34"/>
      <c r="OS7" s="34"/>
      <c r="OT7" s="34">
        <v>46</v>
      </c>
      <c r="OU7" s="34">
        <v>37</v>
      </c>
      <c r="OV7" s="34">
        <v>2</v>
      </c>
      <c r="OW7" s="34">
        <v>1</v>
      </c>
      <c r="OX7" s="34"/>
      <c r="OY7" s="34">
        <v>35373</v>
      </c>
      <c r="OZ7" s="34"/>
      <c r="PA7" s="34">
        <v>47</v>
      </c>
      <c r="PB7" s="34">
        <v>326</v>
      </c>
      <c r="PC7" s="34">
        <v>25</v>
      </c>
      <c r="PD7" s="34"/>
      <c r="PE7" s="34">
        <v>8</v>
      </c>
      <c r="PF7" s="34">
        <v>3</v>
      </c>
      <c r="PG7" s="34">
        <v>338</v>
      </c>
      <c r="PH7" s="34"/>
      <c r="PI7" s="34"/>
      <c r="PJ7" s="34">
        <v>21</v>
      </c>
      <c r="PK7" s="34">
        <v>1</v>
      </c>
      <c r="PL7" s="34">
        <v>1</v>
      </c>
      <c r="PM7" s="34"/>
      <c r="PN7" s="34"/>
      <c r="PO7" s="34">
        <v>24415</v>
      </c>
      <c r="PP7" s="34"/>
      <c r="PQ7" s="34">
        <v>189</v>
      </c>
      <c r="PR7" s="34">
        <v>322</v>
      </c>
      <c r="PS7" s="34">
        <v>14</v>
      </c>
      <c r="PT7" s="34"/>
      <c r="PU7" s="34">
        <v>2</v>
      </c>
      <c r="PV7" s="34">
        <v>3</v>
      </c>
      <c r="PW7" s="34">
        <v>579</v>
      </c>
      <c r="PX7" s="34"/>
      <c r="PY7" s="34"/>
      <c r="PZ7" s="34">
        <v>72</v>
      </c>
      <c r="QA7" s="34">
        <v>59</v>
      </c>
      <c r="QB7" s="34">
        <v>19</v>
      </c>
      <c r="QC7" s="34">
        <v>4</v>
      </c>
      <c r="QD7" s="34">
        <v>14</v>
      </c>
      <c r="QE7" s="34">
        <v>24246</v>
      </c>
      <c r="QF7" s="34"/>
      <c r="QG7" s="34">
        <v>212</v>
      </c>
      <c r="QH7" s="34">
        <v>494</v>
      </c>
      <c r="QI7" s="34">
        <v>74</v>
      </c>
      <c r="QJ7" s="34">
        <v>11</v>
      </c>
      <c r="QK7" s="34"/>
      <c r="QL7" s="34">
        <v>3</v>
      </c>
      <c r="QM7" s="34">
        <v>408</v>
      </c>
      <c r="QN7" s="34"/>
      <c r="QO7" s="34"/>
      <c r="QP7" s="34">
        <v>26</v>
      </c>
      <c r="QQ7" s="34">
        <v>1</v>
      </c>
      <c r="QR7" s="34">
        <v>1</v>
      </c>
      <c r="QS7" s="34"/>
      <c r="QT7" s="34"/>
      <c r="QU7" s="34">
        <v>89893</v>
      </c>
      <c r="QV7" s="34"/>
      <c r="QW7" s="34"/>
      <c r="QX7" s="34">
        <v>404</v>
      </c>
      <c r="QY7" s="34">
        <v>4</v>
      </c>
      <c r="QZ7" s="34"/>
      <c r="RA7" s="34"/>
      <c r="RB7" s="34">
        <v>3</v>
      </c>
      <c r="RC7" s="34">
        <v>283</v>
      </c>
      <c r="RD7" s="34"/>
      <c r="RE7" s="34"/>
      <c r="RF7" s="34">
        <v>72</v>
      </c>
      <c r="RG7" s="34">
        <v>53</v>
      </c>
      <c r="RH7" s="34">
        <v>3</v>
      </c>
      <c r="RI7" s="34">
        <v>1</v>
      </c>
      <c r="RJ7" s="34">
        <v>1</v>
      </c>
      <c r="RK7" s="34">
        <v>18226</v>
      </c>
      <c r="RL7" s="34"/>
      <c r="RM7" s="34"/>
      <c r="RN7" s="34">
        <v>200</v>
      </c>
      <c r="RO7" s="34">
        <v>69</v>
      </c>
      <c r="RP7" s="34">
        <v>15</v>
      </c>
      <c r="RQ7" s="34"/>
      <c r="RR7" s="34">
        <v>4</v>
      </c>
      <c r="RS7" s="34">
        <v>65</v>
      </c>
      <c r="RT7" s="34"/>
      <c r="RU7" s="34"/>
      <c r="RV7" s="34">
        <v>16</v>
      </c>
      <c r="RW7" s="34">
        <v>2</v>
      </c>
      <c r="RX7" s="34">
        <v>1</v>
      </c>
      <c r="RY7" s="34">
        <v>1</v>
      </c>
      <c r="RZ7" s="34"/>
      <c r="SA7" s="34">
        <v>3662</v>
      </c>
      <c r="SB7" s="34"/>
      <c r="SC7" s="34">
        <v>1</v>
      </c>
      <c r="SD7" s="34">
        <v>49</v>
      </c>
      <c r="SE7" s="34">
        <v>16</v>
      </c>
      <c r="SF7" s="34"/>
      <c r="SG7" s="34"/>
      <c r="SH7" s="34">
        <v>4</v>
      </c>
      <c r="SI7" s="34">
        <v>77</v>
      </c>
      <c r="SJ7" s="34"/>
      <c r="SK7" s="34"/>
      <c r="SL7" s="34">
        <v>10</v>
      </c>
      <c r="SM7" s="34">
        <v>6</v>
      </c>
      <c r="SN7" s="34">
        <v>2</v>
      </c>
      <c r="SO7" s="34"/>
      <c r="SP7" s="34">
        <v>1</v>
      </c>
      <c r="SQ7" s="34">
        <v>132663</v>
      </c>
      <c r="SR7" s="34"/>
      <c r="SS7" s="34">
        <v>4</v>
      </c>
      <c r="ST7" s="34">
        <v>66</v>
      </c>
      <c r="SU7" s="34">
        <v>8</v>
      </c>
      <c r="SV7" s="34">
        <v>1</v>
      </c>
      <c r="SW7" s="34">
        <v>2</v>
      </c>
      <c r="SX7" s="34">
        <v>4</v>
      </c>
      <c r="SY7" s="34">
        <v>166</v>
      </c>
      <c r="SZ7" s="34"/>
      <c r="TA7" s="34"/>
      <c r="TB7" s="34">
        <v>17</v>
      </c>
      <c r="TC7" s="34">
        <v>66</v>
      </c>
      <c r="TD7" s="34">
        <v>51</v>
      </c>
      <c r="TE7" s="34"/>
      <c r="TF7" s="34">
        <v>50</v>
      </c>
      <c r="TG7" s="34">
        <v>7393</v>
      </c>
      <c r="TH7" s="34"/>
      <c r="TI7" s="34">
        <v>2</v>
      </c>
      <c r="TJ7" s="34">
        <v>140</v>
      </c>
      <c r="TK7" s="34">
        <v>25</v>
      </c>
      <c r="TL7" s="34">
        <v>1</v>
      </c>
      <c r="TM7" s="34"/>
      <c r="TN7" s="34">
        <v>3</v>
      </c>
      <c r="TO7" s="34">
        <v>1589</v>
      </c>
      <c r="TP7" s="34">
        <v>193</v>
      </c>
      <c r="TQ7" s="34"/>
      <c r="TR7" s="34">
        <v>190</v>
      </c>
      <c r="TS7" s="34">
        <v>93</v>
      </c>
      <c r="TT7" s="34">
        <v>38</v>
      </c>
      <c r="TU7" s="34">
        <v>4</v>
      </c>
      <c r="TV7" s="34">
        <v>33</v>
      </c>
      <c r="TW7" s="34">
        <v>910734</v>
      </c>
      <c r="TX7" s="34"/>
      <c r="TY7" s="34">
        <v>412</v>
      </c>
      <c r="TZ7" s="34">
        <v>941</v>
      </c>
      <c r="UA7" s="34">
        <v>248</v>
      </c>
      <c r="UB7" s="34">
        <v>291</v>
      </c>
      <c r="UC7" s="34">
        <v>110</v>
      </c>
      <c r="UD7" s="34">
        <v>7</v>
      </c>
      <c r="UE7" s="34">
        <v>1537</v>
      </c>
      <c r="UF7" s="34">
        <v>164</v>
      </c>
      <c r="UG7" s="34"/>
      <c r="UH7" s="34">
        <v>171</v>
      </c>
      <c r="UI7" s="34">
        <v>93</v>
      </c>
      <c r="UJ7" s="34">
        <v>36</v>
      </c>
      <c r="UK7" s="34">
        <v>2</v>
      </c>
      <c r="UL7" s="34">
        <v>33</v>
      </c>
      <c r="UM7" s="34">
        <v>888736</v>
      </c>
      <c r="UN7" s="34"/>
      <c r="UO7" s="34">
        <v>412</v>
      </c>
      <c r="UP7" s="34">
        <v>902</v>
      </c>
      <c r="UQ7" s="34">
        <v>234</v>
      </c>
      <c r="UR7" s="34">
        <v>291</v>
      </c>
      <c r="US7" s="34">
        <v>110</v>
      </c>
      <c r="UT7" s="34">
        <v>7</v>
      </c>
      <c r="UU7" s="34">
        <v>997</v>
      </c>
      <c r="UV7" s="34">
        <v>164</v>
      </c>
      <c r="UW7" s="34"/>
      <c r="UX7" s="34">
        <v>90</v>
      </c>
      <c r="UY7" s="34">
        <v>90</v>
      </c>
      <c r="UZ7" s="34">
        <v>32</v>
      </c>
      <c r="VA7" s="34">
        <v>1</v>
      </c>
      <c r="VB7" s="34">
        <v>30</v>
      </c>
      <c r="VC7" s="34">
        <v>481785</v>
      </c>
      <c r="VD7" s="34"/>
      <c r="VE7" s="34">
        <v>268</v>
      </c>
      <c r="VF7" s="34">
        <v>485</v>
      </c>
      <c r="VG7" s="34">
        <v>180</v>
      </c>
      <c r="VH7" s="34">
        <v>285</v>
      </c>
      <c r="VI7" s="34">
        <v>47</v>
      </c>
      <c r="VJ7" s="34">
        <v>8</v>
      </c>
      <c r="VK7" s="34">
        <v>31</v>
      </c>
      <c r="VL7" s="34">
        <v>29</v>
      </c>
      <c r="VM7" s="34"/>
      <c r="VN7" s="34"/>
      <c r="VO7" s="34"/>
      <c r="VP7" s="34"/>
      <c r="VQ7" s="34"/>
      <c r="VR7" s="34"/>
      <c r="VS7" s="34">
        <v>8469</v>
      </c>
      <c r="VT7" s="34"/>
      <c r="VU7" s="34"/>
      <c r="VV7" s="34">
        <v>30</v>
      </c>
      <c r="VW7" s="34"/>
      <c r="VX7" s="34"/>
      <c r="VY7" s="34"/>
      <c r="VZ7" s="34">
        <v>3</v>
      </c>
      <c r="WA7" s="34">
        <v>21</v>
      </c>
      <c r="WB7" s="34"/>
      <c r="WC7" s="34"/>
      <c r="WD7" s="34">
        <v>20</v>
      </c>
      <c r="WE7" s="34"/>
      <c r="WF7" s="34">
        <v>2</v>
      </c>
      <c r="WG7" s="34">
        <v>2</v>
      </c>
      <c r="WH7" s="34"/>
      <c r="WI7" s="34">
        <v>13529</v>
      </c>
      <c r="WJ7" s="34"/>
      <c r="WK7" s="34"/>
      <c r="WL7" s="34">
        <v>8</v>
      </c>
      <c r="WM7" s="34">
        <v>13</v>
      </c>
      <c r="WN7" s="34"/>
      <c r="WO7" s="34"/>
      <c r="WP7" s="34">
        <v>6</v>
      </c>
      <c r="WQ7" s="34">
        <v>667</v>
      </c>
      <c r="WR7" s="34"/>
      <c r="WS7" s="34"/>
      <c r="WT7" s="34">
        <v>98</v>
      </c>
      <c r="WU7" s="34">
        <v>19</v>
      </c>
      <c r="WV7" s="34">
        <v>7</v>
      </c>
      <c r="WW7" s="34">
        <v>1</v>
      </c>
      <c r="WX7" s="34">
        <v>5</v>
      </c>
      <c r="WY7" s="34">
        <v>364720</v>
      </c>
      <c r="WZ7" s="34"/>
      <c r="XA7" s="34">
        <v>19</v>
      </c>
      <c r="XB7" s="34">
        <v>411</v>
      </c>
      <c r="XC7" s="34">
        <v>64</v>
      </c>
      <c r="XD7" s="34">
        <v>89</v>
      </c>
      <c r="XE7" s="34">
        <v>102</v>
      </c>
      <c r="XF7" s="34">
        <v>7</v>
      </c>
      <c r="XG7" s="34">
        <v>3690</v>
      </c>
      <c r="XH7" s="34"/>
      <c r="XI7" s="34"/>
      <c r="XJ7" s="34">
        <v>491</v>
      </c>
      <c r="XK7" s="34">
        <v>221</v>
      </c>
      <c r="XL7" s="34">
        <v>102</v>
      </c>
      <c r="XM7" s="34">
        <v>13</v>
      </c>
      <c r="XN7" s="34">
        <v>77</v>
      </c>
      <c r="XO7" s="34">
        <v>99849</v>
      </c>
      <c r="XP7" s="34"/>
      <c r="XQ7" s="34">
        <v>841</v>
      </c>
      <c r="XR7" s="34">
        <v>3018</v>
      </c>
      <c r="XS7" s="34">
        <v>526</v>
      </c>
      <c r="XT7" s="34">
        <v>138</v>
      </c>
      <c r="XU7" s="34">
        <v>7</v>
      </c>
      <c r="XV7" s="34">
        <v>4</v>
      </c>
      <c r="XW7" s="34">
        <v>2454</v>
      </c>
      <c r="XX7" s="34"/>
      <c r="XY7" s="34"/>
      <c r="XZ7" s="34">
        <v>277</v>
      </c>
      <c r="YA7" s="34">
        <v>44</v>
      </c>
      <c r="YB7" s="34">
        <v>26</v>
      </c>
      <c r="YC7" s="34">
        <v>8</v>
      </c>
      <c r="YD7" s="34">
        <v>10</v>
      </c>
      <c r="YE7" s="34">
        <v>60067</v>
      </c>
      <c r="YF7" s="34"/>
      <c r="YG7" s="34">
        <v>809</v>
      </c>
      <c r="YH7" s="34">
        <v>2023</v>
      </c>
      <c r="YI7" s="34">
        <v>372</v>
      </c>
      <c r="YJ7" s="34">
        <v>56</v>
      </c>
      <c r="YK7" s="34">
        <v>4</v>
      </c>
      <c r="YL7" s="34">
        <v>4</v>
      </c>
      <c r="YM7" s="34">
        <v>463</v>
      </c>
      <c r="YN7" s="34"/>
      <c r="YO7" s="34"/>
      <c r="YP7" s="34">
        <v>56</v>
      </c>
      <c r="YQ7" s="34">
        <v>65</v>
      </c>
      <c r="YR7" s="34">
        <v>54</v>
      </c>
      <c r="YS7" s="34">
        <v>2</v>
      </c>
      <c r="YT7" s="34">
        <v>51</v>
      </c>
      <c r="YU7" s="34">
        <v>12019</v>
      </c>
      <c r="YV7" s="34"/>
      <c r="YW7" s="34">
        <v>8</v>
      </c>
      <c r="YX7" s="34">
        <v>406</v>
      </c>
      <c r="YY7" s="34">
        <v>55</v>
      </c>
      <c r="YZ7" s="34">
        <v>2</v>
      </c>
      <c r="ZA7" s="34"/>
      <c r="ZB7" s="34">
        <v>3</v>
      </c>
      <c r="ZC7" s="34">
        <v>772</v>
      </c>
      <c r="ZD7" s="34"/>
      <c r="ZE7" s="34"/>
      <c r="ZF7" s="34">
        <v>157</v>
      </c>
      <c r="ZG7" s="34">
        <v>112</v>
      </c>
      <c r="ZH7" s="34">
        <v>22</v>
      </c>
      <c r="ZI7" s="34">
        <v>3</v>
      </c>
      <c r="ZJ7" s="34">
        <v>16</v>
      </c>
      <c r="ZK7" s="34">
        <v>27764</v>
      </c>
      <c r="ZL7" s="34"/>
      <c r="ZM7" s="34">
        <v>24</v>
      </c>
      <c r="ZN7" s="34">
        <v>590</v>
      </c>
      <c r="ZO7" s="34">
        <v>99</v>
      </c>
      <c r="ZP7" s="34">
        <v>80</v>
      </c>
      <c r="ZQ7" s="34">
        <v>4</v>
      </c>
      <c r="ZR7" s="34">
        <v>5</v>
      </c>
      <c r="ZS7" s="34">
        <v>9582</v>
      </c>
      <c r="ZT7" s="34"/>
      <c r="ZU7" s="34"/>
      <c r="ZV7" s="34">
        <v>1912</v>
      </c>
      <c r="ZW7" s="34">
        <v>819</v>
      </c>
      <c r="ZX7" s="34">
        <v>332</v>
      </c>
      <c r="ZY7" s="34">
        <v>33</v>
      </c>
      <c r="ZZ7" s="34">
        <v>269</v>
      </c>
      <c r="AAA7" s="34">
        <v>207279</v>
      </c>
      <c r="AAB7" s="34"/>
      <c r="AAC7" s="34">
        <v>692</v>
      </c>
      <c r="AAD7" s="34">
        <v>8925</v>
      </c>
      <c r="AAE7" s="34">
        <v>546</v>
      </c>
      <c r="AAF7" s="34">
        <v>50</v>
      </c>
      <c r="AAG7" s="34">
        <v>61</v>
      </c>
      <c r="AAH7" s="34">
        <v>3</v>
      </c>
      <c r="AAI7" s="34">
        <v>9445</v>
      </c>
      <c r="AAJ7" s="34"/>
      <c r="AAK7" s="34"/>
      <c r="AAL7" s="34">
        <v>2222</v>
      </c>
      <c r="AAM7" s="34">
        <v>431</v>
      </c>
      <c r="AAN7" s="34">
        <v>140</v>
      </c>
      <c r="AAO7" s="34">
        <v>38</v>
      </c>
      <c r="AAP7" s="34">
        <v>85</v>
      </c>
      <c r="AAQ7" s="34">
        <v>3919750</v>
      </c>
      <c r="AAR7" s="34"/>
      <c r="AAS7" s="34">
        <v>4179</v>
      </c>
      <c r="AAT7" s="34">
        <v>7876</v>
      </c>
      <c r="AAU7" s="34">
        <v>1295</v>
      </c>
      <c r="AAV7" s="34">
        <v>274</v>
      </c>
      <c r="AAW7" s="34">
        <v>1</v>
      </c>
      <c r="AAX7" s="34">
        <v>4</v>
      </c>
      <c r="AAY7" s="34">
        <v>1716</v>
      </c>
      <c r="AAZ7" s="34"/>
      <c r="ABA7" s="34"/>
      <c r="ABB7" s="34">
        <v>213</v>
      </c>
      <c r="ABC7" s="34">
        <v>69</v>
      </c>
      <c r="ABD7" s="34">
        <v>18</v>
      </c>
      <c r="ABE7" s="34">
        <v>2</v>
      </c>
      <c r="ABF7" s="34">
        <v>13</v>
      </c>
      <c r="ABG7" s="34">
        <v>402981</v>
      </c>
      <c r="ABH7" s="34"/>
      <c r="ABI7" s="34">
        <v>51</v>
      </c>
      <c r="ABJ7" s="34">
        <v>1374</v>
      </c>
      <c r="ABK7" s="34">
        <v>281</v>
      </c>
      <c r="ABL7" s="34">
        <v>61</v>
      </c>
      <c r="ABM7" s="34"/>
      <c r="ABN7" s="34">
        <v>4</v>
      </c>
      <c r="ABO7" s="34">
        <v>6219</v>
      </c>
      <c r="ABP7" s="34"/>
      <c r="ABQ7" s="34"/>
      <c r="ABR7" s="34">
        <v>1676</v>
      </c>
      <c r="ABS7" s="34">
        <v>270</v>
      </c>
      <c r="ABT7" s="34">
        <v>102</v>
      </c>
      <c r="ABU7" s="34">
        <v>25</v>
      </c>
      <c r="ABV7" s="34">
        <v>64</v>
      </c>
      <c r="ABW7" s="34">
        <v>3345235</v>
      </c>
      <c r="ABX7" s="34"/>
      <c r="ABY7" s="34">
        <v>4039</v>
      </c>
      <c r="ABZ7" s="34">
        <v>5259</v>
      </c>
      <c r="ACA7" s="34">
        <v>819</v>
      </c>
      <c r="ACB7" s="34">
        <v>140</v>
      </c>
      <c r="ACC7" s="34">
        <v>1</v>
      </c>
      <c r="ACD7" s="34">
        <v>3</v>
      </c>
      <c r="ACE7" s="34">
        <v>45</v>
      </c>
      <c r="ACF7" s="34"/>
      <c r="ACG7" s="34"/>
      <c r="ACH7" s="34">
        <v>41</v>
      </c>
      <c r="ACI7" s="34"/>
      <c r="ACJ7" s="34">
        <v>1</v>
      </c>
      <c r="ACK7" s="34">
        <v>1</v>
      </c>
      <c r="ACL7" s="34"/>
      <c r="ACM7" s="34">
        <v>26353</v>
      </c>
      <c r="ACN7" s="34"/>
      <c r="ACO7" s="34"/>
      <c r="ACP7" s="34">
        <v>43</v>
      </c>
      <c r="ACQ7" s="34">
        <v>1</v>
      </c>
      <c r="ACR7" s="34"/>
      <c r="ACS7" s="34"/>
      <c r="ACT7" s="34">
        <v>3</v>
      </c>
      <c r="ACU7" s="34">
        <v>1430</v>
      </c>
      <c r="ACV7" s="34"/>
      <c r="ACW7" s="34"/>
      <c r="ACX7" s="34">
        <v>284</v>
      </c>
      <c r="ACY7" s="34">
        <v>91</v>
      </c>
      <c r="ACZ7" s="34">
        <v>19</v>
      </c>
      <c r="ADA7" s="34">
        <v>10</v>
      </c>
      <c r="ADB7" s="34">
        <v>7</v>
      </c>
      <c r="ADC7" s="34">
        <v>141192</v>
      </c>
      <c r="ADD7" s="34"/>
      <c r="ADE7" s="34">
        <v>87</v>
      </c>
      <c r="ADF7" s="34">
        <v>1165</v>
      </c>
      <c r="ADG7" s="34">
        <v>192</v>
      </c>
      <c r="ADH7" s="34">
        <v>73</v>
      </c>
      <c r="ADI7" s="34"/>
      <c r="ADJ7" s="34">
        <v>4</v>
      </c>
      <c r="ADK7" s="34">
        <v>36</v>
      </c>
      <c r="ADL7" s="34"/>
      <c r="ADM7" s="34"/>
      <c r="ADN7" s="34">
        <v>8</v>
      </c>
      <c r="ADO7" s="34">
        <v>1</v>
      </c>
      <c r="ADP7" s="34">
        <v>1</v>
      </c>
      <c r="ADQ7" s="34"/>
      <c r="ADR7" s="34"/>
      <c r="ADS7" s="34">
        <v>3989</v>
      </c>
      <c r="ADT7" s="34"/>
      <c r="ADU7" s="34">
        <v>1</v>
      </c>
      <c r="ADV7" s="34">
        <v>34</v>
      </c>
      <c r="ADW7" s="34">
        <v>2</v>
      </c>
      <c r="ADX7" s="34"/>
      <c r="ADY7" s="34"/>
      <c r="ADZ7" s="34">
        <v>3</v>
      </c>
      <c r="AEA7" s="34"/>
      <c r="AEB7" s="34"/>
      <c r="AEC7" s="34"/>
      <c r="AED7" s="34"/>
      <c r="AEE7" s="34"/>
      <c r="AEF7" s="34"/>
      <c r="AEG7" s="34"/>
      <c r="AEH7" s="34"/>
      <c r="AEI7" s="34"/>
      <c r="AEJ7" s="34"/>
      <c r="AEK7" s="34"/>
      <c r="AEL7" s="34"/>
      <c r="AEM7" s="34"/>
      <c r="AEN7" s="34"/>
      <c r="AEO7" s="34"/>
      <c r="AEP7" s="34"/>
      <c r="AEQ7" s="34">
        <v>11553</v>
      </c>
      <c r="AER7" s="34"/>
      <c r="AES7" s="34"/>
      <c r="AET7" s="34">
        <v>1236</v>
      </c>
      <c r="AEU7" s="34">
        <v>106</v>
      </c>
      <c r="AEV7" s="34">
        <v>81</v>
      </c>
      <c r="AEW7" s="34">
        <v>30</v>
      </c>
      <c r="AEX7" s="34">
        <v>16</v>
      </c>
      <c r="AEY7" s="34">
        <v>190586</v>
      </c>
      <c r="AEZ7" s="34"/>
      <c r="AFA7" s="34">
        <v>5853</v>
      </c>
      <c r="AFB7" s="34">
        <v>8903</v>
      </c>
      <c r="AFC7" s="34">
        <v>1688</v>
      </c>
      <c r="AFD7" s="34">
        <v>410</v>
      </c>
      <c r="AFE7" s="34">
        <v>552</v>
      </c>
      <c r="AFF7" s="34">
        <v>5</v>
      </c>
      <c r="AFG7" s="34">
        <v>17256</v>
      </c>
      <c r="AFH7" s="34"/>
      <c r="AFI7" s="34"/>
      <c r="AFJ7" s="34">
        <v>3268</v>
      </c>
      <c r="AFK7" s="34">
        <v>574</v>
      </c>
      <c r="AFL7" s="34">
        <v>316</v>
      </c>
      <c r="AFM7" s="34">
        <v>73</v>
      </c>
      <c r="AFN7" s="34">
        <v>192</v>
      </c>
      <c r="AFO7" s="34">
        <v>1055266</v>
      </c>
      <c r="AFP7" s="34"/>
      <c r="AFQ7" s="34">
        <v>1693</v>
      </c>
      <c r="AFR7" s="34">
        <v>12690</v>
      </c>
      <c r="AFS7" s="34">
        <v>2932</v>
      </c>
      <c r="AFT7" s="34">
        <v>416</v>
      </c>
      <c r="AFU7" s="34">
        <v>1218</v>
      </c>
      <c r="AFV7" s="34">
        <v>5</v>
      </c>
      <c r="AFW7" s="34">
        <v>3159</v>
      </c>
      <c r="AFX7" s="34"/>
      <c r="AFY7" s="34"/>
      <c r="AFZ7" s="34">
        <v>321</v>
      </c>
      <c r="AGA7" s="34">
        <v>29</v>
      </c>
      <c r="AGB7" s="34">
        <v>30</v>
      </c>
      <c r="AGC7" s="34">
        <v>4</v>
      </c>
      <c r="AGD7" s="34">
        <v>18</v>
      </c>
      <c r="AGE7" s="34">
        <v>158985</v>
      </c>
      <c r="AGF7" s="34"/>
      <c r="AGG7" s="34">
        <v>581</v>
      </c>
      <c r="AGH7" s="34">
        <v>2343</v>
      </c>
      <c r="AGI7" s="34">
        <v>302</v>
      </c>
      <c r="AGJ7" s="34">
        <v>32</v>
      </c>
      <c r="AGK7" s="34">
        <v>481</v>
      </c>
      <c r="AGL7" s="34">
        <v>6</v>
      </c>
      <c r="AGM7" s="34">
        <v>14097</v>
      </c>
      <c r="AGN7" s="34"/>
      <c r="AGO7" s="34"/>
      <c r="AGP7" s="34">
        <v>2947</v>
      </c>
      <c r="AGQ7" s="34">
        <v>544</v>
      </c>
      <c r="AGR7" s="34">
        <v>286</v>
      </c>
      <c r="AGS7" s="34">
        <v>68</v>
      </c>
      <c r="AGT7" s="34">
        <v>174</v>
      </c>
      <c r="AGU7" s="34">
        <v>896281</v>
      </c>
      <c r="AGV7" s="34"/>
      <c r="AGW7" s="34">
        <v>1112</v>
      </c>
      <c r="AGX7" s="34">
        <v>10348</v>
      </c>
      <c r="AGY7" s="34">
        <v>2629</v>
      </c>
      <c r="AGZ7" s="34">
        <v>383</v>
      </c>
      <c r="AHA7" s="34">
        <v>737</v>
      </c>
      <c r="AHB7" s="34">
        <v>5</v>
      </c>
      <c r="AHC7" s="34">
        <v>69864</v>
      </c>
      <c r="AHD7" s="34">
        <v>2746</v>
      </c>
      <c r="AHE7" s="34"/>
      <c r="AHF7" s="34">
        <v>12812</v>
      </c>
      <c r="AHG7" s="34">
        <v>3415</v>
      </c>
      <c r="AHH7" s="34">
        <v>1375</v>
      </c>
      <c r="AHI7" s="34">
        <v>253</v>
      </c>
      <c r="AHJ7" s="34">
        <v>909</v>
      </c>
      <c r="AHK7" s="34">
        <v>14145557</v>
      </c>
      <c r="AHL7" s="34"/>
      <c r="AHM7" s="34">
        <v>16575</v>
      </c>
      <c r="AHN7" s="34">
        <v>56479</v>
      </c>
      <c r="AHO7" s="34">
        <v>9305</v>
      </c>
      <c r="AHP7" s="34">
        <v>1967</v>
      </c>
      <c r="AHQ7" s="34">
        <v>2113</v>
      </c>
      <c r="AHR7" s="34">
        <v>4</v>
      </c>
      <c r="AHS7" s="32" t="s">
        <v>442</v>
      </c>
      <c r="AHT7" s="198" t="s">
        <v>2389</v>
      </c>
      <c r="AHU7" s="193" t="s">
        <v>2385</v>
      </c>
      <c r="AHV7" s="28" t="s">
        <v>2342</v>
      </c>
    </row>
    <row r="8" spans="1:906" ht="15" customHeight="1">
      <c r="A8" s="36" t="s">
        <v>236</v>
      </c>
      <c r="B8" s="58" t="s">
        <v>237</v>
      </c>
      <c r="C8" s="36" t="s">
        <v>174</v>
      </c>
      <c r="D8" s="74">
        <v>44926</v>
      </c>
      <c r="E8" s="58"/>
      <c r="F8" s="58"/>
      <c r="G8" s="31"/>
      <c r="H8" s="31"/>
      <c r="I8" s="31"/>
      <c r="J8" s="31"/>
      <c r="K8" s="31"/>
      <c r="L8" s="31"/>
      <c r="M8" s="31"/>
      <c r="N8" s="31"/>
      <c r="O8" s="31"/>
      <c r="P8" s="31"/>
      <c r="Q8" s="31"/>
      <c r="R8" s="31"/>
      <c r="S8" s="31"/>
      <c r="T8" s="31"/>
      <c r="U8" s="180"/>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2" t="s">
        <v>443</v>
      </c>
      <c r="AHT8" s="32" t="s">
        <v>444</v>
      </c>
      <c r="AHU8" s="32" t="s">
        <v>255</v>
      </c>
    </row>
    <row r="9" spans="1:906" ht="15" customHeight="1">
      <c r="A9" s="75" t="s">
        <v>319</v>
      </c>
      <c r="B9" s="60" t="s">
        <v>320</v>
      </c>
      <c r="C9" s="36" t="s">
        <v>167</v>
      </c>
      <c r="D9" s="74">
        <v>44926</v>
      </c>
      <c r="E9" s="58"/>
      <c r="F9" s="58"/>
      <c r="G9" s="31"/>
      <c r="H9" s="31"/>
      <c r="I9" s="31"/>
      <c r="J9" s="31"/>
      <c r="K9" s="31"/>
      <c r="L9" s="31"/>
      <c r="M9" s="31"/>
      <c r="N9" s="31"/>
      <c r="O9" s="31"/>
      <c r="P9" s="31"/>
      <c r="Q9" s="31"/>
      <c r="R9" s="31"/>
      <c r="S9" s="31"/>
      <c r="T9" s="31"/>
      <c r="U9" s="180"/>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2" t="s">
        <v>2349</v>
      </c>
      <c r="AHT9" s="198" t="s">
        <v>2389</v>
      </c>
      <c r="AHU9" s="32" t="s">
        <v>335</v>
      </c>
    </row>
    <row r="10" spans="1:906" ht="15" customHeight="1">
      <c r="A10" s="75" t="s">
        <v>65</v>
      </c>
      <c r="B10" s="60" t="s">
        <v>66</v>
      </c>
      <c r="C10" s="36" t="s">
        <v>169</v>
      </c>
      <c r="D10" s="74">
        <v>44926</v>
      </c>
      <c r="E10" s="58" t="s">
        <v>193</v>
      </c>
      <c r="F10" s="58" t="s">
        <v>191</v>
      </c>
      <c r="G10" s="31">
        <v>20694.03599611</v>
      </c>
      <c r="H10" s="31">
        <v>147.62049630000001</v>
      </c>
      <c r="I10" s="31"/>
      <c r="J10" s="31">
        <v>3769.5946490000001</v>
      </c>
      <c r="K10" s="31">
        <v>840.88211249999995</v>
      </c>
      <c r="L10" s="31">
        <v>-862.26716720000002</v>
      </c>
      <c r="M10" s="31">
        <v>-466.69086170000003</v>
      </c>
      <c r="N10" s="31">
        <v>-247.4531686</v>
      </c>
      <c r="O10" s="31"/>
      <c r="P10" s="31"/>
      <c r="Q10" s="31"/>
      <c r="R10" s="31">
        <v>15115.540440000001</v>
      </c>
      <c r="S10" s="31">
        <v>3288.2976370000001</v>
      </c>
      <c r="T10" s="31">
        <v>2179.3477969999999</v>
      </c>
      <c r="U10" s="180">
        <v>110.8501239</v>
      </c>
      <c r="V10" s="34">
        <v>3.96</v>
      </c>
      <c r="W10" s="34">
        <v>686.42790879999995</v>
      </c>
      <c r="X10" s="34">
        <v>0</v>
      </c>
      <c r="Y10" s="34"/>
      <c r="Z10" s="34">
        <v>132.43285230000001</v>
      </c>
      <c r="AA10" s="34">
        <v>30.386966189999999</v>
      </c>
      <c r="AB10" s="34">
        <v>-26.370402819999999</v>
      </c>
      <c r="AC10" s="34">
        <v>-11.686470509999999</v>
      </c>
      <c r="AD10" s="34">
        <v>-10.745245280000001</v>
      </c>
      <c r="AE10" s="34"/>
      <c r="AF10" s="34"/>
      <c r="AG10" s="34"/>
      <c r="AH10" s="34">
        <v>372.7725997</v>
      </c>
      <c r="AI10" s="34">
        <v>126.73048470000001</v>
      </c>
      <c r="AJ10" s="34">
        <v>186.89342300000001</v>
      </c>
      <c r="AK10" s="34">
        <v>3.1401430000000001E-2</v>
      </c>
      <c r="AL10" s="34">
        <v>5.75</v>
      </c>
      <c r="AM10" s="34">
        <v>30.057657590000002</v>
      </c>
      <c r="AN10" s="34">
        <v>0.32801284000000003</v>
      </c>
      <c r="AO10" s="34"/>
      <c r="AP10" s="34">
        <v>3.3032552700000002</v>
      </c>
      <c r="AQ10" s="34">
        <v>1.2020792600000001</v>
      </c>
      <c r="AR10" s="34">
        <v>-1.1519977100000001</v>
      </c>
      <c r="AS10" s="34">
        <v>-0.15079390000000001</v>
      </c>
      <c r="AT10" s="34">
        <v>-0.82797346999999999</v>
      </c>
      <c r="AU10" s="34"/>
      <c r="AV10" s="34"/>
      <c r="AW10" s="34"/>
      <c r="AX10" s="34">
        <v>22.854318039999999</v>
      </c>
      <c r="AY10" s="34">
        <v>6.5121229100000004</v>
      </c>
      <c r="AZ10" s="34">
        <v>0.69121664000000005</v>
      </c>
      <c r="BA10" s="34">
        <v>0</v>
      </c>
      <c r="BB10" s="34">
        <v>2.93</v>
      </c>
      <c r="BC10" s="34">
        <v>0</v>
      </c>
      <c r="BD10" s="34">
        <v>0</v>
      </c>
      <c r="BE10" s="34"/>
      <c r="BF10" s="34">
        <v>0</v>
      </c>
      <c r="BG10" s="34">
        <v>0</v>
      </c>
      <c r="BH10" s="34">
        <v>0</v>
      </c>
      <c r="BI10" s="34">
        <v>0</v>
      </c>
      <c r="BJ10" s="34">
        <v>0</v>
      </c>
      <c r="BK10" s="34"/>
      <c r="BL10" s="34"/>
      <c r="BM10" s="34"/>
      <c r="BN10" s="34">
        <v>0</v>
      </c>
      <c r="BO10" s="34">
        <v>0</v>
      </c>
      <c r="BP10" s="34">
        <v>0</v>
      </c>
      <c r="BQ10" s="34">
        <v>0</v>
      </c>
      <c r="BR10" s="34">
        <v>0</v>
      </c>
      <c r="BS10" s="34">
        <v>0.99064012000000001</v>
      </c>
      <c r="BT10" s="34">
        <v>0.31016177</v>
      </c>
      <c r="BU10" s="34"/>
      <c r="BV10" s="34">
        <v>0.20350657999999999</v>
      </c>
      <c r="BW10" s="34">
        <v>3.5599999999999998E-6</v>
      </c>
      <c r="BX10" s="34">
        <v>-6.6135600000000001E-3</v>
      </c>
      <c r="BY10" s="34">
        <v>-3.6596000000000003E-4</v>
      </c>
      <c r="BZ10" s="34">
        <v>0</v>
      </c>
      <c r="CA10" s="34"/>
      <c r="CB10" s="34"/>
      <c r="CC10" s="34"/>
      <c r="CD10" s="34">
        <v>0.89455306000000001</v>
      </c>
      <c r="CE10" s="34">
        <v>9.6087060000000002E-2</v>
      </c>
      <c r="CF10" s="34">
        <v>0</v>
      </c>
      <c r="CG10" s="34">
        <v>0</v>
      </c>
      <c r="CH10" s="34">
        <v>3.39</v>
      </c>
      <c r="CI10" s="34">
        <v>0</v>
      </c>
      <c r="CJ10" s="34">
        <v>0</v>
      </c>
      <c r="CK10" s="34"/>
      <c r="CL10" s="34">
        <v>0</v>
      </c>
      <c r="CM10" s="34">
        <v>0</v>
      </c>
      <c r="CN10" s="34">
        <v>0</v>
      </c>
      <c r="CO10" s="34">
        <v>0</v>
      </c>
      <c r="CP10" s="34">
        <v>0</v>
      </c>
      <c r="CQ10" s="34"/>
      <c r="CR10" s="34"/>
      <c r="CS10" s="34"/>
      <c r="CT10" s="34">
        <v>0</v>
      </c>
      <c r="CU10" s="34">
        <v>0</v>
      </c>
      <c r="CV10" s="34">
        <v>0</v>
      </c>
      <c r="CW10" s="34">
        <v>0</v>
      </c>
      <c r="CX10" s="34">
        <v>0</v>
      </c>
      <c r="CY10" s="34">
        <v>29.06701747</v>
      </c>
      <c r="CZ10" s="34">
        <v>1.785107E-2</v>
      </c>
      <c r="DA10" s="34"/>
      <c r="DB10" s="34">
        <v>3.0997486900000002</v>
      </c>
      <c r="DC10" s="34">
        <v>1.2020757</v>
      </c>
      <c r="DD10" s="34">
        <v>-1.1453841499999999</v>
      </c>
      <c r="DE10" s="34">
        <v>-0.15042794000000001</v>
      </c>
      <c r="DF10" s="34">
        <v>-0.82797346999999999</v>
      </c>
      <c r="DG10" s="34"/>
      <c r="DH10" s="34"/>
      <c r="DI10" s="34"/>
      <c r="DJ10" s="34">
        <v>21.959764979999999</v>
      </c>
      <c r="DK10" s="34">
        <v>6.4160358500000001</v>
      </c>
      <c r="DL10" s="34">
        <v>0.69121664000000005</v>
      </c>
      <c r="DM10" s="34">
        <v>0</v>
      </c>
      <c r="DN10" s="34">
        <v>2.92</v>
      </c>
      <c r="DO10" s="34"/>
      <c r="DP10" s="34"/>
      <c r="DQ10" s="34"/>
      <c r="DR10" s="34"/>
      <c r="DS10" s="34"/>
      <c r="DT10" s="34"/>
      <c r="DU10" s="34"/>
      <c r="DV10" s="34"/>
      <c r="DW10" s="34"/>
      <c r="DX10" s="34"/>
      <c r="DY10" s="34"/>
      <c r="DZ10" s="34"/>
      <c r="EA10" s="34"/>
      <c r="EB10" s="34"/>
      <c r="EC10" s="34"/>
      <c r="ED10" s="34"/>
      <c r="EE10" s="34">
        <v>3200.4196790000001</v>
      </c>
      <c r="EF10" s="34">
        <v>0</v>
      </c>
      <c r="EG10" s="34"/>
      <c r="EH10" s="34">
        <v>328.53987069999999</v>
      </c>
      <c r="EI10" s="34">
        <v>69.923149550000005</v>
      </c>
      <c r="EJ10" s="34">
        <v>-88.329439469999997</v>
      </c>
      <c r="EK10" s="34">
        <v>-45.733111030000003</v>
      </c>
      <c r="EL10" s="34">
        <v>-25.021846329999999</v>
      </c>
      <c r="EM10" s="34"/>
      <c r="EN10" s="34"/>
      <c r="EO10" s="34"/>
      <c r="EP10" s="34">
        <v>2465.3441120000002</v>
      </c>
      <c r="EQ10" s="34">
        <v>669.67409369999996</v>
      </c>
      <c r="ER10" s="34">
        <v>65.401473330000002</v>
      </c>
      <c r="ES10" s="34">
        <v>0</v>
      </c>
      <c r="ET10" s="34">
        <v>2.93</v>
      </c>
      <c r="EU10" s="34">
        <v>1002.299275</v>
      </c>
      <c r="EV10" s="34">
        <v>0</v>
      </c>
      <c r="EW10" s="34"/>
      <c r="EX10" s="34">
        <v>54.86493042</v>
      </c>
      <c r="EY10" s="34">
        <v>11.15284194</v>
      </c>
      <c r="EZ10" s="34">
        <v>-12.723666980000001</v>
      </c>
      <c r="FA10" s="34">
        <v>-6.9794159499999999</v>
      </c>
      <c r="FB10" s="34">
        <v>-2.4519282100000002</v>
      </c>
      <c r="FC10" s="34"/>
      <c r="FD10" s="34"/>
      <c r="FE10" s="34"/>
      <c r="FF10" s="34">
        <v>868.77522299999998</v>
      </c>
      <c r="FG10" s="34">
        <v>131.1090619</v>
      </c>
      <c r="FH10" s="34">
        <v>2.4149900099999999</v>
      </c>
      <c r="FI10" s="34">
        <v>0</v>
      </c>
      <c r="FJ10" s="34">
        <v>2.34</v>
      </c>
      <c r="FK10" s="34">
        <v>150.07957440000001</v>
      </c>
      <c r="FL10" s="34">
        <v>0</v>
      </c>
      <c r="FM10" s="34"/>
      <c r="FN10" s="34">
        <v>24.997471600000001</v>
      </c>
      <c r="FO10" s="34">
        <v>0.5621237</v>
      </c>
      <c r="FP10" s="34">
        <v>-10.57921103</v>
      </c>
      <c r="FQ10" s="34">
        <v>-4.5803801399999999</v>
      </c>
      <c r="FR10" s="34">
        <v>-0.35536037999999998</v>
      </c>
      <c r="FS10" s="34"/>
      <c r="FT10" s="34"/>
      <c r="FU10" s="34"/>
      <c r="FV10" s="34">
        <v>129.64635329999999</v>
      </c>
      <c r="FW10" s="34">
        <v>18.796244189999999</v>
      </c>
      <c r="FX10" s="34">
        <v>1.6369768899999999</v>
      </c>
      <c r="FY10" s="34">
        <v>0</v>
      </c>
      <c r="FZ10" s="34">
        <v>2.8</v>
      </c>
      <c r="GA10" s="34"/>
      <c r="GB10" s="34"/>
      <c r="GC10" s="34"/>
      <c r="GD10" s="34"/>
      <c r="GE10" s="34"/>
      <c r="GF10" s="34"/>
      <c r="GG10" s="34"/>
      <c r="GH10" s="34"/>
      <c r="GI10" s="34"/>
      <c r="GJ10" s="34"/>
      <c r="GK10" s="34"/>
      <c r="GL10" s="34"/>
      <c r="GM10" s="34"/>
      <c r="GN10" s="34"/>
      <c r="GO10" s="34"/>
      <c r="GP10" s="34"/>
      <c r="GQ10" s="34">
        <v>21.65079321</v>
      </c>
      <c r="GR10" s="34">
        <v>0</v>
      </c>
      <c r="GS10" s="34"/>
      <c r="GT10" s="34">
        <v>1.79106301</v>
      </c>
      <c r="GU10" s="34">
        <v>18.240179009999999</v>
      </c>
      <c r="GV10" s="34">
        <v>-8.0111431700000004</v>
      </c>
      <c r="GW10" s="34">
        <v>-0.16597766999999999</v>
      </c>
      <c r="GX10" s="34">
        <v>-7.8280138900000003</v>
      </c>
      <c r="GY10" s="34"/>
      <c r="GZ10" s="34"/>
      <c r="HA10" s="34"/>
      <c r="HB10" s="34">
        <v>20.898282479999999</v>
      </c>
      <c r="HC10" s="34">
        <v>0.75251073000000002</v>
      </c>
      <c r="HD10" s="34">
        <v>0</v>
      </c>
      <c r="HE10" s="34">
        <v>0</v>
      </c>
      <c r="HF10" s="34">
        <v>0.61</v>
      </c>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v>40.794325010000001</v>
      </c>
      <c r="IN10" s="34">
        <v>0</v>
      </c>
      <c r="IO10" s="34"/>
      <c r="IP10" s="34">
        <v>1.9295526700000001</v>
      </c>
      <c r="IQ10" s="34">
        <v>0.49872978000000001</v>
      </c>
      <c r="IR10" s="34">
        <v>-0.47861206000000001</v>
      </c>
      <c r="IS10" s="34">
        <v>-8.7365910000000005E-2</v>
      </c>
      <c r="IT10" s="34">
        <v>-0.23735297999999999</v>
      </c>
      <c r="IU10" s="34"/>
      <c r="IV10" s="34"/>
      <c r="IW10" s="34"/>
      <c r="IX10" s="34">
        <v>37.187407299999997</v>
      </c>
      <c r="IY10" s="34">
        <v>2.9512725999999998</v>
      </c>
      <c r="IZ10" s="34">
        <v>0.65564511000000003</v>
      </c>
      <c r="JA10" s="34">
        <v>0</v>
      </c>
      <c r="JB10" s="34">
        <v>3.67</v>
      </c>
      <c r="JC10" s="34">
        <v>29.3831679</v>
      </c>
      <c r="JD10" s="34">
        <v>0</v>
      </c>
      <c r="JE10" s="34"/>
      <c r="JF10" s="34">
        <v>12.14350649</v>
      </c>
      <c r="JG10" s="34">
        <v>5.9499638399999997</v>
      </c>
      <c r="JH10" s="34">
        <v>-6.3281125899999999</v>
      </c>
      <c r="JI10" s="34">
        <v>-2.2634403999999999</v>
      </c>
      <c r="JJ10" s="34">
        <v>-4.0018828400000004</v>
      </c>
      <c r="JK10" s="34"/>
      <c r="JL10" s="34"/>
      <c r="JM10" s="34"/>
      <c r="JN10" s="34">
        <v>26.795608590000001</v>
      </c>
      <c r="JO10" s="34">
        <v>1.8865173200000001</v>
      </c>
      <c r="JP10" s="34">
        <v>0.70104199</v>
      </c>
      <c r="JQ10" s="34">
        <v>0</v>
      </c>
      <c r="JR10" s="34">
        <v>2.4</v>
      </c>
      <c r="JS10" s="34">
        <v>30.275070729999999</v>
      </c>
      <c r="JT10" s="34">
        <v>0</v>
      </c>
      <c r="JU10" s="34"/>
      <c r="JV10" s="34">
        <v>3.4450403000000001</v>
      </c>
      <c r="JW10" s="34">
        <v>7.4032558399999999</v>
      </c>
      <c r="JX10" s="34">
        <v>-2.5008664700000001</v>
      </c>
      <c r="JY10" s="34">
        <v>-0.71334998000000005</v>
      </c>
      <c r="JZ10" s="34">
        <v>-1.6063978299999999</v>
      </c>
      <c r="KA10" s="34"/>
      <c r="KB10" s="34"/>
      <c r="KC10" s="34"/>
      <c r="KD10" s="34">
        <v>14.69043905</v>
      </c>
      <c r="KE10" s="34">
        <v>13.99434578</v>
      </c>
      <c r="KF10" s="34">
        <v>1.5902859</v>
      </c>
      <c r="KG10" s="34">
        <v>0</v>
      </c>
      <c r="KH10" s="34">
        <v>4.0199999999999996</v>
      </c>
      <c r="KI10" s="34">
        <v>9.4770072400000007</v>
      </c>
      <c r="KJ10" s="34">
        <v>0</v>
      </c>
      <c r="KK10" s="34"/>
      <c r="KL10" s="34">
        <v>0</v>
      </c>
      <c r="KM10" s="34">
        <v>2.2412700000000001E-2</v>
      </c>
      <c r="KN10" s="34">
        <v>-4.3517090000000001E-2</v>
      </c>
      <c r="KO10" s="34">
        <v>0</v>
      </c>
      <c r="KP10" s="34">
        <v>-2.4227799999999998E-3</v>
      </c>
      <c r="KQ10" s="34"/>
      <c r="KR10" s="34"/>
      <c r="KS10" s="34"/>
      <c r="KT10" s="34">
        <v>9.4770072400000007</v>
      </c>
      <c r="KU10" s="34">
        <v>0</v>
      </c>
      <c r="KV10" s="34">
        <v>0</v>
      </c>
      <c r="KW10" s="34">
        <v>0</v>
      </c>
      <c r="KX10" s="34">
        <v>3</v>
      </c>
      <c r="KY10" s="34">
        <v>265.87320590000002</v>
      </c>
      <c r="KZ10" s="34">
        <v>0</v>
      </c>
      <c r="LA10" s="34"/>
      <c r="LB10" s="34">
        <v>21.523810109999999</v>
      </c>
      <c r="LC10" s="34">
        <v>0.52582625999999999</v>
      </c>
      <c r="LD10" s="34">
        <v>-4.5453161499999997</v>
      </c>
      <c r="LE10" s="34">
        <v>-2.7307372700000001</v>
      </c>
      <c r="LF10" s="34">
        <v>-0.30611354000000002</v>
      </c>
      <c r="LG10" s="34"/>
      <c r="LH10" s="34"/>
      <c r="LI10" s="34"/>
      <c r="LJ10" s="34">
        <v>231.64980560000001</v>
      </c>
      <c r="LK10" s="34">
        <v>34.22340037</v>
      </c>
      <c r="LL10" s="34">
        <v>0</v>
      </c>
      <c r="LM10" s="34">
        <v>0</v>
      </c>
      <c r="LN10" s="34">
        <v>2.2400000000000002</v>
      </c>
      <c r="LO10" s="34">
        <v>300.75046930000002</v>
      </c>
      <c r="LP10" s="34">
        <v>0</v>
      </c>
      <c r="LQ10" s="34"/>
      <c r="LR10" s="34">
        <v>4.2947288400000003</v>
      </c>
      <c r="LS10" s="34">
        <v>0.20789351</v>
      </c>
      <c r="LT10" s="34">
        <v>-1.6799398299999999</v>
      </c>
      <c r="LU10" s="34">
        <v>-0.62783290000000003</v>
      </c>
      <c r="LV10" s="34">
        <v>-9.4288220000000006E-2</v>
      </c>
      <c r="LW10" s="34"/>
      <c r="LX10" s="34"/>
      <c r="LY10" s="34"/>
      <c r="LZ10" s="34">
        <v>220.04533989999999</v>
      </c>
      <c r="MA10" s="34">
        <v>80.705129360000001</v>
      </c>
      <c r="MB10" s="34">
        <v>0</v>
      </c>
      <c r="MC10" s="34">
        <v>0</v>
      </c>
      <c r="MD10" s="34">
        <v>3.76</v>
      </c>
      <c r="ME10" s="34"/>
      <c r="MF10" s="34"/>
      <c r="MG10" s="34"/>
      <c r="MH10" s="34"/>
      <c r="MI10" s="34"/>
      <c r="MJ10" s="34"/>
      <c r="MK10" s="34"/>
      <c r="ML10" s="34"/>
      <c r="MM10" s="34"/>
      <c r="MN10" s="34"/>
      <c r="MO10" s="34"/>
      <c r="MP10" s="34"/>
      <c r="MQ10" s="34"/>
      <c r="MR10" s="34"/>
      <c r="MS10" s="34"/>
      <c r="MT10" s="34"/>
      <c r="MU10" s="34">
        <v>218.1133332</v>
      </c>
      <c r="MV10" s="34">
        <v>0</v>
      </c>
      <c r="MW10" s="34"/>
      <c r="MX10" s="34">
        <v>4.9277943899999999</v>
      </c>
      <c r="MY10" s="34">
        <v>3.4456346899999999</v>
      </c>
      <c r="MZ10" s="34">
        <v>-2.81517543</v>
      </c>
      <c r="NA10" s="34">
        <v>-0.28550167999999998</v>
      </c>
      <c r="NB10" s="34">
        <v>-1.1822117299999999</v>
      </c>
      <c r="NC10" s="34"/>
      <c r="ND10" s="34"/>
      <c r="NE10" s="34"/>
      <c r="NF10" s="34">
        <v>94.540699079999996</v>
      </c>
      <c r="NG10" s="34">
        <v>123.2067708</v>
      </c>
      <c r="NH10" s="34">
        <v>0.36586338000000002</v>
      </c>
      <c r="NI10" s="34">
        <v>0</v>
      </c>
      <c r="NJ10" s="34">
        <v>3.68</v>
      </c>
      <c r="NK10" s="34"/>
      <c r="NL10" s="34"/>
      <c r="NM10" s="34"/>
      <c r="NN10" s="34"/>
      <c r="NO10" s="34"/>
      <c r="NP10" s="34"/>
      <c r="NQ10" s="34"/>
      <c r="NR10" s="34"/>
      <c r="NS10" s="34"/>
      <c r="NT10" s="34"/>
      <c r="NU10" s="34"/>
      <c r="NV10" s="34"/>
      <c r="NW10" s="34"/>
      <c r="NX10" s="34"/>
      <c r="NY10" s="34"/>
      <c r="NZ10" s="34"/>
      <c r="OA10" s="34">
        <v>10.280341959999999</v>
      </c>
      <c r="OB10" s="34">
        <v>0</v>
      </c>
      <c r="OC10" s="34"/>
      <c r="OD10" s="34">
        <v>0.77477571999999995</v>
      </c>
      <c r="OE10" s="34">
        <v>2.6856628599999999</v>
      </c>
      <c r="OF10" s="34">
        <v>-0.57489082999999996</v>
      </c>
      <c r="OG10" s="34">
        <v>-3.5086329999999999E-2</v>
      </c>
      <c r="OH10" s="34">
        <v>-0.39066427999999997</v>
      </c>
      <c r="OI10" s="34"/>
      <c r="OJ10" s="34"/>
      <c r="OK10" s="34"/>
      <c r="OL10" s="34">
        <v>9.5936027100000008</v>
      </c>
      <c r="OM10" s="34">
        <v>0.60044443000000003</v>
      </c>
      <c r="ON10" s="34">
        <v>8.6294819999999994E-2</v>
      </c>
      <c r="OO10" s="34">
        <v>0</v>
      </c>
      <c r="OP10" s="34">
        <v>2.89</v>
      </c>
      <c r="OQ10" s="34">
        <v>332.74513080000003</v>
      </c>
      <c r="OR10" s="34">
        <v>0</v>
      </c>
      <c r="OS10" s="34"/>
      <c r="OT10" s="34">
        <v>39.164633639999998</v>
      </c>
      <c r="OU10" s="34">
        <v>0.97819029999999996</v>
      </c>
      <c r="OV10" s="34">
        <v>-6.4557823000000001</v>
      </c>
      <c r="OW10" s="34">
        <v>-4.9037720699999996</v>
      </c>
      <c r="OX10" s="34">
        <v>-0.28201711000000002</v>
      </c>
      <c r="OY10" s="34"/>
      <c r="OZ10" s="34"/>
      <c r="PA10" s="34"/>
      <c r="PB10" s="34">
        <v>211.3230926</v>
      </c>
      <c r="PC10" s="34">
        <v>77.850580660000006</v>
      </c>
      <c r="PD10" s="34">
        <v>43.57145749</v>
      </c>
      <c r="PE10" s="34">
        <v>0</v>
      </c>
      <c r="PF10" s="34">
        <v>4.38</v>
      </c>
      <c r="PG10" s="34"/>
      <c r="PH10" s="34"/>
      <c r="PI10" s="34"/>
      <c r="PJ10" s="34"/>
      <c r="PK10" s="34"/>
      <c r="PL10" s="34"/>
      <c r="PM10" s="34"/>
      <c r="PN10" s="34"/>
      <c r="PO10" s="34"/>
      <c r="PP10" s="34"/>
      <c r="PQ10" s="34"/>
      <c r="PR10" s="34"/>
      <c r="PS10" s="34"/>
      <c r="PT10" s="34"/>
      <c r="PU10" s="34"/>
      <c r="PV10" s="34"/>
      <c r="PW10" s="34">
        <v>250.59728999999999</v>
      </c>
      <c r="PX10" s="34">
        <v>0</v>
      </c>
      <c r="PY10" s="34"/>
      <c r="PZ10" s="34">
        <v>26.772521229999999</v>
      </c>
      <c r="QA10" s="34">
        <v>5.7571031899999996</v>
      </c>
      <c r="QB10" s="34">
        <v>-5.8359204199999999</v>
      </c>
      <c r="QC10" s="34">
        <v>-2.6064640099999998</v>
      </c>
      <c r="QD10" s="34">
        <v>-2.1648293999999999</v>
      </c>
      <c r="QE10" s="34"/>
      <c r="QF10" s="34"/>
      <c r="QG10" s="34"/>
      <c r="QH10" s="34">
        <v>180.99063039999999</v>
      </c>
      <c r="QI10" s="34">
        <v>65.801747180000007</v>
      </c>
      <c r="QJ10" s="34">
        <v>3.80491242</v>
      </c>
      <c r="QK10" s="34">
        <v>0</v>
      </c>
      <c r="QL10" s="34">
        <v>2.71</v>
      </c>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v>538.1006946</v>
      </c>
      <c r="SJ10" s="34">
        <v>0</v>
      </c>
      <c r="SK10" s="34"/>
      <c r="SL10" s="34">
        <v>131.91004229999999</v>
      </c>
      <c r="SM10" s="34">
        <v>12.49333193</v>
      </c>
      <c r="SN10" s="34">
        <v>-25.757285119999999</v>
      </c>
      <c r="SO10" s="34">
        <v>-19.753786720000001</v>
      </c>
      <c r="SP10" s="34">
        <v>-4.1183631399999996</v>
      </c>
      <c r="SQ10" s="34"/>
      <c r="SR10" s="34"/>
      <c r="SS10" s="34"/>
      <c r="ST10" s="34">
        <v>409.7306208</v>
      </c>
      <c r="SU10" s="34">
        <v>117.7960684</v>
      </c>
      <c r="SV10" s="34">
        <v>10.574005319999999</v>
      </c>
      <c r="SW10" s="34">
        <v>0</v>
      </c>
      <c r="SX10" s="34">
        <v>2.85</v>
      </c>
      <c r="SY10" s="34"/>
      <c r="SZ10" s="34"/>
      <c r="TA10" s="34"/>
      <c r="TB10" s="34"/>
      <c r="TC10" s="34"/>
      <c r="TD10" s="34"/>
      <c r="TE10" s="34"/>
      <c r="TF10" s="34"/>
      <c r="TG10" s="34"/>
      <c r="TH10" s="34"/>
      <c r="TI10" s="34"/>
      <c r="TJ10" s="34"/>
      <c r="TK10" s="34"/>
      <c r="TL10" s="34"/>
      <c r="TM10" s="34"/>
      <c r="TN10" s="34"/>
      <c r="TO10" s="34">
        <v>2965.0163640000001</v>
      </c>
      <c r="TP10" s="34">
        <v>146.98096899999999</v>
      </c>
      <c r="TQ10" s="34"/>
      <c r="TR10" s="34">
        <v>141.1257793</v>
      </c>
      <c r="TS10" s="34">
        <v>27.502031089999999</v>
      </c>
      <c r="TT10" s="34">
        <v>-53.943307740000002</v>
      </c>
      <c r="TU10" s="34">
        <v>-18.859619930000001</v>
      </c>
      <c r="TV10" s="34">
        <v>-21.88940204</v>
      </c>
      <c r="TW10" s="34"/>
      <c r="TX10" s="34"/>
      <c r="TY10" s="34"/>
      <c r="TZ10" s="34">
        <v>838.12584340000001</v>
      </c>
      <c r="UA10" s="34">
        <v>645.95897809999997</v>
      </c>
      <c r="UB10" s="34">
        <v>1370.3128200000001</v>
      </c>
      <c r="UC10" s="34">
        <v>110.6187225</v>
      </c>
      <c r="UD10" s="34">
        <v>9.51</v>
      </c>
      <c r="UE10" s="34">
        <v>2779.8131920000001</v>
      </c>
      <c r="UF10" s="34">
        <v>6.7168271099999997</v>
      </c>
      <c r="UG10" s="34"/>
      <c r="UH10" s="34">
        <v>139.4235807</v>
      </c>
      <c r="UI10" s="34">
        <v>27.501984499999999</v>
      </c>
      <c r="UJ10" s="34">
        <v>-51.885330279999998</v>
      </c>
      <c r="UK10" s="34">
        <v>-18.814944069999999</v>
      </c>
      <c r="UL10" s="34">
        <v>-21.889368999999999</v>
      </c>
      <c r="UM10" s="34"/>
      <c r="UN10" s="34"/>
      <c r="UO10" s="34"/>
      <c r="UP10" s="34">
        <v>715.55584209999995</v>
      </c>
      <c r="UQ10" s="34">
        <v>583.32580719999999</v>
      </c>
      <c r="UR10" s="34">
        <v>1370.3128200000001</v>
      </c>
      <c r="US10" s="34">
        <v>110.6187225</v>
      </c>
      <c r="UT10" s="34">
        <v>9.8800000000000008</v>
      </c>
      <c r="UU10" s="34"/>
      <c r="UV10" s="34"/>
      <c r="UW10" s="34"/>
      <c r="UX10" s="34"/>
      <c r="UY10" s="34"/>
      <c r="UZ10" s="34"/>
      <c r="VA10" s="34"/>
      <c r="VB10" s="34"/>
      <c r="VC10" s="34"/>
      <c r="VD10" s="34"/>
      <c r="VE10" s="34"/>
      <c r="VF10" s="34"/>
      <c r="VG10" s="34"/>
      <c r="VH10" s="34"/>
      <c r="VI10" s="34"/>
      <c r="VJ10" s="34"/>
      <c r="VK10" s="34">
        <v>185.20317209999999</v>
      </c>
      <c r="VL10" s="34">
        <v>140.2641419</v>
      </c>
      <c r="VM10" s="34"/>
      <c r="VN10" s="34">
        <v>1.70219856</v>
      </c>
      <c r="VO10" s="34">
        <v>4.6589999999999999E-5</v>
      </c>
      <c r="VP10" s="34">
        <v>-2.05797746</v>
      </c>
      <c r="VQ10" s="34">
        <v>-4.4675859999999998E-2</v>
      </c>
      <c r="VR10" s="34">
        <v>-3.3040000000000002E-5</v>
      </c>
      <c r="VS10" s="34"/>
      <c r="VT10" s="34"/>
      <c r="VU10" s="34"/>
      <c r="VV10" s="34">
        <v>122.57000119999999</v>
      </c>
      <c r="VW10" s="34">
        <v>62.633170880000002</v>
      </c>
      <c r="VX10" s="34">
        <v>0</v>
      </c>
      <c r="VY10" s="34">
        <v>0</v>
      </c>
      <c r="VZ10" s="34">
        <v>3.98</v>
      </c>
      <c r="WA10" s="34"/>
      <c r="WB10" s="34"/>
      <c r="WC10" s="34"/>
      <c r="WD10" s="34"/>
      <c r="WE10" s="34"/>
      <c r="WF10" s="34"/>
      <c r="WG10" s="34"/>
      <c r="WH10" s="34"/>
      <c r="WI10" s="34"/>
      <c r="WJ10" s="34"/>
      <c r="WK10" s="34"/>
      <c r="WL10" s="34"/>
      <c r="WM10" s="34"/>
      <c r="WN10" s="34"/>
      <c r="WO10" s="34"/>
      <c r="WP10" s="34"/>
      <c r="WQ10" s="34">
        <v>229.0177051</v>
      </c>
      <c r="WR10" s="34">
        <v>0</v>
      </c>
      <c r="WS10" s="34"/>
      <c r="WT10" s="34">
        <v>11.150017699999999</v>
      </c>
      <c r="WU10" s="34">
        <v>4.0778000199999997</v>
      </c>
      <c r="WV10" s="34">
        <v>-3.9631142700000002</v>
      </c>
      <c r="WW10" s="34">
        <v>-0.51995013999999995</v>
      </c>
      <c r="WX10" s="34">
        <v>-1.88956484</v>
      </c>
      <c r="WY10" s="34"/>
      <c r="WZ10" s="34"/>
      <c r="XA10" s="34"/>
      <c r="XB10" s="34">
        <v>185.35162489999999</v>
      </c>
      <c r="XC10" s="34">
        <v>39.899247590000002</v>
      </c>
      <c r="XD10" s="34">
        <v>3.7668325999999999</v>
      </c>
      <c r="XE10" s="34">
        <v>0</v>
      </c>
      <c r="XF10" s="34">
        <v>2.83</v>
      </c>
      <c r="XG10" s="34">
        <v>1279.6505139999999</v>
      </c>
      <c r="XH10" s="34">
        <v>0</v>
      </c>
      <c r="XI10" s="34"/>
      <c r="XJ10" s="34">
        <v>118.08844740000001</v>
      </c>
      <c r="XK10" s="34">
        <v>44.733887979999999</v>
      </c>
      <c r="XL10" s="34">
        <v>-37.532712510000003</v>
      </c>
      <c r="XM10" s="34">
        <v>-8.5481616999999996</v>
      </c>
      <c r="XN10" s="34">
        <v>-17.863026439999999</v>
      </c>
      <c r="XO10" s="34"/>
      <c r="XP10" s="34"/>
      <c r="XQ10" s="34"/>
      <c r="XR10" s="34">
        <v>1191.1935450000001</v>
      </c>
      <c r="XS10" s="34">
        <v>32.052111140000001</v>
      </c>
      <c r="XT10" s="34">
        <v>56.404857479999997</v>
      </c>
      <c r="XU10" s="34">
        <v>0</v>
      </c>
      <c r="XV10" s="34">
        <v>2.2400000000000002</v>
      </c>
      <c r="XW10" s="34">
        <v>1140.748169</v>
      </c>
      <c r="XX10" s="34">
        <v>0</v>
      </c>
      <c r="XY10" s="34"/>
      <c r="XZ10" s="34">
        <v>100.6078409</v>
      </c>
      <c r="YA10" s="34">
        <v>39.209766629999997</v>
      </c>
      <c r="YB10" s="34">
        <v>-33.905883629999998</v>
      </c>
      <c r="YC10" s="34">
        <v>-8.0390475299999995</v>
      </c>
      <c r="YD10" s="34">
        <v>-15.297544630000001</v>
      </c>
      <c r="YE10" s="34"/>
      <c r="YF10" s="34"/>
      <c r="YG10" s="34"/>
      <c r="YH10" s="34">
        <v>1067.3831709999999</v>
      </c>
      <c r="YI10" s="34">
        <v>18.89945157</v>
      </c>
      <c r="YJ10" s="34">
        <v>54.465546359999998</v>
      </c>
      <c r="YK10" s="34">
        <v>0</v>
      </c>
      <c r="YL10" s="34">
        <v>2.25</v>
      </c>
      <c r="YM10" s="34">
        <v>110.4850775</v>
      </c>
      <c r="YN10" s="34">
        <v>0</v>
      </c>
      <c r="YO10" s="34"/>
      <c r="YP10" s="34">
        <v>14.708937629999999</v>
      </c>
      <c r="YQ10" s="34">
        <v>4.3254389099999999</v>
      </c>
      <c r="YR10" s="34">
        <v>-2.7639319699999998</v>
      </c>
      <c r="YS10" s="34">
        <v>-0.37762995999999999</v>
      </c>
      <c r="YT10" s="34">
        <v>-1.93054546</v>
      </c>
      <c r="YU10" s="34"/>
      <c r="YV10" s="34"/>
      <c r="YW10" s="34"/>
      <c r="YX10" s="34">
        <v>102.8756844</v>
      </c>
      <c r="YY10" s="34">
        <v>6.1251830700000003</v>
      </c>
      <c r="YZ10" s="34">
        <v>1.4842100499999999</v>
      </c>
      <c r="ZA10" s="34">
        <v>0</v>
      </c>
      <c r="ZB10" s="34">
        <v>1.88</v>
      </c>
      <c r="ZC10" s="34">
        <v>28.417267150000001</v>
      </c>
      <c r="ZD10" s="34">
        <v>0</v>
      </c>
      <c r="ZE10" s="34"/>
      <c r="ZF10" s="34">
        <v>2.7716687900000001</v>
      </c>
      <c r="ZG10" s="34">
        <v>1.19868244</v>
      </c>
      <c r="ZH10" s="34">
        <v>-0.86289691000000002</v>
      </c>
      <c r="ZI10" s="34">
        <v>-0.13148420999999999</v>
      </c>
      <c r="ZJ10" s="34">
        <v>-0.63493635000000004</v>
      </c>
      <c r="ZK10" s="34"/>
      <c r="ZL10" s="34"/>
      <c r="ZM10" s="34"/>
      <c r="ZN10" s="34">
        <v>20.934689580000001</v>
      </c>
      <c r="ZO10" s="34">
        <v>7.0274764999999997</v>
      </c>
      <c r="ZP10" s="34">
        <v>0.45510107</v>
      </c>
      <c r="ZQ10" s="34">
        <v>0</v>
      </c>
      <c r="ZR10" s="34">
        <v>3.16</v>
      </c>
      <c r="ZS10" s="34">
        <v>1698.782123</v>
      </c>
      <c r="ZT10" s="34">
        <v>0.31151440000000002</v>
      </c>
      <c r="ZU10" s="34"/>
      <c r="ZV10" s="34">
        <v>240.9433252</v>
      </c>
      <c r="ZW10" s="34">
        <v>72.480846639999996</v>
      </c>
      <c r="ZX10" s="34">
        <v>-70.847080489999996</v>
      </c>
      <c r="ZY10" s="34">
        <v>-30.038876420000001</v>
      </c>
      <c r="ZZ10" s="34">
        <v>-30.383365529999999</v>
      </c>
      <c r="AAA10" s="34"/>
      <c r="AAB10" s="34"/>
      <c r="AAC10" s="34"/>
      <c r="AAD10" s="34">
        <v>1316.9955199999999</v>
      </c>
      <c r="AAE10" s="34">
        <v>305.48840159999997</v>
      </c>
      <c r="AAF10" s="34">
        <v>76.298200929999993</v>
      </c>
      <c r="AAG10" s="34">
        <v>0</v>
      </c>
      <c r="AAH10" s="34">
        <v>3.1</v>
      </c>
      <c r="AAI10" s="34">
        <v>1620.65886</v>
      </c>
      <c r="AAJ10" s="34">
        <v>0</v>
      </c>
      <c r="AAK10" s="34"/>
      <c r="AAL10" s="34">
        <v>221.7468523</v>
      </c>
      <c r="AAM10" s="34">
        <v>10.75939814</v>
      </c>
      <c r="AAN10" s="34">
        <v>-33.754230829999997</v>
      </c>
      <c r="AAO10" s="34">
        <v>-21.970523979999999</v>
      </c>
      <c r="AAP10" s="34">
        <v>-5.3009621200000003</v>
      </c>
      <c r="AAQ10" s="34"/>
      <c r="AAR10" s="34"/>
      <c r="AAS10" s="34"/>
      <c r="AAT10" s="34">
        <v>1185.585411</v>
      </c>
      <c r="AAU10" s="34">
        <v>362.81184080000003</v>
      </c>
      <c r="AAV10" s="34">
        <v>72.261608550000005</v>
      </c>
      <c r="AAW10" s="34">
        <v>0</v>
      </c>
      <c r="AAX10" s="34">
        <v>3.55</v>
      </c>
      <c r="AAY10" s="34">
        <v>344.81871410000002</v>
      </c>
      <c r="AAZ10" s="34">
        <v>0</v>
      </c>
      <c r="ABA10" s="34"/>
      <c r="ABB10" s="34">
        <v>6.0990346600000001</v>
      </c>
      <c r="ABC10" s="34">
        <v>1.24204859</v>
      </c>
      <c r="ABD10" s="34">
        <v>-2.6647892500000001</v>
      </c>
      <c r="ABE10" s="34">
        <v>-0.29337556999999997</v>
      </c>
      <c r="ABF10" s="34">
        <v>-0.48479464999999999</v>
      </c>
      <c r="ABG10" s="34"/>
      <c r="ABH10" s="34"/>
      <c r="ABI10" s="34"/>
      <c r="ABJ10" s="34">
        <v>121.8996753</v>
      </c>
      <c r="ABK10" s="34">
        <v>168.59178080000001</v>
      </c>
      <c r="ABL10" s="34">
        <v>54.327257979999999</v>
      </c>
      <c r="ABM10" s="34">
        <v>0</v>
      </c>
      <c r="ABN10" s="34">
        <v>6.17</v>
      </c>
      <c r="ABO10" s="34">
        <v>316.92252150000002</v>
      </c>
      <c r="ABP10" s="34">
        <v>0</v>
      </c>
      <c r="ABQ10" s="34"/>
      <c r="ABR10" s="34">
        <v>66.412965479999997</v>
      </c>
      <c r="ABS10" s="34">
        <v>0.34956099000000002</v>
      </c>
      <c r="ABT10" s="34">
        <v>-4.2776507700000002</v>
      </c>
      <c r="ABU10" s="34">
        <v>-2.4087074300000002</v>
      </c>
      <c r="ABV10" s="34">
        <v>-0.16557074999999999</v>
      </c>
      <c r="ABW10" s="34"/>
      <c r="ABX10" s="34"/>
      <c r="ABY10" s="34"/>
      <c r="ABZ10" s="34">
        <v>247.76426309999999</v>
      </c>
      <c r="ACA10" s="34">
        <v>69.158258439999997</v>
      </c>
      <c r="ACB10" s="34">
        <v>0</v>
      </c>
      <c r="ACC10" s="34">
        <v>0</v>
      </c>
      <c r="ACD10" s="34">
        <v>3.2</v>
      </c>
      <c r="ACE10" s="34">
        <v>216.78561740000001</v>
      </c>
      <c r="ACF10" s="34">
        <v>0</v>
      </c>
      <c r="ACG10" s="34"/>
      <c r="ACH10" s="34">
        <v>109.5030936</v>
      </c>
      <c r="ACI10" s="34">
        <v>2.8545629999999999E-2</v>
      </c>
      <c r="ACJ10" s="34">
        <v>-16.823974100000001</v>
      </c>
      <c r="ACK10" s="34">
        <v>-16.5145807</v>
      </c>
      <c r="ACL10" s="34">
        <v>-1.740156E-2</v>
      </c>
      <c r="ACM10" s="34"/>
      <c r="ACN10" s="34"/>
      <c r="ACO10" s="34"/>
      <c r="ACP10" s="34">
        <v>209.56723579999999</v>
      </c>
      <c r="ACQ10" s="34">
        <v>7.2183816800000002</v>
      </c>
      <c r="ACR10" s="34">
        <v>0</v>
      </c>
      <c r="ACS10" s="34">
        <v>0</v>
      </c>
      <c r="ACT10" s="34">
        <v>1.53</v>
      </c>
      <c r="ACU10" s="34">
        <v>731.72974499999998</v>
      </c>
      <c r="ACV10" s="34">
        <v>0</v>
      </c>
      <c r="ACW10" s="34"/>
      <c r="ACX10" s="34">
        <v>39.156157440000001</v>
      </c>
      <c r="ACY10" s="34">
        <v>9.1084144899999995</v>
      </c>
      <c r="ACZ10" s="34">
        <v>-9.9116403599999998</v>
      </c>
      <c r="ADA10" s="34">
        <v>-2.73204409</v>
      </c>
      <c r="ADB10" s="34">
        <v>-4.6090091199999996</v>
      </c>
      <c r="ADC10" s="34"/>
      <c r="ADD10" s="34"/>
      <c r="ADE10" s="34"/>
      <c r="ADF10" s="34">
        <v>602.15952660000005</v>
      </c>
      <c r="ADG10" s="34">
        <v>112.25129819999999</v>
      </c>
      <c r="ADH10" s="34">
        <v>17.318920179999999</v>
      </c>
      <c r="ADI10" s="34">
        <v>0</v>
      </c>
      <c r="ADJ10" s="34">
        <v>3.04</v>
      </c>
      <c r="ADK10" s="34">
        <v>10.402262199999999</v>
      </c>
      <c r="ADL10" s="34">
        <v>0</v>
      </c>
      <c r="ADM10" s="34"/>
      <c r="ADN10" s="34">
        <v>0.57560109000000004</v>
      </c>
      <c r="ADO10" s="34">
        <v>3.0828439999999999E-2</v>
      </c>
      <c r="ADP10" s="34">
        <v>-7.6176350000000004E-2</v>
      </c>
      <c r="ADQ10" s="34">
        <v>-2.1816189999999999E-2</v>
      </c>
      <c r="ADR10" s="34">
        <v>-2.4186039999999999E-2</v>
      </c>
      <c r="ADS10" s="34"/>
      <c r="ADT10" s="34"/>
      <c r="ADU10" s="34"/>
      <c r="ADV10" s="34">
        <v>4.1947101</v>
      </c>
      <c r="ADW10" s="34">
        <v>5.5921217099999998</v>
      </c>
      <c r="ADX10" s="34">
        <v>0.61543038999999999</v>
      </c>
      <c r="ADY10" s="34">
        <v>0</v>
      </c>
      <c r="ADZ10" s="34">
        <v>5.37</v>
      </c>
      <c r="AEA10" s="34">
        <v>2321.7640289999999</v>
      </c>
      <c r="AEB10" s="34">
        <v>0</v>
      </c>
      <c r="AEC10" s="34"/>
      <c r="AED10" s="34">
        <v>1400.515314</v>
      </c>
      <c r="AEE10" s="34">
        <v>309.15807210000003</v>
      </c>
      <c r="AEF10" s="34">
        <v>-313.76003859999997</v>
      </c>
      <c r="AEG10" s="34">
        <v>-227.60416129999999</v>
      </c>
      <c r="AEH10" s="34">
        <v>-69.696096069999996</v>
      </c>
      <c r="AEI10" s="34"/>
      <c r="AEJ10" s="34"/>
      <c r="AEK10" s="34"/>
      <c r="AEL10" s="34">
        <v>1754.036026</v>
      </c>
      <c r="AEM10" s="34">
        <v>430.99155450000001</v>
      </c>
      <c r="AEN10" s="34">
        <v>136.7364484</v>
      </c>
      <c r="AEO10" s="34">
        <v>0</v>
      </c>
      <c r="AEP10" s="34">
        <v>3.13</v>
      </c>
      <c r="AEQ10" s="34">
        <v>6662.241156</v>
      </c>
      <c r="AER10" s="34">
        <v>0</v>
      </c>
      <c r="AES10" s="34"/>
      <c r="AET10" s="34">
        <v>1171.7489350000001</v>
      </c>
      <c r="AEU10" s="34">
        <v>270.65788149999997</v>
      </c>
      <c r="AEV10" s="34">
        <v>-232.61484279999999</v>
      </c>
      <c r="AEW10" s="34">
        <v>-101.5791928</v>
      </c>
      <c r="AEX10" s="34">
        <v>-63.835686490000001</v>
      </c>
      <c r="AEY10" s="34"/>
      <c r="AEZ10" s="34"/>
      <c r="AFA10" s="34"/>
      <c r="AFB10" s="34">
        <v>5783.2814369999996</v>
      </c>
      <c r="AFC10" s="34">
        <v>668.17880219999995</v>
      </c>
      <c r="AFD10" s="34">
        <v>210.5809161</v>
      </c>
      <c r="AFE10" s="34">
        <v>0.2</v>
      </c>
      <c r="AFF10" s="34">
        <v>2.4900000000000002</v>
      </c>
      <c r="AFG10" s="34">
        <v>9134.8225650000004</v>
      </c>
      <c r="AFH10" s="34">
        <v>7.7541499999999996E-3</v>
      </c>
      <c r="AFI10" s="34"/>
      <c r="AFJ10" s="34">
        <v>552.77565930000003</v>
      </c>
      <c r="AFK10" s="34">
        <v>136.80639550000001</v>
      </c>
      <c r="AFL10" s="34">
        <v>-147.60883849999999</v>
      </c>
      <c r="AFM10" s="34">
        <v>-84.661374769999995</v>
      </c>
      <c r="AFN10" s="34">
        <v>-59.479255199999997</v>
      </c>
      <c r="AFO10" s="34"/>
      <c r="AFP10" s="34"/>
      <c r="AFQ10" s="34"/>
      <c r="AFR10" s="34">
        <v>5281.1422590000002</v>
      </c>
      <c r="AFS10" s="34">
        <v>1782.7765380000001</v>
      </c>
      <c r="AFT10" s="34">
        <v>1722.392237</v>
      </c>
      <c r="AFU10" s="34">
        <v>348.5115313</v>
      </c>
      <c r="AFV10" s="34">
        <v>5.8648863169999998</v>
      </c>
      <c r="AFW10" s="34">
        <v>4008.2943230000001</v>
      </c>
      <c r="AFX10" s="34">
        <v>0</v>
      </c>
      <c r="AFY10" s="34"/>
      <c r="AFZ10" s="34">
        <v>98.198224690000004</v>
      </c>
      <c r="AGA10" s="34">
        <v>0.82411334999999997</v>
      </c>
      <c r="AGB10" s="34"/>
      <c r="AGC10" s="34">
        <v>-29.397699759999998</v>
      </c>
      <c r="AGD10" s="34">
        <v>-0.32439860999999998</v>
      </c>
      <c r="AGE10" s="34"/>
      <c r="AGF10" s="34"/>
      <c r="AGG10" s="34"/>
      <c r="AGH10" s="34">
        <v>1628.7498989999999</v>
      </c>
      <c r="AGI10" s="34">
        <v>697.48386100000005</v>
      </c>
      <c r="AGJ10" s="34">
        <v>1334.181231</v>
      </c>
      <c r="AGK10" s="34">
        <v>347.87933129999999</v>
      </c>
      <c r="AGL10" s="34">
        <v>8.8000000000000007</v>
      </c>
      <c r="AGM10" s="34">
        <v>5126.5282420000003</v>
      </c>
      <c r="AGN10" s="34">
        <v>7.7541499999999996E-3</v>
      </c>
      <c r="AGO10" s="34"/>
      <c r="AGP10" s="34">
        <v>454.5774346</v>
      </c>
      <c r="AGQ10" s="34">
        <v>135.98228219999999</v>
      </c>
      <c r="AGR10" s="34">
        <v>-147.60883849999999</v>
      </c>
      <c r="AGS10" s="34">
        <v>-55.26367501</v>
      </c>
      <c r="AGT10" s="34">
        <v>-59.154856590000001</v>
      </c>
      <c r="AGU10" s="34"/>
      <c r="AGV10" s="34"/>
      <c r="AGW10" s="34"/>
      <c r="AGX10" s="34">
        <v>3652.3923599999998</v>
      </c>
      <c r="AGY10" s="34">
        <v>1085.2926769999999</v>
      </c>
      <c r="AGZ10" s="34">
        <v>388.2110055</v>
      </c>
      <c r="AHA10" s="34">
        <v>0.63219999999999998</v>
      </c>
      <c r="AHB10" s="34">
        <v>3.570949052</v>
      </c>
      <c r="AHC10" s="34">
        <v>29828.858560000001</v>
      </c>
      <c r="AHD10" s="34">
        <v>147.62825040000001</v>
      </c>
      <c r="AHE10" s="34"/>
      <c r="AHF10" s="34">
        <v>4322.3703079999996</v>
      </c>
      <c r="AHG10" s="34">
        <v>977.68850810000004</v>
      </c>
      <c r="AHH10" s="34">
        <v>-1009.876006</v>
      </c>
      <c r="AHI10" s="34">
        <v>-551.3522365</v>
      </c>
      <c r="AHJ10" s="34">
        <v>-306.93242379999998</v>
      </c>
      <c r="AHK10" s="34"/>
      <c r="AHL10" s="34"/>
      <c r="AHM10" s="34"/>
      <c r="AHN10" s="34">
        <v>20396.682700000001</v>
      </c>
      <c r="AHO10" s="34">
        <v>5071.0741749999997</v>
      </c>
      <c r="AHP10" s="34">
        <v>3901.7400339999999</v>
      </c>
      <c r="AHQ10" s="34">
        <v>459.3616553</v>
      </c>
      <c r="AHR10" s="34">
        <v>4.5430760939999999</v>
      </c>
      <c r="AHS10" s="32" t="s">
        <v>445</v>
      </c>
      <c r="AHT10" s="32" t="s">
        <v>446</v>
      </c>
      <c r="AHU10" s="32" t="s">
        <v>447</v>
      </c>
    </row>
    <row r="11" spans="1:906" ht="15" customHeight="1">
      <c r="A11" s="75" t="s">
        <v>321</v>
      </c>
      <c r="B11" s="60" t="s">
        <v>322</v>
      </c>
      <c r="C11" s="36" t="s">
        <v>177</v>
      </c>
      <c r="D11" s="74">
        <v>44926</v>
      </c>
      <c r="E11" s="58" t="s">
        <v>193</v>
      </c>
      <c r="F11" s="58" t="s">
        <v>191</v>
      </c>
      <c r="G11" s="59">
        <v>1477</v>
      </c>
      <c r="H11" s="31">
        <v>29.7</v>
      </c>
      <c r="I11" s="31"/>
      <c r="J11" s="31">
        <v>218.4</v>
      </c>
      <c r="K11" s="31">
        <v>56.1</v>
      </c>
      <c r="L11" s="31">
        <v>-48.4</v>
      </c>
      <c r="M11" s="31">
        <v>-11</v>
      </c>
      <c r="N11" s="31">
        <v>-17</v>
      </c>
      <c r="O11" s="31"/>
      <c r="P11" s="31"/>
      <c r="Q11" s="31"/>
      <c r="R11" s="31">
        <v>1321.8</v>
      </c>
      <c r="S11" s="31">
        <v>113.6</v>
      </c>
      <c r="T11" s="31">
        <v>37.9</v>
      </c>
      <c r="U11" s="180">
        <v>3.5</v>
      </c>
      <c r="V11" s="34">
        <v>49.7</v>
      </c>
      <c r="W11" s="34">
        <v>174.8</v>
      </c>
      <c r="X11" s="34"/>
      <c r="Y11" s="34"/>
      <c r="Z11" s="34">
        <v>32.6</v>
      </c>
      <c r="AA11" s="34">
        <v>3.7</v>
      </c>
      <c r="AB11" s="34">
        <v>-5.7</v>
      </c>
      <c r="AC11" s="34">
        <v>-1</v>
      </c>
      <c r="AD11" s="34">
        <v>-2</v>
      </c>
      <c r="AE11" s="34"/>
      <c r="AF11" s="34"/>
      <c r="AG11" s="34"/>
      <c r="AH11" s="34">
        <v>152</v>
      </c>
      <c r="AI11" s="34">
        <v>19</v>
      </c>
      <c r="AJ11" s="34">
        <v>3.5</v>
      </c>
      <c r="AK11" s="34">
        <v>0.2</v>
      </c>
      <c r="AL11" s="34">
        <v>3.7</v>
      </c>
      <c r="AM11" s="34">
        <v>6.6</v>
      </c>
      <c r="AN11" s="34"/>
      <c r="AO11" s="34"/>
      <c r="AP11" s="34">
        <v>1.1000000000000001</v>
      </c>
      <c r="AQ11" s="34">
        <v>0.2</v>
      </c>
      <c r="AR11" s="34">
        <v>-0.2</v>
      </c>
      <c r="AS11" s="34">
        <v>0</v>
      </c>
      <c r="AT11" s="34">
        <v>0</v>
      </c>
      <c r="AU11" s="34"/>
      <c r="AV11" s="34"/>
      <c r="AW11" s="34"/>
      <c r="AX11" s="34">
        <v>6.3</v>
      </c>
      <c r="AY11" s="34">
        <v>0.3</v>
      </c>
      <c r="AZ11" s="34"/>
      <c r="BA11" s="34"/>
      <c r="BB11" s="34">
        <v>3</v>
      </c>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v>6.6</v>
      </c>
      <c r="CZ11" s="34"/>
      <c r="DA11" s="34"/>
      <c r="DB11" s="34">
        <v>1.1000000000000001</v>
      </c>
      <c r="DC11" s="34">
        <v>0.2</v>
      </c>
      <c r="DD11" s="34">
        <v>-0.2</v>
      </c>
      <c r="DE11" s="34">
        <v>0</v>
      </c>
      <c r="DF11" s="34">
        <v>0</v>
      </c>
      <c r="DG11" s="34"/>
      <c r="DH11" s="34"/>
      <c r="DI11" s="34"/>
      <c r="DJ11" s="34">
        <v>6.3</v>
      </c>
      <c r="DK11" s="34">
        <v>0.3</v>
      </c>
      <c r="DL11" s="34"/>
      <c r="DM11" s="34"/>
      <c r="DN11" s="34">
        <v>3</v>
      </c>
      <c r="DO11" s="34"/>
      <c r="DP11" s="34"/>
      <c r="DQ11" s="34"/>
      <c r="DR11" s="34"/>
      <c r="DS11" s="34"/>
      <c r="DT11" s="34"/>
      <c r="DU11" s="34"/>
      <c r="DV11" s="34"/>
      <c r="DW11" s="34"/>
      <c r="DX11" s="34"/>
      <c r="DY11" s="34"/>
      <c r="DZ11" s="34"/>
      <c r="EA11" s="34"/>
      <c r="EB11" s="34"/>
      <c r="EC11" s="34"/>
      <c r="ED11" s="34"/>
      <c r="EE11" s="34">
        <v>187.4</v>
      </c>
      <c r="EF11" s="34">
        <v>0.8</v>
      </c>
      <c r="EG11" s="34"/>
      <c r="EH11" s="34">
        <v>58</v>
      </c>
      <c r="EI11" s="34">
        <v>7.6</v>
      </c>
      <c r="EJ11" s="34">
        <v>-12.2</v>
      </c>
      <c r="EK11" s="34">
        <v>-6.6</v>
      </c>
      <c r="EL11" s="34">
        <v>-3.3</v>
      </c>
      <c r="EM11" s="34"/>
      <c r="EN11" s="34"/>
      <c r="EO11" s="34"/>
      <c r="EP11" s="34">
        <v>179</v>
      </c>
      <c r="EQ11" s="34">
        <v>7.5</v>
      </c>
      <c r="ER11" s="34"/>
      <c r="ES11" s="34">
        <v>0.9</v>
      </c>
      <c r="ET11" s="34">
        <v>4.9000000000000004</v>
      </c>
      <c r="EU11" s="34">
        <v>26.8</v>
      </c>
      <c r="EV11" s="34"/>
      <c r="EW11" s="34"/>
      <c r="EX11" s="34">
        <v>1.8</v>
      </c>
      <c r="EY11" s="34">
        <v>2.2999999999999998</v>
      </c>
      <c r="EZ11" s="34">
        <v>-1.2</v>
      </c>
      <c r="FA11" s="34">
        <v>-0.1</v>
      </c>
      <c r="FB11" s="34">
        <v>-0.6</v>
      </c>
      <c r="FC11" s="34"/>
      <c r="FD11" s="34"/>
      <c r="FE11" s="34"/>
      <c r="FF11" s="34">
        <v>24.9</v>
      </c>
      <c r="FG11" s="34">
        <v>1.9</v>
      </c>
      <c r="FH11" s="34"/>
      <c r="FI11" s="34">
        <v>0</v>
      </c>
      <c r="FJ11" s="34">
        <v>2.2999999999999998</v>
      </c>
      <c r="FK11" s="34">
        <v>2.1</v>
      </c>
      <c r="FL11" s="34"/>
      <c r="FM11" s="34"/>
      <c r="FN11" s="34">
        <v>0.6</v>
      </c>
      <c r="FO11" s="34">
        <v>0</v>
      </c>
      <c r="FP11" s="34">
        <v>-0.1</v>
      </c>
      <c r="FQ11" s="34">
        <v>0</v>
      </c>
      <c r="FR11" s="34">
        <v>0</v>
      </c>
      <c r="FS11" s="34"/>
      <c r="FT11" s="34"/>
      <c r="FU11" s="34"/>
      <c r="FV11" s="34">
        <v>2.1</v>
      </c>
      <c r="FW11" s="34"/>
      <c r="FX11" s="34"/>
      <c r="FY11" s="34"/>
      <c r="FZ11" s="34">
        <v>2.4</v>
      </c>
      <c r="GA11" s="34"/>
      <c r="GB11" s="34"/>
      <c r="GC11" s="34"/>
      <c r="GD11" s="34"/>
      <c r="GE11" s="34"/>
      <c r="GF11" s="34"/>
      <c r="GG11" s="34"/>
      <c r="GH11" s="34"/>
      <c r="GI11" s="34"/>
      <c r="GJ11" s="34"/>
      <c r="GK11" s="34"/>
      <c r="GL11" s="34"/>
      <c r="GM11" s="34"/>
      <c r="GN11" s="34"/>
      <c r="GO11" s="34"/>
      <c r="GP11" s="34"/>
      <c r="GQ11" s="34">
        <v>2.5</v>
      </c>
      <c r="GR11" s="34"/>
      <c r="GS11" s="34"/>
      <c r="GT11" s="34">
        <v>0.4</v>
      </c>
      <c r="GU11" s="34">
        <v>0</v>
      </c>
      <c r="GV11" s="34">
        <v>0</v>
      </c>
      <c r="GW11" s="34">
        <v>0</v>
      </c>
      <c r="GX11" s="34">
        <v>0</v>
      </c>
      <c r="GY11" s="34"/>
      <c r="GZ11" s="34"/>
      <c r="HA11" s="34"/>
      <c r="HB11" s="34">
        <v>2.5</v>
      </c>
      <c r="HC11" s="34"/>
      <c r="HD11" s="34"/>
      <c r="HE11" s="34"/>
      <c r="HF11" s="34">
        <v>2.8</v>
      </c>
      <c r="HG11" s="34">
        <v>1.6</v>
      </c>
      <c r="HH11" s="34"/>
      <c r="HI11" s="34"/>
      <c r="HJ11" s="34">
        <v>0.1</v>
      </c>
      <c r="HK11" s="34">
        <v>0.1</v>
      </c>
      <c r="HL11" s="34">
        <v>-0.1</v>
      </c>
      <c r="HM11" s="34">
        <v>0</v>
      </c>
      <c r="HN11" s="34">
        <v>-0.1</v>
      </c>
      <c r="HO11" s="34"/>
      <c r="HP11" s="34"/>
      <c r="HQ11" s="34"/>
      <c r="HR11" s="34">
        <v>1.6</v>
      </c>
      <c r="HS11" s="34"/>
      <c r="HT11" s="34"/>
      <c r="HU11" s="34"/>
      <c r="HV11" s="34">
        <v>2.8</v>
      </c>
      <c r="HW11" s="34">
        <v>0.1</v>
      </c>
      <c r="HX11" s="34"/>
      <c r="HY11" s="34"/>
      <c r="HZ11" s="34">
        <v>0</v>
      </c>
      <c r="IA11" s="34">
        <v>0</v>
      </c>
      <c r="IB11" s="34">
        <v>0</v>
      </c>
      <c r="IC11" s="34">
        <v>0</v>
      </c>
      <c r="ID11" s="34">
        <v>0</v>
      </c>
      <c r="IE11" s="34"/>
      <c r="IF11" s="34"/>
      <c r="IG11" s="34"/>
      <c r="IH11" s="34">
        <v>0.1</v>
      </c>
      <c r="II11" s="34"/>
      <c r="IJ11" s="34"/>
      <c r="IK11" s="34"/>
      <c r="IL11" s="34">
        <v>3.1</v>
      </c>
      <c r="IM11" s="34">
        <v>27.5</v>
      </c>
      <c r="IN11" s="34"/>
      <c r="IO11" s="34"/>
      <c r="IP11" s="34">
        <v>1.6</v>
      </c>
      <c r="IQ11" s="34">
        <v>1</v>
      </c>
      <c r="IR11" s="34">
        <v>-0.7</v>
      </c>
      <c r="IS11" s="34">
        <v>-0.1</v>
      </c>
      <c r="IT11" s="34">
        <v>-0.1</v>
      </c>
      <c r="IU11" s="34"/>
      <c r="IV11" s="34"/>
      <c r="IW11" s="34"/>
      <c r="IX11" s="34">
        <v>26.3</v>
      </c>
      <c r="IY11" s="34">
        <v>0.4</v>
      </c>
      <c r="IZ11" s="34"/>
      <c r="JA11" s="34">
        <v>0.8</v>
      </c>
      <c r="JB11" s="34">
        <v>2.8</v>
      </c>
      <c r="JC11" s="34">
        <v>5.2</v>
      </c>
      <c r="JD11" s="34"/>
      <c r="JE11" s="34"/>
      <c r="JF11" s="34">
        <v>0</v>
      </c>
      <c r="JG11" s="34">
        <v>0</v>
      </c>
      <c r="JH11" s="34">
        <v>0</v>
      </c>
      <c r="JI11" s="34">
        <v>0</v>
      </c>
      <c r="JJ11" s="34">
        <v>0</v>
      </c>
      <c r="JK11" s="34"/>
      <c r="JL11" s="34"/>
      <c r="JM11" s="34"/>
      <c r="JN11" s="34">
        <v>1.5</v>
      </c>
      <c r="JO11" s="34">
        <v>3.8</v>
      </c>
      <c r="JP11" s="34"/>
      <c r="JQ11" s="34"/>
      <c r="JR11" s="34">
        <v>7</v>
      </c>
      <c r="JS11" s="34">
        <v>8.9</v>
      </c>
      <c r="JT11" s="34"/>
      <c r="JU11" s="34"/>
      <c r="JV11" s="34">
        <v>1.6</v>
      </c>
      <c r="JW11" s="34">
        <v>0</v>
      </c>
      <c r="JX11" s="34">
        <v>-0.2</v>
      </c>
      <c r="JY11" s="34">
        <v>0</v>
      </c>
      <c r="JZ11" s="34">
        <v>0</v>
      </c>
      <c r="KA11" s="34"/>
      <c r="KB11" s="34"/>
      <c r="KC11" s="34"/>
      <c r="KD11" s="34">
        <v>8.9</v>
      </c>
      <c r="KE11" s="34"/>
      <c r="KF11" s="34"/>
      <c r="KG11" s="34">
        <v>0</v>
      </c>
      <c r="KH11" s="34">
        <v>3</v>
      </c>
      <c r="KI11" s="34">
        <v>0.8</v>
      </c>
      <c r="KJ11" s="34">
        <v>0.8</v>
      </c>
      <c r="KK11" s="34"/>
      <c r="KL11" s="34">
        <v>0</v>
      </c>
      <c r="KM11" s="34"/>
      <c r="KN11" s="34">
        <v>0</v>
      </c>
      <c r="KO11" s="34">
        <v>0</v>
      </c>
      <c r="KP11" s="34"/>
      <c r="KQ11" s="34"/>
      <c r="KR11" s="34"/>
      <c r="KS11" s="34"/>
      <c r="KT11" s="34">
        <v>0.8</v>
      </c>
      <c r="KU11" s="34"/>
      <c r="KV11" s="34"/>
      <c r="KW11" s="34"/>
      <c r="KX11" s="34">
        <v>3</v>
      </c>
      <c r="KY11" s="34">
        <v>1.7</v>
      </c>
      <c r="KZ11" s="34"/>
      <c r="LA11" s="34"/>
      <c r="LB11" s="34">
        <v>0.3</v>
      </c>
      <c r="LC11" s="34">
        <v>0</v>
      </c>
      <c r="LD11" s="34">
        <v>0</v>
      </c>
      <c r="LE11" s="34">
        <v>0</v>
      </c>
      <c r="LF11" s="34">
        <v>0</v>
      </c>
      <c r="LG11" s="34"/>
      <c r="LH11" s="34"/>
      <c r="LI11" s="34"/>
      <c r="LJ11" s="34">
        <v>1.7</v>
      </c>
      <c r="LK11" s="34">
        <v>0</v>
      </c>
      <c r="LL11" s="34"/>
      <c r="LM11" s="34"/>
      <c r="LN11" s="34">
        <v>2.4</v>
      </c>
      <c r="LO11" s="34">
        <v>8.8000000000000007</v>
      </c>
      <c r="LP11" s="34"/>
      <c r="LQ11" s="34"/>
      <c r="LR11" s="34">
        <v>0</v>
      </c>
      <c r="LS11" s="34">
        <v>0</v>
      </c>
      <c r="LT11" s="34">
        <v>0</v>
      </c>
      <c r="LU11" s="34">
        <v>0</v>
      </c>
      <c r="LV11" s="34">
        <v>0</v>
      </c>
      <c r="LW11" s="34"/>
      <c r="LX11" s="34"/>
      <c r="LY11" s="34"/>
      <c r="LZ11" s="34">
        <v>8.8000000000000007</v>
      </c>
      <c r="MA11" s="34"/>
      <c r="MB11" s="34"/>
      <c r="MC11" s="34"/>
      <c r="MD11" s="34">
        <v>2.9</v>
      </c>
      <c r="ME11" s="34">
        <v>3.4</v>
      </c>
      <c r="MF11" s="34"/>
      <c r="MG11" s="34"/>
      <c r="MH11" s="34">
        <v>0.5</v>
      </c>
      <c r="MI11" s="34">
        <v>0</v>
      </c>
      <c r="MJ11" s="34">
        <v>-0.1</v>
      </c>
      <c r="MK11" s="34">
        <v>0</v>
      </c>
      <c r="ML11" s="34">
        <v>0</v>
      </c>
      <c r="MM11" s="34"/>
      <c r="MN11" s="34"/>
      <c r="MO11" s="34"/>
      <c r="MP11" s="34">
        <v>3.4</v>
      </c>
      <c r="MQ11" s="34">
        <v>0</v>
      </c>
      <c r="MR11" s="34"/>
      <c r="MS11" s="34"/>
      <c r="MT11" s="34">
        <v>2.2999999999999998</v>
      </c>
      <c r="MU11" s="34">
        <v>2.1</v>
      </c>
      <c r="MV11" s="34"/>
      <c r="MW11" s="34"/>
      <c r="MX11" s="34">
        <v>0.6</v>
      </c>
      <c r="MY11" s="34">
        <v>0</v>
      </c>
      <c r="MZ11" s="34">
        <v>-0.1</v>
      </c>
      <c r="NA11" s="34">
        <v>0</v>
      </c>
      <c r="NB11" s="34">
        <v>0</v>
      </c>
      <c r="NC11" s="34"/>
      <c r="ND11" s="34"/>
      <c r="NE11" s="34"/>
      <c r="NF11" s="34">
        <v>2</v>
      </c>
      <c r="NG11" s="34">
        <v>0.1</v>
      </c>
      <c r="NH11" s="34"/>
      <c r="NI11" s="34"/>
      <c r="NJ11" s="34">
        <v>2.5</v>
      </c>
      <c r="NK11" s="34">
        <v>0.2</v>
      </c>
      <c r="NL11" s="34"/>
      <c r="NM11" s="34"/>
      <c r="NN11" s="34">
        <v>0</v>
      </c>
      <c r="NO11" s="34">
        <v>0</v>
      </c>
      <c r="NP11" s="34">
        <v>0</v>
      </c>
      <c r="NQ11" s="34">
        <v>0</v>
      </c>
      <c r="NR11" s="34">
        <v>0</v>
      </c>
      <c r="NS11" s="34"/>
      <c r="NT11" s="34"/>
      <c r="NU11" s="34"/>
      <c r="NV11" s="34">
        <v>0.2</v>
      </c>
      <c r="NW11" s="34"/>
      <c r="NX11" s="34"/>
      <c r="NY11" s="34"/>
      <c r="NZ11" s="34">
        <v>2.1</v>
      </c>
      <c r="OA11" s="34">
        <v>13.7</v>
      </c>
      <c r="OB11" s="34"/>
      <c r="OC11" s="34"/>
      <c r="OD11" s="34">
        <v>1.3</v>
      </c>
      <c r="OE11" s="34">
        <v>0</v>
      </c>
      <c r="OF11" s="34">
        <v>-0.4</v>
      </c>
      <c r="OG11" s="34">
        <v>-0.1</v>
      </c>
      <c r="OH11" s="34">
        <v>0</v>
      </c>
      <c r="OI11" s="34"/>
      <c r="OJ11" s="34"/>
      <c r="OK11" s="34"/>
      <c r="OL11" s="34">
        <v>13.2</v>
      </c>
      <c r="OM11" s="34">
        <v>0.4</v>
      </c>
      <c r="ON11" s="34"/>
      <c r="OO11" s="34">
        <v>0</v>
      </c>
      <c r="OP11" s="34">
        <v>2.8</v>
      </c>
      <c r="OQ11" s="34">
        <v>1</v>
      </c>
      <c r="OR11" s="34"/>
      <c r="OS11" s="34"/>
      <c r="OT11" s="34">
        <v>0.1</v>
      </c>
      <c r="OU11" s="34">
        <v>0</v>
      </c>
      <c r="OV11" s="34">
        <v>0</v>
      </c>
      <c r="OW11" s="34">
        <v>0</v>
      </c>
      <c r="OX11" s="34">
        <v>0</v>
      </c>
      <c r="OY11" s="34"/>
      <c r="OZ11" s="34"/>
      <c r="PA11" s="34"/>
      <c r="PB11" s="34">
        <v>1</v>
      </c>
      <c r="PC11" s="34"/>
      <c r="PD11" s="34"/>
      <c r="PE11" s="34"/>
      <c r="PF11" s="34">
        <v>2.9</v>
      </c>
      <c r="PG11" s="34">
        <v>6.4</v>
      </c>
      <c r="PH11" s="34"/>
      <c r="PI11" s="34"/>
      <c r="PJ11" s="34">
        <v>0</v>
      </c>
      <c r="PK11" s="34">
        <v>0</v>
      </c>
      <c r="PL11" s="34">
        <v>0</v>
      </c>
      <c r="PM11" s="34">
        <v>0</v>
      </c>
      <c r="PN11" s="34">
        <v>0</v>
      </c>
      <c r="PO11" s="34"/>
      <c r="PP11" s="34"/>
      <c r="PQ11" s="34"/>
      <c r="PR11" s="34">
        <v>6.4</v>
      </c>
      <c r="PS11" s="34"/>
      <c r="PT11" s="34"/>
      <c r="PU11" s="34"/>
      <c r="PV11" s="34">
        <v>3.7</v>
      </c>
      <c r="PW11" s="34">
        <v>6.5</v>
      </c>
      <c r="PX11" s="34"/>
      <c r="PY11" s="34"/>
      <c r="PZ11" s="34">
        <v>0.2</v>
      </c>
      <c r="QA11" s="34">
        <v>3.8</v>
      </c>
      <c r="QB11" s="34">
        <v>-2.5</v>
      </c>
      <c r="QC11" s="34">
        <v>0</v>
      </c>
      <c r="QD11" s="34">
        <v>-2.4</v>
      </c>
      <c r="QE11" s="34"/>
      <c r="QF11" s="34"/>
      <c r="QG11" s="34"/>
      <c r="QH11" s="34">
        <v>6.4</v>
      </c>
      <c r="QI11" s="34">
        <v>0.1</v>
      </c>
      <c r="QJ11" s="34"/>
      <c r="QK11" s="34"/>
      <c r="QL11" s="34">
        <v>1.3</v>
      </c>
      <c r="QM11" s="34">
        <v>1.2</v>
      </c>
      <c r="QN11" s="34"/>
      <c r="QO11" s="34"/>
      <c r="QP11" s="34">
        <v>0.2</v>
      </c>
      <c r="QQ11" s="34">
        <v>0.1</v>
      </c>
      <c r="QR11" s="34">
        <v>-0.1</v>
      </c>
      <c r="QS11" s="34">
        <v>0</v>
      </c>
      <c r="QT11" s="34">
        <v>-0.1</v>
      </c>
      <c r="QU11" s="34"/>
      <c r="QV11" s="34"/>
      <c r="QW11" s="34"/>
      <c r="QX11" s="34">
        <v>1.1000000000000001</v>
      </c>
      <c r="QY11" s="34"/>
      <c r="QZ11" s="34"/>
      <c r="RA11" s="34">
        <v>0.1</v>
      </c>
      <c r="RB11" s="34">
        <v>3.6</v>
      </c>
      <c r="RC11" s="34">
        <v>0.5</v>
      </c>
      <c r="RD11" s="34"/>
      <c r="RE11" s="34"/>
      <c r="RF11" s="34">
        <v>0.1</v>
      </c>
      <c r="RG11" s="34">
        <v>0</v>
      </c>
      <c r="RH11" s="34">
        <v>0</v>
      </c>
      <c r="RI11" s="34">
        <v>0</v>
      </c>
      <c r="RJ11" s="34">
        <v>0</v>
      </c>
      <c r="RK11" s="34"/>
      <c r="RL11" s="34"/>
      <c r="RM11" s="34"/>
      <c r="RN11" s="34">
        <v>0.5</v>
      </c>
      <c r="RO11" s="34"/>
      <c r="RP11" s="34"/>
      <c r="RQ11" s="34"/>
      <c r="RR11" s="34">
        <v>3.3</v>
      </c>
      <c r="RS11" s="34">
        <v>51.9</v>
      </c>
      <c r="RT11" s="34"/>
      <c r="RU11" s="34"/>
      <c r="RV11" s="34">
        <v>41.3</v>
      </c>
      <c r="RW11" s="34">
        <v>0.2</v>
      </c>
      <c r="RX11" s="34">
        <v>-5.0999999999999996</v>
      </c>
      <c r="RY11" s="34">
        <v>-4.9000000000000004</v>
      </c>
      <c r="RZ11" s="34">
        <v>0</v>
      </c>
      <c r="SA11" s="34"/>
      <c r="SB11" s="34"/>
      <c r="SC11" s="34"/>
      <c r="SD11" s="34">
        <v>51.7</v>
      </c>
      <c r="SE11" s="34">
        <v>0.1</v>
      </c>
      <c r="SF11" s="34"/>
      <c r="SG11" s="34">
        <v>0</v>
      </c>
      <c r="SH11" s="34">
        <v>3.9</v>
      </c>
      <c r="SI11" s="34">
        <v>3.1</v>
      </c>
      <c r="SJ11" s="34"/>
      <c r="SK11" s="34"/>
      <c r="SL11" s="34">
        <v>0.7</v>
      </c>
      <c r="SM11" s="34">
        <v>0</v>
      </c>
      <c r="SN11" s="34">
        <v>-0.1</v>
      </c>
      <c r="SO11" s="34">
        <v>0</v>
      </c>
      <c r="SP11" s="34">
        <v>0</v>
      </c>
      <c r="SQ11" s="34"/>
      <c r="SR11" s="34"/>
      <c r="SS11" s="34"/>
      <c r="ST11" s="34">
        <v>2.7</v>
      </c>
      <c r="SU11" s="34">
        <v>0.4</v>
      </c>
      <c r="SV11" s="34"/>
      <c r="SW11" s="34">
        <v>0</v>
      </c>
      <c r="SX11" s="34">
        <v>3.6</v>
      </c>
      <c r="SY11" s="34">
        <v>11.3</v>
      </c>
      <c r="SZ11" s="34"/>
      <c r="TA11" s="34"/>
      <c r="TB11" s="34">
        <v>6.4</v>
      </c>
      <c r="TC11" s="34">
        <v>0</v>
      </c>
      <c r="TD11" s="34">
        <v>-1.5</v>
      </c>
      <c r="TE11" s="34">
        <v>-1.4</v>
      </c>
      <c r="TF11" s="34">
        <v>0</v>
      </c>
      <c r="TG11" s="34"/>
      <c r="TH11" s="34"/>
      <c r="TI11" s="34"/>
      <c r="TJ11" s="34">
        <v>11</v>
      </c>
      <c r="TK11" s="34">
        <v>0.2</v>
      </c>
      <c r="TL11" s="34"/>
      <c r="TM11" s="34"/>
      <c r="TN11" s="34">
        <v>2.8</v>
      </c>
      <c r="TO11" s="34">
        <v>61.7</v>
      </c>
      <c r="TP11" s="34">
        <v>28.9</v>
      </c>
      <c r="TQ11" s="34"/>
      <c r="TR11" s="34">
        <v>1.7</v>
      </c>
      <c r="TS11" s="34">
        <v>2</v>
      </c>
      <c r="TT11" s="34">
        <v>-0.8</v>
      </c>
      <c r="TU11" s="34">
        <v>-0.1</v>
      </c>
      <c r="TV11" s="34">
        <v>-0.1</v>
      </c>
      <c r="TW11" s="34"/>
      <c r="TX11" s="34"/>
      <c r="TY11" s="34"/>
      <c r="TZ11" s="34">
        <v>36.4</v>
      </c>
      <c r="UA11" s="34">
        <v>25.2</v>
      </c>
      <c r="UB11" s="34"/>
      <c r="UC11" s="34">
        <v>0</v>
      </c>
      <c r="UD11" s="34">
        <v>7.6</v>
      </c>
      <c r="UE11" s="34">
        <v>55</v>
      </c>
      <c r="UF11" s="34">
        <v>28.9</v>
      </c>
      <c r="UG11" s="34"/>
      <c r="UH11" s="34">
        <v>0.1</v>
      </c>
      <c r="UI11" s="34">
        <v>2</v>
      </c>
      <c r="UJ11" s="34">
        <v>-0.6</v>
      </c>
      <c r="UK11" s="34">
        <v>0</v>
      </c>
      <c r="UL11" s="34">
        <v>-0.1</v>
      </c>
      <c r="UM11" s="34"/>
      <c r="UN11" s="34"/>
      <c r="UO11" s="34"/>
      <c r="UP11" s="34">
        <v>30.3</v>
      </c>
      <c r="UQ11" s="34">
        <v>24.7</v>
      </c>
      <c r="UR11" s="34"/>
      <c r="US11" s="34">
        <v>0</v>
      </c>
      <c r="UT11" s="34">
        <v>7.7</v>
      </c>
      <c r="UU11" s="34">
        <v>28.9</v>
      </c>
      <c r="UV11" s="34">
        <v>28.9</v>
      </c>
      <c r="UW11" s="34"/>
      <c r="UX11" s="34">
        <v>0.1</v>
      </c>
      <c r="UY11" s="34">
        <v>2</v>
      </c>
      <c r="UZ11" s="34">
        <v>-0.5</v>
      </c>
      <c r="VA11" s="34">
        <v>0</v>
      </c>
      <c r="VB11" s="34">
        <v>-0.1</v>
      </c>
      <c r="VC11" s="34"/>
      <c r="VD11" s="34"/>
      <c r="VE11" s="34"/>
      <c r="VF11" s="34">
        <v>28.7</v>
      </c>
      <c r="VG11" s="34">
        <v>0.1</v>
      </c>
      <c r="VH11" s="34"/>
      <c r="VI11" s="34">
        <v>0</v>
      </c>
      <c r="VJ11" s="34">
        <v>2</v>
      </c>
      <c r="VK11" s="34">
        <v>0.6</v>
      </c>
      <c r="VL11" s="34"/>
      <c r="VM11" s="34"/>
      <c r="VN11" s="34">
        <v>0</v>
      </c>
      <c r="VO11" s="34">
        <v>0</v>
      </c>
      <c r="VP11" s="34">
        <v>0</v>
      </c>
      <c r="VQ11" s="34">
        <v>0</v>
      </c>
      <c r="VR11" s="34">
        <v>0</v>
      </c>
      <c r="VS11" s="34"/>
      <c r="VT11" s="34"/>
      <c r="VU11" s="34"/>
      <c r="VV11" s="34">
        <v>0.6</v>
      </c>
      <c r="VW11" s="34"/>
      <c r="VX11" s="34"/>
      <c r="VY11" s="34"/>
      <c r="VZ11" s="34">
        <v>4.5</v>
      </c>
      <c r="WA11" s="34">
        <v>6.1</v>
      </c>
      <c r="WB11" s="34"/>
      <c r="WC11" s="34"/>
      <c r="WD11" s="34">
        <v>1.6</v>
      </c>
      <c r="WE11" s="34">
        <v>0</v>
      </c>
      <c r="WF11" s="34">
        <v>-0.2</v>
      </c>
      <c r="WG11" s="34">
        <v>-0.1</v>
      </c>
      <c r="WH11" s="34">
        <v>0</v>
      </c>
      <c r="WI11" s="34"/>
      <c r="WJ11" s="34"/>
      <c r="WK11" s="34"/>
      <c r="WL11" s="34">
        <v>5.5</v>
      </c>
      <c r="WM11" s="34">
        <v>0.5</v>
      </c>
      <c r="WN11" s="34"/>
      <c r="WO11" s="34"/>
      <c r="WP11" s="34">
        <v>3.6</v>
      </c>
      <c r="WQ11" s="34">
        <v>14.8</v>
      </c>
      <c r="WR11" s="34"/>
      <c r="WS11" s="34"/>
      <c r="WT11" s="34">
        <v>3.6</v>
      </c>
      <c r="WU11" s="34">
        <v>0</v>
      </c>
      <c r="WV11" s="34">
        <v>-0.3</v>
      </c>
      <c r="WW11" s="34">
        <v>-0.2</v>
      </c>
      <c r="WX11" s="34">
        <v>0</v>
      </c>
      <c r="WY11" s="34"/>
      <c r="WZ11" s="34"/>
      <c r="XA11" s="34"/>
      <c r="XB11" s="34">
        <v>9.5</v>
      </c>
      <c r="XC11" s="34">
        <v>5.2</v>
      </c>
      <c r="XD11" s="34"/>
      <c r="XE11" s="34"/>
      <c r="XF11" s="34">
        <v>4.5999999999999996</v>
      </c>
      <c r="XG11" s="34">
        <v>122.6</v>
      </c>
      <c r="XH11" s="34"/>
      <c r="XI11" s="34"/>
      <c r="XJ11" s="34">
        <v>23.1</v>
      </c>
      <c r="XK11" s="34">
        <v>7</v>
      </c>
      <c r="XL11" s="34">
        <v>-4</v>
      </c>
      <c r="XM11" s="34">
        <v>-0.9</v>
      </c>
      <c r="XN11" s="34">
        <v>-1.4</v>
      </c>
      <c r="XO11" s="34"/>
      <c r="XP11" s="34"/>
      <c r="XQ11" s="34"/>
      <c r="XR11" s="34">
        <v>120.4</v>
      </c>
      <c r="XS11" s="34">
        <v>2.1</v>
      </c>
      <c r="XT11" s="34"/>
      <c r="XU11" s="34">
        <v>0.1</v>
      </c>
      <c r="XV11" s="34">
        <v>3.1</v>
      </c>
      <c r="XW11" s="34">
        <v>47.8</v>
      </c>
      <c r="XX11" s="34"/>
      <c r="XY11" s="34"/>
      <c r="XZ11" s="34">
        <v>15.4</v>
      </c>
      <c r="YA11" s="34">
        <v>0.6</v>
      </c>
      <c r="YB11" s="34">
        <v>-1.4</v>
      </c>
      <c r="YC11" s="34">
        <v>-0.5</v>
      </c>
      <c r="YD11" s="34">
        <v>-0.2</v>
      </c>
      <c r="YE11" s="34"/>
      <c r="YF11" s="34"/>
      <c r="YG11" s="34"/>
      <c r="YH11" s="34">
        <v>46.7</v>
      </c>
      <c r="YI11" s="34">
        <v>1</v>
      </c>
      <c r="YJ11" s="34"/>
      <c r="YK11" s="34">
        <v>0.1</v>
      </c>
      <c r="YL11" s="34">
        <v>3.4</v>
      </c>
      <c r="YM11" s="34">
        <v>33</v>
      </c>
      <c r="YN11" s="34"/>
      <c r="YO11" s="34"/>
      <c r="YP11" s="34">
        <v>3</v>
      </c>
      <c r="YQ11" s="34">
        <v>4.5</v>
      </c>
      <c r="YR11" s="34">
        <v>-1.5</v>
      </c>
      <c r="YS11" s="34">
        <v>-0.1</v>
      </c>
      <c r="YT11" s="34">
        <v>-1</v>
      </c>
      <c r="YU11" s="34"/>
      <c r="YV11" s="34"/>
      <c r="YW11" s="34"/>
      <c r="YX11" s="34">
        <v>32.6</v>
      </c>
      <c r="YY11" s="34">
        <v>0.4</v>
      </c>
      <c r="YZ11" s="34"/>
      <c r="ZA11" s="34">
        <v>0</v>
      </c>
      <c r="ZB11" s="34">
        <v>2.6</v>
      </c>
      <c r="ZC11" s="34">
        <v>41.9</v>
      </c>
      <c r="ZD11" s="34"/>
      <c r="ZE11" s="34"/>
      <c r="ZF11" s="34">
        <v>4.7</v>
      </c>
      <c r="ZG11" s="34">
        <v>1.9</v>
      </c>
      <c r="ZH11" s="34">
        <v>-1.1000000000000001</v>
      </c>
      <c r="ZI11" s="34">
        <v>-0.3</v>
      </c>
      <c r="ZJ11" s="34">
        <v>-0.2</v>
      </c>
      <c r="ZK11" s="34"/>
      <c r="ZL11" s="34"/>
      <c r="ZM11" s="34"/>
      <c r="ZN11" s="34">
        <v>41.1</v>
      </c>
      <c r="ZO11" s="34">
        <v>0.7</v>
      </c>
      <c r="ZP11" s="34"/>
      <c r="ZQ11" s="34">
        <v>0</v>
      </c>
      <c r="ZR11" s="34">
        <v>3.2</v>
      </c>
      <c r="ZS11" s="34">
        <v>200.9</v>
      </c>
      <c r="ZT11" s="34"/>
      <c r="ZU11" s="34"/>
      <c r="ZV11" s="34">
        <v>23.1</v>
      </c>
      <c r="ZW11" s="34">
        <v>1.8</v>
      </c>
      <c r="ZX11" s="34">
        <v>-5.0999999999999996</v>
      </c>
      <c r="ZY11" s="34">
        <v>-0.6</v>
      </c>
      <c r="ZZ11" s="34">
        <v>-0.8</v>
      </c>
      <c r="AAA11" s="34"/>
      <c r="AAB11" s="34"/>
      <c r="AAC11" s="34"/>
      <c r="AAD11" s="34">
        <v>191.4</v>
      </c>
      <c r="AAE11" s="34">
        <v>7.4</v>
      </c>
      <c r="AAF11" s="34"/>
      <c r="AAG11" s="34">
        <v>2</v>
      </c>
      <c r="AAH11" s="34">
        <v>2.5</v>
      </c>
      <c r="AAI11" s="34">
        <v>244</v>
      </c>
      <c r="AAJ11" s="34"/>
      <c r="AAK11" s="34"/>
      <c r="AAL11" s="34">
        <v>11.3</v>
      </c>
      <c r="AAM11" s="34">
        <v>20</v>
      </c>
      <c r="AAN11" s="34">
        <v>-10.9</v>
      </c>
      <c r="AAO11" s="34">
        <v>-0.2</v>
      </c>
      <c r="AAP11" s="34">
        <v>-8.5</v>
      </c>
      <c r="AAQ11" s="34"/>
      <c r="AAR11" s="34"/>
      <c r="AAS11" s="34"/>
      <c r="AAT11" s="34">
        <v>208.5</v>
      </c>
      <c r="AAU11" s="34">
        <v>4.5</v>
      </c>
      <c r="AAV11" s="34">
        <v>30.9</v>
      </c>
      <c r="AAW11" s="34">
        <v>0.2</v>
      </c>
      <c r="AAX11" s="34">
        <v>6.5</v>
      </c>
      <c r="AAY11" s="34">
        <v>183.2</v>
      </c>
      <c r="AAZ11" s="34"/>
      <c r="ABA11" s="34"/>
      <c r="ABB11" s="34">
        <v>8.6</v>
      </c>
      <c r="ABC11" s="34">
        <v>6.9</v>
      </c>
      <c r="ABD11" s="34">
        <v>-2.6</v>
      </c>
      <c r="ABE11" s="34">
        <v>-0.2</v>
      </c>
      <c r="ABF11" s="34">
        <v>-1</v>
      </c>
      <c r="ABG11" s="34"/>
      <c r="ABH11" s="34"/>
      <c r="ABI11" s="34"/>
      <c r="ABJ11" s="34">
        <v>149.80000000000001</v>
      </c>
      <c r="ABK11" s="34">
        <v>2.5</v>
      </c>
      <c r="ABL11" s="34">
        <v>30.9</v>
      </c>
      <c r="ABM11" s="34">
        <v>0.1</v>
      </c>
      <c r="ABN11" s="34">
        <v>6.9</v>
      </c>
      <c r="ABO11" s="34">
        <v>8.9</v>
      </c>
      <c r="ABP11" s="34"/>
      <c r="ABQ11" s="34"/>
      <c r="ABR11" s="34">
        <v>1</v>
      </c>
      <c r="ABS11" s="34">
        <v>7.5</v>
      </c>
      <c r="ABT11" s="34">
        <v>-7.5</v>
      </c>
      <c r="ABU11" s="34">
        <v>0</v>
      </c>
      <c r="ABV11" s="34">
        <v>-7.5</v>
      </c>
      <c r="ABW11" s="34"/>
      <c r="ABX11" s="34"/>
      <c r="ABY11" s="34"/>
      <c r="ABZ11" s="34">
        <v>8.9</v>
      </c>
      <c r="ACA11" s="34"/>
      <c r="ACB11" s="34"/>
      <c r="ACC11" s="34"/>
      <c r="ACD11" s="34">
        <v>0.3</v>
      </c>
      <c r="ACE11" s="34">
        <v>0</v>
      </c>
      <c r="ACF11" s="34"/>
      <c r="ACG11" s="34"/>
      <c r="ACH11" s="34">
        <v>0</v>
      </c>
      <c r="ACI11" s="34">
        <v>0</v>
      </c>
      <c r="ACJ11" s="34">
        <v>0</v>
      </c>
      <c r="ACK11" s="34">
        <v>0</v>
      </c>
      <c r="ACL11" s="34">
        <v>0</v>
      </c>
      <c r="ACM11" s="34"/>
      <c r="ACN11" s="34"/>
      <c r="ACO11" s="34"/>
      <c r="ACP11" s="34">
        <v>0</v>
      </c>
      <c r="ACQ11" s="34"/>
      <c r="ACR11" s="34"/>
      <c r="ACS11" s="34"/>
      <c r="ACT11" s="34">
        <v>1.4</v>
      </c>
      <c r="ACU11" s="34">
        <v>50</v>
      </c>
      <c r="ACV11" s="34"/>
      <c r="ACW11" s="34"/>
      <c r="ACX11" s="34">
        <v>1.4</v>
      </c>
      <c r="ACY11" s="34">
        <v>5.6</v>
      </c>
      <c r="ACZ11" s="34">
        <v>-0.8</v>
      </c>
      <c r="ADA11" s="34">
        <v>0</v>
      </c>
      <c r="ADB11" s="34">
        <v>-0.1</v>
      </c>
      <c r="ADC11" s="34"/>
      <c r="ADD11" s="34"/>
      <c r="ADE11" s="34"/>
      <c r="ADF11" s="34">
        <v>48</v>
      </c>
      <c r="ADG11" s="34">
        <v>2</v>
      </c>
      <c r="ADH11" s="34"/>
      <c r="ADI11" s="34">
        <v>0.1</v>
      </c>
      <c r="ADJ11" s="34">
        <v>3.6</v>
      </c>
      <c r="ADK11" s="34">
        <v>1.8</v>
      </c>
      <c r="ADL11" s="34"/>
      <c r="ADM11" s="34"/>
      <c r="ADN11" s="34">
        <v>0.3</v>
      </c>
      <c r="ADO11" s="34">
        <v>0</v>
      </c>
      <c r="ADP11" s="34">
        <v>0</v>
      </c>
      <c r="ADQ11" s="34">
        <v>0</v>
      </c>
      <c r="ADR11" s="34">
        <v>0</v>
      </c>
      <c r="ADS11" s="34"/>
      <c r="ADT11" s="34"/>
      <c r="ADU11" s="34"/>
      <c r="ADV11" s="34">
        <v>1.8</v>
      </c>
      <c r="ADW11" s="34">
        <v>0</v>
      </c>
      <c r="ADX11" s="34"/>
      <c r="ADY11" s="34"/>
      <c r="ADZ11" s="34">
        <v>2.6</v>
      </c>
      <c r="AEA11" s="34">
        <v>43.5</v>
      </c>
      <c r="AEB11" s="34"/>
      <c r="AEC11" s="34"/>
      <c r="AED11" s="34">
        <v>19.399999999999999</v>
      </c>
      <c r="AEE11" s="34">
        <v>10</v>
      </c>
      <c r="AEF11" s="34">
        <v>-1.4</v>
      </c>
      <c r="AEG11" s="34">
        <v>-0.8</v>
      </c>
      <c r="AEH11" s="34">
        <v>-0.3</v>
      </c>
      <c r="AEI11" s="34"/>
      <c r="AEJ11" s="34"/>
      <c r="AEK11" s="34"/>
      <c r="AEL11" s="34">
        <v>38.299999999999997</v>
      </c>
      <c r="AEM11" s="34">
        <v>5.2</v>
      </c>
      <c r="AEN11" s="34"/>
      <c r="AEO11" s="34">
        <v>0.1</v>
      </c>
      <c r="AEP11" s="34">
        <v>8.6999999999999993</v>
      </c>
      <c r="AEQ11" s="34">
        <v>420.7</v>
      </c>
      <c r="AER11" s="34"/>
      <c r="AES11" s="34"/>
      <c r="AET11" s="34">
        <v>44.5</v>
      </c>
      <c r="AEU11" s="34">
        <v>3.8</v>
      </c>
      <c r="AEV11" s="34">
        <v>-7.8</v>
      </c>
      <c r="AEW11" s="34">
        <v>-0.7</v>
      </c>
      <c r="AEX11" s="34">
        <v>-0.6</v>
      </c>
      <c r="AEY11" s="34"/>
      <c r="AEZ11" s="34"/>
      <c r="AFA11" s="34"/>
      <c r="AFB11" s="34">
        <v>380</v>
      </c>
      <c r="AFC11" s="34">
        <v>37.200000000000003</v>
      </c>
      <c r="AFD11" s="34">
        <v>3.5</v>
      </c>
      <c r="AFE11" s="34">
        <v>0</v>
      </c>
      <c r="AFF11" s="34">
        <v>5.0999999999999996</v>
      </c>
      <c r="AFG11" s="34">
        <v>304.89999999999998</v>
      </c>
      <c r="AFH11" s="34"/>
      <c r="AFI11" s="34"/>
      <c r="AFJ11" s="34">
        <v>26.7</v>
      </c>
      <c r="AFK11" s="34">
        <v>3.9</v>
      </c>
      <c r="AFL11" s="34">
        <v>-5.9</v>
      </c>
      <c r="AFM11" s="34">
        <v>-1.3</v>
      </c>
      <c r="AFN11" s="34">
        <v>-0.9</v>
      </c>
      <c r="AFO11" s="34"/>
      <c r="AFP11" s="34"/>
      <c r="AFQ11" s="34"/>
      <c r="AFR11" s="34">
        <v>285.10000000000002</v>
      </c>
      <c r="AFS11" s="34"/>
      <c r="AFT11" s="34"/>
      <c r="AFU11" s="34"/>
      <c r="AFV11" s="34">
        <v>9.6999999999999993</v>
      </c>
      <c r="AFW11" s="34">
        <v>9.4</v>
      </c>
      <c r="AFX11" s="34"/>
      <c r="AFY11" s="34"/>
      <c r="AFZ11" s="34"/>
      <c r="AGA11" s="34"/>
      <c r="AGB11" s="34">
        <v>0</v>
      </c>
      <c r="AGC11" s="34"/>
      <c r="AGD11" s="34"/>
      <c r="AGE11" s="34"/>
      <c r="AGF11" s="34"/>
      <c r="AGG11" s="34"/>
      <c r="AGH11" s="34">
        <v>6.3</v>
      </c>
      <c r="AGI11" s="34">
        <v>3</v>
      </c>
      <c r="AGJ11" s="34"/>
      <c r="AGK11" s="34"/>
      <c r="AGL11" s="34">
        <v>3.5</v>
      </c>
      <c r="AGM11" s="34">
        <v>295.5</v>
      </c>
      <c r="AGN11" s="34"/>
      <c r="AGO11" s="34"/>
      <c r="AGP11" s="34">
        <v>26.7</v>
      </c>
      <c r="AGQ11" s="34">
        <v>3.9</v>
      </c>
      <c r="AGR11" s="34">
        <v>-5.9</v>
      </c>
      <c r="AGS11" s="34">
        <v>-1.3</v>
      </c>
      <c r="AGT11" s="34">
        <v>-0.9</v>
      </c>
      <c r="AGU11" s="34"/>
      <c r="AGV11" s="34"/>
      <c r="AGW11" s="34"/>
      <c r="AGX11" s="34">
        <v>278.8</v>
      </c>
      <c r="AGY11" s="34">
        <v>12.2</v>
      </c>
      <c r="AGZ11" s="34">
        <v>4.0999999999999996</v>
      </c>
      <c r="AHA11" s="34">
        <v>0.4</v>
      </c>
      <c r="AHB11" s="34">
        <v>6.2</v>
      </c>
      <c r="AHC11" s="34">
        <v>1781.8</v>
      </c>
      <c r="AHD11" s="34">
        <v>29.7</v>
      </c>
      <c r="AHE11" s="34"/>
      <c r="AHF11" s="34">
        <v>245.1</v>
      </c>
      <c r="AHG11" s="34">
        <v>59.9</v>
      </c>
      <c r="AHH11" s="34">
        <v>-54.3</v>
      </c>
      <c r="AHI11" s="34">
        <v>-12.5</v>
      </c>
      <c r="AHJ11" s="34">
        <v>-18.2</v>
      </c>
      <c r="AHK11" s="34"/>
      <c r="AHL11" s="34"/>
      <c r="AHM11" s="34"/>
      <c r="AHN11" s="34">
        <v>1606.9</v>
      </c>
      <c r="AHO11" s="34">
        <v>128.9</v>
      </c>
      <c r="AHP11" s="34">
        <v>42</v>
      </c>
      <c r="AHQ11" s="34">
        <v>4</v>
      </c>
      <c r="AHR11" s="34"/>
      <c r="AHS11" s="32" t="s">
        <v>448</v>
      </c>
      <c r="AHT11" s="198" t="s">
        <v>2389</v>
      </c>
      <c r="AHU11" s="32" t="s">
        <v>336</v>
      </c>
    </row>
    <row r="12" spans="1:906" ht="15" customHeight="1">
      <c r="A12" s="36" t="s">
        <v>186</v>
      </c>
      <c r="B12" s="58" t="s">
        <v>187</v>
      </c>
      <c r="C12" s="36" t="s">
        <v>178</v>
      </c>
      <c r="D12" s="74">
        <v>44926</v>
      </c>
      <c r="E12" s="58" t="s">
        <v>193</v>
      </c>
      <c r="F12" s="58" t="s">
        <v>191</v>
      </c>
      <c r="G12" s="31">
        <v>1262.8800000000001</v>
      </c>
      <c r="H12" s="31">
        <v>40.76</v>
      </c>
      <c r="I12" s="31"/>
      <c r="J12" s="31">
        <v>141.34</v>
      </c>
      <c r="K12" s="31">
        <v>50.45</v>
      </c>
      <c r="L12" s="31">
        <v>-21.31</v>
      </c>
      <c r="M12" s="31">
        <v>-1.74</v>
      </c>
      <c r="N12" s="31">
        <v>-12.41</v>
      </c>
      <c r="O12" s="31">
        <v>124327.83</v>
      </c>
      <c r="P12" s="31"/>
      <c r="Q12" s="31">
        <v>3.5700000000000003E-2</v>
      </c>
      <c r="R12" s="31">
        <v>1075.8</v>
      </c>
      <c r="S12" s="31">
        <v>84.66</v>
      </c>
      <c r="T12" s="31">
        <v>100.41</v>
      </c>
      <c r="U12" s="180">
        <v>2.0099999999999998</v>
      </c>
      <c r="V12" s="34">
        <v>4.0999999999999996</v>
      </c>
      <c r="W12" s="34">
        <v>45.44</v>
      </c>
      <c r="X12" s="34">
        <v>0</v>
      </c>
      <c r="Y12" s="34"/>
      <c r="Z12" s="34">
        <v>12.07</v>
      </c>
      <c r="AA12" s="34">
        <v>4.1900000000000004</v>
      </c>
      <c r="AB12" s="34">
        <v>-1.41</v>
      </c>
      <c r="AC12" s="34">
        <v>-0.37</v>
      </c>
      <c r="AD12" s="34">
        <v>-0.88</v>
      </c>
      <c r="AE12" s="34">
        <v>26893.96</v>
      </c>
      <c r="AF12" s="34"/>
      <c r="AG12" s="34">
        <v>0</v>
      </c>
      <c r="AH12" s="34">
        <v>32.57</v>
      </c>
      <c r="AI12" s="34">
        <v>10.99</v>
      </c>
      <c r="AJ12" s="34">
        <v>1.88</v>
      </c>
      <c r="AK12" s="34">
        <v>0</v>
      </c>
      <c r="AL12" s="34">
        <v>4.01</v>
      </c>
      <c r="AM12" s="34">
        <v>8.6199999999999992</v>
      </c>
      <c r="AN12" s="34">
        <v>13.37</v>
      </c>
      <c r="AO12" s="34"/>
      <c r="AP12" s="34">
        <v>0.42</v>
      </c>
      <c r="AQ12" s="34">
        <v>0</v>
      </c>
      <c r="AR12" s="34">
        <v>-0.02</v>
      </c>
      <c r="AS12" s="34">
        <v>-0.01</v>
      </c>
      <c r="AT12" s="34">
        <v>0</v>
      </c>
      <c r="AU12" s="34">
        <v>3196.78</v>
      </c>
      <c r="AV12" s="34"/>
      <c r="AW12" s="34">
        <v>0.34799999999999998</v>
      </c>
      <c r="AX12" s="34">
        <v>8.6199999999999992</v>
      </c>
      <c r="AY12" s="34">
        <v>0</v>
      </c>
      <c r="AZ12" s="34">
        <v>0</v>
      </c>
      <c r="BA12" s="34">
        <v>0</v>
      </c>
      <c r="BB12" s="34">
        <v>1.82</v>
      </c>
      <c r="BC12" s="34">
        <v>0</v>
      </c>
      <c r="BD12" s="34">
        <v>0</v>
      </c>
      <c r="BE12" s="34"/>
      <c r="BF12" s="34">
        <v>0</v>
      </c>
      <c r="BG12" s="34">
        <v>0</v>
      </c>
      <c r="BH12" s="34">
        <v>0</v>
      </c>
      <c r="BI12" s="34">
        <v>0</v>
      </c>
      <c r="BJ12" s="34">
        <v>0</v>
      </c>
      <c r="BK12" s="34"/>
      <c r="BL12" s="34"/>
      <c r="BM12" s="34"/>
      <c r="BN12" s="34">
        <v>0</v>
      </c>
      <c r="BO12" s="34">
        <v>0</v>
      </c>
      <c r="BP12" s="34">
        <v>0</v>
      </c>
      <c r="BQ12" s="34">
        <v>0</v>
      </c>
      <c r="BR12" s="34">
        <v>0</v>
      </c>
      <c r="BS12" s="34">
        <v>3</v>
      </c>
      <c r="BT12" s="34">
        <v>7.75</v>
      </c>
      <c r="BU12" s="34"/>
      <c r="BV12" s="34">
        <v>0</v>
      </c>
      <c r="BW12" s="34">
        <v>0</v>
      </c>
      <c r="BX12" s="34">
        <v>0</v>
      </c>
      <c r="BY12" s="34">
        <v>0</v>
      </c>
      <c r="BZ12" s="34">
        <v>0</v>
      </c>
      <c r="CA12" s="34">
        <v>1236.4100000000001</v>
      </c>
      <c r="CB12" s="34"/>
      <c r="CC12" s="34">
        <v>1</v>
      </c>
      <c r="CD12" s="34">
        <v>3</v>
      </c>
      <c r="CE12" s="34">
        <v>0</v>
      </c>
      <c r="CF12" s="34">
        <v>0</v>
      </c>
      <c r="CG12" s="34">
        <v>0</v>
      </c>
      <c r="CH12" s="34">
        <v>0.46</v>
      </c>
      <c r="CI12" s="34">
        <v>0</v>
      </c>
      <c r="CJ12" s="34">
        <v>0</v>
      </c>
      <c r="CK12" s="34"/>
      <c r="CL12" s="34">
        <v>0</v>
      </c>
      <c r="CM12" s="34">
        <v>0</v>
      </c>
      <c r="CN12" s="34">
        <v>0</v>
      </c>
      <c r="CO12" s="34">
        <v>0</v>
      </c>
      <c r="CP12" s="34">
        <v>0</v>
      </c>
      <c r="CQ12" s="34"/>
      <c r="CR12" s="34"/>
      <c r="CS12" s="34"/>
      <c r="CT12" s="34">
        <v>0</v>
      </c>
      <c r="CU12" s="34">
        <v>0</v>
      </c>
      <c r="CV12" s="34">
        <v>0</v>
      </c>
      <c r="CW12" s="34">
        <v>0</v>
      </c>
      <c r="CX12" s="34">
        <v>0</v>
      </c>
      <c r="CY12" s="34">
        <v>5.62</v>
      </c>
      <c r="CZ12" s="34">
        <v>5.62</v>
      </c>
      <c r="DA12" s="34"/>
      <c r="DB12" s="34">
        <v>0.42</v>
      </c>
      <c r="DC12" s="34">
        <v>0</v>
      </c>
      <c r="DD12" s="34">
        <v>-0.02</v>
      </c>
      <c r="DE12" s="34">
        <v>-0.01</v>
      </c>
      <c r="DF12" s="34">
        <v>0</v>
      </c>
      <c r="DG12" s="34">
        <v>1960.37</v>
      </c>
      <c r="DH12" s="34"/>
      <c r="DI12" s="34">
        <v>0</v>
      </c>
      <c r="DJ12" s="34">
        <v>5.62</v>
      </c>
      <c r="DK12" s="34">
        <v>0</v>
      </c>
      <c r="DL12" s="34">
        <v>0</v>
      </c>
      <c r="DM12" s="34">
        <v>0</v>
      </c>
      <c r="DN12" s="34">
        <v>2.5499999999999998</v>
      </c>
      <c r="DO12" s="34">
        <v>0</v>
      </c>
      <c r="DP12" s="34">
        <v>0</v>
      </c>
      <c r="DQ12" s="34"/>
      <c r="DR12" s="34">
        <v>0</v>
      </c>
      <c r="DS12" s="34">
        <v>0</v>
      </c>
      <c r="DT12" s="34">
        <v>0</v>
      </c>
      <c r="DU12" s="34">
        <v>0</v>
      </c>
      <c r="DV12" s="34">
        <v>0</v>
      </c>
      <c r="DW12" s="34"/>
      <c r="DX12" s="34"/>
      <c r="DY12" s="34"/>
      <c r="DZ12" s="34">
        <v>0</v>
      </c>
      <c r="EA12" s="34">
        <v>0</v>
      </c>
      <c r="EB12" s="34">
        <v>0</v>
      </c>
      <c r="EC12" s="34">
        <v>0</v>
      </c>
      <c r="ED12" s="34">
        <v>0</v>
      </c>
      <c r="EE12" s="34">
        <v>214.23</v>
      </c>
      <c r="EF12" s="34">
        <v>0</v>
      </c>
      <c r="EG12" s="34"/>
      <c r="EH12" s="34">
        <v>43.18</v>
      </c>
      <c r="EI12" s="34">
        <v>4.1399999999999997</v>
      </c>
      <c r="EJ12" s="34">
        <v>-3.9</v>
      </c>
      <c r="EK12" s="34">
        <v>-0.45</v>
      </c>
      <c r="EL12" s="34">
        <v>-2.7</v>
      </c>
      <c r="EM12" s="34">
        <v>29744.42</v>
      </c>
      <c r="EN12" s="34"/>
      <c r="EO12" s="34">
        <v>2.1100000000000001E-2</v>
      </c>
      <c r="EP12" s="34">
        <v>208.93</v>
      </c>
      <c r="EQ12" s="34">
        <v>5.3</v>
      </c>
      <c r="ER12" s="34">
        <v>0</v>
      </c>
      <c r="ES12" s="34">
        <v>0</v>
      </c>
      <c r="ET12" s="34">
        <v>2.0699999999999998</v>
      </c>
      <c r="EU12" s="34">
        <v>34.950000000000003</v>
      </c>
      <c r="EV12" s="34">
        <v>0</v>
      </c>
      <c r="EW12" s="34"/>
      <c r="EX12" s="34">
        <v>19.010000000000002</v>
      </c>
      <c r="EY12" s="34">
        <v>1.72</v>
      </c>
      <c r="EZ12" s="34">
        <v>-1.49</v>
      </c>
      <c r="FA12" s="34">
        <v>-0.18</v>
      </c>
      <c r="FB12" s="34">
        <v>-1.27</v>
      </c>
      <c r="FC12" s="34">
        <v>3596.34</v>
      </c>
      <c r="FD12" s="34"/>
      <c r="FE12" s="34">
        <v>0.12920000000000001</v>
      </c>
      <c r="FF12" s="34">
        <v>34.950000000000003</v>
      </c>
      <c r="FG12" s="34">
        <v>0</v>
      </c>
      <c r="FH12" s="34">
        <v>0</v>
      </c>
      <c r="FI12" s="34">
        <v>0</v>
      </c>
      <c r="FJ12" s="34">
        <v>1.24</v>
      </c>
      <c r="FK12" s="34">
        <v>0.43</v>
      </c>
      <c r="FL12" s="34">
        <v>0</v>
      </c>
      <c r="FM12" s="34"/>
      <c r="FN12" s="34">
        <v>0.2</v>
      </c>
      <c r="FO12" s="34">
        <v>0</v>
      </c>
      <c r="FP12" s="34">
        <v>-0.01</v>
      </c>
      <c r="FQ12" s="34">
        <v>-0.01</v>
      </c>
      <c r="FR12" s="34">
        <v>0</v>
      </c>
      <c r="FS12" s="34">
        <v>121.26</v>
      </c>
      <c r="FT12" s="34"/>
      <c r="FU12" s="34">
        <v>0</v>
      </c>
      <c r="FV12" s="34">
        <v>0.43</v>
      </c>
      <c r="FW12" s="34">
        <v>0</v>
      </c>
      <c r="FX12" s="34">
        <v>0</v>
      </c>
      <c r="FY12" s="34">
        <v>0</v>
      </c>
      <c r="FZ12" s="34">
        <v>3.17</v>
      </c>
      <c r="GA12" s="34">
        <v>0</v>
      </c>
      <c r="GB12" s="34">
        <v>0</v>
      </c>
      <c r="GC12" s="34"/>
      <c r="GD12" s="34">
        <v>0</v>
      </c>
      <c r="GE12" s="34">
        <v>0</v>
      </c>
      <c r="GF12" s="34">
        <v>0</v>
      </c>
      <c r="GG12" s="34">
        <v>0</v>
      </c>
      <c r="GH12" s="34">
        <v>0</v>
      </c>
      <c r="GI12" s="34"/>
      <c r="GJ12" s="34"/>
      <c r="GK12" s="34"/>
      <c r="GL12" s="34">
        <v>0</v>
      </c>
      <c r="GM12" s="34">
        <v>0</v>
      </c>
      <c r="GN12" s="34">
        <v>0</v>
      </c>
      <c r="GO12" s="34">
        <v>0</v>
      </c>
      <c r="GP12" s="34">
        <v>0</v>
      </c>
      <c r="GQ12" s="34">
        <v>4.1900000000000004</v>
      </c>
      <c r="GR12" s="34">
        <v>0</v>
      </c>
      <c r="GS12" s="34"/>
      <c r="GT12" s="34">
        <v>2.0499999999999998</v>
      </c>
      <c r="GU12" s="34">
        <v>0</v>
      </c>
      <c r="GV12" s="34">
        <v>-0.03</v>
      </c>
      <c r="GW12" s="34">
        <v>-0.01</v>
      </c>
      <c r="GX12" s="34">
        <v>0</v>
      </c>
      <c r="GY12" s="34">
        <v>432.65</v>
      </c>
      <c r="GZ12" s="34"/>
      <c r="HA12" s="34">
        <v>0</v>
      </c>
      <c r="HB12" s="34">
        <v>4.1900000000000004</v>
      </c>
      <c r="HC12" s="34">
        <v>0</v>
      </c>
      <c r="HD12" s="34">
        <v>0</v>
      </c>
      <c r="HE12" s="34">
        <v>0</v>
      </c>
      <c r="HF12" s="34">
        <v>3.03</v>
      </c>
      <c r="HG12" s="34">
        <v>6.72</v>
      </c>
      <c r="HH12" s="34">
        <v>0</v>
      </c>
      <c r="HI12" s="34"/>
      <c r="HJ12" s="34">
        <v>4.58</v>
      </c>
      <c r="HK12" s="34">
        <v>0</v>
      </c>
      <c r="HL12" s="34">
        <v>-0.09</v>
      </c>
      <c r="HM12" s="34">
        <v>-0.08</v>
      </c>
      <c r="HN12" s="34">
        <v>0</v>
      </c>
      <c r="HO12" s="34">
        <v>595.88</v>
      </c>
      <c r="HP12" s="34"/>
      <c r="HQ12" s="34">
        <v>0</v>
      </c>
      <c r="HR12" s="34">
        <v>6.72</v>
      </c>
      <c r="HS12" s="34">
        <v>0</v>
      </c>
      <c r="HT12" s="34">
        <v>0</v>
      </c>
      <c r="HU12" s="34">
        <v>0</v>
      </c>
      <c r="HV12" s="34">
        <v>1.53</v>
      </c>
      <c r="HW12" s="34">
        <v>0.09</v>
      </c>
      <c r="HX12" s="34">
        <v>0</v>
      </c>
      <c r="HY12" s="34"/>
      <c r="HZ12" s="34">
        <v>0.01</v>
      </c>
      <c r="IA12" s="34">
        <v>0.04</v>
      </c>
      <c r="IB12" s="34">
        <v>-0.04</v>
      </c>
      <c r="IC12" s="34">
        <v>0</v>
      </c>
      <c r="ID12" s="34">
        <v>-0.04</v>
      </c>
      <c r="IE12" s="34">
        <v>5.53</v>
      </c>
      <c r="IF12" s="34"/>
      <c r="IG12" s="34">
        <v>0</v>
      </c>
      <c r="IH12" s="34">
        <v>0.09</v>
      </c>
      <c r="II12" s="34">
        <v>0</v>
      </c>
      <c r="IJ12" s="34">
        <v>0</v>
      </c>
      <c r="IK12" s="34">
        <v>0</v>
      </c>
      <c r="IL12" s="34">
        <v>0.56999999999999995</v>
      </c>
      <c r="IM12" s="34">
        <v>37.81</v>
      </c>
      <c r="IN12" s="34">
        <v>0</v>
      </c>
      <c r="IO12" s="34"/>
      <c r="IP12" s="34">
        <v>4.6100000000000003</v>
      </c>
      <c r="IQ12" s="34">
        <v>7.0000000000000007E-2</v>
      </c>
      <c r="IR12" s="34">
        <v>-0.18</v>
      </c>
      <c r="IS12" s="34">
        <v>-0.08</v>
      </c>
      <c r="IT12" s="34">
        <v>-0.02</v>
      </c>
      <c r="IU12" s="34">
        <v>9179.2000000000007</v>
      </c>
      <c r="IV12" s="34"/>
      <c r="IW12" s="34">
        <v>5.3100000000000001E-2</v>
      </c>
      <c r="IX12" s="34">
        <v>36.93</v>
      </c>
      <c r="IY12" s="34">
        <v>0.88</v>
      </c>
      <c r="IZ12" s="34">
        <v>0</v>
      </c>
      <c r="JA12" s="34">
        <v>0</v>
      </c>
      <c r="JB12" s="34">
        <v>2.86</v>
      </c>
      <c r="JC12" s="34">
        <v>12.37</v>
      </c>
      <c r="JD12" s="34">
        <v>0</v>
      </c>
      <c r="JE12" s="34"/>
      <c r="JF12" s="34">
        <v>0.01</v>
      </c>
      <c r="JG12" s="34">
        <v>0</v>
      </c>
      <c r="JH12" s="34">
        <v>-7.0000000000000007E-2</v>
      </c>
      <c r="JI12" s="34">
        <v>0</v>
      </c>
      <c r="JJ12" s="34">
        <v>0</v>
      </c>
      <c r="JK12" s="34">
        <v>927.86</v>
      </c>
      <c r="JL12" s="34"/>
      <c r="JM12" s="34">
        <v>0</v>
      </c>
      <c r="JN12" s="34">
        <v>10.77</v>
      </c>
      <c r="JO12" s="34">
        <v>1.6</v>
      </c>
      <c r="JP12" s="34">
        <v>0</v>
      </c>
      <c r="JQ12" s="34">
        <v>0</v>
      </c>
      <c r="JR12" s="34">
        <v>3.18</v>
      </c>
      <c r="JS12" s="34">
        <v>4.5</v>
      </c>
      <c r="JT12" s="34">
        <v>0</v>
      </c>
      <c r="JU12" s="34"/>
      <c r="JV12" s="34">
        <v>0</v>
      </c>
      <c r="JW12" s="34">
        <v>0</v>
      </c>
      <c r="JX12" s="34">
        <v>-0.05</v>
      </c>
      <c r="JY12" s="34">
        <v>0</v>
      </c>
      <c r="JZ12" s="34">
        <v>0</v>
      </c>
      <c r="KA12" s="34">
        <v>884.19</v>
      </c>
      <c r="KB12" s="34"/>
      <c r="KC12" s="34">
        <v>0</v>
      </c>
      <c r="KD12" s="34">
        <v>4.5</v>
      </c>
      <c r="KE12" s="34">
        <v>0</v>
      </c>
      <c r="KF12" s="34">
        <v>0</v>
      </c>
      <c r="KG12" s="34">
        <v>0</v>
      </c>
      <c r="KH12" s="34">
        <v>4.0999999999999996</v>
      </c>
      <c r="KI12" s="34">
        <v>0</v>
      </c>
      <c r="KJ12" s="34">
        <v>0</v>
      </c>
      <c r="KK12" s="34"/>
      <c r="KL12" s="34">
        <v>0</v>
      </c>
      <c r="KM12" s="34">
        <v>0</v>
      </c>
      <c r="KN12" s="34">
        <v>0</v>
      </c>
      <c r="KO12" s="34">
        <v>0</v>
      </c>
      <c r="KP12" s="34">
        <v>0</v>
      </c>
      <c r="KQ12" s="34"/>
      <c r="KR12" s="34"/>
      <c r="KS12" s="34"/>
      <c r="KT12" s="34">
        <v>0</v>
      </c>
      <c r="KU12" s="34">
        <v>0</v>
      </c>
      <c r="KV12" s="34">
        <v>0</v>
      </c>
      <c r="KW12" s="34">
        <v>0</v>
      </c>
      <c r="KX12" s="34">
        <v>0</v>
      </c>
      <c r="KY12" s="34">
        <v>6.04</v>
      </c>
      <c r="KZ12" s="34">
        <v>0</v>
      </c>
      <c r="LA12" s="34"/>
      <c r="LB12" s="34">
        <v>0</v>
      </c>
      <c r="LC12" s="34">
        <v>0</v>
      </c>
      <c r="LD12" s="34">
        <v>-0.01</v>
      </c>
      <c r="LE12" s="34">
        <v>0</v>
      </c>
      <c r="LF12" s="34">
        <v>0</v>
      </c>
      <c r="LG12" s="34">
        <v>2348.37</v>
      </c>
      <c r="LH12" s="34"/>
      <c r="LI12" s="34">
        <v>0.66859999999999997</v>
      </c>
      <c r="LJ12" s="34">
        <v>6.04</v>
      </c>
      <c r="LK12" s="34">
        <v>0</v>
      </c>
      <c r="LL12" s="34">
        <v>0</v>
      </c>
      <c r="LM12" s="34">
        <v>0</v>
      </c>
      <c r="LN12" s="34">
        <v>1.18</v>
      </c>
      <c r="LO12" s="34">
        <v>0</v>
      </c>
      <c r="LP12" s="34">
        <v>0</v>
      </c>
      <c r="LQ12" s="34"/>
      <c r="LR12" s="34">
        <v>0</v>
      </c>
      <c r="LS12" s="34">
        <v>0</v>
      </c>
      <c r="LT12" s="34">
        <v>0</v>
      </c>
      <c r="LU12" s="34">
        <v>0</v>
      </c>
      <c r="LV12" s="34">
        <v>0</v>
      </c>
      <c r="LW12" s="34"/>
      <c r="LX12" s="34"/>
      <c r="LY12" s="34"/>
      <c r="LZ12" s="34">
        <v>0</v>
      </c>
      <c r="MA12" s="34">
        <v>0</v>
      </c>
      <c r="MB12" s="34">
        <v>0</v>
      </c>
      <c r="MC12" s="34">
        <v>0</v>
      </c>
      <c r="MD12" s="34">
        <v>0</v>
      </c>
      <c r="ME12" s="34">
        <v>6.97</v>
      </c>
      <c r="MF12" s="34">
        <v>0</v>
      </c>
      <c r="MG12" s="34"/>
      <c r="MH12" s="34">
        <v>1.82</v>
      </c>
      <c r="MI12" s="34">
        <v>1.1499999999999999</v>
      </c>
      <c r="MJ12" s="34">
        <v>-0.52</v>
      </c>
      <c r="MK12" s="34">
        <v>-0.05</v>
      </c>
      <c r="ML12" s="34">
        <v>-0.45</v>
      </c>
      <c r="MM12" s="34">
        <v>1024.83</v>
      </c>
      <c r="MN12" s="34"/>
      <c r="MO12" s="34">
        <v>0</v>
      </c>
      <c r="MP12" s="34">
        <v>5.13</v>
      </c>
      <c r="MQ12" s="34">
        <v>1.84</v>
      </c>
      <c r="MR12" s="34">
        <v>0</v>
      </c>
      <c r="MS12" s="34">
        <v>0</v>
      </c>
      <c r="MT12" s="34">
        <v>2.97</v>
      </c>
      <c r="MU12" s="34">
        <v>5.6</v>
      </c>
      <c r="MV12" s="34">
        <v>0</v>
      </c>
      <c r="MW12" s="34"/>
      <c r="MX12" s="34">
        <v>0.05</v>
      </c>
      <c r="MY12" s="34">
        <v>0.12</v>
      </c>
      <c r="MZ12" s="34">
        <v>-0.09</v>
      </c>
      <c r="NA12" s="34">
        <v>0</v>
      </c>
      <c r="NB12" s="34">
        <v>-0.08</v>
      </c>
      <c r="NC12" s="34">
        <v>3039.04</v>
      </c>
      <c r="ND12" s="34"/>
      <c r="NE12" s="34">
        <v>0</v>
      </c>
      <c r="NF12" s="34">
        <v>5.6</v>
      </c>
      <c r="NG12" s="34">
        <v>0</v>
      </c>
      <c r="NH12" s="34">
        <v>0</v>
      </c>
      <c r="NI12" s="34">
        <v>0</v>
      </c>
      <c r="NJ12" s="34">
        <v>2.95</v>
      </c>
      <c r="NK12" s="34">
        <v>0</v>
      </c>
      <c r="NL12" s="34">
        <v>0</v>
      </c>
      <c r="NM12" s="34"/>
      <c r="NN12" s="34">
        <v>0</v>
      </c>
      <c r="NO12" s="34">
        <v>0</v>
      </c>
      <c r="NP12" s="34">
        <v>0</v>
      </c>
      <c r="NQ12" s="34">
        <v>0</v>
      </c>
      <c r="NR12" s="34">
        <v>0</v>
      </c>
      <c r="NS12" s="34"/>
      <c r="NT12" s="34"/>
      <c r="NU12" s="34"/>
      <c r="NV12" s="34">
        <v>0</v>
      </c>
      <c r="NW12" s="34">
        <v>0</v>
      </c>
      <c r="NX12" s="34">
        <v>0</v>
      </c>
      <c r="NY12" s="34">
        <v>0</v>
      </c>
      <c r="NZ12" s="34">
        <v>0</v>
      </c>
      <c r="OA12" s="34">
        <v>25.82</v>
      </c>
      <c r="OB12" s="34">
        <v>0</v>
      </c>
      <c r="OC12" s="34"/>
      <c r="OD12" s="34">
        <v>0.73</v>
      </c>
      <c r="OE12" s="34">
        <v>0</v>
      </c>
      <c r="OF12" s="34">
        <v>-0.19</v>
      </c>
      <c r="OG12" s="34">
        <v>-0.01</v>
      </c>
      <c r="OH12" s="34">
        <v>0</v>
      </c>
      <c r="OI12" s="34">
        <v>4561.0200000000004</v>
      </c>
      <c r="OJ12" s="34"/>
      <c r="OK12" s="34">
        <v>0</v>
      </c>
      <c r="OL12" s="34">
        <v>25.33</v>
      </c>
      <c r="OM12" s="34">
        <v>0.49</v>
      </c>
      <c r="ON12" s="34">
        <v>0</v>
      </c>
      <c r="OO12" s="34">
        <v>0</v>
      </c>
      <c r="OP12" s="34">
        <v>1.62</v>
      </c>
      <c r="OQ12" s="34">
        <v>1</v>
      </c>
      <c r="OR12" s="34">
        <v>0</v>
      </c>
      <c r="OS12" s="34"/>
      <c r="OT12" s="34">
        <v>0</v>
      </c>
      <c r="OU12" s="34">
        <v>0</v>
      </c>
      <c r="OV12" s="34">
        <v>-0.01</v>
      </c>
      <c r="OW12" s="34">
        <v>0</v>
      </c>
      <c r="OX12" s="34">
        <v>0</v>
      </c>
      <c r="OY12" s="34">
        <v>24.69</v>
      </c>
      <c r="OZ12" s="34"/>
      <c r="PA12" s="34">
        <v>0</v>
      </c>
      <c r="PB12" s="34">
        <v>1</v>
      </c>
      <c r="PC12" s="34">
        <v>0</v>
      </c>
      <c r="PD12" s="34">
        <v>0</v>
      </c>
      <c r="PE12" s="34">
        <v>0</v>
      </c>
      <c r="PF12" s="34">
        <v>1.44</v>
      </c>
      <c r="PG12" s="34">
        <v>8.6199999999999992</v>
      </c>
      <c r="PH12" s="34">
        <v>0</v>
      </c>
      <c r="PI12" s="34"/>
      <c r="PJ12" s="34">
        <v>0.14000000000000001</v>
      </c>
      <c r="PK12" s="34">
        <v>0.01</v>
      </c>
      <c r="PL12" s="34">
        <v>-0.01</v>
      </c>
      <c r="PM12" s="34">
        <v>0</v>
      </c>
      <c r="PN12" s="34">
        <v>0</v>
      </c>
      <c r="PO12" s="34">
        <v>419.2</v>
      </c>
      <c r="PP12" s="34"/>
      <c r="PQ12" s="34">
        <v>0</v>
      </c>
      <c r="PR12" s="34">
        <v>8.33</v>
      </c>
      <c r="PS12" s="34">
        <v>0.28999999999999998</v>
      </c>
      <c r="PT12" s="34">
        <v>0</v>
      </c>
      <c r="PU12" s="34">
        <v>0</v>
      </c>
      <c r="PV12" s="34">
        <v>1.35</v>
      </c>
      <c r="PW12" s="34">
        <v>7.35</v>
      </c>
      <c r="PX12" s="34">
        <v>0</v>
      </c>
      <c r="PY12" s="34"/>
      <c r="PZ12" s="34">
        <v>0.61</v>
      </c>
      <c r="QA12" s="34">
        <v>0.81</v>
      </c>
      <c r="QB12" s="34">
        <v>-0.82</v>
      </c>
      <c r="QC12" s="34">
        <v>-0.01</v>
      </c>
      <c r="QD12" s="34">
        <v>-0.81</v>
      </c>
      <c r="QE12" s="34">
        <v>89.6</v>
      </c>
      <c r="QF12" s="34"/>
      <c r="QG12" s="34">
        <v>0</v>
      </c>
      <c r="QH12" s="34">
        <v>7.35</v>
      </c>
      <c r="QI12" s="34">
        <v>0</v>
      </c>
      <c r="QJ12" s="34">
        <v>0</v>
      </c>
      <c r="QK12" s="34">
        <v>0</v>
      </c>
      <c r="QL12" s="34">
        <v>2.34</v>
      </c>
      <c r="QM12" s="34">
        <v>6.09</v>
      </c>
      <c r="QN12" s="34">
        <v>0</v>
      </c>
      <c r="QO12" s="34"/>
      <c r="QP12" s="34">
        <v>0</v>
      </c>
      <c r="QQ12" s="34">
        <v>0</v>
      </c>
      <c r="QR12" s="34">
        <v>0</v>
      </c>
      <c r="QS12" s="34">
        <v>0</v>
      </c>
      <c r="QT12" s="34">
        <v>0</v>
      </c>
      <c r="QU12" s="34">
        <v>167.65</v>
      </c>
      <c r="QV12" s="34"/>
      <c r="QW12" s="34">
        <v>0.84899999999999998</v>
      </c>
      <c r="QX12" s="34">
        <v>6.09</v>
      </c>
      <c r="QY12" s="34">
        <v>0</v>
      </c>
      <c r="QZ12" s="34">
        <v>0</v>
      </c>
      <c r="RA12" s="34">
        <v>0</v>
      </c>
      <c r="RB12" s="34">
        <v>1.37</v>
      </c>
      <c r="RC12" s="34">
        <v>17.55</v>
      </c>
      <c r="RD12" s="34">
        <v>0</v>
      </c>
      <c r="RE12" s="34"/>
      <c r="RF12" s="34">
        <v>0.1</v>
      </c>
      <c r="RG12" s="34">
        <v>0</v>
      </c>
      <c r="RH12" s="34">
        <v>-0.01</v>
      </c>
      <c r="RI12" s="34">
        <v>0</v>
      </c>
      <c r="RJ12" s="34">
        <v>0</v>
      </c>
      <c r="RK12" s="34">
        <v>689.32</v>
      </c>
      <c r="RL12" s="34"/>
      <c r="RM12" s="34">
        <v>0.52380000000000004</v>
      </c>
      <c r="RN12" s="34">
        <v>17.350000000000001</v>
      </c>
      <c r="RO12" s="34">
        <v>0.2</v>
      </c>
      <c r="RP12" s="34">
        <v>0</v>
      </c>
      <c r="RQ12" s="34">
        <v>0</v>
      </c>
      <c r="RR12" s="34">
        <v>1.7</v>
      </c>
      <c r="RS12" s="34">
        <v>5.26</v>
      </c>
      <c r="RT12" s="34">
        <v>0</v>
      </c>
      <c r="RU12" s="34"/>
      <c r="RV12" s="34">
        <v>1.1399999999999999</v>
      </c>
      <c r="RW12" s="34">
        <v>0.22</v>
      </c>
      <c r="RX12" s="34">
        <v>-0.05</v>
      </c>
      <c r="RY12" s="34">
        <v>-0.01</v>
      </c>
      <c r="RZ12" s="34">
        <v>-0.03</v>
      </c>
      <c r="SA12" s="34">
        <v>669.97</v>
      </c>
      <c r="SB12" s="34"/>
      <c r="SC12" s="34">
        <v>0</v>
      </c>
      <c r="SD12" s="34">
        <v>5.26</v>
      </c>
      <c r="SE12" s="34">
        <v>0</v>
      </c>
      <c r="SF12" s="34">
        <v>0</v>
      </c>
      <c r="SG12" s="34">
        <v>0</v>
      </c>
      <c r="SH12" s="34">
        <v>2.31</v>
      </c>
      <c r="SI12" s="34">
        <v>7.95</v>
      </c>
      <c r="SJ12" s="34">
        <v>0</v>
      </c>
      <c r="SK12" s="34"/>
      <c r="SL12" s="34">
        <v>0.09</v>
      </c>
      <c r="SM12" s="34">
        <v>0</v>
      </c>
      <c r="SN12" s="34">
        <v>-0.03</v>
      </c>
      <c r="SO12" s="34">
        <v>0</v>
      </c>
      <c r="SP12" s="34">
        <v>0</v>
      </c>
      <c r="SQ12" s="34">
        <v>331.69</v>
      </c>
      <c r="SR12" s="34"/>
      <c r="SS12" s="34">
        <v>0</v>
      </c>
      <c r="ST12" s="34">
        <v>7.95</v>
      </c>
      <c r="SU12" s="34">
        <v>0</v>
      </c>
      <c r="SV12" s="34">
        <v>0</v>
      </c>
      <c r="SW12" s="34">
        <v>0</v>
      </c>
      <c r="SX12" s="34">
        <v>1.96</v>
      </c>
      <c r="SY12" s="34">
        <v>14.92</v>
      </c>
      <c r="SZ12" s="34">
        <v>0</v>
      </c>
      <c r="TA12" s="34"/>
      <c r="TB12" s="34">
        <v>8.0299999999999994</v>
      </c>
      <c r="TC12" s="34">
        <v>0</v>
      </c>
      <c r="TD12" s="34">
        <v>-0.2</v>
      </c>
      <c r="TE12" s="34">
        <v>-0.01</v>
      </c>
      <c r="TF12" s="34">
        <v>0</v>
      </c>
      <c r="TG12" s="34">
        <v>636.13</v>
      </c>
      <c r="TH12" s="34"/>
      <c r="TI12" s="34">
        <v>0</v>
      </c>
      <c r="TJ12" s="34">
        <v>14.92</v>
      </c>
      <c r="TK12" s="34">
        <v>0</v>
      </c>
      <c r="TL12" s="34">
        <v>0</v>
      </c>
      <c r="TM12" s="34">
        <v>0</v>
      </c>
      <c r="TN12" s="34">
        <v>1.82</v>
      </c>
      <c r="TO12" s="34">
        <v>97.39</v>
      </c>
      <c r="TP12" s="34">
        <v>2.59</v>
      </c>
      <c r="TQ12" s="34"/>
      <c r="TR12" s="34">
        <v>6.7</v>
      </c>
      <c r="TS12" s="34">
        <v>0.6</v>
      </c>
      <c r="TT12" s="34">
        <v>-0.95</v>
      </c>
      <c r="TU12" s="34">
        <v>-0.04</v>
      </c>
      <c r="TV12" s="34">
        <v>-0.09</v>
      </c>
      <c r="TW12" s="34">
        <v>38685.199999999997</v>
      </c>
      <c r="TX12" s="34"/>
      <c r="TY12" s="34">
        <v>0.1241</v>
      </c>
      <c r="TZ12" s="34">
        <v>65.02</v>
      </c>
      <c r="UA12" s="34">
        <v>6.43</v>
      </c>
      <c r="UB12" s="34">
        <v>25.94</v>
      </c>
      <c r="UC12" s="34">
        <v>0</v>
      </c>
      <c r="UD12" s="34">
        <v>6.97</v>
      </c>
      <c r="UE12" s="34">
        <v>53.61</v>
      </c>
      <c r="UF12" s="34">
        <v>0</v>
      </c>
      <c r="UG12" s="34"/>
      <c r="UH12" s="34">
        <v>1.81</v>
      </c>
      <c r="UI12" s="34">
        <v>0.03</v>
      </c>
      <c r="UJ12" s="34">
        <v>-0.62</v>
      </c>
      <c r="UK12" s="34">
        <v>0</v>
      </c>
      <c r="UL12" s="34">
        <v>-0.01</v>
      </c>
      <c r="UM12" s="34">
        <v>12068.74</v>
      </c>
      <c r="UN12" s="34"/>
      <c r="UO12" s="34">
        <v>0.22550000000000001</v>
      </c>
      <c r="UP12" s="34">
        <v>53.61</v>
      </c>
      <c r="UQ12" s="34">
        <v>0</v>
      </c>
      <c r="UR12" s="34">
        <v>0</v>
      </c>
      <c r="US12" s="34">
        <v>0</v>
      </c>
      <c r="UT12" s="34">
        <v>2.61</v>
      </c>
      <c r="UU12" s="34">
        <v>32.22</v>
      </c>
      <c r="UV12" s="34">
        <v>0</v>
      </c>
      <c r="UW12" s="34"/>
      <c r="UX12" s="34">
        <v>1.81</v>
      </c>
      <c r="UY12" s="34">
        <v>0</v>
      </c>
      <c r="UZ12" s="34">
        <v>-0.59</v>
      </c>
      <c r="VA12" s="34">
        <v>0</v>
      </c>
      <c r="VB12" s="34">
        <v>0</v>
      </c>
      <c r="VC12" s="34">
        <v>5567.9</v>
      </c>
      <c r="VD12" s="34"/>
      <c r="VE12" s="34">
        <v>0</v>
      </c>
      <c r="VF12" s="34">
        <v>32.22</v>
      </c>
      <c r="VG12" s="34">
        <v>0</v>
      </c>
      <c r="VH12" s="34">
        <v>0</v>
      </c>
      <c r="VI12" s="34">
        <v>0</v>
      </c>
      <c r="VJ12" s="34">
        <v>3.27</v>
      </c>
      <c r="VK12" s="34">
        <v>2.59</v>
      </c>
      <c r="VL12" s="34">
        <v>2.59</v>
      </c>
      <c r="VM12" s="34"/>
      <c r="VN12" s="34">
        <v>0</v>
      </c>
      <c r="VO12" s="34">
        <v>0.17</v>
      </c>
      <c r="VP12" s="34">
        <v>-0.03</v>
      </c>
      <c r="VQ12" s="34">
        <v>0</v>
      </c>
      <c r="VR12" s="34">
        <v>-0.02</v>
      </c>
      <c r="VS12" s="34">
        <v>103.78</v>
      </c>
      <c r="VT12" s="34"/>
      <c r="VU12" s="34">
        <v>0</v>
      </c>
      <c r="VV12" s="34">
        <v>2.59</v>
      </c>
      <c r="VW12" s="34">
        <v>0</v>
      </c>
      <c r="VX12" s="34">
        <v>0</v>
      </c>
      <c r="VY12" s="34">
        <v>0</v>
      </c>
      <c r="VZ12" s="34">
        <v>4.04</v>
      </c>
      <c r="WA12" s="34">
        <v>41.19</v>
      </c>
      <c r="WB12" s="34">
        <v>0</v>
      </c>
      <c r="WC12" s="34"/>
      <c r="WD12" s="34">
        <v>4.8899999999999997</v>
      </c>
      <c r="WE12" s="34">
        <v>0.4</v>
      </c>
      <c r="WF12" s="34">
        <v>-0.3</v>
      </c>
      <c r="WG12" s="34">
        <v>-0.04</v>
      </c>
      <c r="WH12" s="34">
        <v>-0.06</v>
      </c>
      <c r="WI12" s="34">
        <v>26512.68</v>
      </c>
      <c r="WJ12" s="34"/>
      <c r="WK12" s="34">
        <v>0</v>
      </c>
      <c r="WL12" s="34">
        <v>8.82</v>
      </c>
      <c r="WM12" s="34">
        <v>6.43</v>
      </c>
      <c r="WN12" s="34">
        <v>25.94</v>
      </c>
      <c r="WO12" s="34">
        <v>0</v>
      </c>
      <c r="WP12" s="34">
        <v>12.83</v>
      </c>
      <c r="WQ12" s="34">
        <v>22.71</v>
      </c>
      <c r="WR12" s="34">
        <v>0</v>
      </c>
      <c r="WS12" s="34"/>
      <c r="WT12" s="34">
        <v>3.66</v>
      </c>
      <c r="WU12" s="34">
        <v>0.18</v>
      </c>
      <c r="WV12" s="34">
        <v>-0.15</v>
      </c>
      <c r="WW12" s="34">
        <v>-0.02</v>
      </c>
      <c r="WX12" s="34">
        <v>0</v>
      </c>
      <c r="WY12" s="34">
        <v>6.33</v>
      </c>
      <c r="WZ12" s="34"/>
      <c r="XA12" s="34">
        <v>0</v>
      </c>
      <c r="XB12" s="34">
        <v>15.39</v>
      </c>
      <c r="XC12" s="34">
        <v>1.4</v>
      </c>
      <c r="XD12" s="34">
        <v>5.92</v>
      </c>
      <c r="XE12" s="34">
        <v>0</v>
      </c>
      <c r="XF12" s="34">
        <v>6.41</v>
      </c>
      <c r="XG12" s="34">
        <v>123.48</v>
      </c>
      <c r="XH12" s="34">
        <v>0</v>
      </c>
      <c r="XI12" s="34"/>
      <c r="XJ12" s="34">
        <v>12.36</v>
      </c>
      <c r="XK12" s="34">
        <v>3.81</v>
      </c>
      <c r="XL12" s="34">
        <v>-4.01</v>
      </c>
      <c r="XM12" s="34">
        <v>-0.3</v>
      </c>
      <c r="XN12" s="34">
        <v>-2.19</v>
      </c>
      <c r="XO12" s="34">
        <v>6161.77</v>
      </c>
      <c r="XP12" s="34"/>
      <c r="XQ12" s="34">
        <v>0</v>
      </c>
      <c r="XR12" s="34">
        <v>105.23</v>
      </c>
      <c r="XS12" s="34">
        <v>15.68</v>
      </c>
      <c r="XT12" s="34">
        <v>2.46</v>
      </c>
      <c r="XU12" s="34">
        <v>0.11</v>
      </c>
      <c r="XV12" s="34">
        <v>3.19</v>
      </c>
      <c r="XW12" s="34">
        <v>88.71</v>
      </c>
      <c r="XX12" s="34">
        <v>0</v>
      </c>
      <c r="XY12" s="34"/>
      <c r="XZ12" s="34">
        <v>11.48</v>
      </c>
      <c r="YA12" s="34">
        <v>0.39</v>
      </c>
      <c r="YB12" s="34">
        <v>-1.89</v>
      </c>
      <c r="YC12" s="34">
        <v>-0.28000000000000003</v>
      </c>
      <c r="YD12" s="34">
        <v>-0.31</v>
      </c>
      <c r="YE12" s="34">
        <v>3830.91</v>
      </c>
      <c r="YF12" s="34"/>
      <c r="YG12" s="34">
        <v>0</v>
      </c>
      <c r="YH12" s="34">
        <v>73.7</v>
      </c>
      <c r="YI12" s="34">
        <v>14.84</v>
      </c>
      <c r="YJ12" s="34">
        <v>0.17</v>
      </c>
      <c r="YK12" s="34">
        <v>0</v>
      </c>
      <c r="YL12" s="34">
        <v>3.18</v>
      </c>
      <c r="YM12" s="34">
        <v>17.71</v>
      </c>
      <c r="YN12" s="34">
        <v>0</v>
      </c>
      <c r="YO12" s="34"/>
      <c r="YP12" s="34">
        <v>0.59</v>
      </c>
      <c r="YQ12" s="34">
        <v>2.66</v>
      </c>
      <c r="YR12" s="34">
        <v>-1.93</v>
      </c>
      <c r="YS12" s="34">
        <v>-0.01</v>
      </c>
      <c r="YT12" s="34">
        <v>-1.81</v>
      </c>
      <c r="YU12" s="34">
        <v>1167.4100000000001</v>
      </c>
      <c r="YV12" s="34"/>
      <c r="YW12" s="34">
        <v>0</v>
      </c>
      <c r="YX12" s="34">
        <v>17.100000000000001</v>
      </c>
      <c r="YY12" s="34">
        <v>0.56999999999999995</v>
      </c>
      <c r="YZ12" s="34">
        <v>0</v>
      </c>
      <c r="ZA12" s="34">
        <v>0.04</v>
      </c>
      <c r="ZB12" s="34">
        <v>1.83</v>
      </c>
      <c r="ZC12" s="34">
        <v>17.059999999999999</v>
      </c>
      <c r="ZD12" s="34">
        <v>0</v>
      </c>
      <c r="ZE12" s="34"/>
      <c r="ZF12" s="34">
        <v>0.28999999999999998</v>
      </c>
      <c r="ZG12" s="34">
        <v>0.76</v>
      </c>
      <c r="ZH12" s="34">
        <v>-0.19</v>
      </c>
      <c r="ZI12" s="34">
        <v>-0.01</v>
      </c>
      <c r="ZJ12" s="34">
        <v>-7.0000000000000007E-2</v>
      </c>
      <c r="ZK12" s="34">
        <v>1163.45</v>
      </c>
      <c r="ZL12" s="34"/>
      <c r="ZM12" s="34">
        <v>0</v>
      </c>
      <c r="ZN12" s="34">
        <v>14.43</v>
      </c>
      <c r="ZO12" s="34">
        <v>0.27</v>
      </c>
      <c r="ZP12" s="34">
        <v>2.29</v>
      </c>
      <c r="ZQ12" s="34">
        <v>7.0000000000000007E-2</v>
      </c>
      <c r="ZR12" s="34">
        <v>4.6900000000000004</v>
      </c>
      <c r="ZS12" s="34">
        <v>173.94</v>
      </c>
      <c r="ZT12" s="34">
        <v>24.8</v>
      </c>
      <c r="ZU12" s="34"/>
      <c r="ZV12" s="34">
        <v>10.35</v>
      </c>
      <c r="ZW12" s="34">
        <v>6.58</v>
      </c>
      <c r="ZX12" s="34">
        <v>-2.57</v>
      </c>
      <c r="ZY12" s="34">
        <v>-0.13</v>
      </c>
      <c r="ZZ12" s="34">
        <v>-1.63</v>
      </c>
      <c r="AAA12" s="34">
        <v>3945.84</v>
      </c>
      <c r="AAB12" s="34"/>
      <c r="AAC12" s="34">
        <v>5.7999999999999996E-3</v>
      </c>
      <c r="AAD12" s="34">
        <v>169.9</v>
      </c>
      <c r="AAE12" s="34">
        <v>2.16</v>
      </c>
      <c r="AAF12" s="34">
        <v>0</v>
      </c>
      <c r="AAG12" s="34">
        <v>1.88</v>
      </c>
      <c r="AAH12" s="34">
        <v>2.11</v>
      </c>
      <c r="AAI12" s="34">
        <v>115.85</v>
      </c>
      <c r="AAJ12" s="34">
        <v>0</v>
      </c>
      <c r="AAK12" s="34"/>
      <c r="AAL12" s="34">
        <v>13.14</v>
      </c>
      <c r="AAM12" s="34">
        <v>4.97</v>
      </c>
      <c r="AAN12" s="34">
        <v>-1.1000000000000001</v>
      </c>
      <c r="AAO12" s="34">
        <v>-0.2</v>
      </c>
      <c r="AAP12" s="34">
        <v>-0.17</v>
      </c>
      <c r="AAQ12" s="34">
        <v>6086.79</v>
      </c>
      <c r="AAR12" s="34"/>
      <c r="AAS12" s="34">
        <v>2.5999999999999999E-2</v>
      </c>
      <c r="AAT12" s="34">
        <v>112.46</v>
      </c>
      <c r="AAU12" s="34">
        <v>3.37</v>
      </c>
      <c r="AAV12" s="34">
        <v>0</v>
      </c>
      <c r="AAW12" s="34">
        <v>0.02</v>
      </c>
      <c r="AAX12" s="34">
        <v>2.97</v>
      </c>
      <c r="AAY12" s="34">
        <v>64.150000000000006</v>
      </c>
      <c r="AAZ12" s="34">
        <v>0</v>
      </c>
      <c r="ABA12" s="34"/>
      <c r="ABB12" s="34">
        <v>3.18</v>
      </c>
      <c r="ABC12" s="34">
        <v>0.23</v>
      </c>
      <c r="ABD12" s="34">
        <v>-0.33</v>
      </c>
      <c r="ABE12" s="34">
        <v>-0.03</v>
      </c>
      <c r="ABF12" s="34">
        <v>-7.0000000000000007E-2</v>
      </c>
      <c r="ABG12" s="34">
        <v>1713.39</v>
      </c>
      <c r="ABH12" s="34"/>
      <c r="ABI12" s="34">
        <v>0</v>
      </c>
      <c r="ABJ12" s="34">
        <v>61.71</v>
      </c>
      <c r="ABK12" s="34">
        <v>2.42</v>
      </c>
      <c r="ABL12" s="34">
        <v>0</v>
      </c>
      <c r="ABM12" s="34">
        <v>0.02</v>
      </c>
      <c r="ABN12" s="34">
        <v>3.47</v>
      </c>
      <c r="ABO12" s="34">
        <v>0.2</v>
      </c>
      <c r="ABP12" s="34">
        <v>0</v>
      </c>
      <c r="ABQ12" s="34"/>
      <c r="ABR12" s="34">
        <v>0</v>
      </c>
      <c r="ABS12" s="34">
        <v>0</v>
      </c>
      <c r="ABT12" s="34">
        <v>0</v>
      </c>
      <c r="ABU12" s="34">
        <v>0</v>
      </c>
      <c r="ABV12" s="34">
        <v>0</v>
      </c>
      <c r="ABW12" s="34">
        <v>35.450000000000003</v>
      </c>
      <c r="ABX12" s="34"/>
      <c r="ABY12" s="34">
        <v>0</v>
      </c>
      <c r="ABZ12" s="34">
        <v>0.2</v>
      </c>
      <c r="ACA12" s="34">
        <v>0</v>
      </c>
      <c r="ACB12" s="34">
        <v>0</v>
      </c>
      <c r="ACC12" s="34">
        <v>0</v>
      </c>
      <c r="ACD12" s="34">
        <v>2.58</v>
      </c>
      <c r="ACE12" s="34">
        <v>3.21</v>
      </c>
      <c r="ACF12" s="34">
        <v>0</v>
      </c>
      <c r="ACG12" s="34"/>
      <c r="ACH12" s="34">
        <v>0</v>
      </c>
      <c r="ACI12" s="34">
        <v>0</v>
      </c>
      <c r="ACJ12" s="34">
        <v>0</v>
      </c>
      <c r="ACK12" s="34">
        <v>0</v>
      </c>
      <c r="ACL12" s="34">
        <v>0</v>
      </c>
      <c r="ACM12" s="34">
        <v>2609.02</v>
      </c>
      <c r="ACN12" s="34"/>
      <c r="ACO12" s="34">
        <v>0.93910000000000005</v>
      </c>
      <c r="ACP12" s="34">
        <v>3.21</v>
      </c>
      <c r="ACQ12" s="34">
        <v>0</v>
      </c>
      <c r="ACR12" s="34">
        <v>0</v>
      </c>
      <c r="ACS12" s="34">
        <v>0</v>
      </c>
      <c r="ACT12" s="34">
        <v>0.65</v>
      </c>
      <c r="ACU12" s="34">
        <v>48.29</v>
      </c>
      <c r="ACV12" s="34">
        <v>0</v>
      </c>
      <c r="ACW12" s="34"/>
      <c r="ACX12" s="34">
        <v>9.9600000000000009</v>
      </c>
      <c r="ACY12" s="34">
        <v>4.74</v>
      </c>
      <c r="ACZ12" s="34">
        <v>-0.77</v>
      </c>
      <c r="ADA12" s="34">
        <v>-0.17</v>
      </c>
      <c r="ADB12" s="34">
        <v>-0.1</v>
      </c>
      <c r="ADC12" s="34">
        <v>1728.93</v>
      </c>
      <c r="ADD12" s="34"/>
      <c r="ADE12" s="34">
        <v>0</v>
      </c>
      <c r="ADF12" s="34">
        <v>47.34</v>
      </c>
      <c r="ADG12" s="34">
        <v>0.95</v>
      </c>
      <c r="ADH12" s="34">
        <v>0</v>
      </c>
      <c r="ADI12" s="34">
        <v>0</v>
      </c>
      <c r="ADJ12" s="34">
        <v>2.46</v>
      </c>
      <c r="ADK12" s="34">
        <v>0</v>
      </c>
      <c r="ADL12" s="34">
        <v>0</v>
      </c>
      <c r="ADM12" s="34"/>
      <c r="ADN12" s="34">
        <v>0</v>
      </c>
      <c r="ADO12" s="34">
        <v>0</v>
      </c>
      <c r="ADP12" s="34">
        <v>0</v>
      </c>
      <c r="ADQ12" s="34">
        <v>0</v>
      </c>
      <c r="ADR12" s="34">
        <v>0</v>
      </c>
      <c r="ADS12" s="34"/>
      <c r="ADT12" s="34"/>
      <c r="ADU12" s="34"/>
      <c r="ADV12" s="34">
        <v>0</v>
      </c>
      <c r="ADW12" s="34">
        <v>0</v>
      </c>
      <c r="ADX12" s="34">
        <v>0</v>
      </c>
      <c r="ADY12" s="34">
        <v>0</v>
      </c>
      <c r="ADZ12" s="34">
        <v>0</v>
      </c>
      <c r="AEA12" s="34">
        <v>38.619999999999997</v>
      </c>
      <c r="AEB12" s="34">
        <v>0</v>
      </c>
      <c r="AEC12" s="34"/>
      <c r="AED12" s="34">
        <v>10.74</v>
      </c>
      <c r="AEE12" s="34">
        <v>10.119999999999999</v>
      </c>
      <c r="AEF12" s="34">
        <v>-1.62</v>
      </c>
      <c r="AEG12" s="34">
        <v>-0.05</v>
      </c>
      <c r="AEH12" s="34">
        <v>-1.53</v>
      </c>
      <c r="AEI12" s="34">
        <v>1048.9000000000001</v>
      </c>
      <c r="AEJ12" s="34"/>
      <c r="AEK12" s="34">
        <v>0</v>
      </c>
      <c r="AEL12" s="34">
        <v>38.520000000000003</v>
      </c>
      <c r="AEM12" s="34">
        <v>0.1</v>
      </c>
      <c r="AEN12" s="34">
        <v>0</v>
      </c>
      <c r="AEO12" s="34">
        <v>0</v>
      </c>
      <c r="AEP12" s="34">
        <v>3.26</v>
      </c>
      <c r="AEQ12" s="34">
        <v>422.6</v>
      </c>
      <c r="AER12" s="34">
        <v>0</v>
      </c>
      <c r="AES12" s="34"/>
      <c r="AET12" s="34">
        <v>28.72</v>
      </c>
      <c r="AEU12" s="34">
        <v>15.86</v>
      </c>
      <c r="AEV12" s="34">
        <v>-5.58</v>
      </c>
      <c r="AEW12" s="34">
        <v>-0.17</v>
      </c>
      <c r="AEX12" s="34">
        <v>-3.22</v>
      </c>
      <c r="AEY12" s="34">
        <v>8557.84</v>
      </c>
      <c r="AEZ12" s="34"/>
      <c r="AFA12" s="34">
        <v>2.3999999999999998E-3</v>
      </c>
      <c r="AFB12" s="34">
        <v>319.16000000000003</v>
      </c>
      <c r="AFC12" s="34">
        <v>39.229999999999997</v>
      </c>
      <c r="AFD12" s="34">
        <v>64.209999999999994</v>
      </c>
      <c r="AFE12" s="34">
        <v>0</v>
      </c>
      <c r="AFF12" s="34">
        <v>5.87</v>
      </c>
      <c r="AFG12" s="34">
        <v>316.94</v>
      </c>
      <c r="AFH12" s="34">
        <v>0</v>
      </c>
      <c r="AFI12" s="34"/>
      <c r="AFJ12" s="34">
        <v>19.28</v>
      </c>
      <c r="AFK12" s="34">
        <v>3.69</v>
      </c>
      <c r="AFL12" s="34">
        <v>-3.94</v>
      </c>
      <c r="AFM12" s="34">
        <v>-0.12</v>
      </c>
      <c r="AFN12" s="34">
        <v>-1.82</v>
      </c>
      <c r="AFO12" s="34"/>
      <c r="AFP12" s="34"/>
      <c r="AFQ12" s="34"/>
      <c r="AFR12" s="34">
        <v>256.47000000000003</v>
      </c>
      <c r="AFS12" s="34">
        <v>17.510000000000002</v>
      </c>
      <c r="AFT12" s="34">
        <v>42.7</v>
      </c>
      <c r="AFU12" s="34">
        <v>0.26</v>
      </c>
      <c r="AFV12" s="34">
        <v>4.87</v>
      </c>
      <c r="AFW12" s="34">
        <v>25.03</v>
      </c>
      <c r="AFX12" s="34">
        <v>0</v>
      </c>
      <c r="AFY12" s="34"/>
      <c r="AFZ12" s="34">
        <v>0.17</v>
      </c>
      <c r="AGA12" s="34">
        <v>0.14000000000000001</v>
      </c>
      <c r="AGB12" s="34">
        <v>-0.47</v>
      </c>
      <c r="AGC12" s="34">
        <v>-0.01</v>
      </c>
      <c r="AGD12" s="34">
        <v>-0.05</v>
      </c>
      <c r="AGE12" s="34"/>
      <c r="AGF12" s="34"/>
      <c r="AGG12" s="34"/>
      <c r="AGH12" s="34">
        <v>12.15</v>
      </c>
      <c r="AGI12" s="34">
        <v>0</v>
      </c>
      <c r="AGJ12" s="34">
        <v>12.88</v>
      </c>
      <c r="AGK12" s="34">
        <v>0</v>
      </c>
      <c r="AGL12" s="34">
        <v>10.32</v>
      </c>
      <c r="AGM12" s="34">
        <v>291.91000000000003</v>
      </c>
      <c r="AGN12" s="34">
        <v>0</v>
      </c>
      <c r="AGO12" s="34"/>
      <c r="AGP12" s="34">
        <v>19.11</v>
      </c>
      <c r="AGQ12" s="34">
        <v>3.55</v>
      </c>
      <c r="AGR12" s="34">
        <v>-3.47</v>
      </c>
      <c r="AGS12" s="34">
        <v>-0.11</v>
      </c>
      <c r="AGT12" s="34">
        <v>-1.77</v>
      </c>
      <c r="AGU12" s="34"/>
      <c r="AGV12" s="34"/>
      <c r="AGW12" s="34"/>
      <c r="AGX12" s="34">
        <v>244.32</v>
      </c>
      <c r="AGY12" s="34">
        <v>17.510000000000002</v>
      </c>
      <c r="AGZ12" s="34">
        <v>29.82</v>
      </c>
      <c r="AHA12" s="34">
        <v>0.26</v>
      </c>
      <c r="AHB12" s="34">
        <v>4.41</v>
      </c>
      <c r="AHC12" s="34">
        <v>1579.82</v>
      </c>
      <c r="AHD12" s="34">
        <v>40.76</v>
      </c>
      <c r="AHE12" s="34"/>
      <c r="AHF12" s="34">
        <v>160.62</v>
      </c>
      <c r="AHG12" s="34">
        <v>54.14</v>
      </c>
      <c r="AHH12" s="34">
        <v>-25.25</v>
      </c>
      <c r="AHI12" s="34">
        <v>-1.86</v>
      </c>
      <c r="AHJ12" s="34">
        <v>-14.23</v>
      </c>
      <c r="AHK12" s="34">
        <v>124327.83</v>
      </c>
      <c r="AHL12" s="34"/>
      <c r="AHM12" s="34">
        <v>3.5700000000000003E-2</v>
      </c>
      <c r="AHN12" s="34">
        <v>1332.27</v>
      </c>
      <c r="AHO12" s="34">
        <v>102.17</v>
      </c>
      <c r="AHP12" s="34">
        <v>143.11000000000001</v>
      </c>
      <c r="AHQ12" s="34">
        <v>2.27</v>
      </c>
      <c r="AHR12" s="34">
        <v>4.25</v>
      </c>
      <c r="AHS12" s="32" t="s">
        <v>2350</v>
      </c>
      <c r="AHT12" s="198" t="s">
        <v>2389</v>
      </c>
      <c r="AHU12" s="32" t="s">
        <v>337</v>
      </c>
    </row>
    <row r="13" spans="1:906" ht="15" customHeight="1">
      <c r="A13" s="36" t="s">
        <v>13</v>
      </c>
      <c r="B13" s="58" t="s">
        <v>323</v>
      </c>
      <c r="C13" s="36" t="s">
        <v>171</v>
      </c>
      <c r="D13" s="74">
        <v>44926</v>
      </c>
      <c r="E13" s="58" t="s">
        <v>193</v>
      </c>
      <c r="F13" s="58" t="s">
        <v>191</v>
      </c>
      <c r="G13" s="59">
        <v>20988</v>
      </c>
      <c r="H13" s="31">
        <v>1765</v>
      </c>
      <c r="I13" s="31"/>
      <c r="J13" s="31">
        <v>1993</v>
      </c>
      <c r="K13" s="31">
        <v>893</v>
      </c>
      <c r="L13" s="31">
        <v>-422</v>
      </c>
      <c r="M13" s="31">
        <v>-51</v>
      </c>
      <c r="N13" s="31">
        <v>-350</v>
      </c>
      <c r="O13" s="31"/>
      <c r="P13" s="31"/>
      <c r="Q13" s="31"/>
      <c r="R13" s="31">
        <v>13111</v>
      </c>
      <c r="S13" s="31">
        <v>5013</v>
      </c>
      <c r="T13" s="31">
        <v>1919</v>
      </c>
      <c r="U13" s="180">
        <v>945</v>
      </c>
      <c r="V13" s="34">
        <v>6</v>
      </c>
      <c r="W13" s="34">
        <v>401</v>
      </c>
      <c r="X13" s="34"/>
      <c r="Y13" s="34"/>
      <c r="Z13" s="34">
        <v>32</v>
      </c>
      <c r="AA13" s="34">
        <v>24</v>
      </c>
      <c r="AB13" s="34">
        <v>-8</v>
      </c>
      <c r="AC13" s="34">
        <v>-1</v>
      </c>
      <c r="AD13" s="34">
        <v>-7</v>
      </c>
      <c r="AE13" s="34"/>
      <c r="AF13" s="34"/>
      <c r="AG13" s="34"/>
      <c r="AH13" s="34">
        <v>292</v>
      </c>
      <c r="AI13" s="34">
        <v>80</v>
      </c>
      <c r="AJ13" s="34">
        <v>14</v>
      </c>
      <c r="AK13" s="34">
        <v>14</v>
      </c>
      <c r="AL13" s="34">
        <v>4</v>
      </c>
      <c r="AM13" s="34">
        <v>55</v>
      </c>
      <c r="AN13" s="34">
        <v>0</v>
      </c>
      <c r="AO13" s="34"/>
      <c r="AP13" s="34">
        <v>6</v>
      </c>
      <c r="AQ13" s="34">
        <v>4</v>
      </c>
      <c r="AR13" s="34">
        <v>-2</v>
      </c>
      <c r="AS13" s="34">
        <v>0</v>
      </c>
      <c r="AT13" s="34">
        <v>-1</v>
      </c>
      <c r="AU13" s="34"/>
      <c r="AV13" s="34"/>
      <c r="AW13" s="34"/>
      <c r="AX13" s="34">
        <v>35</v>
      </c>
      <c r="AY13" s="34">
        <v>16</v>
      </c>
      <c r="AZ13" s="34">
        <v>1</v>
      </c>
      <c r="BA13" s="34">
        <v>3</v>
      </c>
      <c r="BB13" s="34">
        <v>5</v>
      </c>
      <c r="BC13" s="34">
        <v>0</v>
      </c>
      <c r="BD13" s="34">
        <v>0</v>
      </c>
      <c r="BE13" s="34"/>
      <c r="BF13" s="34"/>
      <c r="BG13" s="34">
        <v>0</v>
      </c>
      <c r="BH13" s="34">
        <v>0</v>
      </c>
      <c r="BI13" s="34"/>
      <c r="BJ13" s="34">
        <v>0</v>
      </c>
      <c r="BK13" s="34"/>
      <c r="BL13" s="34"/>
      <c r="BM13" s="34"/>
      <c r="BN13" s="34">
        <v>0</v>
      </c>
      <c r="BO13" s="34"/>
      <c r="BP13" s="34"/>
      <c r="BQ13" s="34"/>
      <c r="BR13" s="34">
        <v>1</v>
      </c>
      <c r="BS13" s="34">
        <v>0</v>
      </c>
      <c r="BT13" s="34">
        <v>0</v>
      </c>
      <c r="BU13" s="34"/>
      <c r="BV13" s="34">
        <v>0</v>
      </c>
      <c r="BW13" s="34">
        <v>0</v>
      </c>
      <c r="BX13" s="34">
        <v>0</v>
      </c>
      <c r="BY13" s="34"/>
      <c r="BZ13" s="34">
        <v>0</v>
      </c>
      <c r="CA13" s="34"/>
      <c r="CB13" s="34"/>
      <c r="CC13" s="34"/>
      <c r="CD13" s="34">
        <v>0</v>
      </c>
      <c r="CE13" s="34"/>
      <c r="CF13" s="34"/>
      <c r="CG13" s="34"/>
      <c r="CH13" s="34">
        <v>1</v>
      </c>
      <c r="CI13" s="34">
        <v>11</v>
      </c>
      <c r="CJ13" s="34"/>
      <c r="CK13" s="34"/>
      <c r="CL13" s="34">
        <v>0</v>
      </c>
      <c r="CM13" s="34">
        <v>0</v>
      </c>
      <c r="CN13" s="34">
        <v>0</v>
      </c>
      <c r="CO13" s="34">
        <v>0</v>
      </c>
      <c r="CP13" s="34">
        <v>0</v>
      </c>
      <c r="CQ13" s="34"/>
      <c r="CR13" s="34"/>
      <c r="CS13" s="34"/>
      <c r="CT13" s="34">
        <v>2</v>
      </c>
      <c r="CU13" s="34">
        <v>10</v>
      </c>
      <c r="CV13" s="34">
        <v>0</v>
      </c>
      <c r="CW13" s="34"/>
      <c r="CX13" s="34">
        <v>6</v>
      </c>
      <c r="CY13" s="34">
        <v>39</v>
      </c>
      <c r="CZ13" s="34"/>
      <c r="DA13" s="34"/>
      <c r="DB13" s="34">
        <v>5</v>
      </c>
      <c r="DC13" s="34">
        <v>3</v>
      </c>
      <c r="DD13" s="34">
        <v>-1</v>
      </c>
      <c r="DE13" s="34">
        <v>0</v>
      </c>
      <c r="DF13" s="34">
        <v>-1</v>
      </c>
      <c r="DG13" s="34"/>
      <c r="DH13" s="34"/>
      <c r="DI13" s="34"/>
      <c r="DJ13" s="34">
        <v>32</v>
      </c>
      <c r="DK13" s="34">
        <v>3</v>
      </c>
      <c r="DL13" s="34">
        <v>1</v>
      </c>
      <c r="DM13" s="34">
        <v>3</v>
      </c>
      <c r="DN13" s="34">
        <v>5</v>
      </c>
      <c r="DO13" s="34">
        <v>5</v>
      </c>
      <c r="DP13" s="34">
        <v>0</v>
      </c>
      <c r="DQ13" s="34"/>
      <c r="DR13" s="34">
        <v>0</v>
      </c>
      <c r="DS13" s="34">
        <v>0</v>
      </c>
      <c r="DT13" s="34">
        <v>0</v>
      </c>
      <c r="DU13" s="34">
        <v>0</v>
      </c>
      <c r="DV13" s="34">
        <v>0</v>
      </c>
      <c r="DW13" s="34"/>
      <c r="DX13" s="34"/>
      <c r="DY13" s="34"/>
      <c r="DZ13" s="34">
        <v>1</v>
      </c>
      <c r="EA13" s="34">
        <v>3</v>
      </c>
      <c r="EB13" s="34">
        <v>0</v>
      </c>
      <c r="EC13" s="34"/>
      <c r="ED13" s="34">
        <v>6</v>
      </c>
      <c r="EE13" s="34">
        <v>4482</v>
      </c>
      <c r="EF13" s="34">
        <v>683</v>
      </c>
      <c r="EG13" s="34"/>
      <c r="EH13" s="34">
        <v>305</v>
      </c>
      <c r="EI13" s="34">
        <v>234</v>
      </c>
      <c r="EJ13" s="34">
        <v>-114</v>
      </c>
      <c r="EK13" s="34">
        <v>-12</v>
      </c>
      <c r="EL13" s="34">
        <v>-98</v>
      </c>
      <c r="EM13" s="34"/>
      <c r="EN13" s="34"/>
      <c r="EO13" s="34"/>
      <c r="EP13" s="34">
        <v>3433</v>
      </c>
      <c r="EQ13" s="34">
        <v>792</v>
      </c>
      <c r="ER13" s="34">
        <v>148</v>
      </c>
      <c r="ES13" s="34">
        <v>109</v>
      </c>
      <c r="ET13" s="34">
        <v>4</v>
      </c>
      <c r="EU13" s="34">
        <v>1149</v>
      </c>
      <c r="EV13" s="34">
        <v>0</v>
      </c>
      <c r="EW13" s="34"/>
      <c r="EX13" s="34">
        <v>72</v>
      </c>
      <c r="EY13" s="34">
        <v>58</v>
      </c>
      <c r="EZ13" s="34">
        <v>-26</v>
      </c>
      <c r="FA13" s="34">
        <v>-2</v>
      </c>
      <c r="FB13" s="34">
        <v>-23</v>
      </c>
      <c r="FC13" s="34"/>
      <c r="FD13" s="34"/>
      <c r="FE13" s="34"/>
      <c r="FF13" s="34">
        <v>949</v>
      </c>
      <c r="FG13" s="34">
        <v>160</v>
      </c>
      <c r="FH13" s="34">
        <v>20</v>
      </c>
      <c r="FI13" s="34">
        <v>21</v>
      </c>
      <c r="FJ13" s="34">
        <v>4</v>
      </c>
      <c r="FK13" s="34">
        <v>152</v>
      </c>
      <c r="FL13" s="34"/>
      <c r="FM13" s="34"/>
      <c r="FN13" s="34">
        <v>12</v>
      </c>
      <c r="FO13" s="34">
        <v>5</v>
      </c>
      <c r="FP13" s="34">
        <v>-3</v>
      </c>
      <c r="FQ13" s="34">
        <v>0</v>
      </c>
      <c r="FR13" s="34">
        <v>-2</v>
      </c>
      <c r="FS13" s="34"/>
      <c r="FT13" s="34"/>
      <c r="FU13" s="34"/>
      <c r="FV13" s="34">
        <v>136</v>
      </c>
      <c r="FW13" s="34">
        <v>12</v>
      </c>
      <c r="FX13" s="34">
        <v>1</v>
      </c>
      <c r="FY13" s="34">
        <v>3</v>
      </c>
      <c r="FZ13" s="34">
        <v>4</v>
      </c>
      <c r="GA13" s="34">
        <v>23</v>
      </c>
      <c r="GB13" s="34"/>
      <c r="GC13" s="34"/>
      <c r="GD13" s="34">
        <v>1</v>
      </c>
      <c r="GE13" s="34">
        <v>0</v>
      </c>
      <c r="GF13" s="34">
        <v>0</v>
      </c>
      <c r="GG13" s="34">
        <v>0</v>
      </c>
      <c r="GH13" s="34">
        <v>0</v>
      </c>
      <c r="GI13" s="34"/>
      <c r="GJ13" s="34"/>
      <c r="GK13" s="34"/>
      <c r="GL13" s="34">
        <v>22</v>
      </c>
      <c r="GM13" s="34">
        <v>1</v>
      </c>
      <c r="GN13" s="34">
        <v>1</v>
      </c>
      <c r="GO13" s="34"/>
      <c r="GP13" s="34">
        <v>3</v>
      </c>
      <c r="GQ13" s="34">
        <v>63</v>
      </c>
      <c r="GR13" s="34"/>
      <c r="GS13" s="34"/>
      <c r="GT13" s="34">
        <v>8</v>
      </c>
      <c r="GU13" s="34">
        <v>10</v>
      </c>
      <c r="GV13" s="34">
        <v>-5</v>
      </c>
      <c r="GW13" s="34">
        <v>0</v>
      </c>
      <c r="GX13" s="34">
        <v>-5</v>
      </c>
      <c r="GY13" s="34"/>
      <c r="GZ13" s="34"/>
      <c r="HA13" s="34"/>
      <c r="HB13" s="34">
        <v>42</v>
      </c>
      <c r="HC13" s="34">
        <v>3</v>
      </c>
      <c r="HD13" s="34">
        <v>13</v>
      </c>
      <c r="HE13" s="34">
        <v>4</v>
      </c>
      <c r="HF13" s="34">
        <v>6</v>
      </c>
      <c r="HG13" s="34">
        <v>81</v>
      </c>
      <c r="HH13" s="34"/>
      <c r="HI13" s="34"/>
      <c r="HJ13" s="34">
        <v>20</v>
      </c>
      <c r="HK13" s="34">
        <v>37</v>
      </c>
      <c r="HL13" s="34">
        <v>-17</v>
      </c>
      <c r="HM13" s="34">
        <v>0</v>
      </c>
      <c r="HN13" s="34">
        <v>-16</v>
      </c>
      <c r="HO13" s="34"/>
      <c r="HP13" s="34"/>
      <c r="HQ13" s="34"/>
      <c r="HR13" s="34">
        <v>61</v>
      </c>
      <c r="HS13" s="34">
        <v>7</v>
      </c>
      <c r="HT13" s="34">
        <v>5</v>
      </c>
      <c r="HU13" s="34">
        <v>9</v>
      </c>
      <c r="HV13" s="34">
        <v>6</v>
      </c>
      <c r="HW13" s="34">
        <v>17</v>
      </c>
      <c r="HX13" s="34"/>
      <c r="HY13" s="34"/>
      <c r="HZ13" s="34">
        <v>6</v>
      </c>
      <c r="IA13" s="34">
        <v>4</v>
      </c>
      <c r="IB13" s="34">
        <v>-1</v>
      </c>
      <c r="IC13" s="34">
        <v>0</v>
      </c>
      <c r="ID13" s="34">
        <v>-1</v>
      </c>
      <c r="IE13" s="34"/>
      <c r="IF13" s="34"/>
      <c r="IG13" s="34"/>
      <c r="IH13" s="34">
        <v>12</v>
      </c>
      <c r="II13" s="34">
        <v>1</v>
      </c>
      <c r="IJ13" s="34">
        <v>2</v>
      </c>
      <c r="IK13" s="34">
        <v>2</v>
      </c>
      <c r="IL13" s="34">
        <v>6</v>
      </c>
      <c r="IM13" s="34">
        <v>33</v>
      </c>
      <c r="IN13" s="34"/>
      <c r="IO13" s="34"/>
      <c r="IP13" s="34">
        <v>8</v>
      </c>
      <c r="IQ13" s="34">
        <v>14</v>
      </c>
      <c r="IR13" s="34">
        <v>-7</v>
      </c>
      <c r="IS13" s="34">
        <v>0</v>
      </c>
      <c r="IT13" s="34">
        <v>-6</v>
      </c>
      <c r="IU13" s="34"/>
      <c r="IV13" s="34"/>
      <c r="IW13" s="34"/>
      <c r="IX13" s="34">
        <v>19</v>
      </c>
      <c r="IY13" s="34">
        <v>1</v>
      </c>
      <c r="IZ13" s="34">
        <v>4</v>
      </c>
      <c r="JA13" s="34">
        <v>8</v>
      </c>
      <c r="JB13" s="34">
        <v>10</v>
      </c>
      <c r="JC13" s="34">
        <v>173</v>
      </c>
      <c r="JD13" s="34">
        <v>0</v>
      </c>
      <c r="JE13" s="34"/>
      <c r="JF13" s="34">
        <v>22</v>
      </c>
      <c r="JG13" s="34">
        <v>15</v>
      </c>
      <c r="JH13" s="34">
        <v>-8</v>
      </c>
      <c r="JI13" s="34">
        <v>0</v>
      </c>
      <c r="JJ13" s="34">
        <v>-7</v>
      </c>
      <c r="JK13" s="34"/>
      <c r="JL13" s="34"/>
      <c r="JM13" s="34"/>
      <c r="JN13" s="34">
        <v>122</v>
      </c>
      <c r="JO13" s="34">
        <v>37</v>
      </c>
      <c r="JP13" s="34">
        <v>10</v>
      </c>
      <c r="JQ13" s="34">
        <v>4</v>
      </c>
      <c r="JR13" s="34">
        <v>4</v>
      </c>
      <c r="JS13" s="34">
        <v>49</v>
      </c>
      <c r="JT13" s="34"/>
      <c r="JU13" s="34"/>
      <c r="JV13" s="34">
        <v>8</v>
      </c>
      <c r="JW13" s="34">
        <v>3</v>
      </c>
      <c r="JX13" s="34">
        <v>-1</v>
      </c>
      <c r="JY13" s="34">
        <v>0</v>
      </c>
      <c r="JZ13" s="34">
        <v>-1</v>
      </c>
      <c r="KA13" s="34"/>
      <c r="KB13" s="34"/>
      <c r="KC13" s="34"/>
      <c r="KD13" s="34">
        <v>43</v>
      </c>
      <c r="KE13" s="34">
        <v>2</v>
      </c>
      <c r="KF13" s="34">
        <v>1</v>
      </c>
      <c r="KG13" s="34">
        <v>2</v>
      </c>
      <c r="KH13" s="34">
        <v>4</v>
      </c>
      <c r="KI13" s="34">
        <v>683</v>
      </c>
      <c r="KJ13" s="34">
        <v>682</v>
      </c>
      <c r="KK13" s="34"/>
      <c r="KL13" s="34">
        <v>0</v>
      </c>
      <c r="KM13" s="34">
        <v>0</v>
      </c>
      <c r="KN13" s="34">
        <v>0</v>
      </c>
      <c r="KO13" s="34">
        <v>0</v>
      </c>
      <c r="KP13" s="34">
        <v>0</v>
      </c>
      <c r="KQ13" s="34"/>
      <c r="KR13" s="34"/>
      <c r="KS13" s="34"/>
      <c r="KT13" s="34">
        <v>594</v>
      </c>
      <c r="KU13" s="34">
        <v>88</v>
      </c>
      <c r="KV13" s="34">
        <v>0</v>
      </c>
      <c r="KW13" s="34">
        <v>0</v>
      </c>
      <c r="KX13" s="34">
        <v>3</v>
      </c>
      <c r="KY13" s="34">
        <v>230</v>
      </c>
      <c r="KZ13" s="34">
        <v>0</v>
      </c>
      <c r="LA13" s="34"/>
      <c r="LB13" s="34">
        <v>8</v>
      </c>
      <c r="LC13" s="34">
        <v>7</v>
      </c>
      <c r="LD13" s="34">
        <v>-3</v>
      </c>
      <c r="LE13" s="34">
        <v>0</v>
      </c>
      <c r="LF13" s="34">
        <v>-3</v>
      </c>
      <c r="LG13" s="34"/>
      <c r="LH13" s="34"/>
      <c r="LI13" s="34"/>
      <c r="LJ13" s="34">
        <v>159</v>
      </c>
      <c r="LK13" s="34">
        <v>37</v>
      </c>
      <c r="LL13" s="34">
        <v>33</v>
      </c>
      <c r="LM13" s="34">
        <v>1</v>
      </c>
      <c r="LN13" s="34">
        <v>5</v>
      </c>
      <c r="LO13" s="34">
        <v>159</v>
      </c>
      <c r="LP13" s="34"/>
      <c r="LQ13" s="34"/>
      <c r="LR13" s="34">
        <v>0</v>
      </c>
      <c r="LS13" s="34">
        <v>1</v>
      </c>
      <c r="LT13" s="34">
        <v>-1</v>
      </c>
      <c r="LU13" s="34">
        <v>0</v>
      </c>
      <c r="LV13" s="34">
        <v>0</v>
      </c>
      <c r="LW13" s="34"/>
      <c r="LX13" s="34"/>
      <c r="LY13" s="34"/>
      <c r="LZ13" s="34">
        <v>125</v>
      </c>
      <c r="MA13" s="34">
        <v>34</v>
      </c>
      <c r="MB13" s="34">
        <v>0</v>
      </c>
      <c r="MC13" s="34"/>
      <c r="MD13" s="34">
        <v>3</v>
      </c>
      <c r="ME13" s="34">
        <v>184</v>
      </c>
      <c r="MF13" s="34"/>
      <c r="MG13" s="34"/>
      <c r="MH13" s="34">
        <v>23</v>
      </c>
      <c r="MI13" s="34">
        <v>8</v>
      </c>
      <c r="MJ13" s="34">
        <v>-4</v>
      </c>
      <c r="MK13" s="34">
        <v>0</v>
      </c>
      <c r="ML13" s="34">
        <v>-3</v>
      </c>
      <c r="MM13" s="34"/>
      <c r="MN13" s="34"/>
      <c r="MO13" s="34"/>
      <c r="MP13" s="34">
        <v>128</v>
      </c>
      <c r="MQ13" s="34">
        <v>49</v>
      </c>
      <c r="MR13" s="34">
        <v>2</v>
      </c>
      <c r="MS13" s="34">
        <v>4</v>
      </c>
      <c r="MT13" s="34">
        <v>4</v>
      </c>
      <c r="MU13" s="34">
        <v>143</v>
      </c>
      <c r="MV13" s="34"/>
      <c r="MW13" s="34"/>
      <c r="MX13" s="34">
        <v>17</v>
      </c>
      <c r="MY13" s="34">
        <v>17</v>
      </c>
      <c r="MZ13" s="34">
        <v>-8</v>
      </c>
      <c r="NA13" s="34">
        <v>-1</v>
      </c>
      <c r="NB13" s="34">
        <v>-7</v>
      </c>
      <c r="NC13" s="34"/>
      <c r="ND13" s="34"/>
      <c r="NE13" s="34"/>
      <c r="NF13" s="34">
        <v>118</v>
      </c>
      <c r="NG13" s="34">
        <v>7</v>
      </c>
      <c r="NH13" s="34">
        <v>6</v>
      </c>
      <c r="NI13" s="34">
        <v>12</v>
      </c>
      <c r="NJ13" s="34">
        <v>5</v>
      </c>
      <c r="NK13" s="34">
        <v>511</v>
      </c>
      <c r="NL13" s="34"/>
      <c r="NM13" s="34"/>
      <c r="NN13" s="34">
        <v>3</v>
      </c>
      <c r="NO13" s="34">
        <v>3</v>
      </c>
      <c r="NP13" s="34">
        <v>-2</v>
      </c>
      <c r="NQ13" s="34">
        <v>0</v>
      </c>
      <c r="NR13" s="34">
        <v>-1</v>
      </c>
      <c r="NS13" s="34"/>
      <c r="NT13" s="34"/>
      <c r="NU13" s="34"/>
      <c r="NV13" s="34">
        <v>221</v>
      </c>
      <c r="NW13" s="34">
        <v>271</v>
      </c>
      <c r="NX13" s="34">
        <v>17</v>
      </c>
      <c r="NY13" s="34">
        <v>3</v>
      </c>
      <c r="NZ13" s="34">
        <v>5</v>
      </c>
      <c r="OA13" s="34">
        <v>196</v>
      </c>
      <c r="OB13" s="34">
        <v>1</v>
      </c>
      <c r="OC13" s="34"/>
      <c r="OD13" s="34">
        <v>19</v>
      </c>
      <c r="OE13" s="34">
        <v>21</v>
      </c>
      <c r="OF13" s="34">
        <v>-8</v>
      </c>
      <c r="OG13" s="34">
        <v>-1</v>
      </c>
      <c r="OH13" s="34">
        <v>-7</v>
      </c>
      <c r="OI13" s="34"/>
      <c r="OJ13" s="34"/>
      <c r="OK13" s="34"/>
      <c r="OL13" s="34">
        <v>140</v>
      </c>
      <c r="OM13" s="34">
        <v>29</v>
      </c>
      <c r="ON13" s="34">
        <v>12</v>
      </c>
      <c r="OO13" s="34">
        <v>15</v>
      </c>
      <c r="OP13" s="34">
        <v>5</v>
      </c>
      <c r="OQ13" s="34">
        <v>32</v>
      </c>
      <c r="OR13" s="34"/>
      <c r="OS13" s="34"/>
      <c r="OT13" s="34">
        <v>1</v>
      </c>
      <c r="OU13" s="34">
        <v>1</v>
      </c>
      <c r="OV13" s="34">
        <v>-1</v>
      </c>
      <c r="OW13" s="34">
        <v>0</v>
      </c>
      <c r="OX13" s="34">
        <v>0</v>
      </c>
      <c r="OY13" s="34"/>
      <c r="OZ13" s="34"/>
      <c r="PA13" s="34"/>
      <c r="PB13" s="34">
        <v>28</v>
      </c>
      <c r="PC13" s="34">
        <v>3</v>
      </c>
      <c r="PD13" s="34">
        <v>1</v>
      </c>
      <c r="PE13" s="34">
        <v>0</v>
      </c>
      <c r="PF13" s="34">
        <v>3</v>
      </c>
      <c r="PG13" s="34">
        <v>299</v>
      </c>
      <c r="PH13" s="34">
        <v>0</v>
      </c>
      <c r="PI13" s="34"/>
      <c r="PJ13" s="34">
        <v>6</v>
      </c>
      <c r="PK13" s="34">
        <v>4</v>
      </c>
      <c r="PL13" s="34">
        <v>-2</v>
      </c>
      <c r="PM13" s="34">
        <v>0</v>
      </c>
      <c r="PN13" s="34">
        <v>-2</v>
      </c>
      <c r="PO13" s="34"/>
      <c r="PP13" s="34"/>
      <c r="PQ13" s="34"/>
      <c r="PR13" s="34">
        <v>261</v>
      </c>
      <c r="PS13" s="34">
        <v>30</v>
      </c>
      <c r="PT13" s="34">
        <v>5</v>
      </c>
      <c r="PU13" s="34">
        <v>3</v>
      </c>
      <c r="PV13" s="34">
        <v>3</v>
      </c>
      <c r="PW13" s="34">
        <v>80</v>
      </c>
      <c r="PX13" s="34"/>
      <c r="PY13" s="34"/>
      <c r="PZ13" s="34">
        <v>42</v>
      </c>
      <c r="QA13" s="34">
        <v>3</v>
      </c>
      <c r="QB13" s="34">
        <v>-5</v>
      </c>
      <c r="QC13" s="34">
        <v>-4</v>
      </c>
      <c r="QD13" s="34">
        <v>-1</v>
      </c>
      <c r="QE13" s="34"/>
      <c r="QF13" s="34"/>
      <c r="QG13" s="34"/>
      <c r="QH13" s="34">
        <v>71</v>
      </c>
      <c r="QI13" s="34">
        <v>2</v>
      </c>
      <c r="QJ13" s="34">
        <v>3</v>
      </c>
      <c r="QK13" s="34">
        <v>4</v>
      </c>
      <c r="QL13" s="34">
        <v>5</v>
      </c>
      <c r="QM13" s="34">
        <v>98</v>
      </c>
      <c r="QN13" s="34"/>
      <c r="QO13" s="34"/>
      <c r="QP13" s="34">
        <v>1</v>
      </c>
      <c r="QQ13" s="34">
        <v>2</v>
      </c>
      <c r="QR13" s="34">
        <v>-1</v>
      </c>
      <c r="QS13" s="34">
        <v>0</v>
      </c>
      <c r="QT13" s="34">
        <v>-1</v>
      </c>
      <c r="QU13" s="34"/>
      <c r="QV13" s="34"/>
      <c r="QW13" s="34"/>
      <c r="QX13" s="34">
        <v>94</v>
      </c>
      <c r="QY13" s="34">
        <v>1</v>
      </c>
      <c r="QZ13" s="34">
        <v>1</v>
      </c>
      <c r="RA13" s="34">
        <v>1</v>
      </c>
      <c r="RB13" s="34">
        <v>2</v>
      </c>
      <c r="RC13" s="34">
        <v>33</v>
      </c>
      <c r="RD13" s="34"/>
      <c r="RE13" s="34"/>
      <c r="RF13" s="34">
        <v>6</v>
      </c>
      <c r="RG13" s="34">
        <v>3</v>
      </c>
      <c r="RH13" s="34">
        <v>-2</v>
      </c>
      <c r="RI13" s="34">
        <v>-2</v>
      </c>
      <c r="RJ13" s="34">
        <v>-1</v>
      </c>
      <c r="RK13" s="34"/>
      <c r="RL13" s="34"/>
      <c r="RM13" s="34"/>
      <c r="RN13" s="34">
        <v>21</v>
      </c>
      <c r="RO13" s="34">
        <v>9</v>
      </c>
      <c r="RP13" s="34">
        <v>1</v>
      </c>
      <c r="RQ13" s="34">
        <v>3</v>
      </c>
      <c r="RR13" s="34">
        <v>5</v>
      </c>
      <c r="RS13" s="34">
        <v>46</v>
      </c>
      <c r="RT13" s="34"/>
      <c r="RU13" s="34"/>
      <c r="RV13" s="34">
        <v>15</v>
      </c>
      <c r="RW13" s="34">
        <v>13</v>
      </c>
      <c r="RX13" s="34">
        <v>-8</v>
      </c>
      <c r="RY13" s="34">
        <v>0</v>
      </c>
      <c r="RZ13" s="34">
        <v>-7</v>
      </c>
      <c r="SA13" s="34"/>
      <c r="SB13" s="34"/>
      <c r="SC13" s="34"/>
      <c r="SD13" s="34">
        <v>34</v>
      </c>
      <c r="SE13" s="34">
        <v>3</v>
      </c>
      <c r="SF13" s="34">
        <v>4</v>
      </c>
      <c r="SG13" s="34">
        <v>5</v>
      </c>
      <c r="SH13" s="34">
        <v>7</v>
      </c>
      <c r="SI13" s="34">
        <v>25</v>
      </c>
      <c r="SJ13" s="34"/>
      <c r="SK13" s="34"/>
      <c r="SL13" s="34">
        <v>6</v>
      </c>
      <c r="SM13" s="34">
        <v>6</v>
      </c>
      <c r="SN13" s="34">
        <v>-2</v>
      </c>
      <c r="SO13" s="34">
        <v>0</v>
      </c>
      <c r="SP13" s="34">
        <v>-2</v>
      </c>
      <c r="SQ13" s="34"/>
      <c r="SR13" s="34"/>
      <c r="SS13" s="34"/>
      <c r="ST13" s="34">
        <v>16</v>
      </c>
      <c r="SU13" s="34">
        <v>3</v>
      </c>
      <c r="SV13" s="34">
        <v>4</v>
      </c>
      <c r="SW13" s="34">
        <v>3</v>
      </c>
      <c r="SX13" s="34">
        <v>8</v>
      </c>
      <c r="SY13" s="34">
        <v>23</v>
      </c>
      <c r="SZ13" s="34"/>
      <c r="TA13" s="34"/>
      <c r="TB13" s="34">
        <v>2</v>
      </c>
      <c r="TC13" s="34">
        <v>0</v>
      </c>
      <c r="TD13" s="34">
        <v>0</v>
      </c>
      <c r="TE13" s="34">
        <v>0</v>
      </c>
      <c r="TF13" s="34">
        <v>0</v>
      </c>
      <c r="TG13" s="34"/>
      <c r="TH13" s="34"/>
      <c r="TI13" s="34"/>
      <c r="TJ13" s="34">
        <v>17</v>
      </c>
      <c r="TK13" s="34">
        <v>2</v>
      </c>
      <c r="TL13" s="34">
        <v>3</v>
      </c>
      <c r="TM13" s="34">
        <v>1</v>
      </c>
      <c r="TN13" s="34">
        <v>5</v>
      </c>
      <c r="TO13" s="34">
        <v>2368</v>
      </c>
      <c r="TP13" s="34">
        <v>731</v>
      </c>
      <c r="TQ13" s="34"/>
      <c r="TR13" s="34">
        <v>23</v>
      </c>
      <c r="TS13" s="34">
        <v>2</v>
      </c>
      <c r="TT13" s="34">
        <v>-4</v>
      </c>
      <c r="TU13" s="34">
        <v>-1</v>
      </c>
      <c r="TV13" s="34">
        <v>-1</v>
      </c>
      <c r="TW13" s="34"/>
      <c r="TX13" s="34"/>
      <c r="TY13" s="34"/>
      <c r="TZ13" s="34">
        <v>1055</v>
      </c>
      <c r="UA13" s="34">
        <v>971</v>
      </c>
      <c r="UB13" s="34">
        <v>340</v>
      </c>
      <c r="UC13" s="34">
        <v>2</v>
      </c>
      <c r="UD13" s="34">
        <v>6</v>
      </c>
      <c r="UE13" s="34">
        <v>2290</v>
      </c>
      <c r="UF13" s="34">
        <v>654</v>
      </c>
      <c r="UG13" s="34"/>
      <c r="UH13" s="34">
        <v>23</v>
      </c>
      <c r="UI13" s="34">
        <v>1</v>
      </c>
      <c r="UJ13" s="34">
        <v>-4</v>
      </c>
      <c r="UK13" s="34">
        <v>-1</v>
      </c>
      <c r="UL13" s="34">
        <v>-1</v>
      </c>
      <c r="UM13" s="34"/>
      <c r="UN13" s="34"/>
      <c r="UO13" s="34"/>
      <c r="UP13" s="34">
        <v>1016</v>
      </c>
      <c r="UQ13" s="34">
        <v>958</v>
      </c>
      <c r="UR13" s="34">
        <v>313</v>
      </c>
      <c r="US13" s="34">
        <v>2</v>
      </c>
      <c r="UT13" s="34">
        <v>6</v>
      </c>
      <c r="UU13" s="34">
        <v>1442</v>
      </c>
      <c r="UV13" s="34">
        <v>654</v>
      </c>
      <c r="UW13" s="34"/>
      <c r="UX13" s="34">
        <v>21</v>
      </c>
      <c r="UY13" s="34">
        <v>1</v>
      </c>
      <c r="UZ13" s="34">
        <v>-3</v>
      </c>
      <c r="VA13" s="34">
        <v>-1</v>
      </c>
      <c r="VB13" s="34">
        <v>-1</v>
      </c>
      <c r="VC13" s="34"/>
      <c r="VD13" s="34"/>
      <c r="VE13" s="34"/>
      <c r="VF13" s="34">
        <v>768</v>
      </c>
      <c r="VG13" s="34">
        <v>359</v>
      </c>
      <c r="VH13" s="34">
        <v>313</v>
      </c>
      <c r="VI13" s="34">
        <v>2</v>
      </c>
      <c r="VJ13" s="34">
        <v>6</v>
      </c>
      <c r="VK13" s="34">
        <v>77</v>
      </c>
      <c r="VL13" s="34">
        <v>77</v>
      </c>
      <c r="VM13" s="34"/>
      <c r="VN13" s="34">
        <v>0</v>
      </c>
      <c r="VO13" s="34">
        <v>0</v>
      </c>
      <c r="VP13" s="34">
        <v>0</v>
      </c>
      <c r="VQ13" s="34">
        <v>0</v>
      </c>
      <c r="VR13" s="34">
        <v>0</v>
      </c>
      <c r="VS13" s="34"/>
      <c r="VT13" s="34"/>
      <c r="VU13" s="34"/>
      <c r="VV13" s="34">
        <v>38</v>
      </c>
      <c r="VW13" s="34">
        <v>12</v>
      </c>
      <c r="VX13" s="34">
        <v>26</v>
      </c>
      <c r="VY13" s="34"/>
      <c r="VZ13" s="34">
        <v>7</v>
      </c>
      <c r="WA13" s="34">
        <v>1</v>
      </c>
      <c r="WB13" s="34"/>
      <c r="WC13" s="34"/>
      <c r="WD13" s="34">
        <v>0</v>
      </c>
      <c r="WE13" s="34">
        <v>0</v>
      </c>
      <c r="WF13" s="34">
        <v>0</v>
      </c>
      <c r="WG13" s="34">
        <v>0</v>
      </c>
      <c r="WH13" s="34">
        <v>0</v>
      </c>
      <c r="WI13" s="34"/>
      <c r="WJ13" s="34"/>
      <c r="WK13" s="34"/>
      <c r="WL13" s="34">
        <v>1</v>
      </c>
      <c r="WM13" s="34">
        <v>1</v>
      </c>
      <c r="WN13" s="34">
        <v>0</v>
      </c>
      <c r="WO13" s="34"/>
      <c r="WP13" s="34">
        <v>6</v>
      </c>
      <c r="WQ13" s="34">
        <v>40</v>
      </c>
      <c r="WR13" s="34"/>
      <c r="WS13" s="34"/>
      <c r="WT13" s="34">
        <v>3</v>
      </c>
      <c r="WU13" s="34">
        <v>1</v>
      </c>
      <c r="WV13" s="34">
        <v>-1</v>
      </c>
      <c r="WW13" s="34">
        <v>0</v>
      </c>
      <c r="WX13" s="34">
        <v>0</v>
      </c>
      <c r="WY13" s="34"/>
      <c r="WZ13" s="34"/>
      <c r="XA13" s="34"/>
      <c r="XB13" s="34">
        <v>35</v>
      </c>
      <c r="XC13" s="34">
        <v>4</v>
      </c>
      <c r="XD13" s="34">
        <v>1</v>
      </c>
      <c r="XE13" s="34">
        <v>1</v>
      </c>
      <c r="XF13" s="34">
        <v>3</v>
      </c>
      <c r="XG13" s="34">
        <v>1159</v>
      </c>
      <c r="XH13" s="34">
        <v>0</v>
      </c>
      <c r="XI13" s="34"/>
      <c r="XJ13" s="34">
        <v>374</v>
      </c>
      <c r="XK13" s="34">
        <v>73</v>
      </c>
      <c r="XL13" s="34">
        <v>-34</v>
      </c>
      <c r="XM13" s="34">
        <v>-7</v>
      </c>
      <c r="XN13" s="34">
        <v>-25</v>
      </c>
      <c r="XO13" s="34"/>
      <c r="XP13" s="34"/>
      <c r="XQ13" s="34"/>
      <c r="XR13" s="34">
        <v>671</v>
      </c>
      <c r="XS13" s="34">
        <v>207</v>
      </c>
      <c r="XT13" s="34">
        <v>241</v>
      </c>
      <c r="XU13" s="34">
        <v>40</v>
      </c>
      <c r="XV13" s="34">
        <v>6</v>
      </c>
      <c r="XW13" s="34">
        <v>629</v>
      </c>
      <c r="XX13" s="34"/>
      <c r="XY13" s="34"/>
      <c r="XZ13" s="34">
        <v>320</v>
      </c>
      <c r="YA13" s="34">
        <v>18</v>
      </c>
      <c r="YB13" s="34">
        <v>-11</v>
      </c>
      <c r="YC13" s="34">
        <v>-5</v>
      </c>
      <c r="YD13" s="34">
        <v>-5</v>
      </c>
      <c r="YE13" s="34"/>
      <c r="YF13" s="34"/>
      <c r="YG13" s="34"/>
      <c r="YH13" s="34">
        <v>392</v>
      </c>
      <c r="YI13" s="34">
        <v>176</v>
      </c>
      <c r="YJ13" s="34">
        <v>52</v>
      </c>
      <c r="YK13" s="34">
        <v>8</v>
      </c>
      <c r="YL13" s="34">
        <v>5</v>
      </c>
      <c r="YM13" s="34">
        <v>410</v>
      </c>
      <c r="YN13" s="34">
        <v>0</v>
      </c>
      <c r="YO13" s="34"/>
      <c r="YP13" s="34">
        <v>25</v>
      </c>
      <c r="YQ13" s="34">
        <v>31</v>
      </c>
      <c r="YR13" s="34">
        <v>-13</v>
      </c>
      <c r="YS13" s="34">
        <v>-1</v>
      </c>
      <c r="YT13" s="34">
        <v>-12</v>
      </c>
      <c r="YU13" s="34"/>
      <c r="YV13" s="34"/>
      <c r="YW13" s="34"/>
      <c r="YX13" s="34">
        <v>202</v>
      </c>
      <c r="YY13" s="34">
        <v>17</v>
      </c>
      <c r="YZ13" s="34">
        <v>175</v>
      </c>
      <c r="ZA13" s="34">
        <v>16</v>
      </c>
      <c r="ZB13" s="34">
        <v>8</v>
      </c>
      <c r="ZC13" s="34">
        <v>121</v>
      </c>
      <c r="ZD13" s="34"/>
      <c r="ZE13" s="34"/>
      <c r="ZF13" s="34">
        <v>30</v>
      </c>
      <c r="ZG13" s="34">
        <v>24</v>
      </c>
      <c r="ZH13" s="34">
        <v>-10</v>
      </c>
      <c r="ZI13" s="34">
        <v>-1</v>
      </c>
      <c r="ZJ13" s="34">
        <v>-9</v>
      </c>
      <c r="ZK13" s="34"/>
      <c r="ZL13" s="34"/>
      <c r="ZM13" s="34"/>
      <c r="ZN13" s="34">
        <v>78</v>
      </c>
      <c r="ZO13" s="34">
        <v>14</v>
      </c>
      <c r="ZP13" s="34">
        <v>14</v>
      </c>
      <c r="ZQ13" s="34">
        <v>16</v>
      </c>
      <c r="ZR13" s="34">
        <v>8</v>
      </c>
      <c r="ZS13" s="34">
        <v>3703</v>
      </c>
      <c r="ZT13" s="34">
        <v>351</v>
      </c>
      <c r="ZU13" s="34"/>
      <c r="ZV13" s="34">
        <v>528</v>
      </c>
      <c r="ZW13" s="34">
        <v>376</v>
      </c>
      <c r="ZX13" s="34">
        <v>-178</v>
      </c>
      <c r="ZY13" s="34">
        <v>-17</v>
      </c>
      <c r="ZZ13" s="34">
        <v>-154</v>
      </c>
      <c r="AAA13" s="34"/>
      <c r="AAB13" s="34"/>
      <c r="AAC13" s="34"/>
      <c r="AAD13" s="34">
        <v>2577</v>
      </c>
      <c r="AAE13" s="34">
        <v>555</v>
      </c>
      <c r="AAF13" s="34">
        <v>338</v>
      </c>
      <c r="AAG13" s="34">
        <v>234</v>
      </c>
      <c r="AAH13" s="34">
        <v>6</v>
      </c>
      <c r="AAI13" s="34">
        <v>4352</v>
      </c>
      <c r="AAJ13" s="34"/>
      <c r="AAK13" s="34"/>
      <c r="AAL13" s="34">
        <v>144</v>
      </c>
      <c r="AAM13" s="34">
        <v>59</v>
      </c>
      <c r="AAN13" s="34">
        <v>-34</v>
      </c>
      <c r="AAO13" s="34">
        <v>-1</v>
      </c>
      <c r="AAP13" s="34">
        <v>-31</v>
      </c>
      <c r="AAQ13" s="34"/>
      <c r="AAR13" s="34"/>
      <c r="AAS13" s="34"/>
      <c r="AAT13" s="34">
        <v>2863</v>
      </c>
      <c r="AAU13" s="34">
        <v>710</v>
      </c>
      <c r="AAV13" s="34">
        <v>340</v>
      </c>
      <c r="AAW13" s="34">
        <v>440</v>
      </c>
      <c r="AAX13" s="34">
        <v>7</v>
      </c>
      <c r="AAY13" s="34">
        <v>124</v>
      </c>
      <c r="AAZ13" s="34"/>
      <c r="ABA13" s="34"/>
      <c r="ABB13" s="34">
        <v>16</v>
      </c>
      <c r="ABC13" s="34">
        <v>14</v>
      </c>
      <c r="ABD13" s="34">
        <v>-6</v>
      </c>
      <c r="ABE13" s="34">
        <v>-1</v>
      </c>
      <c r="ABF13" s="34">
        <v>-5</v>
      </c>
      <c r="ABG13" s="34"/>
      <c r="ABH13" s="34"/>
      <c r="ABI13" s="34"/>
      <c r="ABJ13" s="34">
        <v>71</v>
      </c>
      <c r="ABK13" s="34">
        <v>29</v>
      </c>
      <c r="ABL13" s="34">
        <v>16</v>
      </c>
      <c r="ABM13" s="34">
        <v>8</v>
      </c>
      <c r="ABN13" s="34">
        <v>7</v>
      </c>
      <c r="ABO13" s="34">
        <v>3015</v>
      </c>
      <c r="ABP13" s="34"/>
      <c r="ABQ13" s="34"/>
      <c r="ABR13" s="34">
        <v>94</v>
      </c>
      <c r="ABS13" s="34">
        <v>20</v>
      </c>
      <c r="ABT13" s="34">
        <v>-15</v>
      </c>
      <c r="ABU13" s="34">
        <v>0</v>
      </c>
      <c r="ABV13" s="34">
        <v>-14</v>
      </c>
      <c r="ABW13" s="34"/>
      <c r="ABX13" s="34"/>
      <c r="ABY13" s="34"/>
      <c r="ABZ13" s="34">
        <v>2453</v>
      </c>
      <c r="ACA13" s="34">
        <v>561</v>
      </c>
      <c r="ACB13" s="34">
        <v>1</v>
      </c>
      <c r="ACC13" s="34">
        <v>0</v>
      </c>
      <c r="ACD13" s="34">
        <v>4</v>
      </c>
      <c r="ACE13" s="34">
        <v>195</v>
      </c>
      <c r="ACF13" s="34"/>
      <c r="ACG13" s="34"/>
      <c r="ACH13" s="34">
        <v>0</v>
      </c>
      <c r="ACI13" s="34">
        <v>0</v>
      </c>
      <c r="ACJ13" s="34">
        <v>-1</v>
      </c>
      <c r="ACK13" s="34">
        <v>0</v>
      </c>
      <c r="ACL13" s="34">
        <v>0</v>
      </c>
      <c r="ACM13" s="34"/>
      <c r="ACN13" s="34"/>
      <c r="ACO13" s="34"/>
      <c r="ACP13" s="34">
        <v>18</v>
      </c>
      <c r="ACQ13" s="34"/>
      <c r="ACR13" s="34">
        <v>177</v>
      </c>
      <c r="ACS13" s="34"/>
      <c r="ACT13" s="34">
        <v>14</v>
      </c>
      <c r="ACU13" s="34">
        <v>1013</v>
      </c>
      <c r="ACV13" s="34"/>
      <c r="ACW13" s="34"/>
      <c r="ACX13" s="34">
        <v>33</v>
      </c>
      <c r="ACY13" s="34">
        <v>25</v>
      </c>
      <c r="ACZ13" s="34">
        <v>-13</v>
      </c>
      <c r="ADA13" s="34">
        <v>0</v>
      </c>
      <c r="ADB13" s="34">
        <v>-11</v>
      </c>
      <c r="ADC13" s="34"/>
      <c r="ADD13" s="34"/>
      <c r="ADE13" s="34"/>
      <c r="ADF13" s="34">
        <v>319</v>
      </c>
      <c r="ADG13" s="34">
        <v>117</v>
      </c>
      <c r="ADH13" s="34">
        <v>146</v>
      </c>
      <c r="ADI13" s="34">
        <v>431</v>
      </c>
      <c r="ADJ13" s="34">
        <v>13</v>
      </c>
      <c r="ADK13" s="34">
        <v>5</v>
      </c>
      <c r="ADL13" s="34"/>
      <c r="ADM13" s="34"/>
      <c r="ADN13" s="34">
        <v>1</v>
      </c>
      <c r="ADO13" s="34">
        <v>1</v>
      </c>
      <c r="ADP13" s="34">
        <v>0</v>
      </c>
      <c r="ADQ13" s="34">
        <v>0</v>
      </c>
      <c r="ADR13" s="34">
        <v>0</v>
      </c>
      <c r="ADS13" s="34"/>
      <c r="ADT13" s="34"/>
      <c r="ADU13" s="34"/>
      <c r="ADV13" s="34">
        <v>2</v>
      </c>
      <c r="ADW13" s="34">
        <v>2</v>
      </c>
      <c r="ADX13" s="34">
        <v>0</v>
      </c>
      <c r="ADY13" s="34">
        <v>1</v>
      </c>
      <c r="ADZ13" s="34">
        <v>10</v>
      </c>
      <c r="AEA13" s="34">
        <v>2676</v>
      </c>
      <c r="AEB13" s="34"/>
      <c r="AEC13" s="34"/>
      <c r="AED13" s="34">
        <v>303</v>
      </c>
      <c r="AEE13" s="34">
        <v>89</v>
      </c>
      <c r="AEF13" s="34">
        <v>-32</v>
      </c>
      <c r="AEG13" s="34">
        <v>-7</v>
      </c>
      <c r="AEH13" s="34">
        <v>-22</v>
      </c>
      <c r="AEI13" s="34"/>
      <c r="AEJ13" s="34"/>
      <c r="AEK13" s="34"/>
      <c r="AEL13" s="34">
        <v>957</v>
      </c>
      <c r="AEM13" s="34">
        <v>1213</v>
      </c>
      <c r="AEN13" s="34">
        <v>422</v>
      </c>
      <c r="AEO13" s="34">
        <v>84</v>
      </c>
      <c r="AEP13" s="34">
        <v>8</v>
      </c>
      <c r="AEQ13" s="34">
        <v>1752</v>
      </c>
      <c r="AER13" s="34"/>
      <c r="AES13" s="34"/>
      <c r="AET13" s="34">
        <v>276</v>
      </c>
      <c r="AEU13" s="34">
        <v>31</v>
      </c>
      <c r="AEV13" s="34">
        <v>-15</v>
      </c>
      <c r="AEW13" s="34">
        <v>-4</v>
      </c>
      <c r="AEX13" s="34">
        <v>-10</v>
      </c>
      <c r="AEY13" s="34"/>
      <c r="AEZ13" s="34"/>
      <c r="AFA13" s="34"/>
      <c r="AFB13" s="34">
        <v>1193</v>
      </c>
      <c r="AFC13" s="34">
        <v>466</v>
      </c>
      <c r="AFD13" s="34">
        <v>74</v>
      </c>
      <c r="AFE13" s="34">
        <v>19</v>
      </c>
      <c r="AFF13" s="34">
        <v>5</v>
      </c>
      <c r="AFG13" s="34">
        <v>1964</v>
      </c>
      <c r="AFH13" s="34"/>
      <c r="AFI13" s="34"/>
      <c r="AFJ13" s="34">
        <v>191</v>
      </c>
      <c r="AFK13" s="34">
        <v>107</v>
      </c>
      <c r="AFL13" s="34">
        <v>-89</v>
      </c>
      <c r="AFM13" s="34">
        <v>-6</v>
      </c>
      <c r="AFN13" s="34">
        <v>-40</v>
      </c>
      <c r="AFO13" s="34"/>
      <c r="AFP13" s="34"/>
      <c r="AFQ13" s="34"/>
      <c r="AFR13" s="34">
        <v>1497</v>
      </c>
      <c r="AFS13" s="34">
        <v>280</v>
      </c>
      <c r="AFT13" s="34">
        <v>110</v>
      </c>
      <c r="AFU13" s="34">
        <v>76</v>
      </c>
      <c r="AFV13" s="34">
        <v>5</v>
      </c>
      <c r="AFW13" s="34">
        <v>0</v>
      </c>
      <c r="AFX13" s="34"/>
      <c r="AFY13" s="34"/>
      <c r="AFZ13" s="34"/>
      <c r="AGA13" s="34"/>
      <c r="AGB13" s="34">
        <v>0</v>
      </c>
      <c r="AGC13" s="34"/>
      <c r="AGD13" s="34"/>
      <c r="AGE13" s="34"/>
      <c r="AGF13" s="34"/>
      <c r="AGG13" s="34"/>
      <c r="AGH13" s="34">
        <v>0</v>
      </c>
      <c r="AGI13" s="34"/>
      <c r="AGJ13" s="34"/>
      <c r="AGK13" s="34"/>
      <c r="AGL13" s="34">
        <v>1</v>
      </c>
      <c r="AGM13" s="34">
        <v>1964</v>
      </c>
      <c r="AGN13" s="34"/>
      <c r="AGO13" s="34"/>
      <c r="AGP13" s="34">
        <v>191</v>
      </c>
      <c r="AGQ13" s="34">
        <v>107</v>
      </c>
      <c r="AGR13" s="34">
        <v>-89</v>
      </c>
      <c r="AGS13" s="34">
        <v>-6</v>
      </c>
      <c r="AGT13" s="34">
        <v>-40</v>
      </c>
      <c r="AGU13" s="34"/>
      <c r="AGV13" s="34"/>
      <c r="AGW13" s="34"/>
      <c r="AGX13" s="34">
        <v>1497</v>
      </c>
      <c r="AGY13" s="34">
        <v>280</v>
      </c>
      <c r="AGZ13" s="34">
        <v>110</v>
      </c>
      <c r="AHA13" s="34">
        <v>76</v>
      </c>
      <c r="AHB13" s="34">
        <v>5</v>
      </c>
      <c r="AHC13" s="34">
        <v>22952</v>
      </c>
      <c r="AHD13" s="34">
        <v>1765</v>
      </c>
      <c r="AHE13" s="34"/>
      <c r="AHF13" s="34">
        <v>2184</v>
      </c>
      <c r="AHG13" s="34">
        <v>999</v>
      </c>
      <c r="AHH13" s="34">
        <v>-511</v>
      </c>
      <c r="AHI13" s="34">
        <v>-57</v>
      </c>
      <c r="AHJ13" s="34">
        <v>-390</v>
      </c>
      <c r="AHK13" s="34"/>
      <c r="AHL13" s="34"/>
      <c r="AHM13" s="34"/>
      <c r="AHN13" s="34">
        <v>14608</v>
      </c>
      <c r="AHO13" s="34">
        <v>5294</v>
      </c>
      <c r="AHP13" s="34">
        <v>2029</v>
      </c>
      <c r="AHQ13" s="34">
        <v>1021</v>
      </c>
      <c r="AHR13" s="34">
        <v>6</v>
      </c>
      <c r="AHS13" s="32" t="s">
        <v>449</v>
      </c>
      <c r="AHT13" s="198" t="s">
        <v>2389</v>
      </c>
      <c r="AHU13" s="32" t="s">
        <v>2318</v>
      </c>
    </row>
    <row r="14" spans="1:906" ht="15" customHeight="1">
      <c r="A14" s="75" t="s">
        <v>61</v>
      </c>
      <c r="B14" s="60" t="s">
        <v>62</v>
      </c>
      <c r="C14" s="36" t="s">
        <v>177</v>
      </c>
      <c r="D14" s="74">
        <v>44926</v>
      </c>
      <c r="E14" s="58"/>
      <c r="F14" s="58"/>
      <c r="G14" s="34"/>
      <c r="H14" s="31"/>
      <c r="I14" s="31"/>
      <c r="J14" s="31"/>
      <c r="K14" s="31"/>
      <c r="L14" s="31"/>
      <c r="M14" s="31"/>
      <c r="N14" s="31"/>
      <c r="O14" s="31"/>
      <c r="P14" s="31"/>
      <c r="Q14" s="31"/>
      <c r="R14" s="31"/>
      <c r="S14" s="31"/>
      <c r="T14" s="31"/>
      <c r="U14" s="180"/>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2" t="s">
        <v>450</v>
      </c>
      <c r="AHT14" s="198" t="s">
        <v>2389</v>
      </c>
      <c r="AHU14" s="32" t="s">
        <v>338</v>
      </c>
    </row>
    <row r="15" spans="1:906" ht="15" customHeight="1">
      <c r="A15" s="58" t="s">
        <v>48</v>
      </c>
      <c r="B15" s="58" t="s">
        <v>49</v>
      </c>
      <c r="C15" s="36" t="s">
        <v>163</v>
      </c>
      <c r="D15" s="74">
        <v>44926</v>
      </c>
      <c r="E15" s="58"/>
      <c r="F15" s="58"/>
      <c r="G15" s="31"/>
      <c r="H15" s="31"/>
      <c r="I15" s="31"/>
      <c r="J15" s="31"/>
      <c r="K15" s="31"/>
      <c r="L15" s="31"/>
      <c r="M15" s="31"/>
      <c r="N15" s="31"/>
      <c r="O15" s="31"/>
      <c r="P15" s="31"/>
      <c r="Q15" s="31"/>
      <c r="R15" s="31"/>
      <c r="S15" s="31"/>
      <c r="T15" s="31"/>
      <c r="U15" s="180"/>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2" t="s">
        <v>451</v>
      </c>
      <c r="AHT15" s="198" t="s">
        <v>2389</v>
      </c>
      <c r="AHU15" s="32" t="s">
        <v>297</v>
      </c>
    </row>
    <row r="16" spans="1:906" ht="15" customHeight="1">
      <c r="A16" s="75" t="s">
        <v>324</v>
      </c>
      <c r="B16" s="60" t="s">
        <v>325</v>
      </c>
      <c r="C16" s="36" t="s">
        <v>170</v>
      </c>
      <c r="D16" s="74">
        <v>44926</v>
      </c>
      <c r="E16" s="58" t="s">
        <v>193</v>
      </c>
      <c r="F16" s="58" t="s">
        <v>191</v>
      </c>
      <c r="G16" s="59">
        <v>562.94000000000005</v>
      </c>
      <c r="H16" s="31">
        <v>1.73</v>
      </c>
      <c r="I16" s="31"/>
      <c r="J16" s="31">
        <v>39.770000000000003</v>
      </c>
      <c r="K16" s="31">
        <v>35.130000000000003</v>
      </c>
      <c r="L16" s="31">
        <v>-17.940000000000001</v>
      </c>
      <c r="M16" s="31">
        <v>-0.95</v>
      </c>
      <c r="N16" s="31">
        <v>-13.53</v>
      </c>
      <c r="O16" s="31">
        <v>70074.45</v>
      </c>
      <c r="P16" s="31">
        <v>54378.29</v>
      </c>
      <c r="Q16" s="31">
        <v>0</v>
      </c>
      <c r="R16" s="31">
        <v>238.48</v>
      </c>
      <c r="S16" s="31">
        <v>247.79</v>
      </c>
      <c r="T16" s="31">
        <v>42.22</v>
      </c>
      <c r="U16" s="180">
        <v>34.450000000000003</v>
      </c>
      <c r="V16" s="34"/>
      <c r="W16" s="34">
        <v>14.96</v>
      </c>
      <c r="X16" s="34"/>
      <c r="Y16" s="34"/>
      <c r="Z16" s="34">
        <v>2.96</v>
      </c>
      <c r="AA16" s="34"/>
      <c r="AB16" s="34">
        <v>-0.28999999999999998</v>
      </c>
      <c r="AC16" s="34">
        <v>-0.17</v>
      </c>
      <c r="AD16" s="34"/>
      <c r="AE16" s="34">
        <v>414.07</v>
      </c>
      <c r="AF16" s="34"/>
      <c r="AG16" s="34">
        <v>0</v>
      </c>
      <c r="AH16" s="34">
        <v>12.08</v>
      </c>
      <c r="AI16" s="34">
        <v>1.87</v>
      </c>
      <c r="AJ16" s="34">
        <v>1</v>
      </c>
      <c r="AK16" s="34"/>
      <c r="AL16" s="34">
        <v>3.68</v>
      </c>
      <c r="AM16" s="34">
        <v>0.2</v>
      </c>
      <c r="AN16" s="34"/>
      <c r="AO16" s="34"/>
      <c r="AP16" s="34"/>
      <c r="AQ16" s="34">
        <v>0.02</v>
      </c>
      <c r="AR16" s="34">
        <v>0</v>
      </c>
      <c r="AS16" s="34"/>
      <c r="AT16" s="34">
        <v>0</v>
      </c>
      <c r="AU16" s="34">
        <v>180.94</v>
      </c>
      <c r="AV16" s="34">
        <v>9.0399999999999991</v>
      </c>
      <c r="AW16" s="34">
        <v>0</v>
      </c>
      <c r="AX16" s="34">
        <v>0.2</v>
      </c>
      <c r="AY16" s="34"/>
      <c r="AZ16" s="34"/>
      <c r="BA16" s="34"/>
      <c r="BB16" s="34">
        <v>1.28</v>
      </c>
      <c r="BC16" s="34"/>
      <c r="BD16" s="34"/>
      <c r="BE16" s="34"/>
      <c r="BF16" s="34"/>
      <c r="BG16" s="34"/>
      <c r="BH16" s="34"/>
      <c r="BI16" s="34"/>
      <c r="BJ16" s="34"/>
      <c r="BK16" s="34"/>
      <c r="BL16" s="34"/>
      <c r="BM16" s="34">
        <v>0</v>
      </c>
      <c r="BN16" s="34"/>
      <c r="BO16" s="34"/>
      <c r="BP16" s="34"/>
      <c r="BQ16" s="34"/>
      <c r="BR16" s="34"/>
      <c r="BS16" s="34"/>
      <c r="BT16" s="34"/>
      <c r="BU16" s="34"/>
      <c r="BV16" s="34"/>
      <c r="BW16" s="34"/>
      <c r="BX16" s="34"/>
      <c r="BY16" s="34"/>
      <c r="BZ16" s="34"/>
      <c r="CA16" s="34"/>
      <c r="CB16" s="34"/>
      <c r="CC16" s="34">
        <v>0</v>
      </c>
      <c r="CD16" s="34"/>
      <c r="CE16" s="34"/>
      <c r="CF16" s="34"/>
      <c r="CG16" s="34"/>
      <c r="CH16" s="34"/>
      <c r="CI16" s="34"/>
      <c r="CJ16" s="34"/>
      <c r="CK16" s="34"/>
      <c r="CL16" s="34"/>
      <c r="CM16" s="34"/>
      <c r="CN16" s="34"/>
      <c r="CO16" s="34"/>
      <c r="CP16" s="34"/>
      <c r="CQ16" s="34"/>
      <c r="CR16" s="34"/>
      <c r="CS16" s="34">
        <v>0</v>
      </c>
      <c r="CT16" s="34"/>
      <c r="CU16" s="34"/>
      <c r="CV16" s="34"/>
      <c r="CW16" s="34"/>
      <c r="CX16" s="34"/>
      <c r="CY16" s="34">
        <v>0</v>
      </c>
      <c r="CZ16" s="34"/>
      <c r="DA16" s="34"/>
      <c r="DB16" s="34"/>
      <c r="DC16" s="34"/>
      <c r="DD16" s="34">
        <v>0</v>
      </c>
      <c r="DE16" s="34"/>
      <c r="DF16" s="34"/>
      <c r="DG16" s="34"/>
      <c r="DH16" s="34"/>
      <c r="DI16" s="34">
        <v>0</v>
      </c>
      <c r="DJ16" s="34">
        <v>0</v>
      </c>
      <c r="DK16" s="34"/>
      <c r="DL16" s="34"/>
      <c r="DM16" s="34"/>
      <c r="DN16" s="34">
        <v>1</v>
      </c>
      <c r="DO16" s="34">
        <v>0.2</v>
      </c>
      <c r="DP16" s="34"/>
      <c r="DQ16" s="34"/>
      <c r="DR16" s="34"/>
      <c r="DS16" s="34">
        <v>0.02</v>
      </c>
      <c r="DT16" s="34">
        <v>0</v>
      </c>
      <c r="DU16" s="34"/>
      <c r="DV16" s="34">
        <v>0</v>
      </c>
      <c r="DW16" s="34">
        <v>180.94</v>
      </c>
      <c r="DX16" s="34">
        <v>9.0399999999999991</v>
      </c>
      <c r="DY16" s="34">
        <v>0</v>
      </c>
      <c r="DZ16" s="34">
        <v>0.2</v>
      </c>
      <c r="EA16" s="34"/>
      <c r="EB16" s="34"/>
      <c r="EC16" s="34"/>
      <c r="ED16" s="34">
        <v>1.28</v>
      </c>
      <c r="EE16" s="34">
        <v>80.13</v>
      </c>
      <c r="EF16" s="34">
        <v>1.47</v>
      </c>
      <c r="EG16" s="34"/>
      <c r="EH16" s="34">
        <v>4.37</v>
      </c>
      <c r="EI16" s="34">
        <v>4.76</v>
      </c>
      <c r="EJ16" s="34">
        <v>-0.96</v>
      </c>
      <c r="EK16" s="34">
        <v>-0.04</v>
      </c>
      <c r="EL16" s="34">
        <v>-0.73</v>
      </c>
      <c r="EM16" s="34">
        <v>49078.54</v>
      </c>
      <c r="EN16" s="34">
        <v>41921.410000000003</v>
      </c>
      <c r="EO16" s="34">
        <v>0</v>
      </c>
      <c r="EP16" s="34">
        <v>46.41</v>
      </c>
      <c r="EQ16" s="34">
        <v>31.43</v>
      </c>
      <c r="ER16" s="34">
        <v>1.98</v>
      </c>
      <c r="ES16" s="34">
        <v>0.31</v>
      </c>
      <c r="ET16" s="34">
        <v>5.1100000000000003</v>
      </c>
      <c r="EU16" s="34">
        <v>10.28</v>
      </c>
      <c r="EV16" s="34"/>
      <c r="EW16" s="34"/>
      <c r="EX16" s="34">
        <v>0</v>
      </c>
      <c r="EY16" s="34">
        <v>4.74</v>
      </c>
      <c r="EZ16" s="34">
        <v>-0.72</v>
      </c>
      <c r="FA16" s="34">
        <v>0</v>
      </c>
      <c r="FB16" s="34"/>
      <c r="FC16" s="34">
        <v>16795.259999999998</v>
      </c>
      <c r="FD16" s="34">
        <v>15775</v>
      </c>
      <c r="FE16" s="34">
        <v>0</v>
      </c>
      <c r="FF16" s="34">
        <v>1.25</v>
      </c>
      <c r="FG16" s="34">
        <v>8.74</v>
      </c>
      <c r="FH16" s="34">
        <v>0.28999999999999998</v>
      </c>
      <c r="FI16" s="34"/>
      <c r="FJ16" s="34">
        <v>7.15</v>
      </c>
      <c r="FK16" s="34">
        <v>0.21</v>
      </c>
      <c r="FL16" s="34"/>
      <c r="FM16" s="34"/>
      <c r="FN16" s="34"/>
      <c r="FO16" s="34"/>
      <c r="FP16" s="34">
        <v>0</v>
      </c>
      <c r="FQ16" s="34"/>
      <c r="FR16" s="34"/>
      <c r="FS16" s="34"/>
      <c r="FT16" s="34"/>
      <c r="FU16" s="34">
        <v>0</v>
      </c>
      <c r="FV16" s="34">
        <v>0.21</v>
      </c>
      <c r="FW16" s="34"/>
      <c r="FX16" s="34"/>
      <c r="FY16" s="34"/>
      <c r="FZ16" s="34">
        <v>3.74</v>
      </c>
      <c r="GA16" s="34"/>
      <c r="GB16" s="34"/>
      <c r="GC16" s="34"/>
      <c r="GD16" s="34"/>
      <c r="GE16" s="34"/>
      <c r="GF16" s="34"/>
      <c r="GG16" s="34"/>
      <c r="GH16" s="34"/>
      <c r="GI16" s="34"/>
      <c r="GJ16" s="34"/>
      <c r="GK16" s="34">
        <v>0</v>
      </c>
      <c r="GL16" s="34"/>
      <c r="GM16" s="34"/>
      <c r="GN16" s="34"/>
      <c r="GO16" s="34"/>
      <c r="GP16" s="34"/>
      <c r="GQ16" s="34">
        <v>5.77</v>
      </c>
      <c r="GR16" s="34"/>
      <c r="GS16" s="34"/>
      <c r="GT16" s="34"/>
      <c r="GU16" s="34"/>
      <c r="GV16" s="34">
        <v>-0.01</v>
      </c>
      <c r="GW16" s="34"/>
      <c r="GX16" s="34"/>
      <c r="GY16" s="34">
        <v>2270.83</v>
      </c>
      <c r="GZ16" s="34">
        <v>1820.33</v>
      </c>
      <c r="HA16" s="34">
        <v>0</v>
      </c>
      <c r="HB16" s="34">
        <v>1.51</v>
      </c>
      <c r="HC16" s="34">
        <v>4.26</v>
      </c>
      <c r="HD16" s="34"/>
      <c r="HE16" s="34"/>
      <c r="HF16" s="34">
        <v>6.83</v>
      </c>
      <c r="HG16" s="34">
        <v>3.07</v>
      </c>
      <c r="HH16" s="34"/>
      <c r="HI16" s="34"/>
      <c r="HJ16" s="34">
        <v>0.23</v>
      </c>
      <c r="HK16" s="34"/>
      <c r="HL16" s="34">
        <v>-0.02</v>
      </c>
      <c r="HM16" s="34">
        <v>0</v>
      </c>
      <c r="HN16" s="34"/>
      <c r="HO16" s="34">
        <v>210.67</v>
      </c>
      <c r="HP16" s="34">
        <v>52.16</v>
      </c>
      <c r="HQ16" s="34">
        <v>0</v>
      </c>
      <c r="HR16" s="34">
        <v>2.06</v>
      </c>
      <c r="HS16" s="34">
        <v>0.51</v>
      </c>
      <c r="HT16" s="34">
        <v>0.22</v>
      </c>
      <c r="HU16" s="34">
        <v>0.28999999999999998</v>
      </c>
      <c r="HV16" s="34">
        <v>6.77</v>
      </c>
      <c r="HW16" s="34">
        <v>0.31</v>
      </c>
      <c r="HX16" s="34"/>
      <c r="HY16" s="34"/>
      <c r="HZ16" s="34"/>
      <c r="IA16" s="34"/>
      <c r="IB16" s="34">
        <v>0</v>
      </c>
      <c r="IC16" s="34"/>
      <c r="ID16" s="34"/>
      <c r="IE16" s="34">
        <v>8.67</v>
      </c>
      <c r="IF16" s="34">
        <v>4.4800000000000004</v>
      </c>
      <c r="IG16" s="34">
        <v>0</v>
      </c>
      <c r="IH16" s="34">
        <v>0.31</v>
      </c>
      <c r="II16" s="34"/>
      <c r="IJ16" s="34"/>
      <c r="IK16" s="34"/>
      <c r="IL16" s="34">
        <v>2.14</v>
      </c>
      <c r="IM16" s="34">
        <v>2.06</v>
      </c>
      <c r="IN16" s="34"/>
      <c r="IO16" s="34"/>
      <c r="IP16" s="34"/>
      <c r="IQ16" s="34"/>
      <c r="IR16" s="34">
        <v>0</v>
      </c>
      <c r="IS16" s="34"/>
      <c r="IT16" s="34"/>
      <c r="IU16" s="34">
        <v>1483.16</v>
      </c>
      <c r="IV16" s="34">
        <v>1296.71</v>
      </c>
      <c r="IW16" s="34">
        <v>0</v>
      </c>
      <c r="IX16" s="34">
        <v>1.78</v>
      </c>
      <c r="IY16" s="34">
        <v>0.16</v>
      </c>
      <c r="IZ16" s="34">
        <v>0.12</v>
      </c>
      <c r="JA16" s="34"/>
      <c r="JB16" s="34">
        <v>5.16</v>
      </c>
      <c r="JC16" s="34">
        <v>0.59</v>
      </c>
      <c r="JD16" s="34"/>
      <c r="JE16" s="34"/>
      <c r="JF16" s="34">
        <v>0.59</v>
      </c>
      <c r="JG16" s="34"/>
      <c r="JH16" s="34">
        <v>0</v>
      </c>
      <c r="JI16" s="34">
        <v>0</v>
      </c>
      <c r="JJ16" s="34"/>
      <c r="JK16" s="34">
        <v>163.89</v>
      </c>
      <c r="JL16" s="34">
        <v>80.95</v>
      </c>
      <c r="JM16" s="34">
        <v>0</v>
      </c>
      <c r="JN16" s="34">
        <v>0.59</v>
      </c>
      <c r="JO16" s="34"/>
      <c r="JP16" s="34"/>
      <c r="JQ16" s="34"/>
      <c r="JR16" s="34">
        <v>0.42</v>
      </c>
      <c r="JS16" s="34">
        <v>3.31</v>
      </c>
      <c r="JT16" s="34"/>
      <c r="JU16" s="34"/>
      <c r="JV16" s="34">
        <v>0.53</v>
      </c>
      <c r="JW16" s="34"/>
      <c r="JX16" s="34">
        <v>-0.02</v>
      </c>
      <c r="JY16" s="34">
        <v>-0.01</v>
      </c>
      <c r="JZ16" s="34"/>
      <c r="KA16" s="34">
        <v>589.33000000000004</v>
      </c>
      <c r="KB16" s="34">
        <v>216.03</v>
      </c>
      <c r="KC16" s="34">
        <v>0</v>
      </c>
      <c r="KD16" s="34">
        <v>0.68</v>
      </c>
      <c r="KE16" s="34">
        <v>2.63</v>
      </c>
      <c r="KF16" s="34"/>
      <c r="KG16" s="34"/>
      <c r="KH16" s="34">
        <v>7.38</v>
      </c>
      <c r="KI16" s="34">
        <v>1.47</v>
      </c>
      <c r="KJ16" s="34">
        <v>1.47</v>
      </c>
      <c r="KK16" s="34"/>
      <c r="KL16" s="34"/>
      <c r="KM16" s="34"/>
      <c r="KN16" s="34">
        <v>0</v>
      </c>
      <c r="KO16" s="34"/>
      <c r="KP16" s="34"/>
      <c r="KQ16" s="34">
        <v>4369.28</v>
      </c>
      <c r="KR16" s="34">
        <v>2642.3</v>
      </c>
      <c r="KS16" s="34">
        <v>0</v>
      </c>
      <c r="KT16" s="34">
        <v>1.47</v>
      </c>
      <c r="KU16" s="34"/>
      <c r="KV16" s="34"/>
      <c r="KW16" s="34"/>
      <c r="KX16" s="34">
        <v>3.92</v>
      </c>
      <c r="KY16" s="34">
        <v>2.85</v>
      </c>
      <c r="KZ16" s="34"/>
      <c r="LA16" s="34"/>
      <c r="LB16" s="34">
        <v>1.73</v>
      </c>
      <c r="LC16" s="34"/>
      <c r="LD16" s="34">
        <v>-0.02</v>
      </c>
      <c r="LE16" s="34">
        <v>-0.01</v>
      </c>
      <c r="LF16" s="34"/>
      <c r="LG16" s="34">
        <v>142.6</v>
      </c>
      <c r="LH16" s="34"/>
      <c r="LI16" s="34">
        <v>0</v>
      </c>
      <c r="LJ16" s="34">
        <v>2.21</v>
      </c>
      <c r="LK16" s="34">
        <v>0.65</v>
      </c>
      <c r="LL16" s="34"/>
      <c r="LM16" s="34"/>
      <c r="LN16" s="34">
        <v>4.32</v>
      </c>
      <c r="LO16" s="34">
        <v>0.33</v>
      </c>
      <c r="LP16" s="34"/>
      <c r="LQ16" s="34"/>
      <c r="LR16" s="34"/>
      <c r="LS16" s="34"/>
      <c r="LT16" s="34">
        <v>0</v>
      </c>
      <c r="LU16" s="34"/>
      <c r="LV16" s="34"/>
      <c r="LW16" s="34">
        <v>30.26</v>
      </c>
      <c r="LX16" s="34">
        <v>21.35</v>
      </c>
      <c r="LY16" s="34">
        <v>0</v>
      </c>
      <c r="LZ16" s="34">
        <v>0.33</v>
      </c>
      <c r="MA16" s="34"/>
      <c r="MB16" s="34"/>
      <c r="MC16" s="34"/>
      <c r="MD16" s="34">
        <v>1</v>
      </c>
      <c r="ME16" s="34">
        <v>4.7</v>
      </c>
      <c r="MF16" s="34"/>
      <c r="MG16" s="34"/>
      <c r="MH16" s="34"/>
      <c r="MI16" s="34"/>
      <c r="MJ16" s="34">
        <v>-0.01</v>
      </c>
      <c r="MK16" s="34"/>
      <c r="ML16" s="34"/>
      <c r="MM16" s="34">
        <v>4425.76</v>
      </c>
      <c r="MN16" s="34">
        <v>3780.46</v>
      </c>
      <c r="MO16" s="34">
        <v>0</v>
      </c>
      <c r="MP16" s="34">
        <v>4.7</v>
      </c>
      <c r="MQ16" s="34"/>
      <c r="MR16" s="34"/>
      <c r="MS16" s="34"/>
      <c r="MT16" s="34">
        <v>2.87</v>
      </c>
      <c r="MU16" s="34">
        <v>0.54</v>
      </c>
      <c r="MV16" s="34"/>
      <c r="MW16" s="34"/>
      <c r="MX16" s="34">
        <v>0</v>
      </c>
      <c r="MY16" s="34"/>
      <c r="MZ16" s="34">
        <v>0</v>
      </c>
      <c r="NA16" s="34">
        <v>0</v>
      </c>
      <c r="NB16" s="34"/>
      <c r="NC16" s="34">
        <v>574</v>
      </c>
      <c r="ND16" s="34">
        <v>160.19</v>
      </c>
      <c r="NE16" s="34">
        <v>0</v>
      </c>
      <c r="NF16" s="34">
        <v>0.12</v>
      </c>
      <c r="NG16" s="34">
        <v>0.42</v>
      </c>
      <c r="NH16" s="34"/>
      <c r="NI16" s="34"/>
      <c r="NJ16" s="34">
        <v>4.6900000000000004</v>
      </c>
      <c r="NK16" s="34">
        <v>0.78</v>
      </c>
      <c r="NL16" s="34"/>
      <c r="NM16" s="34"/>
      <c r="NN16" s="34">
        <v>0.78</v>
      </c>
      <c r="NO16" s="34"/>
      <c r="NP16" s="34">
        <v>-0.01</v>
      </c>
      <c r="NQ16" s="34">
        <v>-0.01</v>
      </c>
      <c r="NR16" s="34"/>
      <c r="NS16" s="34">
        <v>2461.19</v>
      </c>
      <c r="NT16" s="34">
        <v>2296.87</v>
      </c>
      <c r="NU16" s="34">
        <v>0</v>
      </c>
      <c r="NV16" s="34">
        <v>0.78</v>
      </c>
      <c r="NW16" s="34"/>
      <c r="NX16" s="34"/>
      <c r="NY16" s="34"/>
      <c r="NZ16" s="34">
        <v>1</v>
      </c>
      <c r="OA16" s="34">
        <v>7.72</v>
      </c>
      <c r="OB16" s="34"/>
      <c r="OC16" s="34"/>
      <c r="OD16" s="34">
        <v>0.2</v>
      </c>
      <c r="OE16" s="34">
        <v>0.02</v>
      </c>
      <c r="OF16" s="34">
        <v>-0.05</v>
      </c>
      <c r="OG16" s="34">
        <v>-0.01</v>
      </c>
      <c r="OH16" s="34">
        <v>-0.02</v>
      </c>
      <c r="OI16" s="34">
        <v>2023.16</v>
      </c>
      <c r="OJ16" s="34">
        <v>1510.93</v>
      </c>
      <c r="OK16" s="34">
        <v>0</v>
      </c>
      <c r="OL16" s="34">
        <v>5</v>
      </c>
      <c r="OM16" s="34">
        <v>2.7</v>
      </c>
      <c r="ON16" s="34"/>
      <c r="OO16" s="34">
        <v>0.02</v>
      </c>
      <c r="OP16" s="34">
        <v>4.79</v>
      </c>
      <c r="OQ16" s="34"/>
      <c r="OR16" s="34"/>
      <c r="OS16" s="34"/>
      <c r="OT16" s="34"/>
      <c r="OU16" s="34"/>
      <c r="OV16" s="34"/>
      <c r="OW16" s="34"/>
      <c r="OX16" s="34"/>
      <c r="OY16" s="34"/>
      <c r="OZ16" s="34"/>
      <c r="PA16" s="34">
        <v>0</v>
      </c>
      <c r="PB16" s="34"/>
      <c r="PC16" s="34"/>
      <c r="PD16" s="34"/>
      <c r="PE16" s="34"/>
      <c r="PF16" s="34"/>
      <c r="PG16" s="34">
        <v>0.57999999999999996</v>
      </c>
      <c r="PH16" s="34"/>
      <c r="PI16" s="34"/>
      <c r="PJ16" s="34">
        <v>0.18</v>
      </c>
      <c r="PK16" s="34"/>
      <c r="PL16" s="34">
        <v>0</v>
      </c>
      <c r="PM16" s="34">
        <v>0</v>
      </c>
      <c r="PN16" s="34"/>
      <c r="PO16" s="34">
        <v>1360.28</v>
      </c>
      <c r="PP16" s="34">
        <v>1322.58</v>
      </c>
      <c r="PQ16" s="34">
        <v>0</v>
      </c>
      <c r="PR16" s="34">
        <v>0.39</v>
      </c>
      <c r="PS16" s="34">
        <v>0.18</v>
      </c>
      <c r="PT16" s="34"/>
      <c r="PU16" s="34"/>
      <c r="PV16" s="34">
        <v>4.8600000000000003</v>
      </c>
      <c r="PW16" s="34">
        <v>10.99</v>
      </c>
      <c r="PX16" s="34"/>
      <c r="PY16" s="34"/>
      <c r="PZ16" s="34">
        <v>0</v>
      </c>
      <c r="QA16" s="34"/>
      <c r="QB16" s="34">
        <v>-0.03</v>
      </c>
      <c r="QC16" s="34">
        <v>0</v>
      </c>
      <c r="QD16" s="34"/>
      <c r="QE16" s="34">
        <v>7781.84</v>
      </c>
      <c r="QF16" s="34">
        <v>7456.63</v>
      </c>
      <c r="QG16" s="34">
        <v>0</v>
      </c>
      <c r="QH16" s="34">
        <v>9.33</v>
      </c>
      <c r="QI16" s="34">
        <v>1.66</v>
      </c>
      <c r="QJ16" s="34"/>
      <c r="QK16" s="34"/>
      <c r="QL16" s="34">
        <v>4.07</v>
      </c>
      <c r="QM16" s="34">
        <v>8</v>
      </c>
      <c r="QN16" s="34"/>
      <c r="QO16" s="34"/>
      <c r="QP16" s="34">
        <v>0</v>
      </c>
      <c r="QQ16" s="34"/>
      <c r="QR16" s="34">
        <v>-0.02</v>
      </c>
      <c r="QS16" s="34">
        <v>0</v>
      </c>
      <c r="QT16" s="34"/>
      <c r="QU16" s="34">
        <v>696.3</v>
      </c>
      <c r="QV16" s="34">
        <v>312.79000000000002</v>
      </c>
      <c r="QW16" s="34">
        <v>0</v>
      </c>
      <c r="QX16" s="34">
        <v>4</v>
      </c>
      <c r="QY16" s="34">
        <v>4</v>
      </c>
      <c r="QZ16" s="34"/>
      <c r="RA16" s="34"/>
      <c r="RB16" s="34">
        <v>5.37</v>
      </c>
      <c r="RC16" s="34">
        <v>8.75</v>
      </c>
      <c r="RD16" s="34"/>
      <c r="RE16" s="34"/>
      <c r="RF16" s="34"/>
      <c r="RG16" s="34"/>
      <c r="RH16" s="34">
        <v>-0.02</v>
      </c>
      <c r="RI16" s="34"/>
      <c r="RJ16" s="34"/>
      <c r="RK16" s="34">
        <v>1933.87</v>
      </c>
      <c r="RL16" s="34">
        <v>1727.57</v>
      </c>
      <c r="RM16" s="34">
        <v>0</v>
      </c>
      <c r="RN16" s="34">
        <v>3.26</v>
      </c>
      <c r="RO16" s="34">
        <v>4.1500000000000004</v>
      </c>
      <c r="RP16" s="34">
        <v>1.34</v>
      </c>
      <c r="RQ16" s="34"/>
      <c r="RR16" s="34">
        <v>5.85</v>
      </c>
      <c r="RS16" s="34">
        <v>1.52</v>
      </c>
      <c r="RT16" s="34"/>
      <c r="RU16" s="34"/>
      <c r="RV16" s="34">
        <v>0.12</v>
      </c>
      <c r="RW16" s="34"/>
      <c r="RX16" s="34">
        <v>0</v>
      </c>
      <c r="RY16" s="34">
        <v>0</v>
      </c>
      <c r="RZ16" s="34"/>
      <c r="SA16" s="34">
        <v>543.96</v>
      </c>
      <c r="SB16" s="34">
        <v>490.24</v>
      </c>
      <c r="SC16" s="34">
        <v>0</v>
      </c>
      <c r="SD16" s="34">
        <v>0.15</v>
      </c>
      <c r="SE16" s="34">
        <v>1.37</v>
      </c>
      <c r="SF16" s="34"/>
      <c r="SG16" s="34"/>
      <c r="SH16" s="34">
        <v>8.65</v>
      </c>
      <c r="SI16" s="34">
        <v>2.1800000000000002</v>
      </c>
      <c r="SJ16" s="34"/>
      <c r="SK16" s="34"/>
      <c r="SL16" s="34">
        <v>0</v>
      </c>
      <c r="SM16" s="34"/>
      <c r="SN16" s="34">
        <v>0</v>
      </c>
      <c r="SO16" s="34">
        <v>0</v>
      </c>
      <c r="SP16" s="34"/>
      <c r="SQ16" s="34">
        <v>342.84</v>
      </c>
      <c r="SR16" s="34">
        <v>316.88</v>
      </c>
      <c r="SS16" s="34">
        <v>0</v>
      </c>
      <c r="ST16" s="34">
        <v>2.1800000000000002</v>
      </c>
      <c r="SU16" s="34"/>
      <c r="SV16" s="34"/>
      <c r="SW16" s="34"/>
      <c r="SX16" s="34">
        <v>2.48</v>
      </c>
      <c r="SY16" s="34">
        <v>4.0999999999999996</v>
      </c>
      <c r="SZ16" s="34"/>
      <c r="TA16" s="34"/>
      <c r="TB16" s="34">
        <v>0</v>
      </c>
      <c r="TC16" s="34"/>
      <c r="TD16" s="34">
        <v>-0.01</v>
      </c>
      <c r="TE16" s="34">
        <v>0</v>
      </c>
      <c r="TF16" s="34"/>
      <c r="TG16" s="34">
        <v>871.32</v>
      </c>
      <c r="TH16" s="34">
        <v>636.96</v>
      </c>
      <c r="TI16" s="34">
        <v>0</v>
      </c>
      <c r="TJ16" s="34">
        <v>4.0999999999999996</v>
      </c>
      <c r="TK16" s="34"/>
      <c r="TL16" s="34"/>
      <c r="TM16" s="34"/>
      <c r="TN16" s="34">
        <v>1.71</v>
      </c>
      <c r="TO16" s="34">
        <v>7.34</v>
      </c>
      <c r="TP16" s="34">
        <v>0</v>
      </c>
      <c r="TQ16" s="34"/>
      <c r="TR16" s="34"/>
      <c r="TS16" s="34"/>
      <c r="TT16" s="34">
        <v>-0.03</v>
      </c>
      <c r="TU16" s="34"/>
      <c r="TV16" s="34"/>
      <c r="TW16" s="34">
        <v>947.64</v>
      </c>
      <c r="TX16" s="34"/>
      <c r="TY16" s="34">
        <v>0</v>
      </c>
      <c r="TZ16" s="34">
        <v>1.34</v>
      </c>
      <c r="UA16" s="34">
        <v>6</v>
      </c>
      <c r="UB16" s="34"/>
      <c r="UC16" s="34">
        <v>0</v>
      </c>
      <c r="UD16" s="34">
        <v>6.93</v>
      </c>
      <c r="UE16" s="34">
        <v>0.6</v>
      </c>
      <c r="UF16" s="34">
        <v>0</v>
      </c>
      <c r="UG16" s="34"/>
      <c r="UH16" s="34"/>
      <c r="UI16" s="34"/>
      <c r="UJ16" s="34">
        <v>0</v>
      </c>
      <c r="UK16" s="34"/>
      <c r="UL16" s="34"/>
      <c r="UM16" s="34">
        <v>97.51</v>
      </c>
      <c r="UN16" s="34"/>
      <c r="UO16" s="34">
        <v>0</v>
      </c>
      <c r="UP16" s="34">
        <v>0.6</v>
      </c>
      <c r="UQ16" s="34"/>
      <c r="UR16" s="34"/>
      <c r="US16" s="34"/>
      <c r="UT16" s="34">
        <v>3.71</v>
      </c>
      <c r="UU16" s="34">
        <v>0</v>
      </c>
      <c r="UV16" s="34">
        <v>0</v>
      </c>
      <c r="UW16" s="34"/>
      <c r="UX16" s="34"/>
      <c r="UY16" s="34"/>
      <c r="UZ16" s="34">
        <v>0</v>
      </c>
      <c r="VA16" s="34"/>
      <c r="VB16" s="34"/>
      <c r="VC16" s="34">
        <v>0.81</v>
      </c>
      <c r="VD16" s="34"/>
      <c r="VE16" s="34">
        <v>0</v>
      </c>
      <c r="VF16" s="34">
        <v>0</v>
      </c>
      <c r="VG16" s="34"/>
      <c r="VH16" s="34"/>
      <c r="VI16" s="34"/>
      <c r="VJ16" s="34">
        <v>1</v>
      </c>
      <c r="VK16" s="34">
        <v>6.07</v>
      </c>
      <c r="VL16" s="34"/>
      <c r="VM16" s="34"/>
      <c r="VN16" s="34"/>
      <c r="VO16" s="34"/>
      <c r="VP16" s="34">
        <v>-0.02</v>
      </c>
      <c r="VQ16" s="34"/>
      <c r="VR16" s="34"/>
      <c r="VS16" s="34">
        <v>648.29</v>
      </c>
      <c r="VT16" s="34"/>
      <c r="VU16" s="34">
        <v>0</v>
      </c>
      <c r="VV16" s="34">
        <v>7.0000000000000007E-2</v>
      </c>
      <c r="VW16" s="34">
        <v>6</v>
      </c>
      <c r="VX16" s="34"/>
      <c r="VY16" s="34"/>
      <c r="VZ16" s="34">
        <v>7.58</v>
      </c>
      <c r="WA16" s="34">
        <v>0.57999999999999996</v>
      </c>
      <c r="WB16" s="34"/>
      <c r="WC16" s="34"/>
      <c r="WD16" s="34"/>
      <c r="WE16" s="34"/>
      <c r="WF16" s="34">
        <v>0</v>
      </c>
      <c r="WG16" s="34"/>
      <c r="WH16" s="34"/>
      <c r="WI16" s="34">
        <v>201.84</v>
      </c>
      <c r="WJ16" s="34"/>
      <c r="WK16" s="34">
        <v>0</v>
      </c>
      <c r="WL16" s="34">
        <v>0.57999999999999996</v>
      </c>
      <c r="WM16" s="34"/>
      <c r="WN16" s="34"/>
      <c r="WO16" s="34"/>
      <c r="WP16" s="34">
        <v>4.25</v>
      </c>
      <c r="WQ16" s="34">
        <v>2.38</v>
      </c>
      <c r="WR16" s="34"/>
      <c r="WS16" s="34"/>
      <c r="WT16" s="34">
        <v>0.04</v>
      </c>
      <c r="WU16" s="34"/>
      <c r="WV16" s="34">
        <v>-0.01</v>
      </c>
      <c r="WW16" s="34">
        <v>0</v>
      </c>
      <c r="WX16" s="34"/>
      <c r="WY16" s="34">
        <v>227.34</v>
      </c>
      <c r="WZ16" s="34"/>
      <c r="XA16" s="34">
        <v>0</v>
      </c>
      <c r="XB16" s="34">
        <v>1.77</v>
      </c>
      <c r="XC16" s="34">
        <v>0.61</v>
      </c>
      <c r="XD16" s="34"/>
      <c r="XE16" s="34"/>
      <c r="XF16" s="34">
        <v>4.6100000000000003</v>
      </c>
      <c r="XG16" s="34">
        <v>72.13</v>
      </c>
      <c r="XH16" s="34"/>
      <c r="XI16" s="34"/>
      <c r="XJ16" s="34">
        <v>6.37</v>
      </c>
      <c r="XK16" s="34">
        <v>0.01</v>
      </c>
      <c r="XL16" s="34">
        <v>-1.06</v>
      </c>
      <c r="XM16" s="34">
        <v>-0.28000000000000003</v>
      </c>
      <c r="XN16" s="34">
        <v>0</v>
      </c>
      <c r="XO16" s="34">
        <v>11975.65</v>
      </c>
      <c r="XP16" s="34">
        <v>10423.719999999999</v>
      </c>
      <c r="XQ16" s="34">
        <v>0</v>
      </c>
      <c r="XR16" s="34">
        <v>29.1</v>
      </c>
      <c r="XS16" s="34">
        <v>33.57</v>
      </c>
      <c r="XT16" s="34">
        <v>9.4600000000000009</v>
      </c>
      <c r="XU16" s="34"/>
      <c r="XV16" s="34">
        <v>5.83</v>
      </c>
      <c r="XW16" s="34">
        <v>60.7</v>
      </c>
      <c r="XX16" s="34"/>
      <c r="XY16" s="34"/>
      <c r="XZ16" s="34">
        <v>3.49</v>
      </c>
      <c r="YA16" s="34"/>
      <c r="YB16" s="34">
        <v>-0.79</v>
      </c>
      <c r="YC16" s="34">
        <v>-0.04</v>
      </c>
      <c r="YD16" s="34"/>
      <c r="YE16" s="34">
        <v>7894.71</v>
      </c>
      <c r="YF16" s="34">
        <v>6867.65</v>
      </c>
      <c r="YG16" s="34">
        <v>0</v>
      </c>
      <c r="YH16" s="34">
        <v>19.63</v>
      </c>
      <c r="YI16" s="34">
        <v>31.73</v>
      </c>
      <c r="YJ16" s="34">
        <v>9.34</v>
      </c>
      <c r="YK16" s="34"/>
      <c r="YL16" s="34">
        <v>6.31</v>
      </c>
      <c r="YM16" s="34">
        <v>3.38</v>
      </c>
      <c r="YN16" s="34"/>
      <c r="YO16" s="34"/>
      <c r="YP16" s="34">
        <v>1.36</v>
      </c>
      <c r="YQ16" s="34"/>
      <c r="YR16" s="34">
        <v>-0.16</v>
      </c>
      <c r="YS16" s="34">
        <v>-0.16</v>
      </c>
      <c r="YT16" s="34"/>
      <c r="YU16" s="34">
        <v>1926.52</v>
      </c>
      <c r="YV16" s="34">
        <v>1770.91</v>
      </c>
      <c r="YW16" s="34">
        <v>0</v>
      </c>
      <c r="YX16" s="34">
        <v>1.99</v>
      </c>
      <c r="YY16" s="34">
        <v>1.39</v>
      </c>
      <c r="YZ16" s="34"/>
      <c r="ZA16" s="34"/>
      <c r="ZB16" s="34">
        <v>3.75</v>
      </c>
      <c r="ZC16" s="34">
        <v>8.0500000000000007</v>
      </c>
      <c r="ZD16" s="34"/>
      <c r="ZE16" s="34"/>
      <c r="ZF16" s="34">
        <v>1.52</v>
      </c>
      <c r="ZG16" s="34">
        <v>0.01</v>
      </c>
      <c r="ZH16" s="34">
        <v>-0.1</v>
      </c>
      <c r="ZI16" s="34">
        <v>-0.08</v>
      </c>
      <c r="ZJ16" s="34"/>
      <c r="ZK16" s="34">
        <v>2154.41</v>
      </c>
      <c r="ZL16" s="34">
        <v>1785.17</v>
      </c>
      <c r="ZM16" s="34">
        <v>0</v>
      </c>
      <c r="ZN16" s="34">
        <v>7.48</v>
      </c>
      <c r="ZO16" s="34">
        <v>0.45</v>
      </c>
      <c r="ZP16" s="34">
        <v>0.12</v>
      </c>
      <c r="ZQ16" s="34"/>
      <c r="ZR16" s="34">
        <v>3.1</v>
      </c>
      <c r="ZS16" s="34">
        <v>88.53</v>
      </c>
      <c r="ZT16" s="34">
        <v>0.26</v>
      </c>
      <c r="ZU16" s="34"/>
      <c r="ZV16" s="34">
        <v>16.190000000000001</v>
      </c>
      <c r="ZW16" s="34">
        <v>7.47</v>
      </c>
      <c r="ZX16" s="34">
        <v>-7.8</v>
      </c>
      <c r="ZY16" s="34">
        <v>-0.16</v>
      </c>
      <c r="ZZ16" s="34">
        <v>-7.44</v>
      </c>
      <c r="AAA16" s="34">
        <v>4229.33</v>
      </c>
      <c r="AAB16" s="34">
        <v>615.74</v>
      </c>
      <c r="AAC16" s="34">
        <v>0</v>
      </c>
      <c r="AAD16" s="34">
        <v>45.4</v>
      </c>
      <c r="AAE16" s="34">
        <v>41.35</v>
      </c>
      <c r="AAF16" s="34">
        <v>0.91</v>
      </c>
      <c r="AAG16" s="34">
        <v>0.88</v>
      </c>
      <c r="AAH16" s="34">
        <v>4.8099999999999996</v>
      </c>
      <c r="AAI16" s="34">
        <v>36</v>
      </c>
      <c r="AAJ16" s="34"/>
      <c r="AAK16" s="34"/>
      <c r="AAL16" s="34">
        <v>0.05</v>
      </c>
      <c r="AAM16" s="34">
        <v>0</v>
      </c>
      <c r="AAN16" s="34">
        <v>-0.03</v>
      </c>
      <c r="AAO16" s="34">
        <v>0</v>
      </c>
      <c r="AAP16" s="34">
        <v>0</v>
      </c>
      <c r="AAQ16" s="34">
        <v>2060.4699999999998</v>
      </c>
      <c r="AAR16" s="34">
        <v>1345.66</v>
      </c>
      <c r="AAS16" s="34">
        <v>0</v>
      </c>
      <c r="AAT16" s="34">
        <v>9.0399999999999991</v>
      </c>
      <c r="AAU16" s="34">
        <v>2.91</v>
      </c>
      <c r="AAV16" s="34">
        <v>0.59</v>
      </c>
      <c r="AAW16" s="34">
        <v>23.46</v>
      </c>
      <c r="AAX16" s="34">
        <v>15.6</v>
      </c>
      <c r="AAY16" s="34">
        <v>9.11</v>
      </c>
      <c r="AAZ16" s="34"/>
      <c r="ABA16" s="34"/>
      <c r="ABB16" s="34">
        <v>0.02</v>
      </c>
      <c r="ABC16" s="34"/>
      <c r="ABD16" s="34">
        <v>-0.02</v>
      </c>
      <c r="ABE16" s="34">
        <v>0</v>
      </c>
      <c r="ABF16" s="34"/>
      <c r="ABG16" s="34">
        <v>743.96</v>
      </c>
      <c r="ABH16" s="34">
        <v>455.31</v>
      </c>
      <c r="ABI16" s="34">
        <v>0</v>
      </c>
      <c r="ABJ16" s="34">
        <v>7.24</v>
      </c>
      <c r="ABK16" s="34">
        <v>1.87</v>
      </c>
      <c r="ABL16" s="34"/>
      <c r="ABM16" s="34"/>
      <c r="ABN16" s="34">
        <v>4.9800000000000004</v>
      </c>
      <c r="ABO16" s="34"/>
      <c r="ABP16" s="34"/>
      <c r="ABQ16" s="34"/>
      <c r="ABR16" s="34"/>
      <c r="ABS16" s="34"/>
      <c r="ABT16" s="34"/>
      <c r="ABU16" s="34"/>
      <c r="ABV16" s="34"/>
      <c r="ABW16" s="34"/>
      <c r="ABX16" s="34"/>
      <c r="ABY16" s="34">
        <v>0</v>
      </c>
      <c r="ABZ16" s="34"/>
      <c r="ACA16" s="34"/>
      <c r="ACB16" s="34"/>
      <c r="ACC16" s="34"/>
      <c r="ACD16" s="34"/>
      <c r="ACE16" s="34">
        <v>0.04</v>
      </c>
      <c r="ACF16" s="34"/>
      <c r="ACG16" s="34"/>
      <c r="ACH16" s="34"/>
      <c r="ACI16" s="34"/>
      <c r="ACJ16" s="34">
        <v>0</v>
      </c>
      <c r="ACK16" s="34"/>
      <c r="ACL16" s="34"/>
      <c r="ACM16" s="34">
        <v>28.82</v>
      </c>
      <c r="ACN16" s="34">
        <v>0.99</v>
      </c>
      <c r="ACO16" s="34">
        <v>0</v>
      </c>
      <c r="ACP16" s="34">
        <v>0.04</v>
      </c>
      <c r="ACQ16" s="34"/>
      <c r="ACR16" s="34"/>
      <c r="ACS16" s="34"/>
      <c r="ACT16" s="34">
        <v>1.08</v>
      </c>
      <c r="ACU16" s="34">
        <v>3.3</v>
      </c>
      <c r="ACV16" s="34"/>
      <c r="ACW16" s="34"/>
      <c r="ACX16" s="34">
        <v>0.03</v>
      </c>
      <c r="ACY16" s="34">
        <v>0</v>
      </c>
      <c r="ACZ16" s="34">
        <v>-0.01</v>
      </c>
      <c r="ADA16" s="34">
        <v>0</v>
      </c>
      <c r="ADB16" s="34">
        <v>0</v>
      </c>
      <c r="ADC16" s="34">
        <v>205.16</v>
      </c>
      <c r="ADD16" s="34">
        <v>64</v>
      </c>
      <c r="ADE16" s="34">
        <v>0</v>
      </c>
      <c r="ADF16" s="34">
        <v>1.67</v>
      </c>
      <c r="ADG16" s="34">
        <v>1.04</v>
      </c>
      <c r="ADH16" s="34">
        <v>0.59</v>
      </c>
      <c r="ADI16" s="34"/>
      <c r="ADJ16" s="34">
        <v>7.04</v>
      </c>
      <c r="ADK16" s="34">
        <v>23.55</v>
      </c>
      <c r="ADL16" s="34"/>
      <c r="ADM16" s="34"/>
      <c r="ADN16" s="34"/>
      <c r="ADO16" s="34"/>
      <c r="ADP16" s="34">
        <v>0</v>
      </c>
      <c r="ADQ16" s="34"/>
      <c r="ADR16" s="34"/>
      <c r="ADS16" s="34">
        <v>1082.54</v>
      </c>
      <c r="ADT16" s="34">
        <v>825.36</v>
      </c>
      <c r="ADU16" s="34">
        <v>0</v>
      </c>
      <c r="ADV16" s="34">
        <v>0.09</v>
      </c>
      <c r="ADW16" s="34"/>
      <c r="ADX16" s="34"/>
      <c r="ADY16" s="34">
        <v>23.46</v>
      </c>
      <c r="ADZ16" s="34">
        <v>20.94</v>
      </c>
      <c r="AEA16" s="34">
        <v>18.39</v>
      </c>
      <c r="AEB16" s="34"/>
      <c r="AEC16" s="34"/>
      <c r="AED16" s="34">
        <v>1.92</v>
      </c>
      <c r="AEE16" s="34">
        <v>5.92</v>
      </c>
      <c r="AEF16" s="34">
        <v>-0.87</v>
      </c>
      <c r="AEG16" s="34">
        <v>-0.09</v>
      </c>
      <c r="AEH16" s="34">
        <v>-0.75</v>
      </c>
      <c r="AEI16" s="34">
        <v>473.55</v>
      </c>
      <c r="AEJ16" s="34"/>
      <c r="AEK16" s="34">
        <v>0</v>
      </c>
      <c r="AEL16" s="34">
        <v>12.38</v>
      </c>
      <c r="AEM16" s="34">
        <v>5.13</v>
      </c>
      <c r="AEN16" s="34">
        <v>0.88</v>
      </c>
      <c r="AEO16" s="34">
        <v>0</v>
      </c>
      <c r="AEP16" s="34">
        <v>5.54</v>
      </c>
      <c r="AEQ16" s="34">
        <v>242.87</v>
      </c>
      <c r="AER16" s="34"/>
      <c r="AES16" s="34"/>
      <c r="AET16" s="34">
        <v>7.87</v>
      </c>
      <c r="AEU16" s="34">
        <v>16.940000000000001</v>
      </c>
      <c r="AEV16" s="34">
        <v>-6.9</v>
      </c>
      <c r="AEW16" s="34">
        <v>-0.2</v>
      </c>
      <c r="AEX16" s="34">
        <v>-4.5999999999999996</v>
      </c>
      <c r="AEY16" s="34">
        <v>486.92</v>
      </c>
      <c r="AEZ16" s="34">
        <v>62.71</v>
      </c>
      <c r="AFA16" s="34">
        <v>0</v>
      </c>
      <c r="AFB16" s="34">
        <v>80.75</v>
      </c>
      <c r="AFC16" s="34">
        <v>124.92</v>
      </c>
      <c r="AFD16" s="34">
        <v>27.44</v>
      </c>
      <c r="AFE16" s="34">
        <v>9.76</v>
      </c>
      <c r="AFF16" s="34">
        <v>7.31</v>
      </c>
      <c r="AFG16" s="34">
        <v>161.58000000000001</v>
      </c>
      <c r="AFH16" s="34"/>
      <c r="AFI16" s="34"/>
      <c r="AFJ16" s="34">
        <v>13.08</v>
      </c>
      <c r="AFK16" s="34">
        <v>2.0499999999999998</v>
      </c>
      <c r="AFL16" s="34">
        <v>2.83</v>
      </c>
      <c r="AFM16" s="34">
        <v>-0.21</v>
      </c>
      <c r="AFN16" s="34">
        <v>-1.55</v>
      </c>
      <c r="AFO16" s="34"/>
      <c r="AFP16" s="34"/>
      <c r="AFQ16" s="34"/>
      <c r="AFR16" s="34">
        <v>110.33</v>
      </c>
      <c r="AFS16" s="34">
        <v>38.799999999999997</v>
      </c>
      <c r="AFT16" s="34">
        <v>7.73</v>
      </c>
      <c r="AFU16" s="34">
        <v>4.72</v>
      </c>
      <c r="AFV16" s="34"/>
      <c r="AFW16" s="34">
        <v>3.93</v>
      </c>
      <c r="AFX16" s="34"/>
      <c r="AFY16" s="34"/>
      <c r="AFZ16" s="34">
        <v>0.02</v>
      </c>
      <c r="AGA16" s="34"/>
      <c r="AGB16" s="34">
        <v>-0.03</v>
      </c>
      <c r="AGC16" s="34">
        <v>0</v>
      </c>
      <c r="AGD16" s="34"/>
      <c r="AGE16" s="34"/>
      <c r="AGF16" s="34"/>
      <c r="AGG16" s="34"/>
      <c r="AGH16" s="34">
        <v>3.17</v>
      </c>
      <c r="AGI16" s="34">
        <v>0.33</v>
      </c>
      <c r="AGJ16" s="34"/>
      <c r="AGK16" s="34">
        <v>0.43</v>
      </c>
      <c r="AGL16" s="34">
        <v>7.29</v>
      </c>
      <c r="AGM16" s="34">
        <v>157.65</v>
      </c>
      <c r="AGN16" s="34"/>
      <c r="AGO16" s="34"/>
      <c r="AGP16" s="34">
        <v>13.06</v>
      </c>
      <c r="AGQ16" s="34">
        <v>2.0499999999999998</v>
      </c>
      <c r="AGR16" s="34">
        <v>-2.8</v>
      </c>
      <c r="AGS16" s="34">
        <v>-0.21</v>
      </c>
      <c r="AGT16" s="34">
        <v>-1.55</v>
      </c>
      <c r="AGU16" s="34"/>
      <c r="AGV16" s="34"/>
      <c r="AGW16" s="34"/>
      <c r="AGX16" s="34">
        <v>107.16</v>
      </c>
      <c r="AGY16" s="34">
        <v>38.47</v>
      </c>
      <c r="AGZ16" s="34">
        <v>7.73</v>
      </c>
      <c r="AHA16" s="34">
        <v>4.29</v>
      </c>
      <c r="AHB16" s="34">
        <v>5.01</v>
      </c>
      <c r="AHC16" s="34">
        <v>724.52</v>
      </c>
      <c r="AHD16" s="34">
        <v>1.73</v>
      </c>
      <c r="AHE16" s="34"/>
      <c r="AHF16" s="34">
        <v>52.85</v>
      </c>
      <c r="AHG16" s="34">
        <v>37.18</v>
      </c>
      <c r="AHH16" s="34">
        <v>-20.77</v>
      </c>
      <c r="AHI16" s="34">
        <v>-1.1599999999999999</v>
      </c>
      <c r="AHJ16" s="34">
        <v>-15.08</v>
      </c>
      <c r="AHK16" s="34">
        <v>72818.22</v>
      </c>
      <c r="AHL16" s="34">
        <v>54590.14</v>
      </c>
      <c r="AHM16" s="34">
        <v>0</v>
      </c>
      <c r="AHN16" s="34">
        <v>348.81</v>
      </c>
      <c r="AHO16" s="34">
        <v>286.58999999999997</v>
      </c>
      <c r="AHP16" s="34">
        <v>49.94</v>
      </c>
      <c r="AHQ16" s="34">
        <v>39.18</v>
      </c>
      <c r="AHR16" s="34"/>
      <c r="AHS16" s="32" t="s">
        <v>452</v>
      </c>
      <c r="AHT16" s="198" t="s">
        <v>2389</v>
      </c>
      <c r="AHU16" s="32" t="s">
        <v>453</v>
      </c>
    </row>
    <row r="17" spans="1:906" ht="15" customHeight="1">
      <c r="A17" s="36" t="s">
        <v>111</v>
      </c>
      <c r="B17" s="58" t="s">
        <v>112</v>
      </c>
      <c r="C17" s="36" t="s">
        <v>170</v>
      </c>
      <c r="D17" s="74">
        <v>44926</v>
      </c>
      <c r="E17" s="58" t="s">
        <v>193</v>
      </c>
      <c r="F17" s="58" t="s">
        <v>191</v>
      </c>
      <c r="G17" s="31">
        <v>31266.799999999999</v>
      </c>
      <c r="H17" s="31">
        <v>609.29999999999995</v>
      </c>
      <c r="I17" s="31"/>
      <c r="J17" s="31">
        <v>6921</v>
      </c>
      <c r="K17" s="31">
        <v>1913.8</v>
      </c>
      <c r="L17" s="31">
        <v>-1273.5999999999999</v>
      </c>
      <c r="M17" s="31">
        <v>-225.9</v>
      </c>
      <c r="N17" s="31">
        <v>-1006.8</v>
      </c>
      <c r="O17" s="31">
        <v>18584534</v>
      </c>
      <c r="P17" s="31">
        <v>14499740</v>
      </c>
      <c r="Q17" s="31">
        <v>7.1999999999999995E-2</v>
      </c>
      <c r="R17" s="31">
        <v>21251.8</v>
      </c>
      <c r="S17" s="31">
        <v>6533.2</v>
      </c>
      <c r="T17" s="31">
        <v>3150.8</v>
      </c>
      <c r="U17" s="180">
        <v>330.9</v>
      </c>
      <c r="V17" s="34">
        <v>4.5</v>
      </c>
      <c r="W17" s="34">
        <v>1245.5</v>
      </c>
      <c r="X17" s="34">
        <v>0</v>
      </c>
      <c r="Y17" s="34"/>
      <c r="Z17" s="34">
        <v>318.7</v>
      </c>
      <c r="AA17" s="34">
        <v>63.3</v>
      </c>
      <c r="AB17" s="34">
        <v>-37.799999999999997</v>
      </c>
      <c r="AC17" s="34">
        <v>-10.7</v>
      </c>
      <c r="AD17" s="34">
        <v>-25.1</v>
      </c>
      <c r="AE17" s="34">
        <v>444278</v>
      </c>
      <c r="AF17" s="34">
        <v>313965</v>
      </c>
      <c r="AG17" s="34">
        <v>0</v>
      </c>
      <c r="AH17" s="34">
        <v>570.6</v>
      </c>
      <c r="AI17" s="34">
        <v>335.5</v>
      </c>
      <c r="AJ17" s="34">
        <v>300</v>
      </c>
      <c r="AK17" s="34">
        <v>39.4</v>
      </c>
      <c r="AL17" s="34">
        <v>7.3</v>
      </c>
      <c r="AM17" s="34">
        <v>115.9</v>
      </c>
      <c r="AN17" s="34">
        <v>29.2</v>
      </c>
      <c r="AO17" s="34"/>
      <c r="AP17" s="34">
        <v>18.600000000000001</v>
      </c>
      <c r="AQ17" s="34">
        <v>3.1</v>
      </c>
      <c r="AR17" s="34">
        <v>-2.8</v>
      </c>
      <c r="AS17" s="34">
        <v>-1.1000000000000001</v>
      </c>
      <c r="AT17" s="34">
        <v>-1.7</v>
      </c>
      <c r="AU17" s="34">
        <v>101679</v>
      </c>
      <c r="AV17" s="34">
        <v>83001</v>
      </c>
      <c r="AW17" s="34">
        <v>0.2</v>
      </c>
      <c r="AX17" s="34">
        <v>88.6</v>
      </c>
      <c r="AY17" s="34">
        <v>7.6</v>
      </c>
      <c r="AZ17" s="34">
        <v>19.7</v>
      </c>
      <c r="BA17" s="34">
        <v>0.1</v>
      </c>
      <c r="BB17" s="34">
        <v>4.5999999999999996</v>
      </c>
      <c r="BC17" s="34">
        <v>0</v>
      </c>
      <c r="BD17" s="34">
        <v>0</v>
      </c>
      <c r="BE17" s="34"/>
      <c r="BF17" s="34">
        <v>0</v>
      </c>
      <c r="BG17" s="34">
        <v>0</v>
      </c>
      <c r="BH17" s="34">
        <v>0</v>
      </c>
      <c r="BI17" s="34">
        <v>0</v>
      </c>
      <c r="BJ17" s="34">
        <v>0</v>
      </c>
      <c r="BK17" s="34">
        <v>0</v>
      </c>
      <c r="BL17" s="34">
        <v>0</v>
      </c>
      <c r="BM17" s="34">
        <v>0</v>
      </c>
      <c r="BN17" s="34">
        <v>0</v>
      </c>
      <c r="BO17" s="34">
        <v>0</v>
      </c>
      <c r="BP17" s="34">
        <v>0</v>
      </c>
      <c r="BQ17" s="34">
        <v>0</v>
      </c>
      <c r="BR17" s="34">
        <v>0</v>
      </c>
      <c r="BS17" s="34">
        <v>20.3</v>
      </c>
      <c r="BT17" s="34">
        <v>20.3</v>
      </c>
      <c r="BU17" s="34"/>
      <c r="BV17" s="34">
        <v>0.5</v>
      </c>
      <c r="BW17" s="34">
        <v>0</v>
      </c>
      <c r="BX17" s="34">
        <v>0</v>
      </c>
      <c r="BY17" s="34">
        <v>0</v>
      </c>
      <c r="BZ17" s="34">
        <v>0</v>
      </c>
      <c r="CA17" s="34">
        <v>26360</v>
      </c>
      <c r="CB17" s="34">
        <v>20378</v>
      </c>
      <c r="CC17" s="34">
        <v>1</v>
      </c>
      <c r="CD17" s="34">
        <v>0.8</v>
      </c>
      <c r="CE17" s="34">
        <v>0</v>
      </c>
      <c r="CF17" s="34">
        <v>19.5</v>
      </c>
      <c r="CG17" s="34">
        <v>0</v>
      </c>
      <c r="CH17" s="34">
        <v>11.3</v>
      </c>
      <c r="CI17" s="34">
        <v>0</v>
      </c>
      <c r="CJ17" s="34">
        <v>0</v>
      </c>
      <c r="CK17" s="34"/>
      <c r="CL17" s="34">
        <v>0</v>
      </c>
      <c r="CM17" s="34">
        <v>0</v>
      </c>
      <c r="CN17" s="34">
        <v>0</v>
      </c>
      <c r="CO17" s="34">
        <v>0</v>
      </c>
      <c r="CP17" s="34">
        <v>0</v>
      </c>
      <c r="CQ17" s="34">
        <v>0</v>
      </c>
      <c r="CR17" s="34">
        <v>0</v>
      </c>
      <c r="CS17" s="34">
        <v>0</v>
      </c>
      <c r="CT17" s="34">
        <v>0</v>
      </c>
      <c r="CU17" s="34">
        <v>0</v>
      </c>
      <c r="CV17" s="34">
        <v>0</v>
      </c>
      <c r="CW17" s="34">
        <v>0</v>
      </c>
      <c r="CX17" s="34">
        <v>0</v>
      </c>
      <c r="CY17" s="34">
        <v>86.7</v>
      </c>
      <c r="CZ17" s="34">
        <v>0</v>
      </c>
      <c r="DA17" s="34"/>
      <c r="DB17" s="34">
        <v>17.8</v>
      </c>
      <c r="DC17" s="34">
        <v>3.1</v>
      </c>
      <c r="DD17" s="34">
        <v>-2.8</v>
      </c>
      <c r="DE17" s="34">
        <v>-1.1000000000000001</v>
      </c>
      <c r="DF17" s="34">
        <v>-1.7</v>
      </c>
      <c r="DG17" s="34">
        <v>67140</v>
      </c>
      <c r="DH17" s="34">
        <v>55678</v>
      </c>
      <c r="DI17" s="34">
        <v>0</v>
      </c>
      <c r="DJ17" s="34">
        <v>78.900000000000006</v>
      </c>
      <c r="DK17" s="34">
        <v>7.6</v>
      </c>
      <c r="DL17" s="34">
        <v>0.2</v>
      </c>
      <c r="DM17" s="34">
        <v>0.1</v>
      </c>
      <c r="DN17" s="34">
        <v>3.2</v>
      </c>
      <c r="DO17" s="34">
        <v>8.9</v>
      </c>
      <c r="DP17" s="34">
        <v>8.9</v>
      </c>
      <c r="DQ17" s="34"/>
      <c r="DR17" s="34">
        <v>0.2</v>
      </c>
      <c r="DS17" s="34">
        <v>0</v>
      </c>
      <c r="DT17" s="34">
        <v>0</v>
      </c>
      <c r="DU17" s="34">
        <v>0</v>
      </c>
      <c r="DV17" s="34">
        <v>0</v>
      </c>
      <c r="DW17" s="34">
        <v>8180</v>
      </c>
      <c r="DX17" s="34">
        <v>6945</v>
      </c>
      <c r="DY17" s="34">
        <v>0</v>
      </c>
      <c r="DZ17" s="34">
        <v>8.9</v>
      </c>
      <c r="EA17" s="34">
        <v>0</v>
      </c>
      <c r="EB17" s="34">
        <v>0</v>
      </c>
      <c r="EC17" s="34">
        <v>0</v>
      </c>
      <c r="ED17" s="34">
        <v>2.9</v>
      </c>
      <c r="EE17" s="34">
        <v>10976.5</v>
      </c>
      <c r="EF17" s="34">
        <v>81.3</v>
      </c>
      <c r="EG17" s="34"/>
      <c r="EH17" s="34">
        <v>1947.6</v>
      </c>
      <c r="EI17" s="34">
        <v>513.79999999999995</v>
      </c>
      <c r="EJ17" s="34">
        <v>-328.8</v>
      </c>
      <c r="EK17" s="34">
        <v>-36.200000000000003</v>
      </c>
      <c r="EL17" s="34">
        <v>-278.7</v>
      </c>
      <c r="EM17" s="34">
        <v>11343568</v>
      </c>
      <c r="EN17" s="34">
        <v>9025123</v>
      </c>
      <c r="EO17" s="34">
        <v>0.1</v>
      </c>
      <c r="EP17" s="34">
        <v>9180.2999999999993</v>
      </c>
      <c r="EQ17" s="34">
        <v>1539.5</v>
      </c>
      <c r="ER17" s="34">
        <v>254.9</v>
      </c>
      <c r="ES17" s="34">
        <v>1.9</v>
      </c>
      <c r="ET17" s="34">
        <v>2.8</v>
      </c>
      <c r="EU17" s="34">
        <v>1627.6</v>
      </c>
      <c r="EV17" s="34">
        <v>0</v>
      </c>
      <c r="EW17" s="34"/>
      <c r="EX17" s="34">
        <v>293.8</v>
      </c>
      <c r="EY17" s="34">
        <v>66.900000000000006</v>
      </c>
      <c r="EZ17" s="34">
        <v>-43.5</v>
      </c>
      <c r="FA17" s="34">
        <v>-5.9</v>
      </c>
      <c r="FB17" s="34">
        <v>-35</v>
      </c>
      <c r="FC17" s="34">
        <v>1625554</v>
      </c>
      <c r="FD17" s="34">
        <v>1517029</v>
      </c>
      <c r="FE17" s="34">
        <v>0.1</v>
      </c>
      <c r="FF17" s="34">
        <v>1357.9</v>
      </c>
      <c r="FG17" s="34">
        <v>237.7</v>
      </c>
      <c r="FH17" s="34">
        <v>31.2</v>
      </c>
      <c r="FI17" s="34">
        <v>0.8</v>
      </c>
      <c r="FJ17" s="34">
        <v>2.6</v>
      </c>
      <c r="FK17" s="34">
        <v>182.5</v>
      </c>
      <c r="FL17" s="34">
        <v>0</v>
      </c>
      <c r="FM17" s="34"/>
      <c r="FN17" s="34">
        <v>50.4</v>
      </c>
      <c r="FO17" s="34">
        <v>8.3000000000000007</v>
      </c>
      <c r="FP17" s="34">
        <v>-4.5999999999999996</v>
      </c>
      <c r="FQ17" s="34">
        <v>-0.8</v>
      </c>
      <c r="FR17" s="34">
        <v>-3.6</v>
      </c>
      <c r="FS17" s="34">
        <v>140445</v>
      </c>
      <c r="FT17" s="34">
        <v>133101</v>
      </c>
      <c r="FU17" s="34">
        <v>0</v>
      </c>
      <c r="FV17" s="34">
        <v>133.19999999999999</v>
      </c>
      <c r="FW17" s="34">
        <v>42.6</v>
      </c>
      <c r="FX17" s="34">
        <v>6.8</v>
      </c>
      <c r="FY17" s="34">
        <v>0</v>
      </c>
      <c r="FZ17" s="34">
        <v>3.6</v>
      </c>
      <c r="GA17" s="34">
        <v>42.3</v>
      </c>
      <c r="GB17" s="34">
        <v>0</v>
      </c>
      <c r="GC17" s="34"/>
      <c r="GD17" s="34">
        <v>0</v>
      </c>
      <c r="GE17" s="34">
        <v>1.1000000000000001</v>
      </c>
      <c r="GF17" s="34">
        <v>-0.3</v>
      </c>
      <c r="GG17" s="34">
        <v>0</v>
      </c>
      <c r="GH17" s="34">
        <v>-0.3</v>
      </c>
      <c r="GI17" s="34">
        <v>19402</v>
      </c>
      <c r="GJ17" s="34">
        <v>18413</v>
      </c>
      <c r="GK17" s="34">
        <v>0</v>
      </c>
      <c r="GL17" s="34">
        <v>41.5</v>
      </c>
      <c r="GM17" s="34">
        <v>0.8</v>
      </c>
      <c r="GN17" s="34">
        <v>0</v>
      </c>
      <c r="GO17" s="34">
        <v>0</v>
      </c>
      <c r="GP17" s="34">
        <v>1.9</v>
      </c>
      <c r="GQ17" s="34">
        <v>338.5</v>
      </c>
      <c r="GR17" s="34">
        <v>0</v>
      </c>
      <c r="GS17" s="34"/>
      <c r="GT17" s="34">
        <v>43.9</v>
      </c>
      <c r="GU17" s="34">
        <v>17.899999999999999</v>
      </c>
      <c r="GV17" s="34">
        <v>-10.3</v>
      </c>
      <c r="GW17" s="34">
        <v>-1</v>
      </c>
      <c r="GX17" s="34">
        <v>-8.6</v>
      </c>
      <c r="GY17" s="34">
        <v>63038</v>
      </c>
      <c r="GZ17" s="34">
        <v>58805</v>
      </c>
      <c r="HA17" s="34">
        <v>0</v>
      </c>
      <c r="HB17" s="34">
        <v>284.3</v>
      </c>
      <c r="HC17" s="34">
        <v>36.5</v>
      </c>
      <c r="HD17" s="34">
        <v>17.7</v>
      </c>
      <c r="HE17" s="34">
        <v>0</v>
      </c>
      <c r="HF17" s="34">
        <v>3.2</v>
      </c>
      <c r="HG17" s="34">
        <v>459.5</v>
      </c>
      <c r="HH17" s="34">
        <v>0</v>
      </c>
      <c r="HI17" s="34"/>
      <c r="HJ17" s="34">
        <v>66.900000000000006</v>
      </c>
      <c r="HK17" s="34">
        <v>41.2</v>
      </c>
      <c r="HL17" s="34">
        <v>-23.8</v>
      </c>
      <c r="HM17" s="34">
        <v>-1.5</v>
      </c>
      <c r="HN17" s="34">
        <v>-21.9</v>
      </c>
      <c r="HO17" s="34">
        <v>85881</v>
      </c>
      <c r="HP17" s="34">
        <v>81099</v>
      </c>
      <c r="HQ17" s="34">
        <v>0</v>
      </c>
      <c r="HR17" s="34">
        <v>402</v>
      </c>
      <c r="HS17" s="34">
        <v>41.1</v>
      </c>
      <c r="HT17" s="34">
        <v>16.100000000000001</v>
      </c>
      <c r="HU17" s="34">
        <v>0.2</v>
      </c>
      <c r="HV17" s="34">
        <v>2.8</v>
      </c>
      <c r="HW17" s="34">
        <v>406.8</v>
      </c>
      <c r="HX17" s="34">
        <v>0</v>
      </c>
      <c r="HY17" s="34"/>
      <c r="HZ17" s="34">
        <v>57.3</v>
      </c>
      <c r="IA17" s="34">
        <v>22.8</v>
      </c>
      <c r="IB17" s="34">
        <v>-13.5</v>
      </c>
      <c r="IC17" s="34">
        <v>-1</v>
      </c>
      <c r="ID17" s="34">
        <v>-12.1</v>
      </c>
      <c r="IE17" s="34">
        <v>77744</v>
      </c>
      <c r="IF17" s="34">
        <v>73250</v>
      </c>
      <c r="IG17" s="34">
        <v>0</v>
      </c>
      <c r="IH17" s="34">
        <v>352.8</v>
      </c>
      <c r="II17" s="34">
        <v>48.8</v>
      </c>
      <c r="IJ17" s="34">
        <v>5.2</v>
      </c>
      <c r="IK17" s="34">
        <v>0</v>
      </c>
      <c r="IL17" s="34">
        <v>2.9</v>
      </c>
      <c r="IM17" s="34">
        <v>203.9</v>
      </c>
      <c r="IN17" s="34">
        <v>0</v>
      </c>
      <c r="IO17" s="34"/>
      <c r="IP17" s="34">
        <v>28.1</v>
      </c>
      <c r="IQ17" s="34">
        <v>20.8</v>
      </c>
      <c r="IR17" s="34">
        <v>-12.2</v>
      </c>
      <c r="IS17" s="34">
        <v>-0.7</v>
      </c>
      <c r="IT17" s="34">
        <v>-11.3</v>
      </c>
      <c r="IU17" s="34">
        <v>97719</v>
      </c>
      <c r="IV17" s="34">
        <v>88875</v>
      </c>
      <c r="IW17" s="34">
        <v>0.1</v>
      </c>
      <c r="IX17" s="34">
        <v>171.5</v>
      </c>
      <c r="IY17" s="34">
        <v>27</v>
      </c>
      <c r="IZ17" s="34">
        <v>5.0999999999999996</v>
      </c>
      <c r="JA17" s="34">
        <v>0.3</v>
      </c>
      <c r="JB17" s="34">
        <v>3</v>
      </c>
      <c r="JC17" s="34">
        <v>433.5</v>
      </c>
      <c r="JD17" s="34">
        <v>0</v>
      </c>
      <c r="JE17" s="34"/>
      <c r="JF17" s="34">
        <v>121.4</v>
      </c>
      <c r="JG17" s="34">
        <v>18</v>
      </c>
      <c r="JH17" s="34">
        <v>-11.3</v>
      </c>
      <c r="JI17" s="34">
        <v>-1.8</v>
      </c>
      <c r="JJ17" s="34">
        <v>-9</v>
      </c>
      <c r="JK17" s="34">
        <v>325527</v>
      </c>
      <c r="JL17" s="34">
        <v>241204</v>
      </c>
      <c r="JM17" s="34">
        <v>0.3</v>
      </c>
      <c r="JN17" s="34">
        <v>307.2</v>
      </c>
      <c r="JO17" s="34">
        <v>105.5</v>
      </c>
      <c r="JP17" s="34">
        <v>20.8</v>
      </c>
      <c r="JQ17" s="34">
        <v>0</v>
      </c>
      <c r="JR17" s="34">
        <v>3.2</v>
      </c>
      <c r="JS17" s="34">
        <v>138.30000000000001</v>
      </c>
      <c r="JT17" s="34">
        <v>0</v>
      </c>
      <c r="JU17" s="34"/>
      <c r="JV17" s="34">
        <v>29.2</v>
      </c>
      <c r="JW17" s="34">
        <v>7.1</v>
      </c>
      <c r="JX17" s="34">
        <v>-5.4</v>
      </c>
      <c r="JY17" s="34">
        <v>-0.6</v>
      </c>
      <c r="JZ17" s="34">
        <v>-4.7</v>
      </c>
      <c r="KA17" s="34">
        <v>99971</v>
      </c>
      <c r="KB17" s="34">
        <v>92869</v>
      </c>
      <c r="KC17" s="34">
        <v>0</v>
      </c>
      <c r="KD17" s="34">
        <v>108.9</v>
      </c>
      <c r="KE17" s="34">
        <v>25</v>
      </c>
      <c r="KF17" s="34">
        <v>4.4000000000000004</v>
      </c>
      <c r="KG17" s="34">
        <v>0</v>
      </c>
      <c r="KH17" s="34">
        <v>3.3</v>
      </c>
      <c r="KI17" s="34">
        <v>81.3</v>
      </c>
      <c r="KJ17" s="34">
        <v>81.3</v>
      </c>
      <c r="KK17" s="34"/>
      <c r="KL17" s="34">
        <v>2.8</v>
      </c>
      <c r="KM17" s="34">
        <v>0.6</v>
      </c>
      <c r="KN17" s="34">
        <v>-0.4</v>
      </c>
      <c r="KO17" s="34">
        <v>0</v>
      </c>
      <c r="KP17" s="34">
        <v>-0.3</v>
      </c>
      <c r="KQ17" s="34">
        <v>366610</v>
      </c>
      <c r="KR17" s="34">
        <v>342962</v>
      </c>
      <c r="KS17" s="34">
        <v>0.5</v>
      </c>
      <c r="KT17" s="34">
        <v>37.799999999999997</v>
      </c>
      <c r="KU17" s="34">
        <v>42.6</v>
      </c>
      <c r="KV17" s="34">
        <v>0.9</v>
      </c>
      <c r="KW17" s="34">
        <v>0</v>
      </c>
      <c r="KX17" s="34">
        <v>3.3</v>
      </c>
      <c r="KY17" s="34">
        <v>366.6</v>
      </c>
      <c r="KZ17" s="34">
        <v>0</v>
      </c>
      <c r="LA17" s="34"/>
      <c r="LB17" s="34">
        <v>40.299999999999997</v>
      </c>
      <c r="LC17" s="34">
        <v>4.7</v>
      </c>
      <c r="LD17" s="34">
        <v>-5.2</v>
      </c>
      <c r="LE17" s="34">
        <v>-1.1000000000000001</v>
      </c>
      <c r="LF17" s="34">
        <v>-3.6</v>
      </c>
      <c r="LG17" s="34">
        <v>822636</v>
      </c>
      <c r="LH17" s="34">
        <v>634611</v>
      </c>
      <c r="LI17" s="34">
        <v>0</v>
      </c>
      <c r="LJ17" s="34">
        <v>326.39999999999998</v>
      </c>
      <c r="LK17" s="34">
        <v>33.200000000000003</v>
      </c>
      <c r="LL17" s="34">
        <v>7</v>
      </c>
      <c r="LM17" s="34">
        <v>0</v>
      </c>
      <c r="LN17" s="34">
        <v>2.1</v>
      </c>
      <c r="LO17" s="34">
        <v>98.9</v>
      </c>
      <c r="LP17" s="34">
        <v>0</v>
      </c>
      <c r="LQ17" s="34"/>
      <c r="LR17" s="34">
        <v>28.9</v>
      </c>
      <c r="LS17" s="34">
        <v>1.3</v>
      </c>
      <c r="LT17" s="34">
        <v>-1.6</v>
      </c>
      <c r="LU17" s="34">
        <v>-0.8</v>
      </c>
      <c r="LV17" s="34">
        <v>-0.7</v>
      </c>
      <c r="LW17" s="34">
        <v>26620</v>
      </c>
      <c r="LX17" s="34">
        <v>22206</v>
      </c>
      <c r="LY17" s="34">
        <v>0.2</v>
      </c>
      <c r="LZ17" s="34">
        <v>92.9</v>
      </c>
      <c r="MA17" s="34">
        <v>6</v>
      </c>
      <c r="MB17" s="34">
        <v>0</v>
      </c>
      <c r="MC17" s="34">
        <v>0</v>
      </c>
      <c r="MD17" s="34">
        <v>2.6</v>
      </c>
      <c r="ME17" s="34">
        <v>581.79999999999995</v>
      </c>
      <c r="MF17" s="34">
        <v>0</v>
      </c>
      <c r="MG17" s="34"/>
      <c r="MH17" s="34">
        <v>95.1</v>
      </c>
      <c r="MI17" s="34">
        <v>11.8</v>
      </c>
      <c r="MJ17" s="34">
        <v>-8.3000000000000007</v>
      </c>
      <c r="MK17" s="34">
        <v>-1.8</v>
      </c>
      <c r="ML17" s="34">
        <v>-5.6</v>
      </c>
      <c r="MM17" s="34">
        <v>240868</v>
      </c>
      <c r="MN17" s="34">
        <v>219576</v>
      </c>
      <c r="MO17" s="34">
        <v>0</v>
      </c>
      <c r="MP17" s="34">
        <v>517.4</v>
      </c>
      <c r="MQ17" s="34">
        <v>52.7</v>
      </c>
      <c r="MR17" s="34">
        <v>11.7</v>
      </c>
      <c r="MS17" s="34">
        <v>0</v>
      </c>
      <c r="MT17" s="34">
        <v>2.7</v>
      </c>
      <c r="MU17" s="34">
        <v>568.29999999999995</v>
      </c>
      <c r="MV17" s="34">
        <v>0</v>
      </c>
      <c r="MW17" s="34"/>
      <c r="MX17" s="34">
        <v>118.2</v>
      </c>
      <c r="MY17" s="34">
        <v>23.7</v>
      </c>
      <c r="MZ17" s="34">
        <v>-16.8</v>
      </c>
      <c r="NA17" s="34">
        <v>-2.2000000000000002</v>
      </c>
      <c r="NB17" s="34">
        <v>-14.1</v>
      </c>
      <c r="NC17" s="34">
        <v>929152</v>
      </c>
      <c r="ND17" s="34">
        <v>430465</v>
      </c>
      <c r="NE17" s="34">
        <v>0.1</v>
      </c>
      <c r="NF17" s="34">
        <v>434.9</v>
      </c>
      <c r="NG17" s="34">
        <v>120.9</v>
      </c>
      <c r="NH17" s="34">
        <v>12.5</v>
      </c>
      <c r="NI17" s="34">
        <v>0</v>
      </c>
      <c r="NJ17" s="34">
        <v>3.1</v>
      </c>
      <c r="NK17" s="34">
        <v>787.4</v>
      </c>
      <c r="NL17" s="34">
        <v>0</v>
      </c>
      <c r="NM17" s="34"/>
      <c r="NN17" s="34">
        <v>80.7</v>
      </c>
      <c r="NO17" s="34">
        <v>4.8</v>
      </c>
      <c r="NP17" s="34">
        <v>-5.7</v>
      </c>
      <c r="NQ17" s="34">
        <v>-1.9</v>
      </c>
      <c r="NR17" s="34">
        <v>-2.1</v>
      </c>
      <c r="NS17" s="34">
        <v>2777518</v>
      </c>
      <c r="NT17" s="34">
        <v>1975076</v>
      </c>
      <c r="NU17" s="34">
        <v>0.1</v>
      </c>
      <c r="NV17" s="34">
        <v>713</v>
      </c>
      <c r="NW17" s="34">
        <v>69.7</v>
      </c>
      <c r="NX17" s="34">
        <v>4.7</v>
      </c>
      <c r="NY17" s="34">
        <v>0</v>
      </c>
      <c r="NZ17" s="34">
        <v>2.2000000000000002</v>
      </c>
      <c r="OA17" s="34">
        <v>1441.8</v>
      </c>
      <c r="OB17" s="34">
        <v>0</v>
      </c>
      <c r="OC17" s="34"/>
      <c r="OD17" s="34">
        <v>283.10000000000002</v>
      </c>
      <c r="OE17" s="34">
        <v>82.5</v>
      </c>
      <c r="OF17" s="34">
        <v>-44.7</v>
      </c>
      <c r="OG17" s="34">
        <v>-5.4</v>
      </c>
      <c r="OH17" s="34">
        <v>-37.700000000000003</v>
      </c>
      <c r="OI17" s="34">
        <v>1769113</v>
      </c>
      <c r="OJ17" s="34">
        <v>1373299</v>
      </c>
      <c r="OK17" s="34">
        <v>0</v>
      </c>
      <c r="OL17" s="34">
        <v>1190.0999999999999</v>
      </c>
      <c r="OM17" s="34">
        <v>201</v>
      </c>
      <c r="ON17" s="34">
        <v>50.4</v>
      </c>
      <c r="OO17" s="34">
        <v>0.3</v>
      </c>
      <c r="OP17" s="34">
        <v>3.2</v>
      </c>
      <c r="OQ17" s="34">
        <v>227.3</v>
      </c>
      <c r="OR17" s="34">
        <v>0</v>
      </c>
      <c r="OS17" s="34"/>
      <c r="OT17" s="34">
        <v>44.7</v>
      </c>
      <c r="OU17" s="34">
        <v>16.899999999999999</v>
      </c>
      <c r="OV17" s="34">
        <v>-11.7</v>
      </c>
      <c r="OW17" s="34">
        <v>-0.7</v>
      </c>
      <c r="OX17" s="34">
        <v>-10.8</v>
      </c>
      <c r="OY17" s="34">
        <v>140514</v>
      </c>
      <c r="OZ17" s="34">
        <v>136172</v>
      </c>
      <c r="PA17" s="34">
        <v>0.1</v>
      </c>
      <c r="PB17" s="34">
        <v>202.3</v>
      </c>
      <c r="PC17" s="34">
        <v>22.5</v>
      </c>
      <c r="PD17" s="34">
        <v>2.5</v>
      </c>
      <c r="PE17" s="34">
        <v>0</v>
      </c>
      <c r="PF17" s="34">
        <v>2.7</v>
      </c>
      <c r="PG17" s="34">
        <v>370.4</v>
      </c>
      <c r="PH17" s="34">
        <v>0</v>
      </c>
      <c r="PI17" s="34"/>
      <c r="PJ17" s="34">
        <v>67.099999999999994</v>
      </c>
      <c r="PK17" s="34">
        <v>16.399999999999999</v>
      </c>
      <c r="PL17" s="34">
        <v>-10.6</v>
      </c>
      <c r="PM17" s="34">
        <v>-1.4</v>
      </c>
      <c r="PN17" s="34">
        <v>-8.8000000000000007</v>
      </c>
      <c r="PO17" s="34">
        <v>295106</v>
      </c>
      <c r="PP17" s="34">
        <v>243148</v>
      </c>
      <c r="PQ17" s="34">
        <v>0.1</v>
      </c>
      <c r="PR17" s="34">
        <v>313.7</v>
      </c>
      <c r="PS17" s="34">
        <v>53</v>
      </c>
      <c r="PT17" s="34">
        <v>3.7</v>
      </c>
      <c r="PU17" s="34">
        <v>0</v>
      </c>
      <c r="PV17" s="34">
        <v>2.9</v>
      </c>
      <c r="PW17" s="34">
        <v>1271.9000000000001</v>
      </c>
      <c r="PX17" s="34">
        <v>0</v>
      </c>
      <c r="PY17" s="34"/>
      <c r="PZ17" s="34">
        <v>207.6</v>
      </c>
      <c r="QA17" s="34">
        <v>64.599999999999994</v>
      </c>
      <c r="QB17" s="34">
        <v>-49.3</v>
      </c>
      <c r="QC17" s="34">
        <v>-3.2</v>
      </c>
      <c r="QD17" s="34">
        <v>-44.9</v>
      </c>
      <c r="QE17" s="34">
        <v>747564</v>
      </c>
      <c r="QF17" s="34">
        <v>688110</v>
      </c>
      <c r="QG17" s="34">
        <v>0.1</v>
      </c>
      <c r="QH17" s="34">
        <v>1115</v>
      </c>
      <c r="QI17" s="34">
        <v>138.1</v>
      </c>
      <c r="QJ17" s="34">
        <v>18.8</v>
      </c>
      <c r="QK17" s="34">
        <v>0</v>
      </c>
      <c r="QL17" s="34">
        <v>2.6</v>
      </c>
      <c r="QM17" s="34">
        <v>229</v>
      </c>
      <c r="QN17" s="34">
        <v>0</v>
      </c>
      <c r="QO17" s="34"/>
      <c r="QP17" s="34">
        <v>90.4</v>
      </c>
      <c r="QQ17" s="34">
        <v>20</v>
      </c>
      <c r="QR17" s="34">
        <v>-10</v>
      </c>
      <c r="QS17" s="34">
        <v>-1.1000000000000001</v>
      </c>
      <c r="QT17" s="34">
        <v>-8.8000000000000007</v>
      </c>
      <c r="QU17" s="34">
        <v>92864</v>
      </c>
      <c r="QV17" s="34">
        <v>72557</v>
      </c>
      <c r="QW17" s="34">
        <v>0</v>
      </c>
      <c r="QX17" s="34">
        <v>197.8</v>
      </c>
      <c r="QY17" s="34">
        <v>21.5</v>
      </c>
      <c r="QZ17" s="34">
        <v>9.6999999999999993</v>
      </c>
      <c r="RA17" s="34">
        <v>0</v>
      </c>
      <c r="RB17" s="34">
        <v>3.3</v>
      </c>
      <c r="RC17" s="34">
        <v>409.7</v>
      </c>
      <c r="RD17" s="34">
        <v>0</v>
      </c>
      <c r="RE17" s="34"/>
      <c r="RF17" s="34">
        <v>78.8</v>
      </c>
      <c r="RG17" s="34">
        <v>21.2</v>
      </c>
      <c r="RH17" s="34">
        <v>-16.899999999999999</v>
      </c>
      <c r="RI17" s="34">
        <v>-1.3</v>
      </c>
      <c r="RJ17" s="34">
        <v>-15.1</v>
      </c>
      <c r="RK17" s="34">
        <v>240876</v>
      </c>
      <c r="RL17" s="34">
        <v>236538</v>
      </c>
      <c r="RM17" s="34">
        <v>0.3</v>
      </c>
      <c r="RN17" s="34">
        <v>310.8</v>
      </c>
      <c r="RO17" s="34">
        <v>97.2</v>
      </c>
      <c r="RP17" s="34">
        <v>1.7</v>
      </c>
      <c r="RQ17" s="34">
        <v>0</v>
      </c>
      <c r="RR17" s="34">
        <v>2.4</v>
      </c>
      <c r="RS17" s="34">
        <v>334.1</v>
      </c>
      <c r="RT17" s="34">
        <v>0</v>
      </c>
      <c r="RU17" s="34"/>
      <c r="RV17" s="34">
        <v>49.7</v>
      </c>
      <c r="RW17" s="34">
        <v>21.3</v>
      </c>
      <c r="RX17" s="34">
        <v>-10.8</v>
      </c>
      <c r="RY17" s="34">
        <v>-1</v>
      </c>
      <c r="RZ17" s="34">
        <v>-9.4</v>
      </c>
      <c r="SA17" s="34">
        <v>110604</v>
      </c>
      <c r="SB17" s="34">
        <v>108429</v>
      </c>
      <c r="SC17" s="34">
        <v>0</v>
      </c>
      <c r="SD17" s="34">
        <v>268.60000000000002</v>
      </c>
      <c r="SE17" s="34">
        <v>54.5</v>
      </c>
      <c r="SF17" s="34">
        <v>11</v>
      </c>
      <c r="SG17" s="34">
        <v>0</v>
      </c>
      <c r="SH17" s="34">
        <v>3.5</v>
      </c>
      <c r="SI17" s="34">
        <v>225.7</v>
      </c>
      <c r="SJ17" s="34">
        <v>0</v>
      </c>
      <c r="SK17" s="34"/>
      <c r="SL17" s="34">
        <v>45.7</v>
      </c>
      <c r="SM17" s="34">
        <v>5.0999999999999996</v>
      </c>
      <c r="SN17" s="34">
        <v>-3.5</v>
      </c>
      <c r="SO17" s="34">
        <v>-0.7</v>
      </c>
      <c r="SP17" s="34">
        <v>-2.6</v>
      </c>
      <c r="SQ17" s="34">
        <v>86858</v>
      </c>
      <c r="SR17" s="34">
        <v>85112</v>
      </c>
      <c r="SS17" s="34">
        <v>2.9000000000000001E-2</v>
      </c>
      <c r="ST17" s="34">
        <v>184.5</v>
      </c>
      <c r="SU17" s="34">
        <v>32.9</v>
      </c>
      <c r="SV17" s="34">
        <v>8.1999999999999993</v>
      </c>
      <c r="SW17" s="34">
        <v>0</v>
      </c>
      <c r="SX17" s="34">
        <v>3</v>
      </c>
      <c r="SY17" s="34">
        <v>149.6</v>
      </c>
      <c r="SZ17" s="34">
        <v>0</v>
      </c>
      <c r="TA17" s="34"/>
      <c r="TB17" s="34">
        <v>23.7</v>
      </c>
      <c r="TC17" s="34">
        <v>14.6</v>
      </c>
      <c r="TD17" s="34">
        <v>-8.1999999999999993</v>
      </c>
      <c r="TE17" s="34">
        <v>-0.4</v>
      </c>
      <c r="TF17" s="34">
        <v>-7.6</v>
      </c>
      <c r="TG17" s="34">
        <v>161386</v>
      </c>
      <c r="TH17" s="34">
        <v>152216</v>
      </c>
      <c r="TI17" s="34">
        <v>5.1999999999999998E-2</v>
      </c>
      <c r="TJ17" s="34">
        <v>115.8</v>
      </c>
      <c r="TK17" s="34">
        <v>28.8</v>
      </c>
      <c r="TL17" s="34">
        <v>4.8</v>
      </c>
      <c r="TM17" s="34">
        <v>0.2</v>
      </c>
      <c r="TN17" s="34">
        <v>3.6</v>
      </c>
      <c r="TO17" s="34">
        <v>924.9</v>
      </c>
      <c r="TP17" s="34">
        <v>177.5</v>
      </c>
      <c r="TQ17" s="34"/>
      <c r="TR17" s="34">
        <v>147.1</v>
      </c>
      <c r="TS17" s="34">
        <v>66.599999999999994</v>
      </c>
      <c r="TT17" s="34">
        <v>-48.4</v>
      </c>
      <c r="TU17" s="34">
        <v>-7.9</v>
      </c>
      <c r="TV17" s="34">
        <v>-39</v>
      </c>
      <c r="TW17" s="34">
        <v>668503</v>
      </c>
      <c r="TX17" s="34">
        <v>511276</v>
      </c>
      <c r="TY17" s="34">
        <v>0.23</v>
      </c>
      <c r="TZ17" s="34">
        <v>569.4</v>
      </c>
      <c r="UA17" s="34">
        <v>257</v>
      </c>
      <c r="UB17" s="34">
        <v>98.5</v>
      </c>
      <c r="UC17" s="34">
        <v>0</v>
      </c>
      <c r="UD17" s="34">
        <v>4.8</v>
      </c>
      <c r="UE17" s="34">
        <v>738.1</v>
      </c>
      <c r="UF17" s="34">
        <v>16.2</v>
      </c>
      <c r="UG17" s="34"/>
      <c r="UH17" s="34">
        <v>142.19999999999999</v>
      </c>
      <c r="UI17" s="34">
        <v>59.8</v>
      </c>
      <c r="UJ17" s="34">
        <v>-43.5</v>
      </c>
      <c r="UK17" s="34">
        <v>-7.9</v>
      </c>
      <c r="UL17" s="34">
        <v>-34.6</v>
      </c>
      <c r="UM17" s="34">
        <v>533410</v>
      </c>
      <c r="UN17" s="34">
        <v>397688</v>
      </c>
      <c r="UO17" s="34">
        <v>0.17799999999999999</v>
      </c>
      <c r="UP17" s="34">
        <v>410.1</v>
      </c>
      <c r="UQ17" s="34">
        <v>238.2</v>
      </c>
      <c r="UR17" s="34">
        <v>89.9</v>
      </c>
      <c r="US17" s="34">
        <v>0</v>
      </c>
      <c r="UT17" s="34">
        <v>5.0999999999999996</v>
      </c>
      <c r="UU17" s="34">
        <v>460.2</v>
      </c>
      <c r="UV17" s="34">
        <v>13.3</v>
      </c>
      <c r="UW17" s="34"/>
      <c r="UX17" s="34">
        <v>77.8</v>
      </c>
      <c r="UY17" s="34">
        <v>36.799999999999997</v>
      </c>
      <c r="UZ17" s="34">
        <v>-25.3</v>
      </c>
      <c r="VA17" s="34">
        <v>-2.6</v>
      </c>
      <c r="VB17" s="34">
        <v>-22</v>
      </c>
      <c r="VC17" s="34">
        <v>132905</v>
      </c>
      <c r="VD17" s="34">
        <v>91513</v>
      </c>
      <c r="VE17" s="34">
        <v>0</v>
      </c>
      <c r="VF17" s="34">
        <v>162.9</v>
      </c>
      <c r="VG17" s="34">
        <v>209.5</v>
      </c>
      <c r="VH17" s="34">
        <v>87.9</v>
      </c>
      <c r="VI17" s="34">
        <v>0</v>
      </c>
      <c r="VJ17" s="34">
        <v>6.8</v>
      </c>
      <c r="VK17" s="34">
        <v>170.1</v>
      </c>
      <c r="VL17" s="34">
        <v>161.30000000000001</v>
      </c>
      <c r="VM17" s="34"/>
      <c r="VN17" s="34">
        <v>1.7</v>
      </c>
      <c r="VO17" s="34">
        <v>6.6</v>
      </c>
      <c r="VP17" s="34">
        <v>-4.5999999999999996</v>
      </c>
      <c r="VQ17" s="34">
        <v>0</v>
      </c>
      <c r="VR17" s="34">
        <v>-4.3</v>
      </c>
      <c r="VS17" s="34">
        <v>114053</v>
      </c>
      <c r="VT17" s="34">
        <v>110056</v>
      </c>
      <c r="VU17" s="34">
        <v>0.47399999999999998</v>
      </c>
      <c r="VV17" s="34">
        <v>155.80000000000001</v>
      </c>
      <c r="VW17" s="34">
        <v>11.5</v>
      </c>
      <c r="VX17" s="34">
        <v>2.8</v>
      </c>
      <c r="VY17" s="34">
        <v>0</v>
      </c>
      <c r="VZ17" s="34">
        <v>3</v>
      </c>
      <c r="WA17" s="34">
        <v>16.7</v>
      </c>
      <c r="WB17" s="34">
        <v>0</v>
      </c>
      <c r="WC17" s="34"/>
      <c r="WD17" s="34">
        <v>3.1</v>
      </c>
      <c r="WE17" s="34">
        <v>0.1</v>
      </c>
      <c r="WF17" s="34">
        <v>-0.2</v>
      </c>
      <c r="WG17" s="34">
        <v>0</v>
      </c>
      <c r="WH17" s="34">
        <v>-0.1</v>
      </c>
      <c r="WI17" s="34">
        <v>21040</v>
      </c>
      <c r="WJ17" s="34">
        <v>3533</v>
      </c>
      <c r="WK17" s="34">
        <v>0</v>
      </c>
      <c r="WL17" s="34">
        <v>3.5</v>
      </c>
      <c r="WM17" s="34">
        <v>7.4</v>
      </c>
      <c r="WN17" s="34">
        <v>5.8</v>
      </c>
      <c r="WO17" s="34">
        <v>0</v>
      </c>
      <c r="WP17" s="34">
        <v>9.6</v>
      </c>
      <c r="WQ17" s="34">
        <v>842.8</v>
      </c>
      <c r="WR17" s="34">
        <v>0</v>
      </c>
      <c r="WS17" s="34"/>
      <c r="WT17" s="34">
        <v>126</v>
      </c>
      <c r="WU17" s="34">
        <v>18</v>
      </c>
      <c r="WV17" s="34">
        <v>-15.6</v>
      </c>
      <c r="WW17" s="34">
        <v>-3.1</v>
      </c>
      <c r="WX17" s="34">
        <v>-11.1</v>
      </c>
      <c r="WY17" s="34">
        <v>1099187</v>
      </c>
      <c r="WZ17" s="34">
        <v>746215</v>
      </c>
      <c r="XA17" s="34">
        <v>0.19900000000000001</v>
      </c>
      <c r="XB17" s="34">
        <v>505.7</v>
      </c>
      <c r="XC17" s="34">
        <v>266.3</v>
      </c>
      <c r="XD17" s="34">
        <v>70</v>
      </c>
      <c r="XE17" s="34">
        <v>0.8</v>
      </c>
      <c r="XF17" s="34">
        <v>4.8</v>
      </c>
      <c r="XG17" s="34">
        <v>2966.1</v>
      </c>
      <c r="XH17" s="34">
        <v>0</v>
      </c>
      <c r="XI17" s="34"/>
      <c r="XJ17" s="34">
        <v>1126.8</v>
      </c>
      <c r="XK17" s="34">
        <v>263.60000000000002</v>
      </c>
      <c r="XL17" s="34">
        <v>-205.7</v>
      </c>
      <c r="XM17" s="34">
        <v>-52.9</v>
      </c>
      <c r="XN17" s="34">
        <v>-148.69999999999999</v>
      </c>
      <c r="XO17" s="34">
        <v>735520</v>
      </c>
      <c r="XP17" s="34">
        <v>690078</v>
      </c>
      <c r="XQ17" s="34">
        <v>4.2000000000000003E-2</v>
      </c>
      <c r="XR17" s="34">
        <v>1729.7</v>
      </c>
      <c r="XS17" s="34">
        <v>704.1</v>
      </c>
      <c r="XT17" s="34">
        <v>346.7</v>
      </c>
      <c r="XU17" s="34">
        <v>185.6</v>
      </c>
      <c r="XV17" s="34">
        <v>6</v>
      </c>
      <c r="XW17" s="34">
        <v>1812.4</v>
      </c>
      <c r="XX17" s="34">
        <v>0</v>
      </c>
      <c r="XY17" s="34"/>
      <c r="XZ17" s="34">
        <v>795.7</v>
      </c>
      <c r="YA17" s="34">
        <v>167.1</v>
      </c>
      <c r="YB17" s="34">
        <v>-140.5</v>
      </c>
      <c r="YC17" s="34">
        <v>-44</v>
      </c>
      <c r="YD17" s="34">
        <v>-93.6</v>
      </c>
      <c r="YE17" s="34">
        <v>320385</v>
      </c>
      <c r="YF17" s="34">
        <v>301755</v>
      </c>
      <c r="YG17" s="34">
        <v>2E-3</v>
      </c>
      <c r="YH17" s="34">
        <v>774.9</v>
      </c>
      <c r="YI17" s="34">
        <v>580.9</v>
      </c>
      <c r="YJ17" s="34">
        <v>272.2</v>
      </c>
      <c r="YK17" s="34">
        <v>184.4</v>
      </c>
      <c r="YL17" s="34">
        <v>7.6</v>
      </c>
      <c r="YM17" s="34">
        <v>547.79999999999995</v>
      </c>
      <c r="YN17" s="34">
        <v>0</v>
      </c>
      <c r="YO17" s="34"/>
      <c r="YP17" s="34">
        <v>185.4</v>
      </c>
      <c r="YQ17" s="34">
        <v>22.7</v>
      </c>
      <c r="YR17" s="34">
        <v>-24.9</v>
      </c>
      <c r="YS17" s="34">
        <v>-5.7</v>
      </c>
      <c r="YT17" s="34">
        <v>-18.600000000000001</v>
      </c>
      <c r="YU17" s="34">
        <v>165730</v>
      </c>
      <c r="YV17" s="34">
        <v>153635</v>
      </c>
      <c r="YW17" s="34">
        <v>0.219</v>
      </c>
      <c r="YX17" s="34">
        <v>477.8</v>
      </c>
      <c r="YY17" s="34">
        <v>19</v>
      </c>
      <c r="YZ17" s="34">
        <v>50.9</v>
      </c>
      <c r="ZA17" s="34">
        <v>0.1</v>
      </c>
      <c r="ZB17" s="34">
        <v>3.3</v>
      </c>
      <c r="ZC17" s="34">
        <v>605.79999999999995</v>
      </c>
      <c r="ZD17" s="34">
        <v>0</v>
      </c>
      <c r="ZE17" s="34"/>
      <c r="ZF17" s="34">
        <v>145.69999999999999</v>
      </c>
      <c r="ZG17" s="34">
        <v>73.7</v>
      </c>
      <c r="ZH17" s="34">
        <v>-40.299999999999997</v>
      </c>
      <c r="ZI17" s="34">
        <v>-3.2</v>
      </c>
      <c r="ZJ17" s="34">
        <v>-36.5</v>
      </c>
      <c r="ZK17" s="34">
        <v>249404</v>
      </c>
      <c r="ZL17" s="34">
        <v>234688</v>
      </c>
      <c r="ZM17" s="34">
        <v>0</v>
      </c>
      <c r="ZN17" s="34">
        <v>476.9</v>
      </c>
      <c r="ZO17" s="34">
        <v>104.2</v>
      </c>
      <c r="ZP17" s="34">
        <v>23.6</v>
      </c>
      <c r="ZQ17" s="34">
        <v>1.1000000000000001</v>
      </c>
      <c r="ZR17" s="34">
        <v>3.6</v>
      </c>
      <c r="ZS17" s="34">
        <v>6768.2</v>
      </c>
      <c r="ZT17" s="34">
        <v>308.3</v>
      </c>
      <c r="ZU17" s="34"/>
      <c r="ZV17" s="34">
        <v>1178.8</v>
      </c>
      <c r="ZW17" s="34">
        <v>318.5</v>
      </c>
      <c r="ZX17" s="34">
        <v>-216.5</v>
      </c>
      <c r="ZY17" s="34">
        <v>-29.4</v>
      </c>
      <c r="ZZ17" s="34">
        <v>-177.9</v>
      </c>
      <c r="AAA17" s="34">
        <v>2398180</v>
      </c>
      <c r="AAB17" s="34">
        <v>2325931</v>
      </c>
      <c r="AAC17" s="34">
        <v>0.03</v>
      </c>
      <c r="AAD17" s="34">
        <v>5451.7</v>
      </c>
      <c r="AAE17" s="34">
        <v>1020.7</v>
      </c>
      <c r="AAF17" s="34">
        <v>293.39999999999998</v>
      </c>
      <c r="AAG17" s="34">
        <v>2.5</v>
      </c>
      <c r="AAH17" s="34">
        <v>3</v>
      </c>
      <c r="AAI17" s="34">
        <v>1759.8</v>
      </c>
      <c r="AAJ17" s="34">
        <v>13</v>
      </c>
      <c r="AAK17" s="34"/>
      <c r="AAL17" s="34">
        <v>310.5</v>
      </c>
      <c r="AAM17" s="34">
        <v>128.9</v>
      </c>
      <c r="AAN17" s="34">
        <v>-88.1</v>
      </c>
      <c r="AAO17" s="34">
        <v>-15.2</v>
      </c>
      <c r="AAP17" s="34">
        <v>-70.3</v>
      </c>
      <c r="AAQ17" s="34">
        <v>1421090</v>
      </c>
      <c r="AAR17" s="34">
        <v>449218</v>
      </c>
      <c r="AAS17" s="34">
        <v>0.23799999999999999</v>
      </c>
      <c r="AAT17" s="34">
        <v>1221.3</v>
      </c>
      <c r="AAU17" s="34">
        <v>299.10000000000002</v>
      </c>
      <c r="AAV17" s="34">
        <v>239</v>
      </c>
      <c r="AAW17" s="34">
        <v>0.4</v>
      </c>
      <c r="AAX17" s="34">
        <v>4.5999999999999996</v>
      </c>
      <c r="AAY17" s="34">
        <v>552.29999999999995</v>
      </c>
      <c r="AAZ17" s="34">
        <v>13</v>
      </c>
      <c r="ABA17" s="34"/>
      <c r="ABB17" s="34">
        <v>103</v>
      </c>
      <c r="ABC17" s="34">
        <v>53.1</v>
      </c>
      <c r="ABD17" s="34">
        <v>-33.700000000000003</v>
      </c>
      <c r="ABE17" s="34">
        <v>-2</v>
      </c>
      <c r="ABF17" s="34">
        <v>-30.4</v>
      </c>
      <c r="ABG17" s="34">
        <v>357947</v>
      </c>
      <c r="ABH17" s="34">
        <v>212670</v>
      </c>
      <c r="ABI17" s="34">
        <v>3.0000000000000001E-3</v>
      </c>
      <c r="ABJ17" s="34">
        <v>388</v>
      </c>
      <c r="ABK17" s="34">
        <v>101.4</v>
      </c>
      <c r="ABL17" s="34">
        <v>62.5</v>
      </c>
      <c r="ABM17" s="34">
        <v>0.4</v>
      </c>
      <c r="ABN17" s="34">
        <v>4.7</v>
      </c>
      <c r="ABO17" s="34">
        <v>175.9</v>
      </c>
      <c r="ABP17" s="34">
        <v>0</v>
      </c>
      <c r="ABQ17" s="34"/>
      <c r="ABR17" s="34">
        <v>64.5</v>
      </c>
      <c r="ABS17" s="34">
        <v>12.2</v>
      </c>
      <c r="ABT17" s="34">
        <v>-11.8</v>
      </c>
      <c r="ABU17" s="34">
        <v>-6.6</v>
      </c>
      <c r="ABV17" s="34">
        <v>-5</v>
      </c>
      <c r="ABW17" s="34">
        <v>867885</v>
      </c>
      <c r="ABX17" s="34">
        <v>61955</v>
      </c>
      <c r="ABY17" s="34">
        <v>1.4E-2</v>
      </c>
      <c r="ABZ17" s="34">
        <v>87.7</v>
      </c>
      <c r="ACA17" s="34">
        <v>84.1</v>
      </c>
      <c r="ACB17" s="34">
        <v>4.0999999999999996</v>
      </c>
      <c r="ACC17" s="34">
        <v>0</v>
      </c>
      <c r="ACD17" s="34">
        <v>5.0999999999999996</v>
      </c>
      <c r="ACE17" s="34">
        <v>18.399999999999999</v>
      </c>
      <c r="ACF17" s="34">
        <v>0</v>
      </c>
      <c r="ACG17" s="34"/>
      <c r="ACH17" s="34">
        <v>4.9000000000000004</v>
      </c>
      <c r="ACI17" s="34">
        <v>6.4</v>
      </c>
      <c r="ACJ17" s="34">
        <v>-2.5</v>
      </c>
      <c r="ACK17" s="34">
        <v>-0.3</v>
      </c>
      <c r="ACL17" s="34">
        <v>-2.2000000000000002</v>
      </c>
      <c r="ACM17" s="34">
        <v>6092</v>
      </c>
      <c r="ACN17" s="34">
        <v>3008</v>
      </c>
      <c r="ACO17" s="34">
        <v>0</v>
      </c>
      <c r="ACP17" s="34">
        <v>3.6</v>
      </c>
      <c r="ACQ17" s="34">
        <v>14.8</v>
      </c>
      <c r="ACR17" s="34">
        <v>0</v>
      </c>
      <c r="ACS17" s="34">
        <v>0</v>
      </c>
      <c r="ACT17" s="34">
        <v>6.5</v>
      </c>
      <c r="ACU17" s="34">
        <v>601.9</v>
      </c>
      <c r="ACV17" s="34">
        <v>0</v>
      </c>
      <c r="ACW17" s="34"/>
      <c r="ACX17" s="34">
        <v>136.80000000000001</v>
      </c>
      <c r="ACY17" s="34">
        <v>56.5</v>
      </c>
      <c r="ACZ17" s="34">
        <v>-39.700000000000003</v>
      </c>
      <c r="ADA17" s="34">
        <v>-6.2</v>
      </c>
      <c r="ADB17" s="34">
        <v>-32.5</v>
      </c>
      <c r="ADC17" s="34">
        <v>180793</v>
      </c>
      <c r="ADD17" s="34">
        <v>163730</v>
      </c>
      <c r="ADE17" s="34">
        <v>1.9E-2</v>
      </c>
      <c r="ADF17" s="34">
        <v>331.4</v>
      </c>
      <c r="ADG17" s="34">
        <v>98</v>
      </c>
      <c r="ADH17" s="34">
        <v>172.5</v>
      </c>
      <c r="ADI17" s="34">
        <v>0</v>
      </c>
      <c r="ADJ17" s="34">
        <v>6.3</v>
      </c>
      <c r="ADK17" s="34">
        <v>411.4</v>
      </c>
      <c r="ADL17" s="34">
        <v>0</v>
      </c>
      <c r="ADM17" s="34"/>
      <c r="ADN17" s="34">
        <v>1.3</v>
      </c>
      <c r="ADO17" s="34">
        <v>0.7</v>
      </c>
      <c r="ADP17" s="34">
        <v>-0.4</v>
      </c>
      <c r="ADQ17" s="34">
        <v>0</v>
      </c>
      <c r="ADR17" s="34">
        <v>-0.2</v>
      </c>
      <c r="ADS17" s="34">
        <v>8373</v>
      </c>
      <c r="ADT17" s="34">
        <v>7855</v>
      </c>
      <c r="ADU17" s="34">
        <v>0.98</v>
      </c>
      <c r="ADV17" s="34">
        <v>410.6</v>
      </c>
      <c r="ADW17" s="34">
        <v>0.7</v>
      </c>
      <c r="ADX17" s="34">
        <v>0</v>
      </c>
      <c r="ADY17" s="34">
        <v>0</v>
      </c>
      <c r="ADZ17" s="34">
        <v>1.7</v>
      </c>
      <c r="AEA17" s="34">
        <v>1936.8</v>
      </c>
      <c r="AEB17" s="34">
        <v>0</v>
      </c>
      <c r="AEC17" s="34"/>
      <c r="AED17" s="34">
        <v>650.4</v>
      </c>
      <c r="AEE17" s="34">
        <v>156.5</v>
      </c>
      <c r="AEF17" s="34">
        <v>-91.7</v>
      </c>
      <c r="AEG17" s="34">
        <v>-21</v>
      </c>
      <c r="AEH17" s="34">
        <v>-69.099999999999994</v>
      </c>
      <c r="AEI17" s="34">
        <v>361718</v>
      </c>
      <c r="AEJ17" s="34">
        <v>344985</v>
      </c>
      <c r="AEK17" s="34">
        <v>1.6E-2</v>
      </c>
      <c r="AEL17" s="34">
        <v>788.6</v>
      </c>
      <c r="AEM17" s="34">
        <v>724.8</v>
      </c>
      <c r="AEN17" s="34">
        <v>407.6</v>
      </c>
      <c r="AEO17" s="34">
        <v>15.8</v>
      </c>
      <c r="AEP17" s="34">
        <v>7.2</v>
      </c>
      <c r="AEQ17" s="34">
        <v>3730.2</v>
      </c>
      <c r="AER17" s="34">
        <v>0</v>
      </c>
      <c r="AES17" s="34"/>
      <c r="AET17" s="34">
        <v>1096.5999999999999</v>
      </c>
      <c r="AEU17" s="34">
        <v>381.4</v>
      </c>
      <c r="AEV17" s="34">
        <v>-238.2</v>
      </c>
      <c r="AEW17" s="34">
        <v>-48.5</v>
      </c>
      <c r="AEX17" s="34">
        <v>-185.2</v>
      </c>
      <c r="AEY17" s="34">
        <v>10811</v>
      </c>
      <c r="AEZ17" s="34">
        <v>9948</v>
      </c>
      <c r="AFA17" s="34">
        <v>3.2000000000000001E-2</v>
      </c>
      <c r="AFB17" s="34">
        <v>1146</v>
      </c>
      <c r="AFC17" s="34">
        <v>1378.6</v>
      </c>
      <c r="AFD17" s="34">
        <v>1121</v>
      </c>
      <c r="AFE17" s="34">
        <v>84.5</v>
      </c>
      <c r="AFF17" s="34">
        <v>8.1</v>
      </c>
      <c r="AFG17" s="34">
        <v>4137.2</v>
      </c>
      <c r="AFH17" s="34">
        <v>2.4</v>
      </c>
      <c r="AFI17" s="34"/>
      <c r="AFJ17" s="34">
        <v>906.6</v>
      </c>
      <c r="AFK17" s="34">
        <v>263</v>
      </c>
      <c r="AFL17" s="34">
        <v>-158.5</v>
      </c>
      <c r="AFM17" s="34">
        <v>-31</v>
      </c>
      <c r="AFN17" s="34">
        <v>-119.7</v>
      </c>
      <c r="AFO17" s="34">
        <v>610910</v>
      </c>
      <c r="AFP17" s="34">
        <v>554600</v>
      </c>
      <c r="AFQ17" s="34">
        <v>9.2999999999999999E-2</v>
      </c>
      <c r="AFR17" s="34">
        <v>2647</v>
      </c>
      <c r="AFS17" s="34">
        <v>1138</v>
      </c>
      <c r="AFT17" s="34">
        <v>344.2</v>
      </c>
      <c r="AFU17" s="34">
        <v>8</v>
      </c>
      <c r="AFV17" s="34">
        <v>4.5</v>
      </c>
      <c r="AFW17" s="34">
        <v>98.3</v>
      </c>
      <c r="AFX17" s="34">
        <v>0</v>
      </c>
      <c r="AFY17" s="34"/>
      <c r="AFZ17" s="34">
        <v>5.9</v>
      </c>
      <c r="AGA17" s="34">
        <v>1.7</v>
      </c>
      <c r="AGB17" s="34">
        <v>-1.4</v>
      </c>
      <c r="AGC17" s="34">
        <v>-0.2</v>
      </c>
      <c r="AGD17" s="34">
        <v>-0.8</v>
      </c>
      <c r="AGE17" s="34">
        <v>0</v>
      </c>
      <c r="AGF17" s="34">
        <v>0</v>
      </c>
      <c r="AGG17" s="34">
        <v>0</v>
      </c>
      <c r="AGH17" s="34">
        <v>37.1</v>
      </c>
      <c r="AGI17" s="34">
        <v>56.9</v>
      </c>
      <c r="AGJ17" s="34">
        <v>4.3</v>
      </c>
      <c r="AGK17" s="34">
        <v>0.1</v>
      </c>
      <c r="AGL17" s="34">
        <v>5.6</v>
      </c>
      <c r="AGM17" s="34">
        <v>4038.9</v>
      </c>
      <c r="AGN17" s="34">
        <v>2.4</v>
      </c>
      <c r="AGO17" s="34"/>
      <c r="AGP17" s="34">
        <v>900.7</v>
      </c>
      <c r="AGQ17" s="34">
        <v>261.2</v>
      </c>
      <c r="AGR17" s="34">
        <v>-157.1</v>
      </c>
      <c r="AGS17" s="34">
        <v>-30.8</v>
      </c>
      <c r="AGT17" s="34">
        <v>-118.9</v>
      </c>
      <c r="AGU17" s="34">
        <v>610910</v>
      </c>
      <c r="AGV17" s="34">
        <v>554600</v>
      </c>
      <c r="AGW17" s="34">
        <v>9.5000000000000001E-2</v>
      </c>
      <c r="AGX17" s="34">
        <v>2609.9</v>
      </c>
      <c r="AGY17" s="34">
        <v>1081</v>
      </c>
      <c r="AGZ17" s="34">
        <v>340</v>
      </c>
      <c r="AHA17" s="34">
        <v>8</v>
      </c>
      <c r="AHB17" s="34">
        <v>4.4000000000000004</v>
      </c>
      <c r="AHC17" s="34">
        <v>35404</v>
      </c>
      <c r="AHD17" s="34">
        <v>611.70000000000005</v>
      </c>
      <c r="AHE17" s="34"/>
      <c r="AHF17" s="34">
        <v>7827.6</v>
      </c>
      <c r="AHG17" s="34">
        <v>2176.6999999999998</v>
      </c>
      <c r="AHH17" s="34">
        <v>-1432.1</v>
      </c>
      <c r="AHI17" s="34">
        <v>-256.89999999999998</v>
      </c>
      <c r="AHJ17" s="34">
        <v>-1126.5</v>
      </c>
      <c r="AHK17" s="34">
        <v>19195443</v>
      </c>
      <c r="AHL17" s="34">
        <v>15054340</v>
      </c>
      <c r="AHM17" s="34">
        <v>7.4999999999999997E-2</v>
      </c>
      <c r="AHN17" s="34">
        <v>23898.799999999999</v>
      </c>
      <c r="AHO17" s="34">
        <v>7671.1</v>
      </c>
      <c r="AHP17" s="34">
        <v>3495.1</v>
      </c>
      <c r="AHQ17" s="34">
        <v>339</v>
      </c>
      <c r="AHR17" s="34">
        <v>4.5</v>
      </c>
      <c r="AHS17" s="32" t="s">
        <v>454</v>
      </c>
      <c r="AHT17" s="198" t="s">
        <v>2389</v>
      </c>
      <c r="AHU17" s="32" t="s">
        <v>455</v>
      </c>
    </row>
    <row r="18" spans="1:906" ht="15" customHeight="1">
      <c r="A18" s="36" t="s">
        <v>110</v>
      </c>
      <c r="B18" s="58" t="s">
        <v>375</v>
      </c>
      <c r="C18" s="36" t="s">
        <v>170</v>
      </c>
      <c r="D18" s="74">
        <v>44926</v>
      </c>
      <c r="E18" s="58" t="s">
        <v>193</v>
      </c>
      <c r="F18" s="58" t="s">
        <v>190</v>
      </c>
      <c r="G18" s="59">
        <v>15258212</v>
      </c>
      <c r="H18" s="31">
        <v>384909</v>
      </c>
      <c r="I18" s="31"/>
      <c r="J18" s="31">
        <v>1619047</v>
      </c>
      <c r="K18" s="31">
        <v>933839</v>
      </c>
      <c r="L18" s="31">
        <v>610490</v>
      </c>
      <c r="M18" s="31">
        <v>47816</v>
      </c>
      <c r="N18" s="31">
        <v>550444</v>
      </c>
      <c r="O18" s="31">
        <v>11226725</v>
      </c>
      <c r="P18" s="31">
        <v>8480751</v>
      </c>
      <c r="Q18" s="31">
        <v>6.1800000000000001E-2</v>
      </c>
      <c r="R18" s="31">
        <v>7847738</v>
      </c>
      <c r="S18" s="31">
        <v>2661097</v>
      </c>
      <c r="T18" s="31">
        <v>1736711</v>
      </c>
      <c r="U18" s="180">
        <v>2322645</v>
      </c>
      <c r="V18" s="34">
        <v>4.96</v>
      </c>
      <c r="W18" s="34">
        <v>326843</v>
      </c>
      <c r="X18" s="34"/>
      <c r="Y18" s="34"/>
      <c r="Z18" s="34">
        <v>43069</v>
      </c>
      <c r="AA18" s="34">
        <v>5402</v>
      </c>
      <c r="AB18" s="34">
        <v>3775</v>
      </c>
      <c r="AC18" s="34">
        <v>1274</v>
      </c>
      <c r="AD18" s="34">
        <v>2251</v>
      </c>
      <c r="AE18" s="34">
        <v>16237</v>
      </c>
      <c r="AF18" s="34"/>
      <c r="AG18" s="34">
        <v>0</v>
      </c>
      <c r="AH18" s="34">
        <v>150309</v>
      </c>
      <c r="AI18" s="34">
        <v>80767</v>
      </c>
      <c r="AJ18" s="34">
        <v>69835</v>
      </c>
      <c r="AK18" s="34">
        <v>25094</v>
      </c>
      <c r="AL18" s="34">
        <v>7.99</v>
      </c>
      <c r="AM18" s="34">
        <v>61936</v>
      </c>
      <c r="AN18" s="34"/>
      <c r="AO18" s="34"/>
      <c r="AP18" s="34">
        <v>10656</v>
      </c>
      <c r="AQ18" s="34">
        <v>3971</v>
      </c>
      <c r="AR18" s="34">
        <v>2883</v>
      </c>
      <c r="AS18" s="34">
        <v>235</v>
      </c>
      <c r="AT18" s="34">
        <v>2634</v>
      </c>
      <c r="AU18" s="34">
        <v>46559</v>
      </c>
      <c r="AV18" s="34">
        <v>23190</v>
      </c>
      <c r="AW18" s="34">
        <v>4.7100000000000003E-2</v>
      </c>
      <c r="AX18" s="34">
        <v>32026</v>
      </c>
      <c r="AY18" s="34">
        <v>19988</v>
      </c>
      <c r="AZ18" s="34">
        <v>950</v>
      </c>
      <c r="BA18" s="34">
        <v>8972</v>
      </c>
      <c r="BB18" s="34">
        <v>3.74</v>
      </c>
      <c r="BC18" s="34"/>
      <c r="BD18" s="34"/>
      <c r="BE18" s="34"/>
      <c r="BF18" s="34"/>
      <c r="BG18" s="34"/>
      <c r="BH18" s="34"/>
      <c r="BI18" s="34"/>
      <c r="BJ18" s="34"/>
      <c r="BK18" s="34"/>
      <c r="BL18" s="34"/>
      <c r="BM18" s="34">
        <v>0</v>
      </c>
      <c r="BN18" s="34"/>
      <c r="BO18" s="34"/>
      <c r="BP18" s="34"/>
      <c r="BQ18" s="34"/>
      <c r="BR18" s="34"/>
      <c r="BS18" s="34">
        <v>2918</v>
      </c>
      <c r="BT18" s="34"/>
      <c r="BU18" s="34"/>
      <c r="BV18" s="34"/>
      <c r="BW18" s="34"/>
      <c r="BX18" s="34">
        <v>0</v>
      </c>
      <c r="BY18" s="34"/>
      <c r="BZ18" s="34"/>
      <c r="CA18" s="34">
        <v>11669</v>
      </c>
      <c r="CB18" s="34">
        <v>9469</v>
      </c>
      <c r="CC18" s="34">
        <v>1</v>
      </c>
      <c r="CD18" s="34">
        <v>2918</v>
      </c>
      <c r="CE18" s="34"/>
      <c r="CF18" s="34"/>
      <c r="CG18" s="34"/>
      <c r="CH18" s="34">
        <v>0.06</v>
      </c>
      <c r="CI18" s="34">
        <v>1</v>
      </c>
      <c r="CJ18" s="34"/>
      <c r="CK18" s="34"/>
      <c r="CL18" s="34"/>
      <c r="CM18" s="34"/>
      <c r="CN18" s="34"/>
      <c r="CO18" s="34"/>
      <c r="CP18" s="34"/>
      <c r="CQ18" s="34"/>
      <c r="CR18" s="34"/>
      <c r="CS18" s="34">
        <v>0</v>
      </c>
      <c r="CT18" s="34">
        <v>1</v>
      </c>
      <c r="CU18" s="34"/>
      <c r="CV18" s="34"/>
      <c r="CW18" s="34"/>
      <c r="CX18" s="34">
        <v>0.04</v>
      </c>
      <c r="CY18" s="34">
        <v>59017</v>
      </c>
      <c r="CZ18" s="34"/>
      <c r="DA18" s="34"/>
      <c r="DB18" s="34">
        <v>10656</v>
      </c>
      <c r="DC18" s="34">
        <v>3971</v>
      </c>
      <c r="DD18" s="34">
        <v>2882</v>
      </c>
      <c r="DE18" s="34">
        <v>235</v>
      </c>
      <c r="DF18" s="34">
        <v>2634</v>
      </c>
      <c r="DG18" s="34">
        <v>34890</v>
      </c>
      <c r="DH18" s="34">
        <v>13722</v>
      </c>
      <c r="DI18" s="34">
        <v>0</v>
      </c>
      <c r="DJ18" s="34">
        <v>29107</v>
      </c>
      <c r="DK18" s="34">
        <v>19988</v>
      </c>
      <c r="DL18" s="34">
        <v>950</v>
      </c>
      <c r="DM18" s="34">
        <v>8972</v>
      </c>
      <c r="DN18" s="34">
        <v>3.72</v>
      </c>
      <c r="DO18" s="34"/>
      <c r="DP18" s="34"/>
      <c r="DQ18" s="34"/>
      <c r="DR18" s="34"/>
      <c r="DS18" s="34"/>
      <c r="DT18" s="34"/>
      <c r="DU18" s="34"/>
      <c r="DV18" s="34"/>
      <c r="DW18" s="34"/>
      <c r="DX18" s="34"/>
      <c r="DY18" s="34">
        <v>0</v>
      </c>
      <c r="DZ18" s="34"/>
      <c r="EA18" s="34"/>
      <c r="EB18" s="34"/>
      <c r="EC18" s="34"/>
      <c r="ED18" s="34"/>
      <c r="EE18" s="34">
        <v>5353969</v>
      </c>
      <c r="EF18" s="34">
        <v>165143</v>
      </c>
      <c r="EG18" s="34"/>
      <c r="EH18" s="34">
        <v>498166</v>
      </c>
      <c r="EI18" s="34">
        <v>191574</v>
      </c>
      <c r="EJ18" s="34">
        <v>136183</v>
      </c>
      <c r="EK18" s="34">
        <v>11949</v>
      </c>
      <c r="EL18" s="34">
        <v>122002</v>
      </c>
      <c r="EM18" s="34">
        <v>9724186</v>
      </c>
      <c r="EN18" s="34">
        <v>7922155</v>
      </c>
      <c r="EO18" s="34">
        <v>0.12790000000000001</v>
      </c>
      <c r="EP18" s="34">
        <v>3672701</v>
      </c>
      <c r="EQ18" s="34">
        <v>781050</v>
      </c>
      <c r="ER18" s="34">
        <v>169498</v>
      </c>
      <c r="ES18" s="34">
        <v>703636</v>
      </c>
      <c r="ET18" s="34">
        <v>3.55</v>
      </c>
      <c r="EU18" s="34">
        <v>867342</v>
      </c>
      <c r="EV18" s="34"/>
      <c r="EW18" s="34"/>
      <c r="EX18" s="34">
        <v>44710</v>
      </c>
      <c r="EY18" s="34">
        <v>40486</v>
      </c>
      <c r="EZ18" s="34">
        <v>29976</v>
      </c>
      <c r="FA18" s="34">
        <v>1164</v>
      </c>
      <c r="FB18" s="34">
        <v>28209</v>
      </c>
      <c r="FC18" s="34">
        <v>2587081</v>
      </c>
      <c r="FD18" s="34">
        <v>2475341</v>
      </c>
      <c r="FE18" s="34">
        <v>4.6100000000000002E-2</v>
      </c>
      <c r="FF18" s="34">
        <v>551171</v>
      </c>
      <c r="FG18" s="34">
        <v>134244</v>
      </c>
      <c r="FH18" s="34">
        <v>41435</v>
      </c>
      <c r="FI18" s="34">
        <v>140326</v>
      </c>
      <c r="FJ18" s="34">
        <v>3.84</v>
      </c>
      <c r="FK18" s="34">
        <v>94520</v>
      </c>
      <c r="FL18" s="34"/>
      <c r="FM18" s="34"/>
      <c r="FN18" s="34">
        <v>2016</v>
      </c>
      <c r="FO18" s="34">
        <v>2377</v>
      </c>
      <c r="FP18" s="34">
        <v>2095</v>
      </c>
      <c r="FQ18" s="34">
        <v>60</v>
      </c>
      <c r="FR18" s="34">
        <v>1988</v>
      </c>
      <c r="FS18" s="34">
        <v>6686</v>
      </c>
      <c r="FT18" s="34">
        <v>3418</v>
      </c>
      <c r="FU18" s="34">
        <v>0</v>
      </c>
      <c r="FV18" s="34">
        <v>44556</v>
      </c>
      <c r="FW18" s="34">
        <v>40164</v>
      </c>
      <c r="FX18" s="34">
        <v>7167</v>
      </c>
      <c r="FY18" s="34">
        <v>2634</v>
      </c>
      <c r="FZ18" s="34">
        <v>5.98</v>
      </c>
      <c r="GA18" s="34"/>
      <c r="GB18" s="34"/>
      <c r="GC18" s="34"/>
      <c r="GD18" s="34"/>
      <c r="GE18" s="34"/>
      <c r="GF18" s="34"/>
      <c r="GG18" s="34"/>
      <c r="GH18" s="34"/>
      <c r="GI18" s="34"/>
      <c r="GJ18" s="34"/>
      <c r="GK18" s="34">
        <v>0</v>
      </c>
      <c r="GL18" s="34"/>
      <c r="GM18" s="34"/>
      <c r="GN18" s="34"/>
      <c r="GO18" s="34"/>
      <c r="GP18" s="34"/>
      <c r="GQ18" s="34">
        <v>185348</v>
      </c>
      <c r="GR18" s="34"/>
      <c r="GS18" s="34"/>
      <c r="GT18" s="34">
        <v>30308</v>
      </c>
      <c r="GU18" s="34">
        <v>10434</v>
      </c>
      <c r="GV18" s="34">
        <v>6994</v>
      </c>
      <c r="GW18" s="34">
        <v>699</v>
      </c>
      <c r="GX18" s="34">
        <v>6253</v>
      </c>
      <c r="GY18" s="34">
        <v>106726</v>
      </c>
      <c r="GZ18" s="34">
        <v>79405</v>
      </c>
      <c r="HA18" s="34">
        <v>4.7699999999999999E-2</v>
      </c>
      <c r="HB18" s="34">
        <v>111487</v>
      </c>
      <c r="HC18" s="34">
        <v>34119</v>
      </c>
      <c r="HD18" s="34">
        <v>2932</v>
      </c>
      <c r="HE18" s="34">
        <v>36809</v>
      </c>
      <c r="HF18" s="34">
        <v>3.19</v>
      </c>
      <c r="HG18" s="34">
        <v>59387</v>
      </c>
      <c r="HH18" s="34"/>
      <c r="HI18" s="34"/>
      <c r="HJ18" s="34">
        <v>8326</v>
      </c>
      <c r="HK18" s="34">
        <v>13067</v>
      </c>
      <c r="HL18" s="34">
        <v>10120</v>
      </c>
      <c r="HM18" s="34">
        <v>241</v>
      </c>
      <c r="HN18" s="34">
        <v>9865</v>
      </c>
      <c r="HO18" s="34">
        <v>4904</v>
      </c>
      <c r="HP18" s="34">
        <v>1473</v>
      </c>
      <c r="HQ18" s="34">
        <v>0</v>
      </c>
      <c r="HR18" s="34">
        <v>38283</v>
      </c>
      <c r="HS18" s="34">
        <v>7650</v>
      </c>
      <c r="HT18" s="34">
        <v>2114</v>
      </c>
      <c r="HU18" s="34">
        <v>11286</v>
      </c>
      <c r="HV18" s="34">
        <v>2.92</v>
      </c>
      <c r="HW18" s="34">
        <v>21683</v>
      </c>
      <c r="HX18" s="34"/>
      <c r="HY18" s="34"/>
      <c r="HZ18" s="34">
        <v>206</v>
      </c>
      <c r="IA18" s="34">
        <v>160</v>
      </c>
      <c r="IB18" s="34">
        <v>107</v>
      </c>
      <c r="IC18" s="34">
        <v>1</v>
      </c>
      <c r="ID18" s="34">
        <v>92</v>
      </c>
      <c r="IE18" s="34">
        <v>2115</v>
      </c>
      <c r="IF18" s="34">
        <v>1761</v>
      </c>
      <c r="IG18" s="34">
        <v>1.9400000000000001E-2</v>
      </c>
      <c r="IH18" s="34">
        <v>16890</v>
      </c>
      <c r="II18" s="34">
        <v>1222</v>
      </c>
      <c r="IJ18" s="34">
        <v>66</v>
      </c>
      <c r="IK18" s="34">
        <v>3391</v>
      </c>
      <c r="IL18" s="34">
        <v>2.5499999999999998</v>
      </c>
      <c r="IM18" s="34">
        <v>82938</v>
      </c>
      <c r="IN18" s="34"/>
      <c r="IO18" s="34"/>
      <c r="IP18" s="34">
        <v>11063</v>
      </c>
      <c r="IQ18" s="34">
        <v>3074</v>
      </c>
      <c r="IR18" s="34">
        <v>2569</v>
      </c>
      <c r="IS18" s="34">
        <v>425</v>
      </c>
      <c r="IT18" s="34">
        <v>2100</v>
      </c>
      <c r="IU18" s="34">
        <v>54110</v>
      </c>
      <c r="IV18" s="34">
        <v>37854</v>
      </c>
      <c r="IW18" s="34">
        <v>0</v>
      </c>
      <c r="IX18" s="34">
        <v>43323</v>
      </c>
      <c r="IY18" s="34">
        <v>10657</v>
      </c>
      <c r="IZ18" s="34">
        <v>10305</v>
      </c>
      <c r="JA18" s="34">
        <v>16897</v>
      </c>
      <c r="JB18" s="34">
        <v>4.7699999999999996</v>
      </c>
      <c r="JC18" s="34">
        <v>102261</v>
      </c>
      <c r="JD18" s="34"/>
      <c r="JE18" s="34"/>
      <c r="JF18" s="34">
        <v>4605</v>
      </c>
      <c r="JG18" s="34">
        <v>190</v>
      </c>
      <c r="JH18" s="34">
        <v>352</v>
      </c>
      <c r="JI18" s="34">
        <v>96</v>
      </c>
      <c r="JJ18" s="34">
        <v>190</v>
      </c>
      <c r="JK18" s="34">
        <v>113842</v>
      </c>
      <c r="JL18" s="34">
        <v>40360</v>
      </c>
      <c r="JM18" s="34">
        <v>6.7000000000000004E-2</v>
      </c>
      <c r="JN18" s="34">
        <v>53942</v>
      </c>
      <c r="JO18" s="34">
        <v>20179</v>
      </c>
      <c r="JP18" s="34">
        <v>3148</v>
      </c>
      <c r="JQ18" s="34">
        <v>24992</v>
      </c>
      <c r="JR18" s="34">
        <v>3.61</v>
      </c>
      <c r="JS18" s="34">
        <v>81326</v>
      </c>
      <c r="JT18" s="34"/>
      <c r="JU18" s="34"/>
      <c r="JV18" s="34">
        <v>4845</v>
      </c>
      <c r="JW18" s="34">
        <v>28724</v>
      </c>
      <c r="JX18" s="34">
        <v>16172</v>
      </c>
      <c r="JY18" s="34">
        <v>203</v>
      </c>
      <c r="JZ18" s="34">
        <v>15913</v>
      </c>
      <c r="KA18" s="34">
        <v>10079</v>
      </c>
      <c r="KB18" s="34">
        <v>3823</v>
      </c>
      <c r="KC18" s="34">
        <v>0</v>
      </c>
      <c r="KD18" s="34">
        <v>59686</v>
      </c>
      <c r="KE18" s="34">
        <v>7299</v>
      </c>
      <c r="KF18" s="34">
        <v>3304</v>
      </c>
      <c r="KG18" s="34">
        <v>10926</v>
      </c>
      <c r="KH18" s="34">
        <v>3.91</v>
      </c>
      <c r="KI18" s="34">
        <v>170113</v>
      </c>
      <c r="KJ18" s="34">
        <v>163024</v>
      </c>
      <c r="KK18" s="34"/>
      <c r="KL18" s="34">
        <v>107974</v>
      </c>
      <c r="KM18" s="34">
        <v>754</v>
      </c>
      <c r="KN18" s="34">
        <v>2789</v>
      </c>
      <c r="KO18" s="34">
        <v>2156</v>
      </c>
      <c r="KP18" s="34">
        <v>620</v>
      </c>
      <c r="KQ18" s="34">
        <v>772632</v>
      </c>
      <c r="KR18" s="34">
        <v>200137</v>
      </c>
      <c r="KS18" s="34">
        <v>0.91110000000000002</v>
      </c>
      <c r="KT18" s="34">
        <v>138729</v>
      </c>
      <c r="KU18" s="34">
        <v>23699</v>
      </c>
      <c r="KV18" s="34"/>
      <c r="KW18" s="34">
        <v>7685</v>
      </c>
      <c r="KX18" s="34">
        <v>1.21</v>
      </c>
      <c r="KY18" s="34">
        <v>248995</v>
      </c>
      <c r="KZ18" s="34"/>
      <c r="LA18" s="34"/>
      <c r="LB18" s="34">
        <v>54463</v>
      </c>
      <c r="LC18" s="34">
        <v>594</v>
      </c>
      <c r="LD18" s="34">
        <v>1756</v>
      </c>
      <c r="LE18" s="34">
        <v>1151</v>
      </c>
      <c r="LF18" s="34">
        <v>536</v>
      </c>
      <c r="LG18" s="34">
        <v>127182</v>
      </c>
      <c r="LH18" s="34">
        <v>3836</v>
      </c>
      <c r="LI18" s="34">
        <v>8.2199999999999995E-2</v>
      </c>
      <c r="LJ18" s="34">
        <v>194708</v>
      </c>
      <c r="LK18" s="34">
        <v>25754</v>
      </c>
      <c r="LL18" s="34">
        <v>4660</v>
      </c>
      <c r="LM18" s="34">
        <v>23828</v>
      </c>
      <c r="LN18" s="34">
        <v>3.59</v>
      </c>
      <c r="LO18" s="34">
        <v>144010</v>
      </c>
      <c r="LP18" s="34"/>
      <c r="LQ18" s="34"/>
      <c r="LR18" s="34">
        <v>29744</v>
      </c>
      <c r="LS18" s="34"/>
      <c r="LT18" s="34">
        <v>508</v>
      </c>
      <c r="LU18" s="34">
        <v>450</v>
      </c>
      <c r="LV18" s="34"/>
      <c r="LW18" s="34">
        <v>15567</v>
      </c>
      <c r="LX18" s="34">
        <v>10087</v>
      </c>
      <c r="LY18" s="34">
        <v>0.41599999999999998</v>
      </c>
      <c r="LZ18" s="34">
        <v>127524</v>
      </c>
      <c r="MA18" s="34">
        <v>869</v>
      </c>
      <c r="MB18" s="34">
        <v>126</v>
      </c>
      <c r="MC18" s="34">
        <v>6232</v>
      </c>
      <c r="MD18" s="34">
        <v>2.46</v>
      </c>
      <c r="ME18" s="34">
        <v>244761</v>
      </c>
      <c r="MF18" s="34"/>
      <c r="MG18" s="34"/>
      <c r="MH18" s="34">
        <v>23431</v>
      </c>
      <c r="MI18" s="34">
        <v>1835</v>
      </c>
      <c r="MJ18" s="34">
        <v>1752</v>
      </c>
      <c r="MK18" s="34">
        <v>523</v>
      </c>
      <c r="ML18" s="34">
        <v>1074</v>
      </c>
      <c r="MM18" s="34">
        <v>218304</v>
      </c>
      <c r="MN18" s="34">
        <v>173108</v>
      </c>
      <c r="MO18" s="34">
        <v>8.4099999999999994E-2</v>
      </c>
      <c r="MP18" s="34">
        <v>159614</v>
      </c>
      <c r="MQ18" s="34">
        <v>30326</v>
      </c>
      <c r="MR18" s="34">
        <v>9552</v>
      </c>
      <c r="MS18" s="34">
        <v>45270</v>
      </c>
      <c r="MT18" s="34">
        <v>3.73</v>
      </c>
      <c r="MU18" s="34">
        <v>163700</v>
      </c>
      <c r="MV18" s="34">
        <v>1279</v>
      </c>
      <c r="MW18" s="34"/>
      <c r="MX18" s="34">
        <v>44065</v>
      </c>
      <c r="MY18" s="34">
        <v>6891</v>
      </c>
      <c r="MZ18" s="34">
        <v>5968</v>
      </c>
      <c r="NA18" s="34">
        <v>1045</v>
      </c>
      <c r="NB18" s="34">
        <v>4884</v>
      </c>
      <c r="NC18" s="34">
        <v>355111</v>
      </c>
      <c r="ND18" s="34">
        <v>232266</v>
      </c>
      <c r="NE18" s="34">
        <v>0</v>
      </c>
      <c r="NF18" s="34">
        <v>112422</v>
      </c>
      <c r="NG18" s="34">
        <v>23629</v>
      </c>
      <c r="NH18" s="34">
        <v>2244</v>
      </c>
      <c r="NI18" s="34">
        <v>23558</v>
      </c>
      <c r="NJ18" s="34">
        <v>3.46</v>
      </c>
      <c r="NK18" s="34">
        <v>509980</v>
      </c>
      <c r="NL18" s="34"/>
      <c r="NM18" s="34"/>
      <c r="NN18" s="34">
        <v>8460</v>
      </c>
      <c r="NO18" s="34">
        <v>3173</v>
      </c>
      <c r="NP18" s="34">
        <v>2719</v>
      </c>
      <c r="NQ18" s="34">
        <v>266</v>
      </c>
      <c r="NR18" s="34">
        <v>2250</v>
      </c>
      <c r="NS18" s="34">
        <v>3219188</v>
      </c>
      <c r="NT18" s="34">
        <v>2756698</v>
      </c>
      <c r="NU18" s="34">
        <v>3.6999999999999998E-2</v>
      </c>
      <c r="NV18" s="34">
        <v>378052</v>
      </c>
      <c r="NW18" s="34">
        <v>41327</v>
      </c>
      <c r="NX18" s="34">
        <v>11273</v>
      </c>
      <c r="NY18" s="34">
        <v>79329</v>
      </c>
      <c r="NZ18" s="34">
        <v>2.72</v>
      </c>
      <c r="OA18" s="34">
        <v>928541</v>
      </c>
      <c r="OB18" s="34"/>
      <c r="OC18" s="34"/>
      <c r="OD18" s="34">
        <v>25963</v>
      </c>
      <c r="OE18" s="34">
        <v>14053</v>
      </c>
      <c r="OF18" s="34">
        <v>10286</v>
      </c>
      <c r="OG18" s="34">
        <v>803</v>
      </c>
      <c r="OH18" s="34">
        <v>9232</v>
      </c>
      <c r="OI18" s="34">
        <v>558029</v>
      </c>
      <c r="OJ18" s="34">
        <v>445359</v>
      </c>
      <c r="OK18" s="34">
        <v>0</v>
      </c>
      <c r="OL18" s="34">
        <v>542717</v>
      </c>
      <c r="OM18" s="34">
        <v>212370</v>
      </c>
      <c r="ON18" s="34">
        <v>27390</v>
      </c>
      <c r="OO18" s="34">
        <v>145214</v>
      </c>
      <c r="OP18" s="34">
        <v>3.88</v>
      </c>
      <c r="OQ18" s="34">
        <v>109839</v>
      </c>
      <c r="OR18" s="34"/>
      <c r="OS18" s="34"/>
      <c r="OT18" s="34">
        <v>16761</v>
      </c>
      <c r="OU18" s="34">
        <v>37144</v>
      </c>
      <c r="OV18" s="34">
        <v>18530</v>
      </c>
      <c r="OW18" s="34">
        <v>388</v>
      </c>
      <c r="OX18" s="34">
        <v>18117</v>
      </c>
      <c r="OY18" s="34">
        <v>45784</v>
      </c>
      <c r="OZ18" s="34">
        <v>40845</v>
      </c>
      <c r="PA18" s="34">
        <v>0</v>
      </c>
      <c r="PB18" s="34">
        <v>84686</v>
      </c>
      <c r="PC18" s="34">
        <v>9421</v>
      </c>
      <c r="PD18" s="34">
        <v>5701</v>
      </c>
      <c r="PE18" s="34">
        <v>9466</v>
      </c>
      <c r="PF18" s="34">
        <v>3.89</v>
      </c>
      <c r="PG18" s="34">
        <v>151704</v>
      </c>
      <c r="PH18" s="34">
        <v>226</v>
      </c>
      <c r="PI18" s="34"/>
      <c r="PJ18" s="34">
        <v>8033</v>
      </c>
      <c r="PK18" s="34">
        <v>12000</v>
      </c>
      <c r="PL18" s="34">
        <v>10920</v>
      </c>
      <c r="PM18" s="34">
        <v>219</v>
      </c>
      <c r="PN18" s="34">
        <v>10627</v>
      </c>
      <c r="PO18" s="34">
        <v>432540</v>
      </c>
      <c r="PP18" s="34">
        <v>420665</v>
      </c>
      <c r="PQ18" s="34">
        <v>0</v>
      </c>
      <c r="PR18" s="34">
        <v>101531</v>
      </c>
      <c r="PS18" s="34">
        <v>21361</v>
      </c>
      <c r="PT18" s="34">
        <v>2127</v>
      </c>
      <c r="PU18" s="34">
        <v>19712</v>
      </c>
      <c r="PV18" s="34">
        <v>3.39</v>
      </c>
      <c r="PW18" s="34">
        <v>483351</v>
      </c>
      <c r="PX18" s="34"/>
      <c r="PY18" s="34"/>
      <c r="PZ18" s="34">
        <v>36866</v>
      </c>
      <c r="QA18" s="34">
        <v>7661</v>
      </c>
      <c r="QB18" s="34">
        <v>6285</v>
      </c>
      <c r="QC18" s="34">
        <v>1374</v>
      </c>
      <c r="QD18" s="34">
        <v>4752</v>
      </c>
      <c r="QE18" s="34">
        <v>673784</v>
      </c>
      <c r="QF18" s="34">
        <v>642093</v>
      </c>
      <c r="QG18" s="34">
        <v>1.38E-2</v>
      </c>
      <c r="QH18" s="34">
        <v>350476</v>
      </c>
      <c r="QI18" s="34">
        <v>56034</v>
      </c>
      <c r="QJ18" s="34">
        <v>20187</v>
      </c>
      <c r="QK18" s="34">
        <v>54191</v>
      </c>
      <c r="QL18" s="34">
        <v>3.56</v>
      </c>
      <c r="QM18" s="34">
        <v>332622</v>
      </c>
      <c r="QN18" s="34"/>
      <c r="QO18" s="34"/>
      <c r="QP18" s="34">
        <v>15723</v>
      </c>
      <c r="QQ18" s="34">
        <v>1331</v>
      </c>
      <c r="QR18" s="34">
        <v>1410</v>
      </c>
      <c r="QS18" s="34">
        <v>208</v>
      </c>
      <c r="QT18" s="34">
        <v>1096</v>
      </c>
      <c r="QU18" s="34">
        <v>196030</v>
      </c>
      <c r="QV18" s="34">
        <v>147117</v>
      </c>
      <c r="QW18" s="34">
        <v>0.55389999999999995</v>
      </c>
      <c r="QX18" s="34">
        <v>288876</v>
      </c>
      <c r="QY18" s="34">
        <v>34531</v>
      </c>
      <c r="QZ18" s="34"/>
      <c r="RA18" s="34">
        <v>9216</v>
      </c>
      <c r="RB18" s="34">
        <v>3.53</v>
      </c>
      <c r="RC18" s="34">
        <v>199590</v>
      </c>
      <c r="RD18" s="34"/>
      <c r="RE18" s="34"/>
      <c r="RF18" s="34">
        <v>5252</v>
      </c>
      <c r="RG18" s="34">
        <v>1922</v>
      </c>
      <c r="RH18" s="34">
        <v>1266</v>
      </c>
      <c r="RI18" s="34">
        <v>114</v>
      </c>
      <c r="RJ18" s="34">
        <v>1049</v>
      </c>
      <c r="RK18" s="34">
        <v>119984</v>
      </c>
      <c r="RL18" s="34">
        <v>113889</v>
      </c>
      <c r="RM18" s="34">
        <v>0.81779999999999997</v>
      </c>
      <c r="RN18" s="34">
        <v>187887</v>
      </c>
      <c r="RO18" s="34">
        <v>6251</v>
      </c>
      <c r="RP18" s="34">
        <v>272</v>
      </c>
      <c r="RQ18" s="34">
        <v>5180</v>
      </c>
      <c r="RR18" s="34">
        <v>2.97</v>
      </c>
      <c r="RS18" s="34">
        <v>75155</v>
      </c>
      <c r="RT18" s="34"/>
      <c r="RU18" s="34"/>
      <c r="RV18" s="34">
        <v>6372</v>
      </c>
      <c r="RW18" s="34">
        <v>3806</v>
      </c>
      <c r="RX18" s="34">
        <v>2217</v>
      </c>
      <c r="RY18" s="34">
        <v>194</v>
      </c>
      <c r="RZ18" s="34">
        <v>1982</v>
      </c>
      <c r="SA18" s="34">
        <v>63011</v>
      </c>
      <c r="SB18" s="34">
        <v>58893</v>
      </c>
      <c r="SC18" s="34">
        <v>0</v>
      </c>
      <c r="SD18" s="34">
        <v>41714</v>
      </c>
      <c r="SE18" s="34">
        <v>12800</v>
      </c>
      <c r="SF18" s="34">
        <v>7943</v>
      </c>
      <c r="SG18" s="34">
        <v>10186</v>
      </c>
      <c r="SH18" s="34">
        <v>4.97</v>
      </c>
      <c r="SI18" s="34">
        <v>56867</v>
      </c>
      <c r="SJ18" s="34"/>
      <c r="SK18" s="34"/>
      <c r="SL18" s="34">
        <v>3861</v>
      </c>
      <c r="SM18" s="34">
        <v>1023</v>
      </c>
      <c r="SN18" s="34">
        <v>761</v>
      </c>
      <c r="SO18" s="34">
        <v>93</v>
      </c>
      <c r="SP18" s="34">
        <v>640</v>
      </c>
      <c r="SQ18" s="34">
        <v>24514</v>
      </c>
      <c r="SR18" s="34">
        <v>21167</v>
      </c>
      <c r="SS18" s="34">
        <v>0</v>
      </c>
      <c r="ST18" s="34">
        <v>22258</v>
      </c>
      <c r="SU18" s="34">
        <v>18816</v>
      </c>
      <c r="SV18" s="34">
        <v>5289</v>
      </c>
      <c r="SW18" s="34">
        <v>10268</v>
      </c>
      <c r="SX18" s="34">
        <v>4.78</v>
      </c>
      <c r="SY18" s="34">
        <v>39934</v>
      </c>
      <c r="SZ18" s="34">
        <v>613</v>
      </c>
      <c r="TA18" s="34"/>
      <c r="TB18" s="34">
        <v>5121</v>
      </c>
      <c r="TC18" s="34">
        <v>874</v>
      </c>
      <c r="TD18" s="34">
        <v>630</v>
      </c>
      <c r="TE18" s="34">
        <v>76</v>
      </c>
      <c r="TF18" s="34">
        <v>533</v>
      </c>
      <c r="TG18" s="34">
        <v>16983</v>
      </c>
      <c r="TH18" s="34">
        <v>12559</v>
      </c>
      <c r="TI18" s="34">
        <v>0</v>
      </c>
      <c r="TJ18" s="34">
        <v>22169</v>
      </c>
      <c r="TK18" s="34">
        <v>8327</v>
      </c>
      <c r="TL18" s="34">
        <v>2262</v>
      </c>
      <c r="TM18" s="34">
        <v>7040</v>
      </c>
      <c r="TN18" s="34">
        <v>4.57</v>
      </c>
      <c r="TO18" s="34">
        <v>589755</v>
      </c>
      <c r="TP18" s="34">
        <v>156731</v>
      </c>
      <c r="TQ18" s="34"/>
      <c r="TR18" s="34">
        <v>49590</v>
      </c>
      <c r="TS18" s="34">
        <v>4420</v>
      </c>
      <c r="TT18" s="34">
        <v>4672</v>
      </c>
      <c r="TU18" s="34">
        <v>985</v>
      </c>
      <c r="TV18" s="34">
        <v>3105</v>
      </c>
      <c r="TW18" s="34">
        <v>384575</v>
      </c>
      <c r="TX18" s="34"/>
      <c r="TY18" s="34">
        <v>0.12959999999999999</v>
      </c>
      <c r="TZ18" s="34">
        <v>241434</v>
      </c>
      <c r="UA18" s="34">
        <v>158301</v>
      </c>
      <c r="UB18" s="34">
        <v>64509</v>
      </c>
      <c r="UC18" s="34">
        <v>125512</v>
      </c>
      <c r="UD18" s="34">
        <v>6.65</v>
      </c>
      <c r="UE18" s="34">
        <v>441599</v>
      </c>
      <c r="UF18" s="34">
        <v>148116</v>
      </c>
      <c r="UG18" s="34"/>
      <c r="UH18" s="34">
        <v>33642</v>
      </c>
      <c r="UI18" s="34">
        <v>4054</v>
      </c>
      <c r="UJ18" s="34">
        <v>3874</v>
      </c>
      <c r="UK18" s="34">
        <v>606</v>
      </c>
      <c r="UL18" s="34">
        <v>2881</v>
      </c>
      <c r="UM18" s="34">
        <v>305589</v>
      </c>
      <c r="UN18" s="34"/>
      <c r="UO18" s="34">
        <v>0.17119999999999999</v>
      </c>
      <c r="UP18" s="34">
        <v>134828</v>
      </c>
      <c r="UQ18" s="34">
        <v>139823</v>
      </c>
      <c r="UR18" s="34">
        <v>64509</v>
      </c>
      <c r="US18" s="34">
        <v>102439</v>
      </c>
      <c r="UT18" s="34">
        <v>6.83</v>
      </c>
      <c r="UU18" s="34">
        <v>259783</v>
      </c>
      <c r="UV18" s="34">
        <v>147693</v>
      </c>
      <c r="UW18" s="34"/>
      <c r="UX18" s="34">
        <v>30798</v>
      </c>
      <c r="UY18" s="34">
        <v>4054</v>
      </c>
      <c r="UZ18" s="34">
        <v>3577</v>
      </c>
      <c r="VA18" s="34">
        <v>557</v>
      </c>
      <c r="VB18" s="34">
        <v>2881</v>
      </c>
      <c r="VC18" s="34">
        <v>193296</v>
      </c>
      <c r="VD18" s="34"/>
      <c r="VE18" s="34">
        <v>0.1603</v>
      </c>
      <c r="VF18" s="34">
        <v>56618</v>
      </c>
      <c r="VG18" s="34">
        <v>123319</v>
      </c>
      <c r="VH18" s="34">
        <v>64097</v>
      </c>
      <c r="VI18" s="34">
        <v>15748</v>
      </c>
      <c r="VJ18" s="34">
        <v>7.35</v>
      </c>
      <c r="VK18" s="34">
        <v>119764</v>
      </c>
      <c r="VL18" s="34">
        <v>8614</v>
      </c>
      <c r="VM18" s="34"/>
      <c r="VN18" s="34">
        <v>11813</v>
      </c>
      <c r="VO18" s="34">
        <v>366</v>
      </c>
      <c r="VP18" s="34">
        <v>701</v>
      </c>
      <c r="VQ18" s="34">
        <v>293</v>
      </c>
      <c r="VR18" s="34">
        <v>223</v>
      </c>
      <c r="VS18" s="34">
        <v>69205</v>
      </c>
      <c r="VT18" s="34"/>
      <c r="VU18" s="34">
        <v>6.7999999999999996E-3</v>
      </c>
      <c r="VV18" s="34">
        <v>100606</v>
      </c>
      <c r="VW18" s="34">
        <v>363</v>
      </c>
      <c r="VX18" s="34"/>
      <c r="VY18" s="34">
        <v>18795</v>
      </c>
      <c r="VZ18" s="34">
        <v>2.66</v>
      </c>
      <c r="WA18" s="34">
        <v>28393</v>
      </c>
      <c r="WB18" s="34"/>
      <c r="WC18" s="34"/>
      <c r="WD18" s="34">
        <v>4135</v>
      </c>
      <c r="WE18" s="34"/>
      <c r="WF18" s="34">
        <v>97</v>
      </c>
      <c r="WG18" s="34">
        <v>87</v>
      </c>
      <c r="WH18" s="34"/>
      <c r="WI18" s="34">
        <v>9780</v>
      </c>
      <c r="WJ18" s="34"/>
      <c r="WK18" s="34">
        <v>0</v>
      </c>
      <c r="WL18" s="34">
        <v>6000</v>
      </c>
      <c r="WM18" s="34">
        <v>18114</v>
      </c>
      <c r="WN18" s="34"/>
      <c r="WO18" s="34">
        <v>4279</v>
      </c>
      <c r="WP18" s="34">
        <v>5.25</v>
      </c>
      <c r="WQ18" s="34">
        <v>218620</v>
      </c>
      <c r="WR18" s="34"/>
      <c r="WS18" s="34"/>
      <c r="WT18" s="34">
        <v>884</v>
      </c>
      <c r="WU18" s="34">
        <v>4510</v>
      </c>
      <c r="WV18" s="34">
        <v>3101</v>
      </c>
      <c r="WW18" s="34">
        <v>18</v>
      </c>
      <c r="WX18" s="34">
        <v>3001</v>
      </c>
      <c r="WY18" s="34">
        <v>50366</v>
      </c>
      <c r="WZ18" s="34"/>
      <c r="XA18" s="34">
        <v>0</v>
      </c>
      <c r="XB18" s="34">
        <v>110966</v>
      </c>
      <c r="XC18" s="34">
        <v>59428</v>
      </c>
      <c r="XD18" s="34">
        <v>20385</v>
      </c>
      <c r="XE18" s="34">
        <v>27841</v>
      </c>
      <c r="XF18" s="34">
        <v>5.25</v>
      </c>
      <c r="XG18" s="34">
        <v>1713205</v>
      </c>
      <c r="XH18" s="34">
        <v>2219</v>
      </c>
      <c r="XI18" s="34"/>
      <c r="XJ18" s="34">
        <v>192200</v>
      </c>
      <c r="XK18" s="34">
        <v>237816</v>
      </c>
      <c r="XL18" s="34">
        <v>162081</v>
      </c>
      <c r="XM18" s="34">
        <v>8990</v>
      </c>
      <c r="XN18" s="34">
        <v>151118</v>
      </c>
      <c r="XO18" s="34">
        <v>574068</v>
      </c>
      <c r="XP18" s="34">
        <v>499900</v>
      </c>
      <c r="XQ18" s="34">
        <v>4.07E-2</v>
      </c>
      <c r="XR18" s="34">
        <v>815120</v>
      </c>
      <c r="XS18" s="34">
        <v>248639</v>
      </c>
      <c r="XT18" s="34">
        <v>159242</v>
      </c>
      <c r="XU18" s="34">
        <v>401398</v>
      </c>
      <c r="XV18" s="34">
        <v>4.25</v>
      </c>
      <c r="XW18" s="34">
        <v>1148324</v>
      </c>
      <c r="XX18" s="34"/>
      <c r="XY18" s="34"/>
      <c r="XZ18" s="34">
        <v>125921</v>
      </c>
      <c r="YA18" s="34">
        <v>193005</v>
      </c>
      <c r="YB18" s="34">
        <v>129705</v>
      </c>
      <c r="YC18" s="34">
        <v>4960</v>
      </c>
      <c r="YD18" s="34">
        <v>123279</v>
      </c>
      <c r="YE18" s="34">
        <v>352453</v>
      </c>
      <c r="YF18" s="34">
        <v>327439</v>
      </c>
      <c r="YG18" s="34">
        <v>0</v>
      </c>
      <c r="YH18" s="34">
        <v>478494</v>
      </c>
      <c r="YI18" s="34">
        <v>185636</v>
      </c>
      <c r="YJ18" s="34">
        <v>132774</v>
      </c>
      <c r="YK18" s="34">
        <v>273899</v>
      </c>
      <c r="YL18" s="34">
        <v>4.5999999999999996</v>
      </c>
      <c r="YM18" s="34">
        <v>221516</v>
      </c>
      <c r="YN18" s="34"/>
      <c r="YO18" s="34"/>
      <c r="YP18" s="34">
        <v>29759</v>
      </c>
      <c r="YQ18" s="34">
        <v>17258</v>
      </c>
      <c r="YR18" s="34">
        <v>11101</v>
      </c>
      <c r="YS18" s="34">
        <v>641</v>
      </c>
      <c r="YT18" s="34">
        <v>10211</v>
      </c>
      <c r="YU18" s="34">
        <v>137745</v>
      </c>
      <c r="YV18" s="34">
        <v>116019</v>
      </c>
      <c r="YW18" s="34">
        <v>0.29820000000000002</v>
      </c>
      <c r="YX18" s="34">
        <v>163900</v>
      </c>
      <c r="YY18" s="34">
        <v>6836</v>
      </c>
      <c r="YZ18" s="34">
        <v>7190</v>
      </c>
      <c r="ZA18" s="34">
        <v>43590</v>
      </c>
      <c r="ZB18" s="34">
        <v>3.05</v>
      </c>
      <c r="ZC18" s="34">
        <v>343365</v>
      </c>
      <c r="ZD18" s="34">
        <v>2219</v>
      </c>
      <c r="ZE18" s="34"/>
      <c r="ZF18" s="34">
        <v>36521</v>
      </c>
      <c r="ZG18" s="34">
        <v>27552</v>
      </c>
      <c r="ZH18" s="34">
        <v>21275</v>
      </c>
      <c r="ZI18" s="34">
        <v>3389</v>
      </c>
      <c r="ZJ18" s="34">
        <v>17627</v>
      </c>
      <c r="ZK18" s="34">
        <v>83870</v>
      </c>
      <c r="ZL18" s="34">
        <v>56442</v>
      </c>
      <c r="ZM18" s="34">
        <v>0</v>
      </c>
      <c r="ZN18" s="34">
        <v>172726</v>
      </c>
      <c r="ZO18" s="34">
        <v>56166</v>
      </c>
      <c r="ZP18" s="34">
        <v>19278</v>
      </c>
      <c r="ZQ18" s="34">
        <v>83909</v>
      </c>
      <c r="ZR18" s="34">
        <v>3.96</v>
      </c>
      <c r="ZS18" s="34">
        <v>2965539</v>
      </c>
      <c r="ZT18" s="34">
        <v>60655</v>
      </c>
      <c r="ZU18" s="34"/>
      <c r="ZV18" s="34">
        <v>309871</v>
      </c>
      <c r="ZW18" s="34">
        <v>119194</v>
      </c>
      <c r="ZX18" s="34">
        <v>83312</v>
      </c>
      <c r="ZY18" s="34">
        <v>7811</v>
      </c>
      <c r="ZZ18" s="34">
        <v>73191</v>
      </c>
      <c r="AAA18" s="34">
        <v>347582</v>
      </c>
      <c r="AAB18" s="34"/>
      <c r="AAC18" s="34">
        <v>1.5900000000000001E-2</v>
      </c>
      <c r="AAD18" s="34">
        <v>1696629</v>
      </c>
      <c r="AAE18" s="34">
        <v>463319</v>
      </c>
      <c r="AAF18" s="34">
        <v>155222</v>
      </c>
      <c r="AAG18" s="34">
        <v>592869</v>
      </c>
      <c r="AAH18" s="34">
        <v>3.64</v>
      </c>
      <c r="AAI18" s="34">
        <v>461699</v>
      </c>
      <c r="AAJ18" s="34"/>
      <c r="AAK18" s="34"/>
      <c r="AAL18" s="34">
        <v>43322</v>
      </c>
      <c r="AAM18" s="34">
        <v>21425</v>
      </c>
      <c r="AAN18" s="34">
        <v>15806</v>
      </c>
      <c r="AAO18" s="34">
        <v>774</v>
      </c>
      <c r="AAP18" s="34">
        <v>14712</v>
      </c>
      <c r="AAQ18" s="34">
        <v>72957</v>
      </c>
      <c r="AAR18" s="34">
        <v>35505</v>
      </c>
      <c r="AAS18" s="34">
        <v>5.9299999999999999E-2</v>
      </c>
      <c r="AAT18" s="34">
        <v>216680</v>
      </c>
      <c r="AAU18" s="34">
        <v>90151</v>
      </c>
      <c r="AAV18" s="34">
        <v>88434</v>
      </c>
      <c r="AAW18" s="34">
        <v>62605</v>
      </c>
      <c r="AAX18" s="34">
        <v>6.25</v>
      </c>
      <c r="AAY18" s="34">
        <v>262954</v>
      </c>
      <c r="AAZ18" s="34"/>
      <c r="ABA18" s="34"/>
      <c r="ABB18" s="34">
        <v>28700</v>
      </c>
      <c r="ABC18" s="34">
        <v>10296</v>
      </c>
      <c r="ABD18" s="34">
        <v>8094</v>
      </c>
      <c r="ABE18" s="34">
        <v>639</v>
      </c>
      <c r="ABF18" s="34">
        <v>7246</v>
      </c>
      <c r="ABG18" s="34">
        <v>42369</v>
      </c>
      <c r="ABH18" s="34">
        <v>25793</v>
      </c>
      <c r="ABI18" s="34">
        <v>4.5999999999999999E-3</v>
      </c>
      <c r="ABJ18" s="34">
        <v>98869</v>
      </c>
      <c r="ABK18" s="34">
        <v>43484</v>
      </c>
      <c r="ABL18" s="34">
        <v>70614</v>
      </c>
      <c r="ABM18" s="34">
        <v>48191</v>
      </c>
      <c r="ABN18" s="34">
        <v>7.17</v>
      </c>
      <c r="ABO18" s="34">
        <v>44132</v>
      </c>
      <c r="ABP18" s="34"/>
      <c r="ABQ18" s="34"/>
      <c r="ABR18" s="34">
        <v>0</v>
      </c>
      <c r="ABS18" s="34">
        <v>7806</v>
      </c>
      <c r="ABT18" s="34">
        <v>5820</v>
      </c>
      <c r="ABU18" s="34">
        <v>0</v>
      </c>
      <c r="ABV18" s="34">
        <v>5795</v>
      </c>
      <c r="ABW18" s="34">
        <v>3890</v>
      </c>
      <c r="ABX18" s="34">
        <v>362</v>
      </c>
      <c r="ABY18" s="34">
        <v>0</v>
      </c>
      <c r="ABZ18" s="34">
        <v>42900</v>
      </c>
      <c r="ACA18" s="34">
        <v>409</v>
      </c>
      <c r="ACB18" s="34"/>
      <c r="ACC18" s="34">
        <v>823</v>
      </c>
      <c r="ACD18" s="34">
        <v>1.88</v>
      </c>
      <c r="ACE18" s="34">
        <v>5420</v>
      </c>
      <c r="ACF18" s="34"/>
      <c r="ACG18" s="34"/>
      <c r="ACH18" s="34">
        <v>4113</v>
      </c>
      <c r="ACI18" s="34">
        <v>65</v>
      </c>
      <c r="ACJ18" s="34">
        <v>21</v>
      </c>
      <c r="ACK18" s="34">
        <v>19</v>
      </c>
      <c r="ACL18" s="34"/>
      <c r="ACM18" s="34">
        <v>4225</v>
      </c>
      <c r="ACN18" s="34">
        <v>139</v>
      </c>
      <c r="ACO18" s="34">
        <v>0</v>
      </c>
      <c r="ACP18" s="34">
        <v>1931</v>
      </c>
      <c r="ACQ18" s="34"/>
      <c r="ACR18" s="34">
        <v>3176</v>
      </c>
      <c r="ACS18" s="34">
        <v>313</v>
      </c>
      <c r="ACT18" s="34">
        <v>8.2100000000000009</v>
      </c>
      <c r="ACU18" s="34">
        <v>132909</v>
      </c>
      <c r="ACV18" s="34"/>
      <c r="ACW18" s="34"/>
      <c r="ACX18" s="34">
        <v>10494</v>
      </c>
      <c r="ACY18" s="34">
        <v>3219</v>
      </c>
      <c r="ACZ18" s="34">
        <v>1840</v>
      </c>
      <c r="ADA18" s="34">
        <v>116</v>
      </c>
      <c r="ADB18" s="34">
        <v>1644</v>
      </c>
      <c r="ADC18" s="34">
        <v>21570</v>
      </c>
      <c r="ADD18" s="34">
        <v>8869</v>
      </c>
      <c r="ADE18" s="34">
        <v>7.9899999999999999E-2</v>
      </c>
      <c r="ADF18" s="34">
        <v>64034</v>
      </c>
      <c r="ADG18" s="34">
        <v>38977</v>
      </c>
      <c r="ADH18" s="34">
        <v>14643</v>
      </c>
      <c r="ADI18" s="34">
        <v>13222</v>
      </c>
      <c r="ADJ18" s="34">
        <v>5.28</v>
      </c>
      <c r="ADK18" s="34">
        <v>16283</v>
      </c>
      <c r="ADL18" s="34"/>
      <c r="ADM18" s="34"/>
      <c r="ADN18" s="34">
        <v>15</v>
      </c>
      <c r="ADO18" s="34">
        <v>38</v>
      </c>
      <c r="ADP18" s="34">
        <v>32</v>
      </c>
      <c r="ADQ18" s="34">
        <v>0</v>
      </c>
      <c r="ADR18" s="34">
        <v>27</v>
      </c>
      <c r="ADS18" s="34">
        <v>902</v>
      </c>
      <c r="ADT18" s="34">
        <v>342</v>
      </c>
      <c r="ADU18" s="34">
        <v>0.95250000000000001</v>
      </c>
      <c r="ADV18" s="34">
        <v>8946</v>
      </c>
      <c r="ADW18" s="34">
        <v>7281</v>
      </c>
      <c r="ADX18" s="34"/>
      <c r="ADY18" s="34">
        <v>56</v>
      </c>
      <c r="ADZ18" s="34">
        <v>3.94</v>
      </c>
      <c r="AEA18" s="34">
        <v>980193</v>
      </c>
      <c r="AEB18" s="34"/>
      <c r="AEC18" s="34"/>
      <c r="AED18" s="34">
        <v>91030</v>
      </c>
      <c r="AEE18" s="34">
        <v>84677</v>
      </c>
      <c r="AEF18" s="34">
        <v>46793</v>
      </c>
      <c r="AEG18" s="34">
        <v>3009</v>
      </c>
      <c r="AEH18" s="34">
        <v>43040</v>
      </c>
      <c r="AEI18" s="34">
        <v>7426</v>
      </c>
      <c r="AEJ18" s="34"/>
      <c r="AEK18" s="34">
        <v>0</v>
      </c>
      <c r="AEL18" s="34">
        <v>318941</v>
      </c>
      <c r="AEM18" s="34">
        <v>219504</v>
      </c>
      <c r="AEN18" s="34">
        <v>347883</v>
      </c>
      <c r="AEO18" s="34">
        <v>63789</v>
      </c>
      <c r="AEP18" s="34">
        <v>8.24</v>
      </c>
      <c r="AEQ18" s="34">
        <v>2586451</v>
      </c>
      <c r="AER18" s="34">
        <v>161</v>
      </c>
      <c r="AES18" s="34"/>
      <c r="AET18" s="34">
        <v>380259</v>
      </c>
      <c r="AEU18" s="34">
        <v>260849</v>
      </c>
      <c r="AEV18" s="34">
        <v>151885</v>
      </c>
      <c r="AEW18" s="34">
        <v>12770</v>
      </c>
      <c r="AEX18" s="34">
        <v>135390</v>
      </c>
      <c r="AEY18" s="34">
        <v>2770</v>
      </c>
      <c r="AEZ18" s="34"/>
      <c r="AFA18" s="34">
        <v>0</v>
      </c>
      <c r="AFB18" s="34">
        <v>592932</v>
      </c>
      <c r="AFC18" s="34">
        <v>539951</v>
      </c>
      <c r="AFD18" s="34">
        <v>660753</v>
      </c>
      <c r="AFE18" s="34">
        <v>310929</v>
      </c>
      <c r="AFF18" s="34">
        <v>7.89</v>
      </c>
      <c r="AFG18" s="34">
        <v>3301776</v>
      </c>
      <c r="AFH18" s="34">
        <v>10148</v>
      </c>
      <c r="AFI18" s="34"/>
      <c r="AFJ18" s="34">
        <v>259026</v>
      </c>
      <c r="AFK18" s="34">
        <v>133584</v>
      </c>
      <c r="AFL18" s="34">
        <v>102018</v>
      </c>
      <c r="AFM18" s="34">
        <v>9197</v>
      </c>
      <c r="AFN18" s="34">
        <v>88797</v>
      </c>
      <c r="AFO18" s="34"/>
      <c r="AFP18" s="34"/>
      <c r="AFQ18" s="34"/>
      <c r="AFR18" s="34">
        <v>1553552</v>
      </c>
      <c r="AFS18" s="34">
        <v>596016</v>
      </c>
      <c r="AFT18" s="34">
        <v>212296</v>
      </c>
      <c r="AFU18" s="34">
        <v>439269</v>
      </c>
      <c r="AFV18" s="34">
        <v>4.51</v>
      </c>
      <c r="AFW18" s="34">
        <v>302447</v>
      </c>
      <c r="AFX18" s="34"/>
      <c r="AFY18" s="34"/>
      <c r="AFZ18" s="34">
        <v>52729</v>
      </c>
      <c r="AGA18" s="34">
        <v>24315</v>
      </c>
      <c r="AGB18" s="34">
        <v>15712</v>
      </c>
      <c r="AGC18" s="34">
        <v>1484</v>
      </c>
      <c r="AGD18" s="34">
        <v>13734</v>
      </c>
      <c r="AGE18" s="34"/>
      <c r="AGF18" s="34"/>
      <c r="AGG18" s="34"/>
      <c r="AGH18" s="34">
        <v>111415</v>
      </c>
      <c r="AGI18" s="34">
        <v>109777</v>
      </c>
      <c r="AGJ18" s="34">
        <v>31635</v>
      </c>
      <c r="AGK18" s="34">
        <v>49621</v>
      </c>
      <c r="AGL18" s="34">
        <v>4.7699999999999996</v>
      </c>
      <c r="AGM18" s="34">
        <v>2999329</v>
      </c>
      <c r="AGN18" s="34">
        <v>10148</v>
      </c>
      <c r="AGO18" s="34"/>
      <c r="AGP18" s="34">
        <v>206297</v>
      </c>
      <c r="AGQ18" s="34">
        <v>109269</v>
      </c>
      <c r="AGR18" s="34">
        <v>86306</v>
      </c>
      <c r="AGS18" s="34">
        <v>7713</v>
      </c>
      <c r="AGT18" s="34">
        <v>75063</v>
      </c>
      <c r="AGU18" s="34"/>
      <c r="AGV18" s="34"/>
      <c r="AGW18" s="34"/>
      <c r="AGX18" s="34">
        <v>1442137</v>
      </c>
      <c r="AGY18" s="34">
        <v>486240</v>
      </c>
      <c r="AGZ18" s="34">
        <v>180661</v>
      </c>
      <c r="AHA18" s="34">
        <v>389648</v>
      </c>
      <c r="AHB18" s="34">
        <v>4.4400000000000004</v>
      </c>
      <c r="AHC18" s="34">
        <v>18559989</v>
      </c>
      <c r="AHD18" s="34">
        <v>395057</v>
      </c>
      <c r="AHE18" s="34"/>
      <c r="AHF18" s="34">
        <v>1878074</v>
      </c>
      <c r="AHG18" s="34">
        <v>1067423</v>
      </c>
      <c r="AHH18" s="34">
        <v>712508</v>
      </c>
      <c r="AHI18" s="34">
        <v>57013</v>
      </c>
      <c r="AHJ18" s="34">
        <v>639241</v>
      </c>
      <c r="AHK18" s="34">
        <v>11226725</v>
      </c>
      <c r="AHL18" s="34">
        <v>8480751</v>
      </c>
      <c r="AHM18" s="34">
        <v>5.1799999999999999E-2</v>
      </c>
      <c r="AHN18" s="34">
        <v>9401290</v>
      </c>
      <c r="AHO18" s="34">
        <v>3257113</v>
      </c>
      <c r="AHP18" s="34">
        <v>1949007</v>
      </c>
      <c r="AHQ18" s="34">
        <v>2761913</v>
      </c>
      <c r="AHR18" s="34">
        <v>4.8499999999999996</v>
      </c>
      <c r="AHS18" s="32" t="s">
        <v>456</v>
      </c>
      <c r="AHT18" s="198" t="s">
        <v>2389</v>
      </c>
      <c r="AHU18" s="32" t="s">
        <v>339</v>
      </c>
      <c r="AHV18" s="28" t="s">
        <v>2344</v>
      </c>
    </row>
    <row r="19" spans="1:906" ht="15" customHeight="1">
      <c r="A19" s="36" t="s">
        <v>118</v>
      </c>
      <c r="B19" s="58" t="s">
        <v>119</v>
      </c>
      <c r="C19" s="36" t="s">
        <v>175</v>
      </c>
      <c r="D19" s="74">
        <v>44926</v>
      </c>
      <c r="E19" s="58" t="s">
        <v>193</v>
      </c>
      <c r="F19" s="58" t="s">
        <v>191</v>
      </c>
      <c r="G19" s="31">
        <v>145396</v>
      </c>
      <c r="H19" s="31">
        <v>14034</v>
      </c>
      <c r="I19" s="31"/>
      <c r="J19" s="31">
        <v>12114</v>
      </c>
      <c r="K19" s="31">
        <v>5548</v>
      </c>
      <c r="L19" s="31">
        <v>-4249</v>
      </c>
      <c r="M19" s="31">
        <v>-705</v>
      </c>
      <c r="N19" s="31">
        <v>-3196</v>
      </c>
      <c r="O19" s="31">
        <v>34517926</v>
      </c>
      <c r="P19" s="31">
        <v>17585884</v>
      </c>
      <c r="Q19" s="31">
        <v>1.2489999999999999E-3</v>
      </c>
      <c r="R19" s="31">
        <v>111336</v>
      </c>
      <c r="S19" s="31">
        <v>22114</v>
      </c>
      <c r="T19" s="31">
        <v>7149</v>
      </c>
      <c r="U19" s="180">
        <v>4797</v>
      </c>
      <c r="V19" s="34">
        <v>3.46</v>
      </c>
      <c r="W19" s="34">
        <v>4972</v>
      </c>
      <c r="X19" s="34">
        <v>1</v>
      </c>
      <c r="Y19" s="34"/>
      <c r="Z19" s="34">
        <v>591</v>
      </c>
      <c r="AA19" s="34">
        <v>182</v>
      </c>
      <c r="AB19" s="34">
        <v>-150</v>
      </c>
      <c r="AC19" s="34">
        <v>-53</v>
      </c>
      <c r="AD19" s="34">
        <v>-84</v>
      </c>
      <c r="AE19" s="34">
        <v>2039757</v>
      </c>
      <c r="AF19" s="34">
        <v>484441</v>
      </c>
      <c r="AG19" s="34">
        <v>0</v>
      </c>
      <c r="AH19" s="34">
        <v>3859</v>
      </c>
      <c r="AI19" s="34">
        <v>924</v>
      </c>
      <c r="AJ19" s="34">
        <v>118</v>
      </c>
      <c r="AK19" s="34">
        <v>71</v>
      </c>
      <c r="AL19" s="34">
        <v>2.87</v>
      </c>
      <c r="AM19" s="34">
        <v>5530</v>
      </c>
      <c r="AN19" s="34">
        <v>3295</v>
      </c>
      <c r="AO19" s="34"/>
      <c r="AP19" s="34">
        <v>103</v>
      </c>
      <c r="AQ19" s="34">
        <v>188</v>
      </c>
      <c r="AR19" s="34">
        <v>-112</v>
      </c>
      <c r="AS19" s="34">
        <v>-7</v>
      </c>
      <c r="AT19" s="34">
        <v>-99</v>
      </c>
      <c r="AU19" s="34">
        <v>4416295</v>
      </c>
      <c r="AV19" s="34">
        <v>725846</v>
      </c>
      <c r="AW19" s="34">
        <v>0</v>
      </c>
      <c r="AX19" s="34">
        <v>4816</v>
      </c>
      <c r="AY19" s="34">
        <v>526</v>
      </c>
      <c r="AZ19" s="34">
        <v>112</v>
      </c>
      <c r="BA19" s="34">
        <v>76</v>
      </c>
      <c r="BB19" s="34">
        <v>2.57</v>
      </c>
      <c r="BC19" s="34">
        <v>124</v>
      </c>
      <c r="BD19" s="34">
        <v>52</v>
      </c>
      <c r="BE19" s="34"/>
      <c r="BF19" s="34">
        <v>1</v>
      </c>
      <c r="BG19" s="34">
        <v>1</v>
      </c>
      <c r="BH19" s="34">
        <v>-1</v>
      </c>
      <c r="BI19" s="34"/>
      <c r="BJ19" s="34">
        <v>-1</v>
      </c>
      <c r="BK19" s="34">
        <v>306324</v>
      </c>
      <c r="BL19" s="34">
        <v>9839</v>
      </c>
      <c r="BM19" s="34">
        <v>0</v>
      </c>
      <c r="BN19" s="34">
        <v>114</v>
      </c>
      <c r="BO19" s="34">
        <v>9</v>
      </c>
      <c r="BP19" s="34">
        <v>0</v>
      </c>
      <c r="BQ19" s="34">
        <v>1</v>
      </c>
      <c r="BR19" s="34">
        <v>2.68</v>
      </c>
      <c r="BS19" s="34">
        <v>2924</v>
      </c>
      <c r="BT19" s="34">
        <v>2800</v>
      </c>
      <c r="BU19" s="34"/>
      <c r="BV19" s="34">
        <v>21</v>
      </c>
      <c r="BW19" s="34">
        <v>4</v>
      </c>
      <c r="BX19" s="34">
        <v>-6</v>
      </c>
      <c r="BY19" s="34">
        <v>-2</v>
      </c>
      <c r="BZ19" s="34">
        <v>-2</v>
      </c>
      <c r="CA19" s="34">
        <v>2636167</v>
      </c>
      <c r="CB19" s="34">
        <v>564002</v>
      </c>
      <c r="CC19" s="34">
        <v>0</v>
      </c>
      <c r="CD19" s="34">
        <v>2386</v>
      </c>
      <c r="CE19" s="34">
        <v>389</v>
      </c>
      <c r="CF19" s="34">
        <v>111</v>
      </c>
      <c r="CG19" s="34">
        <v>38</v>
      </c>
      <c r="CH19" s="34">
        <v>2.81</v>
      </c>
      <c r="CI19" s="34">
        <v>1565</v>
      </c>
      <c r="CJ19" s="34">
        <v>40</v>
      </c>
      <c r="CK19" s="34"/>
      <c r="CL19" s="34">
        <v>31</v>
      </c>
      <c r="CM19" s="34">
        <v>149</v>
      </c>
      <c r="CN19" s="34">
        <v>-79</v>
      </c>
      <c r="CO19" s="34">
        <v>-2</v>
      </c>
      <c r="CP19" s="34">
        <v>-76</v>
      </c>
      <c r="CQ19" s="34">
        <v>239352</v>
      </c>
      <c r="CR19" s="34">
        <v>70296</v>
      </c>
      <c r="CS19" s="34">
        <v>0</v>
      </c>
      <c r="CT19" s="34">
        <v>1551</v>
      </c>
      <c r="CU19" s="34">
        <v>9</v>
      </c>
      <c r="CV19" s="34">
        <v>0</v>
      </c>
      <c r="CW19" s="34">
        <v>5</v>
      </c>
      <c r="CX19" s="34">
        <v>1.82</v>
      </c>
      <c r="CY19" s="34">
        <v>360</v>
      </c>
      <c r="CZ19" s="34">
        <v>0</v>
      </c>
      <c r="DA19" s="34"/>
      <c r="DB19" s="34">
        <v>19</v>
      </c>
      <c r="DC19" s="34">
        <v>13</v>
      </c>
      <c r="DD19" s="34">
        <v>-6</v>
      </c>
      <c r="DE19" s="34">
        <v>-1</v>
      </c>
      <c r="DF19" s="34">
        <v>-5</v>
      </c>
      <c r="DG19" s="34">
        <v>77371</v>
      </c>
      <c r="DH19" s="34">
        <v>31297</v>
      </c>
      <c r="DI19" s="34">
        <v>0</v>
      </c>
      <c r="DJ19" s="34">
        <v>283</v>
      </c>
      <c r="DK19" s="34">
        <v>69</v>
      </c>
      <c r="DL19" s="34">
        <v>1</v>
      </c>
      <c r="DM19" s="34">
        <v>7</v>
      </c>
      <c r="DN19" s="34">
        <v>3.26</v>
      </c>
      <c r="DO19" s="34">
        <v>557</v>
      </c>
      <c r="DP19" s="34">
        <v>403</v>
      </c>
      <c r="DQ19" s="34"/>
      <c r="DR19" s="34">
        <v>31</v>
      </c>
      <c r="DS19" s="34">
        <v>21</v>
      </c>
      <c r="DT19" s="34">
        <v>-20</v>
      </c>
      <c r="DU19" s="34">
        <v>-2</v>
      </c>
      <c r="DV19" s="34">
        <v>-15</v>
      </c>
      <c r="DW19" s="34">
        <v>1157081</v>
      </c>
      <c r="DX19" s="34">
        <v>50412</v>
      </c>
      <c r="DY19" s="34">
        <v>0</v>
      </c>
      <c r="DZ19" s="34">
        <v>482</v>
      </c>
      <c r="EA19" s="34">
        <v>50</v>
      </c>
      <c r="EB19" s="34">
        <v>0</v>
      </c>
      <c r="EC19" s="34">
        <v>25</v>
      </c>
      <c r="ED19" s="34">
        <v>2.99</v>
      </c>
      <c r="EE19" s="34">
        <v>47726</v>
      </c>
      <c r="EF19" s="34">
        <v>3018</v>
      </c>
      <c r="EG19" s="34"/>
      <c r="EH19" s="34">
        <v>2782</v>
      </c>
      <c r="EI19" s="34">
        <v>1042</v>
      </c>
      <c r="EJ19" s="34">
        <v>-871</v>
      </c>
      <c r="EK19" s="34">
        <v>-128</v>
      </c>
      <c r="EL19" s="34">
        <v>-640</v>
      </c>
      <c r="EM19" s="34">
        <v>16449674</v>
      </c>
      <c r="EN19" s="34">
        <v>11313615</v>
      </c>
      <c r="EO19" s="34">
        <v>2.6800000000000001E-4</v>
      </c>
      <c r="EP19" s="34">
        <v>40434</v>
      </c>
      <c r="EQ19" s="34">
        <v>5580</v>
      </c>
      <c r="ER19" s="34">
        <v>266</v>
      </c>
      <c r="ES19" s="34">
        <v>1446</v>
      </c>
      <c r="ET19" s="34">
        <v>2.61</v>
      </c>
      <c r="EU19" s="34">
        <v>8584</v>
      </c>
      <c r="EV19" s="34">
        <v>0</v>
      </c>
      <c r="EW19" s="34"/>
      <c r="EX19" s="34">
        <v>448</v>
      </c>
      <c r="EY19" s="34">
        <v>208</v>
      </c>
      <c r="EZ19" s="34">
        <v>-155</v>
      </c>
      <c r="FA19" s="34">
        <v>-16</v>
      </c>
      <c r="FB19" s="34">
        <v>-122</v>
      </c>
      <c r="FC19" s="34">
        <v>3379252</v>
      </c>
      <c r="FD19" s="34">
        <v>2992671</v>
      </c>
      <c r="FE19" s="34">
        <v>0</v>
      </c>
      <c r="FF19" s="34">
        <v>7336</v>
      </c>
      <c r="FG19" s="34">
        <v>963</v>
      </c>
      <c r="FH19" s="34">
        <v>58</v>
      </c>
      <c r="FI19" s="34">
        <v>227</v>
      </c>
      <c r="FJ19" s="34">
        <v>2.58</v>
      </c>
      <c r="FK19" s="34">
        <v>1836</v>
      </c>
      <c r="FL19" s="34">
        <v>0</v>
      </c>
      <c r="FM19" s="34"/>
      <c r="FN19" s="34">
        <v>83</v>
      </c>
      <c r="FO19" s="34">
        <v>22</v>
      </c>
      <c r="FP19" s="34">
        <v>-13</v>
      </c>
      <c r="FQ19" s="34">
        <v>-1</v>
      </c>
      <c r="FR19" s="34">
        <v>-9</v>
      </c>
      <c r="FS19" s="34">
        <v>242968</v>
      </c>
      <c r="FT19" s="34">
        <v>182684</v>
      </c>
      <c r="FU19" s="34">
        <v>0</v>
      </c>
      <c r="FV19" s="34">
        <v>1513</v>
      </c>
      <c r="FW19" s="34">
        <v>151</v>
      </c>
      <c r="FX19" s="34">
        <v>15</v>
      </c>
      <c r="FY19" s="34">
        <v>157</v>
      </c>
      <c r="FZ19" s="34">
        <v>3.71</v>
      </c>
      <c r="GA19" s="34">
        <v>734</v>
      </c>
      <c r="GB19" s="34">
        <v>0</v>
      </c>
      <c r="GC19" s="34"/>
      <c r="GD19" s="34">
        <v>0</v>
      </c>
      <c r="GE19" s="34">
        <v>0</v>
      </c>
      <c r="GF19" s="34">
        <v>0</v>
      </c>
      <c r="GG19" s="34">
        <v>0</v>
      </c>
      <c r="GH19" s="34">
        <v>0</v>
      </c>
      <c r="GI19" s="34">
        <v>229081</v>
      </c>
      <c r="GJ19" s="34">
        <v>122777</v>
      </c>
      <c r="GK19" s="34">
        <v>0</v>
      </c>
      <c r="GL19" s="34">
        <v>732</v>
      </c>
      <c r="GM19" s="34">
        <v>1</v>
      </c>
      <c r="GN19" s="34">
        <v>0</v>
      </c>
      <c r="GO19" s="34">
        <v>1</v>
      </c>
      <c r="GP19" s="34">
        <v>2.2400000000000002</v>
      </c>
      <c r="GQ19" s="34">
        <v>1711</v>
      </c>
      <c r="GR19" s="34">
        <v>0</v>
      </c>
      <c r="GS19" s="34"/>
      <c r="GT19" s="34">
        <v>172</v>
      </c>
      <c r="GU19" s="34">
        <v>39</v>
      </c>
      <c r="GV19" s="34">
        <v>-46</v>
      </c>
      <c r="GW19" s="34">
        <v>-21</v>
      </c>
      <c r="GX19" s="34">
        <v>-20</v>
      </c>
      <c r="GY19" s="34">
        <v>354616</v>
      </c>
      <c r="GZ19" s="34">
        <v>275842</v>
      </c>
      <c r="HA19" s="34">
        <v>0</v>
      </c>
      <c r="HB19" s="34">
        <v>1538</v>
      </c>
      <c r="HC19" s="34">
        <v>145</v>
      </c>
      <c r="HD19" s="34">
        <v>12</v>
      </c>
      <c r="HE19" s="34">
        <v>16</v>
      </c>
      <c r="HF19" s="34">
        <v>2.4500000000000002</v>
      </c>
      <c r="HG19" s="34">
        <v>602</v>
      </c>
      <c r="HH19" s="34">
        <v>0</v>
      </c>
      <c r="HI19" s="34"/>
      <c r="HJ19" s="34">
        <v>70</v>
      </c>
      <c r="HK19" s="34">
        <v>42</v>
      </c>
      <c r="HL19" s="34">
        <v>-34</v>
      </c>
      <c r="HM19" s="34">
        <v>-5</v>
      </c>
      <c r="HN19" s="34">
        <v>-25</v>
      </c>
      <c r="HO19" s="34">
        <v>54234</v>
      </c>
      <c r="HP19" s="34">
        <v>34731</v>
      </c>
      <c r="HQ19" s="34">
        <v>0</v>
      </c>
      <c r="HR19" s="34">
        <v>542</v>
      </c>
      <c r="HS19" s="34">
        <v>37</v>
      </c>
      <c r="HT19" s="34">
        <v>5</v>
      </c>
      <c r="HU19" s="34">
        <v>18</v>
      </c>
      <c r="HV19" s="34">
        <v>2.1</v>
      </c>
      <c r="HW19" s="34">
        <v>431</v>
      </c>
      <c r="HX19" s="34">
        <v>0</v>
      </c>
      <c r="HY19" s="34"/>
      <c r="HZ19" s="34">
        <v>43</v>
      </c>
      <c r="IA19" s="34">
        <v>25</v>
      </c>
      <c r="IB19" s="34">
        <v>-19</v>
      </c>
      <c r="IC19" s="34">
        <v>-3</v>
      </c>
      <c r="ID19" s="34">
        <v>-15</v>
      </c>
      <c r="IE19" s="34">
        <v>113332</v>
      </c>
      <c r="IF19" s="34">
        <v>98442</v>
      </c>
      <c r="IG19" s="34">
        <v>0</v>
      </c>
      <c r="IH19" s="34">
        <v>396</v>
      </c>
      <c r="II19" s="34">
        <v>27</v>
      </c>
      <c r="IJ19" s="34">
        <v>2</v>
      </c>
      <c r="IK19" s="34">
        <v>6</v>
      </c>
      <c r="IL19" s="34">
        <v>1.44</v>
      </c>
      <c r="IM19" s="34">
        <v>406</v>
      </c>
      <c r="IN19" s="34">
        <v>0</v>
      </c>
      <c r="IO19" s="34"/>
      <c r="IP19" s="34">
        <v>50</v>
      </c>
      <c r="IQ19" s="34">
        <v>17</v>
      </c>
      <c r="IR19" s="34">
        <v>-15</v>
      </c>
      <c r="IS19" s="34">
        <v>-2</v>
      </c>
      <c r="IT19" s="34">
        <v>-12</v>
      </c>
      <c r="IU19" s="34">
        <v>147630</v>
      </c>
      <c r="IV19" s="34">
        <v>79083</v>
      </c>
      <c r="IW19" s="34">
        <v>0</v>
      </c>
      <c r="IX19" s="34">
        <v>336</v>
      </c>
      <c r="IY19" s="34">
        <v>51</v>
      </c>
      <c r="IZ19" s="34">
        <v>8</v>
      </c>
      <c r="JA19" s="34">
        <v>11</v>
      </c>
      <c r="JB19" s="34">
        <v>3.08</v>
      </c>
      <c r="JC19" s="34">
        <v>1550</v>
      </c>
      <c r="JD19" s="34">
        <v>0</v>
      </c>
      <c r="JE19" s="34"/>
      <c r="JF19" s="34">
        <v>86</v>
      </c>
      <c r="JG19" s="34">
        <v>20</v>
      </c>
      <c r="JH19" s="34">
        <v>-16</v>
      </c>
      <c r="JI19" s="34">
        <v>-2</v>
      </c>
      <c r="JJ19" s="34">
        <v>-11</v>
      </c>
      <c r="JK19" s="34">
        <v>642275</v>
      </c>
      <c r="JL19" s="34">
        <v>220115</v>
      </c>
      <c r="JM19" s="34">
        <v>0</v>
      </c>
      <c r="JN19" s="34">
        <v>1146</v>
      </c>
      <c r="JO19" s="34">
        <v>374</v>
      </c>
      <c r="JP19" s="34">
        <v>4</v>
      </c>
      <c r="JQ19" s="34">
        <v>26</v>
      </c>
      <c r="JR19" s="34">
        <v>2.71</v>
      </c>
      <c r="JS19" s="34">
        <v>340</v>
      </c>
      <c r="JT19" s="34">
        <v>0</v>
      </c>
      <c r="JU19" s="34"/>
      <c r="JV19" s="34">
        <v>43</v>
      </c>
      <c r="JW19" s="34">
        <v>27</v>
      </c>
      <c r="JX19" s="34">
        <v>-17</v>
      </c>
      <c r="JY19" s="34">
        <v>-2</v>
      </c>
      <c r="JZ19" s="34">
        <v>-13</v>
      </c>
      <c r="KA19" s="34">
        <v>52898</v>
      </c>
      <c r="KB19" s="34">
        <v>34678</v>
      </c>
      <c r="KC19" s="34">
        <v>0</v>
      </c>
      <c r="KD19" s="34">
        <v>268</v>
      </c>
      <c r="KE19" s="34">
        <v>43</v>
      </c>
      <c r="KF19" s="34">
        <v>13</v>
      </c>
      <c r="KG19" s="34">
        <v>16</v>
      </c>
      <c r="KH19" s="34">
        <v>3.89</v>
      </c>
      <c r="KI19" s="34">
        <v>2495</v>
      </c>
      <c r="KJ19" s="34">
        <v>2417</v>
      </c>
      <c r="KK19" s="34"/>
      <c r="KL19" s="34">
        <v>342</v>
      </c>
      <c r="KM19" s="34">
        <v>46</v>
      </c>
      <c r="KN19" s="34">
        <v>-44</v>
      </c>
      <c r="KO19" s="34">
        <v>-15</v>
      </c>
      <c r="KP19" s="34">
        <v>-28</v>
      </c>
      <c r="KQ19" s="34">
        <v>3487989</v>
      </c>
      <c r="KR19" s="34">
        <v>2186533</v>
      </c>
      <c r="KS19" s="34">
        <v>0</v>
      </c>
      <c r="KT19" s="34">
        <v>1292</v>
      </c>
      <c r="KU19" s="34">
        <v>1070</v>
      </c>
      <c r="KV19" s="34">
        <v>12</v>
      </c>
      <c r="KW19" s="34">
        <v>121</v>
      </c>
      <c r="KX19" s="34">
        <v>3.82</v>
      </c>
      <c r="KY19" s="34">
        <v>4501</v>
      </c>
      <c r="KZ19" s="34">
        <v>201</v>
      </c>
      <c r="LA19" s="34"/>
      <c r="LB19" s="34">
        <v>124</v>
      </c>
      <c r="LC19" s="34">
        <v>38</v>
      </c>
      <c r="LD19" s="34">
        <v>-36</v>
      </c>
      <c r="LE19" s="34">
        <v>-3</v>
      </c>
      <c r="LF19" s="34">
        <v>-24</v>
      </c>
      <c r="LG19" s="34">
        <v>1475614</v>
      </c>
      <c r="LH19" s="34">
        <v>930598</v>
      </c>
      <c r="LI19" s="34">
        <v>0</v>
      </c>
      <c r="LJ19" s="34">
        <v>4023</v>
      </c>
      <c r="LK19" s="34">
        <v>315</v>
      </c>
      <c r="LL19" s="34">
        <v>13</v>
      </c>
      <c r="LM19" s="34">
        <v>150</v>
      </c>
      <c r="LN19" s="34">
        <v>2.4700000000000002</v>
      </c>
      <c r="LO19" s="34">
        <v>1497</v>
      </c>
      <c r="LP19" s="34">
        <v>0</v>
      </c>
      <c r="LQ19" s="34"/>
      <c r="LR19" s="34">
        <v>43</v>
      </c>
      <c r="LS19" s="34">
        <v>16</v>
      </c>
      <c r="LT19" s="34">
        <v>-14</v>
      </c>
      <c r="LU19" s="34">
        <v>-1</v>
      </c>
      <c r="LV19" s="34">
        <v>-11</v>
      </c>
      <c r="LW19" s="34">
        <v>267369</v>
      </c>
      <c r="LX19" s="34">
        <v>170358</v>
      </c>
      <c r="LY19" s="34">
        <v>8.5500000000000003E-3</v>
      </c>
      <c r="LZ19" s="34">
        <v>1169</v>
      </c>
      <c r="MA19" s="34">
        <v>294</v>
      </c>
      <c r="MB19" s="34">
        <v>1</v>
      </c>
      <c r="MC19" s="34">
        <v>33</v>
      </c>
      <c r="MD19" s="34">
        <v>3.42</v>
      </c>
      <c r="ME19" s="34">
        <v>1741</v>
      </c>
      <c r="MF19" s="34">
        <v>1</v>
      </c>
      <c r="MG19" s="34"/>
      <c r="MH19" s="34">
        <v>110</v>
      </c>
      <c r="MI19" s="34">
        <v>35</v>
      </c>
      <c r="MJ19" s="34">
        <v>-28</v>
      </c>
      <c r="MK19" s="34">
        <v>-4</v>
      </c>
      <c r="ML19" s="34">
        <v>-20</v>
      </c>
      <c r="MM19" s="34">
        <v>295555</v>
      </c>
      <c r="MN19" s="34">
        <v>234457</v>
      </c>
      <c r="MO19" s="34">
        <v>0</v>
      </c>
      <c r="MP19" s="34">
        <v>1456</v>
      </c>
      <c r="MQ19" s="34">
        <v>203</v>
      </c>
      <c r="MR19" s="34">
        <v>20</v>
      </c>
      <c r="MS19" s="34">
        <v>62</v>
      </c>
      <c r="MT19" s="34">
        <v>3.26</v>
      </c>
      <c r="MU19" s="34">
        <v>2624</v>
      </c>
      <c r="MV19" s="34">
        <v>0</v>
      </c>
      <c r="MW19" s="34"/>
      <c r="MX19" s="34">
        <v>151</v>
      </c>
      <c r="MY19" s="34">
        <v>45</v>
      </c>
      <c r="MZ19" s="34">
        <v>-42</v>
      </c>
      <c r="NA19" s="34">
        <v>-8</v>
      </c>
      <c r="NB19" s="34">
        <v>-30</v>
      </c>
      <c r="NC19" s="34">
        <v>1096669</v>
      </c>
      <c r="ND19" s="34">
        <v>311717</v>
      </c>
      <c r="NE19" s="34">
        <v>0</v>
      </c>
      <c r="NF19" s="34">
        <v>2135</v>
      </c>
      <c r="NG19" s="34">
        <v>426</v>
      </c>
      <c r="NH19" s="34">
        <v>11</v>
      </c>
      <c r="NI19" s="34">
        <v>52</v>
      </c>
      <c r="NJ19" s="34">
        <v>3.01</v>
      </c>
      <c r="NK19" s="34">
        <v>3636</v>
      </c>
      <c r="NL19" s="34">
        <v>101</v>
      </c>
      <c r="NM19" s="34"/>
      <c r="NN19" s="34">
        <v>219</v>
      </c>
      <c r="NO19" s="34">
        <v>77</v>
      </c>
      <c r="NP19" s="34">
        <v>-79</v>
      </c>
      <c r="NQ19" s="34">
        <v>-8</v>
      </c>
      <c r="NR19" s="34">
        <v>-47</v>
      </c>
      <c r="NS19" s="34">
        <v>1225841</v>
      </c>
      <c r="NT19" s="34">
        <v>687528</v>
      </c>
      <c r="NU19" s="34">
        <v>0</v>
      </c>
      <c r="NV19" s="34">
        <v>3276</v>
      </c>
      <c r="NW19" s="34">
        <v>253</v>
      </c>
      <c r="NX19" s="34">
        <v>5</v>
      </c>
      <c r="NY19" s="34">
        <v>102</v>
      </c>
      <c r="NZ19" s="34">
        <v>1.91</v>
      </c>
      <c r="OA19" s="34">
        <v>2219</v>
      </c>
      <c r="OB19" s="34">
        <v>1</v>
      </c>
      <c r="OC19" s="34"/>
      <c r="OD19" s="34">
        <v>166</v>
      </c>
      <c r="OE19" s="34">
        <v>191</v>
      </c>
      <c r="OF19" s="34">
        <v>-153</v>
      </c>
      <c r="OG19" s="34">
        <v>-5</v>
      </c>
      <c r="OH19" s="34">
        <v>-142</v>
      </c>
      <c r="OI19" s="34">
        <v>634161</v>
      </c>
      <c r="OJ19" s="34">
        <v>514552</v>
      </c>
      <c r="OK19" s="34">
        <v>0</v>
      </c>
      <c r="OL19" s="34">
        <v>1747</v>
      </c>
      <c r="OM19" s="34">
        <v>342</v>
      </c>
      <c r="ON19" s="34">
        <v>31</v>
      </c>
      <c r="OO19" s="34">
        <v>99</v>
      </c>
      <c r="OP19" s="34">
        <v>3.33</v>
      </c>
      <c r="OQ19" s="34">
        <v>3190</v>
      </c>
      <c r="OR19" s="34">
        <v>0</v>
      </c>
      <c r="OS19" s="34"/>
      <c r="OT19" s="34">
        <v>24</v>
      </c>
      <c r="OU19" s="34">
        <v>28</v>
      </c>
      <c r="OV19" s="34">
        <v>-23</v>
      </c>
      <c r="OW19" s="34">
        <v>-2</v>
      </c>
      <c r="OX19" s="34">
        <v>-20</v>
      </c>
      <c r="OY19" s="34">
        <v>508048</v>
      </c>
      <c r="OZ19" s="34">
        <v>418426</v>
      </c>
      <c r="PA19" s="34">
        <v>0</v>
      </c>
      <c r="PB19" s="34">
        <v>3122</v>
      </c>
      <c r="PC19" s="34">
        <v>44</v>
      </c>
      <c r="PD19" s="34">
        <v>6</v>
      </c>
      <c r="PE19" s="34">
        <v>18</v>
      </c>
      <c r="PF19" s="34">
        <v>0.8</v>
      </c>
      <c r="PG19" s="34">
        <v>2027</v>
      </c>
      <c r="PH19" s="34">
        <v>0</v>
      </c>
      <c r="PI19" s="34"/>
      <c r="PJ19" s="34">
        <v>146</v>
      </c>
      <c r="PK19" s="34">
        <v>11</v>
      </c>
      <c r="PL19" s="34">
        <v>-20</v>
      </c>
      <c r="PM19" s="34">
        <v>-11</v>
      </c>
      <c r="PN19" s="34">
        <v>-6</v>
      </c>
      <c r="PO19" s="34">
        <v>417445</v>
      </c>
      <c r="PP19" s="34">
        <v>357639</v>
      </c>
      <c r="PQ19" s="34">
        <v>0</v>
      </c>
      <c r="PR19" s="34">
        <v>1708</v>
      </c>
      <c r="PS19" s="34">
        <v>245</v>
      </c>
      <c r="PT19" s="34">
        <v>14</v>
      </c>
      <c r="PU19" s="34">
        <v>60</v>
      </c>
      <c r="PV19" s="34">
        <v>2.62</v>
      </c>
      <c r="PW19" s="34">
        <v>2542</v>
      </c>
      <c r="PX19" s="34">
        <v>297</v>
      </c>
      <c r="PY19" s="34"/>
      <c r="PZ19" s="34">
        <v>118</v>
      </c>
      <c r="QA19" s="34">
        <v>48</v>
      </c>
      <c r="QB19" s="34">
        <v>-37</v>
      </c>
      <c r="QC19" s="34">
        <v>-3</v>
      </c>
      <c r="QD19" s="34">
        <v>-30</v>
      </c>
      <c r="QE19" s="34">
        <v>596778</v>
      </c>
      <c r="QF19" s="34">
        <v>504772</v>
      </c>
      <c r="QG19" s="34">
        <v>0</v>
      </c>
      <c r="QH19" s="34">
        <v>2377</v>
      </c>
      <c r="QI19" s="34">
        <v>113</v>
      </c>
      <c r="QJ19" s="34">
        <v>10</v>
      </c>
      <c r="QK19" s="34">
        <v>42</v>
      </c>
      <c r="QL19" s="34">
        <v>1.62</v>
      </c>
      <c r="QM19" s="34">
        <v>2936</v>
      </c>
      <c r="QN19" s="34">
        <v>0</v>
      </c>
      <c r="QO19" s="34"/>
      <c r="QP19" s="34">
        <v>166</v>
      </c>
      <c r="QQ19" s="34">
        <v>28</v>
      </c>
      <c r="QR19" s="34">
        <v>-18</v>
      </c>
      <c r="QS19" s="34">
        <v>-4</v>
      </c>
      <c r="QT19" s="34">
        <v>-12</v>
      </c>
      <c r="QU19" s="34">
        <v>712630</v>
      </c>
      <c r="QV19" s="34">
        <v>615761</v>
      </c>
      <c r="QW19" s="34">
        <v>0</v>
      </c>
      <c r="QX19" s="34">
        <v>2460</v>
      </c>
      <c r="QY19" s="34">
        <v>304</v>
      </c>
      <c r="QZ19" s="34">
        <v>2</v>
      </c>
      <c r="RA19" s="34">
        <v>170</v>
      </c>
      <c r="RB19" s="34">
        <v>3.45</v>
      </c>
      <c r="RC19" s="34">
        <v>780</v>
      </c>
      <c r="RD19" s="34">
        <v>0</v>
      </c>
      <c r="RE19" s="34"/>
      <c r="RF19" s="34">
        <v>68</v>
      </c>
      <c r="RG19" s="34">
        <v>7</v>
      </c>
      <c r="RH19" s="34">
        <v>-9</v>
      </c>
      <c r="RI19" s="34">
        <v>-4</v>
      </c>
      <c r="RJ19" s="34">
        <v>-4</v>
      </c>
      <c r="RK19" s="34">
        <v>213453</v>
      </c>
      <c r="RL19" s="34">
        <v>138391</v>
      </c>
      <c r="RM19" s="34">
        <v>0</v>
      </c>
      <c r="RN19" s="34">
        <v>733</v>
      </c>
      <c r="RO19" s="34">
        <v>17</v>
      </c>
      <c r="RP19" s="34"/>
      <c r="RQ19" s="34">
        <v>30</v>
      </c>
      <c r="RR19" s="34">
        <v>1.97</v>
      </c>
      <c r="RS19" s="34">
        <v>306</v>
      </c>
      <c r="RT19" s="34">
        <v>0</v>
      </c>
      <c r="RU19" s="34"/>
      <c r="RV19" s="34">
        <v>34</v>
      </c>
      <c r="RW19" s="34">
        <v>28</v>
      </c>
      <c r="RX19" s="34">
        <v>-21</v>
      </c>
      <c r="RY19" s="34">
        <v>-2</v>
      </c>
      <c r="RZ19" s="34">
        <v>-17</v>
      </c>
      <c r="SA19" s="34">
        <v>79841</v>
      </c>
      <c r="SB19" s="34">
        <v>44279</v>
      </c>
      <c r="SC19" s="34">
        <v>0</v>
      </c>
      <c r="SD19" s="34">
        <v>222</v>
      </c>
      <c r="SE19" s="34">
        <v>62</v>
      </c>
      <c r="SF19" s="34">
        <v>10</v>
      </c>
      <c r="SG19" s="34">
        <v>12</v>
      </c>
      <c r="SH19" s="34">
        <v>3.55</v>
      </c>
      <c r="SI19" s="34">
        <v>690</v>
      </c>
      <c r="SJ19" s="34">
        <v>0</v>
      </c>
      <c r="SK19" s="34"/>
      <c r="SL19" s="34">
        <v>48</v>
      </c>
      <c r="SM19" s="34">
        <v>30</v>
      </c>
      <c r="SN19" s="34">
        <v>-23</v>
      </c>
      <c r="SO19" s="34">
        <v>-5</v>
      </c>
      <c r="SP19" s="34">
        <v>-15</v>
      </c>
      <c r="SQ19" s="34">
        <v>100926</v>
      </c>
      <c r="SR19" s="34">
        <v>65531</v>
      </c>
      <c r="SS19" s="34">
        <v>0</v>
      </c>
      <c r="ST19" s="34">
        <v>603</v>
      </c>
      <c r="SU19" s="34">
        <v>68</v>
      </c>
      <c r="SV19" s="34">
        <v>6</v>
      </c>
      <c r="SW19" s="34">
        <v>13</v>
      </c>
      <c r="SX19" s="34">
        <v>2.7</v>
      </c>
      <c r="SY19" s="34">
        <v>348</v>
      </c>
      <c r="SZ19" s="34">
        <v>0</v>
      </c>
      <c r="TA19" s="34"/>
      <c r="TB19" s="34">
        <v>28</v>
      </c>
      <c r="TC19" s="34">
        <v>14</v>
      </c>
      <c r="TD19" s="34">
        <v>-9</v>
      </c>
      <c r="TE19" s="34">
        <v>-1</v>
      </c>
      <c r="TF19" s="34">
        <v>-7</v>
      </c>
      <c r="TG19" s="34">
        <v>121069</v>
      </c>
      <c r="TH19" s="34">
        <v>92050</v>
      </c>
      <c r="TI19" s="34">
        <v>0</v>
      </c>
      <c r="TJ19" s="34">
        <v>304</v>
      </c>
      <c r="TK19" s="34">
        <v>32</v>
      </c>
      <c r="TL19" s="34">
        <v>8</v>
      </c>
      <c r="TM19" s="34">
        <v>4</v>
      </c>
      <c r="TN19" s="34">
        <v>2.69</v>
      </c>
      <c r="TO19" s="34">
        <v>16870</v>
      </c>
      <c r="TP19" s="34">
        <v>6522</v>
      </c>
      <c r="TQ19" s="34"/>
      <c r="TR19" s="34">
        <v>1007</v>
      </c>
      <c r="TS19" s="34">
        <v>651</v>
      </c>
      <c r="TT19" s="34">
        <v>-523</v>
      </c>
      <c r="TU19" s="34">
        <v>-78</v>
      </c>
      <c r="TV19" s="34">
        <v>-431</v>
      </c>
      <c r="TW19" s="34">
        <v>5434559</v>
      </c>
      <c r="TX19" s="34">
        <v>1053718</v>
      </c>
      <c r="TY19" s="34">
        <v>1.49E-3</v>
      </c>
      <c r="TZ19" s="34">
        <v>12051</v>
      </c>
      <c r="UA19" s="34">
        <v>2530</v>
      </c>
      <c r="UB19" s="34">
        <v>1300</v>
      </c>
      <c r="UC19" s="34">
        <v>989</v>
      </c>
      <c r="UD19" s="34">
        <v>4.2</v>
      </c>
      <c r="UE19" s="34">
        <v>14488</v>
      </c>
      <c r="UF19" s="34">
        <v>4501</v>
      </c>
      <c r="UG19" s="34"/>
      <c r="UH19" s="34">
        <v>919</v>
      </c>
      <c r="UI19" s="34">
        <v>648</v>
      </c>
      <c r="UJ19" s="34">
        <v>-515</v>
      </c>
      <c r="UK19" s="34">
        <v>-73</v>
      </c>
      <c r="UL19" s="34">
        <v>-430</v>
      </c>
      <c r="UM19" s="34">
        <v>4674665</v>
      </c>
      <c r="UN19" s="34">
        <v>740308</v>
      </c>
      <c r="UO19" s="34">
        <v>9.8999999999999994E-5</v>
      </c>
      <c r="UP19" s="34">
        <v>10549</v>
      </c>
      <c r="UQ19" s="34">
        <v>2067</v>
      </c>
      <c r="UR19" s="34">
        <v>895</v>
      </c>
      <c r="US19" s="34">
        <v>977</v>
      </c>
      <c r="UT19" s="34">
        <v>4.05</v>
      </c>
      <c r="UU19" s="34">
        <v>10558</v>
      </c>
      <c r="UV19" s="34">
        <v>3960</v>
      </c>
      <c r="UW19" s="34"/>
      <c r="UX19" s="34">
        <v>763</v>
      </c>
      <c r="UY19" s="34">
        <v>526</v>
      </c>
      <c r="UZ19" s="34">
        <v>-418</v>
      </c>
      <c r="VA19" s="34">
        <v>-67</v>
      </c>
      <c r="VB19" s="34">
        <v>-342</v>
      </c>
      <c r="VC19" s="34">
        <v>4042720</v>
      </c>
      <c r="VD19" s="34">
        <v>497372</v>
      </c>
      <c r="VE19" s="34">
        <v>0</v>
      </c>
      <c r="VF19" s="34">
        <v>7577</v>
      </c>
      <c r="VG19" s="34">
        <v>1880</v>
      </c>
      <c r="VH19" s="34">
        <v>841</v>
      </c>
      <c r="VI19" s="34">
        <v>260</v>
      </c>
      <c r="VJ19" s="34">
        <v>3.32</v>
      </c>
      <c r="VK19" s="34">
        <v>2375</v>
      </c>
      <c r="VL19" s="34">
        <v>2021</v>
      </c>
      <c r="VM19" s="34"/>
      <c r="VN19" s="34">
        <v>87</v>
      </c>
      <c r="VO19" s="34">
        <v>1</v>
      </c>
      <c r="VP19" s="34">
        <v>-7</v>
      </c>
      <c r="VQ19" s="34">
        <v>-5</v>
      </c>
      <c r="VR19" s="34">
        <v>0</v>
      </c>
      <c r="VS19" s="34">
        <v>751655</v>
      </c>
      <c r="VT19" s="34">
        <v>312471</v>
      </c>
      <c r="VU19" s="34">
        <v>9.9819999999999996E-3</v>
      </c>
      <c r="VV19" s="34">
        <v>1498</v>
      </c>
      <c r="VW19" s="34">
        <v>460</v>
      </c>
      <c r="VX19" s="34">
        <v>405</v>
      </c>
      <c r="VY19" s="34">
        <v>12</v>
      </c>
      <c r="VZ19" s="34">
        <v>5.07</v>
      </c>
      <c r="WA19" s="34">
        <v>7</v>
      </c>
      <c r="WB19" s="34">
        <v>0</v>
      </c>
      <c r="WC19" s="34"/>
      <c r="WD19" s="34">
        <v>1</v>
      </c>
      <c r="WE19" s="34">
        <v>2</v>
      </c>
      <c r="WF19" s="34">
        <v>-1</v>
      </c>
      <c r="WG19" s="34">
        <v>0</v>
      </c>
      <c r="WH19" s="34">
        <v>-1</v>
      </c>
      <c r="WI19" s="34">
        <v>8239</v>
      </c>
      <c r="WJ19" s="34">
        <v>939</v>
      </c>
      <c r="WK19" s="34">
        <v>0</v>
      </c>
      <c r="WL19" s="34">
        <v>4</v>
      </c>
      <c r="WM19" s="34">
        <v>3</v>
      </c>
      <c r="WN19" s="34">
        <v>0</v>
      </c>
      <c r="WO19" s="34">
        <v>0</v>
      </c>
      <c r="WP19" s="34">
        <v>4.5199999999999996</v>
      </c>
      <c r="WQ19" s="34">
        <v>1027</v>
      </c>
      <c r="WR19" s="34">
        <v>0</v>
      </c>
      <c r="WS19" s="34"/>
      <c r="WT19" s="34">
        <v>56</v>
      </c>
      <c r="WU19" s="34">
        <v>20</v>
      </c>
      <c r="WV19" s="34">
        <v>-15</v>
      </c>
      <c r="WW19" s="34">
        <v>-1</v>
      </c>
      <c r="WX19" s="34">
        <v>-12</v>
      </c>
      <c r="WY19" s="34">
        <v>420181</v>
      </c>
      <c r="WZ19" s="34">
        <v>165073</v>
      </c>
      <c r="XA19" s="34">
        <v>0</v>
      </c>
      <c r="XB19" s="34">
        <v>634</v>
      </c>
      <c r="XC19" s="34">
        <v>194</v>
      </c>
      <c r="XD19" s="34">
        <v>166</v>
      </c>
      <c r="XE19" s="34">
        <v>33</v>
      </c>
      <c r="XF19" s="34">
        <v>5.88</v>
      </c>
      <c r="XG19" s="34">
        <v>9331</v>
      </c>
      <c r="XH19" s="34">
        <v>4</v>
      </c>
      <c r="XI19" s="34"/>
      <c r="XJ19" s="34">
        <v>888</v>
      </c>
      <c r="XK19" s="34">
        <v>855</v>
      </c>
      <c r="XL19" s="34">
        <v>-563</v>
      </c>
      <c r="XM19" s="34">
        <v>-50</v>
      </c>
      <c r="XN19" s="34">
        <v>-484</v>
      </c>
      <c r="XO19" s="34">
        <v>1257567</v>
      </c>
      <c r="XP19" s="34">
        <v>1055824</v>
      </c>
      <c r="XQ19" s="34">
        <v>2.6740000000000002E-3</v>
      </c>
      <c r="XR19" s="34">
        <v>6355</v>
      </c>
      <c r="XS19" s="34">
        <v>880</v>
      </c>
      <c r="XT19" s="34">
        <v>1748</v>
      </c>
      <c r="XU19" s="34">
        <v>348</v>
      </c>
      <c r="XV19" s="34">
        <v>5.0999999999999996</v>
      </c>
      <c r="XW19" s="34">
        <v>6029</v>
      </c>
      <c r="XX19" s="34">
        <v>1</v>
      </c>
      <c r="XY19" s="34"/>
      <c r="XZ19" s="34">
        <v>645</v>
      </c>
      <c r="YA19" s="34">
        <v>615</v>
      </c>
      <c r="YB19" s="34">
        <v>-406</v>
      </c>
      <c r="YC19" s="34">
        <v>-42</v>
      </c>
      <c r="YD19" s="34">
        <v>-343</v>
      </c>
      <c r="YE19" s="34">
        <v>433899</v>
      </c>
      <c r="YF19" s="34">
        <v>346565</v>
      </c>
      <c r="YG19" s="34">
        <v>4.1380000000000002E-3</v>
      </c>
      <c r="YH19" s="34">
        <v>3874</v>
      </c>
      <c r="YI19" s="34">
        <v>526</v>
      </c>
      <c r="YJ19" s="34">
        <v>1448</v>
      </c>
      <c r="YK19" s="34">
        <v>181</v>
      </c>
      <c r="YL19" s="34">
        <v>6.15</v>
      </c>
      <c r="YM19" s="34">
        <v>1654</v>
      </c>
      <c r="YN19" s="34">
        <v>3</v>
      </c>
      <c r="YO19" s="34"/>
      <c r="YP19" s="34">
        <v>74</v>
      </c>
      <c r="YQ19" s="34">
        <v>124</v>
      </c>
      <c r="YR19" s="34">
        <v>-87</v>
      </c>
      <c r="YS19" s="34">
        <v>-3</v>
      </c>
      <c r="YT19" s="34">
        <v>-80</v>
      </c>
      <c r="YU19" s="34">
        <v>301660</v>
      </c>
      <c r="YV19" s="34">
        <v>264290</v>
      </c>
      <c r="YW19" s="34">
        <v>0</v>
      </c>
      <c r="YX19" s="34">
        <v>1169</v>
      </c>
      <c r="YY19" s="34">
        <v>161</v>
      </c>
      <c r="YZ19" s="34">
        <v>243</v>
      </c>
      <c r="ZA19" s="34">
        <v>81</v>
      </c>
      <c r="ZB19" s="34">
        <v>2.62</v>
      </c>
      <c r="ZC19" s="34">
        <v>1648</v>
      </c>
      <c r="ZD19" s="34">
        <v>0</v>
      </c>
      <c r="ZE19" s="34"/>
      <c r="ZF19" s="34">
        <v>169</v>
      </c>
      <c r="ZG19" s="34">
        <v>116</v>
      </c>
      <c r="ZH19" s="34">
        <v>-70</v>
      </c>
      <c r="ZI19" s="34">
        <v>-5</v>
      </c>
      <c r="ZJ19" s="34">
        <v>-61</v>
      </c>
      <c r="ZK19" s="34">
        <v>522008</v>
      </c>
      <c r="ZL19" s="34">
        <v>444969</v>
      </c>
      <c r="ZM19" s="34">
        <v>0</v>
      </c>
      <c r="ZN19" s="34">
        <v>1312</v>
      </c>
      <c r="ZO19" s="34">
        <v>193</v>
      </c>
      <c r="ZP19" s="34">
        <v>57</v>
      </c>
      <c r="ZQ19" s="34">
        <v>86</v>
      </c>
      <c r="ZR19" s="34">
        <v>3.75</v>
      </c>
      <c r="ZS19" s="34">
        <v>30137</v>
      </c>
      <c r="ZT19" s="34">
        <v>846</v>
      </c>
      <c r="ZU19" s="34"/>
      <c r="ZV19" s="34">
        <v>2518</v>
      </c>
      <c r="ZW19" s="34">
        <v>1163</v>
      </c>
      <c r="ZX19" s="34">
        <v>-883</v>
      </c>
      <c r="ZY19" s="34">
        <v>-112</v>
      </c>
      <c r="ZZ19" s="34">
        <v>-661</v>
      </c>
      <c r="AAA19" s="34">
        <v>1585359</v>
      </c>
      <c r="AAB19" s="34">
        <v>1092283</v>
      </c>
      <c r="AAC19" s="34">
        <v>0</v>
      </c>
      <c r="AAD19" s="34">
        <v>25857</v>
      </c>
      <c r="AAE19" s="34">
        <v>2494</v>
      </c>
      <c r="AAF19" s="34">
        <v>374</v>
      </c>
      <c r="AAG19" s="34">
        <v>1412</v>
      </c>
      <c r="AAH19" s="34">
        <v>2.96</v>
      </c>
      <c r="AAI19" s="34">
        <v>11927</v>
      </c>
      <c r="AAJ19" s="34">
        <v>340</v>
      </c>
      <c r="AAK19" s="34"/>
      <c r="AAL19" s="34">
        <v>1791</v>
      </c>
      <c r="AAM19" s="34">
        <v>309</v>
      </c>
      <c r="AAN19" s="34">
        <v>-329</v>
      </c>
      <c r="AAO19" s="34">
        <v>-129</v>
      </c>
      <c r="AAP19" s="34">
        <v>-172</v>
      </c>
      <c r="AAQ19" s="34">
        <v>2431780</v>
      </c>
      <c r="AAR19" s="34">
        <v>1390695</v>
      </c>
      <c r="AAS19" s="34">
        <v>9.9550000000000003E-3</v>
      </c>
      <c r="AAT19" s="34">
        <v>8246</v>
      </c>
      <c r="AAU19" s="34">
        <v>2096</v>
      </c>
      <c r="AAV19" s="34">
        <v>1285</v>
      </c>
      <c r="AAW19" s="34">
        <v>300</v>
      </c>
      <c r="AAX19" s="34">
        <v>3.51</v>
      </c>
      <c r="AAY19" s="34">
        <v>4603</v>
      </c>
      <c r="AAZ19" s="34">
        <v>308</v>
      </c>
      <c r="ABA19" s="34"/>
      <c r="ABB19" s="34">
        <v>598</v>
      </c>
      <c r="ABC19" s="34">
        <v>173</v>
      </c>
      <c r="ABD19" s="34">
        <v>-129</v>
      </c>
      <c r="ABE19" s="34">
        <v>-27</v>
      </c>
      <c r="ABF19" s="34">
        <v>-84</v>
      </c>
      <c r="ABG19" s="34">
        <v>649855</v>
      </c>
      <c r="ABH19" s="34">
        <v>526735</v>
      </c>
      <c r="ABI19" s="34">
        <v>0</v>
      </c>
      <c r="ABJ19" s="34">
        <v>3927</v>
      </c>
      <c r="ABK19" s="34">
        <v>497</v>
      </c>
      <c r="ABL19" s="34">
        <v>42</v>
      </c>
      <c r="ABM19" s="34">
        <v>137</v>
      </c>
      <c r="ABN19" s="34">
        <v>3.22</v>
      </c>
      <c r="ABO19" s="34">
        <v>547</v>
      </c>
      <c r="ABP19" s="34">
        <v>0</v>
      </c>
      <c r="ABQ19" s="34"/>
      <c r="ABR19" s="34">
        <v>12</v>
      </c>
      <c r="ABS19" s="34">
        <v>80</v>
      </c>
      <c r="ABT19" s="34">
        <v>-64</v>
      </c>
      <c r="ABU19" s="34">
        <v>-3</v>
      </c>
      <c r="ABV19" s="34">
        <v>-59</v>
      </c>
      <c r="ABW19" s="34">
        <v>459132</v>
      </c>
      <c r="ABX19" s="34">
        <v>123542</v>
      </c>
      <c r="ABY19" s="34">
        <v>0</v>
      </c>
      <c r="ABZ19" s="34">
        <v>428</v>
      </c>
      <c r="ACA19" s="34">
        <v>115</v>
      </c>
      <c r="ACB19" s="34">
        <v>1</v>
      </c>
      <c r="ACC19" s="34">
        <v>3</v>
      </c>
      <c r="ACD19" s="34">
        <v>2.72</v>
      </c>
      <c r="ACE19" s="34">
        <v>587</v>
      </c>
      <c r="ACF19" s="34">
        <v>0</v>
      </c>
      <c r="ACG19" s="34"/>
      <c r="ACH19" s="34">
        <v>283</v>
      </c>
      <c r="ACI19" s="34">
        <v>11</v>
      </c>
      <c r="ACJ19" s="34">
        <v>-12</v>
      </c>
      <c r="ACK19" s="34">
        <v>-9</v>
      </c>
      <c r="ACL19" s="34">
        <v>-3</v>
      </c>
      <c r="ACM19" s="34">
        <v>730992</v>
      </c>
      <c r="ACN19" s="34">
        <v>220649</v>
      </c>
      <c r="ACO19" s="34">
        <v>0</v>
      </c>
      <c r="ACP19" s="34">
        <v>397</v>
      </c>
      <c r="ACQ19" s="34">
        <v>22</v>
      </c>
      <c r="ACR19" s="34">
        <v>146</v>
      </c>
      <c r="ACS19" s="34">
        <v>22</v>
      </c>
      <c r="ACT19" s="34">
        <v>5.33</v>
      </c>
      <c r="ACU19" s="34">
        <v>6015</v>
      </c>
      <c r="ACV19" s="34">
        <v>32</v>
      </c>
      <c r="ACW19" s="34"/>
      <c r="ACX19" s="34">
        <v>884</v>
      </c>
      <c r="ACY19" s="34">
        <v>42</v>
      </c>
      <c r="ACZ19" s="34">
        <v>-122</v>
      </c>
      <c r="ADA19" s="34">
        <v>-90</v>
      </c>
      <c r="ADB19" s="34">
        <v>-24</v>
      </c>
      <c r="ADC19" s="34">
        <v>585128</v>
      </c>
      <c r="ADD19" s="34">
        <v>514386</v>
      </c>
      <c r="ADE19" s="34">
        <v>1.9739E-2</v>
      </c>
      <c r="ADF19" s="34">
        <v>3337</v>
      </c>
      <c r="ADG19" s="34">
        <v>1449</v>
      </c>
      <c r="ADH19" s="34">
        <v>1095</v>
      </c>
      <c r="ADI19" s="34">
        <v>134</v>
      </c>
      <c r="ADJ19" s="34">
        <v>3.67</v>
      </c>
      <c r="ADK19" s="34">
        <v>175</v>
      </c>
      <c r="ADL19" s="34">
        <v>0</v>
      </c>
      <c r="ADM19" s="34"/>
      <c r="ADN19" s="34">
        <v>14</v>
      </c>
      <c r="ADO19" s="34">
        <v>3</v>
      </c>
      <c r="ADP19" s="34">
        <v>-2</v>
      </c>
      <c r="ADQ19" s="34">
        <v>0</v>
      </c>
      <c r="ADR19" s="34">
        <v>-2</v>
      </c>
      <c r="ADS19" s="34">
        <v>6673</v>
      </c>
      <c r="ADT19" s="34">
        <v>5383</v>
      </c>
      <c r="ADU19" s="34">
        <v>0</v>
      </c>
      <c r="ADV19" s="34">
        <v>157</v>
      </c>
      <c r="ADW19" s="34">
        <v>13</v>
      </c>
      <c r="ADX19" s="34">
        <v>1</v>
      </c>
      <c r="ADY19" s="34">
        <v>4</v>
      </c>
      <c r="ADZ19" s="34">
        <v>1.75</v>
      </c>
      <c r="AEA19" s="34">
        <v>8149</v>
      </c>
      <c r="AEB19" s="34">
        <v>0</v>
      </c>
      <c r="AEC19" s="34"/>
      <c r="AED19" s="34">
        <v>1694</v>
      </c>
      <c r="AEE19" s="34">
        <v>453</v>
      </c>
      <c r="AEF19" s="34">
        <v>-307</v>
      </c>
      <c r="AEG19" s="34">
        <v>-97</v>
      </c>
      <c r="AEH19" s="34">
        <v>-190</v>
      </c>
      <c r="AEI19" s="34">
        <v>385059</v>
      </c>
      <c r="AEJ19" s="34">
        <v>288311</v>
      </c>
      <c r="AEK19" s="34">
        <v>0</v>
      </c>
      <c r="AEL19" s="34">
        <v>4108</v>
      </c>
      <c r="AEM19" s="34">
        <v>3331</v>
      </c>
      <c r="AEN19" s="34">
        <v>654</v>
      </c>
      <c r="AEO19" s="34">
        <v>56</v>
      </c>
      <c r="AEP19" s="34">
        <v>5.04</v>
      </c>
      <c r="AEQ19" s="34">
        <v>9727</v>
      </c>
      <c r="AER19" s="34">
        <v>8</v>
      </c>
      <c r="AES19" s="34"/>
      <c r="AET19" s="34">
        <v>684</v>
      </c>
      <c r="AEU19" s="34">
        <v>685</v>
      </c>
      <c r="AEV19" s="34">
        <v>-496</v>
      </c>
      <c r="AEW19" s="34">
        <v>-50</v>
      </c>
      <c r="AEX19" s="34">
        <v>-423</v>
      </c>
      <c r="AEY19" s="34">
        <v>97695</v>
      </c>
      <c r="AEZ19" s="34">
        <v>16078</v>
      </c>
      <c r="AFA19" s="34">
        <v>0</v>
      </c>
      <c r="AFB19" s="34">
        <v>4976</v>
      </c>
      <c r="AFC19" s="34">
        <v>3559</v>
      </c>
      <c r="AFD19" s="34">
        <v>1126</v>
      </c>
      <c r="AFE19" s="34">
        <v>66</v>
      </c>
      <c r="AFF19" s="34">
        <v>5.55</v>
      </c>
      <c r="AFG19" s="34">
        <v>24235</v>
      </c>
      <c r="AFH19" s="34">
        <v>9</v>
      </c>
      <c r="AFI19" s="34"/>
      <c r="AFJ19" s="34">
        <v>2647</v>
      </c>
      <c r="AFK19" s="34">
        <v>653</v>
      </c>
      <c r="AFL19" s="34">
        <v>-1023</v>
      </c>
      <c r="AFM19" s="34">
        <v>-252</v>
      </c>
      <c r="AFN19" s="34">
        <v>-527</v>
      </c>
      <c r="AFO19" s="34"/>
      <c r="AFP19" s="34"/>
      <c r="AFQ19" s="34"/>
      <c r="AFR19" s="34">
        <v>17921</v>
      </c>
      <c r="AFS19" s="34">
        <v>2801</v>
      </c>
      <c r="AFT19" s="34">
        <v>657</v>
      </c>
      <c r="AFU19" s="34">
        <v>2856</v>
      </c>
      <c r="AFV19" s="34">
        <v>4.93</v>
      </c>
      <c r="AFW19" s="34">
        <v>2213</v>
      </c>
      <c r="AFX19" s="34">
        <v>0</v>
      </c>
      <c r="AFY19" s="34"/>
      <c r="AFZ19" s="34">
        <v>50</v>
      </c>
      <c r="AGA19" s="34">
        <v>37</v>
      </c>
      <c r="AGB19" s="34">
        <v>-24</v>
      </c>
      <c r="AGC19" s="34">
        <v>-1</v>
      </c>
      <c r="AGD19" s="34">
        <v>-20</v>
      </c>
      <c r="AGE19" s="34"/>
      <c r="AGF19" s="34"/>
      <c r="AGG19" s="34"/>
      <c r="AGH19" s="34">
        <v>1936</v>
      </c>
      <c r="AGI19" s="34">
        <v>161</v>
      </c>
      <c r="AGJ19" s="34">
        <v>24</v>
      </c>
      <c r="AGK19" s="34">
        <v>92</v>
      </c>
      <c r="AGL19" s="34">
        <v>2.2000000000000002</v>
      </c>
      <c r="AGM19" s="34">
        <v>22022</v>
      </c>
      <c r="AGN19" s="34">
        <v>9</v>
      </c>
      <c r="AGO19" s="34"/>
      <c r="AGP19" s="34">
        <v>2597</v>
      </c>
      <c r="AGQ19" s="34">
        <v>616</v>
      </c>
      <c r="AGR19" s="34">
        <v>-999</v>
      </c>
      <c r="AGS19" s="34">
        <v>-251</v>
      </c>
      <c r="AGT19" s="34">
        <v>-507</v>
      </c>
      <c r="AGU19" s="34"/>
      <c r="AGV19" s="34"/>
      <c r="AGW19" s="34"/>
      <c r="AGX19" s="34">
        <v>15985</v>
      </c>
      <c r="AGY19" s="34">
        <v>2640</v>
      </c>
      <c r="AGZ19" s="34">
        <v>633</v>
      </c>
      <c r="AHA19" s="34">
        <v>2764</v>
      </c>
      <c r="AHB19" s="34">
        <v>5.2</v>
      </c>
      <c r="AHC19" s="34">
        <v>169631</v>
      </c>
      <c r="AHD19" s="34">
        <v>14043</v>
      </c>
      <c r="AHE19" s="34"/>
      <c r="AHF19" s="34">
        <v>14761</v>
      </c>
      <c r="AHG19" s="34">
        <v>6201</v>
      </c>
      <c r="AHH19" s="34">
        <v>-5272</v>
      </c>
      <c r="AHI19" s="34">
        <v>-957</v>
      </c>
      <c r="AHJ19" s="34">
        <v>-3723</v>
      </c>
      <c r="AHK19" s="34">
        <v>34517926</v>
      </c>
      <c r="AHL19" s="34">
        <v>17585884</v>
      </c>
      <c r="AHM19" s="34">
        <v>1.2489999999999999E-3</v>
      </c>
      <c r="AHN19" s="34">
        <v>129257</v>
      </c>
      <c r="AHO19" s="34">
        <v>24915</v>
      </c>
      <c r="AHP19" s="34">
        <v>7806</v>
      </c>
      <c r="AHQ19" s="34">
        <v>7653</v>
      </c>
      <c r="AHR19" s="34">
        <v>3.67</v>
      </c>
      <c r="AHS19" s="32" t="s">
        <v>457</v>
      </c>
      <c r="AHT19" s="32" t="s">
        <v>458</v>
      </c>
      <c r="AHU19" s="32" t="s">
        <v>459</v>
      </c>
    </row>
    <row r="20" spans="1:906" ht="15" customHeight="1">
      <c r="A20" s="36" t="s">
        <v>79</v>
      </c>
      <c r="B20" s="58" t="s">
        <v>80</v>
      </c>
      <c r="C20" s="36" t="s">
        <v>170</v>
      </c>
      <c r="D20" s="74">
        <v>44926</v>
      </c>
      <c r="E20" s="58" t="s">
        <v>193</v>
      </c>
      <c r="F20" s="58" t="s">
        <v>190</v>
      </c>
      <c r="G20" s="31">
        <v>54346490</v>
      </c>
      <c r="H20" s="31">
        <v>1153223</v>
      </c>
      <c r="I20" s="31"/>
      <c r="J20" s="31">
        <v>7362183</v>
      </c>
      <c r="K20" s="31">
        <v>3366726</v>
      </c>
      <c r="L20" s="31">
        <v>2083742</v>
      </c>
      <c r="M20" s="31">
        <v>164398</v>
      </c>
      <c r="N20" s="31">
        <v>1833766</v>
      </c>
      <c r="O20" s="31"/>
      <c r="P20" s="31"/>
      <c r="Q20" s="31"/>
      <c r="R20" s="31">
        <v>28555440</v>
      </c>
      <c r="S20" s="31">
        <v>10864636</v>
      </c>
      <c r="T20" s="31">
        <v>3916414</v>
      </c>
      <c r="U20" s="180">
        <v>11010001</v>
      </c>
      <c r="V20" s="34">
        <v>4.09</v>
      </c>
      <c r="W20" s="34">
        <v>1716355</v>
      </c>
      <c r="X20" s="34"/>
      <c r="Y20" s="34"/>
      <c r="Z20" s="34">
        <v>202353</v>
      </c>
      <c r="AA20" s="34">
        <v>64470</v>
      </c>
      <c r="AB20" s="34">
        <v>37183</v>
      </c>
      <c r="AC20" s="34">
        <v>7622</v>
      </c>
      <c r="AD20" s="34">
        <v>24064</v>
      </c>
      <c r="AE20" s="34"/>
      <c r="AF20" s="34"/>
      <c r="AG20" s="34"/>
      <c r="AH20" s="34">
        <v>582222</v>
      </c>
      <c r="AI20" s="34">
        <v>443692</v>
      </c>
      <c r="AJ20" s="34">
        <v>427961</v>
      </c>
      <c r="AK20" s="34">
        <v>262479</v>
      </c>
      <c r="AL20" s="34">
        <v>7.16</v>
      </c>
      <c r="AM20" s="34">
        <v>193980</v>
      </c>
      <c r="AN20" s="34">
        <v>69459</v>
      </c>
      <c r="AO20" s="34"/>
      <c r="AP20" s="34">
        <v>10340</v>
      </c>
      <c r="AQ20" s="34">
        <v>6220</v>
      </c>
      <c r="AR20" s="34">
        <v>4877</v>
      </c>
      <c r="AS20" s="34">
        <v>313</v>
      </c>
      <c r="AT20" s="34">
        <v>4394</v>
      </c>
      <c r="AU20" s="34"/>
      <c r="AV20" s="34"/>
      <c r="AW20" s="34"/>
      <c r="AX20" s="34">
        <v>120667</v>
      </c>
      <c r="AY20" s="34">
        <v>42832</v>
      </c>
      <c r="AZ20" s="34">
        <v>3104</v>
      </c>
      <c r="BA20" s="34">
        <v>27377</v>
      </c>
      <c r="BB20" s="34">
        <v>2.99</v>
      </c>
      <c r="BC20" s="34">
        <v>632</v>
      </c>
      <c r="BD20" s="34">
        <v>602</v>
      </c>
      <c r="BE20" s="34"/>
      <c r="BF20" s="34">
        <v>632</v>
      </c>
      <c r="BG20" s="34"/>
      <c r="BH20" s="34">
        <v>2</v>
      </c>
      <c r="BI20" s="34">
        <v>2</v>
      </c>
      <c r="BJ20" s="34"/>
      <c r="BK20" s="34"/>
      <c r="BL20" s="34"/>
      <c r="BM20" s="34"/>
      <c r="BN20" s="34">
        <v>30</v>
      </c>
      <c r="BO20" s="34">
        <v>535</v>
      </c>
      <c r="BP20" s="34"/>
      <c r="BQ20" s="34">
        <v>67</v>
      </c>
      <c r="BR20" s="34">
        <v>4.57</v>
      </c>
      <c r="BS20" s="34">
        <v>63717</v>
      </c>
      <c r="BT20" s="34">
        <v>59440</v>
      </c>
      <c r="BU20" s="34"/>
      <c r="BV20" s="34"/>
      <c r="BW20" s="34"/>
      <c r="BX20" s="34">
        <v>39</v>
      </c>
      <c r="BY20" s="34"/>
      <c r="BZ20" s="34"/>
      <c r="CA20" s="34"/>
      <c r="CB20" s="34"/>
      <c r="CC20" s="34"/>
      <c r="CD20" s="34">
        <v>53579</v>
      </c>
      <c r="CE20" s="34">
        <v>10138</v>
      </c>
      <c r="CF20" s="34"/>
      <c r="CG20" s="34"/>
      <c r="CH20" s="34">
        <v>1.67</v>
      </c>
      <c r="CI20" s="34">
        <v>291</v>
      </c>
      <c r="CJ20" s="34"/>
      <c r="CK20" s="34"/>
      <c r="CL20" s="34"/>
      <c r="CM20" s="34"/>
      <c r="CN20" s="34">
        <v>2</v>
      </c>
      <c r="CO20" s="34"/>
      <c r="CP20" s="34"/>
      <c r="CQ20" s="34"/>
      <c r="CR20" s="34"/>
      <c r="CS20" s="34"/>
      <c r="CT20" s="34">
        <v>93</v>
      </c>
      <c r="CU20" s="34"/>
      <c r="CV20" s="34"/>
      <c r="CW20" s="34">
        <v>199</v>
      </c>
      <c r="CX20" s="34">
        <v>0.98</v>
      </c>
      <c r="CY20" s="34">
        <v>119680</v>
      </c>
      <c r="CZ20" s="34">
        <v>1</v>
      </c>
      <c r="DA20" s="34"/>
      <c r="DB20" s="34">
        <v>9624</v>
      </c>
      <c r="DC20" s="34">
        <v>6220</v>
      </c>
      <c r="DD20" s="34">
        <v>4812</v>
      </c>
      <c r="DE20" s="34">
        <v>311</v>
      </c>
      <c r="DF20" s="34">
        <v>4394</v>
      </c>
      <c r="DG20" s="34"/>
      <c r="DH20" s="34"/>
      <c r="DI20" s="34"/>
      <c r="DJ20" s="34">
        <v>60545</v>
      </c>
      <c r="DK20" s="34">
        <v>31266</v>
      </c>
      <c r="DL20" s="34">
        <v>3104</v>
      </c>
      <c r="DM20" s="34">
        <v>24765</v>
      </c>
      <c r="DN20" s="34">
        <v>3.72</v>
      </c>
      <c r="DO20" s="34">
        <v>9660</v>
      </c>
      <c r="DP20" s="34">
        <v>9416</v>
      </c>
      <c r="DQ20" s="34"/>
      <c r="DR20" s="34">
        <v>83</v>
      </c>
      <c r="DS20" s="34"/>
      <c r="DT20" s="34">
        <v>23</v>
      </c>
      <c r="DU20" s="34">
        <v>0</v>
      </c>
      <c r="DV20" s="34"/>
      <c r="DW20" s="34"/>
      <c r="DX20" s="34"/>
      <c r="DY20" s="34"/>
      <c r="DZ20" s="34">
        <v>6421</v>
      </c>
      <c r="EA20" s="34">
        <v>893</v>
      </c>
      <c r="EB20" s="34"/>
      <c r="EC20" s="34">
        <v>2346</v>
      </c>
      <c r="ED20" s="34">
        <v>2.6</v>
      </c>
      <c r="EE20" s="34">
        <v>22716676</v>
      </c>
      <c r="EF20" s="34">
        <v>155613</v>
      </c>
      <c r="EG20" s="34"/>
      <c r="EH20" s="34">
        <v>2882321</v>
      </c>
      <c r="EI20" s="34">
        <v>758693</v>
      </c>
      <c r="EJ20" s="34">
        <v>475172</v>
      </c>
      <c r="EK20" s="34">
        <v>31807</v>
      </c>
      <c r="EL20" s="34">
        <v>414430</v>
      </c>
      <c r="EM20" s="34"/>
      <c r="EN20" s="34"/>
      <c r="EO20" s="34"/>
      <c r="EP20" s="34">
        <v>13710716</v>
      </c>
      <c r="EQ20" s="34">
        <v>3689985</v>
      </c>
      <c r="ER20" s="34">
        <v>367985</v>
      </c>
      <c r="ES20" s="34">
        <v>4947990</v>
      </c>
      <c r="ET20" s="34">
        <v>3.08</v>
      </c>
      <c r="EU20" s="34">
        <v>2776327</v>
      </c>
      <c r="EV20" s="34"/>
      <c r="EW20" s="34"/>
      <c r="EX20" s="34">
        <v>295812</v>
      </c>
      <c r="EY20" s="34">
        <v>69388</v>
      </c>
      <c r="EZ20" s="34">
        <v>51238</v>
      </c>
      <c r="FA20" s="34">
        <v>3299</v>
      </c>
      <c r="FB20" s="34">
        <v>43331</v>
      </c>
      <c r="FC20" s="34"/>
      <c r="FD20" s="34"/>
      <c r="FE20" s="34"/>
      <c r="FF20" s="34">
        <v>1534045</v>
      </c>
      <c r="FG20" s="34">
        <v>501813</v>
      </c>
      <c r="FH20" s="34">
        <v>62371</v>
      </c>
      <c r="FI20" s="34">
        <v>678099</v>
      </c>
      <c r="FJ20" s="34">
        <v>3.19</v>
      </c>
      <c r="FK20" s="34">
        <v>579128</v>
      </c>
      <c r="FL20" s="34"/>
      <c r="FM20" s="34"/>
      <c r="FN20" s="34">
        <v>27175</v>
      </c>
      <c r="FO20" s="34">
        <v>3449</v>
      </c>
      <c r="FP20" s="34">
        <v>2669</v>
      </c>
      <c r="FQ20" s="34">
        <v>314</v>
      </c>
      <c r="FR20" s="34">
        <v>1829</v>
      </c>
      <c r="FS20" s="34"/>
      <c r="FT20" s="34"/>
      <c r="FU20" s="34"/>
      <c r="FV20" s="34">
        <v>397562</v>
      </c>
      <c r="FW20" s="34">
        <v>92895</v>
      </c>
      <c r="FX20" s="34">
        <v>36592</v>
      </c>
      <c r="FY20" s="34">
        <v>52079</v>
      </c>
      <c r="FZ20" s="34">
        <v>3.9</v>
      </c>
      <c r="GA20" s="34">
        <v>2921</v>
      </c>
      <c r="GB20" s="34"/>
      <c r="GC20" s="34"/>
      <c r="GD20" s="34"/>
      <c r="GE20" s="34"/>
      <c r="GF20" s="34">
        <v>5</v>
      </c>
      <c r="GG20" s="34"/>
      <c r="GH20" s="34"/>
      <c r="GI20" s="34"/>
      <c r="GJ20" s="34"/>
      <c r="GK20" s="34"/>
      <c r="GL20" s="34">
        <v>1544</v>
      </c>
      <c r="GM20" s="34">
        <v>1251</v>
      </c>
      <c r="GN20" s="34"/>
      <c r="GO20" s="34">
        <v>125</v>
      </c>
      <c r="GP20" s="34">
        <v>4.8899999999999997</v>
      </c>
      <c r="GQ20" s="34">
        <v>696505</v>
      </c>
      <c r="GR20" s="34"/>
      <c r="GS20" s="34"/>
      <c r="GT20" s="34">
        <v>41988</v>
      </c>
      <c r="GU20" s="34">
        <v>44670</v>
      </c>
      <c r="GV20" s="34">
        <v>32276</v>
      </c>
      <c r="GW20" s="34">
        <v>350</v>
      </c>
      <c r="GX20" s="34">
        <v>30971</v>
      </c>
      <c r="GY20" s="34"/>
      <c r="GZ20" s="34"/>
      <c r="HA20" s="34"/>
      <c r="HB20" s="34">
        <v>403591</v>
      </c>
      <c r="HC20" s="34">
        <v>86089</v>
      </c>
      <c r="HD20" s="34">
        <v>1874</v>
      </c>
      <c r="HE20" s="34">
        <v>204951</v>
      </c>
      <c r="HF20" s="34">
        <v>2.6</v>
      </c>
      <c r="HG20" s="34">
        <v>644483</v>
      </c>
      <c r="HH20" s="34"/>
      <c r="HI20" s="34"/>
      <c r="HJ20" s="34">
        <v>57717</v>
      </c>
      <c r="HK20" s="34">
        <v>37043</v>
      </c>
      <c r="HL20" s="34">
        <v>22956</v>
      </c>
      <c r="HM20" s="34">
        <v>1234</v>
      </c>
      <c r="HN20" s="34">
        <v>20735</v>
      </c>
      <c r="HO20" s="34"/>
      <c r="HP20" s="34"/>
      <c r="HQ20" s="34"/>
      <c r="HR20" s="34">
        <v>436000</v>
      </c>
      <c r="HS20" s="34">
        <v>76586</v>
      </c>
      <c r="HT20" s="34">
        <v>1718</v>
      </c>
      <c r="HU20" s="34">
        <v>130180</v>
      </c>
      <c r="HV20" s="34">
        <v>3.02</v>
      </c>
      <c r="HW20" s="34">
        <v>626007</v>
      </c>
      <c r="HX20" s="34"/>
      <c r="HY20" s="34"/>
      <c r="HZ20" s="34">
        <v>53337</v>
      </c>
      <c r="IA20" s="34">
        <v>28247</v>
      </c>
      <c r="IB20" s="34">
        <v>16598</v>
      </c>
      <c r="IC20" s="34">
        <v>817</v>
      </c>
      <c r="ID20" s="34">
        <v>14846</v>
      </c>
      <c r="IE20" s="34"/>
      <c r="IF20" s="34"/>
      <c r="IG20" s="34"/>
      <c r="IH20" s="34">
        <v>393237</v>
      </c>
      <c r="II20" s="34">
        <v>93821</v>
      </c>
      <c r="IJ20" s="34">
        <v>9698</v>
      </c>
      <c r="IK20" s="34">
        <v>129251</v>
      </c>
      <c r="IL20" s="34">
        <v>2.99</v>
      </c>
      <c r="IM20" s="34">
        <v>406650</v>
      </c>
      <c r="IN20" s="34"/>
      <c r="IO20" s="34"/>
      <c r="IP20" s="34">
        <v>17896</v>
      </c>
      <c r="IQ20" s="34">
        <v>26656</v>
      </c>
      <c r="IR20" s="34">
        <v>16161</v>
      </c>
      <c r="IS20" s="34">
        <v>330</v>
      </c>
      <c r="IT20" s="34">
        <v>15234</v>
      </c>
      <c r="IU20" s="34"/>
      <c r="IV20" s="34"/>
      <c r="IW20" s="34"/>
      <c r="IX20" s="34">
        <v>214535</v>
      </c>
      <c r="IY20" s="34">
        <v>85547</v>
      </c>
      <c r="IZ20" s="34">
        <v>9758</v>
      </c>
      <c r="JA20" s="34">
        <v>96811</v>
      </c>
      <c r="JB20" s="34">
        <v>3.5</v>
      </c>
      <c r="JC20" s="34">
        <v>603040</v>
      </c>
      <c r="JD20" s="34"/>
      <c r="JE20" s="34"/>
      <c r="JF20" s="34">
        <v>42388</v>
      </c>
      <c r="JG20" s="34">
        <v>14827</v>
      </c>
      <c r="JH20" s="34">
        <v>9746</v>
      </c>
      <c r="JI20" s="34">
        <v>601</v>
      </c>
      <c r="JJ20" s="34">
        <v>8254</v>
      </c>
      <c r="JK20" s="34"/>
      <c r="JL20" s="34"/>
      <c r="JM20" s="34"/>
      <c r="JN20" s="34">
        <v>303449</v>
      </c>
      <c r="JO20" s="34">
        <v>116341</v>
      </c>
      <c r="JP20" s="34">
        <v>10549</v>
      </c>
      <c r="JQ20" s="34">
        <v>172701</v>
      </c>
      <c r="JR20" s="34">
        <v>2.9</v>
      </c>
      <c r="JS20" s="34">
        <v>217972</v>
      </c>
      <c r="JT20" s="34"/>
      <c r="JU20" s="34"/>
      <c r="JV20" s="34">
        <v>17233</v>
      </c>
      <c r="JW20" s="34">
        <v>20767</v>
      </c>
      <c r="JX20" s="34">
        <v>13835</v>
      </c>
      <c r="JY20" s="34">
        <v>396</v>
      </c>
      <c r="JZ20" s="34">
        <v>13066</v>
      </c>
      <c r="KA20" s="34"/>
      <c r="KB20" s="34"/>
      <c r="KC20" s="34"/>
      <c r="KD20" s="34">
        <v>117339</v>
      </c>
      <c r="KE20" s="34">
        <v>32892</v>
      </c>
      <c r="KF20" s="34">
        <v>2999</v>
      </c>
      <c r="KG20" s="34">
        <v>64742</v>
      </c>
      <c r="KH20" s="34">
        <v>2.94</v>
      </c>
      <c r="KI20" s="34">
        <v>419793</v>
      </c>
      <c r="KJ20" s="34"/>
      <c r="KK20" s="34"/>
      <c r="KL20" s="34">
        <v>176328</v>
      </c>
      <c r="KM20" s="34">
        <v>4380</v>
      </c>
      <c r="KN20" s="34">
        <v>2015</v>
      </c>
      <c r="KO20" s="34">
        <v>384</v>
      </c>
      <c r="KP20" s="34">
        <v>1433</v>
      </c>
      <c r="KQ20" s="34"/>
      <c r="KR20" s="34"/>
      <c r="KS20" s="34"/>
      <c r="KT20" s="34">
        <v>169595</v>
      </c>
      <c r="KU20" s="34">
        <v>207079</v>
      </c>
      <c r="KV20" s="34">
        <v>424</v>
      </c>
      <c r="KW20" s="34">
        <v>42694</v>
      </c>
      <c r="KX20" s="34">
        <v>3.54</v>
      </c>
      <c r="KY20" s="34">
        <v>1402402</v>
      </c>
      <c r="KZ20" s="34">
        <v>155613</v>
      </c>
      <c r="LA20" s="34"/>
      <c r="LB20" s="34">
        <v>182638</v>
      </c>
      <c r="LC20" s="34">
        <v>18999</v>
      </c>
      <c r="LD20" s="34">
        <v>14040</v>
      </c>
      <c r="LE20" s="34">
        <v>2846</v>
      </c>
      <c r="LF20" s="34">
        <v>9737</v>
      </c>
      <c r="LG20" s="34"/>
      <c r="LH20" s="34"/>
      <c r="LI20" s="34"/>
      <c r="LJ20" s="34">
        <v>843342</v>
      </c>
      <c r="LK20" s="34">
        <v>282134</v>
      </c>
      <c r="LL20" s="34">
        <v>31621</v>
      </c>
      <c r="LM20" s="34">
        <v>245304</v>
      </c>
      <c r="LN20" s="34">
        <v>3.33</v>
      </c>
      <c r="LO20" s="34">
        <v>552111</v>
      </c>
      <c r="LP20" s="34"/>
      <c r="LQ20" s="34"/>
      <c r="LR20" s="34">
        <v>38515</v>
      </c>
      <c r="LS20" s="34">
        <v>1542</v>
      </c>
      <c r="LT20" s="34">
        <v>1041</v>
      </c>
      <c r="LU20" s="34">
        <v>266</v>
      </c>
      <c r="LV20" s="34">
        <v>373</v>
      </c>
      <c r="LW20" s="34"/>
      <c r="LX20" s="34"/>
      <c r="LY20" s="34"/>
      <c r="LZ20" s="34">
        <v>456221</v>
      </c>
      <c r="MA20" s="34">
        <v>59247</v>
      </c>
      <c r="MB20" s="34"/>
      <c r="MC20" s="34">
        <v>36642</v>
      </c>
      <c r="MD20" s="34">
        <v>3.15</v>
      </c>
      <c r="ME20" s="34">
        <v>1339351</v>
      </c>
      <c r="MF20" s="34"/>
      <c r="MG20" s="34"/>
      <c r="MH20" s="34">
        <v>182680</v>
      </c>
      <c r="MI20" s="34">
        <v>19844</v>
      </c>
      <c r="MJ20" s="34">
        <v>15839</v>
      </c>
      <c r="MK20" s="34">
        <v>2542</v>
      </c>
      <c r="ML20" s="34">
        <v>11209</v>
      </c>
      <c r="MM20" s="34"/>
      <c r="MN20" s="34"/>
      <c r="MO20" s="34"/>
      <c r="MP20" s="34">
        <v>793115</v>
      </c>
      <c r="MQ20" s="34">
        <v>194386</v>
      </c>
      <c r="MR20" s="34">
        <v>12202</v>
      </c>
      <c r="MS20" s="34">
        <v>339649</v>
      </c>
      <c r="MT20" s="34">
        <v>2.93</v>
      </c>
      <c r="MU20" s="34">
        <v>1003435</v>
      </c>
      <c r="MV20" s="34"/>
      <c r="MW20" s="34"/>
      <c r="MX20" s="34">
        <v>129000</v>
      </c>
      <c r="MY20" s="34">
        <v>57114</v>
      </c>
      <c r="MZ20" s="34">
        <v>31537</v>
      </c>
      <c r="NA20" s="34">
        <v>1142</v>
      </c>
      <c r="NB20" s="34">
        <v>29588</v>
      </c>
      <c r="NC20" s="34"/>
      <c r="ND20" s="34"/>
      <c r="NE20" s="34"/>
      <c r="NF20" s="34">
        <v>604579</v>
      </c>
      <c r="NG20" s="34">
        <v>186547</v>
      </c>
      <c r="NH20" s="34">
        <v>11093</v>
      </c>
      <c r="NI20" s="34">
        <v>201215</v>
      </c>
      <c r="NJ20" s="34">
        <v>3.58</v>
      </c>
      <c r="NK20" s="34">
        <v>1599739</v>
      </c>
      <c r="NL20" s="34"/>
      <c r="NM20" s="34"/>
      <c r="NN20" s="34">
        <v>237498</v>
      </c>
      <c r="NO20" s="34">
        <v>30346</v>
      </c>
      <c r="NP20" s="34">
        <v>11829</v>
      </c>
      <c r="NQ20" s="34">
        <v>1562</v>
      </c>
      <c r="NR20" s="34">
        <v>8969</v>
      </c>
      <c r="NS20" s="34"/>
      <c r="NT20" s="34"/>
      <c r="NU20" s="34"/>
      <c r="NV20" s="34">
        <v>886612</v>
      </c>
      <c r="NW20" s="34">
        <v>296980</v>
      </c>
      <c r="NX20" s="34">
        <v>22964</v>
      </c>
      <c r="NY20" s="34">
        <v>393183</v>
      </c>
      <c r="NZ20" s="34">
        <v>2.8</v>
      </c>
      <c r="OA20" s="34">
        <v>3186794</v>
      </c>
      <c r="OB20" s="34"/>
      <c r="OC20" s="34"/>
      <c r="OD20" s="34">
        <v>366668</v>
      </c>
      <c r="OE20" s="34">
        <v>181355</v>
      </c>
      <c r="OF20" s="34">
        <v>90965</v>
      </c>
      <c r="OG20" s="34">
        <v>5465</v>
      </c>
      <c r="OH20" s="34">
        <v>81070</v>
      </c>
      <c r="OI20" s="34"/>
      <c r="OJ20" s="34"/>
      <c r="OK20" s="34"/>
      <c r="OL20" s="34">
        <v>1755885</v>
      </c>
      <c r="OM20" s="34">
        <v>510575</v>
      </c>
      <c r="ON20" s="34">
        <v>71686</v>
      </c>
      <c r="OO20" s="34">
        <v>848648</v>
      </c>
      <c r="OP20" s="34">
        <v>3.05</v>
      </c>
      <c r="OQ20" s="34">
        <v>686944</v>
      </c>
      <c r="OR20" s="34"/>
      <c r="OS20" s="34"/>
      <c r="OT20" s="34">
        <v>107855</v>
      </c>
      <c r="OU20" s="34">
        <v>18623</v>
      </c>
      <c r="OV20" s="34">
        <v>12727</v>
      </c>
      <c r="OW20" s="34">
        <v>1124</v>
      </c>
      <c r="OX20" s="34">
        <v>10742</v>
      </c>
      <c r="OY20" s="34"/>
      <c r="OZ20" s="34"/>
      <c r="PA20" s="34"/>
      <c r="PB20" s="34">
        <v>392371</v>
      </c>
      <c r="PC20" s="34">
        <v>96029</v>
      </c>
      <c r="PD20" s="34">
        <v>5454</v>
      </c>
      <c r="PE20" s="34">
        <v>193089</v>
      </c>
      <c r="PF20" s="34">
        <v>2.81</v>
      </c>
      <c r="PG20" s="34">
        <v>822703</v>
      </c>
      <c r="PH20" s="34"/>
      <c r="PI20" s="34"/>
      <c r="PJ20" s="34">
        <v>141801</v>
      </c>
      <c r="PK20" s="34">
        <v>9670</v>
      </c>
      <c r="PL20" s="34">
        <v>7039</v>
      </c>
      <c r="PM20" s="34">
        <v>793</v>
      </c>
      <c r="PN20" s="34">
        <v>5281</v>
      </c>
      <c r="PO20" s="34"/>
      <c r="PP20" s="34"/>
      <c r="PQ20" s="34"/>
      <c r="PR20" s="34">
        <v>546212</v>
      </c>
      <c r="PS20" s="34">
        <v>83146</v>
      </c>
      <c r="PT20" s="34">
        <v>13321</v>
      </c>
      <c r="PU20" s="34">
        <v>180024</v>
      </c>
      <c r="PV20" s="34">
        <v>2.98</v>
      </c>
      <c r="PW20" s="34">
        <v>2875931</v>
      </c>
      <c r="PX20" s="34"/>
      <c r="PY20" s="34"/>
      <c r="PZ20" s="34">
        <v>404930</v>
      </c>
      <c r="QA20" s="34">
        <v>112428</v>
      </c>
      <c r="QB20" s="34">
        <v>76375</v>
      </c>
      <c r="QC20" s="34">
        <v>3781</v>
      </c>
      <c r="QD20" s="34">
        <v>69725</v>
      </c>
      <c r="QE20" s="34"/>
      <c r="QF20" s="34"/>
      <c r="QG20" s="34"/>
      <c r="QH20" s="34">
        <v>1913599</v>
      </c>
      <c r="QI20" s="34">
        <v>376026</v>
      </c>
      <c r="QJ20" s="34">
        <v>37655</v>
      </c>
      <c r="QK20" s="34">
        <v>548650</v>
      </c>
      <c r="QL20" s="34">
        <v>2.95</v>
      </c>
      <c r="QM20" s="34">
        <v>460064</v>
      </c>
      <c r="QN20" s="34"/>
      <c r="QO20" s="34"/>
      <c r="QP20" s="34">
        <v>102713</v>
      </c>
      <c r="QQ20" s="34">
        <v>10733</v>
      </c>
      <c r="QR20" s="34">
        <v>7911</v>
      </c>
      <c r="QS20" s="34">
        <v>1156</v>
      </c>
      <c r="QT20" s="34">
        <v>6064</v>
      </c>
      <c r="QU20" s="34"/>
      <c r="QV20" s="34"/>
      <c r="QW20" s="34"/>
      <c r="QX20" s="34">
        <v>284147</v>
      </c>
      <c r="QY20" s="34">
        <v>93557</v>
      </c>
      <c r="QZ20" s="34">
        <v>5330</v>
      </c>
      <c r="RA20" s="34">
        <v>77030</v>
      </c>
      <c r="RB20" s="34">
        <v>3.41</v>
      </c>
      <c r="RC20" s="34">
        <v>595299</v>
      </c>
      <c r="RD20" s="34"/>
      <c r="RE20" s="34"/>
      <c r="RF20" s="34">
        <v>157117</v>
      </c>
      <c r="RG20" s="34">
        <v>12725</v>
      </c>
      <c r="RH20" s="34">
        <v>10443</v>
      </c>
      <c r="RI20" s="34">
        <v>1088</v>
      </c>
      <c r="RJ20" s="34">
        <v>8541</v>
      </c>
      <c r="RK20" s="34"/>
      <c r="RL20" s="34"/>
      <c r="RM20" s="34"/>
      <c r="RN20" s="34">
        <v>487048</v>
      </c>
      <c r="RO20" s="34">
        <v>41404</v>
      </c>
      <c r="RP20" s="34">
        <v>1042</v>
      </c>
      <c r="RQ20" s="34">
        <v>65805</v>
      </c>
      <c r="RR20" s="34">
        <v>2.67</v>
      </c>
      <c r="RS20" s="34">
        <v>360358</v>
      </c>
      <c r="RT20" s="34"/>
      <c r="RU20" s="34"/>
      <c r="RV20" s="34">
        <v>40976</v>
      </c>
      <c r="RW20" s="34">
        <v>16756</v>
      </c>
      <c r="RX20" s="34">
        <v>11535</v>
      </c>
      <c r="RY20" s="34">
        <v>623</v>
      </c>
      <c r="RZ20" s="34">
        <v>10400</v>
      </c>
      <c r="SA20" s="34"/>
      <c r="SB20" s="34"/>
      <c r="SC20" s="34"/>
      <c r="SD20" s="34">
        <v>207635</v>
      </c>
      <c r="SE20" s="34">
        <v>63294</v>
      </c>
      <c r="SF20" s="34">
        <v>7910</v>
      </c>
      <c r="SG20" s="34">
        <v>81519</v>
      </c>
      <c r="SH20" s="34">
        <v>3.16</v>
      </c>
      <c r="SI20" s="34">
        <v>385226</v>
      </c>
      <c r="SJ20" s="34"/>
      <c r="SK20" s="34"/>
      <c r="SL20" s="34">
        <v>21057</v>
      </c>
      <c r="SM20" s="34">
        <v>7032</v>
      </c>
      <c r="SN20" s="34">
        <v>5721</v>
      </c>
      <c r="SO20" s="34">
        <v>484</v>
      </c>
      <c r="SP20" s="34">
        <v>4626</v>
      </c>
      <c r="SQ20" s="34"/>
      <c r="SR20" s="34"/>
      <c r="SS20" s="34"/>
      <c r="ST20" s="34">
        <v>241216</v>
      </c>
      <c r="SU20" s="34">
        <v>57296</v>
      </c>
      <c r="SV20" s="34">
        <v>3022</v>
      </c>
      <c r="SW20" s="34">
        <v>83692</v>
      </c>
      <c r="SX20" s="34">
        <v>3.08</v>
      </c>
      <c r="SY20" s="34">
        <v>473492</v>
      </c>
      <c r="SZ20" s="34"/>
      <c r="TA20" s="34"/>
      <c r="TB20" s="34">
        <v>39000</v>
      </c>
      <c r="TC20" s="34">
        <v>12100</v>
      </c>
      <c r="TD20" s="34">
        <v>10671</v>
      </c>
      <c r="TE20" s="34">
        <v>1210</v>
      </c>
      <c r="TF20" s="34">
        <v>8406</v>
      </c>
      <c r="TG20" s="34"/>
      <c r="TH20" s="34"/>
      <c r="TI20" s="34"/>
      <c r="TJ20" s="34">
        <v>327835</v>
      </c>
      <c r="TK20" s="34">
        <v>55051</v>
      </c>
      <c r="TL20" s="34">
        <v>8704</v>
      </c>
      <c r="TM20" s="34">
        <v>81903</v>
      </c>
      <c r="TN20" s="34">
        <v>3.01</v>
      </c>
      <c r="TO20" s="34">
        <v>1793900</v>
      </c>
      <c r="TP20" s="34">
        <v>521620</v>
      </c>
      <c r="TQ20" s="34"/>
      <c r="TR20" s="34">
        <v>92107</v>
      </c>
      <c r="TS20" s="34">
        <v>25373</v>
      </c>
      <c r="TT20" s="34">
        <v>23821</v>
      </c>
      <c r="TU20" s="34">
        <v>2502</v>
      </c>
      <c r="TV20" s="34">
        <v>17922</v>
      </c>
      <c r="TW20" s="34"/>
      <c r="TX20" s="34"/>
      <c r="TY20" s="34"/>
      <c r="TZ20" s="34">
        <v>833008</v>
      </c>
      <c r="UA20" s="34">
        <v>432302</v>
      </c>
      <c r="UB20" s="34">
        <v>79664</v>
      </c>
      <c r="UC20" s="34">
        <v>448926</v>
      </c>
      <c r="UD20" s="34">
        <v>3.61</v>
      </c>
      <c r="UE20" s="34">
        <v>1327942</v>
      </c>
      <c r="UF20" s="34">
        <v>190566</v>
      </c>
      <c r="UG20" s="34"/>
      <c r="UH20" s="34">
        <v>58249</v>
      </c>
      <c r="UI20" s="34">
        <v>14773</v>
      </c>
      <c r="UJ20" s="34">
        <v>13785</v>
      </c>
      <c r="UK20" s="34">
        <v>1614</v>
      </c>
      <c r="UL20" s="34">
        <v>9477</v>
      </c>
      <c r="UM20" s="34"/>
      <c r="UN20" s="34"/>
      <c r="UO20" s="34"/>
      <c r="UP20" s="34">
        <v>486078</v>
      </c>
      <c r="UQ20" s="34">
        <v>371248</v>
      </c>
      <c r="UR20" s="34">
        <v>73547</v>
      </c>
      <c r="US20" s="34">
        <v>397069</v>
      </c>
      <c r="UT20" s="34">
        <v>3.79</v>
      </c>
      <c r="UU20" s="34">
        <v>569169</v>
      </c>
      <c r="UV20" s="34">
        <v>190566</v>
      </c>
      <c r="UW20" s="34"/>
      <c r="UX20" s="34">
        <v>52950</v>
      </c>
      <c r="UY20" s="34">
        <v>3357</v>
      </c>
      <c r="UZ20" s="34">
        <v>4945</v>
      </c>
      <c r="VA20" s="34">
        <v>1555</v>
      </c>
      <c r="VB20" s="34">
        <v>1890</v>
      </c>
      <c r="VC20" s="34"/>
      <c r="VD20" s="34"/>
      <c r="VE20" s="34"/>
      <c r="VF20" s="34">
        <v>169085</v>
      </c>
      <c r="VG20" s="34">
        <v>325482</v>
      </c>
      <c r="VH20" s="34">
        <v>64940</v>
      </c>
      <c r="VI20" s="34">
        <v>9662</v>
      </c>
      <c r="VJ20" s="34">
        <v>6.41</v>
      </c>
      <c r="VK20" s="34">
        <v>422544</v>
      </c>
      <c r="VL20" s="34">
        <v>331054</v>
      </c>
      <c r="VM20" s="34"/>
      <c r="VN20" s="34">
        <v>21633</v>
      </c>
      <c r="VO20" s="34">
        <v>4430</v>
      </c>
      <c r="VP20" s="34">
        <v>3949</v>
      </c>
      <c r="VQ20" s="34">
        <v>714</v>
      </c>
      <c r="VR20" s="34">
        <v>2655</v>
      </c>
      <c r="VS20" s="34"/>
      <c r="VT20" s="34"/>
      <c r="VU20" s="34"/>
      <c r="VV20" s="34">
        <v>317538</v>
      </c>
      <c r="VW20" s="34">
        <v>47496</v>
      </c>
      <c r="VX20" s="34">
        <v>6117</v>
      </c>
      <c r="VY20" s="34">
        <v>51393</v>
      </c>
      <c r="VZ20" s="34">
        <v>2.94</v>
      </c>
      <c r="WA20" s="34">
        <v>43414</v>
      </c>
      <c r="WB20" s="34"/>
      <c r="WC20" s="34"/>
      <c r="WD20" s="34">
        <v>12225</v>
      </c>
      <c r="WE20" s="34">
        <v>6170</v>
      </c>
      <c r="WF20" s="34">
        <v>6086</v>
      </c>
      <c r="WG20" s="34">
        <v>175</v>
      </c>
      <c r="WH20" s="34">
        <v>5790</v>
      </c>
      <c r="WI20" s="34"/>
      <c r="WJ20" s="34"/>
      <c r="WK20" s="34"/>
      <c r="WL20" s="34">
        <v>29393</v>
      </c>
      <c r="WM20" s="34">
        <v>13558</v>
      </c>
      <c r="WN20" s="34"/>
      <c r="WO20" s="34">
        <v>464</v>
      </c>
      <c r="WP20" s="34">
        <v>4.46</v>
      </c>
      <c r="WQ20" s="34">
        <v>752399</v>
      </c>
      <c r="WR20" s="34"/>
      <c r="WS20" s="34"/>
      <c r="WT20" s="34">
        <v>66004</v>
      </c>
      <c r="WU20" s="34">
        <v>20037</v>
      </c>
      <c r="WV20" s="34">
        <v>16286</v>
      </c>
      <c r="WW20" s="34">
        <v>2178</v>
      </c>
      <c r="WX20" s="34">
        <v>12939</v>
      </c>
      <c r="WY20" s="34"/>
      <c r="WZ20" s="34"/>
      <c r="XA20" s="34"/>
      <c r="XB20" s="34">
        <v>344397</v>
      </c>
      <c r="XC20" s="34">
        <v>249698</v>
      </c>
      <c r="XD20" s="34">
        <v>53679</v>
      </c>
      <c r="XE20" s="34">
        <v>104625</v>
      </c>
      <c r="XF20" s="34">
        <v>4.76</v>
      </c>
      <c r="XG20" s="34">
        <v>6146458</v>
      </c>
      <c r="XH20" s="34"/>
      <c r="XI20" s="34"/>
      <c r="XJ20" s="34">
        <v>764249</v>
      </c>
      <c r="XK20" s="34">
        <v>755683</v>
      </c>
      <c r="XL20" s="34">
        <v>497128</v>
      </c>
      <c r="XM20" s="34">
        <v>30675</v>
      </c>
      <c r="XN20" s="34">
        <v>454971</v>
      </c>
      <c r="XO20" s="34"/>
      <c r="XP20" s="34"/>
      <c r="XQ20" s="34"/>
      <c r="XR20" s="34">
        <v>2910575</v>
      </c>
      <c r="XS20" s="34">
        <v>1388670</v>
      </c>
      <c r="XT20" s="34">
        <v>623753</v>
      </c>
      <c r="XU20" s="34">
        <v>1223459</v>
      </c>
      <c r="XV20" s="34">
        <v>5.65</v>
      </c>
      <c r="XW20" s="34">
        <v>3888297</v>
      </c>
      <c r="XX20" s="34"/>
      <c r="XY20" s="34"/>
      <c r="XZ20" s="34">
        <v>660456</v>
      </c>
      <c r="YA20" s="34">
        <v>536205</v>
      </c>
      <c r="YB20" s="34">
        <v>342102</v>
      </c>
      <c r="YC20" s="34">
        <v>27907</v>
      </c>
      <c r="YD20" s="34">
        <v>306016</v>
      </c>
      <c r="YE20" s="34"/>
      <c r="YF20" s="34"/>
      <c r="YG20" s="34"/>
      <c r="YH20" s="34">
        <v>1692315</v>
      </c>
      <c r="YI20" s="34">
        <v>924629</v>
      </c>
      <c r="YJ20" s="34">
        <v>558641</v>
      </c>
      <c r="YK20" s="34">
        <v>712711</v>
      </c>
      <c r="YL20" s="34">
        <v>6.82</v>
      </c>
      <c r="YM20" s="34">
        <v>1016524</v>
      </c>
      <c r="YN20" s="34"/>
      <c r="YO20" s="34"/>
      <c r="YP20" s="34">
        <v>32762</v>
      </c>
      <c r="YQ20" s="34">
        <v>111191</v>
      </c>
      <c r="YR20" s="34">
        <v>85535</v>
      </c>
      <c r="YS20" s="34">
        <v>490</v>
      </c>
      <c r="YT20" s="34">
        <v>83881</v>
      </c>
      <c r="YU20" s="34"/>
      <c r="YV20" s="34"/>
      <c r="YW20" s="34"/>
      <c r="YX20" s="34">
        <v>502637</v>
      </c>
      <c r="YY20" s="34">
        <v>279399</v>
      </c>
      <c r="YZ20" s="34">
        <v>39309</v>
      </c>
      <c r="ZA20" s="34">
        <v>195179</v>
      </c>
      <c r="ZB20" s="34">
        <v>3.93</v>
      </c>
      <c r="ZC20" s="34">
        <v>1241637</v>
      </c>
      <c r="ZD20" s="34"/>
      <c r="ZE20" s="34"/>
      <c r="ZF20" s="34">
        <v>71031</v>
      </c>
      <c r="ZG20" s="34">
        <v>108287</v>
      </c>
      <c r="ZH20" s="34">
        <v>69492</v>
      </c>
      <c r="ZI20" s="34">
        <v>2278</v>
      </c>
      <c r="ZJ20" s="34">
        <v>65074</v>
      </c>
      <c r="ZK20" s="34"/>
      <c r="ZL20" s="34"/>
      <c r="ZM20" s="34"/>
      <c r="ZN20" s="34">
        <v>715623</v>
      </c>
      <c r="ZO20" s="34">
        <v>184642</v>
      </c>
      <c r="ZP20" s="34">
        <v>25803</v>
      </c>
      <c r="ZQ20" s="34">
        <v>315569</v>
      </c>
      <c r="ZR20" s="34">
        <v>3.42</v>
      </c>
      <c r="ZS20" s="34">
        <v>10020147</v>
      </c>
      <c r="ZT20" s="34">
        <v>406531</v>
      </c>
      <c r="ZU20" s="34"/>
      <c r="ZV20" s="34">
        <v>1287773</v>
      </c>
      <c r="ZW20" s="34">
        <v>424096</v>
      </c>
      <c r="ZX20" s="34">
        <v>292984</v>
      </c>
      <c r="ZY20" s="34">
        <v>19849</v>
      </c>
      <c r="ZZ20" s="34">
        <v>256742</v>
      </c>
      <c r="AAA20" s="34"/>
      <c r="AAB20" s="34"/>
      <c r="AAC20" s="34"/>
      <c r="AAD20" s="34">
        <v>5515700</v>
      </c>
      <c r="AAE20" s="34">
        <v>1341794</v>
      </c>
      <c r="AAF20" s="34">
        <v>183586</v>
      </c>
      <c r="AAG20" s="34">
        <v>2979066</v>
      </c>
      <c r="AAH20" s="34">
        <v>2.71</v>
      </c>
      <c r="AAI20" s="34">
        <v>2507151</v>
      </c>
      <c r="AAJ20" s="34"/>
      <c r="AAK20" s="34"/>
      <c r="AAL20" s="34">
        <v>204601</v>
      </c>
      <c r="AAM20" s="34">
        <v>157944</v>
      </c>
      <c r="AAN20" s="34">
        <v>101154</v>
      </c>
      <c r="AAO20" s="34">
        <v>6331</v>
      </c>
      <c r="AAP20" s="34">
        <v>90491</v>
      </c>
      <c r="AAQ20" s="34"/>
      <c r="AAR20" s="34"/>
      <c r="AAS20" s="34"/>
      <c r="AAT20" s="34">
        <v>1297231</v>
      </c>
      <c r="AAU20" s="34">
        <v>429142</v>
      </c>
      <c r="AAV20" s="34">
        <v>285462</v>
      </c>
      <c r="AAW20" s="34">
        <v>495316</v>
      </c>
      <c r="AAX20" s="34">
        <v>4.32</v>
      </c>
      <c r="AAY20" s="34">
        <v>1084765</v>
      </c>
      <c r="AAZ20" s="34"/>
      <c r="ABA20" s="34"/>
      <c r="ABB20" s="34">
        <v>53128</v>
      </c>
      <c r="ABC20" s="34">
        <v>41425</v>
      </c>
      <c r="ABD20" s="34">
        <v>28214</v>
      </c>
      <c r="ABE20" s="34">
        <v>1499</v>
      </c>
      <c r="ABF20" s="34">
        <v>24522</v>
      </c>
      <c r="ABG20" s="34"/>
      <c r="ABH20" s="34"/>
      <c r="ABI20" s="34"/>
      <c r="ABJ20" s="34">
        <v>663015</v>
      </c>
      <c r="ABK20" s="34">
        <v>187403</v>
      </c>
      <c r="ABL20" s="34">
        <v>24133</v>
      </c>
      <c r="ABM20" s="34">
        <v>210214</v>
      </c>
      <c r="ABN20" s="34">
        <v>3.36</v>
      </c>
      <c r="ABO20" s="34">
        <v>185476</v>
      </c>
      <c r="ABP20" s="34"/>
      <c r="ABQ20" s="34"/>
      <c r="ABR20" s="34">
        <v>10365</v>
      </c>
      <c r="ABS20" s="34">
        <v>69272</v>
      </c>
      <c r="ABT20" s="34">
        <v>43865</v>
      </c>
      <c r="ABU20" s="34">
        <v>100</v>
      </c>
      <c r="ABV20" s="34">
        <v>43565</v>
      </c>
      <c r="ABW20" s="34"/>
      <c r="ABX20" s="34"/>
      <c r="ABY20" s="34"/>
      <c r="ABZ20" s="34">
        <v>76624</v>
      </c>
      <c r="ACA20" s="34">
        <v>48394</v>
      </c>
      <c r="ACB20" s="34">
        <v>8147</v>
      </c>
      <c r="ACC20" s="34">
        <v>52312</v>
      </c>
      <c r="ACD20" s="34">
        <v>3.61</v>
      </c>
      <c r="ACE20" s="34">
        <v>4644</v>
      </c>
      <c r="ACF20" s="34"/>
      <c r="ACG20" s="34"/>
      <c r="ACH20" s="34">
        <v>2453</v>
      </c>
      <c r="ACI20" s="34">
        <v>1305</v>
      </c>
      <c r="ACJ20" s="34">
        <v>798</v>
      </c>
      <c r="ACK20" s="34">
        <v>16</v>
      </c>
      <c r="ACL20" s="34">
        <v>781</v>
      </c>
      <c r="ACM20" s="34"/>
      <c r="ACN20" s="34"/>
      <c r="ACO20" s="34"/>
      <c r="ACP20" s="34">
        <v>4024</v>
      </c>
      <c r="ACQ20" s="34"/>
      <c r="ACR20" s="34"/>
      <c r="ACS20" s="34">
        <v>619</v>
      </c>
      <c r="ACT20" s="34">
        <v>2.4300000000000002</v>
      </c>
      <c r="ACU20" s="34">
        <v>1160727</v>
      </c>
      <c r="ACV20" s="34"/>
      <c r="ACW20" s="34"/>
      <c r="ACX20" s="34">
        <v>137952</v>
      </c>
      <c r="ACY20" s="34">
        <v>44715</v>
      </c>
      <c r="ACZ20" s="34">
        <v>27513</v>
      </c>
      <c r="ADA20" s="34">
        <v>4708</v>
      </c>
      <c r="ADB20" s="34">
        <v>20966</v>
      </c>
      <c r="ADC20" s="34"/>
      <c r="ADD20" s="34"/>
      <c r="ADE20" s="34"/>
      <c r="ADF20" s="34">
        <v>536086</v>
      </c>
      <c r="ADG20" s="34">
        <v>157807</v>
      </c>
      <c r="ADH20" s="34">
        <v>253124</v>
      </c>
      <c r="ADI20" s="34">
        <v>213710</v>
      </c>
      <c r="ADJ20" s="34">
        <v>5.36</v>
      </c>
      <c r="ADK20" s="34">
        <v>71539</v>
      </c>
      <c r="ADL20" s="34"/>
      <c r="ADM20" s="34"/>
      <c r="ADN20" s="34">
        <v>702</v>
      </c>
      <c r="ADO20" s="34">
        <v>1227</v>
      </c>
      <c r="ADP20" s="34">
        <v>764</v>
      </c>
      <c r="ADQ20" s="34">
        <v>9</v>
      </c>
      <c r="ADR20" s="34">
        <v>658</v>
      </c>
      <c r="ADS20" s="34"/>
      <c r="ADT20" s="34"/>
      <c r="ADU20" s="34"/>
      <c r="ADV20" s="34">
        <v>17482</v>
      </c>
      <c r="ADW20" s="34">
        <v>35538</v>
      </c>
      <c r="ADX20" s="34">
        <v>57</v>
      </c>
      <c r="ADY20" s="34">
        <v>18461</v>
      </c>
      <c r="ADZ20" s="34">
        <v>4.03</v>
      </c>
      <c r="AEA20" s="34">
        <v>2483229</v>
      </c>
      <c r="AEB20" s="34"/>
      <c r="AEC20" s="34"/>
      <c r="AED20" s="34">
        <v>525329</v>
      </c>
      <c r="AEE20" s="34">
        <v>250336</v>
      </c>
      <c r="AEF20" s="34">
        <v>129598</v>
      </c>
      <c r="AEG20" s="34">
        <v>18292</v>
      </c>
      <c r="AEH20" s="34">
        <v>106971</v>
      </c>
      <c r="AEI20" s="34"/>
      <c r="AEJ20" s="34"/>
      <c r="AEK20" s="34"/>
      <c r="AEL20" s="34">
        <v>1262917</v>
      </c>
      <c r="AEM20" s="34">
        <v>632996</v>
      </c>
      <c r="AEN20" s="34">
        <v>504847</v>
      </c>
      <c r="AEO20" s="34">
        <v>82468</v>
      </c>
      <c r="AEP20" s="34">
        <v>6.21</v>
      </c>
      <c r="AEQ20" s="34">
        <v>6016196</v>
      </c>
      <c r="AER20" s="34"/>
      <c r="AES20" s="34"/>
      <c r="AET20" s="34">
        <v>1327106</v>
      </c>
      <c r="AEU20" s="34">
        <v>903874</v>
      </c>
      <c r="AEV20" s="34">
        <v>505539</v>
      </c>
      <c r="AEW20" s="34">
        <v>44831</v>
      </c>
      <c r="AEX20" s="34">
        <v>450842</v>
      </c>
      <c r="AEY20" s="34"/>
      <c r="AEZ20" s="34"/>
      <c r="AFA20" s="34"/>
      <c r="AFB20" s="34">
        <v>1978006</v>
      </c>
      <c r="AFC20" s="34">
        <v>2213524</v>
      </c>
      <c r="AFD20" s="34">
        <v>1386373</v>
      </c>
      <c r="AFE20" s="34">
        <v>438293</v>
      </c>
      <c r="AFF20" s="34">
        <v>6.82</v>
      </c>
      <c r="AFG20" s="34">
        <v>9420250</v>
      </c>
      <c r="AFH20" s="34"/>
      <c r="AFI20" s="34"/>
      <c r="AFJ20" s="34">
        <v>1723642</v>
      </c>
      <c r="AFK20" s="34">
        <v>339900</v>
      </c>
      <c r="AFL20" s="34">
        <v>238266</v>
      </c>
      <c r="AFM20" s="34">
        <v>27742</v>
      </c>
      <c r="AFN20" s="34">
        <v>196894</v>
      </c>
      <c r="AFO20" s="34"/>
      <c r="AFP20" s="34"/>
      <c r="AFQ20" s="34"/>
      <c r="AFR20" s="34">
        <v>5238755</v>
      </c>
      <c r="AFS20" s="34">
        <v>2322260</v>
      </c>
      <c r="AFT20" s="34">
        <v>386956</v>
      </c>
      <c r="AFU20" s="34">
        <v>1472280</v>
      </c>
      <c r="AFV20" s="34">
        <v>3.93</v>
      </c>
      <c r="AFW20" s="34">
        <v>559340</v>
      </c>
      <c r="AFX20" s="34"/>
      <c r="AFY20" s="34"/>
      <c r="AFZ20" s="34">
        <v>35261</v>
      </c>
      <c r="AGA20" s="34">
        <v>5449</v>
      </c>
      <c r="AGB20" s="34">
        <v>9069</v>
      </c>
      <c r="AGC20" s="34">
        <v>3645</v>
      </c>
      <c r="AGD20" s="34">
        <v>4271</v>
      </c>
      <c r="AGE20" s="34"/>
      <c r="AGF20" s="34"/>
      <c r="AGG20" s="34"/>
      <c r="AGH20" s="34">
        <v>285355</v>
      </c>
      <c r="AGI20" s="34">
        <v>172488</v>
      </c>
      <c r="AGJ20" s="34">
        <v>46292</v>
      </c>
      <c r="AGK20" s="34">
        <v>55206</v>
      </c>
      <c r="AGL20" s="34">
        <v>4.49</v>
      </c>
      <c r="AGM20" s="34">
        <v>8860910</v>
      </c>
      <c r="AGN20" s="34"/>
      <c r="AGO20" s="34"/>
      <c r="AGP20" s="34">
        <v>1688381</v>
      </c>
      <c r="AGQ20" s="34">
        <v>334451</v>
      </c>
      <c r="AGR20" s="34">
        <v>229197</v>
      </c>
      <c r="AGS20" s="34">
        <v>24097</v>
      </c>
      <c r="AGT20" s="34">
        <v>192623</v>
      </c>
      <c r="AGU20" s="34"/>
      <c r="AGV20" s="34"/>
      <c r="AGW20" s="34"/>
      <c r="AGX20" s="34">
        <v>4953400</v>
      </c>
      <c r="AGY20" s="34">
        <v>2149772</v>
      </c>
      <c r="AGZ20" s="34">
        <v>340664</v>
      </c>
      <c r="AHA20" s="34">
        <v>1417074</v>
      </c>
      <c r="AHB20" s="34">
        <v>3.89</v>
      </c>
      <c r="AHC20" s="34">
        <v>63766740</v>
      </c>
      <c r="AHD20" s="34">
        <v>1153223</v>
      </c>
      <c r="AHE20" s="34"/>
      <c r="AHF20" s="34">
        <v>9085824</v>
      </c>
      <c r="AHG20" s="34">
        <v>3706626</v>
      </c>
      <c r="AHH20" s="34">
        <v>2322009</v>
      </c>
      <c r="AHI20" s="34">
        <v>192140</v>
      </c>
      <c r="AHJ20" s="34">
        <v>2030660</v>
      </c>
      <c r="AHK20" s="34"/>
      <c r="AHL20" s="34"/>
      <c r="AHM20" s="34"/>
      <c r="AHN20" s="34">
        <v>33794195</v>
      </c>
      <c r="AHO20" s="34">
        <v>13186896</v>
      </c>
      <c r="AHP20" s="34">
        <v>4303369</v>
      </c>
      <c r="AHQ20" s="34">
        <v>12482280</v>
      </c>
      <c r="AHR20" s="34">
        <v>4.0599999999999996</v>
      </c>
      <c r="AHS20" s="32" t="s">
        <v>460</v>
      </c>
      <c r="AHT20" s="198" t="s">
        <v>2389</v>
      </c>
      <c r="AHU20" s="32" t="s">
        <v>287</v>
      </c>
    </row>
    <row r="21" spans="1:906" ht="15" customHeight="1">
      <c r="A21" s="75" t="s">
        <v>116</v>
      </c>
      <c r="B21" s="60" t="s">
        <v>117</v>
      </c>
      <c r="C21" s="36" t="s">
        <v>166</v>
      </c>
      <c r="D21" s="74">
        <v>44926</v>
      </c>
      <c r="E21" s="58" t="s">
        <v>193</v>
      </c>
      <c r="F21" s="58" t="s">
        <v>191</v>
      </c>
      <c r="G21" s="31">
        <v>15486.500987294408</v>
      </c>
      <c r="H21" s="31"/>
      <c r="I21" s="31"/>
      <c r="J21" s="31">
        <v>3085.8297112477007</v>
      </c>
      <c r="K21" s="31">
        <v>760.31923996889975</v>
      </c>
      <c r="L21" s="31">
        <v>-649.24329054630005</v>
      </c>
      <c r="M21" s="31">
        <v>-164.29242390389999</v>
      </c>
      <c r="N21" s="31">
        <v>-363.95155256170011</v>
      </c>
      <c r="O21" s="31"/>
      <c r="P21" s="31"/>
      <c r="Q21" s="31"/>
      <c r="R21" s="31">
        <v>11529.795883640612</v>
      </c>
      <c r="S21" s="31">
        <v>2203.5424128634008</v>
      </c>
      <c r="T21" s="31">
        <v>1671.3815535657</v>
      </c>
      <c r="U21" s="180">
        <v>81.78113722489995</v>
      </c>
      <c r="V21" s="34">
        <v>51.913410988799995</v>
      </c>
      <c r="W21" s="34">
        <v>467.4920243507998</v>
      </c>
      <c r="X21" s="34"/>
      <c r="Y21" s="34"/>
      <c r="Z21" s="34">
        <v>150.86970722190006</v>
      </c>
      <c r="AA21" s="34">
        <v>12.994039796299999</v>
      </c>
      <c r="AB21" s="34">
        <v>-15.647623768000003</v>
      </c>
      <c r="AC21" s="34">
        <v>-6.1495841718000008</v>
      </c>
      <c r="AD21" s="34">
        <v>-6.2063197813999995</v>
      </c>
      <c r="AE21" s="34"/>
      <c r="AF21" s="34"/>
      <c r="AG21" s="34"/>
      <c r="AH21" s="34">
        <v>287.52882120549998</v>
      </c>
      <c r="AI21" s="34">
        <v>123.4726661852</v>
      </c>
      <c r="AJ21" s="34">
        <v>53.161705129999994</v>
      </c>
      <c r="AK21" s="34">
        <v>3.3288318299999999</v>
      </c>
      <c r="AL21" s="34">
        <v>1.9578580827999998</v>
      </c>
      <c r="AM21" s="34">
        <v>113.44224952549996</v>
      </c>
      <c r="AN21" s="34"/>
      <c r="AO21" s="34"/>
      <c r="AP21" s="34">
        <v>14.367718544600002</v>
      </c>
      <c r="AQ21" s="34">
        <v>9.5604594161000023</v>
      </c>
      <c r="AR21" s="34">
        <v>-5.4703381980999986</v>
      </c>
      <c r="AS21" s="34">
        <v>-1.1865377392000003</v>
      </c>
      <c r="AT21" s="34">
        <v>-3.8116874701999994</v>
      </c>
      <c r="AU21" s="34"/>
      <c r="AV21" s="34"/>
      <c r="AW21" s="34"/>
      <c r="AX21" s="34">
        <v>54.261617996999995</v>
      </c>
      <c r="AY21" s="34">
        <v>11.856308285500001</v>
      </c>
      <c r="AZ21" s="34">
        <v>47.219817253000002</v>
      </c>
      <c r="BA21" s="34">
        <v>0.10450598999999999</v>
      </c>
      <c r="BB21" s="34"/>
      <c r="BC21" s="34">
        <v>3.5065347300000001E-2</v>
      </c>
      <c r="BD21" s="34"/>
      <c r="BE21" s="34"/>
      <c r="BF21" s="34">
        <v>0</v>
      </c>
      <c r="BG21" s="34">
        <v>0</v>
      </c>
      <c r="BH21" s="34">
        <v>-9.8948731219315053E-5</v>
      </c>
      <c r="BI21" s="34">
        <v>0</v>
      </c>
      <c r="BJ21" s="34">
        <v>0</v>
      </c>
      <c r="BK21" s="34"/>
      <c r="BL21" s="34"/>
      <c r="BM21" s="34"/>
      <c r="BN21" s="34">
        <v>3.5065347300000001E-2</v>
      </c>
      <c r="BO21" s="34">
        <v>0</v>
      </c>
      <c r="BP21" s="34">
        <v>0</v>
      </c>
      <c r="BQ21" s="34">
        <v>0</v>
      </c>
      <c r="BR21" s="34">
        <v>0.55382878200000007</v>
      </c>
      <c r="BS21" s="34">
        <v>2.4590333832000004</v>
      </c>
      <c r="BT21" s="34"/>
      <c r="BU21" s="34"/>
      <c r="BV21" s="34">
        <v>0.22645402419999999</v>
      </c>
      <c r="BW21" s="34">
        <v>0</v>
      </c>
      <c r="BX21" s="34">
        <v>-3.4240697875007699E-2</v>
      </c>
      <c r="BY21" s="34">
        <v>-1.15729067E-2</v>
      </c>
      <c r="BZ21" s="34">
        <v>0</v>
      </c>
      <c r="CA21" s="34"/>
      <c r="CB21" s="34"/>
      <c r="CC21" s="34"/>
      <c r="CD21" s="34">
        <v>1.6061761464000002</v>
      </c>
      <c r="CE21" s="34">
        <v>0.85285723689999982</v>
      </c>
      <c r="CF21" s="34">
        <v>0</v>
      </c>
      <c r="CG21" s="34">
        <v>0</v>
      </c>
      <c r="CH21" s="34">
        <v>1.5185702902999998</v>
      </c>
      <c r="CI21" s="34">
        <v>0.60040620019999991</v>
      </c>
      <c r="CJ21" s="34"/>
      <c r="CK21" s="34"/>
      <c r="CL21" s="34">
        <v>1.5380199999999999E-5</v>
      </c>
      <c r="CM21" s="34">
        <v>1.8656600000000001E-3</v>
      </c>
      <c r="CN21" s="34">
        <v>-2.200619340227806E-3</v>
      </c>
      <c r="CO21" s="34">
        <v>-8.9470000000000009E-6</v>
      </c>
      <c r="CP21" s="34">
        <v>-1.2400100000000002E-3</v>
      </c>
      <c r="CQ21" s="34"/>
      <c r="CR21" s="34"/>
      <c r="CS21" s="34"/>
      <c r="CT21" s="34">
        <v>0.60040620019999991</v>
      </c>
      <c r="CU21" s="34">
        <v>0</v>
      </c>
      <c r="CV21" s="34">
        <v>0</v>
      </c>
      <c r="CW21" s="34">
        <v>0</v>
      </c>
      <c r="CX21" s="34">
        <v>0.1794448974</v>
      </c>
      <c r="CY21" s="34">
        <v>63.483322383499967</v>
      </c>
      <c r="CZ21" s="34"/>
      <c r="DA21" s="34"/>
      <c r="DB21" s="34">
        <v>14.078778436100002</v>
      </c>
      <c r="DC21" s="34">
        <v>9.5462641159000015</v>
      </c>
      <c r="DD21" s="34">
        <v>-5.2635450843667391</v>
      </c>
      <c r="DE21" s="34">
        <v>-1.1640687127000002</v>
      </c>
      <c r="DF21" s="34">
        <v>-3.8032583181999993</v>
      </c>
      <c r="DG21" s="34"/>
      <c r="DH21" s="34"/>
      <c r="DI21" s="34"/>
      <c r="DJ21" s="34">
        <v>51.587811767599995</v>
      </c>
      <c r="DK21" s="34">
        <v>10.995259045900001</v>
      </c>
      <c r="DL21" s="34">
        <v>0.79574558000000006</v>
      </c>
      <c r="DM21" s="34">
        <v>0.10450598999999999</v>
      </c>
      <c r="DN21" s="34">
        <v>1.2454137694</v>
      </c>
      <c r="DO21" s="34">
        <v>46.864422211300003</v>
      </c>
      <c r="DP21" s="34"/>
      <c r="DQ21" s="34"/>
      <c r="DR21" s="34">
        <v>6.2470704099999996E-2</v>
      </c>
      <c r="DS21" s="34">
        <v>1.2329640199999999E-2</v>
      </c>
      <c r="DT21" s="34">
        <v>-0.17025284778680497</v>
      </c>
      <c r="DU21" s="34">
        <v>-1.0887172800000001E-2</v>
      </c>
      <c r="DV21" s="34">
        <v>-7.1891420000000008E-3</v>
      </c>
      <c r="DW21" s="34"/>
      <c r="DX21" s="34"/>
      <c r="DY21" s="34"/>
      <c r="DZ21" s="34">
        <v>0.43215853550000005</v>
      </c>
      <c r="EA21" s="34">
        <v>8.1920026999999992E-3</v>
      </c>
      <c r="EB21" s="34">
        <v>46.424071673</v>
      </c>
      <c r="EC21" s="34">
        <v>0</v>
      </c>
      <c r="ED21" s="34">
        <v>3.7691703877</v>
      </c>
      <c r="EE21" s="34">
        <v>4194.8460128405995</v>
      </c>
      <c r="EF21" s="34"/>
      <c r="EG21" s="34"/>
      <c r="EH21" s="34">
        <v>745.26265912229997</v>
      </c>
      <c r="EI21" s="34">
        <v>252.37324828389998</v>
      </c>
      <c r="EJ21" s="34">
        <v>-227.62593942340001</v>
      </c>
      <c r="EK21" s="34">
        <v>-55.304853570900008</v>
      </c>
      <c r="EL21" s="34">
        <v>-119.93253521990002</v>
      </c>
      <c r="EM21" s="34"/>
      <c r="EN21" s="34"/>
      <c r="EO21" s="34"/>
      <c r="EP21" s="34">
        <v>3513.2003582902998</v>
      </c>
      <c r="EQ21" s="34">
        <v>585.22105490349998</v>
      </c>
      <c r="ER21" s="34">
        <v>81.86029216659999</v>
      </c>
      <c r="ES21" s="34">
        <v>14.564307479999998</v>
      </c>
      <c r="ET21" s="34">
        <v>25.235325401499999</v>
      </c>
      <c r="EU21" s="34">
        <v>733.80679442279927</v>
      </c>
      <c r="EV21" s="34"/>
      <c r="EW21" s="34"/>
      <c r="EX21" s="34">
        <v>122.57061502100002</v>
      </c>
      <c r="EY21" s="34">
        <v>70.655810774300008</v>
      </c>
      <c r="EZ21" s="34">
        <v>-67.76655553708872</v>
      </c>
      <c r="FA21" s="34">
        <v>-8.1989299943394975</v>
      </c>
      <c r="FB21" s="34">
        <v>-43.182544488899993</v>
      </c>
      <c r="FC21" s="34"/>
      <c r="FD21" s="34"/>
      <c r="FE21" s="34"/>
      <c r="FF21" s="34">
        <v>647.82744729119975</v>
      </c>
      <c r="FG21" s="34">
        <v>74.496698811799988</v>
      </c>
      <c r="FH21" s="34">
        <v>10.153306539999999</v>
      </c>
      <c r="FI21" s="34">
        <v>1.32934178</v>
      </c>
      <c r="FJ21" s="34">
        <v>0.87401270520000007</v>
      </c>
      <c r="FK21" s="34">
        <v>152.23440245090003</v>
      </c>
      <c r="FL21" s="34"/>
      <c r="FM21" s="34"/>
      <c r="FN21" s="34">
        <v>33.764825458400004</v>
      </c>
      <c r="FO21" s="34">
        <v>4.2565942599999997E-2</v>
      </c>
      <c r="FP21" s="34">
        <v>-3.8008814111935592</v>
      </c>
      <c r="FQ21" s="34">
        <v>-2.9790999365418838</v>
      </c>
      <c r="FR21" s="34">
        <v>-1.33615222E-2</v>
      </c>
      <c r="FS21" s="34"/>
      <c r="FT21" s="34"/>
      <c r="FU21" s="34"/>
      <c r="FV21" s="34">
        <v>123.46029248499998</v>
      </c>
      <c r="FW21" s="34">
        <v>24.636845205900002</v>
      </c>
      <c r="FX21" s="34">
        <v>4.1372647599999999</v>
      </c>
      <c r="FY21" s="34">
        <v>0</v>
      </c>
      <c r="FZ21" s="34">
        <v>1.0325907639</v>
      </c>
      <c r="GA21" s="34">
        <v>5.1995164358000006</v>
      </c>
      <c r="GB21" s="34"/>
      <c r="GC21" s="34"/>
      <c r="GD21" s="34">
        <v>1.5642572396000001</v>
      </c>
      <c r="GE21" s="34">
        <v>0</v>
      </c>
      <c r="GF21" s="34">
        <v>-1.4285057412735721E-2</v>
      </c>
      <c r="GG21" s="34">
        <v>-1.147682769336718E-2</v>
      </c>
      <c r="GH21" s="34">
        <v>0</v>
      </c>
      <c r="GI21" s="34"/>
      <c r="GJ21" s="34"/>
      <c r="GK21" s="34"/>
      <c r="GL21" s="34">
        <v>5.1995164358000006</v>
      </c>
      <c r="GM21" s="34">
        <v>0</v>
      </c>
      <c r="GN21" s="34">
        <v>0</v>
      </c>
      <c r="GO21" s="34">
        <v>0</v>
      </c>
      <c r="GP21" s="34">
        <v>0.11612744899999999</v>
      </c>
      <c r="GQ21" s="34">
        <v>228.03567275229994</v>
      </c>
      <c r="GR21" s="34"/>
      <c r="GS21" s="34"/>
      <c r="GT21" s="34">
        <v>42.132424179799997</v>
      </c>
      <c r="GU21" s="34">
        <v>8.522927492900001</v>
      </c>
      <c r="GV21" s="34">
        <v>-6.4226572486800784</v>
      </c>
      <c r="GW21" s="34">
        <v>-3.5749194337512344</v>
      </c>
      <c r="GX21" s="34">
        <v>-1.7257568029000003</v>
      </c>
      <c r="GY21" s="34"/>
      <c r="GZ21" s="34"/>
      <c r="HA21" s="34"/>
      <c r="HB21" s="34">
        <v>175.34755077379992</v>
      </c>
      <c r="HC21" s="34">
        <v>42.123876148400001</v>
      </c>
      <c r="HD21" s="34">
        <v>10.553693749999999</v>
      </c>
      <c r="HE21" s="34">
        <v>1.055208E-2</v>
      </c>
      <c r="HF21" s="34">
        <v>1.2538798790000001</v>
      </c>
      <c r="HG21" s="34">
        <v>174.35803000690001</v>
      </c>
      <c r="HH21" s="34"/>
      <c r="HI21" s="34"/>
      <c r="HJ21" s="34">
        <v>53.948794924899993</v>
      </c>
      <c r="HK21" s="34">
        <v>9.4665059441999997</v>
      </c>
      <c r="HL21" s="34">
        <v>-8.9541141966548459</v>
      </c>
      <c r="HM21" s="34">
        <v>-4.666434850815258</v>
      </c>
      <c r="HN21" s="34">
        <v>-3.3741577716000006</v>
      </c>
      <c r="HO21" s="34"/>
      <c r="HP21" s="34"/>
      <c r="HQ21" s="34"/>
      <c r="HR21" s="34">
        <v>159.11724401849997</v>
      </c>
      <c r="HS21" s="34">
        <v>11.4524409785</v>
      </c>
      <c r="HT21" s="34">
        <v>3.1039813500000002</v>
      </c>
      <c r="HU21" s="34">
        <v>0.68436366000000004</v>
      </c>
      <c r="HV21" s="34">
        <v>1.0777712925999998</v>
      </c>
      <c r="HW21" s="34">
        <v>97.664301615300005</v>
      </c>
      <c r="HX21" s="34"/>
      <c r="HY21" s="34"/>
      <c r="HZ21" s="34">
        <v>19.159550740000007</v>
      </c>
      <c r="IA21" s="34">
        <v>4.8500123193000002</v>
      </c>
      <c r="IB21" s="34">
        <v>-7.1994589454020064</v>
      </c>
      <c r="IC21" s="34">
        <v>-1.5062764729084581</v>
      </c>
      <c r="ID21" s="34">
        <v>-4.0586116345000001</v>
      </c>
      <c r="IE21" s="34"/>
      <c r="IF21" s="34"/>
      <c r="IG21" s="34"/>
      <c r="IH21" s="34">
        <v>87.095006045300011</v>
      </c>
      <c r="II21" s="34">
        <v>7.5389550999999999</v>
      </c>
      <c r="IJ21" s="34">
        <v>2.9024315600000001</v>
      </c>
      <c r="IK21" s="34">
        <v>0.12790891000000001</v>
      </c>
      <c r="IL21" s="34">
        <v>1.0754607481</v>
      </c>
      <c r="IM21" s="34">
        <v>204.13052494930008</v>
      </c>
      <c r="IN21" s="34"/>
      <c r="IO21" s="34"/>
      <c r="IP21" s="34">
        <v>33.577476219100006</v>
      </c>
      <c r="IQ21" s="34">
        <v>4.2417334524999992</v>
      </c>
      <c r="IR21" s="34">
        <v>-5.3652482931807626</v>
      </c>
      <c r="IS21" s="34">
        <v>-2.7846617206027378</v>
      </c>
      <c r="IT21" s="34">
        <v>-1.6338941285999999</v>
      </c>
      <c r="IU21" s="34"/>
      <c r="IV21" s="34"/>
      <c r="IW21" s="34"/>
      <c r="IX21" s="34">
        <v>169.93661206139998</v>
      </c>
      <c r="IY21" s="34">
        <v>26.598491245100004</v>
      </c>
      <c r="IZ21" s="34">
        <v>6.7882369825999991</v>
      </c>
      <c r="JA21" s="34">
        <v>0.80718466</v>
      </c>
      <c r="JB21" s="34">
        <v>1.2364830176000001</v>
      </c>
      <c r="JC21" s="34">
        <v>133.28535576830004</v>
      </c>
      <c r="JD21" s="34"/>
      <c r="JE21" s="34"/>
      <c r="JF21" s="34">
        <v>22.533930550500006</v>
      </c>
      <c r="JG21" s="34">
        <v>1.3523676311000001</v>
      </c>
      <c r="JH21" s="34">
        <v>-2.2290043280856024</v>
      </c>
      <c r="JI21" s="34">
        <v>-1.2971111249141605</v>
      </c>
      <c r="JJ21" s="34">
        <v>-0.18001905649999997</v>
      </c>
      <c r="JK21" s="34"/>
      <c r="JL21" s="34"/>
      <c r="JM21" s="34"/>
      <c r="JN21" s="34">
        <v>110.98869537310006</v>
      </c>
      <c r="JO21" s="34">
        <v>19.586465325300001</v>
      </c>
      <c r="JP21" s="34">
        <v>2.6716391800000001</v>
      </c>
      <c r="JQ21" s="34">
        <v>3.8555890000000002E-2</v>
      </c>
      <c r="JR21" s="34">
        <v>1.1685391755999999</v>
      </c>
      <c r="JS21" s="34">
        <v>78.758466841900002</v>
      </c>
      <c r="JT21" s="34"/>
      <c r="JU21" s="34"/>
      <c r="JV21" s="34">
        <v>16.807369440599992</v>
      </c>
      <c r="JW21" s="34">
        <v>3.6636251467000003</v>
      </c>
      <c r="JX21" s="34">
        <v>-3.9270160587676708</v>
      </c>
      <c r="JY21" s="34">
        <v>-1.7424346903889858</v>
      </c>
      <c r="JZ21" s="34">
        <v>-1.6470751556000001</v>
      </c>
      <c r="KA21" s="34"/>
      <c r="KB21" s="34"/>
      <c r="KC21" s="34"/>
      <c r="KD21" s="34">
        <v>58.076399749000018</v>
      </c>
      <c r="KE21" s="34">
        <v>17.776429352700003</v>
      </c>
      <c r="KF21" s="34">
        <v>2.8587063099999996</v>
      </c>
      <c r="KG21" s="34">
        <v>4.6931430000000003E-2</v>
      </c>
      <c r="KH21" s="34">
        <v>1.4978034625000001</v>
      </c>
      <c r="KI21" s="34">
        <v>15.867562820099998</v>
      </c>
      <c r="KJ21" s="34"/>
      <c r="KK21" s="34"/>
      <c r="KL21" s="34">
        <v>2.7530846699999998</v>
      </c>
      <c r="KM21" s="34">
        <v>2.0999999999999998E-9</v>
      </c>
      <c r="KN21" s="34">
        <v>-0.30844189008698147</v>
      </c>
      <c r="KO21" s="34">
        <v>-0.27909477646254005</v>
      </c>
      <c r="KP21" s="34">
        <v>-2.0999999999999998E-9</v>
      </c>
      <c r="KQ21" s="34"/>
      <c r="KR21" s="34"/>
      <c r="KS21" s="34"/>
      <c r="KT21" s="34">
        <v>15.249271910100001</v>
      </c>
      <c r="KU21" s="34">
        <v>0</v>
      </c>
      <c r="KV21" s="34">
        <v>0.61829091000000003</v>
      </c>
      <c r="KW21" s="34">
        <v>0</v>
      </c>
      <c r="KX21" s="34">
        <v>0.26646665259999996</v>
      </c>
      <c r="KY21" s="34">
        <v>118.24107121990002</v>
      </c>
      <c r="KZ21" s="34"/>
      <c r="LA21" s="34"/>
      <c r="LB21" s="34">
        <v>23.508832865399995</v>
      </c>
      <c r="LC21" s="34">
        <v>2.4132635996999996</v>
      </c>
      <c r="LD21" s="34">
        <v>-4.2664398919040449</v>
      </c>
      <c r="LE21" s="34">
        <v>-1.5482621062214841</v>
      </c>
      <c r="LF21" s="34">
        <v>-1.7526397924000001</v>
      </c>
      <c r="LG21" s="34"/>
      <c r="LH21" s="34"/>
      <c r="LI21" s="34"/>
      <c r="LJ21" s="34">
        <v>107.49635649819999</v>
      </c>
      <c r="LK21" s="34">
        <v>10.305593379999998</v>
      </c>
      <c r="LL21" s="34">
        <v>0.43476137170000001</v>
      </c>
      <c r="LM21" s="34">
        <v>4.3599699999999995E-3</v>
      </c>
      <c r="LN21" s="34">
        <v>0.76286713929999994</v>
      </c>
      <c r="LO21" s="34">
        <v>63.863542202600001</v>
      </c>
      <c r="LP21" s="34"/>
      <c r="LQ21" s="34"/>
      <c r="LR21" s="34">
        <v>6.3454978950999994</v>
      </c>
      <c r="LS21" s="34">
        <v>4.7300590299999994E-2</v>
      </c>
      <c r="LT21" s="34">
        <v>-0.8728495714124731</v>
      </c>
      <c r="LU21" s="34">
        <v>-0.56467116901166836</v>
      </c>
      <c r="LV21" s="34">
        <v>-1.5546025600000001E-2</v>
      </c>
      <c r="LW21" s="34"/>
      <c r="LX21" s="34"/>
      <c r="LY21" s="34"/>
      <c r="LZ21" s="34">
        <v>43.613460022599995</v>
      </c>
      <c r="MA21" s="34">
        <v>20.250082180000003</v>
      </c>
      <c r="MB21" s="34">
        <v>0</v>
      </c>
      <c r="MC21" s="34">
        <v>0</v>
      </c>
      <c r="MD21" s="34">
        <v>1.2941174379</v>
      </c>
      <c r="ME21" s="34">
        <v>297.44568123719989</v>
      </c>
      <c r="MF21" s="34"/>
      <c r="MG21" s="34"/>
      <c r="MH21" s="34">
        <v>51.403729595799987</v>
      </c>
      <c r="MI21" s="34">
        <v>23.524819855600001</v>
      </c>
      <c r="MJ21" s="34">
        <v>-20.894140651789019</v>
      </c>
      <c r="MK21" s="34">
        <v>-2.5199974868664383</v>
      </c>
      <c r="ML21" s="34">
        <v>-12.669904048399994</v>
      </c>
      <c r="MM21" s="34"/>
      <c r="MN21" s="34"/>
      <c r="MO21" s="34"/>
      <c r="MP21" s="34">
        <v>248.50115030569989</v>
      </c>
      <c r="MQ21" s="34">
        <v>45.329125145800013</v>
      </c>
      <c r="MR21" s="34">
        <v>3.2886314857999999</v>
      </c>
      <c r="MS21" s="34">
        <v>0.32677429999999996</v>
      </c>
      <c r="MT21" s="34">
        <v>1.0443422284000001</v>
      </c>
      <c r="MU21" s="34">
        <v>268.41126823380012</v>
      </c>
      <c r="MV21" s="34"/>
      <c r="MW21" s="34"/>
      <c r="MX21" s="34">
        <v>50.973945700499989</v>
      </c>
      <c r="MY21" s="34">
        <v>12.226731032699998</v>
      </c>
      <c r="MZ21" s="34">
        <v>-10.92104054560928</v>
      </c>
      <c r="NA21" s="34">
        <v>-4.4202641651665333</v>
      </c>
      <c r="NB21" s="34">
        <v>-4.4850524303999997</v>
      </c>
      <c r="NC21" s="34"/>
      <c r="ND21" s="34"/>
      <c r="NE21" s="34"/>
      <c r="NF21" s="34">
        <v>210.210927024</v>
      </c>
      <c r="NG21" s="34">
        <v>54.094653149899983</v>
      </c>
      <c r="NH21" s="34">
        <v>4.0391973999999999</v>
      </c>
      <c r="NI21" s="34">
        <v>6.6490659999999993E-2</v>
      </c>
      <c r="NJ21" s="34">
        <v>1.1581015766</v>
      </c>
      <c r="NK21" s="34">
        <v>155.42829589120004</v>
      </c>
      <c r="NL21" s="34"/>
      <c r="NM21" s="34"/>
      <c r="NN21" s="34">
        <v>5.9871991705000003</v>
      </c>
      <c r="NO21" s="34">
        <v>24.700479246399997</v>
      </c>
      <c r="NP21" s="34">
        <v>-13.639915579010703</v>
      </c>
      <c r="NQ21" s="34">
        <v>-0.41421433118099232</v>
      </c>
      <c r="NR21" s="34">
        <v>-9.3806677547999993</v>
      </c>
      <c r="NS21" s="34"/>
      <c r="NT21" s="34"/>
      <c r="NU21" s="34"/>
      <c r="NV21" s="34">
        <v>129.27071207180001</v>
      </c>
      <c r="NW21" s="34">
        <v>19.956836809399999</v>
      </c>
      <c r="NX21" s="34">
        <v>4.9630519999999997E-2</v>
      </c>
      <c r="NY21" s="34">
        <v>6.1511164900000006</v>
      </c>
      <c r="NZ21" s="34">
        <v>1.7379145643</v>
      </c>
      <c r="OA21" s="34">
        <v>682.9043351059006</v>
      </c>
      <c r="OB21" s="34"/>
      <c r="OC21" s="34"/>
      <c r="OD21" s="34">
        <v>93.63586377610001</v>
      </c>
      <c r="OE21" s="34">
        <v>33.253203491900003</v>
      </c>
      <c r="OF21" s="34">
        <v>-28.48643063524425</v>
      </c>
      <c r="OG21" s="34">
        <v>-7.9525261586632112</v>
      </c>
      <c r="OH21" s="34">
        <v>-13.561344476099999</v>
      </c>
      <c r="OI21" s="34"/>
      <c r="OJ21" s="34"/>
      <c r="OK21" s="34"/>
      <c r="OL21" s="34">
        <v>553.57664236980065</v>
      </c>
      <c r="OM21" s="34">
        <v>108.6917284532001</v>
      </c>
      <c r="ON21" s="34">
        <v>18.104749192700002</v>
      </c>
      <c r="OO21" s="34">
        <v>2.5312150900000003</v>
      </c>
      <c r="OP21" s="34">
        <v>1.2077347627999999</v>
      </c>
      <c r="OQ21" s="34">
        <v>42.206455689699993</v>
      </c>
      <c r="OR21" s="34"/>
      <c r="OS21" s="34"/>
      <c r="OT21" s="34">
        <v>2.6669364180000001</v>
      </c>
      <c r="OU21" s="34">
        <v>1.1899812177000002</v>
      </c>
      <c r="OV21" s="34">
        <v>-2.0829476812604066</v>
      </c>
      <c r="OW21" s="34">
        <v>-0.28650525981793001</v>
      </c>
      <c r="OX21" s="34">
        <v>-1.1410484074</v>
      </c>
      <c r="OY21" s="34"/>
      <c r="OZ21" s="34"/>
      <c r="PA21" s="34"/>
      <c r="PB21" s="34">
        <v>40.5907802077</v>
      </c>
      <c r="PC21" s="34">
        <v>1.6156754820000001</v>
      </c>
      <c r="PD21" s="34">
        <v>0</v>
      </c>
      <c r="PE21" s="34">
        <v>0</v>
      </c>
      <c r="PF21" s="34">
        <v>0.61936264129999996</v>
      </c>
      <c r="PG21" s="34">
        <v>89.34612748630002</v>
      </c>
      <c r="PH21" s="34"/>
      <c r="PI21" s="34"/>
      <c r="PJ21" s="34">
        <v>5.3647607099000005</v>
      </c>
      <c r="PK21" s="34">
        <v>28.217519391899998</v>
      </c>
      <c r="PL21" s="34">
        <v>-18.937812809377821</v>
      </c>
      <c r="PM21" s="34">
        <v>-0.47385689464919623</v>
      </c>
      <c r="PN21" s="34">
        <v>-13.564406253699996</v>
      </c>
      <c r="PO21" s="34"/>
      <c r="PP21" s="34"/>
      <c r="PQ21" s="34"/>
      <c r="PR21" s="34">
        <v>78.982488087799993</v>
      </c>
      <c r="PS21" s="34">
        <v>9.6311614885999965</v>
      </c>
      <c r="PT21" s="34">
        <v>0.71794906999999997</v>
      </c>
      <c r="PU21" s="34">
        <v>1.4528840000000001E-2</v>
      </c>
      <c r="PV21" s="34">
        <v>0.94134112430000005</v>
      </c>
      <c r="PW21" s="34">
        <v>178.15518268189987</v>
      </c>
      <c r="PX21" s="34"/>
      <c r="PY21" s="34"/>
      <c r="PZ21" s="34">
        <v>28.118469297899999</v>
      </c>
      <c r="QA21" s="34">
        <v>2.2342164908000006</v>
      </c>
      <c r="QB21" s="34">
        <v>-3.9674801443425887</v>
      </c>
      <c r="QC21" s="34">
        <v>-1.8575934934933276</v>
      </c>
      <c r="QD21" s="34">
        <v>-1.0133971293999997</v>
      </c>
      <c r="QE21" s="34"/>
      <c r="QF21" s="34"/>
      <c r="QG21" s="34"/>
      <c r="QH21" s="34">
        <v>151.32510649319994</v>
      </c>
      <c r="QI21" s="34">
        <v>24.891719488700002</v>
      </c>
      <c r="QJ21" s="34">
        <v>1.8741417999999999</v>
      </c>
      <c r="QK21" s="34">
        <v>6.4214900000000005E-2</v>
      </c>
      <c r="QL21" s="34">
        <v>1.1259996616999999</v>
      </c>
      <c r="QM21" s="34">
        <v>152.42277040160008</v>
      </c>
      <c r="QN21" s="34"/>
      <c r="QO21" s="34"/>
      <c r="QP21" s="34">
        <v>67.480938279399979</v>
      </c>
      <c r="QQ21" s="34">
        <v>11.653467025799999</v>
      </c>
      <c r="QR21" s="34">
        <v>-6.815340151497467</v>
      </c>
      <c r="QS21" s="34">
        <v>-2.8057830766554934</v>
      </c>
      <c r="QT21" s="34">
        <v>-3.1259983776999989</v>
      </c>
      <c r="QU21" s="34"/>
      <c r="QV21" s="34"/>
      <c r="QW21" s="34"/>
      <c r="QX21" s="34">
        <v>141.21570261980003</v>
      </c>
      <c r="QY21" s="34">
        <v>10.420388101699999</v>
      </c>
      <c r="QZ21" s="34">
        <v>1.1505600000000001E-3</v>
      </c>
      <c r="RA21" s="34">
        <v>0.78552912000000008</v>
      </c>
      <c r="RB21" s="34">
        <v>0.79246502460000001</v>
      </c>
      <c r="RC21" s="34">
        <v>53.25240668590002</v>
      </c>
      <c r="RD21" s="34"/>
      <c r="RE21" s="34"/>
      <c r="RF21" s="34">
        <v>11.454891948499998</v>
      </c>
      <c r="RG21" s="34">
        <v>0.30240083040000004</v>
      </c>
      <c r="RH21" s="34">
        <v>-1.123465677817719</v>
      </c>
      <c r="RI21" s="34">
        <v>-0.75756639140517434</v>
      </c>
      <c r="RJ21" s="34">
        <v>-0.1206245517</v>
      </c>
      <c r="RK21" s="34"/>
      <c r="RL21" s="34"/>
      <c r="RM21" s="34"/>
      <c r="RN21" s="34">
        <v>46.746916410300003</v>
      </c>
      <c r="RO21" s="34">
        <v>5.9735147043999994</v>
      </c>
      <c r="RP21" s="34">
        <v>0.53197557119999994</v>
      </c>
      <c r="RQ21" s="34">
        <v>0</v>
      </c>
      <c r="RR21" s="34">
        <v>0.95074727189999997</v>
      </c>
      <c r="RS21" s="34">
        <v>140.90057708500001</v>
      </c>
      <c r="RT21" s="34"/>
      <c r="RU21" s="34"/>
      <c r="RV21" s="34">
        <v>23.841653553499992</v>
      </c>
      <c r="RW21" s="34">
        <v>7.6941096685999995</v>
      </c>
      <c r="RX21" s="34">
        <v>-5.6731474793514449</v>
      </c>
      <c r="RY21" s="34">
        <v>-2.1164706957316937</v>
      </c>
      <c r="RZ21" s="34">
        <v>-2.3651080719999995</v>
      </c>
      <c r="SA21" s="34"/>
      <c r="SB21" s="34"/>
      <c r="SC21" s="34"/>
      <c r="SD21" s="34">
        <v>101.92885844220001</v>
      </c>
      <c r="SE21" s="34">
        <v>33.532584947900013</v>
      </c>
      <c r="SF21" s="34">
        <v>4.3206558447999992</v>
      </c>
      <c r="SG21" s="34">
        <v>1.1184778499999999</v>
      </c>
      <c r="SH21" s="34">
        <v>1.5805628079</v>
      </c>
      <c r="SI21" s="34">
        <v>49.728893224099991</v>
      </c>
      <c r="SJ21" s="34"/>
      <c r="SK21" s="34"/>
      <c r="SL21" s="34">
        <v>9.6768162932999982</v>
      </c>
      <c r="SM21" s="34">
        <v>0.84988103459999986</v>
      </c>
      <c r="SN21" s="34">
        <v>-1.5274810529736889</v>
      </c>
      <c r="SO21" s="34">
        <v>-0.85375445619365342</v>
      </c>
      <c r="SP21" s="34">
        <v>-0.41040926329999999</v>
      </c>
      <c r="SQ21" s="34"/>
      <c r="SR21" s="34"/>
      <c r="SS21" s="34"/>
      <c r="ST21" s="34">
        <v>42.666731361400004</v>
      </c>
      <c r="SU21" s="34">
        <v>4.2401883533999989</v>
      </c>
      <c r="SV21" s="34">
        <v>2.7003403893</v>
      </c>
      <c r="SW21" s="34">
        <v>0.12163312</v>
      </c>
      <c r="SX21" s="34">
        <v>1.2300861841000001</v>
      </c>
      <c r="SY21" s="34">
        <v>79.198777631900015</v>
      </c>
      <c r="SZ21" s="34"/>
      <c r="TA21" s="34"/>
      <c r="TB21" s="34">
        <v>15.990795174500002</v>
      </c>
      <c r="TC21" s="34">
        <v>1.2703261017999998</v>
      </c>
      <c r="TD21" s="34">
        <v>-2.4297845852561042</v>
      </c>
      <c r="TE21" s="34">
        <v>-1.6929480574250886</v>
      </c>
      <c r="TF21" s="34">
        <v>-0.5109680741</v>
      </c>
      <c r="TG21" s="34"/>
      <c r="TH21" s="34"/>
      <c r="TI21" s="34"/>
      <c r="TJ21" s="34">
        <v>64.776490232600011</v>
      </c>
      <c r="TK21" s="34">
        <v>12.077601050800002</v>
      </c>
      <c r="TL21" s="34">
        <v>2.0095576185000001</v>
      </c>
      <c r="TM21" s="34">
        <v>0.33512873000000004</v>
      </c>
      <c r="TN21" s="34">
        <v>1.1905478302999999</v>
      </c>
      <c r="TO21" s="34">
        <v>466.71932339350008</v>
      </c>
      <c r="TP21" s="34"/>
      <c r="TQ21" s="34"/>
      <c r="TR21" s="34">
        <v>18.317677047200004</v>
      </c>
      <c r="TS21" s="34">
        <v>0.53391295890000001</v>
      </c>
      <c r="TT21" s="34">
        <v>-1.2456158586999999</v>
      </c>
      <c r="TU21" s="34">
        <v>-0.2199726206</v>
      </c>
      <c r="TV21" s="34">
        <v>-0.28930429230000004</v>
      </c>
      <c r="TW21" s="34"/>
      <c r="TX21" s="34"/>
      <c r="TY21" s="34"/>
      <c r="TZ21" s="34">
        <v>358.22940536149997</v>
      </c>
      <c r="UA21" s="34">
        <v>6.0973055720999998</v>
      </c>
      <c r="UB21" s="34">
        <v>102.37867314999998</v>
      </c>
      <c r="UC21" s="34">
        <v>1.393931E-2</v>
      </c>
      <c r="UD21" s="34">
        <v>2.9766602127000001</v>
      </c>
      <c r="UE21" s="34">
        <v>454.45026402020011</v>
      </c>
      <c r="UF21" s="34"/>
      <c r="UG21" s="34"/>
      <c r="UH21" s="34">
        <v>12.410873001200002</v>
      </c>
      <c r="UI21" s="34">
        <v>0.46323856740000002</v>
      </c>
      <c r="UJ21" s="34">
        <v>-1.1105221403883714</v>
      </c>
      <c r="UK21" s="34">
        <v>-0.1409441219</v>
      </c>
      <c r="UL21" s="34">
        <v>-0.27130450960000002</v>
      </c>
      <c r="UM21" s="34"/>
      <c r="UN21" s="34"/>
      <c r="UO21" s="34"/>
      <c r="UP21" s="34">
        <v>346.63679889560001</v>
      </c>
      <c r="UQ21" s="34">
        <v>5.4208526646999999</v>
      </c>
      <c r="UR21" s="34">
        <v>102.37867314999998</v>
      </c>
      <c r="US21" s="34">
        <v>1.393931E-2</v>
      </c>
      <c r="UT21" s="34">
        <v>1.8517421252000001</v>
      </c>
      <c r="UU21" s="34">
        <v>339.7044957271001</v>
      </c>
      <c r="UV21" s="34"/>
      <c r="UW21" s="34"/>
      <c r="UX21" s="34">
        <v>7.0476646792000013</v>
      </c>
      <c r="UY21" s="34">
        <v>0.44605850740000003</v>
      </c>
      <c r="UZ21" s="34">
        <v>-0.8908170772174383</v>
      </c>
      <c r="VA21" s="34">
        <v>-5.1880119800000006E-2</v>
      </c>
      <c r="VB21" s="34">
        <v>-0.2660032296</v>
      </c>
      <c r="VC21" s="34"/>
      <c r="VD21" s="34"/>
      <c r="VE21" s="34"/>
      <c r="VF21" s="34">
        <v>231.90496991249998</v>
      </c>
      <c r="VG21" s="34">
        <v>5.4208526646999999</v>
      </c>
      <c r="VH21" s="34">
        <v>102.37867314999998</v>
      </c>
      <c r="VI21" s="34">
        <v>0</v>
      </c>
      <c r="VJ21" s="34">
        <v>1.6364975561000001</v>
      </c>
      <c r="VK21" s="34">
        <v>0.33990809050000004</v>
      </c>
      <c r="VL21" s="34"/>
      <c r="VM21" s="34"/>
      <c r="VN21" s="34">
        <v>5.3827559999999997E-2</v>
      </c>
      <c r="VO21" s="34">
        <v>0</v>
      </c>
      <c r="VP21" s="34">
        <v>-3.965935424047491E-3</v>
      </c>
      <c r="VQ21" s="34">
        <v>-2.6695500000000001E-3</v>
      </c>
      <c r="VR21" s="34">
        <v>0</v>
      </c>
      <c r="VS21" s="34"/>
      <c r="VT21" s="34"/>
      <c r="VU21" s="34"/>
      <c r="VV21" s="34">
        <v>0.33990809050000004</v>
      </c>
      <c r="VW21" s="34">
        <v>0</v>
      </c>
      <c r="VX21" s="34">
        <v>0</v>
      </c>
      <c r="VY21" s="34">
        <v>0</v>
      </c>
      <c r="VZ21" s="34">
        <v>0.59768637309999995</v>
      </c>
      <c r="WA21" s="34">
        <v>11.929151282800001</v>
      </c>
      <c r="WB21" s="34"/>
      <c r="WC21" s="34"/>
      <c r="WD21" s="34">
        <v>5.8529764860000002</v>
      </c>
      <c r="WE21" s="34">
        <v>7.0674391500000003E-2</v>
      </c>
      <c r="WF21" s="34">
        <v>-0.13112778288758092</v>
      </c>
      <c r="WG21" s="34">
        <v>-7.6358948699999998E-2</v>
      </c>
      <c r="WH21" s="34">
        <v>-1.7999782700000001E-2</v>
      </c>
      <c r="WI21" s="34"/>
      <c r="WJ21" s="34"/>
      <c r="WK21" s="34"/>
      <c r="WL21" s="34">
        <v>11.252698375400001</v>
      </c>
      <c r="WM21" s="34">
        <v>0.67645290739999997</v>
      </c>
      <c r="WN21" s="34">
        <v>0</v>
      </c>
      <c r="WO21" s="34">
        <v>0</v>
      </c>
      <c r="WP21" s="34">
        <v>0.52723171439999994</v>
      </c>
      <c r="WQ21" s="34">
        <v>204.47713392819995</v>
      </c>
      <c r="WR21" s="34"/>
      <c r="WS21" s="34"/>
      <c r="WT21" s="34">
        <v>57.3578940262</v>
      </c>
      <c r="WU21" s="34">
        <v>2.5830716037000001</v>
      </c>
      <c r="WV21" s="34">
        <v>-8.3796187936000006</v>
      </c>
      <c r="WW21" s="34">
        <v>-6.1498183489000002</v>
      </c>
      <c r="WX21" s="34">
        <v>-1.1695314444</v>
      </c>
      <c r="WY21" s="34"/>
      <c r="WZ21" s="34"/>
      <c r="XA21" s="34"/>
      <c r="XB21" s="34">
        <v>113.24854537740009</v>
      </c>
      <c r="XC21" s="34">
        <v>53.783460154100005</v>
      </c>
      <c r="XD21" s="34">
        <v>37.444103396499997</v>
      </c>
      <c r="XE21" s="34">
        <v>1.0249999999999999E-3</v>
      </c>
      <c r="XF21" s="34">
        <v>2.5063003953000003</v>
      </c>
      <c r="XG21" s="34">
        <v>1470.6916935373006</v>
      </c>
      <c r="XH21" s="34"/>
      <c r="XI21" s="34"/>
      <c r="XJ21" s="34">
        <v>362.36817193109999</v>
      </c>
      <c r="XK21" s="34">
        <v>191.92427632729999</v>
      </c>
      <c r="XL21" s="34">
        <v>-143.68886397150004</v>
      </c>
      <c r="XM21" s="34">
        <v>-14.863261222299997</v>
      </c>
      <c r="XN21" s="34">
        <v>-118.51926055860004</v>
      </c>
      <c r="XO21" s="34"/>
      <c r="XP21" s="34"/>
      <c r="XQ21" s="34"/>
      <c r="XR21" s="34">
        <v>1126.3983722532005</v>
      </c>
      <c r="XS21" s="34">
        <v>112.8657797914</v>
      </c>
      <c r="XT21" s="34">
        <v>225.80473934319997</v>
      </c>
      <c r="XU21" s="34">
        <v>5.6228021500000001</v>
      </c>
      <c r="XV21" s="34">
        <v>4.4846595015000004</v>
      </c>
      <c r="XW21" s="34">
        <v>753.96744362830009</v>
      </c>
      <c r="XX21" s="34"/>
      <c r="XY21" s="34"/>
      <c r="XZ21" s="34">
        <v>140.23428115469997</v>
      </c>
      <c r="YA21" s="34">
        <v>141.7741737053</v>
      </c>
      <c r="YB21" s="34">
        <v>-109.62527124612045</v>
      </c>
      <c r="YC21" s="34">
        <v>-7.552240803874346</v>
      </c>
      <c r="YD21" s="34">
        <v>-96.431742475500045</v>
      </c>
      <c r="YE21" s="34"/>
      <c r="YF21" s="34"/>
      <c r="YG21" s="34"/>
      <c r="YH21" s="34">
        <v>556.63511768210003</v>
      </c>
      <c r="YI21" s="34">
        <v>61.578524996599981</v>
      </c>
      <c r="YJ21" s="34">
        <v>131.20003136969999</v>
      </c>
      <c r="YK21" s="34">
        <v>4.55376958</v>
      </c>
      <c r="YL21" s="34">
        <v>1.8015532753000001</v>
      </c>
      <c r="YM21" s="34">
        <v>412.06313863720038</v>
      </c>
      <c r="YN21" s="34"/>
      <c r="YO21" s="34"/>
      <c r="YP21" s="34">
        <v>177.37989917620001</v>
      </c>
      <c r="YQ21" s="34">
        <v>41.216004664099998</v>
      </c>
      <c r="YR21" s="34">
        <v>-25.934009440816435</v>
      </c>
      <c r="YS21" s="34">
        <v>-4.780277432079858</v>
      </c>
      <c r="YT21" s="34">
        <v>-18.685597502100002</v>
      </c>
      <c r="YU21" s="34"/>
      <c r="YV21" s="34"/>
      <c r="YW21" s="34"/>
      <c r="YX21" s="34">
        <v>302.69271260180045</v>
      </c>
      <c r="YY21" s="34">
        <v>22.527913432700004</v>
      </c>
      <c r="YZ21" s="34">
        <v>86.657200352599986</v>
      </c>
      <c r="ZA21" s="34">
        <v>0.18531225000000001</v>
      </c>
      <c r="ZB21" s="34">
        <v>1.5079025462</v>
      </c>
      <c r="ZC21" s="34">
        <v>304.66111127180011</v>
      </c>
      <c r="ZD21" s="34"/>
      <c r="ZE21" s="34"/>
      <c r="ZF21" s="34">
        <v>44.753991600199996</v>
      </c>
      <c r="ZG21" s="34">
        <v>8.9340979578999971</v>
      </c>
      <c r="ZH21" s="34">
        <v>-8.1295832845631431</v>
      </c>
      <c r="ZI21" s="34">
        <v>-2.5307429863457931</v>
      </c>
      <c r="ZJ21" s="34">
        <v>-3.4019205810000011</v>
      </c>
      <c r="ZK21" s="34"/>
      <c r="ZL21" s="34"/>
      <c r="ZM21" s="34"/>
      <c r="ZN21" s="34">
        <v>267.0705419693</v>
      </c>
      <c r="ZO21" s="34">
        <v>28.75934136210002</v>
      </c>
      <c r="ZP21" s="34">
        <v>7.9475076209000024</v>
      </c>
      <c r="ZQ21" s="34">
        <v>0.88372032</v>
      </c>
      <c r="ZR21" s="34">
        <v>1.1752036800000001</v>
      </c>
      <c r="ZS21" s="34">
        <v>3851.9666648502107</v>
      </c>
      <c r="ZT21" s="34"/>
      <c r="ZU21" s="34"/>
      <c r="ZV21" s="34">
        <v>581.77164566930048</v>
      </c>
      <c r="ZW21" s="34">
        <v>115.26626195129998</v>
      </c>
      <c r="ZX21" s="34">
        <v>-98.965333082599969</v>
      </c>
      <c r="ZY21" s="34">
        <v>-27.237237405100007</v>
      </c>
      <c r="ZZ21" s="34">
        <v>-51.687506741300041</v>
      </c>
      <c r="AAA21" s="34"/>
      <c r="AAB21" s="34"/>
      <c r="AAC21" s="34"/>
      <c r="AAD21" s="34">
        <v>3228.9192376015098</v>
      </c>
      <c r="AAE21" s="34">
        <v>446.14313427510081</v>
      </c>
      <c r="AAF21" s="34">
        <v>165.94288684400001</v>
      </c>
      <c r="AAG21" s="34">
        <v>10.961406129999995</v>
      </c>
      <c r="AAH21" s="34">
        <v>1.0671678421999999</v>
      </c>
      <c r="AAI21" s="34">
        <v>1345.8644237221995</v>
      </c>
      <c r="AAJ21" s="34"/>
      <c r="AAK21" s="34"/>
      <c r="AAL21" s="34">
        <v>187.21792944650005</v>
      </c>
      <c r="AAM21" s="34">
        <v>27.341043235399983</v>
      </c>
      <c r="AAN21" s="34">
        <v>-36.445442432100002</v>
      </c>
      <c r="AAO21" s="34">
        <v>-13.887227992000005</v>
      </c>
      <c r="AAP21" s="34">
        <v>-7.8403262992999982</v>
      </c>
      <c r="AAQ21" s="34"/>
      <c r="AAR21" s="34"/>
      <c r="AAS21" s="34"/>
      <c r="AAT21" s="34">
        <v>1162.2661679018004</v>
      </c>
      <c r="AAU21" s="34">
        <v>136.76906874989996</v>
      </c>
      <c r="AAV21" s="34">
        <v>45.994468720299992</v>
      </c>
      <c r="AAW21" s="34">
        <v>0.83471834999999994</v>
      </c>
      <c r="AAX21" s="34">
        <v>8.3435073402000004</v>
      </c>
      <c r="AAY21" s="34">
        <v>837.7087359510997</v>
      </c>
      <c r="AAZ21" s="34"/>
      <c r="ABA21" s="34"/>
      <c r="ABB21" s="34">
        <v>114.17543416350003</v>
      </c>
      <c r="ABC21" s="34">
        <v>25.410400543299989</v>
      </c>
      <c r="ABD21" s="34">
        <v>-28.456512045340766</v>
      </c>
      <c r="ABE21" s="34">
        <v>-10.207918338635769</v>
      </c>
      <c r="ABF21" s="34">
        <v>-7.1227037363999992</v>
      </c>
      <c r="ABG21" s="34"/>
      <c r="ABH21" s="34"/>
      <c r="ABI21" s="34"/>
      <c r="ABJ21" s="34">
        <v>746.81975579760035</v>
      </c>
      <c r="ABK21" s="34">
        <v>80.55520686319997</v>
      </c>
      <c r="ABL21" s="34">
        <v>9.5099632302999986</v>
      </c>
      <c r="ABM21" s="34">
        <v>0.8238100599999999</v>
      </c>
      <c r="ABN21" s="34">
        <v>1.1754661543</v>
      </c>
      <c r="ABO21" s="34">
        <v>40.763607673399996</v>
      </c>
      <c r="ABP21" s="34"/>
      <c r="ABQ21" s="34"/>
      <c r="ABR21" s="34">
        <v>6.0692415134000006</v>
      </c>
      <c r="ABS21" s="34">
        <v>3.2351856200000001E-2</v>
      </c>
      <c r="ABT21" s="34">
        <v>-1.8799721467672947</v>
      </c>
      <c r="ABU21" s="34">
        <v>-0.7512672735476128</v>
      </c>
      <c r="ABV21" s="34">
        <v>-5.5465673999999998E-3</v>
      </c>
      <c r="ABW21" s="34"/>
      <c r="ABX21" s="34"/>
      <c r="ABY21" s="34"/>
      <c r="ABZ21" s="34">
        <v>8.3736031017999988</v>
      </c>
      <c r="ACA21" s="34">
        <v>2.0771117616000003</v>
      </c>
      <c r="ACB21" s="34">
        <v>30.312892810000001</v>
      </c>
      <c r="ACC21" s="34">
        <v>0</v>
      </c>
      <c r="ACD21" s="34">
        <v>3.1848960800999997</v>
      </c>
      <c r="ACE21" s="34">
        <v>5.675720493400001</v>
      </c>
      <c r="ACF21" s="34"/>
      <c r="ACG21" s="34"/>
      <c r="ACH21" s="34">
        <v>4.1966109099999995</v>
      </c>
      <c r="ACI21" s="34">
        <v>1.7238914100000002E-2</v>
      </c>
      <c r="ACJ21" s="34">
        <v>-0.45768931124342377</v>
      </c>
      <c r="ACK21" s="34">
        <v>-0.48886489472791583</v>
      </c>
      <c r="ACL21" s="34">
        <v>-1.18151317E-2</v>
      </c>
      <c r="ACM21" s="34"/>
      <c r="ACN21" s="34"/>
      <c r="ACO21" s="34"/>
      <c r="ACP21" s="34">
        <v>3.3663083744999995</v>
      </c>
      <c r="ACQ21" s="34">
        <v>1.9586949189</v>
      </c>
      <c r="ACR21" s="34">
        <v>0.35071720000000001</v>
      </c>
      <c r="ACS21" s="34">
        <v>0</v>
      </c>
      <c r="ACT21" s="34">
        <v>2.0683114311999997</v>
      </c>
      <c r="ACU21" s="34">
        <v>445.43063461489982</v>
      </c>
      <c r="ACV21" s="34"/>
      <c r="ACW21" s="34"/>
      <c r="ACX21" s="34">
        <v>54.588912993800008</v>
      </c>
      <c r="ACY21" s="34">
        <v>1.4729021862000002</v>
      </c>
      <c r="ACZ21" s="34">
        <v>-5.2240528769508732</v>
      </c>
      <c r="ADA21" s="34">
        <v>-2.3107050719264914</v>
      </c>
      <c r="ADB21" s="34">
        <v>-0.56715450329999983</v>
      </c>
      <c r="ADC21" s="34"/>
      <c r="ADD21" s="34"/>
      <c r="ADE21" s="34"/>
      <c r="ADF21" s="34">
        <v>387.80313233909999</v>
      </c>
      <c r="ADG21" s="34">
        <v>51.989015485699994</v>
      </c>
      <c r="ADH21" s="34">
        <v>5.6306252299999997</v>
      </c>
      <c r="ADI21" s="34">
        <v>7.8615600000000001E-3</v>
      </c>
      <c r="ADJ21" s="34">
        <v>1.4415582330000001</v>
      </c>
      <c r="ADK21" s="34">
        <v>16.285724989399998</v>
      </c>
      <c r="ADL21" s="34"/>
      <c r="ADM21" s="34"/>
      <c r="ADN21" s="34">
        <v>8.1877298657999997</v>
      </c>
      <c r="ADO21" s="34">
        <v>0.40814973560000006</v>
      </c>
      <c r="ADP21" s="34">
        <v>-0.42721605179763977</v>
      </c>
      <c r="ADQ21" s="34">
        <v>-0.12847241316221347</v>
      </c>
      <c r="ADR21" s="34">
        <v>-0.13310636050000002</v>
      </c>
      <c r="ADS21" s="34"/>
      <c r="ADT21" s="34"/>
      <c r="ADU21" s="34"/>
      <c r="ADV21" s="34">
        <v>15.903368288799998</v>
      </c>
      <c r="ADW21" s="34">
        <v>0.18903972050000001</v>
      </c>
      <c r="ADX21" s="34">
        <v>0.19027025</v>
      </c>
      <c r="ADY21" s="34">
        <v>3.0467300000000001E-3</v>
      </c>
      <c r="ADZ21" s="34">
        <v>0.47327544160000001</v>
      </c>
      <c r="AEA21" s="34">
        <v>1477.5632667239995</v>
      </c>
      <c r="AEB21" s="34"/>
      <c r="AEC21" s="34"/>
      <c r="AED21" s="34">
        <v>558.60985903919993</v>
      </c>
      <c r="AEE21" s="34">
        <v>114.85229328929998</v>
      </c>
      <c r="AEF21" s="34">
        <v>-73.929455023100019</v>
      </c>
      <c r="AEG21" s="34">
        <v>-23.747233806999997</v>
      </c>
      <c r="AEH21" s="34">
        <v>-43.226089765100014</v>
      </c>
      <c r="AEI21" s="34"/>
      <c r="AEJ21" s="34"/>
      <c r="AEK21" s="34"/>
      <c r="AEL21" s="34">
        <v>583.61209837110016</v>
      </c>
      <c r="AEM21" s="34">
        <v>319.06717386800005</v>
      </c>
      <c r="AEN21" s="34">
        <v>531.75812471009988</v>
      </c>
      <c r="AEO21" s="34">
        <v>43.125869774899968</v>
      </c>
      <c r="AEP21" s="34">
        <v>3.2116539910999999</v>
      </c>
      <c r="AEQ21" s="34">
        <v>1893.4381944221011</v>
      </c>
      <c r="AER21" s="34"/>
      <c r="AES21" s="34"/>
      <c r="AET21" s="34">
        <v>409.68644919939999</v>
      </c>
      <c r="AEU21" s="34">
        <v>32.890633106700001</v>
      </c>
      <c r="AEV21" s="34">
        <v>-37.845059995199996</v>
      </c>
      <c r="AEW21" s="34">
        <v>-15.546697026099999</v>
      </c>
      <c r="AEX21" s="34">
        <v>-11.268990989199999</v>
      </c>
      <c r="AEY21" s="34"/>
      <c r="AEZ21" s="34"/>
      <c r="AFA21" s="34"/>
      <c r="AFB21" s="34">
        <v>1102.1312592813006</v>
      </c>
      <c r="AFC21" s="34">
        <v>408.2664610786</v>
      </c>
      <c r="AFD21" s="34">
        <v>379.81674285199995</v>
      </c>
      <c r="AFE21" s="34">
        <v>3.2237312100000004</v>
      </c>
      <c r="AFF21" s="34">
        <v>2.1302782215000002</v>
      </c>
      <c r="AFG21" s="34">
        <v>3860.7640159243983</v>
      </c>
      <c r="AFH21" s="34"/>
      <c r="AFI21" s="34"/>
      <c r="AFJ21" s="34">
        <v>594.50330686460018</v>
      </c>
      <c r="AFK21" s="34">
        <v>394.70723581899995</v>
      </c>
      <c r="AFL21" s="34">
        <v>-233.69136461930006</v>
      </c>
      <c r="AFM21" s="34">
        <v>-25.591235629600003</v>
      </c>
      <c r="AFN21" s="34">
        <v>-188.81569396800003</v>
      </c>
      <c r="AFO21" s="34"/>
      <c r="AFP21" s="34"/>
      <c r="AFQ21" s="34"/>
      <c r="AFR21" s="34">
        <v>2784.1082820472002</v>
      </c>
      <c r="AFS21" s="34">
        <v>497.0921172927001</v>
      </c>
      <c r="AFT21" s="34">
        <v>576.7645142248</v>
      </c>
      <c r="AFU21" s="34">
        <v>2.79910236</v>
      </c>
      <c r="AFV21" s="34">
        <v>2.3332705181</v>
      </c>
      <c r="AFW21" s="34">
        <v>238.01140901059995</v>
      </c>
      <c r="AFX21" s="34"/>
      <c r="AFY21" s="34"/>
      <c r="AFZ21" s="34">
        <v>14.857618433400001</v>
      </c>
      <c r="AGA21" s="34">
        <v>1.137730471</v>
      </c>
      <c r="AGB21" s="34">
        <v>-1.6156313802</v>
      </c>
      <c r="AGC21" s="34">
        <v>-0.53375806049999996</v>
      </c>
      <c r="AGD21" s="34">
        <v>-0.43334094680000007</v>
      </c>
      <c r="AGE21" s="34"/>
      <c r="AGF21" s="34"/>
      <c r="AGG21" s="34"/>
      <c r="AGH21" s="34">
        <v>232.01535696519997</v>
      </c>
      <c r="AGI21" s="34">
        <v>5.7401203717000007</v>
      </c>
      <c r="AGJ21" s="34">
        <v>0.25593167379999998</v>
      </c>
      <c r="AGK21" s="34">
        <v>0</v>
      </c>
      <c r="AGL21" s="34">
        <v>0.47165896409999997</v>
      </c>
      <c r="AGM21" s="34">
        <v>3622.7526069137984</v>
      </c>
      <c r="AGN21" s="34"/>
      <c r="AGO21" s="34"/>
      <c r="AGP21" s="34">
        <v>579.64568843120014</v>
      </c>
      <c r="AGQ21" s="34">
        <v>393.56950534799995</v>
      </c>
      <c r="AGR21" s="34">
        <v>-232.07573323910006</v>
      </c>
      <c r="AGS21" s="34">
        <v>-25.057477569100005</v>
      </c>
      <c r="AGT21" s="34">
        <v>-188.38235302120003</v>
      </c>
      <c r="AGU21" s="34"/>
      <c r="AGV21" s="34"/>
      <c r="AGW21" s="34"/>
      <c r="AGX21" s="34">
        <v>2552.0929250820004</v>
      </c>
      <c r="AGY21" s="34">
        <v>491.35199692100008</v>
      </c>
      <c r="AGZ21" s="34">
        <v>576.50858255100002</v>
      </c>
      <c r="AHA21" s="34">
        <v>2.79910236</v>
      </c>
      <c r="AHB21" s="34">
        <v>1.861611554</v>
      </c>
      <c r="AHC21" s="34">
        <v>19347.265003218807</v>
      </c>
      <c r="AHD21" s="34"/>
      <c r="AHE21" s="34"/>
      <c r="AHF21" s="34">
        <v>3680.333018112301</v>
      </c>
      <c r="AHG21" s="34">
        <v>1155.0264757878997</v>
      </c>
      <c r="AHH21" s="34">
        <v>-882.93465516560002</v>
      </c>
      <c r="AHI21" s="34">
        <v>-189.88365953349998</v>
      </c>
      <c r="AHJ21" s="34">
        <v>-552.76724652970017</v>
      </c>
      <c r="AHK21" s="34"/>
      <c r="AHL21" s="34"/>
      <c r="AHM21" s="34"/>
      <c r="AHN21" s="34">
        <v>14313.904165687813</v>
      </c>
      <c r="AHO21" s="34">
        <v>2700.6345301561009</v>
      </c>
      <c r="AHP21" s="34">
        <v>2248.1460677904997</v>
      </c>
      <c r="AHQ21" s="34">
        <v>84.580239584899957</v>
      </c>
      <c r="AHR21" s="34">
        <v>54.246681506899996</v>
      </c>
      <c r="AHS21" s="32" t="s">
        <v>461</v>
      </c>
      <c r="AHT21" s="32" t="s">
        <v>462</v>
      </c>
      <c r="AHU21" s="32" t="s">
        <v>295</v>
      </c>
    </row>
    <row r="22" spans="1:906" ht="15" customHeight="1">
      <c r="A22" s="75" t="s">
        <v>83</v>
      </c>
      <c r="B22" s="60" t="s">
        <v>326</v>
      </c>
      <c r="C22" s="36" t="s">
        <v>175</v>
      </c>
      <c r="D22" s="74">
        <v>44926</v>
      </c>
      <c r="E22" s="58" t="s">
        <v>193</v>
      </c>
      <c r="F22" s="58" t="s">
        <v>191</v>
      </c>
      <c r="G22" s="31">
        <v>13066.68217315</v>
      </c>
      <c r="H22" s="31">
        <v>76</v>
      </c>
      <c r="I22" s="31">
        <v>0</v>
      </c>
      <c r="J22" s="31">
        <v>1045</v>
      </c>
      <c r="K22" s="31">
        <v>619</v>
      </c>
      <c r="L22" s="31">
        <v>-600</v>
      </c>
      <c r="M22" s="31">
        <v>-55</v>
      </c>
      <c r="N22" s="31">
        <v>-227</v>
      </c>
      <c r="O22" s="31">
        <v>3947195.9772864999</v>
      </c>
      <c r="P22" s="31">
        <v>941176.50076820015</v>
      </c>
      <c r="Q22" s="31">
        <v>0.67971503114292242</v>
      </c>
      <c r="R22" s="31">
        <v>6821</v>
      </c>
      <c r="S22" s="31">
        <v>3403</v>
      </c>
      <c r="T22" s="31">
        <v>2185</v>
      </c>
      <c r="U22" s="180">
        <v>657.68217315000004</v>
      </c>
      <c r="V22" s="34">
        <v>5.64</v>
      </c>
      <c r="W22" s="34">
        <v>1977</v>
      </c>
      <c r="X22" s="34">
        <v>0</v>
      </c>
      <c r="Y22" s="34">
        <v>0</v>
      </c>
      <c r="Z22" s="34">
        <v>170</v>
      </c>
      <c r="AA22" s="34">
        <v>75</v>
      </c>
      <c r="AB22" s="34">
        <v>-33</v>
      </c>
      <c r="AC22" s="34">
        <v>-8</v>
      </c>
      <c r="AD22" s="34">
        <v>-23</v>
      </c>
      <c r="AE22" s="34">
        <v>1342760.87</v>
      </c>
      <c r="AF22" s="34">
        <v>0</v>
      </c>
      <c r="AG22" s="34">
        <v>0.67</v>
      </c>
      <c r="AH22" s="34">
        <v>805</v>
      </c>
      <c r="AI22" s="34">
        <v>664</v>
      </c>
      <c r="AJ22" s="34">
        <v>461</v>
      </c>
      <c r="AK22" s="34">
        <v>47</v>
      </c>
      <c r="AL22" s="34">
        <v>6.96</v>
      </c>
      <c r="AM22" s="34">
        <v>33</v>
      </c>
      <c r="AN22" s="34">
        <v>3</v>
      </c>
      <c r="AO22" s="34">
        <v>0</v>
      </c>
      <c r="AP22" s="34">
        <v>4</v>
      </c>
      <c r="AQ22" s="34">
        <v>7</v>
      </c>
      <c r="AR22" s="34">
        <v>-4</v>
      </c>
      <c r="AS22" s="34">
        <v>0</v>
      </c>
      <c r="AT22" s="34">
        <v>-4</v>
      </c>
      <c r="AU22" s="34">
        <v>8227.94</v>
      </c>
      <c r="AV22" s="34">
        <v>0</v>
      </c>
      <c r="AW22" s="34">
        <v>0.55834478787878783</v>
      </c>
      <c r="AX22" s="34">
        <v>19</v>
      </c>
      <c r="AY22" s="34">
        <v>9</v>
      </c>
      <c r="AZ22" s="34">
        <v>2</v>
      </c>
      <c r="BA22" s="34">
        <v>3</v>
      </c>
      <c r="BB22" s="34">
        <v>4.28</v>
      </c>
      <c r="BC22" s="34">
        <v>0</v>
      </c>
      <c r="BD22" s="34">
        <v>0</v>
      </c>
      <c r="BE22" s="34">
        <v>0</v>
      </c>
      <c r="BF22" s="34">
        <v>0</v>
      </c>
      <c r="BG22" s="34">
        <v>0</v>
      </c>
      <c r="BH22" s="34">
        <v>0</v>
      </c>
      <c r="BI22" s="34">
        <v>0</v>
      </c>
      <c r="BJ22" s="34">
        <v>0</v>
      </c>
      <c r="BK22" s="34">
        <v>9.3800000000000008</v>
      </c>
      <c r="BL22" s="34">
        <v>0</v>
      </c>
      <c r="BM22" s="34">
        <v>0</v>
      </c>
      <c r="BN22" s="34">
        <v>0</v>
      </c>
      <c r="BO22" s="34">
        <v>0</v>
      </c>
      <c r="BP22" s="34">
        <v>0</v>
      </c>
      <c r="BQ22" s="34">
        <v>0</v>
      </c>
      <c r="BR22" s="34">
        <v>2.29</v>
      </c>
      <c r="BS22" s="34">
        <v>0</v>
      </c>
      <c r="BT22" s="34">
        <v>0</v>
      </c>
      <c r="BU22" s="34">
        <v>0</v>
      </c>
      <c r="BV22" s="34">
        <v>0</v>
      </c>
      <c r="BW22" s="34">
        <v>0</v>
      </c>
      <c r="BX22" s="34">
        <v>0</v>
      </c>
      <c r="BY22" s="34">
        <v>0</v>
      </c>
      <c r="BZ22" s="34">
        <v>0</v>
      </c>
      <c r="CA22" s="34">
        <v>61.39</v>
      </c>
      <c r="CB22" s="34">
        <v>0</v>
      </c>
      <c r="CC22" s="34">
        <v>0</v>
      </c>
      <c r="CD22" s="34">
        <v>0</v>
      </c>
      <c r="CE22" s="34">
        <v>0</v>
      </c>
      <c r="CF22" s="34">
        <v>0</v>
      </c>
      <c r="CG22" s="34">
        <v>0</v>
      </c>
      <c r="CH22" s="34">
        <v>1.93</v>
      </c>
      <c r="CI22" s="34">
        <v>2</v>
      </c>
      <c r="CJ22" s="34">
        <v>0</v>
      </c>
      <c r="CK22" s="34">
        <v>0</v>
      </c>
      <c r="CL22" s="34">
        <v>0</v>
      </c>
      <c r="CM22" s="34">
        <v>0</v>
      </c>
      <c r="CN22" s="34">
        <v>0</v>
      </c>
      <c r="CO22" s="34">
        <v>0</v>
      </c>
      <c r="CP22" s="34">
        <v>0</v>
      </c>
      <c r="CQ22" s="34">
        <v>563.45000000000005</v>
      </c>
      <c r="CR22" s="34">
        <v>0</v>
      </c>
      <c r="CS22" s="34">
        <v>0</v>
      </c>
      <c r="CT22" s="34">
        <v>1</v>
      </c>
      <c r="CU22" s="34">
        <v>1</v>
      </c>
      <c r="CV22" s="34">
        <v>0</v>
      </c>
      <c r="CW22" s="34">
        <v>0</v>
      </c>
      <c r="CX22" s="34">
        <v>4.08</v>
      </c>
      <c r="CY22" s="34">
        <v>25</v>
      </c>
      <c r="CZ22" s="34">
        <v>0</v>
      </c>
      <c r="DA22" s="34">
        <v>0</v>
      </c>
      <c r="DB22" s="34">
        <v>4</v>
      </c>
      <c r="DC22" s="34">
        <v>7</v>
      </c>
      <c r="DD22" s="34">
        <v>-4</v>
      </c>
      <c r="DE22" s="34">
        <v>0</v>
      </c>
      <c r="DF22" s="34">
        <v>-4</v>
      </c>
      <c r="DG22" s="34">
        <v>4133.91</v>
      </c>
      <c r="DH22" s="34">
        <v>0</v>
      </c>
      <c r="DI22" s="34">
        <v>0</v>
      </c>
      <c r="DJ22" s="34">
        <v>15</v>
      </c>
      <c r="DK22" s="34">
        <v>6</v>
      </c>
      <c r="DL22" s="34">
        <v>2</v>
      </c>
      <c r="DM22" s="34">
        <v>2</v>
      </c>
      <c r="DN22" s="34">
        <v>4.3499999999999996</v>
      </c>
      <c r="DO22" s="34">
        <v>6</v>
      </c>
      <c r="DP22" s="34">
        <v>3</v>
      </c>
      <c r="DQ22" s="34">
        <v>0</v>
      </c>
      <c r="DR22" s="34">
        <v>0</v>
      </c>
      <c r="DS22" s="34">
        <v>0</v>
      </c>
      <c r="DT22" s="34">
        <v>0</v>
      </c>
      <c r="DU22" s="34">
        <v>0</v>
      </c>
      <c r="DV22" s="34">
        <v>0</v>
      </c>
      <c r="DW22" s="34">
        <v>3459.81</v>
      </c>
      <c r="DX22" s="34">
        <v>0</v>
      </c>
      <c r="DY22" s="34">
        <v>0</v>
      </c>
      <c r="DZ22" s="34">
        <v>3</v>
      </c>
      <c r="EA22" s="34">
        <v>2</v>
      </c>
      <c r="EB22" s="34">
        <v>0</v>
      </c>
      <c r="EC22" s="34">
        <v>1</v>
      </c>
      <c r="ED22" s="34">
        <v>4.1100000000000003</v>
      </c>
      <c r="EE22" s="34">
        <v>3535.54809828</v>
      </c>
      <c r="EF22" s="34">
        <v>2</v>
      </c>
      <c r="EG22" s="34">
        <v>0</v>
      </c>
      <c r="EH22" s="34">
        <v>124</v>
      </c>
      <c r="EI22" s="34">
        <v>84</v>
      </c>
      <c r="EJ22" s="34">
        <v>-39</v>
      </c>
      <c r="EK22" s="34">
        <v>-3</v>
      </c>
      <c r="EL22" s="34">
        <v>-27</v>
      </c>
      <c r="EM22" s="34">
        <v>2007670.1142414</v>
      </c>
      <c r="EN22" s="34">
        <v>934978.51044420013</v>
      </c>
      <c r="EO22" s="34">
        <v>0.78170235077950989</v>
      </c>
      <c r="EP22" s="34">
        <v>2108</v>
      </c>
      <c r="EQ22" s="34">
        <v>1035</v>
      </c>
      <c r="ER22" s="34">
        <v>214</v>
      </c>
      <c r="ES22" s="34">
        <v>178.54809828000003</v>
      </c>
      <c r="ET22" s="34">
        <v>4.3</v>
      </c>
      <c r="EU22" s="34">
        <v>1261</v>
      </c>
      <c r="EV22" s="34">
        <v>0</v>
      </c>
      <c r="EW22" s="34">
        <v>0</v>
      </c>
      <c r="EX22" s="34">
        <v>45</v>
      </c>
      <c r="EY22" s="34">
        <v>28</v>
      </c>
      <c r="EZ22" s="34">
        <v>-14</v>
      </c>
      <c r="FA22" s="34">
        <v>-2</v>
      </c>
      <c r="FB22" s="34">
        <v>-10</v>
      </c>
      <c r="FC22" s="34">
        <v>95868.64</v>
      </c>
      <c r="FD22" s="34">
        <v>0</v>
      </c>
      <c r="FE22" s="34">
        <v>0</v>
      </c>
      <c r="FF22" s="34">
        <v>798</v>
      </c>
      <c r="FG22" s="34">
        <v>358</v>
      </c>
      <c r="FH22" s="34">
        <v>83</v>
      </c>
      <c r="FI22" s="34">
        <v>22</v>
      </c>
      <c r="FJ22" s="34">
        <v>3.98</v>
      </c>
      <c r="FK22" s="34">
        <v>241.56599395000001</v>
      </c>
      <c r="FL22" s="34">
        <v>0</v>
      </c>
      <c r="FM22" s="34">
        <v>0</v>
      </c>
      <c r="FN22" s="34">
        <v>17</v>
      </c>
      <c r="FO22" s="34">
        <v>4</v>
      </c>
      <c r="FP22" s="34">
        <v>-2</v>
      </c>
      <c r="FQ22" s="34">
        <v>-1</v>
      </c>
      <c r="FR22" s="34">
        <v>-1</v>
      </c>
      <c r="FS22" s="34">
        <v>8868.4918694000007</v>
      </c>
      <c r="FT22" s="34">
        <v>940.47739569999999</v>
      </c>
      <c r="FU22" s="34">
        <v>1.4761986534984305E-2</v>
      </c>
      <c r="FV22" s="34">
        <v>127</v>
      </c>
      <c r="FW22" s="34">
        <v>64</v>
      </c>
      <c r="FX22" s="34">
        <v>45</v>
      </c>
      <c r="FY22" s="34">
        <v>5.5659939500000064</v>
      </c>
      <c r="FZ22" s="34">
        <v>5.1100000000000003</v>
      </c>
      <c r="GA22" s="34">
        <v>0</v>
      </c>
      <c r="GB22" s="34">
        <v>0</v>
      </c>
      <c r="GC22" s="34">
        <v>0</v>
      </c>
      <c r="GD22" s="34">
        <v>0</v>
      </c>
      <c r="GE22" s="34">
        <v>0</v>
      </c>
      <c r="GF22" s="34">
        <v>0</v>
      </c>
      <c r="GG22" s="34">
        <v>0</v>
      </c>
      <c r="GH22" s="34">
        <v>0</v>
      </c>
      <c r="GI22" s="34">
        <v>0</v>
      </c>
      <c r="GJ22" s="34">
        <v>0</v>
      </c>
      <c r="GK22" s="34">
        <v>0</v>
      </c>
      <c r="GL22" s="34">
        <v>0</v>
      </c>
      <c r="GM22" s="34">
        <v>0</v>
      </c>
      <c r="GN22" s="34">
        <v>0</v>
      </c>
      <c r="GO22" s="34">
        <v>0</v>
      </c>
      <c r="GP22" s="34">
        <v>0</v>
      </c>
      <c r="GQ22" s="34">
        <v>44</v>
      </c>
      <c r="GR22" s="34">
        <v>0</v>
      </c>
      <c r="GS22" s="34">
        <v>0</v>
      </c>
      <c r="GT22" s="34">
        <v>3</v>
      </c>
      <c r="GU22" s="34">
        <v>2</v>
      </c>
      <c r="GV22" s="34">
        <v>-1</v>
      </c>
      <c r="GW22" s="34">
        <v>0</v>
      </c>
      <c r="GX22" s="34">
        <v>-1</v>
      </c>
      <c r="GY22" s="34">
        <v>1590.89</v>
      </c>
      <c r="GZ22" s="34">
        <v>0</v>
      </c>
      <c r="HA22" s="34">
        <v>0</v>
      </c>
      <c r="HB22" s="34">
        <v>29</v>
      </c>
      <c r="HC22" s="34">
        <v>10</v>
      </c>
      <c r="HD22" s="34">
        <v>3</v>
      </c>
      <c r="HE22" s="34">
        <v>2</v>
      </c>
      <c r="HF22" s="34">
        <v>3.31</v>
      </c>
      <c r="HG22" s="34">
        <v>9</v>
      </c>
      <c r="HH22" s="34">
        <v>0</v>
      </c>
      <c r="HI22" s="34">
        <v>0</v>
      </c>
      <c r="HJ22" s="34">
        <v>1</v>
      </c>
      <c r="HK22" s="34">
        <v>1</v>
      </c>
      <c r="HL22" s="34">
        <v>0</v>
      </c>
      <c r="HM22" s="34">
        <v>0</v>
      </c>
      <c r="HN22" s="34">
        <v>0</v>
      </c>
      <c r="HO22" s="34">
        <v>283.33</v>
      </c>
      <c r="HP22" s="34">
        <v>0</v>
      </c>
      <c r="HQ22" s="34">
        <v>0</v>
      </c>
      <c r="HR22" s="34">
        <v>5</v>
      </c>
      <c r="HS22" s="34">
        <v>3</v>
      </c>
      <c r="HT22" s="34">
        <v>1</v>
      </c>
      <c r="HU22" s="34">
        <v>0</v>
      </c>
      <c r="HV22" s="34">
        <v>3.88</v>
      </c>
      <c r="HW22" s="34">
        <v>32</v>
      </c>
      <c r="HX22" s="34">
        <v>0</v>
      </c>
      <c r="HY22" s="34">
        <v>0</v>
      </c>
      <c r="HZ22" s="34">
        <v>2</v>
      </c>
      <c r="IA22" s="34">
        <v>4</v>
      </c>
      <c r="IB22" s="34">
        <v>-1</v>
      </c>
      <c r="IC22" s="34">
        <v>0</v>
      </c>
      <c r="ID22" s="34">
        <v>-1</v>
      </c>
      <c r="IE22" s="34">
        <v>1298.6099999999999</v>
      </c>
      <c r="IF22" s="34">
        <v>0</v>
      </c>
      <c r="IG22" s="34">
        <v>0</v>
      </c>
      <c r="IH22" s="34">
        <v>23</v>
      </c>
      <c r="II22" s="34">
        <v>6</v>
      </c>
      <c r="IJ22" s="34">
        <v>1</v>
      </c>
      <c r="IK22" s="34">
        <v>2</v>
      </c>
      <c r="IL22" s="34">
        <v>2.57</v>
      </c>
      <c r="IM22" s="34">
        <v>58</v>
      </c>
      <c r="IN22" s="34">
        <v>0</v>
      </c>
      <c r="IO22" s="34">
        <v>0</v>
      </c>
      <c r="IP22" s="34">
        <v>4</v>
      </c>
      <c r="IQ22" s="34">
        <v>3</v>
      </c>
      <c r="IR22" s="34">
        <v>-1</v>
      </c>
      <c r="IS22" s="34">
        <v>0</v>
      </c>
      <c r="IT22" s="34">
        <v>-1</v>
      </c>
      <c r="IU22" s="34">
        <v>3718.51</v>
      </c>
      <c r="IV22" s="34">
        <v>0</v>
      </c>
      <c r="IW22" s="34">
        <v>0</v>
      </c>
      <c r="IX22" s="34">
        <v>37</v>
      </c>
      <c r="IY22" s="34">
        <v>13</v>
      </c>
      <c r="IZ22" s="34">
        <v>5</v>
      </c>
      <c r="JA22" s="34">
        <v>3</v>
      </c>
      <c r="JB22" s="34">
        <v>4.01</v>
      </c>
      <c r="JC22" s="34">
        <v>93</v>
      </c>
      <c r="JD22" s="34">
        <v>0</v>
      </c>
      <c r="JE22" s="34">
        <v>0</v>
      </c>
      <c r="JF22" s="34">
        <v>0</v>
      </c>
      <c r="JG22" s="34">
        <v>1</v>
      </c>
      <c r="JH22" s="34">
        <v>-1</v>
      </c>
      <c r="JI22" s="34">
        <v>0</v>
      </c>
      <c r="JJ22" s="34">
        <v>0</v>
      </c>
      <c r="JK22" s="34">
        <v>25951.16</v>
      </c>
      <c r="JL22" s="34">
        <v>0</v>
      </c>
      <c r="JM22" s="34">
        <v>0</v>
      </c>
      <c r="JN22" s="34">
        <v>33</v>
      </c>
      <c r="JO22" s="34">
        <v>55</v>
      </c>
      <c r="JP22" s="34">
        <v>5</v>
      </c>
      <c r="JQ22" s="34">
        <v>0</v>
      </c>
      <c r="JR22" s="34">
        <v>6.42</v>
      </c>
      <c r="JS22" s="34">
        <v>41</v>
      </c>
      <c r="JT22" s="34">
        <v>0</v>
      </c>
      <c r="JU22" s="34">
        <v>0</v>
      </c>
      <c r="JV22" s="34">
        <v>4</v>
      </c>
      <c r="JW22" s="34">
        <v>4</v>
      </c>
      <c r="JX22" s="34">
        <v>-2</v>
      </c>
      <c r="JY22" s="34">
        <v>0</v>
      </c>
      <c r="JZ22" s="34">
        <v>-2</v>
      </c>
      <c r="KA22" s="34">
        <v>1643</v>
      </c>
      <c r="KB22" s="34">
        <v>0</v>
      </c>
      <c r="KC22" s="34">
        <v>0</v>
      </c>
      <c r="KD22" s="34">
        <v>28</v>
      </c>
      <c r="KE22" s="34">
        <v>9</v>
      </c>
      <c r="KF22" s="34">
        <v>3</v>
      </c>
      <c r="KG22" s="34">
        <v>1</v>
      </c>
      <c r="KH22" s="34">
        <v>3.65</v>
      </c>
      <c r="KI22" s="34">
        <v>218.76186164999999</v>
      </c>
      <c r="KJ22" s="34">
        <v>2</v>
      </c>
      <c r="KK22" s="34">
        <v>0</v>
      </c>
      <c r="KL22" s="34">
        <v>1</v>
      </c>
      <c r="KM22" s="34">
        <v>1</v>
      </c>
      <c r="KN22" s="34">
        <v>-1</v>
      </c>
      <c r="KO22" s="34">
        <v>0</v>
      </c>
      <c r="KP22" s="34">
        <v>0</v>
      </c>
      <c r="KQ22" s="34">
        <v>1549878.6582532001</v>
      </c>
      <c r="KR22" s="34">
        <v>916396.68295160006</v>
      </c>
      <c r="KS22" s="34">
        <v>7.2050317779877054E-2</v>
      </c>
      <c r="KT22" s="34">
        <v>201</v>
      </c>
      <c r="KU22" s="34">
        <v>0</v>
      </c>
      <c r="KV22" s="34">
        <v>1</v>
      </c>
      <c r="KW22" s="34">
        <v>16.761861649999986</v>
      </c>
      <c r="KX22" s="34">
        <v>3.26</v>
      </c>
      <c r="KY22" s="34">
        <v>124</v>
      </c>
      <c r="KZ22" s="34">
        <v>0</v>
      </c>
      <c r="LA22" s="34">
        <v>0</v>
      </c>
      <c r="LB22" s="34">
        <v>9</v>
      </c>
      <c r="LC22" s="34">
        <v>1</v>
      </c>
      <c r="LD22" s="34">
        <v>-1</v>
      </c>
      <c r="LE22" s="34">
        <v>0</v>
      </c>
      <c r="LF22" s="34">
        <v>0</v>
      </c>
      <c r="LG22" s="34">
        <v>47736.800000000003</v>
      </c>
      <c r="LH22" s="34">
        <v>0</v>
      </c>
      <c r="LI22" s="34">
        <v>0</v>
      </c>
      <c r="LJ22" s="34">
        <v>93</v>
      </c>
      <c r="LK22" s="34">
        <v>22</v>
      </c>
      <c r="LL22" s="34">
        <v>7</v>
      </c>
      <c r="LM22" s="34">
        <v>2</v>
      </c>
      <c r="LN22" s="34">
        <v>3.53</v>
      </c>
      <c r="LO22" s="34">
        <v>116.81961784000001</v>
      </c>
      <c r="LP22" s="34">
        <v>0</v>
      </c>
      <c r="LQ22" s="34">
        <v>0</v>
      </c>
      <c r="LR22" s="34">
        <v>0</v>
      </c>
      <c r="LS22" s="34">
        <v>0</v>
      </c>
      <c r="LT22" s="34">
        <v>0</v>
      </c>
      <c r="LU22" s="34">
        <v>0</v>
      </c>
      <c r="LV22" s="34">
        <v>0</v>
      </c>
      <c r="LW22" s="34">
        <v>12240.399908200001</v>
      </c>
      <c r="LX22" s="34">
        <v>8124.6305825999998</v>
      </c>
      <c r="LY22" s="34">
        <v>0.37510495797047366</v>
      </c>
      <c r="LZ22" s="34">
        <v>45</v>
      </c>
      <c r="MA22" s="34">
        <v>30</v>
      </c>
      <c r="MB22" s="34">
        <v>2</v>
      </c>
      <c r="MC22" s="34">
        <v>39.819617840000006</v>
      </c>
      <c r="MD22" s="34">
        <v>5.74</v>
      </c>
      <c r="ME22" s="34">
        <v>120.35799599000001</v>
      </c>
      <c r="MF22" s="34">
        <v>0</v>
      </c>
      <c r="MG22" s="34">
        <v>0</v>
      </c>
      <c r="MH22" s="34">
        <v>6</v>
      </c>
      <c r="MI22" s="34">
        <v>6</v>
      </c>
      <c r="MJ22" s="34">
        <v>-2</v>
      </c>
      <c r="MK22" s="34">
        <v>0</v>
      </c>
      <c r="ML22" s="34">
        <v>-2</v>
      </c>
      <c r="MM22" s="34">
        <v>9057.3938334999984</v>
      </c>
      <c r="MN22" s="34">
        <v>2669.2092702</v>
      </c>
      <c r="MO22" s="34">
        <v>0</v>
      </c>
      <c r="MP22" s="34">
        <v>71</v>
      </c>
      <c r="MQ22" s="34">
        <v>30</v>
      </c>
      <c r="MR22" s="34">
        <v>8</v>
      </c>
      <c r="MS22" s="34">
        <v>11.357995990000006</v>
      </c>
      <c r="MT22" s="34">
        <v>3.96</v>
      </c>
      <c r="MU22" s="34">
        <v>245</v>
      </c>
      <c r="MV22" s="34">
        <v>0</v>
      </c>
      <c r="MW22" s="34">
        <v>0</v>
      </c>
      <c r="MX22" s="34">
        <v>7</v>
      </c>
      <c r="MY22" s="34">
        <v>7</v>
      </c>
      <c r="MZ22" s="34">
        <v>-5</v>
      </c>
      <c r="NA22" s="34">
        <v>0</v>
      </c>
      <c r="NB22" s="34">
        <v>-3</v>
      </c>
      <c r="NC22" s="34">
        <v>188009.04</v>
      </c>
      <c r="ND22" s="34">
        <v>0</v>
      </c>
      <c r="NE22" s="34">
        <v>0</v>
      </c>
      <c r="NF22" s="34">
        <v>152</v>
      </c>
      <c r="NG22" s="34">
        <v>68</v>
      </c>
      <c r="NH22" s="34">
        <v>12</v>
      </c>
      <c r="NI22" s="34">
        <v>13</v>
      </c>
      <c r="NJ22" s="34">
        <v>3.38</v>
      </c>
      <c r="NK22" s="34">
        <v>140.62623797000001</v>
      </c>
      <c r="NL22" s="34">
        <v>0</v>
      </c>
      <c r="NM22" s="34">
        <v>0</v>
      </c>
      <c r="NN22" s="34">
        <v>3</v>
      </c>
      <c r="NO22" s="34">
        <v>3</v>
      </c>
      <c r="NP22" s="34">
        <v>-1</v>
      </c>
      <c r="NQ22" s="34">
        <v>0</v>
      </c>
      <c r="NR22" s="34">
        <v>-1</v>
      </c>
      <c r="NS22" s="34">
        <v>40946.905618899997</v>
      </c>
      <c r="NT22" s="34">
        <v>809.39911670000004</v>
      </c>
      <c r="NU22" s="34">
        <v>0</v>
      </c>
      <c r="NV22" s="34">
        <v>108</v>
      </c>
      <c r="NW22" s="34">
        <v>12</v>
      </c>
      <c r="NX22" s="34">
        <v>3</v>
      </c>
      <c r="NY22" s="34">
        <v>17.626237970000005</v>
      </c>
      <c r="NZ22" s="34">
        <v>2.94</v>
      </c>
      <c r="OA22" s="34">
        <v>125</v>
      </c>
      <c r="OB22" s="34">
        <v>0</v>
      </c>
      <c r="OC22" s="34">
        <v>0</v>
      </c>
      <c r="OD22" s="34">
        <v>6</v>
      </c>
      <c r="OE22" s="34">
        <v>5</v>
      </c>
      <c r="OF22" s="34">
        <v>-2</v>
      </c>
      <c r="OG22" s="34">
        <v>0</v>
      </c>
      <c r="OH22" s="34">
        <v>-1</v>
      </c>
      <c r="OI22" s="34">
        <v>1776.43</v>
      </c>
      <c r="OJ22" s="34">
        <v>0</v>
      </c>
      <c r="OK22" s="34">
        <v>0</v>
      </c>
      <c r="OL22" s="34">
        <v>74</v>
      </c>
      <c r="OM22" s="34">
        <v>34</v>
      </c>
      <c r="ON22" s="34">
        <v>14</v>
      </c>
      <c r="OO22" s="34">
        <v>3</v>
      </c>
      <c r="OP22" s="34">
        <v>4.34</v>
      </c>
      <c r="OQ22" s="34">
        <v>14</v>
      </c>
      <c r="OR22" s="34">
        <v>0</v>
      </c>
      <c r="OS22" s="34">
        <v>0</v>
      </c>
      <c r="OT22" s="34">
        <v>0</v>
      </c>
      <c r="OU22" s="34">
        <v>0</v>
      </c>
      <c r="OV22" s="34">
        <v>0</v>
      </c>
      <c r="OW22" s="34">
        <v>0</v>
      </c>
      <c r="OX22" s="34">
        <v>0</v>
      </c>
      <c r="OY22" s="34">
        <v>209.45</v>
      </c>
      <c r="OZ22" s="34">
        <v>0</v>
      </c>
      <c r="PA22" s="34">
        <v>0</v>
      </c>
      <c r="PB22" s="34">
        <v>7</v>
      </c>
      <c r="PC22" s="34">
        <v>6</v>
      </c>
      <c r="PD22" s="34">
        <v>0</v>
      </c>
      <c r="PE22" s="34">
        <v>1</v>
      </c>
      <c r="PF22" s="34">
        <v>4.46</v>
      </c>
      <c r="PG22" s="34">
        <v>26.4014937</v>
      </c>
      <c r="PH22" s="34">
        <v>0</v>
      </c>
      <c r="PI22" s="34">
        <v>0</v>
      </c>
      <c r="PJ22" s="34">
        <v>2</v>
      </c>
      <c r="PK22" s="34">
        <v>1</v>
      </c>
      <c r="PL22" s="34">
        <v>0</v>
      </c>
      <c r="PM22" s="34">
        <v>0</v>
      </c>
      <c r="PN22" s="34">
        <v>0</v>
      </c>
      <c r="PO22" s="34">
        <v>277.01457769999996</v>
      </c>
      <c r="PP22" s="34">
        <v>0.731456</v>
      </c>
      <c r="PQ22" s="34">
        <v>1.5207234278566595E-2</v>
      </c>
      <c r="PR22" s="34">
        <v>15</v>
      </c>
      <c r="PS22" s="34">
        <v>9</v>
      </c>
      <c r="PT22" s="34">
        <v>1</v>
      </c>
      <c r="PU22" s="34">
        <v>1.4014936999999996</v>
      </c>
      <c r="PV22" s="34">
        <v>3.45</v>
      </c>
      <c r="PW22" s="34">
        <v>53</v>
      </c>
      <c r="PX22" s="34">
        <v>0</v>
      </c>
      <c r="PY22" s="34">
        <v>0</v>
      </c>
      <c r="PZ22" s="34">
        <v>2</v>
      </c>
      <c r="QA22" s="34">
        <v>4</v>
      </c>
      <c r="QB22" s="34">
        <v>-1</v>
      </c>
      <c r="QC22" s="34">
        <v>0</v>
      </c>
      <c r="QD22" s="34">
        <v>-1</v>
      </c>
      <c r="QE22" s="34">
        <v>3339.53</v>
      </c>
      <c r="QF22" s="34">
        <v>0</v>
      </c>
      <c r="QG22" s="34">
        <v>0</v>
      </c>
      <c r="QH22" s="34">
        <v>31</v>
      </c>
      <c r="QI22" s="34">
        <v>13</v>
      </c>
      <c r="QJ22" s="34">
        <v>6</v>
      </c>
      <c r="QK22" s="34">
        <v>3</v>
      </c>
      <c r="QL22" s="34">
        <v>4.22</v>
      </c>
      <c r="QM22" s="34">
        <v>288.99437948000002</v>
      </c>
      <c r="QN22" s="34">
        <v>0</v>
      </c>
      <c r="QO22" s="34">
        <v>0</v>
      </c>
      <c r="QP22" s="34">
        <v>1</v>
      </c>
      <c r="QQ22" s="34">
        <v>1</v>
      </c>
      <c r="QR22" s="34">
        <v>0</v>
      </c>
      <c r="QS22" s="34">
        <v>0</v>
      </c>
      <c r="QT22" s="34">
        <v>0</v>
      </c>
      <c r="QU22" s="34">
        <v>10334.372494500001</v>
      </c>
      <c r="QV22" s="34">
        <v>4754.8678560000008</v>
      </c>
      <c r="QW22" s="34">
        <v>7.2540811166366695E-2</v>
      </c>
      <c r="QX22" s="34">
        <v>38</v>
      </c>
      <c r="QY22" s="34">
        <v>223</v>
      </c>
      <c r="QZ22" s="34">
        <v>2</v>
      </c>
      <c r="RA22" s="34">
        <v>25.994379480000021</v>
      </c>
      <c r="RB22" s="34">
        <v>7.54</v>
      </c>
      <c r="RC22" s="34">
        <v>164.0205177</v>
      </c>
      <c r="RD22" s="34">
        <v>0</v>
      </c>
      <c r="RE22" s="34">
        <v>0</v>
      </c>
      <c r="RF22" s="34">
        <v>0</v>
      </c>
      <c r="RG22" s="34">
        <v>1</v>
      </c>
      <c r="RH22" s="34">
        <v>-1</v>
      </c>
      <c r="RI22" s="34">
        <v>0</v>
      </c>
      <c r="RJ22" s="34">
        <v>0</v>
      </c>
      <c r="RK22" s="34">
        <v>3758.4376860000002</v>
      </c>
      <c r="RL22" s="34">
        <v>1282.5118153999999</v>
      </c>
      <c r="RM22" s="34">
        <v>0</v>
      </c>
      <c r="RN22" s="34">
        <v>143</v>
      </c>
      <c r="RO22" s="34">
        <v>16</v>
      </c>
      <c r="RP22" s="34">
        <v>0</v>
      </c>
      <c r="RQ22" s="34">
        <v>5.0205176999999992</v>
      </c>
      <c r="RR22" s="34">
        <v>3.19</v>
      </c>
      <c r="RS22" s="34">
        <v>37</v>
      </c>
      <c r="RT22" s="34">
        <v>0</v>
      </c>
      <c r="RU22" s="34">
        <v>0</v>
      </c>
      <c r="RV22" s="34">
        <v>6</v>
      </c>
      <c r="RW22" s="34">
        <v>2</v>
      </c>
      <c r="RX22" s="34">
        <v>-1</v>
      </c>
      <c r="RY22" s="34">
        <v>0</v>
      </c>
      <c r="RZ22" s="34">
        <v>-1</v>
      </c>
      <c r="SA22" s="34">
        <v>232.21</v>
      </c>
      <c r="SB22" s="34">
        <v>0</v>
      </c>
      <c r="SC22" s="34">
        <v>0</v>
      </c>
      <c r="SD22" s="34">
        <v>20</v>
      </c>
      <c r="SE22" s="34">
        <v>11</v>
      </c>
      <c r="SF22" s="34">
        <v>5</v>
      </c>
      <c r="SG22" s="34">
        <v>1</v>
      </c>
      <c r="SH22" s="34">
        <v>4.66</v>
      </c>
      <c r="SI22" s="34">
        <v>54</v>
      </c>
      <c r="SJ22" s="34">
        <v>0</v>
      </c>
      <c r="SK22" s="34">
        <v>0</v>
      </c>
      <c r="SL22" s="34">
        <v>3</v>
      </c>
      <c r="SM22" s="34">
        <v>2</v>
      </c>
      <c r="SN22" s="34">
        <v>-1</v>
      </c>
      <c r="SO22" s="34">
        <v>0</v>
      </c>
      <c r="SP22" s="34">
        <v>-1</v>
      </c>
      <c r="SQ22" s="34">
        <v>209.87</v>
      </c>
      <c r="SR22" s="34">
        <v>0</v>
      </c>
      <c r="SS22" s="34">
        <v>0</v>
      </c>
      <c r="ST22" s="34">
        <v>14</v>
      </c>
      <c r="SU22" s="34">
        <v>37</v>
      </c>
      <c r="SV22" s="34">
        <v>2</v>
      </c>
      <c r="SW22" s="34">
        <v>1</v>
      </c>
      <c r="SX22" s="34">
        <v>5.64</v>
      </c>
      <c r="SY22" s="34">
        <v>28</v>
      </c>
      <c r="SZ22" s="34">
        <v>0</v>
      </c>
      <c r="TA22" s="34">
        <v>0</v>
      </c>
      <c r="TB22" s="34">
        <v>2</v>
      </c>
      <c r="TC22" s="34">
        <v>3</v>
      </c>
      <c r="TD22" s="34">
        <v>-1</v>
      </c>
      <c r="TE22" s="34">
        <v>0</v>
      </c>
      <c r="TF22" s="34">
        <v>-1</v>
      </c>
      <c r="TG22" s="34">
        <v>440.97</v>
      </c>
      <c r="TH22" s="34">
        <v>0</v>
      </c>
      <c r="TI22" s="34">
        <v>0</v>
      </c>
      <c r="TJ22" s="34">
        <v>16</v>
      </c>
      <c r="TK22" s="34">
        <v>6</v>
      </c>
      <c r="TL22" s="34">
        <v>5</v>
      </c>
      <c r="TM22" s="34">
        <v>1</v>
      </c>
      <c r="TN22" s="34">
        <v>5</v>
      </c>
      <c r="TO22" s="34">
        <v>369.30853808000001</v>
      </c>
      <c r="TP22" s="34">
        <v>55</v>
      </c>
      <c r="TQ22" s="34">
        <v>0</v>
      </c>
      <c r="TR22" s="34">
        <v>15</v>
      </c>
      <c r="TS22" s="34">
        <v>1</v>
      </c>
      <c r="TT22" s="34">
        <v>-2</v>
      </c>
      <c r="TU22" s="34">
        <v>-1</v>
      </c>
      <c r="TV22" s="34">
        <v>-1</v>
      </c>
      <c r="TW22" s="34">
        <v>101411.3033931</v>
      </c>
      <c r="TX22" s="34">
        <v>446.355684</v>
      </c>
      <c r="TY22" s="34">
        <v>0.87432170801033593</v>
      </c>
      <c r="TZ22" s="34">
        <v>155</v>
      </c>
      <c r="UA22" s="34">
        <v>32</v>
      </c>
      <c r="UB22" s="34">
        <v>172</v>
      </c>
      <c r="UC22" s="34">
        <v>10.308538080000005</v>
      </c>
      <c r="UD22" s="34">
        <v>8.3800000000000008</v>
      </c>
      <c r="UE22" s="34">
        <v>240.30853808000001</v>
      </c>
      <c r="UF22" s="34">
        <v>2</v>
      </c>
      <c r="UG22" s="34">
        <v>0</v>
      </c>
      <c r="UH22" s="34">
        <v>15</v>
      </c>
      <c r="UI22" s="34">
        <v>1</v>
      </c>
      <c r="UJ22" s="34">
        <v>-2</v>
      </c>
      <c r="UK22" s="34">
        <v>-1</v>
      </c>
      <c r="UL22" s="34">
        <v>-1</v>
      </c>
      <c r="UM22" s="34">
        <v>41774.093393099996</v>
      </c>
      <c r="UN22" s="34">
        <v>446.355684</v>
      </c>
      <c r="UO22" s="34">
        <v>0</v>
      </c>
      <c r="UP22" s="34">
        <v>80</v>
      </c>
      <c r="UQ22" s="34">
        <v>28</v>
      </c>
      <c r="UR22" s="34">
        <v>122</v>
      </c>
      <c r="US22" s="34">
        <v>10.308538080000005</v>
      </c>
      <c r="UT22" s="34">
        <v>18.239999999999998</v>
      </c>
      <c r="UU22" s="34">
        <v>171</v>
      </c>
      <c r="UV22" s="34">
        <v>2</v>
      </c>
      <c r="UW22" s="34">
        <v>0</v>
      </c>
      <c r="UX22" s="34">
        <v>13</v>
      </c>
      <c r="UY22" s="34">
        <v>1</v>
      </c>
      <c r="UZ22" s="34">
        <v>-1</v>
      </c>
      <c r="VA22" s="34">
        <v>-1</v>
      </c>
      <c r="VB22" s="34">
        <v>0</v>
      </c>
      <c r="VC22" s="34">
        <v>203.04</v>
      </c>
      <c r="VD22" s="34">
        <v>0</v>
      </c>
      <c r="VE22" s="34">
        <v>0</v>
      </c>
      <c r="VF22" s="34">
        <v>50</v>
      </c>
      <c r="VG22" s="34">
        <v>25</v>
      </c>
      <c r="VH22" s="34">
        <v>94</v>
      </c>
      <c r="VI22" s="34">
        <v>2</v>
      </c>
      <c r="VJ22" s="34">
        <v>9.85</v>
      </c>
      <c r="VK22" s="34">
        <v>124</v>
      </c>
      <c r="VL22" s="34">
        <v>53</v>
      </c>
      <c r="VM22" s="34">
        <v>0</v>
      </c>
      <c r="VN22" s="34">
        <v>0</v>
      </c>
      <c r="VO22" s="34">
        <v>0</v>
      </c>
      <c r="VP22" s="34">
        <v>0</v>
      </c>
      <c r="VQ22" s="34">
        <v>0</v>
      </c>
      <c r="VR22" s="34">
        <v>0</v>
      </c>
      <c r="VS22" s="34">
        <v>58337.7</v>
      </c>
      <c r="VT22" s="34">
        <v>0</v>
      </c>
      <c r="VU22" s="34">
        <v>0</v>
      </c>
      <c r="VV22" s="34">
        <v>71</v>
      </c>
      <c r="VW22" s="34">
        <v>3</v>
      </c>
      <c r="VX22" s="34">
        <v>50</v>
      </c>
      <c r="VY22" s="34">
        <v>0</v>
      </c>
      <c r="VZ22" s="34">
        <v>6.59</v>
      </c>
      <c r="WA22" s="34">
        <v>5</v>
      </c>
      <c r="WB22" s="34">
        <v>0</v>
      </c>
      <c r="WC22" s="34">
        <v>0</v>
      </c>
      <c r="WD22" s="34">
        <v>0</v>
      </c>
      <c r="WE22" s="34">
        <v>0</v>
      </c>
      <c r="WF22" s="34">
        <v>0</v>
      </c>
      <c r="WG22" s="34">
        <v>0</v>
      </c>
      <c r="WH22" s="34">
        <v>0</v>
      </c>
      <c r="WI22" s="34">
        <v>1299.51</v>
      </c>
      <c r="WJ22" s="34">
        <v>0</v>
      </c>
      <c r="WK22" s="34">
        <v>0</v>
      </c>
      <c r="WL22" s="34">
        <v>4</v>
      </c>
      <c r="WM22" s="34">
        <v>1</v>
      </c>
      <c r="WN22" s="34">
        <v>0</v>
      </c>
      <c r="WO22" s="34">
        <v>0</v>
      </c>
      <c r="WP22" s="34">
        <v>2.21</v>
      </c>
      <c r="WQ22" s="34">
        <v>190.18104104</v>
      </c>
      <c r="WR22" s="34">
        <v>0</v>
      </c>
      <c r="WS22" s="34">
        <v>0</v>
      </c>
      <c r="WT22" s="34">
        <v>2</v>
      </c>
      <c r="WU22" s="34">
        <v>3</v>
      </c>
      <c r="WV22" s="34">
        <v>-1</v>
      </c>
      <c r="WW22" s="34">
        <v>0</v>
      </c>
      <c r="WX22" s="34">
        <v>-1</v>
      </c>
      <c r="WY22" s="34">
        <v>53642.589108400003</v>
      </c>
      <c r="WZ22" s="34">
        <v>972.43077779999999</v>
      </c>
      <c r="XA22" s="34">
        <v>0</v>
      </c>
      <c r="XB22" s="34">
        <v>121</v>
      </c>
      <c r="XC22" s="34">
        <v>44</v>
      </c>
      <c r="XD22" s="34">
        <v>12</v>
      </c>
      <c r="XE22" s="34">
        <v>13.181041039999997</v>
      </c>
      <c r="XF22" s="34">
        <v>3.97</v>
      </c>
      <c r="XG22" s="34">
        <v>1214.0557296899999</v>
      </c>
      <c r="XH22" s="34">
        <v>0</v>
      </c>
      <c r="XI22" s="34">
        <v>0</v>
      </c>
      <c r="XJ22" s="34">
        <v>143</v>
      </c>
      <c r="XK22" s="34">
        <v>131</v>
      </c>
      <c r="XL22" s="34">
        <v>-87</v>
      </c>
      <c r="XM22" s="34">
        <v>-4</v>
      </c>
      <c r="XN22" s="34">
        <v>-61</v>
      </c>
      <c r="XO22" s="34">
        <v>17666.8424079</v>
      </c>
      <c r="XP22" s="34">
        <v>1548.8199635000001</v>
      </c>
      <c r="XQ22" s="34">
        <v>0.53071665135356849</v>
      </c>
      <c r="XR22" s="34">
        <v>589</v>
      </c>
      <c r="XS22" s="34">
        <v>234</v>
      </c>
      <c r="XT22" s="34">
        <v>297</v>
      </c>
      <c r="XU22" s="34">
        <v>94.055729689999964</v>
      </c>
      <c r="XV22" s="34">
        <v>7.09</v>
      </c>
      <c r="XW22" s="34">
        <v>596.91841442999998</v>
      </c>
      <c r="XX22" s="34">
        <v>0</v>
      </c>
      <c r="XY22" s="34">
        <v>0</v>
      </c>
      <c r="XZ22" s="34">
        <v>80</v>
      </c>
      <c r="YA22" s="34">
        <v>100</v>
      </c>
      <c r="YB22" s="34">
        <v>-69</v>
      </c>
      <c r="YC22" s="34">
        <v>-3</v>
      </c>
      <c r="YD22" s="34">
        <v>-49</v>
      </c>
      <c r="YE22" s="34">
        <v>6684.0569255</v>
      </c>
      <c r="YF22" s="34">
        <v>521.0821648000001</v>
      </c>
      <c r="YG22" s="34">
        <v>1.3265488613818906E-2</v>
      </c>
      <c r="YH22" s="34">
        <v>173</v>
      </c>
      <c r="YI22" s="34">
        <v>98</v>
      </c>
      <c r="YJ22" s="34">
        <v>264</v>
      </c>
      <c r="YK22" s="34">
        <v>61.918414429999984</v>
      </c>
      <c r="YL22" s="34">
        <v>10.050000000000001</v>
      </c>
      <c r="YM22" s="34">
        <v>275.05791799999997</v>
      </c>
      <c r="YN22" s="34">
        <v>0</v>
      </c>
      <c r="YO22" s="34">
        <v>0</v>
      </c>
      <c r="YP22" s="34">
        <v>7</v>
      </c>
      <c r="YQ22" s="34">
        <v>6</v>
      </c>
      <c r="YR22" s="34">
        <v>-4</v>
      </c>
      <c r="YS22" s="34">
        <v>0</v>
      </c>
      <c r="YT22" s="34">
        <v>-2</v>
      </c>
      <c r="YU22" s="34">
        <v>3380.7508348000001</v>
      </c>
      <c r="YV22" s="34">
        <v>784.41920770000002</v>
      </c>
      <c r="YW22" s="34">
        <v>3.6566545959240492E-2</v>
      </c>
      <c r="YX22" s="34">
        <v>182</v>
      </c>
      <c r="YY22" s="34">
        <v>74</v>
      </c>
      <c r="YZ22" s="34">
        <v>4</v>
      </c>
      <c r="ZA22" s="34">
        <v>15.057917999999972</v>
      </c>
      <c r="ZB22" s="34">
        <v>4.46</v>
      </c>
      <c r="ZC22" s="34">
        <v>342.07939726000001</v>
      </c>
      <c r="ZD22" s="34">
        <v>0</v>
      </c>
      <c r="ZE22" s="34">
        <v>0</v>
      </c>
      <c r="ZF22" s="34">
        <v>56</v>
      </c>
      <c r="ZG22" s="34">
        <v>25</v>
      </c>
      <c r="ZH22" s="34">
        <v>-14</v>
      </c>
      <c r="ZI22" s="34">
        <v>-1</v>
      </c>
      <c r="ZJ22" s="34">
        <v>-10</v>
      </c>
      <c r="ZK22" s="34">
        <v>7602.0346475999995</v>
      </c>
      <c r="ZL22" s="34">
        <v>243.318591</v>
      </c>
      <c r="ZM22" s="34">
        <v>0</v>
      </c>
      <c r="ZN22" s="34">
        <v>234</v>
      </c>
      <c r="ZO22" s="34">
        <v>62</v>
      </c>
      <c r="ZP22" s="34">
        <v>29</v>
      </c>
      <c r="ZQ22" s="34">
        <v>17.079397260000007</v>
      </c>
      <c r="ZR22" s="34">
        <v>4.1500000000000004</v>
      </c>
      <c r="ZS22" s="34">
        <v>3136.28678872</v>
      </c>
      <c r="ZT22" s="34">
        <v>16</v>
      </c>
      <c r="ZU22" s="34">
        <v>0</v>
      </c>
      <c r="ZV22" s="34">
        <v>183</v>
      </c>
      <c r="ZW22" s="34">
        <v>136</v>
      </c>
      <c r="ZX22" s="34">
        <v>-67</v>
      </c>
      <c r="ZY22" s="34">
        <v>-8</v>
      </c>
      <c r="ZZ22" s="34">
        <v>-54</v>
      </c>
      <c r="AAA22" s="34">
        <v>73492.284143699988</v>
      </c>
      <c r="AAB22" s="34">
        <v>2294.0789473</v>
      </c>
      <c r="AAC22" s="34">
        <v>8.5791289230221467E-3</v>
      </c>
      <c r="AAD22" s="34">
        <v>2009</v>
      </c>
      <c r="AAE22" s="34">
        <v>674</v>
      </c>
      <c r="AAF22" s="34">
        <v>321</v>
      </c>
      <c r="AAG22" s="34">
        <v>132.28678872</v>
      </c>
      <c r="AAH22" s="34">
        <v>4.0199999999999996</v>
      </c>
      <c r="AAI22" s="34">
        <v>1028.3019773399999</v>
      </c>
      <c r="AAJ22" s="34">
        <v>0</v>
      </c>
      <c r="AAK22" s="34">
        <v>0</v>
      </c>
      <c r="AAL22" s="34">
        <v>69</v>
      </c>
      <c r="AAM22" s="34">
        <v>39</v>
      </c>
      <c r="AAN22" s="34">
        <v>-23</v>
      </c>
      <c r="AAO22" s="34">
        <v>-3</v>
      </c>
      <c r="AAP22" s="34">
        <v>-15</v>
      </c>
      <c r="AAQ22" s="34">
        <v>334033.69399199996</v>
      </c>
      <c r="AAR22" s="34">
        <v>936.30495140000005</v>
      </c>
      <c r="AAS22" s="34">
        <v>0.70615873832684817</v>
      </c>
      <c r="AAT22" s="34">
        <v>681</v>
      </c>
      <c r="AAU22" s="34">
        <v>182</v>
      </c>
      <c r="AAV22" s="34">
        <v>115</v>
      </c>
      <c r="AAW22" s="34">
        <v>50.301977339999993</v>
      </c>
      <c r="AAX22" s="34">
        <v>4.38</v>
      </c>
      <c r="AAY22" s="34">
        <v>500</v>
      </c>
      <c r="AAZ22" s="34">
        <v>0</v>
      </c>
      <c r="ABA22" s="34">
        <v>0</v>
      </c>
      <c r="ABB22" s="34">
        <v>35</v>
      </c>
      <c r="ABC22" s="34">
        <v>26</v>
      </c>
      <c r="ABD22" s="34">
        <v>-18</v>
      </c>
      <c r="ABE22" s="34">
        <v>-2</v>
      </c>
      <c r="ABF22" s="34">
        <v>-12</v>
      </c>
      <c r="ABG22" s="34">
        <v>221848.31</v>
      </c>
      <c r="ABH22" s="34">
        <v>0</v>
      </c>
      <c r="ABI22" s="34">
        <v>0</v>
      </c>
      <c r="ABJ22" s="34">
        <v>337</v>
      </c>
      <c r="ABK22" s="34">
        <v>100</v>
      </c>
      <c r="ABL22" s="34">
        <v>51</v>
      </c>
      <c r="ABM22" s="34">
        <v>12</v>
      </c>
      <c r="ABN22" s="34">
        <v>4.29</v>
      </c>
      <c r="ABO22" s="34">
        <v>25.53862535</v>
      </c>
      <c r="ABP22" s="34">
        <v>0</v>
      </c>
      <c r="ABQ22" s="34">
        <v>0</v>
      </c>
      <c r="ABR22" s="34">
        <v>5</v>
      </c>
      <c r="ABS22" s="34">
        <v>5</v>
      </c>
      <c r="ABT22" s="34">
        <v>-1</v>
      </c>
      <c r="ABU22" s="34">
        <v>0</v>
      </c>
      <c r="ABV22" s="34">
        <v>-1</v>
      </c>
      <c r="ABW22" s="34">
        <v>37571.678261900001</v>
      </c>
      <c r="ABX22" s="34">
        <v>642.48532599999999</v>
      </c>
      <c r="ABY22" s="34">
        <v>0</v>
      </c>
      <c r="ABZ22" s="34">
        <v>8</v>
      </c>
      <c r="ACA22" s="34">
        <v>10</v>
      </c>
      <c r="ACB22" s="34">
        <v>5</v>
      </c>
      <c r="ACC22" s="34">
        <v>2.5386253500000002</v>
      </c>
      <c r="ACD22" s="34">
        <v>6.46</v>
      </c>
      <c r="ACE22" s="34">
        <v>22</v>
      </c>
      <c r="ACF22" s="34">
        <v>0</v>
      </c>
      <c r="ACG22" s="34">
        <v>0</v>
      </c>
      <c r="ACH22" s="34">
        <v>16</v>
      </c>
      <c r="ACI22" s="34">
        <v>0</v>
      </c>
      <c r="ACJ22" s="34">
        <v>0</v>
      </c>
      <c r="ACK22" s="34">
        <v>0</v>
      </c>
      <c r="ACL22" s="34">
        <v>0</v>
      </c>
      <c r="ACM22" s="34">
        <v>71229.89</v>
      </c>
      <c r="ACN22" s="34">
        <v>0</v>
      </c>
      <c r="ACO22" s="34">
        <v>0</v>
      </c>
      <c r="ACP22" s="34">
        <v>2</v>
      </c>
      <c r="ACQ22" s="34">
        <v>20</v>
      </c>
      <c r="ACR22" s="34">
        <v>0</v>
      </c>
      <c r="ACS22" s="34">
        <v>0</v>
      </c>
      <c r="ACT22" s="34">
        <v>5.08</v>
      </c>
      <c r="ACU22" s="34">
        <v>473.76335198999999</v>
      </c>
      <c r="ACV22" s="34">
        <v>0</v>
      </c>
      <c r="ACW22" s="34">
        <v>0</v>
      </c>
      <c r="ACX22" s="34">
        <v>13</v>
      </c>
      <c r="ACY22" s="34">
        <v>8</v>
      </c>
      <c r="ACZ22" s="34">
        <v>-4</v>
      </c>
      <c r="ADA22" s="34">
        <v>-1</v>
      </c>
      <c r="ADB22" s="34">
        <v>-2</v>
      </c>
      <c r="ADC22" s="34">
        <v>3301.8857301000003</v>
      </c>
      <c r="ADD22" s="34">
        <v>293.81962540000006</v>
      </c>
      <c r="ADE22" s="34">
        <v>7.1266280619174338E-2</v>
      </c>
      <c r="ADF22" s="34">
        <v>328</v>
      </c>
      <c r="ADG22" s="34">
        <v>52</v>
      </c>
      <c r="ADH22" s="34">
        <v>59</v>
      </c>
      <c r="ADI22" s="34">
        <v>34.76335198999999</v>
      </c>
      <c r="ADJ22" s="34">
        <v>4.38</v>
      </c>
      <c r="ADK22" s="34">
        <v>7</v>
      </c>
      <c r="ADL22" s="34">
        <v>0</v>
      </c>
      <c r="ADM22" s="34">
        <v>0</v>
      </c>
      <c r="ADN22" s="34">
        <v>0</v>
      </c>
      <c r="ADO22" s="34">
        <v>0</v>
      </c>
      <c r="ADP22" s="34">
        <v>0</v>
      </c>
      <c r="ADQ22" s="34">
        <v>0</v>
      </c>
      <c r="ADR22" s="34">
        <v>0</v>
      </c>
      <c r="ADS22" s="34">
        <v>81.93</v>
      </c>
      <c r="ADT22" s="34">
        <v>0</v>
      </c>
      <c r="ADU22" s="34">
        <v>0</v>
      </c>
      <c r="ADV22" s="34">
        <v>6</v>
      </c>
      <c r="ADW22" s="34">
        <v>0</v>
      </c>
      <c r="ADX22" s="34">
        <v>0</v>
      </c>
      <c r="ADY22" s="34">
        <v>1</v>
      </c>
      <c r="ADZ22" s="34">
        <v>1.75</v>
      </c>
      <c r="AEA22" s="34">
        <v>733</v>
      </c>
      <c r="AEB22" s="34">
        <v>0</v>
      </c>
      <c r="AEC22" s="34">
        <v>0</v>
      </c>
      <c r="AED22" s="34">
        <v>237</v>
      </c>
      <c r="AEE22" s="34">
        <v>71</v>
      </c>
      <c r="AEF22" s="34">
        <v>-36</v>
      </c>
      <c r="AEG22" s="34">
        <v>-15</v>
      </c>
      <c r="AEH22" s="34">
        <v>-22</v>
      </c>
      <c r="AEI22" s="34">
        <v>7819.52</v>
      </c>
      <c r="AEJ22" s="34">
        <v>0</v>
      </c>
      <c r="AEK22" s="34">
        <v>0</v>
      </c>
      <c r="AEL22" s="34">
        <v>172</v>
      </c>
      <c r="AEM22" s="34">
        <v>277</v>
      </c>
      <c r="AEN22" s="34">
        <v>253</v>
      </c>
      <c r="AEO22" s="34">
        <v>31</v>
      </c>
      <c r="AEP22" s="34">
        <v>8.76</v>
      </c>
      <c r="AEQ22" s="34">
        <v>850</v>
      </c>
      <c r="AER22" s="34">
        <v>0</v>
      </c>
      <c r="AES22" s="34">
        <v>0</v>
      </c>
      <c r="AET22" s="34">
        <v>98</v>
      </c>
      <c r="AEU22" s="34">
        <v>72</v>
      </c>
      <c r="AEV22" s="34">
        <v>-308</v>
      </c>
      <c r="AEW22" s="34">
        <v>-13</v>
      </c>
      <c r="AEX22" s="34">
        <v>-19</v>
      </c>
      <c r="AEY22" s="34">
        <v>470.82</v>
      </c>
      <c r="AEZ22" s="34">
        <v>0</v>
      </c>
      <c r="AFA22" s="34">
        <v>0</v>
      </c>
      <c r="AFB22" s="34">
        <v>162</v>
      </c>
      <c r="AFC22" s="34">
        <v>252</v>
      </c>
      <c r="AFD22" s="34">
        <v>338</v>
      </c>
      <c r="AFE22" s="34">
        <v>98</v>
      </c>
      <c r="AFF22" s="34">
        <v>10.07</v>
      </c>
      <c r="AFG22" s="34">
        <v>2745.3178268500001</v>
      </c>
      <c r="AFH22" s="34">
        <v>0</v>
      </c>
      <c r="AFI22" s="34">
        <v>0</v>
      </c>
      <c r="AFJ22" s="34">
        <v>154</v>
      </c>
      <c r="AFK22" s="34">
        <v>49</v>
      </c>
      <c r="AFL22" s="34">
        <v>-27</v>
      </c>
      <c r="AFM22" s="34">
        <v>-5</v>
      </c>
      <c r="AFN22" s="34">
        <v>-16</v>
      </c>
      <c r="AFO22" s="34"/>
      <c r="AFP22" s="34"/>
      <c r="AFQ22" s="34"/>
      <c r="AFR22" s="34">
        <v>1279</v>
      </c>
      <c r="AFS22" s="34">
        <v>986</v>
      </c>
      <c r="AFT22" s="34">
        <v>283</v>
      </c>
      <c r="AFU22" s="34">
        <v>197.31782684999996</v>
      </c>
      <c r="AFV22" s="34">
        <v>5.63</v>
      </c>
      <c r="AFW22" s="34">
        <v>783.77350132000004</v>
      </c>
      <c r="AFX22" s="34">
        <v>0</v>
      </c>
      <c r="AFY22" s="34">
        <v>0</v>
      </c>
      <c r="AFZ22" s="34">
        <v>15</v>
      </c>
      <c r="AGA22" s="34">
        <v>1</v>
      </c>
      <c r="AGB22" s="34">
        <v>-2</v>
      </c>
      <c r="AGC22" s="34">
        <v>0</v>
      </c>
      <c r="AGD22" s="34">
        <v>0</v>
      </c>
      <c r="AGE22" s="34"/>
      <c r="AGF22" s="34"/>
      <c r="AGG22" s="34"/>
      <c r="AGH22" s="34">
        <v>346</v>
      </c>
      <c r="AGI22" s="34">
        <v>367</v>
      </c>
      <c r="AGJ22" s="34">
        <v>28</v>
      </c>
      <c r="AGK22" s="34">
        <v>42.773501320000037</v>
      </c>
      <c r="AGL22" s="34">
        <v>5.39</v>
      </c>
      <c r="AGM22" s="34">
        <v>1961.5443255299999</v>
      </c>
      <c r="AGN22" s="34">
        <v>0</v>
      </c>
      <c r="AGO22" s="34">
        <v>0</v>
      </c>
      <c r="AGP22" s="34">
        <v>139</v>
      </c>
      <c r="AGQ22" s="34">
        <v>48</v>
      </c>
      <c r="AGR22" s="34">
        <v>-25</v>
      </c>
      <c r="AGS22" s="34">
        <v>-5</v>
      </c>
      <c r="AGT22" s="34">
        <v>-16</v>
      </c>
      <c r="AGU22" s="34"/>
      <c r="AGV22" s="34"/>
      <c r="AGW22" s="34"/>
      <c r="AGX22" s="34">
        <v>933</v>
      </c>
      <c r="AGY22" s="34">
        <v>619</v>
      </c>
      <c r="AGZ22" s="34">
        <v>255</v>
      </c>
      <c r="AHA22" s="34">
        <v>154.54432552999992</v>
      </c>
      <c r="AHB22" s="34">
        <v>5.72</v>
      </c>
      <c r="AHC22" s="34">
        <v>15812</v>
      </c>
      <c r="AHD22" s="34">
        <v>76</v>
      </c>
      <c r="AHE22" s="34">
        <v>0</v>
      </c>
      <c r="AHF22" s="34">
        <v>1199</v>
      </c>
      <c r="AHG22" s="34">
        <v>668</v>
      </c>
      <c r="AHH22" s="34">
        <v>-627</v>
      </c>
      <c r="AHI22" s="34">
        <v>-60</v>
      </c>
      <c r="AHJ22" s="34">
        <v>-243</v>
      </c>
      <c r="AHK22" s="34">
        <v>3947195.9772864999</v>
      </c>
      <c r="AHL22" s="34">
        <v>941176.50076820015</v>
      </c>
      <c r="AHM22" s="34">
        <v>0.67971503114292242</v>
      </c>
      <c r="AHN22" s="34">
        <v>8100</v>
      </c>
      <c r="AHO22" s="34">
        <v>4389</v>
      </c>
      <c r="AHP22" s="34">
        <v>2468</v>
      </c>
      <c r="AHQ22" s="34">
        <v>855</v>
      </c>
      <c r="AHR22" s="34">
        <v>5.64</v>
      </c>
      <c r="AHS22" s="32" t="s">
        <v>463</v>
      </c>
      <c r="AHT22" s="32" t="s">
        <v>464</v>
      </c>
      <c r="AHU22" s="32" t="s">
        <v>271</v>
      </c>
    </row>
    <row r="23" spans="1:906" ht="15" customHeight="1">
      <c r="A23" s="36" t="s">
        <v>134</v>
      </c>
      <c r="B23" s="58" t="s">
        <v>135</v>
      </c>
      <c r="C23" s="36" t="s">
        <v>175</v>
      </c>
      <c r="D23" s="74">
        <v>44926</v>
      </c>
      <c r="E23" s="58" t="s">
        <v>193</v>
      </c>
      <c r="F23" s="58" t="s">
        <v>191</v>
      </c>
      <c r="G23" s="31">
        <v>44973.393189516202</v>
      </c>
      <c r="H23" s="31">
        <v>2424.6037610984299</v>
      </c>
      <c r="I23" s="31">
        <v>4422.0966305703596</v>
      </c>
      <c r="J23" s="31">
        <v>5010.1712982645304</v>
      </c>
      <c r="K23" s="31">
        <v>2396.4384852384901</v>
      </c>
      <c r="L23" s="31">
        <v>-1221.8852974725201</v>
      </c>
      <c r="M23" s="31">
        <v>-157.800365913268</v>
      </c>
      <c r="N23" s="31">
        <v>-880.96067601539801</v>
      </c>
      <c r="O23" s="31">
        <v>10062195.5050977</v>
      </c>
      <c r="P23" s="31">
        <v>2413314.8084477498</v>
      </c>
      <c r="Q23" s="31">
        <v>0.13007433248442901</v>
      </c>
      <c r="R23" s="31">
        <v>27401.671746196102</v>
      </c>
      <c r="S23" s="31">
        <v>9256.7060823161391</v>
      </c>
      <c r="T23" s="31">
        <v>6829.9679340562998</v>
      </c>
      <c r="U23" s="180">
        <v>1485.0474269531101</v>
      </c>
      <c r="V23" s="34">
        <v>5.1744248963742701</v>
      </c>
      <c r="W23" s="34">
        <v>1076.49572743573</v>
      </c>
      <c r="X23" s="34">
        <v>5.4494830000000001E-2</v>
      </c>
      <c r="Y23" s="34">
        <v>4.0469014699999999</v>
      </c>
      <c r="Z23" s="34">
        <v>94.380661601994703</v>
      </c>
      <c r="AA23" s="34">
        <v>74.332415434935797</v>
      </c>
      <c r="AB23" s="34">
        <v>-42.866605553133098</v>
      </c>
      <c r="AC23" s="34">
        <v>-5.1366816937745297</v>
      </c>
      <c r="AD23" s="34">
        <v>-33.139055447233297</v>
      </c>
      <c r="AE23" s="34">
        <v>858510.79646370595</v>
      </c>
      <c r="AF23" s="34"/>
      <c r="AG23" s="34">
        <v>1.8497239091801201E-2</v>
      </c>
      <c r="AH23" s="34">
        <v>686.12281336381295</v>
      </c>
      <c r="AI23" s="34">
        <v>288.35399783254798</v>
      </c>
      <c r="AJ23" s="34">
        <v>93.026100009999993</v>
      </c>
      <c r="AK23" s="34">
        <v>8.9928162347491902</v>
      </c>
      <c r="AL23" s="34">
        <v>4.3205702080011399</v>
      </c>
      <c r="AM23" s="34">
        <v>369.93519184406802</v>
      </c>
      <c r="AN23" s="34">
        <v>145.12190308000001</v>
      </c>
      <c r="AO23" s="34">
        <v>0.86711405566167998</v>
      </c>
      <c r="AP23" s="34">
        <v>42.93972437</v>
      </c>
      <c r="AQ23" s="34">
        <v>8.9060788017504198</v>
      </c>
      <c r="AR23" s="34">
        <v>-7.4523595266453002</v>
      </c>
      <c r="AS23" s="34">
        <v>-1.0426844500000001</v>
      </c>
      <c r="AT23" s="34">
        <v>-4.9562167090497597</v>
      </c>
      <c r="AU23" s="34">
        <v>1279489.65432582</v>
      </c>
      <c r="AV23" s="34">
        <v>767004.90404775098</v>
      </c>
      <c r="AW23" s="34">
        <v>0.11579604265731799</v>
      </c>
      <c r="AX23" s="34">
        <v>299.678267424068</v>
      </c>
      <c r="AY23" s="34">
        <v>64.438617570000005</v>
      </c>
      <c r="AZ23" s="34">
        <v>2.9004340599999998</v>
      </c>
      <c r="BA23" s="34">
        <v>2.9178727900000001</v>
      </c>
      <c r="BB23" s="34">
        <v>3.7222054246836001</v>
      </c>
      <c r="BC23" s="34">
        <v>2.2544960600000001</v>
      </c>
      <c r="BD23" s="34">
        <v>2.2544960600000001</v>
      </c>
      <c r="BE23" s="34"/>
      <c r="BF23" s="34">
        <v>4.9515100000000001E-3</v>
      </c>
      <c r="BG23" s="34">
        <v>0.17162799000000001</v>
      </c>
      <c r="BH23" s="34">
        <v>-0.1097267</v>
      </c>
      <c r="BI23" s="34"/>
      <c r="BJ23" s="34">
        <v>-0.10534216</v>
      </c>
      <c r="BK23" s="34">
        <v>3788.2179000000001</v>
      </c>
      <c r="BL23" s="34"/>
      <c r="BM23" s="34">
        <v>4.0077360603124002E-2</v>
      </c>
      <c r="BN23" s="34">
        <v>2.2481566800000001</v>
      </c>
      <c r="BO23" s="34"/>
      <c r="BP23" s="34"/>
      <c r="BQ23" s="34">
        <v>6.3393800000000004E-3</v>
      </c>
      <c r="BR23" s="34">
        <v>1.31</v>
      </c>
      <c r="BS23" s="34">
        <v>157.95577851029901</v>
      </c>
      <c r="BT23" s="34">
        <v>108.89737805</v>
      </c>
      <c r="BU23" s="34"/>
      <c r="BV23" s="34">
        <v>33.309297690000001</v>
      </c>
      <c r="BW23" s="34">
        <v>4.6692000000000001E-4</v>
      </c>
      <c r="BX23" s="34">
        <v>-1.0000927129766</v>
      </c>
      <c r="BY23" s="34">
        <v>-0.41286338</v>
      </c>
      <c r="BZ23" s="34">
        <v>-1.6071E-4</v>
      </c>
      <c r="CA23" s="34">
        <v>1095111.5992999999</v>
      </c>
      <c r="CB23" s="34">
        <v>745746.22710000002</v>
      </c>
      <c r="CC23" s="34">
        <v>0.34495687514916601</v>
      </c>
      <c r="CD23" s="34">
        <v>116.178436890299</v>
      </c>
      <c r="CE23" s="34">
        <v>41.657510649999999</v>
      </c>
      <c r="CF23" s="34"/>
      <c r="CG23" s="34">
        <v>0.11983096999999999</v>
      </c>
      <c r="CH23" s="34">
        <v>4.3114255426928203</v>
      </c>
      <c r="CI23" s="34">
        <v>86.474618230000004</v>
      </c>
      <c r="CJ23" s="34"/>
      <c r="CK23" s="34">
        <v>1.1344379999999999E-2</v>
      </c>
      <c r="CL23" s="34">
        <v>6.0512999999999995E-4</v>
      </c>
      <c r="CM23" s="34">
        <v>1.9145737</v>
      </c>
      <c r="CN23" s="34">
        <v>-0.91602360000000005</v>
      </c>
      <c r="CO23" s="34">
        <v>-1.9400000000000001E-6</v>
      </c>
      <c r="CP23" s="34">
        <v>-0.57536408000000006</v>
      </c>
      <c r="CQ23" s="34">
        <v>13151.760899999999</v>
      </c>
      <c r="CR23" s="34"/>
      <c r="CS23" s="34">
        <v>1.72810043588922E-2</v>
      </c>
      <c r="CT23" s="34">
        <v>85.040967379999998</v>
      </c>
      <c r="CU23" s="34">
        <v>5.7768220000000002E-2</v>
      </c>
      <c r="CV23" s="34"/>
      <c r="CW23" s="34">
        <v>1.37588263</v>
      </c>
      <c r="CX23" s="34">
        <v>2.68</v>
      </c>
      <c r="CY23" s="34">
        <v>87.083124111327194</v>
      </c>
      <c r="CZ23" s="34"/>
      <c r="DA23" s="34">
        <v>0.45257635000000002</v>
      </c>
      <c r="DB23" s="34">
        <v>7.6705861200000003</v>
      </c>
      <c r="DC23" s="34">
        <v>6.8190195899999999</v>
      </c>
      <c r="DD23" s="34">
        <v>-4.7712659684963601</v>
      </c>
      <c r="DE23" s="34">
        <v>-0.27740593000000002</v>
      </c>
      <c r="DF23" s="34">
        <v>-4.2751651800000001</v>
      </c>
      <c r="DG23" s="34">
        <v>28213.3806</v>
      </c>
      <c r="DH23" s="34"/>
      <c r="DI23" s="34">
        <v>3.4090820600000001E-3</v>
      </c>
      <c r="DJ23" s="34">
        <v>70.963410161327204</v>
      </c>
      <c r="DK23" s="34">
        <v>11.96781646</v>
      </c>
      <c r="DL23" s="34">
        <v>2.7561505400000001</v>
      </c>
      <c r="DM23" s="34">
        <v>1.3957469499999999</v>
      </c>
      <c r="DN23" s="34">
        <v>3.8602872562255199</v>
      </c>
      <c r="DO23" s="34">
        <v>36.167174932441903</v>
      </c>
      <c r="DP23" s="34">
        <v>33.970028970000001</v>
      </c>
      <c r="DQ23" s="34">
        <v>0.40319332566167998</v>
      </c>
      <c r="DR23" s="34">
        <v>1.95428392</v>
      </c>
      <c r="DS23" s="34">
        <v>3.90601750419988E-4</v>
      </c>
      <c r="DT23" s="34">
        <v>-0.65525054517234604</v>
      </c>
      <c r="DU23" s="34">
        <v>-0.35241319999999998</v>
      </c>
      <c r="DV23" s="34">
        <v>-1.8457904975590001E-4</v>
      </c>
      <c r="DW23" s="34">
        <v>139224.695625817</v>
      </c>
      <c r="DX23" s="34">
        <v>21258.676947751399</v>
      </c>
      <c r="DY23" s="34"/>
      <c r="DZ23" s="34">
        <v>25.2472963124419</v>
      </c>
      <c r="EA23" s="34">
        <v>10.755522239999999</v>
      </c>
      <c r="EB23" s="34">
        <v>0.14428352</v>
      </c>
      <c r="EC23" s="34">
        <v>2.0072860000000001E-2</v>
      </c>
      <c r="ED23" s="34">
        <v>3.42185952236657</v>
      </c>
      <c r="EE23" s="34">
        <v>9962.1352475946405</v>
      </c>
      <c r="EF23" s="34">
        <v>13.646251360000001</v>
      </c>
      <c r="EG23" s="34">
        <v>61.790058656981202</v>
      </c>
      <c r="EH23" s="34">
        <v>915.33402233042204</v>
      </c>
      <c r="EI23" s="34">
        <v>507.540202118629</v>
      </c>
      <c r="EJ23" s="34">
        <v>-257.10812400794299</v>
      </c>
      <c r="EK23" s="34">
        <v>-30.358606581265001</v>
      </c>
      <c r="EL23" s="34">
        <v>-187.22099925792401</v>
      </c>
      <c r="EM23" s="34">
        <v>4037659.6605570498</v>
      </c>
      <c r="EN23" s="34">
        <v>911707.44869999995</v>
      </c>
      <c r="EO23" s="34">
        <v>0.15318767129274899</v>
      </c>
      <c r="EP23" s="34">
        <v>7592.9906703722099</v>
      </c>
      <c r="EQ23" s="34">
        <v>1693.30496057096</v>
      </c>
      <c r="ER23" s="34">
        <v>591.59354975956205</v>
      </c>
      <c r="ES23" s="34">
        <v>84.246066891903993</v>
      </c>
      <c r="ET23" s="34">
        <v>3.2442305639209201</v>
      </c>
      <c r="EU23" s="34">
        <v>1948.9170519673</v>
      </c>
      <c r="EV23" s="34"/>
      <c r="EW23" s="34">
        <v>3.5025355731645602</v>
      </c>
      <c r="EX23" s="34">
        <v>184.87107006369899</v>
      </c>
      <c r="EY23" s="34">
        <v>60.067633443353898</v>
      </c>
      <c r="EZ23" s="34">
        <v>-32.643812240131197</v>
      </c>
      <c r="FA23" s="34">
        <v>-5.1485155290197904</v>
      </c>
      <c r="FB23" s="34">
        <v>-22.1210797089994</v>
      </c>
      <c r="FC23" s="34">
        <v>205523.21294579</v>
      </c>
      <c r="FD23" s="34"/>
      <c r="FE23" s="34">
        <v>5.9608020599990298E-2</v>
      </c>
      <c r="FF23" s="34">
        <v>1468.0036839771601</v>
      </c>
      <c r="FG23" s="34">
        <v>423.35002417458998</v>
      </c>
      <c r="FH23" s="34">
        <v>42.572837005551797</v>
      </c>
      <c r="FI23" s="34">
        <v>14.990506809999999</v>
      </c>
      <c r="FJ23" s="34">
        <v>2.9680612423623001</v>
      </c>
      <c r="FK23" s="34">
        <v>438.48620863472598</v>
      </c>
      <c r="FL23" s="34"/>
      <c r="FM23" s="34">
        <v>0.32683422000000001</v>
      </c>
      <c r="FN23" s="34">
        <v>30.234580981623701</v>
      </c>
      <c r="FO23" s="34">
        <v>15.4225934676456</v>
      </c>
      <c r="FP23" s="34">
        <v>-9.7034376290620603</v>
      </c>
      <c r="FQ23" s="34">
        <v>-0.88123382610690804</v>
      </c>
      <c r="FR23" s="34">
        <v>-7.8332338033902298</v>
      </c>
      <c r="FS23" s="34">
        <v>31473.829381755801</v>
      </c>
      <c r="FT23" s="34"/>
      <c r="FU23" s="34">
        <v>0.22244882410064201</v>
      </c>
      <c r="FV23" s="34">
        <v>336.40546016811197</v>
      </c>
      <c r="FW23" s="34">
        <v>75.755118706614198</v>
      </c>
      <c r="FX23" s="34">
        <v>23.868232720000002</v>
      </c>
      <c r="FY23" s="34">
        <v>2.45739704</v>
      </c>
      <c r="FZ23" s="34">
        <v>3.3930787450589199</v>
      </c>
      <c r="GA23" s="34">
        <v>1.1692274600000001</v>
      </c>
      <c r="GB23" s="34">
        <v>1.1692274600000001</v>
      </c>
      <c r="GC23" s="34"/>
      <c r="GD23" s="34">
        <v>7.26203E-3</v>
      </c>
      <c r="GE23" s="34">
        <v>1.8447E-4</v>
      </c>
      <c r="GF23" s="34">
        <v>-3.4840499999999998E-3</v>
      </c>
      <c r="GG23" s="34">
        <v>-3.8340000000000002E-5</v>
      </c>
      <c r="GH23" s="34">
        <v>-7.9740000000000006E-5</v>
      </c>
      <c r="GI23" s="34">
        <v>338.5521</v>
      </c>
      <c r="GJ23" s="34"/>
      <c r="GK23" s="34"/>
      <c r="GL23" s="34">
        <v>0.80708088</v>
      </c>
      <c r="GM23" s="34">
        <v>0.35347595999999998</v>
      </c>
      <c r="GN23" s="34"/>
      <c r="GO23" s="34">
        <v>8.6706200000000004E-3</v>
      </c>
      <c r="GP23" s="34">
        <v>2</v>
      </c>
      <c r="GQ23" s="34">
        <v>227.817522960574</v>
      </c>
      <c r="GR23" s="34"/>
      <c r="GS23" s="34">
        <v>0.81927793999999998</v>
      </c>
      <c r="GT23" s="34">
        <v>22.081144425757799</v>
      </c>
      <c r="GU23" s="34">
        <v>10.890967222535499</v>
      </c>
      <c r="GV23" s="34">
        <v>-7.66722770353641</v>
      </c>
      <c r="GW23" s="34">
        <v>-1.1639666596713401</v>
      </c>
      <c r="GX23" s="34">
        <v>-5.7717010226428798</v>
      </c>
      <c r="GY23" s="34">
        <v>21417.038754657999</v>
      </c>
      <c r="GZ23" s="34"/>
      <c r="HA23" s="34"/>
      <c r="HB23" s="34">
        <v>181.37340414034799</v>
      </c>
      <c r="HC23" s="34">
        <v>36.873791910225698</v>
      </c>
      <c r="HD23" s="34">
        <v>6.8748757600000001</v>
      </c>
      <c r="HE23" s="34">
        <v>2.6954511499999998</v>
      </c>
      <c r="HF23" s="34">
        <v>2.69965182382286</v>
      </c>
      <c r="HG23" s="34">
        <v>157.93993681399701</v>
      </c>
      <c r="HH23" s="34"/>
      <c r="HI23" s="34">
        <v>3.4560100000000003E-2</v>
      </c>
      <c r="HJ23" s="34">
        <v>14.348610196050799</v>
      </c>
      <c r="HK23" s="34">
        <v>9.8919127053631009</v>
      </c>
      <c r="HL23" s="34">
        <v>-5.4758355746887197</v>
      </c>
      <c r="HM23" s="34">
        <v>-1.09911608484264</v>
      </c>
      <c r="HN23" s="34">
        <v>-3.92075133219834</v>
      </c>
      <c r="HO23" s="34">
        <v>21519.420481613601</v>
      </c>
      <c r="HP23" s="34"/>
      <c r="HQ23" s="34">
        <v>0.45676532430219302</v>
      </c>
      <c r="HR23" s="34">
        <v>130.90730626446</v>
      </c>
      <c r="HS23" s="34">
        <v>22.5405174556087</v>
      </c>
      <c r="HT23" s="34">
        <v>2.3951725000000001</v>
      </c>
      <c r="HU23" s="34">
        <v>2.09694059392849</v>
      </c>
      <c r="HV23" s="34">
        <v>1.78071595557034</v>
      </c>
      <c r="HW23" s="34">
        <v>68.255476718569199</v>
      </c>
      <c r="HX23" s="34"/>
      <c r="HY23" s="34">
        <v>1.3649128699999999</v>
      </c>
      <c r="HZ23" s="34">
        <v>10.89978829</v>
      </c>
      <c r="IA23" s="34">
        <v>8.4000893300000001</v>
      </c>
      <c r="IB23" s="34">
        <v>-3.6421618180392201</v>
      </c>
      <c r="IC23" s="34">
        <v>-0.49002414999999999</v>
      </c>
      <c r="ID23" s="34">
        <v>-2.9116886800000001</v>
      </c>
      <c r="IE23" s="34">
        <v>7047.2411812641403</v>
      </c>
      <c r="IF23" s="34"/>
      <c r="IG23" s="34"/>
      <c r="IH23" s="34">
        <v>47.127475683753403</v>
      </c>
      <c r="II23" s="34">
        <v>15.7495219448158</v>
      </c>
      <c r="IJ23" s="34">
        <v>3.6433474299999999</v>
      </c>
      <c r="IK23" s="34">
        <v>1.73513166</v>
      </c>
      <c r="IL23" s="34">
        <v>3.0018829027513299</v>
      </c>
      <c r="IM23" s="34">
        <v>217.95581670556001</v>
      </c>
      <c r="IN23" s="34"/>
      <c r="IO23" s="34">
        <v>0.75914691999999995</v>
      </c>
      <c r="IP23" s="34">
        <v>19.567896469375899</v>
      </c>
      <c r="IQ23" s="34">
        <v>16.47480316</v>
      </c>
      <c r="IR23" s="34">
        <v>-7.4997971424409204</v>
      </c>
      <c r="IS23" s="34">
        <v>-1.1636345307362499</v>
      </c>
      <c r="IT23" s="34">
        <v>-5.7385616500000003</v>
      </c>
      <c r="IU23" s="34">
        <v>84555.732528997702</v>
      </c>
      <c r="IV23" s="34"/>
      <c r="IW23" s="34">
        <v>0.14828554476474201</v>
      </c>
      <c r="IX23" s="34">
        <v>134.940278368706</v>
      </c>
      <c r="IY23" s="34">
        <v>73.523867486854002</v>
      </c>
      <c r="IZ23" s="34">
        <v>6.7415738200000002</v>
      </c>
      <c r="JA23" s="34">
        <v>2.7500970300000001</v>
      </c>
      <c r="JB23" s="34">
        <v>3.6906917975466</v>
      </c>
      <c r="JC23" s="34">
        <v>446.59276675604201</v>
      </c>
      <c r="JD23" s="34"/>
      <c r="JE23" s="34">
        <v>0.68651905999999996</v>
      </c>
      <c r="JF23" s="34">
        <v>40.551066199327202</v>
      </c>
      <c r="JG23" s="34">
        <v>8.6886413099999995</v>
      </c>
      <c r="JH23" s="34">
        <v>-5.8800942543850097</v>
      </c>
      <c r="JI23" s="34">
        <v>-0.81655173997068597</v>
      </c>
      <c r="JJ23" s="34">
        <v>-3.38589253</v>
      </c>
      <c r="JK23" s="34">
        <v>199992.160396605</v>
      </c>
      <c r="JL23" s="34"/>
      <c r="JM23" s="34">
        <v>0.15516708314233099</v>
      </c>
      <c r="JN23" s="34">
        <v>380.62988032413602</v>
      </c>
      <c r="JO23" s="34">
        <v>57.321900461905798</v>
      </c>
      <c r="JP23" s="34">
        <v>6.0221708999999999</v>
      </c>
      <c r="JQ23" s="34">
        <v>2.6188150700000001</v>
      </c>
      <c r="JR23" s="34">
        <v>2.6657614255270499</v>
      </c>
      <c r="JS23" s="34">
        <v>141.46646737798</v>
      </c>
      <c r="JT23" s="34"/>
      <c r="JU23" s="34">
        <v>0.39186459000000001</v>
      </c>
      <c r="JV23" s="34">
        <v>22.6942602421509</v>
      </c>
      <c r="JW23" s="34">
        <v>10.792002012686201</v>
      </c>
      <c r="JX23" s="34">
        <v>-5.3001132482442301</v>
      </c>
      <c r="JY23" s="34">
        <v>-1.1895850034459301</v>
      </c>
      <c r="JZ23" s="34">
        <v>-3.8459011567396999</v>
      </c>
      <c r="KA23" s="34">
        <v>12590.6711354197</v>
      </c>
      <c r="KB23" s="34"/>
      <c r="KC23" s="34"/>
      <c r="KD23" s="34">
        <v>104.220941754639</v>
      </c>
      <c r="KE23" s="34">
        <v>28.809383784832399</v>
      </c>
      <c r="KF23" s="34">
        <v>6.6258152685084504</v>
      </c>
      <c r="KG23" s="34">
        <v>1.81032657</v>
      </c>
      <c r="KH23" s="34">
        <v>3.2250487822651599</v>
      </c>
      <c r="KI23" s="34">
        <v>14.40527758</v>
      </c>
      <c r="KJ23" s="34">
        <v>3.7147453399999999</v>
      </c>
      <c r="KK23" s="34">
        <v>5.8242000000000005E-4</v>
      </c>
      <c r="KL23" s="34">
        <v>0</v>
      </c>
      <c r="KM23" s="34">
        <v>1.9186999999999999E-4</v>
      </c>
      <c r="KN23" s="34">
        <v>-2.930702E-2</v>
      </c>
      <c r="KO23" s="34"/>
      <c r="KP23" s="34">
        <v>-8.2940000000000002E-5</v>
      </c>
      <c r="KQ23" s="34">
        <v>1004569.704</v>
      </c>
      <c r="KR23" s="34">
        <v>911707.44869999995</v>
      </c>
      <c r="KS23" s="34">
        <v>0.25759651900000002</v>
      </c>
      <c r="KT23" s="34">
        <v>9.1081255599999995</v>
      </c>
      <c r="KU23" s="34"/>
      <c r="KV23" s="34">
        <v>5.2773401399999997</v>
      </c>
      <c r="KW23" s="34">
        <v>1.981188E-2</v>
      </c>
      <c r="KX23" s="34">
        <v>3.89</v>
      </c>
      <c r="KY23" s="34">
        <v>678.31896628045899</v>
      </c>
      <c r="KZ23" s="34">
        <v>6.0022974700000002</v>
      </c>
      <c r="LA23" s="34">
        <v>2.4886611200000002</v>
      </c>
      <c r="LB23" s="34">
        <v>8.9642180674822107</v>
      </c>
      <c r="LC23" s="34">
        <v>16.465032239999999</v>
      </c>
      <c r="LD23" s="34">
        <v>-8.3844372273738799</v>
      </c>
      <c r="LE23" s="34">
        <v>-0.46565107791663402</v>
      </c>
      <c r="LF23" s="34">
        <v>-5.90583378</v>
      </c>
      <c r="LG23" s="34">
        <v>323078.88308950898</v>
      </c>
      <c r="LH23" s="34"/>
      <c r="LI23" s="34">
        <v>0.108881470694324</v>
      </c>
      <c r="LJ23" s="34">
        <v>553.23972218722599</v>
      </c>
      <c r="LK23" s="34">
        <v>115.570912973232</v>
      </c>
      <c r="LL23" s="34">
        <v>5.1537116799999998</v>
      </c>
      <c r="LM23" s="34">
        <v>4.3546194399999996</v>
      </c>
      <c r="LN23" s="34">
        <v>2.8564969483828402</v>
      </c>
      <c r="LO23" s="34">
        <v>467.53154797250801</v>
      </c>
      <c r="LP23" s="34"/>
      <c r="LQ23" s="34">
        <v>0.3513888</v>
      </c>
      <c r="LR23" s="34">
        <v>135.06917486143101</v>
      </c>
      <c r="LS23" s="34">
        <v>13.11604756</v>
      </c>
      <c r="LT23" s="34">
        <v>-10.452829560628301</v>
      </c>
      <c r="LU23" s="34">
        <v>-0.73892754896350299</v>
      </c>
      <c r="LV23" s="34">
        <v>-6.5649843700000003</v>
      </c>
      <c r="LW23" s="34">
        <v>64941.525606721203</v>
      </c>
      <c r="LX23" s="34"/>
      <c r="LY23" s="34">
        <v>0.24868799846959999</v>
      </c>
      <c r="LZ23" s="34">
        <v>355.52263428090498</v>
      </c>
      <c r="MA23" s="34">
        <v>105.039114701603</v>
      </c>
      <c r="MB23" s="34">
        <v>6.32498746</v>
      </c>
      <c r="MC23" s="34">
        <v>0.64481153000000002</v>
      </c>
      <c r="MD23" s="34">
        <v>3.8422051809694402</v>
      </c>
      <c r="ME23" s="34">
        <v>469.48208229621901</v>
      </c>
      <c r="MF23" s="34"/>
      <c r="MG23" s="34">
        <v>4.6290716999999999</v>
      </c>
      <c r="MH23" s="34">
        <v>22.362793675377802</v>
      </c>
      <c r="MI23" s="34">
        <v>23.238721668013</v>
      </c>
      <c r="MJ23" s="34">
        <v>-14.871370054551999</v>
      </c>
      <c r="MK23" s="34">
        <v>-1.39660269524741</v>
      </c>
      <c r="ML23" s="34">
        <v>-11.811848664568499</v>
      </c>
      <c r="MM23" s="34">
        <v>45962.7092704155</v>
      </c>
      <c r="MN23" s="34"/>
      <c r="MO23" s="34">
        <v>3.50826239843283E-3</v>
      </c>
      <c r="MP23" s="34">
        <v>368.113688739059</v>
      </c>
      <c r="MQ23" s="34">
        <v>77.021014857160395</v>
      </c>
      <c r="MR23" s="34">
        <v>15.823104259999999</v>
      </c>
      <c r="MS23" s="34">
        <v>8.5242744399999992</v>
      </c>
      <c r="MT23" s="34">
        <v>2.9097713191402499</v>
      </c>
      <c r="MU23" s="34">
        <v>451.37470270006202</v>
      </c>
      <c r="MV23" s="34"/>
      <c r="MW23" s="34">
        <v>6.2941670900000002</v>
      </c>
      <c r="MX23" s="34">
        <v>29.128013468606898</v>
      </c>
      <c r="MY23" s="34">
        <v>41.544080830982203</v>
      </c>
      <c r="MZ23" s="34">
        <v>-17.601316013318201</v>
      </c>
      <c r="NA23" s="34">
        <v>-0.83438976263166198</v>
      </c>
      <c r="NB23" s="34">
        <v>-15.3134442454508</v>
      </c>
      <c r="NC23" s="34">
        <v>711257.43194463698</v>
      </c>
      <c r="ND23" s="34"/>
      <c r="NE23" s="34">
        <v>0.15725836927199499</v>
      </c>
      <c r="NF23" s="34">
        <v>342.99246043006201</v>
      </c>
      <c r="NG23" s="34">
        <v>93.029563089999996</v>
      </c>
      <c r="NH23" s="34">
        <v>8.5119596899999994</v>
      </c>
      <c r="NI23" s="34">
        <v>6.8407194899999997</v>
      </c>
      <c r="NJ23" s="34">
        <v>3.1801168034035801</v>
      </c>
      <c r="NK23" s="34">
        <v>753.01718653124794</v>
      </c>
      <c r="NL23" s="34"/>
      <c r="NM23" s="34">
        <v>0.30704173000000001</v>
      </c>
      <c r="NN23" s="34">
        <v>32.146717137889503</v>
      </c>
      <c r="NO23" s="34">
        <v>63.592045110000001</v>
      </c>
      <c r="NP23" s="34">
        <v>-29.0664507724297</v>
      </c>
      <c r="NQ23" s="34">
        <v>-1.7314582087618</v>
      </c>
      <c r="NR23" s="34">
        <v>-23.793590739999999</v>
      </c>
      <c r="NS23" s="34">
        <v>724167.23980092397</v>
      </c>
      <c r="NT23" s="34"/>
      <c r="NU23" s="34">
        <v>0.55372498445688001</v>
      </c>
      <c r="NV23" s="34">
        <v>687.065517791248</v>
      </c>
      <c r="NW23" s="34">
        <v>57.027913290000001</v>
      </c>
      <c r="NX23" s="34">
        <v>5.85040534</v>
      </c>
      <c r="NY23" s="34">
        <v>3.0733501099999998</v>
      </c>
      <c r="NZ23" s="34">
        <v>2.7820413006699001</v>
      </c>
      <c r="OA23" s="34">
        <v>871.589851685947</v>
      </c>
      <c r="OB23" s="34">
        <v>2.7599810900000001</v>
      </c>
      <c r="OC23" s="34">
        <v>8.3578390000000002</v>
      </c>
      <c r="OD23" s="34">
        <v>85.927323104163804</v>
      </c>
      <c r="OE23" s="34">
        <v>75.247122149563793</v>
      </c>
      <c r="OF23" s="34">
        <v>-43.078742967600398</v>
      </c>
      <c r="OG23" s="34">
        <v>-5.6353201668549904</v>
      </c>
      <c r="OH23" s="34">
        <v>-32.655632026421898</v>
      </c>
      <c r="OI23" s="34">
        <v>124642.852692884</v>
      </c>
      <c r="OJ23" s="34"/>
      <c r="OK23" s="34">
        <v>8.7727562349510499E-2</v>
      </c>
      <c r="OL23" s="34">
        <v>667.01140014015004</v>
      </c>
      <c r="OM23" s="34">
        <v>150.534616087822</v>
      </c>
      <c r="ON23" s="34">
        <v>42.928350299999998</v>
      </c>
      <c r="OO23" s="34">
        <v>11.115485157975501</v>
      </c>
      <c r="OP23" s="34">
        <v>2.8704296583987001</v>
      </c>
      <c r="OQ23" s="34">
        <v>266.52109577417599</v>
      </c>
      <c r="OR23" s="34"/>
      <c r="OS23" s="34">
        <v>0.1393722</v>
      </c>
      <c r="OT23" s="34">
        <v>13.311437313448</v>
      </c>
      <c r="OU23" s="34">
        <v>2.2966322099999998</v>
      </c>
      <c r="OV23" s="34">
        <v>-2.35513723529324</v>
      </c>
      <c r="OW23" s="34">
        <v>-0.64565979345743196</v>
      </c>
      <c r="OX23" s="34">
        <v>-0.62358139999999995</v>
      </c>
      <c r="OY23" s="34">
        <v>15548.8653831956</v>
      </c>
      <c r="OZ23" s="34"/>
      <c r="PA23" s="34">
        <v>0.15394235833428599</v>
      </c>
      <c r="PB23" s="34">
        <v>250.718355540792</v>
      </c>
      <c r="PC23" s="34">
        <v>12.547114563384101</v>
      </c>
      <c r="PD23" s="34">
        <v>0.40947251000000001</v>
      </c>
      <c r="PE23" s="34">
        <v>2.8461531600000001</v>
      </c>
      <c r="PF23" s="34">
        <v>1.06382797803859</v>
      </c>
      <c r="PG23" s="34">
        <v>369.67589597936598</v>
      </c>
      <c r="PH23" s="34"/>
      <c r="PI23" s="34">
        <v>3.1266265600000001</v>
      </c>
      <c r="PJ23" s="34">
        <v>33.698269619999998</v>
      </c>
      <c r="PK23" s="34">
        <v>10.559752566918201</v>
      </c>
      <c r="PL23" s="34">
        <v>-7.9042902809844602</v>
      </c>
      <c r="PM23" s="34">
        <v>-1.2712416099999999</v>
      </c>
      <c r="PN23" s="34">
        <v>-5.2659792674151298</v>
      </c>
      <c r="PO23" s="34">
        <v>38267.307691587201</v>
      </c>
      <c r="PP23" s="34"/>
      <c r="PQ23" s="34">
        <v>3.5218461444641599E-5</v>
      </c>
      <c r="PR23" s="34">
        <v>278.404793114212</v>
      </c>
      <c r="PS23" s="34">
        <v>81.822839915153395</v>
      </c>
      <c r="PT23" s="34">
        <v>7.2862206299999999</v>
      </c>
      <c r="PU23" s="34">
        <v>2.1620423199999999</v>
      </c>
      <c r="PV23" s="34">
        <v>2.6022674520409002</v>
      </c>
      <c r="PW23" s="34">
        <v>525.580502415826</v>
      </c>
      <c r="PX23" s="34"/>
      <c r="PY23" s="34">
        <v>7.1571651599999999</v>
      </c>
      <c r="PZ23" s="34">
        <v>33.482213787640603</v>
      </c>
      <c r="QA23" s="34">
        <v>23.61362535</v>
      </c>
      <c r="QB23" s="34">
        <v>-14.220200623155399</v>
      </c>
      <c r="QC23" s="34">
        <v>-1.8319735392443599</v>
      </c>
      <c r="QD23" s="34">
        <v>-9.4067368200000008</v>
      </c>
      <c r="QE23" s="34">
        <v>62814.945855072001</v>
      </c>
      <c r="QF23" s="34"/>
      <c r="QG23" s="34">
        <v>9.1767463873215604E-2</v>
      </c>
      <c r="QH23" s="34">
        <v>389.30230557962602</v>
      </c>
      <c r="QI23" s="34">
        <v>116.1003516162</v>
      </c>
      <c r="QJ23" s="34">
        <v>15.785126549999999</v>
      </c>
      <c r="QK23" s="34">
        <v>4.3927186699999998</v>
      </c>
      <c r="QL23" s="34">
        <v>3.3251468410969398</v>
      </c>
      <c r="QM23" s="34">
        <v>414.31177326429702</v>
      </c>
      <c r="QN23" s="34"/>
      <c r="QO23" s="34">
        <v>0.97438161000000001</v>
      </c>
      <c r="QP23" s="34">
        <v>26.2606112478685</v>
      </c>
      <c r="QQ23" s="34">
        <v>11.6908423758903</v>
      </c>
      <c r="QR23" s="34">
        <v>-7.4968822982373799</v>
      </c>
      <c r="QS23" s="34">
        <v>-0.96763580065676003</v>
      </c>
      <c r="QT23" s="34">
        <v>-4.0440531168154203</v>
      </c>
      <c r="QU23" s="34">
        <v>41847.401413367399</v>
      </c>
      <c r="QV23" s="34"/>
      <c r="QW23" s="34">
        <v>0.49607205365958101</v>
      </c>
      <c r="QX23" s="34">
        <v>375.17302977429699</v>
      </c>
      <c r="QY23" s="34">
        <v>33.603816629999997</v>
      </c>
      <c r="QZ23" s="34">
        <v>3.78211275</v>
      </c>
      <c r="RA23" s="34">
        <v>1.7528141100000001</v>
      </c>
      <c r="RB23" s="34">
        <v>2.3933493695044001</v>
      </c>
      <c r="RC23" s="34">
        <v>570.80811926030594</v>
      </c>
      <c r="RD23" s="34"/>
      <c r="RE23" s="34">
        <v>16.582451613816598</v>
      </c>
      <c r="RF23" s="34">
        <v>100.897615620186</v>
      </c>
      <c r="RG23" s="34">
        <v>50.431759919999998</v>
      </c>
      <c r="RH23" s="34">
        <v>-7.8706448714436998</v>
      </c>
      <c r="RI23" s="34">
        <v>-0.98414998417011501</v>
      </c>
      <c r="RJ23" s="34">
        <v>-4.4448850200000001</v>
      </c>
      <c r="RK23" s="34">
        <v>200796.15582303799</v>
      </c>
      <c r="RL23" s="34"/>
      <c r="RM23" s="34">
        <v>8.2426210666150398E-2</v>
      </c>
      <c r="RN23" s="34">
        <v>171.660954230306</v>
      </c>
      <c r="RO23" s="34">
        <v>45.410448389999999</v>
      </c>
      <c r="RP23" s="34">
        <v>352.85914738000002</v>
      </c>
      <c r="RQ23" s="34">
        <v>0.87756926000000002</v>
      </c>
      <c r="RR23" s="34">
        <v>8.5740704530612106</v>
      </c>
      <c r="RS23" s="34">
        <v>133.671765230728</v>
      </c>
      <c r="RT23" s="34"/>
      <c r="RU23" s="34">
        <v>0.95298685000000005</v>
      </c>
      <c r="RV23" s="34">
        <v>10.280787097433301</v>
      </c>
      <c r="RW23" s="34">
        <v>13.3962031084901</v>
      </c>
      <c r="RX23" s="34">
        <v>-7.3412119545109498</v>
      </c>
      <c r="RY23" s="34">
        <v>-0.414934072079645</v>
      </c>
      <c r="RZ23" s="34">
        <v>-6.4717741532990196</v>
      </c>
      <c r="SA23" s="34">
        <v>34052.257470042699</v>
      </c>
      <c r="SB23" s="34"/>
      <c r="SC23" s="34">
        <v>2.25678072751847E-2</v>
      </c>
      <c r="SD23" s="34">
        <v>88.182613375609094</v>
      </c>
      <c r="SE23" s="34">
        <v>30.226500285119201</v>
      </c>
      <c r="SF23" s="34">
        <v>11.902687200000001</v>
      </c>
      <c r="SG23" s="34">
        <v>3.3599643700000001</v>
      </c>
      <c r="SH23" s="34">
        <v>3.6887747155859798</v>
      </c>
      <c r="SI23" s="34">
        <v>220.94992828632101</v>
      </c>
      <c r="SJ23" s="34"/>
      <c r="SK23" s="34">
        <v>2.1753808100000001</v>
      </c>
      <c r="SL23" s="34">
        <v>27.000240346628399</v>
      </c>
      <c r="SM23" s="34">
        <v>12.777666105612999</v>
      </c>
      <c r="SN23" s="34">
        <v>-4.7683346482296196</v>
      </c>
      <c r="SO23" s="34">
        <v>-0.79370763432300195</v>
      </c>
      <c r="SP23" s="34">
        <v>-2.8472285268887099</v>
      </c>
      <c r="SQ23" s="34">
        <v>40113.029073276302</v>
      </c>
      <c r="SR23" s="34"/>
      <c r="SS23" s="34">
        <v>8.6545495683626704E-3</v>
      </c>
      <c r="ST23" s="34">
        <v>197.67865087455399</v>
      </c>
      <c r="SU23" s="34">
        <v>17.6316609317672</v>
      </c>
      <c r="SV23" s="34">
        <v>4.88296215</v>
      </c>
      <c r="SW23" s="34">
        <v>0.75665433000000004</v>
      </c>
      <c r="SX23" s="34">
        <v>2.2946926299018502</v>
      </c>
      <c r="SY23" s="34">
        <v>106.296076942426</v>
      </c>
      <c r="SZ23" s="34"/>
      <c r="TA23" s="34">
        <v>0.36729072000000001</v>
      </c>
      <c r="TB23" s="34">
        <v>11.5489280842817</v>
      </c>
      <c r="TC23" s="34">
        <v>8.9416519315745298</v>
      </c>
      <c r="TD23" s="34">
        <v>-3.8510048196581499</v>
      </c>
      <c r="TE23" s="34">
        <v>-0.69428882316417295</v>
      </c>
      <c r="TF23" s="34">
        <v>-2.5424545630938198</v>
      </c>
      <c r="TG23" s="34">
        <v>21141.4959362806</v>
      </c>
      <c r="TH23" s="34"/>
      <c r="TI23" s="34">
        <v>1.8550542506253699E-3</v>
      </c>
      <c r="TJ23" s="34">
        <v>74.400907192848507</v>
      </c>
      <c r="TK23" s="34">
        <v>23.461491354076198</v>
      </c>
      <c r="TL23" s="34">
        <v>6.0719363155013397</v>
      </c>
      <c r="TM23" s="34">
        <v>2.36174208</v>
      </c>
      <c r="TN23" s="34">
        <v>3.8944403528624698</v>
      </c>
      <c r="TO23" s="34">
        <v>4785.51702708837</v>
      </c>
      <c r="TP23" s="34">
        <v>1842.57351574827</v>
      </c>
      <c r="TQ23" s="34">
        <v>2350.4345850253098</v>
      </c>
      <c r="TR23" s="34">
        <v>118.457729803871</v>
      </c>
      <c r="TS23" s="34">
        <v>103.532662001462</v>
      </c>
      <c r="TT23" s="34">
        <v>-86.294632504531506</v>
      </c>
      <c r="TU23" s="34">
        <v>-7.1909988093593604</v>
      </c>
      <c r="TV23" s="34">
        <v>-55.300912989525401</v>
      </c>
      <c r="TW23" s="34">
        <v>1571348.4866660801</v>
      </c>
      <c r="TX23" s="34">
        <v>734602.45570000005</v>
      </c>
      <c r="TY23" s="34">
        <v>0.33230705462042798</v>
      </c>
      <c r="TZ23" s="34">
        <v>1894.2457781870401</v>
      </c>
      <c r="UA23" s="34">
        <v>547.20382062581405</v>
      </c>
      <c r="UB23" s="34">
        <v>2101.8876241855201</v>
      </c>
      <c r="UC23" s="34">
        <v>242.17980409</v>
      </c>
      <c r="UD23" s="34">
        <v>9.0547432826839902</v>
      </c>
      <c r="UE23" s="34">
        <v>4574.2418018490198</v>
      </c>
      <c r="UF23" s="34">
        <v>1636.55672024827</v>
      </c>
      <c r="UG23" s="34">
        <v>2350.20123019531</v>
      </c>
      <c r="UH23" s="34">
        <v>117.597354853871</v>
      </c>
      <c r="UI23" s="34">
        <v>103.14079924146201</v>
      </c>
      <c r="UJ23" s="34">
        <v>-85.722881746818402</v>
      </c>
      <c r="UK23" s="34">
        <v>-7.15968398935936</v>
      </c>
      <c r="UL23" s="34">
        <v>-55.182503559525401</v>
      </c>
      <c r="UM23" s="34">
        <v>719452.58331710997</v>
      </c>
      <c r="UN23" s="34"/>
      <c r="UO23" s="34">
        <v>0.27708992776410102</v>
      </c>
      <c r="UP23" s="34">
        <v>1687.7005494376799</v>
      </c>
      <c r="UQ23" s="34">
        <v>543.29025202581397</v>
      </c>
      <c r="UR23" s="34">
        <v>2101.3070190755202</v>
      </c>
      <c r="US23" s="34">
        <v>241.94398131</v>
      </c>
      <c r="UT23" s="34">
        <v>9.3609482672095297</v>
      </c>
      <c r="UU23" s="34">
        <v>2457.12904597851</v>
      </c>
      <c r="UV23" s="34">
        <v>1330.50977932</v>
      </c>
      <c r="UW23" s="34">
        <v>1733.44592431</v>
      </c>
      <c r="UX23" s="34">
        <v>86.504781280000003</v>
      </c>
      <c r="UY23" s="34">
        <v>80.122696289999993</v>
      </c>
      <c r="UZ23" s="34">
        <v>-68.684927645000599</v>
      </c>
      <c r="VA23" s="34">
        <v>-5.7270682800000001</v>
      </c>
      <c r="VB23" s="34">
        <v>-53.195377690000001</v>
      </c>
      <c r="VC23" s="34">
        <v>270344.12567963602</v>
      </c>
      <c r="VD23" s="34"/>
      <c r="VE23" s="34">
        <v>0.409310246269738</v>
      </c>
      <c r="VF23" s="34">
        <v>570.83864144623101</v>
      </c>
      <c r="VG23" s="34">
        <v>261.83627568228201</v>
      </c>
      <c r="VH23" s="34">
        <v>1542.4627339199999</v>
      </c>
      <c r="VI23" s="34">
        <v>81.991394929999998</v>
      </c>
      <c r="VJ23" s="34">
        <v>11.549713150359199</v>
      </c>
      <c r="VK23" s="34">
        <v>206.0167955</v>
      </c>
      <c r="VL23" s="34">
        <v>206.0167955</v>
      </c>
      <c r="VM23" s="34">
        <v>0.23333656999999999</v>
      </c>
      <c r="VN23" s="34">
        <v>0.56836819000000005</v>
      </c>
      <c r="VO23" s="34">
        <v>6.9679759999999993E-2</v>
      </c>
      <c r="VP23" s="34">
        <v>-0.38955107</v>
      </c>
      <c r="VQ23" s="34">
        <v>-2.798985E-2</v>
      </c>
      <c r="VR23" s="34">
        <v>-5.0003060000000002E-2</v>
      </c>
      <c r="VS23" s="34">
        <v>839636.81330000004</v>
      </c>
      <c r="VT23" s="34">
        <v>734602.45570000005</v>
      </c>
      <c r="VU23" s="34">
        <v>0.595660683370691</v>
      </c>
      <c r="VV23" s="34">
        <v>204.49832140000001</v>
      </c>
      <c r="VW23" s="34">
        <v>0.81137981000000003</v>
      </c>
      <c r="VX23" s="34">
        <v>0.49648051999999998</v>
      </c>
      <c r="VY23" s="34">
        <v>0.21061377000000001</v>
      </c>
      <c r="VZ23" s="34">
        <v>2.41</v>
      </c>
      <c r="WA23" s="34">
        <v>5.2584297393534998</v>
      </c>
      <c r="WB23" s="34"/>
      <c r="WC23" s="34">
        <v>1.8260000000000001E-5</v>
      </c>
      <c r="WD23" s="34">
        <v>0.29200675999999998</v>
      </c>
      <c r="WE23" s="34">
        <v>0.322183</v>
      </c>
      <c r="WF23" s="34">
        <v>-0.182199687713123</v>
      </c>
      <c r="WG23" s="34">
        <v>-3.32497E-3</v>
      </c>
      <c r="WH23" s="34">
        <v>-6.8406369999999994E-2</v>
      </c>
      <c r="WI23" s="34">
        <v>12259.089348973301</v>
      </c>
      <c r="WJ23" s="34"/>
      <c r="WK23" s="34"/>
      <c r="WL23" s="34">
        <v>2.0469073493534999</v>
      </c>
      <c r="WM23" s="34">
        <v>3.10218879</v>
      </c>
      <c r="WN23" s="34">
        <v>8.4124589999999999E-2</v>
      </c>
      <c r="WO23" s="34">
        <v>2.520901E-2</v>
      </c>
      <c r="WP23" s="34">
        <v>6.1650464442884596</v>
      </c>
      <c r="WQ23" s="34">
        <v>352.31075221404399</v>
      </c>
      <c r="WR23" s="34"/>
      <c r="WS23" s="34">
        <v>89.992114020000002</v>
      </c>
      <c r="WT23" s="34">
        <v>8.5274922329472496</v>
      </c>
      <c r="WU23" s="34">
        <v>6.2555217209373897</v>
      </c>
      <c r="WV23" s="34">
        <v>-3.25640659983527</v>
      </c>
      <c r="WW23" s="34">
        <v>-0.286334234959918</v>
      </c>
      <c r="WX23" s="34">
        <v>-2.0468930108674899</v>
      </c>
      <c r="WY23" s="34">
        <v>277653.27562697302</v>
      </c>
      <c r="WZ23" s="34"/>
      <c r="XA23" s="34">
        <v>0.31472044900490997</v>
      </c>
      <c r="XB23" s="34">
        <v>260.44106172458999</v>
      </c>
      <c r="XC23" s="34">
        <v>63.481475287812302</v>
      </c>
      <c r="XD23" s="34">
        <v>24.8370702516414</v>
      </c>
      <c r="XE23" s="34">
        <v>3.5511449499999999</v>
      </c>
      <c r="XF23" s="34">
        <v>3.4743115147847301</v>
      </c>
      <c r="XG23" s="34">
        <v>4316.1912514335399</v>
      </c>
      <c r="XH23" s="34"/>
      <c r="XI23" s="34">
        <v>764.08230517125401</v>
      </c>
      <c r="XJ23" s="34">
        <v>454.30863326189001</v>
      </c>
      <c r="XK23" s="34">
        <v>321.40648482356698</v>
      </c>
      <c r="XL23" s="34">
        <v>-182.06915446360699</v>
      </c>
      <c r="XM23" s="34">
        <v>-19.807471545608902</v>
      </c>
      <c r="XN23" s="34">
        <v>-140.95391215765599</v>
      </c>
      <c r="XO23" s="34">
        <v>313676.88861402997</v>
      </c>
      <c r="XP23" s="34"/>
      <c r="XQ23" s="34">
        <v>0.102580831745784</v>
      </c>
      <c r="XR23" s="34">
        <v>2620.4034684101598</v>
      </c>
      <c r="XS23" s="34">
        <v>615.927344026284</v>
      </c>
      <c r="XT23" s="34">
        <v>596.06497477260996</v>
      </c>
      <c r="XU23" s="34">
        <v>483.795464224478</v>
      </c>
      <c r="XV23" s="34">
        <v>6.5244312603653896</v>
      </c>
      <c r="XW23" s="34">
        <v>2142.9691747848601</v>
      </c>
      <c r="XX23" s="34"/>
      <c r="XY23" s="34">
        <v>601.781344051254</v>
      </c>
      <c r="XZ23" s="34">
        <v>277.656965152201</v>
      </c>
      <c r="YA23" s="34">
        <v>161.860333046981</v>
      </c>
      <c r="YB23" s="34">
        <v>-96.8701106533087</v>
      </c>
      <c r="YC23" s="34">
        <v>-9.6598445713500496</v>
      </c>
      <c r="YD23" s="34">
        <v>-72.233939406762005</v>
      </c>
      <c r="YE23" s="34">
        <v>162123.06095988399</v>
      </c>
      <c r="YF23" s="34"/>
      <c r="YG23" s="34">
        <v>4.7481527902381498E-2</v>
      </c>
      <c r="YH23" s="34">
        <v>984.92529902575302</v>
      </c>
      <c r="YI23" s="34">
        <v>292.97593370334903</v>
      </c>
      <c r="YJ23" s="34">
        <v>425.79877794271101</v>
      </c>
      <c r="YK23" s="34">
        <v>439.269164113052</v>
      </c>
      <c r="YL23" s="34">
        <v>9.5185655318567903</v>
      </c>
      <c r="YM23" s="34">
        <v>940.01956407509704</v>
      </c>
      <c r="YN23" s="34"/>
      <c r="YO23" s="34">
        <v>142.1972074</v>
      </c>
      <c r="YP23" s="34">
        <v>48.638724432803201</v>
      </c>
      <c r="YQ23" s="34">
        <v>58.224112324863903</v>
      </c>
      <c r="YR23" s="34">
        <v>-26.7340345638919</v>
      </c>
      <c r="YS23" s="34">
        <v>-1.8678356481728899</v>
      </c>
      <c r="YT23" s="34">
        <v>-21.566909993240898</v>
      </c>
      <c r="YU23" s="34">
        <v>49484.615662497898</v>
      </c>
      <c r="YV23" s="34"/>
      <c r="YW23" s="34">
        <v>0.35106227028403197</v>
      </c>
      <c r="YX23" s="34">
        <v>737.39973262768603</v>
      </c>
      <c r="YY23" s="34">
        <v>107.573949060394</v>
      </c>
      <c r="YZ23" s="34">
        <v>81.363305187016806</v>
      </c>
      <c r="ZA23" s="34">
        <v>13.682577200000001</v>
      </c>
      <c r="ZB23" s="34">
        <v>3.7473935447929398</v>
      </c>
      <c r="ZC23" s="34">
        <v>1233.2025125735699</v>
      </c>
      <c r="ZD23" s="34"/>
      <c r="ZE23" s="34">
        <v>20.10375372</v>
      </c>
      <c r="ZF23" s="34">
        <v>128.01294367688601</v>
      </c>
      <c r="ZG23" s="34">
        <v>101.32203945172201</v>
      </c>
      <c r="ZH23" s="34">
        <v>-58.465009246406098</v>
      </c>
      <c r="ZI23" s="34">
        <v>-8.2797913260860003</v>
      </c>
      <c r="ZJ23" s="34">
        <v>-47.153062757653402</v>
      </c>
      <c r="ZK23" s="34">
        <v>102069.211591648</v>
      </c>
      <c r="ZL23" s="34"/>
      <c r="ZM23" s="34">
        <v>5.2287619393740201E-2</v>
      </c>
      <c r="ZN23" s="34">
        <v>898.07843675672495</v>
      </c>
      <c r="ZO23" s="34">
        <v>215.377461262541</v>
      </c>
      <c r="ZP23" s="34">
        <v>88.902891642882693</v>
      </c>
      <c r="ZQ23" s="34">
        <v>30.843722911425399</v>
      </c>
      <c r="ZR23" s="34">
        <v>3.4514935091407999</v>
      </c>
      <c r="ZS23" s="34">
        <v>8944.2165197389895</v>
      </c>
      <c r="ZT23" s="34">
        <v>315.46761717721103</v>
      </c>
      <c r="ZU23" s="34">
        <v>35.857612225684697</v>
      </c>
      <c r="ZV23" s="34">
        <v>726.91371243512503</v>
      </c>
      <c r="ZW23" s="34">
        <v>491.00939228075902</v>
      </c>
      <c r="ZX23" s="34">
        <v>-256.586185721547</v>
      </c>
      <c r="ZY23" s="34">
        <v>-30.471704635341801</v>
      </c>
      <c r="ZZ23" s="34">
        <v>-190.565969903753</v>
      </c>
      <c r="AAA23" s="34">
        <v>718228.54172676604</v>
      </c>
      <c r="AAB23" s="34"/>
      <c r="AAC23" s="34">
        <v>0.16172415270107199</v>
      </c>
      <c r="AAD23" s="34">
        <v>7278.8312493309404</v>
      </c>
      <c r="AAE23" s="34">
        <v>1211.16089934918</v>
      </c>
      <c r="AAF23" s="34">
        <v>341.83784116105801</v>
      </c>
      <c r="AAG23" s="34">
        <v>112.38652989780999</v>
      </c>
      <c r="AAH23" s="34">
        <v>2.48260069885416</v>
      </c>
      <c r="AAI23" s="34">
        <v>3794.6371244939201</v>
      </c>
      <c r="AAJ23" s="34">
        <v>107.73997890295399</v>
      </c>
      <c r="AAK23" s="34">
        <v>699.77726080539696</v>
      </c>
      <c r="AAL23" s="34">
        <v>257.79082591005402</v>
      </c>
      <c r="AAM23" s="34">
        <v>146.55542506790499</v>
      </c>
      <c r="AAN23" s="34">
        <v>-79.970813723429899</v>
      </c>
      <c r="AAO23" s="34">
        <v>-13.5330025668117</v>
      </c>
      <c r="AAP23" s="34">
        <v>-55.239369317390299</v>
      </c>
      <c r="AAQ23" s="34">
        <v>650127.13738418196</v>
      </c>
      <c r="AAR23" s="34"/>
      <c r="AAS23" s="34">
        <v>0.34855989482196997</v>
      </c>
      <c r="AAT23" s="34">
        <v>2506.9804788770598</v>
      </c>
      <c r="AAU23" s="34">
        <v>880.41450217356203</v>
      </c>
      <c r="AAV23" s="34">
        <v>379.22794041743498</v>
      </c>
      <c r="AAW23" s="34">
        <v>28.014203025865299</v>
      </c>
      <c r="AAX23" s="34">
        <v>4.4363630647950902</v>
      </c>
      <c r="AAY23" s="34">
        <v>1780.4509268167899</v>
      </c>
      <c r="AAZ23" s="34">
        <v>107.355389336402</v>
      </c>
      <c r="ABA23" s="34">
        <v>698.06838156539698</v>
      </c>
      <c r="ABB23" s="34">
        <v>118.80760526632299</v>
      </c>
      <c r="ABC23" s="34">
        <v>70.535008225622505</v>
      </c>
      <c r="ABD23" s="34">
        <v>-43.627908389686198</v>
      </c>
      <c r="ABE23" s="34">
        <v>-6.2787967145063304</v>
      </c>
      <c r="ABF23" s="34">
        <v>-32.377459763108902</v>
      </c>
      <c r="ABG23" s="34">
        <v>101053.42260466699</v>
      </c>
      <c r="ABH23" s="34"/>
      <c r="ABI23" s="34">
        <v>0.29402450131701702</v>
      </c>
      <c r="ABJ23" s="34">
        <v>1255.5674980409599</v>
      </c>
      <c r="ABK23" s="34">
        <v>323.93497785839202</v>
      </c>
      <c r="ABL23" s="34">
        <v>183.92523306743499</v>
      </c>
      <c r="ABM23" s="34">
        <v>17.023217850000002</v>
      </c>
      <c r="ABN23" s="34">
        <v>4.4305659467361904</v>
      </c>
      <c r="ABO23" s="34">
        <v>265.40702829822101</v>
      </c>
      <c r="ABP23" s="34"/>
      <c r="ABQ23" s="34">
        <v>0.31056676999999999</v>
      </c>
      <c r="ABR23" s="34">
        <v>2.9629538953724599</v>
      </c>
      <c r="ABS23" s="34">
        <v>22.332301739999998</v>
      </c>
      <c r="ABT23" s="34">
        <v>-10.0528188758806</v>
      </c>
      <c r="ABU23" s="34">
        <v>-3.18657371183746E-2</v>
      </c>
      <c r="ABV23" s="34">
        <v>-9.2999192300000004</v>
      </c>
      <c r="ABW23" s="34">
        <v>214045.05344663101</v>
      </c>
      <c r="ABX23" s="34"/>
      <c r="ABY23" s="34">
        <v>0.49353937589791502</v>
      </c>
      <c r="ABZ23" s="34">
        <v>118.29943899467401</v>
      </c>
      <c r="ACA23" s="34">
        <v>143.00645729354599</v>
      </c>
      <c r="ACB23" s="34">
        <v>3.61716126</v>
      </c>
      <c r="ACC23" s="34">
        <v>0.48397075000000001</v>
      </c>
      <c r="ACD23" s="34">
        <v>4.4004559443262696</v>
      </c>
      <c r="ACE23" s="34">
        <v>199.31421073814101</v>
      </c>
      <c r="ACF23" s="34"/>
      <c r="ACG23" s="34"/>
      <c r="ACH23" s="34">
        <v>74.891722222136195</v>
      </c>
      <c r="ACI23" s="34">
        <v>24.34816794</v>
      </c>
      <c r="ACJ23" s="34">
        <v>-7.7168611108129603</v>
      </c>
      <c r="ACK23" s="34">
        <v>-2.7415170440185501</v>
      </c>
      <c r="ACL23" s="34">
        <v>-3.71240565</v>
      </c>
      <c r="ACM23" s="34">
        <v>216835.301059747</v>
      </c>
      <c r="ACN23" s="34"/>
      <c r="ACO23" s="34">
        <v>0.46420790640715298</v>
      </c>
      <c r="ACP23" s="34">
        <v>98.262311148334902</v>
      </c>
      <c r="ACQ23" s="34">
        <v>100.817173619806</v>
      </c>
      <c r="ACR23" s="34"/>
      <c r="ACS23" s="34">
        <v>0.23472597000000001</v>
      </c>
      <c r="ACT23" s="34">
        <v>4.29193562549787</v>
      </c>
      <c r="ACU23" s="34">
        <v>1506.6216594535799</v>
      </c>
      <c r="ACV23" s="34">
        <v>0.38458956655159199</v>
      </c>
      <c r="ACW23" s="34">
        <v>1.27512833</v>
      </c>
      <c r="ACX23" s="34">
        <v>57.829418505942897</v>
      </c>
      <c r="ACY23" s="34">
        <v>27.869672126207899</v>
      </c>
      <c r="ACZ23" s="34">
        <v>-17.383314164336099</v>
      </c>
      <c r="ADA23" s="34">
        <v>-4.4121160423352501</v>
      </c>
      <c r="ADB23" s="34">
        <v>-9.5259590379741308</v>
      </c>
      <c r="ADC23" s="34">
        <v>116558.392138615</v>
      </c>
      <c r="ADD23" s="34"/>
      <c r="ADE23" s="34">
        <v>0.40163647466317798</v>
      </c>
      <c r="ADF23" s="34">
        <v>1006.11278854688</v>
      </c>
      <c r="ADG23" s="34">
        <v>299.63166388670101</v>
      </c>
      <c r="ADH23" s="34">
        <v>191.37704070000001</v>
      </c>
      <c r="ADI23" s="34">
        <v>9.5001663199999999</v>
      </c>
      <c r="ADJ23" s="34">
        <v>4.4991616353849597</v>
      </c>
      <c r="ADK23" s="34">
        <v>42.843299187190397</v>
      </c>
      <c r="ADL23" s="34"/>
      <c r="ADM23" s="34">
        <v>0.12318414</v>
      </c>
      <c r="ADN23" s="34">
        <v>3.2991260202799499</v>
      </c>
      <c r="ADO23" s="34">
        <v>1.4702750360750001</v>
      </c>
      <c r="ADP23" s="34">
        <v>-1.18991118271408</v>
      </c>
      <c r="ADQ23" s="34">
        <v>-6.8707028833166095E-2</v>
      </c>
      <c r="ADR23" s="34">
        <v>-0.32362563630726199</v>
      </c>
      <c r="ADS23" s="34">
        <v>1634.9683345214501</v>
      </c>
      <c r="ADT23" s="34"/>
      <c r="ADU23" s="34">
        <v>1.0070170562191399E-2</v>
      </c>
      <c r="ADV23" s="34">
        <v>28.738442146208001</v>
      </c>
      <c r="ADW23" s="34">
        <v>13.024229515117099</v>
      </c>
      <c r="ADX23" s="34">
        <v>0.30850538999999999</v>
      </c>
      <c r="ADY23" s="34">
        <v>0.772122135865288</v>
      </c>
      <c r="ADZ23" s="34">
        <v>2.9401995001035801</v>
      </c>
      <c r="AEA23" s="34">
        <v>4592.3863197343198</v>
      </c>
      <c r="AEB23" s="34"/>
      <c r="AEC23" s="34">
        <v>81.008884839999993</v>
      </c>
      <c r="AED23" s="34">
        <v>1412.33351070805</v>
      </c>
      <c r="AEE23" s="34">
        <v>426.82747785458002</v>
      </c>
      <c r="AEF23" s="34">
        <v>-143.96438751180099</v>
      </c>
      <c r="AEG23" s="34">
        <v>-34.835730486157601</v>
      </c>
      <c r="AEH23" s="34">
        <v>-98.287846597117195</v>
      </c>
      <c r="AEI23" s="34">
        <v>199335.67866710099</v>
      </c>
      <c r="AEJ23" s="34"/>
      <c r="AEK23" s="34">
        <v>4.4936188879457599E-2</v>
      </c>
      <c r="AEL23" s="34">
        <v>1761.02136835295</v>
      </c>
      <c r="AEM23" s="34">
        <v>2005.7738907972901</v>
      </c>
      <c r="AEN23" s="34">
        <v>753.81865220338796</v>
      </c>
      <c r="AEO23" s="34">
        <v>71.772408380692198</v>
      </c>
      <c r="AEP23" s="34">
        <v>6.3992652072464598</v>
      </c>
      <c r="AEQ23" s="34">
        <v>6779.5680279386197</v>
      </c>
      <c r="AER23" s="34"/>
      <c r="AES23" s="34">
        <v>334.23979430006898</v>
      </c>
      <c r="AET23" s="34">
        <v>979.18498561018305</v>
      </c>
      <c r="AEU23" s="34">
        <v>310.072825133967</v>
      </c>
      <c r="AEV23" s="34">
        <v>-162.31662786004799</v>
      </c>
      <c r="AEW23" s="34">
        <v>-15.1371509099896</v>
      </c>
      <c r="AEX23" s="34">
        <v>-113.24950062488099</v>
      </c>
      <c r="AEY23" s="34">
        <v>156165.383566</v>
      </c>
      <c r="AEZ23" s="34"/>
      <c r="AFA23" s="34">
        <v>1.6820517770091501E-2</v>
      </c>
      <c r="AFB23" s="34">
        <v>2500.9565901532301</v>
      </c>
      <c r="AFC23" s="34">
        <v>1886.6465740827</v>
      </c>
      <c r="AFD23" s="34">
        <v>1944.77374723508</v>
      </c>
      <c r="AFE23" s="34">
        <v>447.19111646760899</v>
      </c>
      <c r="AFF23" s="34">
        <v>7.9044039502320498</v>
      </c>
      <c r="AFG23" s="34">
        <v>13681.0838104838</v>
      </c>
      <c r="AFH23" s="34"/>
      <c r="AFI23" s="34">
        <v>286.85220112932097</v>
      </c>
      <c r="AFJ23" s="34">
        <v>1410.49370173547</v>
      </c>
      <c r="AFK23" s="34">
        <v>948.274514761506</v>
      </c>
      <c r="AFL23" s="34">
        <v>-462.14470252747901</v>
      </c>
      <c r="AFM23" s="34">
        <v>-75.763634086731599</v>
      </c>
      <c r="AFN23" s="34">
        <v>-369.12832398460199</v>
      </c>
      <c r="AFO23" s="34">
        <v>1870132.862</v>
      </c>
      <c r="AFP23" s="34"/>
      <c r="AFQ23" s="34">
        <v>0.22338023634696699</v>
      </c>
      <c r="AFR23" s="34">
        <v>10132.787454633</v>
      </c>
      <c r="AFS23" s="34">
        <v>2490.3942204332898</v>
      </c>
      <c r="AFT23" s="34">
        <v>727.66097843214095</v>
      </c>
      <c r="AFU23" s="34">
        <v>330.24115698536502</v>
      </c>
      <c r="AFV23" s="34">
        <v>3.8619317156437498</v>
      </c>
      <c r="AFW23" s="34">
        <v>4612.2053420079401</v>
      </c>
      <c r="AFX23" s="34"/>
      <c r="AFY23" s="34">
        <v>115.4731841</v>
      </c>
      <c r="AFZ23" s="34">
        <v>467.38430428999999</v>
      </c>
      <c r="AGA23" s="34">
        <v>501.89998818289598</v>
      </c>
      <c r="AGB23" s="34">
        <v>-83.173485292838507</v>
      </c>
      <c r="AGC23" s="34">
        <v>-16.12603017</v>
      </c>
      <c r="AGD23" s="34">
        <v>-54.290529815143799</v>
      </c>
      <c r="AGE23" s="34">
        <v>828477.13399999996</v>
      </c>
      <c r="AGF23" s="34"/>
      <c r="AGG23" s="34">
        <v>0.45481160390000003</v>
      </c>
      <c r="AGH23" s="34">
        <v>3824.2277593826002</v>
      </c>
      <c r="AGI23" s="34">
        <v>616.28613385533902</v>
      </c>
      <c r="AGJ23" s="34">
        <v>87.586758219999993</v>
      </c>
      <c r="AGK23" s="34">
        <v>84.104690550000001</v>
      </c>
      <c r="AGL23" s="34">
        <v>3.3661244197668001</v>
      </c>
      <c r="AGM23" s="34">
        <v>9068.8784684758302</v>
      </c>
      <c r="AGN23" s="34"/>
      <c r="AGO23" s="34">
        <v>171.37901702932101</v>
      </c>
      <c r="AGP23" s="34">
        <v>943.10939744546704</v>
      </c>
      <c r="AGQ23" s="34">
        <v>446.37452657861002</v>
      </c>
      <c r="AGR23" s="34">
        <v>-378.97121723464102</v>
      </c>
      <c r="AGS23" s="34">
        <v>-59.637603916731599</v>
      </c>
      <c r="AGT23" s="34">
        <v>-314.83779416945799</v>
      </c>
      <c r="AGU23" s="34">
        <v>1041655.728</v>
      </c>
      <c r="AGV23" s="34"/>
      <c r="AGW23" s="34">
        <v>0.105053749800521</v>
      </c>
      <c r="AGX23" s="34">
        <v>6308.5596952503702</v>
      </c>
      <c r="AGY23" s="34">
        <v>1874.10808657795</v>
      </c>
      <c r="AGZ23" s="34">
        <v>640.07422021214097</v>
      </c>
      <c r="AHA23" s="34">
        <v>246.13646643536501</v>
      </c>
      <c r="AHB23" s="34">
        <v>4.0946390510393202</v>
      </c>
      <c r="AHC23" s="34">
        <v>58654.476999999999</v>
      </c>
      <c r="AHD23" s="34">
        <v>2424.6037610984299</v>
      </c>
      <c r="AHE23" s="34">
        <v>4708.9488316996803</v>
      </c>
      <c r="AHF23" s="34">
        <v>6420.665</v>
      </c>
      <c r="AHG23" s="34">
        <v>3344.7130000000002</v>
      </c>
      <c r="AHH23" s="34">
        <v>-1684.03</v>
      </c>
      <c r="AHI23" s="34">
        <v>-233.56399999999999</v>
      </c>
      <c r="AHJ23" s="34">
        <v>-1250.0889999999999</v>
      </c>
      <c r="AHK23" s="34">
        <v>11932328.3650977</v>
      </c>
      <c r="AHL23" s="34">
        <v>2413314.8084477498</v>
      </c>
      <c r="AHM23" s="34">
        <v>0.14890189291615599</v>
      </c>
      <c r="AHN23" s="34">
        <v>37534.459200828998</v>
      </c>
      <c r="AHO23" s="34">
        <v>11747.100302749401</v>
      </c>
      <c r="AHP23" s="34">
        <v>7557.6289124884397</v>
      </c>
      <c r="AHQ23" s="34">
        <v>1815.2885839384701</v>
      </c>
      <c r="AHR23" s="34">
        <v>4.8690713041909399</v>
      </c>
      <c r="AHS23" s="32" t="s">
        <v>465</v>
      </c>
      <c r="AHT23" s="32" t="s">
        <v>2351</v>
      </c>
      <c r="AHU23" s="32" t="s">
        <v>275</v>
      </c>
    </row>
    <row r="24" spans="1:906" ht="15" customHeight="1">
      <c r="A24" s="75" t="s">
        <v>38</v>
      </c>
      <c r="B24" s="60" t="s">
        <v>39</v>
      </c>
      <c r="C24" s="36" t="s">
        <v>175</v>
      </c>
      <c r="D24" s="74">
        <v>44926</v>
      </c>
      <c r="E24" s="58" t="s">
        <v>193</v>
      </c>
      <c r="F24" s="58" t="s">
        <v>191</v>
      </c>
      <c r="G24" s="59">
        <v>261752.287813359</v>
      </c>
      <c r="H24" s="31">
        <v>6438.0440680599904</v>
      </c>
      <c r="I24" s="31">
        <v>0</v>
      </c>
      <c r="J24" s="31">
        <v>21749.06180987</v>
      </c>
      <c r="K24" s="31">
        <v>11513.996942010001</v>
      </c>
      <c r="L24" s="31">
        <v>-6565.2171709499999</v>
      </c>
      <c r="M24" s="31">
        <v>-1115.7413022000001</v>
      </c>
      <c r="N24" s="31">
        <v>-4763.11499078</v>
      </c>
      <c r="O24" s="31">
        <v>33682052.404334798</v>
      </c>
      <c r="P24" s="31">
        <v>19771186.9962692</v>
      </c>
      <c r="Q24" s="31">
        <v>0.43233112711851901</v>
      </c>
      <c r="R24" s="31">
        <v>203768.0878633</v>
      </c>
      <c r="S24" s="31">
        <v>35246.92736578</v>
      </c>
      <c r="T24" s="31">
        <v>13096.4981234399</v>
      </c>
      <c r="U24" s="180">
        <v>9640.7744608399898</v>
      </c>
      <c r="V24" s="34">
        <v>3.3175843373111999</v>
      </c>
      <c r="W24" s="34">
        <v>8702.5807724400001</v>
      </c>
      <c r="X24" s="34">
        <v>0</v>
      </c>
      <c r="Y24" s="34">
        <v>0</v>
      </c>
      <c r="Z24" s="34">
        <v>773.47698867999998</v>
      </c>
      <c r="AA24" s="34">
        <v>498.04376422000001</v>
      </c>
      <c r="AB24" s="34">
        <v>-290.37365454000002</v>
      </c>
      <c r="AC24" s="34">
        <v>-48.278459499999997</v>
      </c>
      <c r="AD24" s="34">
        <v>-200.49072809999899</v>
      </c>
      <c r="AE24" s="34"/>
      <c r="AF24" s="34"/>
      <c r="AG24" s="34"/>
      <c r="AH24" s="34">
        <v>6708.22037636</v>
      </c>
      <c r="AI24" s="34">
        <v>1338.21375867999</v>
      </c>
      <c r="AJ24" s="34">
        <v>397.56405328</v>
      </c>
      <c r="AK24" s="34">
        <v>258.58258411999998</v>
      </c>
      <c r="AL24" s="34">
        <v>3.5765686418579898</v>
      </c>
      <c r="AM24" s="34">
        <v>8660.3391666400003</v>
      </c>
      <c r="AN24" s="34">
        <v>2744.2557817699999</v>
      </c>
      <c r="AO24" s="34">
        <v>0</v>
      </c>
      <c r="AP24" s="34">
        <v>81.081465339999994</v>
      </c>
      <c r="AQ24" s="34">
        <v>57.248678649999903</v>
      </c>
      <c r="AR24" s="34">
        <v>-49.865350630000002</v>
      </c>
      <c r="AS24" s="34">
        <v>-5.1831927100000001</v>
      </c>
      <c r="AT24" s="34">
        <v>-29.829455149999902</v>
      </c>
      <c r="AU24" s="34">
        <v>23840813.9349683</v>
      </c>
      <c r="AV24" s="34">
        <v>19771186.9962692</v>
      </c>
      <c r="AW24" s="34">
        <v>0</v>
      </c>
      <c r="AX24" s="34">
        <v>6460.66741318</v>
      </c>
      <c r="AY24" s="34">
        <v>1582.90694603</v>
      </c>
      <c r="AZ24" s="34">
        <v>440.40065654</v>
      </c>
      <c r="BA24" s="34">
        <v>176.36415088999999</v>
      </c>
      <c r="BB24" s="34">
        <v>3.73782586989</v>
      </c>
      <c r="BC24" s="34">
        <v>93.205656429999905</v>
      </c>
      <c r="BD24" s="34">
        <v>0</v>
      </c>
      <c r="BE24" s="34">
        <v>0</v>
      </c>
      <c r="BF24" s="34">
        <v>7.1168300000000002E-3</v>
      </c>
      <c r="BG24" s="34">
        <v>1.2631060300000001</v>
      </c>
      <c r="BH24" s="34">
        <v>-1.9522440799999901</v>
      </c>
      <c r="BI24" s="34">
        <v>-1.75358E-3</v>
      </c>
      <c r="BJ24" s="34">
        <v>-0.22408264999999999</v>
      </c>
      <c r="BK24" s="34"/>
      <c r="BL24" s="34"/>
      <c r="BM24" s="34"/>
      <c r="BN24" s="34">
        <v>41.726298280000002</v>
      </c>
      <c r="BO24" s="34">
        <v>0</v>
      </c>
      <c r="BP24" s="34">
        <v>0</v>
      </c>
      <c r="BQ24" s="34">
        <v>51.479358150000003</v>
      </c>
      <c r="BR24" s="34">
        <v>0.18640893725999999</v>
      </c>
      <c r="BS24" s="34">
        <v>3209.2634514299998</v>
      </c>
      <c r="BT24" s="34">
        <v>1248.64349719999</v>
      </c>
      <c r="BU24" s="34">
        <v>0</v>
      </c>
      <c r="BV24" s="34">
        <v>25.627892450000001</v>
      </c>
      <c r="BW24" s="34">
        <v>5.8009140800000001</v>
      </c>
      <c r="BX24" s="34">
        <v>-6.45070034</v>
      </c>
      <c r="BY24" s="34">
        <v>-2.86296478</v>
      </c>
      <c r="BZ24" s="34">
        <v>-0.83290187999999998</v>
      </c>
      <c r="CA24" s="34">
        <v>23840813.9349683</v>
      </c>
      <c r="CB24" s="34">
        <v>19771186.9962692</v>
      </c>
      <c r="CC24" s="34">
        <v>0</v>
      </c>
      <c r="CD24" s="34">
        <v>2501.7959519800002</v>
      </c>
      <c r="CE24" s="34">
        <v>621.96659729999999</v>
      </c>
      <c r="CF24" s="34">
        <v>0</v>
      </c>
      <c r="CG24" s="34">
        <v>85.500902149999902</v>
      </c>
      <c r="CH24" s="34">
        <v>2.8872685819999999</v>
      </c>
      <c r="CI24" s="34">
        <v>1967.04557185</v>
      </c>
      <c r="CJ24" s="34">
        <v>847.37490852999997</v>
      </c>
      <c r="CK24" s="34">
        <v>0</v>
      </c>
      <c r="CL24" s="34">
        <v>6.3945848200000004</v>
      </c>
      <c r="CM24" s="34">
        <v>3.5424253299999902</v>
      </c>
      <c r="CN24" s="34">
        <v>-3.4203804999999998</v>
      </c>
      <c r="CO24" s="34">
        <v>-0.14518433</v>
      </c>
      <c r="CP24" s="34">
        <v>-1.7391514299999999</v>
      </c>
      <c r="CQ24" s="34"/>
      <c r="CR24" s="34"/>
      <c r="CS24" s="34"/>
      <c r="CT24" s="34">
        <v>1935.7694899200001</v>
      </c>
      <c r="CU24" s="34">
        <v>29.167095509999999</v>
      </c>
      <c r="CV24" s="34">
        <v>0.15254091</v>
      </c>
      <c r="CW24" s="34">
        <v>1.95644551</v>
      </c>
      <c r="CX24" s="34">
        <v>1.1753382293399901</v>
      </c>
      <c r="CY24" s="34">
        <v>470.56556807999999</v>
      </c>
      <c r="CZ24" s="34">
        <v>71.015556129999993</v>
      </c>
      <c r="DA24" s="34">
        <v>0</v>
      </c>
      <c r="DB24" s="34">
        <v>28.700842949999998</v>
      </c>
      <c r="DC24" s="34">
        <v>43.1930098899999</v>
      </c>
      <c r="DD24" s="34">
        <v>-28.582486209999999</v>
      </c>
      <c r="DE24" s="34">
        <v>-1.5599093899999901</v>
      </c>
      <c r="DF24" s="34">
        <v>-25.440673029999999</v>
      </c>
      <c r="DG24" s="34"/>
      <c r="DH24" s="34"/>
      <c r="DI24" s="34"/>
      <c r="DJ24" s="34">
        <v>340.44481468999999</v>
      </c>
      <c r="DK24" s="34">
        <v>93.625175609999999</v>
      </c>
      <c r="DL24" s="34">
        <v>3.6300256799999899</v>
      </c>
      <c r="DM24" s="34">
        <v>32.865552100000002</v>
      </c>
      <c r="DN24" s="34">
        <v>3.4359179533800002</v>
      </c>
      <c r="DO24" s="34">
        <v>2920.2589188500001</v>
      </c>
      <c r="DP24" s="34">
        <v>577.22181991000002</v>
      </c>
      <c r="DQ24" s="34">
        <v>0</v>
      </c>
      <c r="DR24" s="34">
        <v>20.351028289999999</v>
      </c>
      <c r="DS24" s="34">
        <v>3.4492233200000002</v>
      </c>
      <c r="DT24" s="34">
        <v>-9.4595395</v>
      </c>
      <c r="DU24" s="34">
        <v>-0.61338062999999998</v>
      </c>
      <c r="DV24" s="34">
        <v>-1.5926461599999999</v>
      </c>
      <c r="DW24" s="34"/>
      <c r="DX24" s="34"/>
      <c r="DY24" s="34"/>
      <c r="DZ24" s="34">
        <v>1640.9308583099901</v>
      </c>
      <c r="EA24" s="34">
        <v>838.14807760999997</v>
      </c>
      <c r="EB24" s="34">
        <v>436.61808995000001</v>
      </c>
      <c r="EC24" s="34">
        <v>4.5618929799999997</v>
      </c>
      <c r="ED24" s="34">
        <v>6.3327824000999904</v>
      </c>
      <c r="EE24" s="34">
        <v>60070.819781519996</v>
      </c>
      <c r="EF24" s="34">
        <v>1411.22069464999</v>
      </c>
      <c r="EG24" s="34">
        <v>0</v>
      </c>
      <c r="EH24" s="34">
        <v>3894.4366275499901</v>
      </c>
      <c r="EI24" s="34">
        <v>2112.3263225800001</v>
      </c>
      <c r="EJ24" s="34">
        <v>-1693.9705224899999</v>
      </c>
      <c r="EK24" s="34">
        <v>-230.75468241999999</v>
      </c>
      <c r="EL24" s="34">
        <v>-1309.6486563999999</v>
      </c>
      <c r="EM24" s="34">
        <v>2619766.8921107501</v>
      </c>
      <c r="EN24" s="34"/>
      <c r="EO24" s="34">
        <v>0.9929</v>
      </c>
      <c r="EP24" s="34">
        <v>51035.61679878</v>
      </c>
      <c r="EQ24" s="34">
        <v>6418.0690081900002</v>
      </c>
      <c r="ER24" s="34">
        <v>914.23727625000004</v>
      </c>
      <c r="ES24" s="34">
        <v>1702.8966983</v>
      </c>
      <c r="ET24" s="34">
        <v>2.3193299247483998</v>
      </c>
      <c r="EU24" s="34">
        <v>18488.4441172999</v>
      </c>
      <c r="EV24" s="34">
        <v>62.52553837</v>
      </c>
      <c r="EW24" s="34">
        <v>0</v>
      </c>
      <c r="EX24" s="34">
        <v>673.17696861000002</v>
      </c>
      <c r="EY24" s="34">
        <v>526.41761870999903</v>
      </c>
      <c r="EZ24" s="34">
        <v>-586.40644174999898</v>
      </c>
      <c r="FA24" s="34">
        <v>-53.376053280000001</v>
      </c>
      <c r="FB24" s="34">
        <v>-504.70475295</v>
      </c>
      <c r="FC24" s="34"/>
      <c r="FD24" s="34"/>
      <c r="FE24" s="34"/>
      <c r="FF24" s="34">
        <v>16470.589815060001</v>
      </c>
      <c r="FG24" s="34">
        <v>1157.7102970999999</v>
      </c>
      <c r="FH24" s="34">
        <v>95.177702890000006</v>
      </c>
      <c r="FI24" s="34">
        <v>764.96630224999899</v>
      </c>
      <c r="FJ24" s="34">
        <v>2.0790394414160001</v>
      </c>
      <c r="FK24" s="34">
        <v>1943.8670456699999</v>
      </c>
      <c r="FL24" s="34">
        <v>0</v>
      </c>
      <c r="FM24" s="34">
        <v>0</v>
      </c>
      <c r="FN24" s="34">
        <v>79.682900739999994</v>
      </c>
      <c r="FO24" s="34">
        <v>59.245281519999999</v>
      </c>
      <c r="FP24" s="34">
        <v>-30.37278585</v>
      </c>
      <c r="FQ24" s="34">
        <v>-4.0613497199999999</v>
      </c>
      <c r="FR24" s="34">
        <v>-23.678918809999999</v>
      </c>
      <c r="FS24" s="34"/>
      <c r="FT24" s="34"/>
      <c r="FU24" s="34"/>
      <c r="FV24" s="34">
        <v>1702.5364669200001</v>
      </c>
      <c r="FW24" s="34">
        <v>169.03423347999899</v>
      </c>
      <c r="FX24" s="34">
        <v>36.453573169999999</v>
      </c>
      <c r="FY24" s="34">
        <v>35.842772099999998</v>
      </c>
      <c r="FZ24" s="34">
        <v>1.6817493751199999</v>
      </c>
      <c r="GA24" s="34">
        <v>1288.4723916999999</v>
      </c>
      <c r="GB24" s="34">
        <v>0</v>
      </c>
      <c r="GC24" s="34">
        <v>0</v>
      </c>
      <c r="GD24" s="34">
        <v>0.93883373999999897</v>
      </c>
      <c r="GE24" s="34">
        <v>0.12140619999999901</v>
      </c>
      <c r="GF24" s="34">
        <v>-0.54626844999999902</v>
      </c>
      <c r="GG24" s="34">
        <v>-2.0942739999999901E-2</v>
      </c>
      <c r="GH24" s="34">
        <v>-6.5466940000000001E-2</v>
      </c>
      <c r="GI24" s="34"/>
      <c r="GJ24" s="34"/>
      <c r="GK24" s="34"/>
      <c r="GL24" s="34">
        <v>1266.7535871600001</v>
      </c>
      <c r="GM24" s="34">
        <v>0.44016794999999997</v>
      </c>
      <c r="GN24" s="34">
        <v>0</v>
      </c>
      <c r="GO24" s="34">
        <v>21.278636590000001</v>
      </c>
      <c r="GP24" s="34">
        <v>1.4666007919399999</v>
      </c>
      <c r="GQ24" s="34">
        <v>860.93121145999999</v>
      </c>
      <c r="GR24" s="34">
        <v>0</v>
      </c>
      <c r="GS24" s="34">
        <v>0</v>
      </c>
      <c r="GT24" s="34">
        <v>97.676602629999906</v>
      </c>
      <c r="GU24" s="34">
        <v>75.602293340000003</v>
      </c>
      <c r="GV24" s="34">
        <v>-46.538526490000002</v>
      </c>
      <c r="GW24" s="34">
        <v>-4.14217762</v>
      </c>
      <c r="GX24" s="34">
        <v>-39.66245979</v>
      </c>
      <c r="GY24" s="34"/>
      <c r="GZ24" s="34"/>
      <c r="HA24" s="34"/>
      <c r="HB24" s="34">
        <v>710.88281645999996</v>
      </c>
      <c r="HC24" s="34">
        <v>112.46255436</v>
      </c>
      <c r="HD24" s="34">
        <v>11.383623800000001</v>
      </c>
      <c r="HE24" s="34">
        <v>26.202216839999998</v>
      </c>
      <c r="HF24" s="34">
        <v>2.4090115882799998</v>
      </c>
      <c r="HG24" s="34">
        <v>1498.84505473999</v>
      </c>
      <c r="HH24" s="34">
        <v>0</v>
      </c>
      <c r="HI24" s="34">
        <v>0</v>
      </c>
      <c r="HJ24" s="34">
        <v>960.49201891999996</v>
      </c>
      <c r="HK24" s="34">
        <v>96.878559259999903</v>
      </c>
      <c r="HL24" s="34">
        <v>-105.03540135999999</v>
      </c>
      <c r="HM24" s="34">
        <v>-56.625482049999903</v>
      </c>
      <c r="HN24" s="34">
        <v>-46.438293329999901</v>
      </c>
      <c r="HO24" s="34"/>
      <c r="HP24" s="34"/>
      <c r="HQ24" s="34"/>
      <c r="HR24" s="34">
        <v>530.54169291000005</v>
      </c>
      <c r="HS24" s="34">
        <v>944.79441717999998</v>
      </c>
      <c r="HT24" s="34">
        <v>8.5142536399999997</v>
      </c>
      <c r="HU24" s="34">
        <v>14.99469101</v>
      </c>
      <c r="HV24" s="34">
        <v>5.8490286183999904</v>
      </c>
      <c r="HW24" s="34">
        <v>483.13069137000002</v>
      </c>
      <c r="HX24" s="34">
        <v>0</v>
      </c>
      <c r="HY24" s="34">
        <v>0</v>
      </c>
      <c r="HZ24" s="34">
        <v>64.081035099999994</v>
      </c>
      <c r="IA24" s="34">
        <v>67.669523650000002</v>
      </c>
      <c r="IB24" s="34">
        <v>-32.999413449999999</v>
      </c>
      <c r="IC24" s="34">
        <v>-3.7908258799999999</v>
      </c>
      <c r="ID24" s="34">
        <v>-28.513531039999901</v>
      </c>
      <c r="IE24" s="34"/>
      <c r="IF24" s="34"/>
      <c r="IG24" s="34"/>
      <c r="IH24" s="34">
        <v>386.72420265999898</v>
      </c>
      <c r="II24" s="34">
        <v>65.586574709999994</v>
      </c>
      <c r="IJ24" s="34">
        <v>8.3893648699999996</v>
      </c>
      <c r="IK24" s="34">
        <v>22.430549129999999</v>
      </c>
      <c r="IL24" s="34">
        <v>2.50367736273</v>
      </c>
      <c r="IM24" s="34">
        <v>927.22032552999997</v>
      </c>
      <c r="IN24" s="34">
        <v>0</v>
      </c>
      <c r="IO24" s="34">
        <v>0</v>
      </c>
      <c r="IP24" s="34">
        <v>70.429978629999994</v>
      </c>
      <c r="IQ24" s="34">
        <v>57.00142546</v>
      </c>
      <c r="IR24" s="34">
        <v>-33.818565369999902</v>
      </c>
      <c r="IS24" s="34">
        <v>-4.20160936</v>
      </c>
      <c r="IT24" s="34">
        <v>-27.627847369999898</v>
      </c>
      <c r="IU24" s="34"/>
      <c r="IV24" s="34"/>
      <c r="IW24" s="34"/>
      <c r="IX24" s="34">
        <v>749.69021078000003</v>
      </c>
      <c r="IY24" s="34">
        <v>120.49903291</v>
      </c>
      <c r="IZ24" s="34">
        <v>21.825681960000001</v>
      </c>
      <c r="JA24" s="34">
        <v>35.205399879999902</v>
      </c>
      <c r="JB24" s="34">
        <v>2.9415287917400001</v>
      </c>
      <c r="JC24" s="34">
        <v>2036.57201181</v>
      </c>
      <c r="JD24" s="34">
        <v>0</v>
      </c>
      <c r="JE24" s="34">
        <v>0</v>
      </c>
      <c r="JF24" s="34">
        <v>124.722952769999</v>
      </c>
      <c r="JG24" s="34">
        <v>36.074364320000001</v>
      </c>
      <c r="JH24" s="34">
        <v>-25.602826659999899</v>
      </c>
      <c r="JI24" s="34">
        <v>-6.7251486299999996</v>
      </c>
      <c r="JJ24" s="34">
        <v>-17.632275280000002</v>
      </c>
      <c r="JK24" s="34"/>
      <c r="JL24" s="34"/>
      <c r="JM24" s="34"/>
      <c r="JN24" s="34">
        <v>1544.2288174600001</v>
      </c>
      <c r="JO24" s="34">
        <v>464.65113229999997</v>
      </c>
      <c r="JP24" s="34">
        <v>10.021714119999899</v>
      </c>
      <c r="JQ24" s="34">
        <v>17.670347929999998</v>
      </c>
      <c r="JR24" s="34">
        <v>2.6758072799699999</v>
      </c>
      <c r="JS24" s="34">
        <v>688.50344264</v>
      </c>
      <c r="JT24" s="34">
        <v>0</v>
      </c>
      <c r="JU24" s="34">
        <v>0</v>
      </c>
      <c r="JV24" s="34">
        <v>74.18604234</v>
      </c>
      <c r="JW24" s="34">
        <v>65.6550479</v>
      </c>
      <c r="JX24" s="34">
        <v>-97.659131829999893</v>
      </c>
      <c r="JY24" s="34">
        <v>-3.7625594000000002</v>
      </c>
      <c r="JZ24" s="34">
        <v>-31.3533321499999</v>
      </c>
      <c r="KA24" s="34"/>
      <c r="KB24" s="34"/>
      <c r="KC24" s="34"/>
      <c r="KD24" s="34">
        <v>512.65833185999998</v>
      </c>
      <c r="KE24" s="34">
        <v>105.62100117</v>
      </c>
      <c r="KF24" s="34">
        <v>20.037898779999999</v>
      </c>
      <c r="KG24" s="34">
        <v>50.18621083</v>
      </c>
      <c r="KH24" s="34">
        <v>3.3379206252000002</v>
      </c>
      <c r="KI24" s="34">
        <v>2068.2450663899999</v>
      </c>
      <c r="KJ24" s="34">
        <v>641.26664083000003</v>
      </c>
      <c r="KK24" s="34">
        <v>0</v>
      </c>
      <c r="KL24" s="34">
        <v>159.67039532000001</v>
      </c>
      <c r="KM24" s="34">
        <v>9.5422602800000007</v>
      </c>
      <c r="KN24" s="34">
        <v>-7.0189287199999999</v>
      </c>
      <c r="KO24" s="34">
        <v>-2.6954443799999899</v>
      </c>
      <c r="KP24" s="34">
        <v>-3.22765017</v>
      </c>
      <c r="KQ24" s="34"/>
      <c r="KR24" s="34"/>
      <c r="KS24" s="34"/>
      <c r="KT24" s="34">
        <v>1451.81601171999</v>
      </c>
      <c r="KU24" s="34">
        <v>165.84631245</v>
      </c>
      <c r="KV24" s="34">
        <v>448.36333726999999</v>
      </c>
      <c r="KW24" s="34">
        <v>2.2194049499999999</v>
      </c>
      <c r="KX24" s="34">
        <v>4.2978812868</v>
      </c>
      <c r="KY24" s="34">
        <v>4969.1714747999904</v>
      </c>
      <c r="KZ24" s="34">
        <v>571.254434239999</v>
      </c>
      <c r="LA24" s="34">
        <v>0</v>
      </c>
      <c r="LB24" s="34">
        <v>159.86792482000001</v>
      </c>
      <c r="LC24" s="34">
        <v>62.476405489999998</v>
      </c>
      <c r="LD24" s="34">
        <v>-36.874038550000002</v>
      </c>
      <c r="LE24" s="34">
        <v>-7.1122442000000001</v>
      </c>
      <c r="LF24" s="34">
        <v>-22.994264439999998</v>
      </c>
      <c r="LG24" s="34"/>
      <c r="LH24" s="34"/>
      <c r="LI24" s="34"/>
      <c r="LJ24" s="34">
        <v>4368.1356783799902</v>
      </c>
      <c r="LK24" s="34">
        <v>515.10462079000001</v>
      </c>
      <c r="LL24" s="34">
        <v>13.551925199999999</v>
      </c>
      <c r="LM24" s="34">
        <v>72.379250429999999</v>
      </c>
      <c r="LN24" s="34">
        <v>1.5230976153119999</v>
      </c>
      <c r="LO24" s="34">
        <v>1561.9320035599901</v>
      </c>
      <c r="LP24" s="34">
        <v>0</v>
      </c>
      <c r="LQ24" s="34">
        <v>0</v>
      </c>
      <c r="LR24" s="34">
        <v>32.25440571</v>
      </c>
      <c r="LS24" s="34">
        <v>10.76415201</v>
      </c>
      <c r="LT24" s="34">
        <v>-8.2716115299999995</v>
      </c>
      <c r="LU24" s="34">
        <v>-0.96944777000000004</v>
      </c>
      <c r="LV24" s="34">
        <v>-4.8625881699999898</v>
      </c>
      <c r="LW24" s="34"/>
      <c r="LX24" s="34"/>
      <c r="LY24" s="34"/>
      <c r="LZ24" s="34">
        <v>1301.1133204600001</v>
      </c>
      <c r="MA24" s="34">
        <v>104.71306335</v>
      </c>
      <c r="MB24" s="34">
        <v>2.1102790800000002</v>
      </c>
      <c r="MC24" s="34">
        <v>153.99534066999999</v>
      </c>
      <c r="MD24" s="34">
        <v>1.8132635888499999</v>
      </c>
      <c r="ME24" s="34">
        <v>1845.3073219</v>
      </c>
      <c r="MF24" s="34">
        <v>0.14393361999999901</v>
      </c>
      <c r="MG24" s="34">
        <v>0</v>
      </c>
      <c r="MH24" s="34">
        <v>166.37853086999999</v>
      </c>
      <c r="MI24" s="34">
        <v>74.053542519999993</v>
      </c>
      <c r="MJ24" s="34">
        <v>-51.298237890000003</v>
      </c>
      <c r="MK24" s="34">
        <v>-8.0704538899999996</v>
      </c>
      <c r="ML24" s="34">
        <v>-37.949423369999998</v>
      </c>
      <c r="MM24" s="34"/>
      <c r="MN24" s="34"/>
      <c r="MO24" s="34"/>
      <c r="MP24" s="34">
        <v>1639.6830927399999</v>
      </c>
      <c r="MQ24" s="34">
        <v>150.84391249999999</v>
      </c>
      <c r="MR24" s="34">
        <v>20.580354289999999</v>
      </c>
      <c r="MS24" s="34">
        <v>34.199962370000001</v>
      </c>
      <c r="MT24" s="34">
        <v>2.4188246532000002</v>
      </c>
      <c r="MU24" s="34">
        <v>1904.93251386</v>
      </c>
      <c r="MV24" s="34">
        <v>0</v>
      </c>
      <c r="MW24" s="34">
        <v>0</v>
      </c>
      <c r="MX24" s="34">
        <v>172.55959805000001</v>
      </c>
      <c r="MY24" s="34">
        <v>84.376041169999993</v>
      </c>
      <c r="MZ24" s="34">
        <v>-62.82887805</v>
      </c>
      <c r="NA24" s="34">
        <v>-15.358266070000001</v>
      </c>
      <c r="NB24" s="34">
        <v>-44.562652100000001</v>
      </c>
      <c r="NC24" s="34"/>
      <c r="ND24" s="34"/>
      <c r="NE24" s="34"/>
      <c r="NF24" s="34">
        <v>1584.6919128899999</v>
      </c>
      <c r="NG24" s="34">
        <v>240.23146298</v>
      </c>
      <c r="NH24" s="34">
        <v>14.72997739</v>
      </c>
      <c r="NI24" s="34">
        <v>65.279160599999997</v>
      </c>
      <c r="NJ24" s="34">
        <v>2.1274646318550001</v>
      </c>
      <c r="NK24" s="34">
        <v>3320.8787606799901</v>
      </c>
      <c r="NL24" s="34">
        <v>89.720668219999894</v>
      </c>
      <c r="NM24" s="34">
        <v>0</v>
      </c>
      <c r="NN24" s="34">
        <v>66.12659481</v>
      </c>
      <c r="NO24" s="34">
        <v>146.70932736</v>
      </c>
      <c r="NP24" s="34">
        <v>-45.163335049999901</v>
      </c>
      <c r="NQ24" s="34">
        <v>-7.1916838399999996</v>
      </c>
      <c r="NR24" s="34">
        <v>-40.116996210000003</v>
      </c>
      <c r="NS24" s="34">
        <v>2619766.8921107501</v>
      </c>
      <c r="NT24" s="34">
        <v>0</v>
      </c>
      <c r="NU24" s="34">
        <v>0.9929</v>
      </c>
      <c r="NV24" s="34">
        <v>2821.83769900999</v>
      </c>
      <c r="NW24" s="34">
        <v>470.26053342</v>
      </c>
      <c r="NX24" s="34">
        <v>7.2697741899999997</v>
      </c>
      <c r="NY24" s="34">
        <v>21.51075406</v>
      </c>
      <c r="NZ24" s="34">
        <v>2.2904772418000001</v>
      </c>
      <c r="OA24" s="34">
        <v>3143.2458431099999</v>
      </c>
      <c r="OB24" s="34">
        <v>2.5000299999999999E-3</v>
      </c>
      <c r="OC24" s="34">
        <v>0</v>
      </c>
      <c r="OD24" s="34">
        <v>232.63232232999999</v>
      </c>
      <c r="OE24" s="34">
        <v>205.71944818</v>
      </c>
      <c r="OF24" s="34">
        <v>-185.07471593</v>
      </c>
      <c r="OG24" s="34">
        <v>-13.990124979999999</v>
      </c>
      <c r="OH24" s="34">
        <v>-162.62422687999899</v>
      </c>
      <c r="OI24" s="34"/>
      <c r="OJ24" s="34"/>
      <c r="OK24" s="34"/>
      <c r="OL24" s="34">
        <v>2585.1185536399998</v>
      </c>
      <c r="OM24" s="34">
        <v>380.80831763999998</v>
      </c>
      <c r="ON24" s="34">
        <v>47.65424617</v>
      </c>
      <c r="OO24" s="34">
        <v>129.66472565999999</v>
      </c>
      <c r="OP24" s="34">
        <v>2.70267018846</v>
      </c>
      <c r="OQ24" s="34">
        <v>2010.49108268999</v>
      </c>
      <c r="OR24" s="34">
        <v>1.9275E-4</v>
      </c>
      <c r="OS24" s="34">
        <v>0</v>
      </c>
      <c r="OT24" s="34">
        <v>56.194650549999999</v>
      </c>
      <c r="OU24" s="34">
        <v>23.311938529999999</v>
      </c>
      <c r="OV24" s="34">
        <v>-14.59048971</v>
      </c>
      <c r="OW24" s="34">
        <v>-5.2712567300000002</v>
      </c>
      <c r="OX24" s="34">
        <v>-7.8548104799999896</v>
      </c>
      <c r="OY24" s="34"/>
      <c r="OZ24" s="34"/>
      <c r="PA24" s="34"/>
      <c r="PB24" s="34">
        <v>1925.52898894999</v>
      </c>
      <c r="PC24" s="34">
        <v>64.271764879999907</v>
      </c>
      <c r="PD24" s="34">
        <v>1.3532564599999899</v>
      </c>
      <c r="PE24" s="34">
        <v>19.3370724</v>
      </c>
      <c r="PF24" s="34">
        <v>1.22152009636799</v>
      </c>
      <c r="PG24" s="34">
        <v>2073.8258387199999</v>
      </c>
      <c r="PH24" s="34">
        <v>4.8000000000000001E-5</v>
      </c>
      <c r="PI24" s="34">
        <v>0</v>
      </c>
      <c r="PJ24" s="34">
        <v>102.896865159999</v>
      </c>
      <c r="PK24" s="34">
        <v>94.527622390000005</v>
      </c>
      <c r="PL24" s="34">
        <v>-63.651651769999901</v>
      </c>
      <c r="PM24" s="34">
        <v>-6.7590260600000001</v>
      </c>
      <c r="PN24" s="34">
        <v>-54.864187019999903</v>
      </c>
      <c r="PO24" s="34"/>
      <c r="PP24" s="34"/>
      <c r="PQ24" s="34"/>
      <c r="PR24" s="34">
        <v>1919.22313762</v>
      </c>
      <c r="PS24" s="34">
        <v>129.75242367000001</v>
      </c>
      <c r="PT24" s="34">
        <v>6.0166024800000004</v>
      </c>
      <c r="PU24" s="34">
        <v>18.833674949999999</v>
      </c>
      <c r="PV24" s="34">
        <v>1.100622529145</v>
      </c>
      <c r="PW24" s="34">
        <v>2177.3314707899999</v>
      </c>
      <c r="PX24" s="34">
        <v>16.83820704</v>
      </c>
      <c r="PY24" s="34">
        <v>0</v>
      </c>
      <c r="PZ24" s="34">
        <v>132.38007995000001</v>
      </c>
      <c r="QA24" s="34">
        <v>71.022287479999903</v>
      </c>
      <c r="QB24" s="34">
        <v>-43.42360489</v>
      </c>
      <c r="QC24" s="34">
        <v>-6.8354294800000002</v>
      </c>
      <c r="QD24" s="34">
        <v>-30.332683729999999</v>
      </c>
      <c r="QE24" s="34"/>
      <c r="QF24" s="34"/>
      <c r="QG24" s="34"/>
      <c r="QH24" s="34">
        <v>1868.73050259</v>
      </c>
      <c r="QI24" s="34">
        <v>219.83291062999999</v>
      </c>
      <c r="QJ24" s="34">
        <v>20.492115160000001</v>
      </c>
      <c r="QK24" s="34">
        <v>68.275942409999999</v>
      </c>
      <c r="QL24" s="34">
        <v>2.1509130707319999</v>
      </c>
      <c r="QM24" s="34">
        <v>3410.3476871600001</v>
      </c>
      <c r="QN24" s="34">
        <v>9.3040606799999992</v>
      </c>
      <c r="QO24" s="34">
        <v>0</v>
      </c>
      <c r="QP24" s="34">
        <v>155.5545559</v>
      </c>
      <c r="QQ24" s="34">
        <v>192.96468256999901</v>
      </c>
      <c r="QR24" s="34">
        <v>-127.00634988</v>
      </c>
      <c r="QS24" s="34">
        <v>-5.6636405999999999</v>
      </c>
      <c r="QT24" s="34">
        <v>-113.96964341</v>
      </c>
      <c r="QU24" s="34"/>
      <c r="QV24" s="34"/>
      <c r="QW24" s="34"/>
      <c r="QX24" s="34">
        <v>2909.7023879899898</v>
      </c>
      <c r="QY24" s="34">
        <v>473.54433320999999</v>
      </c>
      <c r="QZ24" s="34">
        <v>4.7640283300000004</v>
      </c>
      <c r="RA24" s="34">
        <v>22.336937630000001</v>
      </c>
      <c r="RB24" s="34">
        <v>2.6731788110099899</v>
      </c>
      <c r="RC24" s="34">
        <v>855.39561532000005</v>
      </c>
      <c r="RD24" s="34">
        <v>0</v>
      </c>
      <c r="RE24" s="34">
        <v>0</v>
      </c>
      <c r="RF24" s="34">
        <v>112.74987822</v>
      </c>
      <c r="RG24" s="34">
        <v>24.71030343</v>
      </c>
      <c r="RH24" s="34">
        <v>-14.20888051</v>
      </c>
      <c r="RI24" s="34">
        <v>-3.08843164</v>
      </c>
      <c r="RJ24" s="34">
        <v>-9.2417920999999996</v>
      </c>
      <c r="RK24" s="34"/>
      <c r="RL24" s="34"/>
      <c r="RM24" s="34"/>
      <c r="RN24" s="34">
        <v>684.62876144999996</v>
      </c>
      <c r="RO24" s="34">
        <v>86.076686809999998</v>
      </c>
      <c r="RP24" s="34">
        <v>76.755897910000002</v>
      </c>
      <c r="RQ24" s="34">
        <v>7.9342691500000004</v>
      </c>
      <c r="RR24" s="34">
        <v>3.3277418069000002</v>
      </c>
      <c r="RS24" s="34">
        <v>629.37800240000001</v>
      </c>
      <c r="RT24" s="34">
        <v>0</v>
      </c>
      <c r="RU24" s="34">
        <v>0</v>
      </c>
      <c r="RV24" s="34">
        <v>69.645059549999999</v>
      </c>
      <c r="RW24" s="34">
        <v>50.553962300000002</v>
      </c>
      <c r="RX24" s="34">
        <v>-29.466095639999899</v>
      </c>
      <c r="RY24" s="34">
        <v>-3.9740318800000001</v>
      </c>
      <c r="RZ24" s="34">
        <v>-23.646233670000001</v>
      </c>
      <c r="SA24" s="34"/>
      <c r="SB24" s="34"/>
      <c r="SC24" s="34"/>
      <c r="SD24" s="34">
        <v>452.67167195000002</v>
      </c>
      <c r="SE24" s="34">
        <v>139.31012031</v>
      </c>
      <c r="SF24" s="34">
        <v>13.908204100000001</v>
      </c>
      <c r="SG24" s="34">
        <v>23.488006039999998</v>
      </c>
      <c r="SH24" s="34">
        <v>3.3672738691199999</v>
      </c>
      <c r="SI24" s="34">
        <v>1179.29135267999</v>
      </c>
      <c r="SJ24" s="34">
        <v>19.23140296</v>
      </c>
      <c r="SK24" s="34">
        <v>0</v>
      </c>
      <c r="SL24" s="34">
        <v>64.115414479999998</v>
      </c>
      <c r="SM24" s="34">
        <v>37.023043399999999</v>
      </c>
      <c r="SN24" s="34">
        <v>-21.740196009999998</v>
      </c>
      <c r="SO24" s="34">
        <v>-3.18470977</v>
      </c>
      <c r="SP24" s="34">
        <v>-16.232974289999898</v>
      </c>
      <c r="SQ24" s="34"/>
      <c r="SR24" s="34"/>
      <c r="SS24" s="34"/>
      <c r="ST24" s="34">
        <v>1091.9122870799999</v>
      </c>
      <c r="SU24" s="34">
        <v>55.998192260000003</v>
      </c>
      <c r="SV24" s="34">
        <v>6.7464514299999996</v>
      </c>
      <c r="SW24" s="34">
        <v>24.63442191</v>
      </c>
      <c r="SX24" s="34">
        <v>2.11287083407999</v>
      </c>
      <c r="SY24" s="34">
        <v>705.05945524000003</v>
      </c>
      <c r="SZ24" s="34">
        <v>0.93306791</v>
      </c>
      <c r="TA24" s="34">
        <v>0</v>
      </c>
      <c r="TB24" s="34">
        <v>66.023018350000001</v>
      </c>
      <c r="TC24" s="34">
        <v>39.905785109999997</v>
      </c>
      <c r="TD24" s="34">
        <v>-24.374147149999999</v>
      </c>
      <c r="TE24" s="34">
        <v>-3.8843424499999899</v>
      </c>
      <c r="TF24" s="34">
        <v>-17.491652699999999</v>
      </c>
      <c r="TG24" s="34"/>
      <c r="TH24" s="34"/>
      <c r="TI24" s="34"/>
      <c r="TJ24" s="34">
        <v>556.21685103999903</v>
      </c>
      <c r="TK24" s="34">
        <v>80.674942129999906</v>
      </c>
      <c r="TL24" s="34">
        <v>18.13701356</v>
      </c>
      <c r="TM24" s="34">
        <v>50.030648509999999</v>
      </c>
      <c r="TN24" s="34">
        <v>2.8555526284799999</v>
      </c>
      <c r="TO24" s="34">
        <v>17016.93096645</v>
      </c>
      <c r="TP24" s="34">
        <v>1710.46198585</v>
      </c>
      <c r="TQ24" s="34">
        <v>0</v>
      </c>
      <c r="TR24" s="34">
        <v>838.43750526999997</v>
      </c>
      <c r="TS24" s="34">
        <v>409.04447470999997</v>
      </c>
      <c r="TT24" s="34">
        <v>-208.05937861999899</v>
      </c>
      <c r="TU24" s="34">
        <v>-33.071331969999903</v>
      </c>
      <c r="TV24" s="34">
        <v>-133.61932737000001</v>
      </c>
      <c r="TW24" s="34">
        <v>5407372.12788634</v>
      </c>
      <c r="TX24" s="34"/>
      <c r="TY24" s="34">
        <v>0.7</v>
      </c>
      <c r="TZ24" s="34">
        <v>11960.9132204199</v>
      </c>
      <c r="UA24" s="34">
        <v>2517.4643613099902</v>
      </c>
      <c r="UB24" s="34">
        <v>2103.09192132</v>
      </c>
      <c r="UC24" s="34">
        <v>435.46146340000001</v>
      </c>
      <c r="UD24" s="34">
        <v>4.3870065677500003</v>
      </c>
      <c r="UE24" s="34">
        <v>16122.108811169999</v>
      </c>
      <c r="UF24" s="34">
        <v>1340.04873175999</v>
      </c>
      <c r="UG24" s="34">
        <v>0</v>
      </c>
      <c r="UH24" s="34">
        <v>829.67548055999998</v>
      </c>
      <c r="UI24" s="34">
        <v>404.02671127999997</v>
      </c>
      <c r="UJ24" s="34">
        <v>-204.36056532999999</v>
      </c>
      <c r="UK24" s="34">
        <v>-32.707230809999999</v>
      </c>
      <c r="UL24" s="34">
        <v>-132.03602606999999</v>
      </c>
      <c r="UM24" s="34">
        <v>5407372.12788634</v>
      </c>
      <c r="UN24" s="34"/>
      <c r="UO24" s="34">
        <v>0.7</v>
      </c>
      <c r="UP24" s="34">
        <v>11109.316790449901</v>
      </c>
      <c r="UQ24" s="34">
        <v>2498.78656412999</v>
      </c>
      <c r="UR24" s="34">
        <v>2081.9225603300001</v>
      </c>
      <c r="US24" s="34">
        <v>432.08289625999998</v>
      </c>
      <c r="UT24" s="34">
        <v>4.5420976390999996</v>
      </c>
      <c r="UU24" s="34">
        <v>11105.79377436</v>
      </c>
      <c r="UV24" s="34">
        <v>646.44742848999999</v>
      </c>
      <c r="UW24" s="34">
        <v>0</v>
      </c>
      <c r="UX24" s="34">
        <v>753.09693187000005</v>
      </c>
      <c r="UY24" s="34">
        <v>381.14463540999998</v>
      </c>
      <c r="UZ24" s="34">
        <v>-194.67747851999999</v>
      </c>
      <c r="VA24" s="34">
        <v>-31.848566720000001</v>
      </c>
      <c r="VB24" s="34">
        <v>-128.04508573999999</v>
      </c>
      <c r="VC24" s="34">
        <v>5407372.12788634</v>
      </c>
      <c r="VD24" s="34">
        <v>0</v>
      </c>
      <c r="VE24" s="34">
        <v>0.7</v>
      </c>
      <c r="VF24" s="34">
        <v>7098.4165433600001</v>
      </c>
      <c r="VG24" s="34">
        <v>1873.6893405000001</v>
      </c>
      <c r="VH24" s="34">
        <v>1742.0653283699901</v>
      </c>
      <c r="VI24" s="34">
        <v>391.62256213000001</v>
      </c>
      <c r="VJ24" s="34">
        <v>5.3714864622</v>
      </c>
      <c r="VK24" s="34">
        <v>828.35382061999906</v>
      </c>
      <c r="VL24" s="34">
        <v>370.41325409000001</v>
      </c>
      <c r="VM24" s="34">
        <v>0</v>
      </c>
      <c r="VN24" s="34">
        <v>1.79810673</v>
      </c>
      <c r="VO24" s="34">
        <v>2.4680963500000002</v>
      </c>
      <c r="VP24" s="34">
        <v>-2.5034166899999999</v>
      </c>
      <c r="VQ24" s="34">
        <v>-3.5662220000000001E-2</v>
      </c>
      <c r="VR24" s="34">
        <v>-0.87293082999999905</v>
      </c>
      <c r="VS24" s="34"/>
      <c r="VT24" s="34"/>
      <c r="VU24" s="34"/>
      <c r="VV24" s="34">
        <v>791.45965865999995</v>
      </c>
      <c r="VW24" s="34">
        <v>13.916180730000001</v>
      </c>
      <c r="VX24" s="34">
        <v>20.59681299</v>
      </c>
      <c r="VY24" s="34">
        <v>2.3811682399999898</v>
      </c>
      <c r="VZ24" s="34">
        <v>1.7962303065</v>
      </c>
      <c r="WA24" s="34">
        <v>66.468334659999996</v>
      </c>
      <c r="WB24" s="34">
        <v>0</v>
      </c>
      <c r="WC24" s="34">
        <v>0</v>
      </c>
      <c r="WD24" s="34">
        <v>6.9639179799999997</v>
      </c>
      <c r="WE24" s="34">
        <v>2.5496670799999999</v>
      </c>
      <c r="WF24" s="34">
        <v>-1.1953966</v>
      </c>
      <c r="WG24" s="34">
        <v>-0.32843894000000001</v>
      </c>
      <c r="WH24" s="34">
        <v>-0.71037046999999998</v>
      </c>
      <c r="WI24" s="34"/>
      <c r="WJ24" s="34"/>
      <c r="WK24" s="34"/>
      <c r="WL24" s="34">
        <v>60.13677131</v>
      </c>
      <c r="WM24" s="34">
        <v>4.76161645</v>
      </c>
      <c r="WN24" s="34">
        <v>0.57254799999999995</v>
      </c>
      <c r="WO24" s="34">
        <v>0.99739889999999898</v>
      </c>
      <c r="WP24" s="34">
        <v>2.6157334397999898</v>
      </c>
      <c r="WQ24" s="34">
        <v>1555.7184720599901</v>
      </c>
      <c r="WR24" s="34">
        <v>3.9999999999999998E-6</v>
      </c>
      <c r="WS24" s="34">
        <v>0</v>
      </c>
      <c r="WT24" s="34">
        <v>104.39434199999999</v>
      </c>
      <c r="WU24" s="34">
        <v>38.371662200000003</v>
      </c>
      <c r="WV24" s="34">
        <v>-30.402097309999998</v>
      </c>
      <c r="WW24" s="34">
        <v>-7.2484794900000002</v>
      </c>
      <c r="WX24" s="34">
        <v>-19.062148730000001</v>
      </c>
      <c r="WY24" s="34"/>
      <c r="WZ24" s="34"/>
      <c r="XA24" s="34"/>
      <c r="XB24" s="34">
        <v>935.23748212999999</v>
      </c>
      <c r="XC24" s="34">
        <v>314.60105267999899</v>
      </c>
      <c r="XD24" s="34">
        <v>208.94154295000001</v>
      </c>
      <c r="XE24" s="34">
        <v>96.938394299999999</v>
      </c>
      <c r="XF24" s="34">
        <v>5.28154142867999</v>
      </c>
      <c r="XG24" s="34">
        <v>18663.5638279499</v>
      </c>
      <c r="XH24" s="34">
        <v>14.15916753</v>
      </c>
      <c r="XI24" s="34">
        <v>0</v>
      </c>
      <c r="XJ24" s="34">
        <v>1823.1815315599999</v>
      </c>
      <c r="XK24" s="34">
        <v>1116.63300491</v>
      </c>
      <c r="XL24" s="34">
        <v>-732.91052246000004</v>
      </c>
      <c r="XM24" s="34">
        <v>-104.68771123000001</v>
      </c>
      <c r="XN24" s="34">
        <v>-551.41949734999901</v>
      </c>
      <c r="XO24" s="34"/>
      <c r="XP24" s="34"/>
      <c r="XQ24" s="34"/>
      <c r="XR24" s="34">
        <v>13851.95851834</v>
      </c>
      <c r="XS24" s="34">
        <v>2220.3525265200001</v>
      </c>
      <c r="XT24" s="34">
        <v>1285.66394494</v>
      </c>
      <c r="XU24" s="34">
        <v>1305.5888381499999</v>
      </c>
      <c r="XV24" s="34">
        <v>4.1470341898300003</v>
      </c>
      <c r="XW24" s="34">
        <v>10639.481064649999</v>
      </c>
      <c r="XX24" s="34">
        <v>0</v>
      </c>
      <c r="XY24" s="34">
        <v>0</v>
      </c>
      <c r="XZ24" s="34">
        <v>1129.94065213</v>
      </c>
      <c r="YA24" s="34">
        <v>513.69963712999902</v>
      </c>
      <c r="YB24" s="34">
        <v>-403.17492064999902</v>
      </c>
      <c r="YC24" s="34">
        <v>-66.817059509999893</v>
      </c>
      <c r="YD24" s="34">
        <v>-284.64842535999998</v>
      </c>
      <c r="YE24" s="34"/>
      <c r="YF24" s="34"/>
      <c r="YG24" s="34"/>
      <c r="YH24" s="34">
        <v>8550.1647286900006</v>
      </c>
      <c r="YI24" s="34">
        <v>945.63814437999997</v>
      </c>
      <c r="YJ24" s="34">
        <v>376.194320099999</v>
      </c>
      <c r="YK24" s="34">
        <v>767.48387147999995</v>
      </c>
      <c r="YL24" s="34">
        <v>3.7711864406400002</v>
      </c>
      <c r="YM24" s="34">
        <v>3574.7616325499998</v>
      </c>
      <c r="YN24" s="34">
        <v>14.15916753</v>
      </c>
      <c r="YO24" s="34">
        <v>0</v>
      </c>
      <c r="YP24" s="34">
        <v>237.83272276999901</v>
      </c>
      <c r="YQ24" s="34">
        <v>224.51293407</v>
      </c>
      <c r="YR24" s="34">
        <v>-129.56723656</v>
      </c>
      <c r="YS24" s="34">
        <v>-12.794950289999999</v>
      </c>
      <c r="YT24" s="34">
        <v>-105.899505609999</v>
      </c>
      <c r="YU24" s="34"/>
      <c r="YV24" s="34"/>
      <c r="YW24" s="34"/>
      <c r="YX24" s="34">
        <v>2217.6370468700002</v>
      </c>
      <c r="YY24" s="34">
        <v>690.17255095999997</v>
      </c>
      <c r="YZ24" s="34">
        <v>559.74003267999899</v>
      </c>
      <c r="ZA24" s="34">
        <v>107.21200203999901</v>
      </c>
      <c r="ZB24" s="34">
        <v>4.9123154828400004</v>
      </c>
      <c r="ZC24" s="34">
        <v>4449.3211307499996</v>
      </c>
      <c r="ZD24" s="34">
        <v>0</v>
      </c>
      <c r="ZE24" s="34">
        <v>0</v>
      </c>
      <c r="ZF24" s="34">
        <v>455.40815665999997</v>
      </c>
      <c r="ZG24" s="34">
        <v>378.42043371</v>
      </c>
      <c r="ZH24" s="34">
        <v>-200.16836524999999</v>
      </c>
      <c r="ZI24" s="34">
        <v>-25.075701429999999</v>
      </c>
      <c r="ZJ24" s="34">
        <v>-160.87156637999999</v>
      </c>
      <c r="ZK24" s="34"/>
      <c r="ZL24" s="34"/>
      <c r="ZM24" s="34"/>
      <c r="ZN24" s="34">
        <v>3084.1567427799901</v>
      </c>
      <c r="ZO24" s="34">
        <v>584.54183118000003</v>
      </c>
      <c r="ZP24" s="34">
        <v>349.72959215999998</v>
      </c>
      <c r="ZQ24" s="34">
        <v>430.89296462999999</v>
      </c>
      <c r="ZR24" s="34">
        <v>4.1595149080800002</v>
      </c>
      <c r="ZS24" s="34">
        <v>74772.195650349997</v>
      </c>
      <c r="ZT24" s="34">
        <v>337.79178688000002</v>
      </c>
      <c r="ZU24" s="34">
        <v>0</v>
      </c>
      <c r="ZV24" s="34">
        <v>5597.7496939399998</v>
      </c>
      <c r="ZW24" s="34">
        <v>3686.1115183399902</v>
      </c>
      <c r="ZX24" s="34">
        <v>-1927.9046274100001</v>
      </c>
      <c r="ZY24" s="34">
        <v>-310.69553782999998</v>
      </c>
      <c r="ZZ24" s="34">
        <v>-1406.8676432</v>
      </c>
      <c r="AAA24" s="34"/>
      <c r="AAB24" s="34"/>
      <c r="AAC24" s="34"/>
      <c r="AAD24" s="34">
        <v>65095.86563932</v>
      </c>
      <c r="AAE24" s="34">
        <v>5194.3780040299998</v>
      </c>
      <c r="AAF24" s="34">
        <v>618.27256609999995</v>
      </c>
      <c r="AAG24" s="34">
        <v>3863.6794408999899</v>
      </c>
      <c r="AAH24" s="34">
        <v>1.9954472196439901</v>
      </c>
      <c r="AAI24" s="34">
        <v>18446.521809989899</v>
      </c>
      <c r="AAJ24" s="34">
        <v>220.15464738</v>
      </c>
      <c r="AAK24" s="34">
        <v>0</v>
      </c>
      <c r="AAL24" s="34">
        <v>2613.0041572300001</v>
      </c>
      <c r="AAM24" s="34">
        <v>1003.03802558</v>
      </c>
      <c r="AAN24" s="34">
        <v>-473.77427587</v>
      </c>
      <c r="AAO24" s="34">
        <v>-100.80346111</v>
      </c>
      <c r="AAP24" s="34">
        <v>-327.70251768999998</v>
      </c>
      <c r="AAQ24" s="34">
        <v>1814099.4493694101</v>
      </c>
      <c r="AAR24" s="34"/>
      <c r="AAS24" s="34">
        <v>0</v>
      </c>
      <c r="AAT24" s="34">
        <v>12952.4111909699</v>
      </c>
      <c r="AAU24" s="34">
        <v>3799.6086241799999</v>
      </c>
      <c r="AAV24" s="34">
        <v>1114.83757586</v>
      </c>
      <c r="AAW24" s="34">
        <v>579.66441898000005</v>
      </c>
      <c r="AAX24" s="34">
        <v>4.3027514372799898</v>
      </c>
      <c r="AAY24" s="34">
        <v>9012.3273103799893</v>
      </c>
      <c r="AAZ24" s="34">
        <v>186.31762781</v>
      </c>
      <c r="ABA24" s="34">
        <v>0</v>
      </c>
      <c r="ABB24" s="34">
        <v>494.18496545999898</v>
      </c>
      <c r="ABC24" s="34">
        <v>453.75938901000001</v>
      </c>
      <c r="ABD24" s="34">
        <v>-269.57655218000002</v>
      </c>
      <c r="ABE24" s="34">
        <v>-36.54232494</v>
      </c>
      <c r="ABF24" s="34">
        <v>-201.48794744</v>
      </c>
      <c r="ABG24" s="34"/>
      <c r="ABH24" s="34"/>
      <c r="ABI24" s="34"/>
      <c r="ABJ24" s="34">
        <v>7450.8531986599901</v>
      </c>
      <c r="ABK24" s="34">
        <v>1010.61924504</v>
      </c>
      <c r="ABL24" s="34">
        <v>159.73705661</v>
      </c>
      <c r="ABM24" s="34">
        <v>391.11781007000002</v>
      </c>
      <c r="ABN24" s="34">
        <v>3.38792496403999</v>
      </c>
      <c r="ABO24" s="34">
        <v>1873.12869553</v>
      </c>
      <c r="ABP24" s="34">
        <v>33.497921309999903</v>
      </c>
      <c r="ABQ24" s="34">
        <v>0</v>
      </c>
      <c r="ABR24" s="34">
        <v>783.80208818999995</v>
      </c>
      <c r="ABS24" s="34">
        <v>172.51061991</v>
      </c>
      <c r="ABT24" s="34">
        <v>-23.463742029999999</v>
      </c>
      <c r="ABU24" s="34">
        <v>-13.36012796</v>
      </c>
      <c r="ABV24" s="34">
        <v>-6.91374304</v>
      </c>
      <c r="ABW24" s="34"/>
      <c r="ABX24" s="34"/>
      <c r="ABY24" s="34"/>
      <c r="ABZ24" s="34">
        <v>765.82609872</v>
      </c>
      <c r="ACA24" s="34">
        <v>743.28007785999898</v>
      </c>
      <c r="ACB24" s="34">
        <v>359.36197492999997</v>
      </c>
      <c r="ACC24" s="34">
        <v>4.6605440199999997</v>
      </c>
      <c r="ACD24" s="34">
        <v>6.1767977439199999</v>
      </c>
      <c r="ACE24" s="34">
        <v>1101.2806244599999</v>
      </c>
      <c r="ACF24" s="34">
        <v>0</v>
      </c>
      <c r="ACG24" s="34">
        <v>0</v>
      </c>
      <c r="ACH24" s="34">
        <v>71.588484979999905</v>
      </c>
      <c r="ACI24" s="34">
        <v>69.706290199999998</v>
      </c>
      <c r="ACJ24" s="34">
        <v>-29.07460365</v>
      </c>
      <c r="ACK24" s="34">
        <v>-3.5919491899999998</v>
      </c>
      <c r="ACL24" s="34">
        <v>-23.067328639999999</v>
      </c>
      <c r="ACM24" s="34">
        <v>1814099.4493694101</v>
      </c>
      <c r="ACN24" s="34">
        <v>0</v>
      </c>
      <c r="ACO24" s="34">
        <v>0</v>
      </c>
      <c r="ACP24" s="34">
        <v>976.94391771999994</v>
      </c>
      <c r="ACQ24" s="34">
        <v>118.19694832</v>
      </c>
      <c r="ACR24" s="34">
        <v>0.67691170999999895</v>
      </c>
      <c r="ACS24" s="34">
        <v>5.46284671</v>
      </c>
      <c r="ACT24" s="34">
        <v>2.7338735038999999</v>
      </c>
      <c r="ACU24" s="34">
        <v>6304.7885847300004</v>
      </c>
      <c r="ACV24" s="34">
        <v>0.33909825999999998</v>
      </c>
      <c r="ACW24" s="34">
        <v>0</v>
      </c>
      <c r="ACX24" s="34">
        <v>1254.28616345</v>
      </c>
      <c r="ACY24" s="34">
        <v>297.32584566999998</v>
      </c>
      <c r="ACZ24" s="34">
        <v>-145.63406913</v>
      </c>
      <c r="ADA24" s="34">
        <v>-46.686760560000003</v>
      </c>
      <c r="ADB24" s="34">
        <v>-91.427319330000003</v>
      </c>
      <c r="ADC24" s="34"/>
      <c r="ADD24" s="34"/>
      <c r="ADE24" s="34"/>
      <c r="ADF24" s="34">
        <v>3639.1446065</v>
      </c>
      <c r="ADG24" s="34">
        <v>1895.86301858</v>
      </c>
      <c r="ADH24" s="34">
        <v>594.08679459999905</v>
      </c>
      <c r="ADI24" s="34">
        <v>175.69416504999899</v>
      </c>
      <c r="ADJ24" s="34">
        <v>5.0499577071299999</v>
      </c>
      <c r="ADK24" s="34">
        <v>154.99659489000001</v>
      </c>
      <c r="ADL24" s="34">
        <v>0</v>
      </c>
      <c r="ADM24" s="34">
        <v>0</v>
      </c>
      <c r="ADN24" s="34">
        <v>9.1424551499999893</v>
      </c>
      <c r="ADO24" s="34">
        <v>9.7358807899999995</v>
      </c>
      <c r="ADP24" s="34">
        <v>-6.0253088799999901</v>
      </c>
      <c r="ADQ24" s="34">
        <v>-0.62229846</v>
      </c>
      <c r="ADR24" s="34">
        <v>-4.8061792399999996</v>
      </c>
      <c r="ADS24" s="34"/>
      <c r="ADT24" s="34"/>
      <c r="ADU24" s="34"/>
      <c r="ADV24" s="34">
        <v>119.64336936999899</v>
      </c>
      <c r="ADW24" s="34">
        <v>31.649334379999999</v>
      </c>
      <c r="ADX24" s="34">
        <v>0.97483801000000003</v>
      </c>
      <c r="ADY24" s="34">
        <v>2.7290531299999898</v>
      </c>
      <c r="ADZ24" s="34">
        <v>3.3782428279999999</v>
      </c>
      <c r="AEA24" s="34">
        <v>11885.99911866</v>
      </c>
      <c r="AEB24" s="34">
        <v>0</v>
      </c>
      <c r="AEC24" s="34">
        <v>0</v>
      </c>
      <c r="AED24" s="34">
        <v>2348.7204548300001</v>
      </c>
      <c r="AEE24" s="34">
        <v>1300.1108524399999</v>
      </c>
      <c r="AEF24" s="34">
        <v>-530.53813181999999</v>
      </c>
      <c r="AEG24" s="34">
        <v>-125.44414927</v>
      </c>
      <c r="AEH24" s="34">
        <v>-387.70157229999899</v>
      </c>
      <c r="AEI24" s="34"/>
      <c r="AEJ24" s="34"/>
      <c r="AEK24" s="34"/>
      <c r="AEL24" s="34">
        <v>6953.1256524399996</v>
      </c>
      <c r="AEM24" s="34">
        <v>2791.7326853599998</v>
      </c>
      <c r="AEN24" s="34">
        <v>1612.9905957399999</v>
      </c>
      <c r="AEO24" s="34">
        <v>528.15018511999995</v>
      </c>
      <c r="AEP24" s="34">
        <v>5.4680721320999996</v>
      </c>
      <c r="AEQ24" s="34">
        <v>41977.618247300001</v>
      </c>
      <c r="AER24" s="34">
        <v>0</v>
      </c>
      <c r="AES24" s="34">
        <v>0</v>
      </c>
      <c r="AET24" s="34">
        <v>3674.5790434700002</v>
      </c>
      <c r="AEU24" s="34">
        <v>1293.06863837999</v>
      </c>
      <c r="AEV24" s="34">
        <v>-627.41860979999899</v>
      </c>
      <c r="AEW24" s="34">
        <v>-149.57429667</v>
      </c>
      <c r="AEX24" s="34">
        <v>-396.77344448999901</v>
      </c>
      <c r="AEY24" s="34"/>
      <c r="AEZ24" s="34"/>
      <c r="AFA24" s="34"/>
      <c r="AFB24" s="34">
        <v>27814.07157136</v>
      </c>
      <c r="AFC24" s="34">
        <v>9069.6003987999993</v>
      </c>
      <c r="AFD24" s="34">
        <v>4400.4979904600004</v>
      </c>
      <c r="AFE24" s="34">
        <v>693.44828668000002</v>
      </c>
      <c r="AFF24" s="34">
        <v>4.5332847034499997</v>
      </c>
      <c r="AFG24" s="34">
        <v>90037.144698570002</v>
      </c>
      <c r="AFH24" s="34">
        <v>3994.8922505800001</v>
      </c>
      <c r="AFI24" s="34">
        <v>0</v>
      </c>
      <c r="AFJ24" s="34">
        <v>4557.6925993999903</v>
      </c>
      <c r="AFK24" s="34">
        <v>2323.2857858500001</v>
      </c>
      <c r="AFL24" s="34">
        <v>-1777.49407683</v>
      </c>
      <c r="AFM24" s="34">
        <v>-302.12585776999998</v>
      </c>
      <c r="AFN24" s="34">
        <v>-1256.85187710999</v>
      </c>
      <c r="AFO24" s="34"/>
      <c r="AFP24" s="34"/>
      <c r="AFQ24" s="34"/>
      <c r="AFR24" s="34">
        <v>72051.579022089994</v>
      </c>
      <c r="AFS24" s="34">
        <v>8304.5762461800005</v>
      </c>
      <c r="AFT24" s="34">
        <v>3864.3328020499998</v>
      </c>
      <c r="AFU24" s="34">
        <v>5816.6566282499998</v>
      </c>
      <c r="AFV24" s="34">
        <v>3.0750232023959998</v>
      </c>
      <c r="AFW24" s="34">
        <v>0</v>
      </c>
      <c r="AFX24" s="34">
        <v>0</v>
      </c>
      <c r="AFY24" s="34">
        <v>0</v>
      </c>
      <c r="AFZ24" s="34">
        <v>0</v>
      </c>
      <c r="AGA24" s="34">
        <v>0</v>
      </c>
      <c r="AGB24" s="34">
        <v>0</v>
      </c>
      <c r="AGC24" s="34">
        <v>0</v>
      </c>
      <c r="AGD24" s="34">
        <v>0</v>
      </c>
      <c r="AGE24" s="34"/>
      <c r="AGF24" s="34"/>
      <c r="AGG24" s="34"/>
      <c r="AGH24" s="34">
        <v>0</v>
      </c>
      <c r="AGI24" s="34">
        <v>0</v>
      </c>
      <c r="AGJ24" s="34">
        <v>0</v>
      </c>
      <c r="AGK24" s="34">
        <v>0</v>
      </c>
      <c r="AGL24" s="34">
        <v>0</v>
      </c>
      <c r="AGM24" s="34">
        <v>90037.1446985699</v>
      </c>
      <c r="AGN24" s="34">
        <v>3994.8922505800001</v>
      </c>
      <c r="AGO24" s="34">
        <v>0</v>
      </c>
      <c r="AGP24" s="34">
        <v>4557.6925993999903</v>
      </c>
      <c r="AGQ24" s="34">
        <v>2323.2857858500001</v>
      </c>
      <c r="AGR24" s="34">
        <v>-1777.49407683</v>
      </c>
      <c r="AGS24" s="34">
        <v>-302.12585776999998</v>
      </c>
      <c r="AGT24" s="34">
        <v>-1256.85187710999</v>
      </c>
      <c r="AGU24" s="34"/>
      <c r="AGV24" s="34"/>
      <c r="AGW24" s="34"/>
      <c r="AGX24" s="34">
        <v>72051.579022089994</v>
      </c>
      <c r="AGY24" s="34">
        <v>8304.5762461799895</v>
      </c>
      <c r="AGZ24" s="34">
        <v>3864.3328020499998</v>
      </c>
      <c r="AHA24" s="34">
        <v>5816.6566282499998</v>
      </c>
      <c r="AHB24" s="34">
        <v>3.0750232023959998</v>
      </c>
      <c r="AHC24" s="34">
        <v>351789.43251193</v>
      </c>
      <c r="AHD24" s="34">
        <v>10432.9363186399</v>
      </c>
      <c r="AHE24" s="34">
        <v>0</v>
      </c>
      <c r="AHF24" s="34">
        <v>26306.754409270001</v>
      </c>
      <c r="AHG24" s="34">
        <v>13837.28272786</v>
      </c>
      <c r="AHH24" s="34">
        <v>-8342.7112477799892</v>
      </c>
      <c r="AHI24" s="34">
        <v>-1417.8671599700001</v>
      </c>
      <c r="AHJ24" s="34">
        <v>-6019.9668678899998</v>
      </c>
      <c r="AHK24" s="34">
        <v>33682052.404334798</v>
      </c>
      <c r="AHL24" s="34">
        <v>19771186.9962692</v>
      </c>
      <c r="AHM24" s="34">
        <v>0.43233112711851901</v>
      </c>
      <c r="AHN24" s="34">
        <v>275819.66688539</v>
      </c>
      <c r="AHO24" s="34">
        <v>43551.503611959997</v>
      </c>
      <c r="AHP24" s="34">
        <v>16960.830925490001</v>
      </c>
      <c r="AHQ24" s="34">
        <v>15457.43108909</v>
      </c>
      <c r="AHR24" s="34">
        <v>3.2606228069999998</v>
      </c>
      <c r="AHS24" s="32" t="s">
        <v>466</v>
      </c>
      <c r="AHT24" s="198" t="s">
        <v>2389</v>
      </c>
      <c r="AHU24" s="32" t="s">
        <v>276</v>
      </c>
    </row>
    <row r="25" spans="1:906" ht="15" customHeight="1">
      <c r="A25" s="36" t="s">
        <v>157</v>
      </c>
      <c r="B25" s="58" t="s">
        <v>252</v>
      </c>
      <c r="C25" s="36" t="s">
        <v>169</v>
      </c>
      <c r="D25" s="74">
        <v>44926</v>
      </c>
      <c r="E25" s="58"/>
      <c r="F25" s="58"/>
      <c r="G25" s="59"/>
      <c r="H25" s="31"/>
      <c r="I25" s="31"/>
      <c r="J25" s="31"/>
      <c r="K25" s="31"/>
      <c r="L25" s="31"/>
      <c r="M25" s="31"/>
      <c r="N25" s="31"/>
      <c r="O25" s="31"/>
      <c r="P25" s="31"/>
      <c r="Q25" s="31"/>
      <c r="R25" s="31"/>
      <c r="S25" s="31"/>
      <c r="T25" s="31"/>
      <c r="U25" s="180"/>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2" t="s">
        <v>2319</v>
      </c>
      <c r="AHT25" s="198" t="s">
        <v>2389</v>
      </c>
      <c r="AHU25" s="32" t="s">
        <v>283</v>
      </c>
    </row>
    <row r="26" spans="1:906" ht="15" customHeight="1">
      <c r="A26" s="36" t="s">
        <v>69</v>
      </c>
      <c r="B26" s="58" t="s">
        <v>70</v>
      </c>
      <c r="C26" s="36" t="s">
        <v>168</v>
      </c>
      <c r="D26" s="74">
        <v>44926</v>
      </c>
      <c r="E26" s="58" t="s">
        <v>193</v>
      </c>
      <c r="F26" s="58" t="s">
        <v>191</v>
      </c>
      <c r="G26" s="59"/>
      <c r="H26" s="31"/>
      <c r="I26" s="31"/>
      <c r="J26" s="31"/>
      <c r="K26" s="31"/>
      <c r="L26" s="31"/>
      <c r="M26" s="31"/>
      <c r="N26" s="31"/>
      <c r="O26" s="31"/>
      <c r="P26" s="31"/>
      <c r="Q26" s="31"/>
      <c r="R26" s="31"/>
      <c r="S26" s="31"/>
      <c r="T26" s="31"/>
      <c r="U26" s="180"/>
      <c r="V26" s="34"/>
      <c r="W26" s="34">
        <v>47</v>
      </c>
      <c r="X26" s="34"/>
      <c r="Y26" s="34"/>
      <c r="Z26" s="34">
        <v>11</v>
      </c>
      <c r="AA26" s="34">
        <v>2</v>
      </c>
      <c r="AB26" s="34">
        <v>-2</v>
      </c>
      <c r="AC26" s="34"/>
      <c r="AD26" s="34">
        <v>-1</v>
      </c>
      <c r="AE26" s="34">
        <v>23390</v>
      </c>
      <c r="AF26" s="34">
        <v>6568</v>
      </c>
      <c r="AG26" s="34">
        <v>1</v>
      </c>
      <c r="AH26" s="34">
        <v>28</v>
      </c>
      <c r="AI26" s="34">
        <v>13</v>
      </c>
      <c r="AJ26" s="34">
        <v>6</v>
      </c>
      <c r="AK26" s="34"/>
      <c r="AL26" s="34">
        <v>4.8</v>
      </c>
      <c r="AM26" s="34">
        <v>12</v>
      </c>
      <c r="AN26" s="34"/>
      <c r="AO26" s="34"/>
      <c r="AP26" s="34">
        <v>1</v>
      </c>
      <c r="AQ26" s="34"/>
      <c r="AR26" s="34"/>
      <c r="AS26" s="34"/>
      <c r="AT26" s="34"/>
      <c r="AU26" s="34">
        <v>5044</v>
      </c>
      <c r="AV26" s="34">
        <v>1387</v>
      </c>
      <c r="AW26" s="34">
        <v>1</v>
      </c>
      <c r="AX26" s="34">
        <v>6</v>
      </c>
      <c r="AY26" s="34">
        <v>6</v>
      </c>
      <c r="AZ26" s="34"/>
      <c r="BA26" s="34"/>
      <c r="BB26" s="34">
        <v>4.4000000000000004</v>
      </c>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v>1</v>
      </c>
      <c r="CJ26" s="34"/>
      <c r="CK26" s="34"/>
      <c r="CL26" s="34">
        <v>1</v>
      </c>
      <c r="CM26" s="34"/>
      <c r="CN26" s="34"/>
      <c r="CO26" s="34"/>
      <c r="CP26" s="34"/>
      <c r="CQ26" s="34">
        <v>293</v>
      </c>
      <c r="CR26" s="34">
        <v>263</v>
      </c>
      <c r="CS26" s="34">
        <v>1</v>
      </c>
      <c r="CT26" s="34">
        <v>1</v>
      </c>
      <c r="CU26" s="34"/>
      <c r="CV26" s="34"/>
      <c r="CW26" s="34"/>
      <c r="CX26" s="34"/>
      <c r="CY26" s="34">
        <v>11</v>
      </c>
      <c r="CZ26" s="34"/>
      <c r="DA26" s="34"/>
      <c r="DB26" s="34"/>
      <c r="DC26" s="34"/>
      <c r="DD26" s="34"/>
      <c r="DE26" s="34"/>
      <c r="DF26" s="34"/>
      <c r="DG26" s="34">
        <v>4007</v>
      </c>
      <c r="DH26" s="34">
        <v>669</v>
      </c>
      <c r="DI26" s="34">
        <v>1</v>
      </c>
      <c r="DJ26" s="34">
        <v>5</v>
      </c>
      <c r="DK26" s="34">
        <v>6</v>
      </c>
      <c r="DL26" s="34"/>
      <c r="DM26" s="34"/>
      <c r="DN26" s="34">
        <v>4.5999999999999996</v>
      </c>
      <c r="DO26" s="34"/>
      <c r="DP26" s="34"/>
      <c r="DQ26" s="34"/>
      <c r="DR26" s="34"/>
      <c r="DS26" s="34"/>
      <c r="DT26" s="34"/>
      <c r="DU26" s="34"/>
      <c r="DV26" s="34"/>
      <c r="DW26" s="34"/>
      <c r="DX26" s="34"/>
      <c r="DY26" s="34"/>
      <c r="DZ26" s="34"/>
      <c r="EA26" s="34"/>
      <c r="EB26" s="34"/>
      <c r="EC26" s="34"/>
      <c r="ED26" s="34"/>
      <c r="EE26" s="34">
        <v>443</v>
      </c>
      <c r="EF26" s="34"/>
      <c r="EG26" s="34"/>
      <c r="EH26" s="34">
        <v>23</v>
      </c>
      <c r="EI26" s="34">
        <v>9</v>
      </c>
      <c r="EJ26" s="34">
        <v>-4</v>
      </c>
      <c r="EK26" s="34">
        <v>-1</v>
      </c>
      <c r="EL26" s="34">
        <v>-2</v>
      </c>
      <c r="EM26" s="34">
        <v>191951</v>
      </c>
      <c r="EN26" s="34">
        <v>130456</v>
      </c>
      <c r="EO26" s="34">
        <v>0.89</v>
      </c>
      <c r="EP26" s="34">
        <v>239</v>
      </c>
      <c r="EQ26" s="34">
        <v>154</v>
      </c>
      <c r="ER26" s="34">
        <v>50</v>
      </c>
      <c r="ES26" s="34"/>
      <c r="ET26" s="34">
        <v>4.7</v>
      </c>
      <c r="EU26" s="34">
        <v>108</v>
      </c>
      <c r="EV26" s="34"/>
      <c r="EW26" s="34"/>
      <c r="EX26" s="34">
        <v>16</v>
      </c>
      <c r="EY26" s="34">
        <v>5</v>
      </c>
      <c r="EZ26" s="34">
        <v>-4</v>
      </c>
      <c r="FA26" s="34">
        <v>-1</v>
      </c>
      <c r="FB26" s="34">
        <v>-2</v>
      </c>
      <c r="FC26" s="34">
        <v>43761</v>
      </c>
      <c r="FD26" s="34">
        <v>37967</v>
      </c>
      <c r="FE26" s="34">
        <v>0.99</v>
      </c>
      <c r="FF26" s="34">
        <v>51</v>
      </c>
      <c r="FG26" s="34">
        <v>34</v>
      </c>
      <c r="FH26" s="34">
        <v>21</v>
      </c>
      <c r="FI26" s="34"/>
      <c r="FJ26" s="34">
        <v>5.2</v>
      </c>
      <c r="FK26" s="34">
        <v>21</v>
      </c>
      <c r="FL26" s="34"/>
      <c r="FM26" s="34"/>
      <c r="FN26" s="34">
        <v>1</v>
      </c>
      <c r="FO26" s="34"/>
      <c r="FP26" s="34"/>
      <c r="FQ26" s="34"/>
      <c r="FR26" s="34"/>
      <c r="FS26" s="34">
        <v>3808</v>
      </c>
      <c r="FT26" s="34">
        <v>3103</v>
      </c>
      <c r="FU26" s="34">
        <v>0.53</v>
      </c>
      <c r="FV26" s="34">
        <v>16</v>
      </c>
      <c r="FW26" s="34">
        <v>2</v>
      </c>
      <c r="FX26" s="34">
        <v>3</v>
      </c>
      <c r="FY26" s="34"/>
      <c r="FZ26" s="34">
        <v>3.6</v>
      </c>
      <c r="GA26" s="34"/>
      <c r="GB26" s="34"/>
      <c r="GC26" s="34"/>
      <c r="GD26" s="34"/>
      <c r="GE26" s="34"/>
      <c r="GF26" s="34"/>
      <c r="GG26" s="34"/>
      <c r="GH26" s="34"/>
      <c r="GI26" s="34">
        <v>1</v>
      </c>
      <c r="GJ26" s="34">
        <v>1</v>
      </c>
      <c r="GK26" s="34">
        <v>1</v>
      </c>
      <c r="GL26" s="34"/>
      <c r="GM26" s="34"/>
      <c r="GN26" s="34"/>
      <c r="GO26" s="34"/>
      <c r="GP26" s="34"/>
      <c r="GQ26" s="34">
        <v>2</v>
      </c>
      <c r="GR26" s="34"/>
      <c r="GS26" s="34"/>
      <c r="GT26" s="34"/>
      <c r="GU26" s="34"/>
      <c r="GV26" s="34"/>
      <c r="GW26" s="34"/>
      <c r="GX26" s="34"/>
      <c r="GY26" s="34">
        <v>536</v>
      </c>
      <c r="GZ26" s="34">
        <v>402</v>
      </c>
      <c r="HA26" s="34">
        <v>1</v>
      </c>
      <c r="HB26" s="34">
        <v>1</v>
      </c>
      <c r="HC26" s="34">
        <v>1</v>
      </c>
      <c r="HD26" s="34"/>
      <c r="HE26" s="34"/>
      <c r="HF26" s="34">
        <v>3.2</v>
      </c>
      <c r="HG26" s="34">
        <v>2</v>
      </c>
      <c r="HH26" s="34"/>
      <c r="HI26" s="34"/>
      <c r="HJ26" s="34"/>
      <c r="HK26" s="34"/>
      <c r="HL26" s="34"/>
      <c r="HM26" s="34"/>
      <c r="HN26" s="34"/>
      <c r="HO26" s="34">
        <v>527</v>
      </c>
      <c r="HP26" s="34">
        <v>390</v>
      </c>
      <c r="HQ26" s="34">
        <v>1</v>
      </c>
      <c r="HR26" s="34">
        <v>1</v>
      </c>
      <c r="HS26" s="34">
        <v>1</v>
      </c>
      <c r="HT26" s="34">
        <v>1</v>
      </c>
      <c r="HU26" s="34"/>
      <c r="HV26" s="34">
        <v>5.6</v>
      </c>
      <c r="HW26" s="34">
        <v>1</v>
      </c>
      <c r="HX26" s="34"/>
      <c r="HY26" s="34"/>
      <c r="HZ26" s="34"/>
      <c r="IA26" s="34"/>
      <c r="IB26" s="34"/>
      <c r="IC26" s="34"/>
      <c r="ID26" s="34"/>
      <c r="IE26" s="34">
        <v>319</v>
      </c>
      <c r="IF26" s="34">
        <v>241</v>
      </c>
      <c r="IG26" s="34">
        <v>1</v>
      </c>
      <c r="IH26" s="34">
        <v>1</v>
      </c>
      <c r="II26" s="34"/>
      <c r="IJ26" s="34"/>
      <c r="IK26" s="34"/>
      <c r="IL26" s="34">
        <v>1.5</v>
      </c>
      <c r="IM26" s="34">
        <v>6</v>
      </c>
      <c r="IN26" s="34"/>
      <c r="IO26" s="34"/>
      <c r="IP26" s="34"/>
      <c r="IQ26" s="34"/>
      <c r="IR26" s="34"/>
      <c r="IS26" s="34"/>
      <c r="IT26" s="34"/>
      <c r="IU26" s="34">
        <v>1015</v>
      </c>
      <c r="IV26" s="34">
        <v>499</v>
      </c>
      <c r="IW26" s="34">
        <v>1</v>
      </c>
      <c r="IX26" s="34">
        <v>3</v>
      </c>
      <c r="IY26" s="34">
        <v>2</v>
      </c>
      <c r="IZ26" s="34">
        <v>2</v>
      </c>
      <c r="JA26" s="34"/>
      <c r="JB26" s="34">
        <v>7.1</v>
      </c>
      <c r="JC26" s="34">
        <v>9</v>
      </c>
      <c r="JD26" s="34"/>
      <c r="JE26" s="34"/>
      <c r="JF26" s="34">
        <v>1</v>
      </c>
      <c r="JG26" s="34"/>
      <c r="JH26" s="34"/>
      <c r="JI26" s="34"/>
      <c r="JJ26" s="34"/>
      <c r="JK26" s="34">
        <v>2776</v>
      </c>
      <c r="JL26" s="34">
        <v>2210</v>
      </c>
      <c r="JM26" s="34">
        <v>1</v>
      </c>
      <c r="JN26" s="34">
        <v>6</v>
      </c>
      <c r="JO26" s="34">
        <v>2</v>
      </c>
      <c r="JP26" s="34">
        <v>1</v>
      </c>
      <c r="JQ26" s="34"/>
      <c r="JR26" s="34">
        <v>3.5</v>
      </c>
      <c r="JS26" s="34">
        <v>11</v>
      </c>
      <c r="JT26" s="34"/>
      <c r="JU26" s="34"/>
      <c r="JV26" s="34">
        <v>2</v>
      </c>
      <c r="JW26" s="34">
        <v>1</v>
      </c>
      <c r="JX26" s="34"/>
      <c r="JY26" s="34"/>
      <c r="JZ26" s="34"/>
      <c r="KA26" s="34">
        <v>3950</v>
      </c>
      <c r="KB26" s="34">
        <v>3311</v>
      </c>
      <c r="KC26" s="34">
        <v>1</v>
      </c>
      <c r="KD26" s="34">
        <v>6</v>
      </c>
      <c r="KE26" s="34">
        <v>2</v>
      </c>
      <c r="KF26" s="34">
        <v>3</v>
      </c>
      <c r="KG26" s="34"/>
      <c r="KH26" s="34">
        <v>5.7</v>
      </c>
      <c r="KI26" s="34">
        <v>2</v>
      </c>
      <c r="KJ26" s="34"/>
      <c r="KK26" s="34"/>
      <c r="KL26" s="34"/>
      <c r="KM26" s="34">
        <v>2</v>
      </c>
      <c r="KN26" s="34"/>
      <c r="KO26" s="34"/>
      <c r="KP26" s="34"/>
      <c r="KQ26" s="34">
        <v>5469</v>
      </c>
      <c r="KR26" s="34">
        <v>3136</v>
      </c>
      <c r="KS26" s="34">
        <v>1</v>
      </c>
      <c r="KT26" s="34"/>
      <c r="KU26" s="34">
        <v>2</v>
      </c>
      <c r="KV26" s="34"/>
      <c r="KW26" s="34"/>
      <c r="KX26" s="34">
        <v>6.6</v>
      </c>
      <c r="KY26" s="34">
        <v>20</v>
      </c>
      <c r="KZ26" s="34"/>
      <c r="LA26" s="34"/>
      <c r="LB26" s="34">
        <v>1</v>
      </c>
      <c r="LC26" s="34"/>
      <c r="LD26" s="34"/>
      <c r="LE26" s="34"/>
      <c r="LF26" s="34"/>
      <c r="LG26" s="34">
        <v>8204</v>
      </c>
      <c r="LH26" s="34">
        <v>5289</v>
      </c>
      <c r="LI26" s="34">
        <v>0.76</v>
      </c>
      <c r="LJ26" s="34">
        <v>17</v>
      </c>
      <c r="LK26" s="34">
        <v>3</v>
      </c>
      <c r="LL26" s="34"/>
      <c r="LM26" s="34"/>
      <c r="LN26" s="34">
        <v>2.2999999999999998</v>
      </c>
      <c r="LO26" s="34">
        <v>107</v>
      </c>
      <c r="LP26" s="34"/>
      <c r="LQ26" s="34"/>
      <c r="LR26" s="34"/>
      <c r="LS26" s="34"/>
      <c r="LT26" s="34"/>
      <c r="LU26" s="34"/>
      <c r="LV26" s="34"/>
      <c r="LW26" s="34">
        <v>54589</v>
      </c>
      <c r="LX26" s="34">
        <v>36589</v>
      </c>
      <c r="LY26" s="34">
        <v>0.86</v>
      </c>
      <c r="LZ26" s="34">
        <v>47</v>
      </c>
      <c r="MA26" s="34">
        <v>57</v>
      </c>
      <c r="MB26" s="34">
        <v>3</v>
      </c>
      <c r="MC26" s="34"/>
      <c r="MD26" s="34">
        <v>4.5</v>
      </c>
      <c r="ME26" s="34">
        <v>29</v>
      </c>
      <c r="MF26" s="34"/>
      <c r="MG26" s="34"/>
      <c r="MH26" s="34"/>
      <c r="MI26" s="34"/>
      <c r="MJ26" s="34"/>
      <c r="MK26" s="34"/>
      <c r="ML26" s="34"/>
      <c r="MM26" s="34">
        <v>7307</v>
      </c>
      <c r="MN26" s="34">
        <v>5429</v>
      </c>
      <c r="MO26" s="34">
        <v>1</v>
      </c>
      <c r="MP26" s="34">
        <v>19</v>
      </c>
      <c r="MQ26" s="34">
        <v>9</v>
      </c>
      <c r="MR26" s="34">
        <v>2</v>
      </c>
      <c r="MS26" s="34"/>
      <c r="MT26" s="34">
        <v>3.2</v>
      </c>
      <c r="MU26" s="34">
        <v>23</v>
      </c>
      <c r="MV26" s="34"/>
      <c r="MW26" s="34"/>
      <c r="MX26" s="34">
        <v>1</v>
      </c>
      <c r="MY26" s="34">
        <v>1</v>
      </c>
      <c r="MZ26" s="34"/>
      <c r="NA26" s="34"/>
      <c r="NB26" s="34"/>
      <c r="NC26" s="34">
        <v>24084</v>
      </c>
      <c r="ND26" s="34">
        <v>6233</v>
      </c>
      <c r="NE26" s="34">
        <v>1</v>
      </c>
      <c r="NF26" s="34">
        <v>10</v>
      </c>
      <c r="NG26" s="34">
        <v>9</v>
      </c>
      <c r="NH26" s="34">
        <v>3</v>
      </c>
      <c r="NI26" s="34"/>
      <c r="NJ26" s="34">
        <v>5.4</v>
      </c>
      <c r="NK26" s="34">
        <v>4</v>
      </c>
      <c r="NL26" s="34"/>
      <c r="NM26" s="34"/>
      <c r="NN26" s="34"/>
      <c r="NO26" s="34"/>
      <c r="NP26" s="34"/>
      <c r="NQ26" s="34"/>
      <c r="NR26" s="34"/>
      <c r="NS26" s="34">
        <v>2823</v>
      </c>
      <c r="NT26" s="34">
        <v>1931</v>
      </c>
      <c r="NU26" s="34">
        <v>1</v>
      </c>
      <c r="NV26" s="34">
        <v>2</v>
      </c>
      <c r="NW26" s="34">
        <v>1</v>
      </c>
      <c r="NX26" s="34">
        <v>1</v>
      </c>
      <c r="NY26" s="34"/>
      <c r="NZ26" s="34">
        <v>6</v>
      </c>
      <c r="OA26" s="34">
        <v>19</v>
      </c>
      <c r="OB26" s="34"/>
      <c r="OC26" s="34"/>
      <c r="OD26" s="34"/>
      <c r="OE26" s="34"/>
      <c r="OF26" s="34"/>
      <c r="OG26" s="34"/>
      <c r="OH26" s="34"/>
      <c r="OI26" s="34">
        <v>9212</v>
      </c>
      <c r="OJ26" s="34">
        <v>6902</v>
      </c>
      <c r="OK26" s="34">
        <v>1</v>
      </c>
      <c r="OL26" s="34">
        <v>8</v>
      </c>
      <c r="OM26" s="34">
        <v>6</v>
      </c>
      <c r="ON26" s="34">
        <v>5</v>
      </c>
      <c r="OO26" s="34"/>
      <c r="OP26" s="34">
        <v>6.3</v>
      </c>
      <c r="OQ26" s="34">
        <v>20</v>
      </c>
      <c r="OR26" s="34"/>
      <c r="OS26" s="34"/>
      <c r="OT26" s="34"/>
      <c r="OU26" s="34"/>
      <c r="OV26" s="34"/>
      <c r="OW26" s="34"/>
      <c r="OX26" s="34"/>
      <c r="OY26" s="34">
        <v>139</v>
      </c>
      <c r="OZ26" s="34">
        <v>104</v>
      </c>
      <c r="PA26" s="34">
        <v>0.03</v>
      </c>
      <c r="PB26" s="34">
        <v>20</v>
      </c>
      <c r="PC26" s="34"/>
      <c r="PD26" s="34"/>
      <c r="PE26" s="34"/>
      <c r="PF26" s="34">
        <v>2.2999999999999998</v>
      </c>
      <c r="PG26" s="34">
        <v>2</v>
      </c>
      <c r="PH26" s="34"/>
      <c r="PI26" s="34"/>
      <c r="PJ26" s="34">
        <v>1</v>
      </c>
      <c r="PK26" s="34"/>
      <c r="PL26" s="34"/>
      <c r="PM26" s="34"/>
      <c r="PN26" s="34"/>
      <c r="PO26" s="34">
        <v>586</v>
      </c>
      <c r="PP26" s="34">
        <v>454</v>
      </c>
      <c r="PQ26" s="34">
        <v>1</v>
      </c>
      <c r="PR26" s="34">
        <v>1</v>
      </c>
      <c r="PS26" s="34">
        <v>1</v>
      </c>
      <c r="PT26" s="34"/>
      <c r="PU26" s="34"/>
      <c r="PV26" s="34">
        <v>6.6</v>
      </c>
      <c r="PW26" s="34">
        <v>3</v>
      </c>
      <c r="PX26" s="34"/>
      <c r="PY26" s="34"/>
      <c r="PZ26" s="34"/>
      <c r="QA26" s="34"/>
      <c r="QB26" s="34"/>
      <c r="QC26" s="34"/>
      <c r="QD26" s="34"/>
      <c r="QE26" s="34">
        <v>1249</v>
      </c>
      <c r="QF26" s="34">
        <v>964</v>
      </c>
      <c r="QG26" s="34">
        <v>1</v>
      </c>
      <c r="QH26" s="34">
        <v>2</v>
      </c>
      <c r="QI26" s="34"/>
      <c r="QJ26" s="34"/>
      <c r="QK26" s="34"/>
      <c r="QL26" s="34">
        <v>3.1</v>
      </c>
      <c r="QM26" s="34">
        <v>1</v>
      </c>
      <c r="QN26" s="34"/>
      <c r="QO26" s="34"/>
      <c r="QP26" s="34"/>
      <c r="QQ26" s="34"/>
      <c r="QR26" s="34"/>
      <c r="QS26" s="34"/>
      <c r="QT26" s="34"/>
      <c r="QU26" s="34">
        <v>578</v>
      </c>
      <c r="QV26" s="34">
        <v>463</v>
      </c>
      <c r="QW26" s="34">
        <v>1</v>
      </c>
      <c r="QX26" s="34">
        <v>1</v>
      </c>
      <c r="QY26" s="34">
        <v>1</v>
      </c>
      <c r="QZ26" s="34"/>
      <c r="RA26" s="34"/>
      <c r="RB26" s="34">
        <v>3.1</v>
      </c>
      <c r="RC26" s="34"/>
      <c r="RD26" s="34"/>
      <c r="RE26" s="34"/>
      <c r="RF26" s="34"/>
      <c r="RG26" s="34"/>
      <c r="RH26" s="34"/>
      <c r="RI26" s="34"/>
      <c r="RJ26" s="34"/>
      <c r="RK26" s="34"/>
      <c r="RL26" s="34"/>
      <c r="RM26" s="34"/>
      <c r="RN26" s="34"/>
      <c r="RO26" s="34"/>
      <c r="RP26" s="34"/>
      <c r="RQ26" s="34"/>
      <c r="RR26" s="34"/>
      <c r="RS26" s="34">
        <v>7</v>
      </c>
      <c r="RT26" s="34"/>
      <c r="RU26" s="34"/>
      <c r="RV26" s="34"/>
      <c r="RW26" s="34"/>
      <c r="RX26" s="34"/>
      <c r="RY26" s="34"/>
      <c r="RZ26" s="34"/>
      <c r="SA26" s="34">
        <v>2216</v>
      </c>
      <c r="SB26" s="34">
        <v>1349</v>
      </c>
      <c r="SC26" s="34">
        <v>1</v>
      </c>
      <c r="SD26" s="34">
        <v>3</v>
      </c>
      <c r="SE26" s="34">
        <v>2</v>
      </c>
      <c r="SF26" s="34">
        <v>3</v>
      </c>
      <c r="SG26" s="34"/>
      <c r="SH26" s="34">
        <v>8.4</v>
      </c>
      <c r="SI26" s="34">
        <v>33</v>
      </c>
      <c r="SJ26" s="34"/>
      <c r="SK26" s="34"/>
      <c r="SL26" s="34"/>
      <c r="SM26" s="34"/>
      <c r="SN26" s="34"/>
      <c r="SO26" s="34"/>
      <c r="SP26" s="34"/>
      <c r="SQ26" s="34">
        <v>13132</v>
      </c>
      <c r="SR26" s="34">
        <v>9162</v>
      </c>
      <c r="SS26" s="34">
        <v>1</v>
      </c>
      <c r="ST26" s="34">
        <v>15</v>
      </c>
      <c r="SU26" s="34">
        <v>16</v>
      </c>
      <c r="SV26" s="34">
        <v>2</v>
      </c>
      <c r="SW26" s="34"/>
      <c r="SX26" s="34">
        <v>4.9000000000000004</v>
      </c>
      <c r="SY26" s="34">
        <v>13</v>
      </c>
      <c r="SZ26" s="34"/>
      <c r="TA26" s="34"/>
      <c r="TB26" s="34"/>
      <c r="TC26" s="34"/>
      <c r="TD26" s="34"/>
      <c r="TE26" s="34"/>
      <c r="TF26" s="34"/>
      <c r="TG26" s="34">
        <v>5657</v>
      </c>
      <c r="TH26" s="34">
        <v>4315</v>
      </c>
      <c r="TI26" s="34">
        <v>1</v>
      </c>
      <c r="TJ26" s="34">
        <v>9</v>
      </c>
      <c r="TK26" s="34">
        <v>3</v>
      </c>
      <c r="TL26" s="34"/>
      <c r="TM26" s="34"/>
      <c r="TN26" s="34">
        <v>4.9000000000000004</v>
      </c>
      <c r="TO26" s="34">
        <v>49</v>
      </c>
      <c r="TP26" s="34"/>
      <c r="TQ26" s="34"/>
      <c r="TR26" s="34"/>
      <c r="TS26" s="34"/>
      <c r="TT26" s="34">
        <v>-1</v>
      </c>
      <c r="TU26" s="34"/>
      <c r="TV26" s="34"/>
      <c r="TW26" s="34">
        <v>48631</v>
      </c>
      <c r="TX26" s="34">
        <v>11196</v>
      </c>
      <c r="TY26" s="34">
        <v>1</v>
      </c>
      <c r="TZ26" s="34">
        <v>7</v>
      </c>
      <c r="UA26" s="34">
        <v>35</v>
      </c>
      <c r="UB26" s="34">
        <v>7</v>
      </c>
      <c r="UC26" s="34"/>
      <c r="UD26" s="34">
        <v>7.7</v>
      </c>
      <c r="UE26" s="34">
        <v>21</v>
      </c>
      <c r="UF26" s="34"/>
      <c r="UG26" s="34"/>
      <c r="UH26" s="34"/>
      <c r="UI26" s="34"/>
      <c r="UJ26" s="34"/>
      <c r="UK26" s="34"/>
      <c r="UL26" s="34"/>
      <c r="UM26" s="34">
        <v>40394</v>
      </c>
      <c r="UN26" s="34">
        <v>4452</v>
      </c>
      <c r="UO26" s="34">
        <v>1</v>
      </c>
      <c r="UP26" s="34">
        <v>5</v>
      </c>
      <c r="UQ26" s="34">
        <v>10</v>
      </c>
      <c r="UR26" s="34">
        <v>6</v>
      </c>
      <c r="US26" s="34"/>
      <c r="UT26" s="34">
        <v>8.4</v>
      </c>
      <c r="UU26" s="34"/>
      <c r="UV26" s="34"/>
      <c r="UW26" s="34"/>
      <c r="UX26" s="34"/>
      <c r="UY26" s="34"/>
      <c r="UZ26" s="34"/>
      <c r="VA26" s="34"/>
      <c r="VB26" s="34"/>
      <c r="VC26" s="34"/>
      <c r="VD26" s="34"/>
      <c r="VE26" s="34"/>
      <c r="VF26" s="34"/>
      <c r="VG26" s="34"/>
      <c r="VH26" s="34"/>
      <c r="VI26" s="34"/>
      <c r="VJ26" s="34"/>
      <c r="VK26" s="34">
        <v>28</v>
      </c>
      <c r="VL26" s="34"/>
      <c r="VM26" s="34"/>
      <c r="VN26" s="34"/>
      <c r="VO26" s="34"/>
      <c r="VP26" s="34">
        <v>-1</v>
      </c>
      <c r="VQ26" s="34"/>
      <c r="VR26" s="34"/>
      <c r="VS26" s="34">
        <v>7952</v>
      </c>
      <c r="VT26" s="34">
        <v>6716</v>
      </c>
      <c r="VU26" s="34">
        <v>1</v>
      </c>
      <c r="VV26" s="34">
        <v>2</v>
      </c>
      <c r="VW26" s="34">
        <v>25</v>
      </c>
      <c r="VX26" s="34">
        <v>1</v>
      </c>
      <c r="VY26" s="34"/>
      <c r="VZ26" s="34">
        <v>7.2</v>
      </c>
      <c r="WA26" s="34"/>
      <c r="WB26" s="34"/>
      <c r="WC26" s="34"/>
      <c r="WD26" s="34"/>
      <c r="WE26" s="34"/>
      <c r="WF26" s="34"/>
      <c r="WG26" s="34"/>
      <c r="WH26" s="34"/>
      <c r="WI26" s="34"/>
      <c r="WJ26" s="34"/>
      <c r="WK26" s="34"/>
      <c r="WL26" s="34"/>
      <c r="WM26" s="34"/>
      <c r="WN26" s="34"/>
      <c r="WO26" s="34"/>
      <c r="WP26" s="34"/>
      <c r="WQ26" s="34">
        <v>6</v>
      </c>
      <c r="WR26" s="34"/>
      <c r="WS26" s="34"/>
      <c r="WT26" s="34">
        <v>3</v>
      </c>
      <c r="WU26" s="34"/>
      <c r="WV26" s="34"/>
      <c r="WW26" s="34"/>
      <c r="WX26" s="34"/>
      <c r="WY26" s="34">
        <v>10715</v>
      </c>
      <c r="WZ26" s="34">
        <v>786</v>
      </c>
      <c r="XA26" s="34">
        <v>1</v>
      </c>
      <c r="XB26" s="34">
        <v>2</v>
      </c>
      <c r="XC26" s="34">
        <v>3</v>
      </c>
      <c r="XD26" s="34">
        <v>1</v>
      </c>
      <c r="XE26" s="34"/>
      <c r="XF26" s="34">
        <v>6.7</v>
      </c>
      <c r="XG26" s="34">
        <v>550</v>
      </c>
      <c r="XH26" s="34"/>
      <c r="XI26" s="34"/>
      <c r="XJ26" s="34">
        <v>326</v>
      </c>
      <c r="XK26" s="34">
        <v>10</v>
      </c>
      <c r="XL26" s="34">
        <v>-12</v>
      </c>
      <c r="XM26" s="34">
        <v>-5</v>
      </c>
      <c r="XN26" s="34">
        <v>-5</v>
      </c>
      <c r="XO26" s="34">
        <v>241295</v>
      </c>
      <c r="XP26" s="34">
        <v>222024</v>
      </c>
      <c r="XQ26" s="34">
        <v>1</v>
      </c>
      <c r="XR26" s="34">
        <v>304</v>
      </c>
      <c r="XS26" s="34">
        <v>213</v>
      </c>
      <c r="XT26" s="34">
        <v>31</v>
      </c>
      <c r="XU26" s="34"/>
      <c r="XV26" s="34">
        <v>5</v>
      </c>
      <c r="XW26" s="34">
        <v>486</v>
      </c>
      <c r="XX26" s="34"/>
      <c r="XY26" s="34"/>
      <c r="XZ26" s="34">
        <v>306</v>
      </c>
      <c r="YA26" s="34">
        <v>8</v>
      </c>
      <c r="YB26" s="34">
        <v>-10</v>
      </c>
      <c r="YC26" s="34">
        <v>-4</v>
      </c>
      <c r="YD26" s="34">
        <v>-5</v>
      </c>
      <c r="YE26" s="34">
        <v>201002</v>
      </c>
      <c r="YF26" s="34">
        <v>187780</v>
      </c>
      <c r="YG26" s="34">
        <v>1</v>
      </c>
      <c r="YH26" s="34">
        <v>270</v>
      </c>
      <c r="YI26" s="34">
        <v>197</v>
      </c>
      <c r="YJ26" s="34">
        <v>19</v>
      </c>
      <c r="YK26" s="34"/>
      <c r="YL26" s="34">
        <v>4.9000000000000004</v>
      </c>
      <c r="YM26" s="34">
        <v>28</v>
      </c>
      <c r="YN26" s="34"/>
      <c r="YO26" s="34"/>
      <c r="YP26" s="34">
        <v>8</v>
      </c>
      <c r="YQ26" s="34">
        <v>1</v>
      </c>
      <c r="YR26" s="34">
        <v>-1</v>
      </c>
      <c r="YS26" s="34">
        <v>-1</v>
      </c>
      <c r="YT26" s="34"/>
      <c r="YU26" s="34">
        <v>19596</v>
      </c>
      <c r="YV26" s="34">
        <v>16828</v>
      </c>
      <c r="YW26" s="34">
        <v>1</v>
      </c>
      <c r="YX26" s="34">
        <v>16</v>
      </c>
      <c r="YY26" s="34">
        <v>8</v>
      </c>
      <c r="YZ26" s="34">
        <v>3</v>
      </c>
      <c r="ZA26" s="34"/>
      <c r="ZB26" s="34">
        <v>4.4000000000000004</v>
      </c>
      <c r="ZC26" s="34">
        <v>36</v>
      </c>
      <c r="ZD26" s="34"/>
      <c r="ZE26" s="34"/>
      <c r="ZF26" s="34">
        <v>12</v>
      </c>
      <c r="ZG26" s="34">
        <v>1</v>
      </c>
      <c r="ZH26" s="34">
        <v>-1</v>
      </c>
      <c r="ZI26" s="34"/>
      <c r="ZJ26" s="34"/>
      <c r="ZK26" s="34">
        <v>20697</v>
      </c>
      <c r="ZL26" s="34">
        <v>17416</v>
      </c>
      <c r="ZM26" s="34">
        <v>1</v>
      </c>
      <c r="ZN26" s="34">
        <v>18</v>
      </c>
      <c r="ZO26" s="34">
        <v>8</v>
      </c>
      <c r="ZP26" s="34">
        <v>9</v>
      </c>
      <c r="ZQ26" s="34"/>
      <c r="ZR26" s="34">
        <v>6.3</v>
      </c>
      <c r="ZS26" s="34">
        <v>914</v>
      </c>
      <c r="ZT26" s="34">
        <v>49</v>
      </c>
      <c r="ZU26" s="34"/>
      <c r="ZV26" s="34">
        <v>147</v>
      </c>
      <c r="ZW26" s="34">
        <v>21</v>
      </c>
      <c r="ZX26" s="34">
        <v>-16</v>
      </c>
      <c r="ZY26" s="34">
        <v>-5</v>
      </c>
      <c r="ZZ26" s="34">
        <v>-8</v>
      </c>
      <c r="AAA26" s="34">
        <v>127993</v>
      </c>
      <c r="AAB26" s="34">
        <v>105432</v>
      </c>
      <c r="AAC26" s="34">
        <v>0.99</v>
      </c>
      <c r="AAD26" s="34">
        <v>599</v>
      </c>
      <c r="AAE26" s="34">
        <v>219</v>
      </c>
      <c r="AAF26" s="34">
        <v>86</v>
      </c>
      <c r="AAG26" s="34">
        <v>1</v>
      </c>
      <c r="AAH26" s="34">
        <v>3.7</v>
      </c>
      <c r="AAI26" s="34">
        <v>292</v>
      </c>
      <c r="AAJ26" s="34">
        <v>5</v>
      </c>
      <c r="AAK26" s="34"/>
      <c r="AAL26" s="34">
        <v>5</v>
      </c>
      <c r="AAM26" s="34"/>
      <c r="AAN26" s="34">
        <v>-1</v>
      </c>
      <c r="AAO26" s="34"/>
      <c r="AAP26" s="34"/>
      <c r="AAQ26" s="34">
        <v>284719</v>
      </c>
      <c r="AAR26" s="34">
        <v>44377</v>
      </c>
      <c r="AAS26" s="34">
        <v>1</v>
      </c>
      <c r="AAT26" s="34">
        <v>205</v>
      </c>
      <c r="AAU26" s="34">
        <v>82</v>
      </c>
      <c r="AAV26" s="34">
        <v>5</v>
      </c>
      <c r="AAW26" s="34"/>
      <c r="AAX26" s="34">
        <v>3.9</v>
      </c>
      <c r="AAY26" s="34">
        <v>18</v>
      </c>
      <c r="AAZ26" s="34"/>
      <c r="ABA26" s="34"/>
      <c r="ABB26" s="34">
        <v>2</v>
      </c>
      <c r="ABC26" s="34"/>
      <c r="ABD26" s="34">
        <v>-1</v>
      </c>
      <c r="ABE26" s="34"/>
      <c r="ABF26" s="34"/>
      <c r="ABG26" s="34">
        <v>4103</v>
      </c>
      <c r="ABH26" s="34">
        <v>1220</v>
      </c>
      <c r="ABI26" s="34">
        <v>1</v>
      </c>
      <c r="ABJ26" s="34">
        <v>7</v>
      </c>
      <c r="ABK26" s="34">
        <v>8</v>
      </c>
      <c r="ABL26" s="34">
        <v>5</v>
      </c>
      <c r="ABM26" s="34"/>
      <c r="ABN26" s="34">
        <v>6</v>
      </c>
      <c r="ABO26" s="34">
        <v>199</v>
      </c>
      <c r="ABP26" s="34">
        <v>5</v>
      </c>
      <c r="ABQ26" s="34"/>
      <c r="ABR26" s="34">
        <v>3</v>
      </c>
      <c r="ABS26" s="34"/>
      <c r="ABT26" s="34"/>
      <c r="ABU26" s="34"/>
      <c r="ABV26" s="34"/>
      <c r="ABW26" s="34">
        <v>278871</v>
      </c>
      <c r="ABX26" s="34">
        <v>42190</v>
      </c>
      <c r="ABY26" s="34">
        <v>1</v>
      </c>
      <c r="ABZ26" s="34">
        <v>138</v>
      </c>
      <c r="ACA26" s="34">
        <v>61</v>
      </c>
      <c r="ACB26" s="34"/>
      <c r="ACC26" s="34"/>
      <c r="ACD26" s="34">
        <v>3.8</v>
      </c>
      <c r="ACE26" s="34"/>
      <c r="ACF26" s="34"/>
      <c r="ACG26" s="34"/>
      <c r="ACH26" s="34"/>
      <c r="ACI26" s="34"/>
      <c r="ACJ26" s="34"/>
      <c r="ACK26" s="34"/>
      <c r="ACL26" s="34"/>
      <c r="ACM26" s="34"/>
      <c r="ACN26" s="34"/>
      <c r="ACO26" s="34"/>
      <c r="ACP26" s="34"/>
      <c r="ACQ26" s="34"/>
      <c r="ACR26" s="34"/>
      <c r="ACS26" s="34"/>
      <c r="ACT26" s="34"/>
      <c r="ACU26" s="34">
        <v>73</v>
      </c>
      <c r="ACV26" s="34"/>
      <c r="ACW26" s="34"/>
      <c r="ACX26" s="34"/>
      <c r="ACY26" s="34"/>
      <c r="ACZ26" s="34"/>
      <c r="ADA26" s="34"/>
      <c r="ADB26" s="34"/>
      <c r="ADC26" s="34">
        <v>1008</v>
      </c>
      <c r="ADD26" s="34">
        <v>651</v>
      </c>
      <c r="ADE26" s="34">
        <v>1</v>
      </c>
      <c r="ADF26" s="34">
        <v>59</v>
      </c>
      <c r="ADG26" s="34">
        <v>13</v>
      </c>
      <c r="ADH26" s="34">
        <v>1</v>
      </c>
      <c r="ADI26" s="34"/>
      <c r="ADJ26" s="34">
        <v>3.3</v>
      </c>
      <c r="ADK26" s="34">
        <v>2</v>
      </c>
      <c r="ADL26" s="34"/>
      <c r="ADM26" s="34"/>
      <c r="ADN26" s="34"/>
      <c r="ADO26" s="34"/>
      <c r="ADP26" s="34"/>
      <c r="ADQ26" s="34"/>
      <c r="ADR26" s="34"/>
      <c r="ADS26" s="34">
        <v>250</v>
      </c>
      <c r="ADT26" s="34">
        <v>198</v>
      </c>
      <c r="ADU26" s="34">
        <v>1</v>
      </c>
      <c r="ADV26" s="34">
        <v>1</v>
      </c>
      <c r="ADW26" s="34"/>
      <c r="ADX26" s="34">
        <v>1</v>
      </c>
      <c r="ADY26" s="34"/>
      <c r="ADZ26" s="34">
        <v>8.4</v>
      </c>
      <c r="AEA26" s="34">
        <v>1165</v>
      </c>
      <c r="AEB26" s="34"/>
      <c r="AEC26" s="34"/>
      <c r="AED26" s="34">
        <v>466</v>
      </c>
      <c r="AEE26" s="34">
        <v>21</v>
      </c>
      <c r="AEF26" s="34">
        <v>-10</v>
      </c>
      <c r="AEG26" s="34">
        <v>-1</v>
      </c>
      <c r="AEH26" s="34">
        <v>-8</v>
      </c>
      <c r="AEI26" s="34">
        <v>138056</v>
      </c>
      <c r="AEJ26" s="34">
        <v>106464</v>
      </c>
      <c r="AEK26" s="34">
        <v>1</v>
      </c>
      <c r="AEL26" s="34">
        <v>177</v>
      </c>
      <c r="AEM26" s="34">
        <v>275</v>
      </c>
      <c r="AEN26" s="34">
        <v>712</v>
      </c>
      <c r="AEO26" s="34">
        <v>1</v>
      </c>
      <c r="AEP26" s="34">
        <v>10.9</v>
      </c>
      <c r="AEQ26" s="34">
        <v>1119</v>
      </c>
      <c r="AER26" s="34"/>
      <c r="AES26" s="34"/>
      <c r="AET26" s="34">
        <v>177</v>
      </c>
      <c r="AEU26" s="34">
        <v>21</v>
      </c>
      <c r="AEV26" s="34">
        <v>-19</v>
      </c>
      <c r="AEW26" s="34">
        <v>-3</v>
      </c>
      <c r="AEX26" s="34">
        <v>-15</v>
      </c>
      <c r="AEY26" s="34">
        <v>21547</v>
      </c>
      <c r="AEZ26" s="34">
        <v>14987</v>
      </c>
      <c r="AFA26" s="34">
        <v>0.99</v>
      </c>
      <c r="AFB26" s="34">
        <v>238</v>
      </c>
      <c r="AFC26" s="34">
        <v>357</v>
      </c>
      <c r="AFD26" s="34">
        <v>524</v>
      </c>
      <c r="AFE26" s="34">
        <v>1</v>
      </c>
      <c r="AFF26" s="34">
        <v>9.1</v>
      </c>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v>621</v>
      </c>
      <c r="AGN26" s="34"/>
      <c r="AGO26" s="34"/>
      <c r="AGP26" s="34">
        <v>72</v>
      </c>
      <c r="AGQ26" s="34">
        <v>58</v>
      </c>
      <c r="AGR26" s="34">
        <v>-33</v>
      </c>
      <c r="AGS26" s="34">
        <v>-1</v>
      </c>
      <c r="AGT26" s="34">
        <v>-28</v>
      </c>
      <c r="AGU26" s="34"/>
      <c r="AGV26" s="34"/>
      <c r="AGW26" s="34">
        <v>0.98</v>
      </c>
      <c r="AGX26" s="34">
        <v>230</v>
      </c>
      <c r="AGY26" s="34">
        <v>243</v>
      </c>
      <c r="AGZ26" s="34">
        <v>153</v>
      </c>
      <c r="AHA26" s="34">
        <v>1</v>
      </c>
      <c r="AHB26" s="34">
        <v>7.6</v>
      </c>
      <c r="AHC26" s="34">
        <v>5219</v>
      </c>
      <c r="AHD26" s="34">
        <v>55</v>
      </c>
      <c r="AHE26" s="34"/>
      <c r="AHF26" s="34">
        <v>1231</v>
      </c>
      <c r="AHG26" s="34">
        <v>142</v>
      </c>
      <c r="AHH26" s="34">
        <v>-98</v>
      </c>
      <c r="AHI26" s="34">
        <v>-16</v>
      </c>
      <c r="AHJ26" s="34">
        <v>-67</v>
      </c>
      <c r="AHK26" s="34"/>
      <c r="AHL26" s="34"/>
      <c r="AHM26" s="34">
        <v>0.98</v>
      </c>
      <c r="AHN26" s="34">
        <v>2035</v>
      </c>
      <c r="AHO26" s="34">
        <v>1600</v>
      </c>
      <c r="AHP26" s="34">
        <v>1575</v>
      </c>
      <c r="AHQ26" s="34">
        <v>4</v>
      </c>
      <c r="AHR26" s="34">
        <v>7</v>
      </c>
      <c r="AHS26" s="32" t="s">
        <v>467</v>
      </c>
      <c r="AHT26" s="198" t="s">
        <v>2389</v>
      </c>
      <c r="AHU26" s="32" t="s">
        <v>340</v>
      </c>
      <c r="AHV26" s="28" t="s">
        <v>2343</v>
      </c>
    </row>
    <row r="27" spans="1:906" ht="15" customHeight="1">
      <c r="A27" s="36" t="s">
        <v>67</v>
      </c>
      <c r="B27" s="58" t="s">
        <v>68</v>
      </c>
      <c r="C27" s="36" t="s">
        <v>169</v>
      </c>
      <c r="D27" s="74">
        <v>44926</v>
      </c>
      <c r="E27" s="58" t="s">
        <v>193</v>
      </c>
      <c r="F27" s="58" t="s">
        <v>191</v>
      </c>
      <c r="G27" s="59">
        <v>20922</v>
      </c>
      <c r="H27" s="31">
        <v>236</v>
      </c>
      <c r="I27" s="31"/>
      <c r="J27" s="31">
        <v>7104</v>
      </c>
      <c r="K27" s="31">
        <v>1390</v>
      </c>
      <c r="L27" s="31">
        <v>-707</v>
      </c>
      <c r="M27" s="31">
        <v>-144</v>
      </c>
      <c r="N27" s="31">
        <v>-515</v>
      </c>
      <c r="O27" s="31">
        <v>624630.4246063676</v>
      </c>
      <c r="P27" s="31">
        <v>541045.68654861662</v>
      </c>
      <c r="Q27" s="31">
        <v>0.37576949499575685</v>
      </c>
      <c r="R27" s="31">
        <v>15282</v>
      </c>
      <c r="S27" s="31">
        <v>2302</v>
      </c>
      <c r="T27" s="31">
        <v>963</v>
      </c>
      <c r="U27" s="180">
        <v>2376</v>
      </c>
      <c r="V27" s="34">
        <v>5.0247993539730791</v>
      </c>
      <c r="W27" s="34">
        <v>1741</v>
      </c>
      <c r="X27" s="34">
        <v>0</v>
      </c>
      <c r="Y27" s="34"/>
      <c r="Z27" s="34">
        <v>361</v>
      </c>
      <c r="AA27" s="34">
        <v>98</v>
      </c>
      <c r="AB27" s="34">
        <v>-61</v>
      </c>
      <c r="AC27" s="34">
        <v>-11</v>
      </c>
      <c r="AD27" s="34">
        <v>-38</v>
      </c>
      <c r="AE27" s="34">
        <v>0</v>
      </c>
      <c r="AF27" s="34">
        <v>0</v>
      </c>
      <c r="AG27" s="34">
        <v>0</v>
      </c>
      <c r="AH27" s="34">
        <v>747</v>
      </c>
      <c r="AI27" s="34">
        <v>306</v>
      </c>
      <c r="AJ27" s="34">
        <v>386</v>
      </c>
      <c r="AK27" s="34">
        <v>301</v>
      </c>
      <c r="AL27" s="34">
        <v>8.52</v>
      </c>
      <c r="AM27" s="34">
        <v>120</v>
      </c>
      <c r="AN27" s="34">
        <v>38</v>
      </c>
      <c r="AO27" s="34"/>
      <c r="AP27" s="34">
        <v>28</v>
      </c>
      <c r="AQ27" s="34">
        <v>12</v>
      </c>
      <c r="AR27" s="34">
        <v>-3</v>
      </c>
      <c r="AS27" s="34">
        <v>-1</v>
      </c>
      <c r="AT27" s="34">
        <v>-1</v>
      </c>
      <c r="AU27" s="34">
        <v>624630.4246063676</v>
      </c>
      <c r="AV27" s="34">
        <v>541045.68654861662</v>
      </c>
      <c r="AW27" s="34">
        <v>0.37576949499575685</v>
      </c>
      <c r="AX27" s="34">
        <v>99</v>
      </c>
      <c r="AY27" s="34">
        <v>17</v>
      </c>
      <c r="AZ27" s="34">
        <v>2</v>
      </c>
      <c r="BA27" s="34">
        <v>2</v>
      </c>
      <c r="BB27" s="34">
        <v>3.65</v>
      </c>
      <c r="BC27" s="34">
        <v>0</v>
      </c>
      <c r="BD27" s="34">
        <v>0</v>
      </c>
      <c r="BE27" s="34"/>
      <c r="BF27" s="34">
        <v>0</v>
      </c>
      <c r="BG27" s="34">
        <v>0</v>
      </c>
      <c r="BH27" s="34">
        <v>0</v>
      </c>
      <c r="BI27" s="34">
        <v>0</v>
      </c>
      <c r="BJ27" s="34">
        <v>0</v>
      </c>
      <c r="BK27" s="34">
        <v>0</v>
      </c>
      <c r="BL27" s="34">
        <v>0</v>
      </c>
      <c r="BM27" s="34">
        <v>0</v>
      </c>
      <c r="BN27" s="34">
        <v>0</v>
      </c>
      <c r="BO27" s="34">
        <v>0</v>
      </c>
      <c r="BP27" s="34">
        <v>0</v>
      </c>
      <c r="BQ27" s="34">
        <v>0</v>
      </c>
      <c r="BR27" s="34">
        <v>0</v>
      </c>
      <c r="BS27" s="34">
        <v>0</v>
      </c>
      <c r="BT27" s="34">
        <v>0</v>
      </c>
      <c r="BU27" s="34"/>
      <c r="BV27" s="34">
        <v>0</v>
      </c>
      <c r="BW27" s="34">
        <v>0</v>
      </c>
      <c r="BX27" s="34">
        <v>0</v>
      </c>
      <c r="BY27" s="34">
        <v>0</v>
      </c>
      <c r="BZ27" s="34">
        <v>0</v>
      </c>
      <c r="CA27" s="34">
        <v>0</v>
      </c>
      <c r="CB27" s="34">
        <v>0</v>
      </c>
      <c r="CC27" s="34">
        <v>0</v>
      </c>
      <c r="CD27" s="34">
        <v>0</v>
      </c>
      <c r="CE27" s="34">
        <v>0</v>
      </c>
      <c r="CF27" s="34">
        <v>0</v>
      </c>
      <c r="CG27" s="34">
        <v>0</v>
      </c>
      <c r="CH27" s="34">
        <v>0</v>
      </c>
      <c r="CI27" s="34">
        <v>0</v>
      </c>
      <c r="CJ27" s="34">
        <v>0</v>
      </c>
      <c r="CK27" s="34"/>
      <c r="CL27" s="34">
        <v>0</v>
      </c>
      <c r="CM27" s="34">
        <v>0</v>
      </c>
      <c r="CN27" s="34">
        <v>0</v>
      </c>
      <c r="CO27" s="34">
        <v>0</v>
      </c>
      <c r="CP27" s="34">
        <v>0</v>
      </c>
      <c r="CQ27" s="34">
        <v>0</v>
      </c>
      <c r="CR27" s="34">
        <v>0</v>
      </c>
      <c r="CS27" s="34">
        <v>0</v>
      </c>
      <c r="CT27" s="34">
        <v>0</v>
      </c>
      <c r="CU27" s="34">
        <v>0</v>
      </c>
      <c r="CV27" s="34">
        <v>0</v>
      </c>
      <c r="CW27" s="34">
        <v>0</v>
      </c>
      <c r="CX27" s="34">
        <v>0</v>
      </c>
      <c r="CY27" s="34">
        <v>59</v>
      </c>
      <c r="CZ27" s="34">
        <v>0</v>
      </c>
      <c r="DA27" s="34"/>
      <c r="DB27" s="34">
        <v>9</v>
      </c>
      <c r="DC27" s="34">
        <v>0</v>
      </c>
      <c r="DD27" s="34">
        <v>-1</v>
      </c>
      <c r="DE27" s="34">
        <v>0</v>
      </c>
      <c r="DF27" s="34">
        <v>0</v>
      </c>
      <c r="DG27" s="34">
        <v>279812</v>
      </c>
      <c r="DH27" s="34">
        <v>221957</v>
      </c>
      <c r="DI27" s="34">
        <v>0.38709111720765488</v>
      </c>
      <c r="DJ27" s="34">
        <v>42</v>
      </c>
      <c r="DK27" s="34">
        <v>17</v>
      </c>
      <c r="DL27" s="34">
        <v>0</v>
      </c>
      <c r="DM27" s="34">
        <v>1</v>
      </c>
      <c r="DN27" s="34">
        <v>4.2</v>
      </c>
      <c r="DO27" s="34">
        <v>60</v>
      </c>
      <c r="DP27" s="34">
        <v>38</v>
      </c>
      <c r="DQ27" s="34"/>
      <c r="DR27" s="34">
        <v>19</v>
      </c>
      <c r="DS27" s="34">
        <v>12</v>
      </c>
      <c r="DT27" s="34">
        <v>-2</v>
      </c>
      <c r="DU27" s="34">
        <v>0</v>
      </c>
      <c r="DV27" s="34">
        <v>-1</v>
      </c>
      <c r="DW27" s="34">
        <v>334818</v>
      </c>
      <c r="DX27" s="34">
        <v>319089</v>
      </c>
      <c r="DY27" s="34">
        <v>0.36465519064955698</v>
      </c>
      <c r="DZ27" s="34">
        <v>58</v>
      </c>
      <c r="EA27" s="34">
        <v>0</v>
      </c>
      <c r="EB27" s="34">
        <v>2</v>
      </c>
      <c r="EC27" s="34">
        <v>1</v>
      </c>
      <c r="ED27" s="34">
        <v>3.1</v>
      </c>
      <c r="EE27" s="34">
        <v>4870</v>
      </c>
      <c r="EF27" s="34">
        <v>81</v>
      </c>
      <c r="EG27" s="34"/>
      <c r="EH27" s="34">
        <v>1075</v>
      </c>
      <c r="EI27" s="34">
        <v>322</v>
      </c>
      <c r="EJ27" s="34">
        <v>-175</v>
      </c>
      <c r="EK27" s="34">
        <v>-35</v>
      </c>
      <c r="EL27" s="34">
        <v>-121</v>
      </c>
      <c r="EM27" s="34"/>
      <c r="EN27" s="34"/>
      <c r="EO27" s="34"/>
      <c r="EP27" s="34">
        <v>3562</v>
      </c>
      <c r="EQ27" s="34">
        <v>656</v>
      </c>
      <c r="ER27" s="34">
        <v>20</v>
      </c>
      <c r="ES27" s="34">
        <v>631</v>
      </c>
      <c r="ET27" s="34">
        <v>5.42</v>
      </c>
      <c r="EU27" s="34">
        <v>1182</v>
      </c>
      <c r="EV27" s="34">
        <v>0</v>
      </c>
      <c r="EW27" s="34"/>
      <c r="EX27" s="34">
        <v>446</v>
      </c>
      <c r="EY27" s="34">
        <v>105</v>
      </c>
      <c r="EZ27" s="34">
        <v>-56</v>
      </c>
      <c r="FA27" s="34">
        <v>-15</v>
      </c>
      <c r="FB27" s="34">
        <v>-37</v>
      </c>
      <c r="FC27" s="34"/>
      <c r="FD27" s="34"/>
      <c r="FE27" s="34"/>
      <c r="FF27" s="34">
        <v>907</v>
      </c>
      <c r="FG27" s="34">
        <v>120</v>
      </c>
      <c r="FH27" s="34">
        <v>3</v>
      </c>
      <c r="FI27" s="34">
        <v>151</v>
      </c>
      <c r="FJ27" s="34">
        <v>5.16</v>
      </c>
      <c r="FK27" s="34">
        <v>123</v>
      </c>
      <c r="FL27" s="34">
        <v>0</v>
      </c>
      <c r="FM27" s="34"/>
      <c r="FN27" s="34">
        <v>47</v>
      </c>
      <c r="FO27" s="34">
        <v>24</v>
      </c>
      <c r="FP27" s="34">
        <v>-6</v>
      </c>
      <c r="FQ27" s="34">
        <v>0</v>
      </c>
      <c r="FR27" s="34">
        <v>-5</v>
      </c>
      <c r="FS27" s="34">
        <v>0</v>
      </c>
      <c r="FT27" s="34">
        <v>0</v>
      </c>
      <c r="FU27" s="34"/>
      <c r="FV27" s="34">
        <v>85</v>
      </c>
      <c r="FW27" s="34">
        <v>24</v>
      </c>
      <c r="FX27" s="34">
        <v>0</v>
      </c>
      <c r="FY27" s="34">
        <v>13</v>
      </c>
      <c r="FZ27" s="34">
        <v>5.73</v>
      </c>
      <c r="GA27" s="34">
        <v>0</v>
      </c>
      <c r="GB27" s="34">
        <v>0</v>
      </c>
      <c r="GC27" s="34"/>
      <c r="GD27" s="34">
        <v>0</v>
      </c>
      <c r="GE27" s="34">
        <v>0</v>
      </c>
      <c r="GF27" s="34">
        <v>0</v>
      </c>
      <c r="GG27" s="34">
        <v>0</v>
      </c>
      <c r="GH27" s="34">
        <v>0</v>
      </c>
      <c r="GI27" s="34">
        <v>0</v>
      </c>
      <c r="GJ27" s="34">
        <v>0</v>
      </c>
      <c r="GK27" s="34"/>
      <c r="GL27" s="34">
        <v>0</v>
      </c>
      <c r="GM27" s="34">
        <v>0</v>
      </c>
      <c r="GN27" s="34">
        <v>0</v>
      </c>
      <c r="GO27" s="34">
        <v>0</v>
      </c>
      <c r="GP27" s="34"/>
      <c r="GQ27" s="34">
        <v>71</v>
      </c>
      <c r="GR27" s="34">
        <v>0</v>
      </c>
      <c r="GS27" s="34"/>
      <c r="GT27" s="34">
        <v>30</v>
      </c>
      <c r="GU27" s="34">
        <v>0</v>
      </c>
      <c r="GV27" s="34">
        <v>-1</v>
      </c>
      <c r="GW27" s="34">
        <v>0</v>
      </c>
      <c r="GX27" s="34">
        <v>0</v>
      </c>
      <c r="GY27" s="34">
        <v>0</v>
      </c>
      <c r="GZ27" s="34">
        <v>0</v>
      </c>
      <c r="HA27" s="34"/>
      <c r="HB27" s="34">
        <v>62</v>
      </c>
      <c r="HC27" s="34">
        <v>0</v>
      </c>
      <c r="HD27" s="34">
        <v>0</v>
      </c>
      <c r="HE27" s="34">
        <v>9</v>
      </c>
      <c r="HF27" s="34">
        <v>4.7699999999999996</v>
      </c>
      <c r="HG27" s="34">
        <v>98</v>
      </c>
      <c r="HH27" s="34">
        <v>0</v>
      </c>
      <c r="HI27" s="34"/>
      <c r="HJ27" s="34">
        <v>16</v>
      </c>
      <c r="HK27" s="34">
        <v>0</v>
      </c>
      <c r="HL27" s="34">
        <v>-1</v>
      </c>
      <c r="HM27" s="34">
        <v>0</v>
      </c>
      <c r="HN27" s="34">
        <v>0</v>
      </c>
      <c r="HO27" s="34">
        <v>0</v>
      </c>
      <c r="HP27" s="34">
        <v>0</v>
      </c>
      <c r="HQ27" s="34"/>
      <c r="HR27" s="34">
        <v>46</v>
      </c>
      <c r="HS27" s="34">
        <v>40</v>
      </c>
      <c r="HT27" s="34">
        <v>0</v>
      </c>
      <c r="HU27" s="34">
        <v>13</v>
      </c>
      <c r="HV27" s="34">
        <v>5.79</v>
      </c>
      <c r="HW27" s="34">
        <v>0</v>
      </c>
      <c r="HX27" s="34">
        <v>0</v>
      </c>
      <c r="HY27" s="34"/>
      <c r="HZ27" s="34">
        <v>0</v>
      </c>
      <c r="IA27" s="34">
        <v>0</v>
      </c>
      <c r="IB27" s="34">
        <v>0</v>
      </c>
      <c r="IC27" s="34">
        <v>0</v>
      </c>
      <c r="ID27" s="34">
        <v>0</v>
      </c>
      <c r="IE27" s="34">
        <v>0</v>
      </c>
      <c r="IF27" s="34">
        <v>0</v>
      </c>
      <c r="IG27" s="34"/>
      <c r="IH27" s="34">
        <v>0</v>
      </c>
      <c r="II27" s="34">
        <v>0</v>
      </c>
      <c r="IJ27" s="34">
        <v>0</v>
      </c>
      <c r="IK27" s="34">
        <v>0</v>
      </c>
      <c r="IL27" s="34"/>
      <c r="IM27" s="34">
        <v>91</v>
      </c>
      <c r="IN27" s="34">
        <v>0</v>
      </c>
      <c r="IO27" s="34"/>
      <c r="IP27" s="34">
        <v>14</v>
      </c>
      <c r="IQ27" s="34">
        <v>7</v>
      </c>
      <c r="IR27" s="34">
        <v>-4</v>
      </c>
      <c r="IS27" s="34">
        <v>0</v>
      </c>
      <c r="IT27" s="34">
        <v>-3</v>
      </c>
      <c r="IU27" s="34">
        <v>0</v>
      </c>
      <c r="IV27" s="34">
        <v>0</v>
      </c>
      <c r="IW27" s="34"/>
      <c r="IX27" s="34">
        <v>67</v>
      </c>
      <c r="IY27" s="34">
        <v>7</v>
      </c>
      <c r="IZ27" s="34">
        <v>4</v>
      </c>
      <c r="JA27" s="34">
        <v>13</v>
      </c>
      <c r="JB27" s="34">
        <v>6.42</v>
      </c>
      <c r="JC27" s="34">
        <v>33</v>
      </c>
      <c r="JD27" s="34">
        <v>0</v>
      </c>
      <c r="JE27" s="34"/>
      <c r="JF27" s="34">
        <v>0</v>
      </c>
      <c r="JG27" s="34">
        <v>0</v>
      </c>
      <c r="JH27" s="34">
        <v>0</v>
      </c>
      <c r="JI27" s="34">
        <v>0</v>
      </c>
      <c r="JJ27" s="34">
        <v>0</v>
      </c>
      <c r="JK27" s="34"/>
      <c r="JL27" s="34"/>
      <c r="JM27" s="34"/>
      <c r="JN27" s="34">
        <v>29</v>
      </c>
      <c r="JO27" s="34">
        <v>0</v>
      </c>
      <c r="JP27" s="34">
        <v>0</v>
      </c>
      <c r="JQ27" s="34">
        <v>4</v>
      </c>
      <c r="JR27" s="34">
        <v>6.71</v>
      </c>
      <c r="JS27" s="34">
        <v>160</v>
      </c>
      <c r="JT27" s="34">
        <v>0</v>
      </c>
      <c r="JU27" s="34"/>
      <c r="JV27" s="34">
        <v>41</v>
      </c>
      <c r="JW27" s="34">
        <v>18</v>
      </c>
      <c r="JX27" s="34">
        <v>-8</v>
      </c>
      <c r="JY27" s="34">
        <v>-1</v>
      </c>
      <c r="JZ27" s="34">
        <v>-6</v>
      </c>
      <c r="KA27" s="34">
        <v>0</v>
      </c>
      <c r="KB27" s="34">
        <v>0</v>
      </c>
      <c r="KC27" s="34"/>
      <c r="KD27" s="34">
        <v>114</v>
      </c>
      <c r="KE27" s="34">
        <v>26</v>
      </c>
      <c r="KF27" s="34">
        <v>0</v>
      </c>
      <c r="KG27" s="34">
        <v>19</v>
      </c>
      <c r="KH27" s="34">
        <v>5.09</v>
      </c>
      <c r="KI27" s="34">
        <v>2</v>
      </c>
      <c r="KJ27" s="34">
        <v>2</v>
      </c>
      <c r="KK27" s="34"/>
      <c r="KL27" s="34">
        <v>0</v>
      </c>
      <c r="KM27" s="34">
        <v>1</v>
      </c>
      <c r="KN27" s="34">
        <v>-1</v>
      </c>
      <c r="KO27" s="34">
        <v>0</v>
      </c>
      <c r="KP27" s="34">
        <v>-1</v>
      </c>
      <c r="KQ27" s="34">
        <v>0</v>
      </c>
      <c r="KR27" s="34">
        <v>0</v>
      </c>
      <c r="KS27" s="34"/>
      <c r="KT27" s="34">
        <v>1</v>
      </c>
      <c r="KU27" s="34">
        <v>0</v>
      </c>
      <c r="KV27" s="34">
        <v>0</v>
      </c>
      <c r="KW27" s="34">
        <v>0</v>
      </c>
      <c r="KX27" s="34">
        <v>3.44</v>
      </c>
      <c r="KY27" s="34">
        <v>292</v>
      </c>
      <c r="KZ27" s="34">
        <v>0</v>
      </c>
      <c r="LA27" s="34"/>
      <c r="LB27" s="34">
        <v>45</v>
      </c>
      <c r="LC27" s="34">
        <v>17</v>
      </c>
      <c r="LD27" s="34">
        <v>-8</v>
      </c>
      <c r="LE27" s="34">
        <v>0</v>
      </c>
      <c r="LF27" s="34">
        <v>-6</v>
      </c>
      <c r="LG27" s="34">
        <v>0</v>
      </c>
      <c r="LH27" s="34">
        <v>0</v>
      </c>
      <c r="LI27" s="34"/>
      <c r="LJ27" s="34">
        <v>242</v>
      </c>
      <c r="LK27" s="34">
        <v>13</v>
      </c>
      <c r="LL27" s="34">
        <v>0</v>
      </c>
      <c r="LM27" s="34">
        <v>37</v>
      </c>
      <c r="LN27" s="34">
        <v>4.5999999999999996</v>
      </c>
      <c r="LO27" s="34">
        <v>212</v>
      </c>
      <c r="LP27" s="34">
        <v>0</v>
      </c>
      <c r="LQ27" s="34"/>
      <c r="LR27" s="34">
        <v>2</v>
      </c>
      <c r="LS27" s="34">
        <v>0</v>
      </c>
      <c r="LT27" s="34">
        <v>-1</v>
      </c>
      <c r="LU27" s="34">
        <v>0</v>
      </c>
      <c r="LV27" s="34">
        <v>0</v>
      </c>
      <c r="LW27" s="34">
        <v>0</v>
      </c>
      <c r="LX27" s="34">
        <v>0</v>
      </c>
      <c r="LY27" s="34"/>
      <c r="LZ27" s="34">
        <v>150</v>
      </c>
      <c r="MA27" s="34">
        <v>35</v>
      </c>
      <c r="MB27" s="34">
        <v>0</v>
      </c>
      <c r="MC27" s="34">
        <v>27</v>
      </c>
      <c r="MD27" s="34">
        <v>5.57</v>
      </c>
      <c r="ME27" s="34">
        <v>190</v>
      </c>
      <c r="MF27" s="34">
        <v>0</v>
      </c>
      <c r="MG27" s="34"/>
      <c r="MH27" s="34">
        <v>12</v>
      </c>
      <c r="MI27" s="34">
        <v>0</v>
      </c>
      <c r="MJ27" s="34">
        <v>-1</v>
      </c>
      <c r="MK27" s="34">
        <v>0</v>
      </c>
      <c r="ML27" s="34">
        <v>0</v>
      </c>
      <c r="MM27" s="34">
        <v>0</v>
      </c>
      <c r="MN27" s="34">
        <v>0</v>
      </c>
      <c r="MO27" s="34"/>
      <c r="MP27" s="34">
        <v>133</v>
      </c>
      <c r="MQ27" s="34">
        <v>34</v>
      </c>
      <c r="MR27" s="34">
        <v>0</v>
      </c>
      <c r="MS27" s="34">
        <v>24</v>
      </c>
      <c r="MT27" s="34">
        <v>5.44</v>
      </c>
      <c r="MU27" s="34">
        <v>61</v>
      </c>
      <c r="MV27" s="34">
        <v>0</v>
      </c>
      <c r="MW27" s="34"/>
      <c r="MX27" s="34">
        <v>12</v>
      </c>
      <c r="MY27" s="34">
        <v>5</v>
      </c>
      <c r="MZ27" s="34">
        <v>-4</v>
      </c>
      <c r="NA27" s="34">
        <v>-1</v>
      </c>
      <c r="NB27" s="34">
        <v>-3</v>
      </c>
      <c r="NC27" s="34">
        <v>0</v>
      </c>
      <c r="ND27" s="34">
        <v>0</v>
      </c>
      <c r="NE27" s="34"/>
      <c r="NF27" s="34">
        <v>45</v>
      </c>
      <c r="NG27" s="34">
        <v>0</v>
      </c>
      <c r="NH27" s="34">
        <v>0</v>
      </c>
      <c r="NI27" s="34">
        <v>16</v>
      </c>
      <c r="NJ27" s="34">
        <v>6.7</v>
      </c>
      <c r="NK27" s="34">
        <v>20</v>
      </c>
      <c r="NL27" s="34">
        <v>0</v>
      </c>
      <c r="NM27" s="34"/>
      <c r="NN27" s="34">
        <v>18</v>
      </c>
      <c r="NO27" s="34">
        <v>0</v>
      </c>
      <c r="NP27" s="34">
        <v>-2</v>
      </c>
      <c r="NQ27" s="34">
        <v>-2</v>
      </c>
      <c r="NR27" s="34">
        <v>0</v>
      </c>
      <c r="NS27" s="34">
        <v>0</v>
      </c>
      <c r="NT27" s="34">
        <v>0</v>
      </c>
      <c r="NU27" s="34"/>
      <c r="NV27" s="34">
        <v>18</v>
      </c>
      <c r="NW27" s="34">
        <v>0</v>
      </c>
      <c r="NX27" s="34">
        <v>0</v>
      </c>
      <c r="NY27" s="34">
        <v>3</v>
      </c>
      <c r="NZ27" s="34">
        <v>4.47</v>
      </c>
      <c r="OA27" s="34">
        <v>118</v>
      </c>
      <c r="OB27" s="34">
        <v>0</v>
      </c>
      <c r="OC27" s="34"/>
      <c r="OD27" s="34">
        <v>22</v>
      </c>
      <c r="OE27" s="34">
        <v>16</v>
      </c>
      <c r="OF27" s="34">
        <v>-3</v>
      </c>
      <c r="OG27" s="34">
        <v>-1</v>
      </c>
      <c r="OH27" s="34">
        <v>-2</v>
      </c>
      <c r="OI27" s="34">
        <v>0</v>
      </c>
      <c r="OJ27" s="34">
        <v>0</v>
      </c>
      <c r="OK27" s="34"/>
      <c r="OL27" s="34">
        <v>86</v>
      </c>
      <c r="OM27" s="34">
        <v>17</v>
      </c>
      <c r="ON27" s="34">
        <v>0</v>
      </c>
      <c r="OO27" s="34">
        <v>15</v>
      </c>
      <c r="OP27" s="34">
        <v>5.48</v>
      </c>
      <c r="OQ27" s="34">
        <v>383</v>
      </c>
      <c r="OR27" s="34">
        <v>0</v>
      </c>
      <c r="OS27" s="34"/>
      <c r="OT27" s="34">
        <v>56</v>
      </c>
      <c r="OU27" s="34">
        <v>1</v>
      </c>
      <c r="OV27" s="34">
        <v>-5</v>
      </c>
      <c r="OW27" s="34">
        <v>-4</v>
      </c>
      <c r="OX27" s="34">
        <v>0</v>
      </c>
      <c r="OY27" s="34">
        <v>0</v>
      </c>
      <c r="OZ27" s="34">
        <v>0</v>
      </c>
      <c r="PA27" s="34"/>
      <c r="PB27" s="34">
        <v>228</v>
      </c>
      <c r="PC27" s="34">
        <v>107</v>
      </c>
      <c r="PD27" s="34">
        <v>0</v>
      </c>
      <c r="PE27" s="34">
        <v>48</v>
      </c>
      <c r="PF27" s="34">
        <v>5.96</v>
      </c>
      <c r="PG27" s="34">
        <v>196</v>
      </c>
      <c r="PH27" s="34">
        <v>0</v>
      </c>
      <c r="PI27" s="34"/>
      <c r="PJ27" s="34">
        <v>8</v>
      </c>
      <c r="PK27" s="34">
        <v>0</v>
      </c>
      <c r="PL27" s="34">
        <v>-1</v>
      </c>
      <c r="PM27" s="34">
        <v>0</v>
      </c>
      <c r="PN27" s="34">
        <v>0</v>
      </c>
      <c r="PO27" s="34">
        <v>0</v>
      </c>
      <c r="PP27" s="34">
        <v>0</v>
      </c>
      <c r="PQ27" s="34"/>
      <c r="PR27" s="34">
        <v>125</v>
      </c>
      <c r="PS27" s="34">
        <v>47</v>
      </c>
      <c r="PT27" s="34">
        <v>0</v>
      </c>
      <c r="PU27" s="34">
        <v>24</v>
      </c>
      <c r="PV27" s="34">
        <v>5.5</v>
      </c>
      <c r="PW27" s="34">
        <v>551</v>
      </c>
      <c r="PX27" s="34">
        <v>30</v>
      </c>
      <c r="PY27" s="34"/>
      <c r="PZ27" s="34">
        <v>106</v>
      </c>
      <c r="QA27" s="34">
        <v>9</v>
      </c>
      <c r="QB27" s="34">
        <v>-13</v>
      </c>
      <c r="QC27" s="34">
        <v>-5</v>
      </c>
      <c r="QD27" s="34">
        <v>-6</v>
      </c>
      <c r="QE27" s="34">
        <v>0</v>
      </c>
      <c r="QF27" s="34">
        <v>0</v>
      </c>
      <c r="QG27" s="34"/>
      <c r="QH27" s="34">
        <v>402</v>
      </c>
      <c r="QI27" s="34">
        <v>75</v>
      </c>
      <c r="QJ27" s="34">
        <v>2</v>
      </c>
      <c r="QK27" s="34">
        <v>72</v>
      </c>
      <c r="QL27" s="34">
        <v>5.94</v>
      </c>
      <c r="QM27" s="34">
        <v>91</v>
      </c>
      <c r="QN27" s="34">
        <v>0</v>
      </c>
      <c r="QO27" s="34"/>
      <c r="QP27" s="34">
        <v>32</v>
      </c>
      <c r="QQ27" s="34">
        <v>13</v>
      </c>
      <c r="QR27" s="34">
        <v>-4</v>
      </c>
      <c r="QS27" s="34">
        <v>-1</v>
      </c>
      <c r="QT27" s="34">
        <v>-2</v>
      </c>
      <c r="QU27" s="34">
        <v>0</v>
      </c>
      <c r="QV27" s="34">
        <v>0</v>
      </c>
      <c r="QW27" s="34"/>
      <c r="QX27" s="34">
        <v>48</v>
      </c>
      <c r="QY27" s="34">
        <v>31</v>
      </c>
      <c r="QZ27" s="34">
        <v>0</v>
      </c>
      <c r="RA27" s="34">
        <v>11</v>
      </c>
      <c r="RB27" s="34">
        <v>5.71</v>
      </c>
      <c r="RC27" s="34">
        <v>119</v>
      </c>
      <c r="RD27" s="34">
        <v>0</v>
      </c>
      <c r="RE27" s="34"/>
      <c r="RF27" s="34">
        <v>44</v>
      </c>
      <c r="RG27" s="34">
        <v>21</v>
      </c>
      <c r="RH27" s="34">
        <v>-12</v>
      </c>
      <c r="RI27" s="34">
        <v>-2</v>
      </c>
      <c r="RJ27" s="34">
        <v>-10</v>
      </c>
      <c r="RK27" s="34">
        <v>0</v>
      </c>
      <c r="RL27" s="34">
        <v>0</v>
      </c>
      <c r="RM27" s="34"/>
      <c r="RN27" s="34">
        <v>104</v>
      </c>
      <c r="RO27" s="34">
        <v>0</v>
      </c>
      <c r="RP27" s="34">
        <v>0</v>
      </c>
      <c r="RQ27" s="34">
        <v>15</v>
      </c>
      <c r="RR27" s="34">
        <v>4.42</v>
      </c>
      <c r="RS27" s="34">
        <v>16</v>
      </c>
      <c r="RT27" s="34">
        <v>0</v>
      </c>
      <c r="RU27" s="34"/>
      <c r="RV27" s="34">
        <v>0</v>
      </c>
      <c r="RW27" s="34">
        <v>11</v>
      </c>
      <c r="RX27" s="34">
        <v>-3</v>
      </c>
      <c r="RY27" s="34">
        <v>0</v>
      </c>
      <c r="RZ27" s="34">
        <v>-3</v>
      </c>
      <c r="SA27" s="34">
        <v>0</v>
      </c>
      <c r="SB27" s="34">
        <v>0</v>
      </c>
      <c r="SC27" s="34"/>
      <c r="SD27" s="34">
        <v>11</v>
      </c>
      <c r="SE27" s="34">
        <v>0</v>
      </c>
      <c r="SF27" s="34">
        <v>0</v>
      </c>
      <c r="SG27" s="34">
        <v>4</v>
      </c>
      <c r="SH27" s="34">
        <v>6.45</v>
      </c>
      <c r="SI27" s="34">
        <v>847</v>
      </c>
      <c r="SJ27" s="34">
        <v>49</v>
      </c>
      <c r="SK27" s="34"/>
      <c r="SL27" s="34">
        <v>123</v>
      </c>
      <c r="SM27" s="34">
        <v>72</v>
      </c>
      <c r="SN27" s="34">
        <v>-42</v>
      </c>
      <c r="SO27" s="34">
        <v>-2</v>
      </c>
      <c r="SP27" s="34">
        <v>-36</v>
      </c>
      <c r="SQ27" s="34">
        <v>0</v>
      </c>
      <c r="SR27" s="34">
        <v>0</v>
      </c>
      <c r="SS27" s="34"/>
      <c r="ST27" s="34">
        <v>656</v>
      </c>
      <c r="SU27" s="34">
        <v>70</v>
      </c>
      <c r="SV27" s="34">
        <v>10</v>
      </c>
      <c r="SW27" s="34">
        <v>111</v>
      </c>
      <c r="SX27" s="34">
        <v>5.3</v>
      </c>
      <c r="SY27" s="34">
        <v>11</v>
      </c>
      <c r="SZ27" s="34">
        <v>0</v>
      </c>
      <c r="TA27" s="34"/>
      <c r="TB27" s="34">
        <v>0</v>
      </c>
      <c r="TC27" s="34">
        <v>0</v>
      </c>
      <c r="TD27" s="34">
        <v>0</v>
      </c>
      <c r="TE27" s="34">
        <v>0</v>
      </c>
      <c r="TF27" s="34">
        <v>0</v>
      </c>
      <c r="TG27" s="34">
        <v>0</v>
      </c>
      <c r="TH27" s="34">
        <v>0</v>
      </c>
      <c r="TI27" s="34"/>
      <c r="TJ27" s="34">
        <v>0</v>
      </c>
      <c r="TK27" s="34">
        <v>10</v>
      </c>
      <c r="TL27" s="34">
        <v>0</v>
      </c>
      <c r="TM27" s="34">
        <v>1</v>
      </c>
      <c r="TN27" s="34">
        <v>7.8</v>
      </c>
      <c r="TO27" s="34">
        <v>469</v>
      </c>
      <c r="TP27" s="34">
        <v>30</v>
      </c>
      <c r="TQ27" s="34"/>
      <c r="TR27" s="34">
        <v>48</v>
      </c>
      <c r="TS27" s="34">
        <v>4</v>
      </c>
      <c r="TT27" s="34">
        <v>-5</v>
      </c>
      <c r="TU27" s="34">
        <v>-1</v>
      </c>
      <c r="TV27" s="34">
        <v>-2</v>
      </c>
      <c r="TW27" s="34"/>
      <c r="TX27" s="34"/>
      <c r="TY27" s="34"/>
      <c r="TZ27" s="34">
        <v>24</v>
      </c>
      <c r="UA27" s="34">
        <v>137</v>
      </c>
      <c r="UB27" s="34">
        <v>131</v>
      </c>
      <c r="UC27" s="34">
        <v>177</v>
      </c>
      <c r="UD27" s="34">
        <v>13.71</v>
      </c>
      <c r="UE27" s="34">
        <v>450</v>
      </c>
      <c r="UF27" s="34">
        <v>28</v>
      </c>
      <c r="UG27" s="34"/>
      <c r="UH27" s="34">
        <v>46</v>
      </c>
      <c r="UI27" s="34">
        <v>4</v>
      </c>
      <c r="UJ27" s="34">
        <v>-4</v>
      </c>
      <c r="UK27" s="34">
        <v>-1</v>
      </c>
      <c r="UL27" s="34">
        <v>-2</v>
      </c>
      <c r="UM27" s="34">
        <v>0</v>
      </c>
      <c r="UN27" s="34">
        <v>0</v>
      </c>
      <c r="UO27" s="34"/>
      <c r="UP27" s="34">
        <v>24</v>
      </c>
      <c r="UQ27" s="34">
        <v>117</v>
      </c>
      <c r="UR27" s="34">
        <v>131</v>
      </c>
      <c r="US27" s="34">
        <v>177</v>
      </c>
      <c r="UT27" s="34">
        <v>14.0580062166923</v>
      </c>
      <c r="UU27" s="34">
        <v>268</v>
      </c>
      <c r="UV27" s="34">
        <v>28</v>
      </c>
      <c r="UW27" s="34"/>
      <c r="UX27" s="34">
        <v>44</v>
      </c>
      <c r="UY27" s="34">
        <v>0</v>
      </c>
      <c r="UZ27" s="34">
        <v>-2</v>
      </c>
      <c r="VA27" s="34">
        <v>-1</v>
      </c>
      <c r="VB27" s="34">
        <v>0</v>
      </c>
      <c r="VC27" s="34">
        <v>0</v>
      </c>
      <c r="VD27" s="34">
        <v>0</v>
      </c>
      <c r="VE27" s="34"/>
      <c r="VF27" s="34">
        <v>21</v>
      </c>
      <c r="VG27" s="34">
        <v>116</v>
      </c>
      <c r="VH27" s="34">
        <v>131</v>
      </c>
      <c r="VI27" s="34">
        <v>0</v>
      </c>
      <c r="VJ27" s="34">
        <v>10.31</v>
      </c>
      <c r="VK27" s="34">
        <v>1</v>
      </c>
      <c r="VL27" s="34">
        <v>1</v>
      </c>
      <c r="VM27" s="34"/>
      <c r="VN27" s="34">
        <v>1</v>
      </c>
      <c r="VO27" s="34">
        <v>0</v>
      </c>
      <c r="VP27" s="34">
        <v>0</v>
      </c>
      <c r="VQ27" s="34">
        <v>0</v>
      </c>
      <c r="VR27" s="34">
        <v>0</v>
      </c>
      <c r="VS27" s="34">
        <v>0</v>
      </c>
      <c r="VT27" s="34">
        <v>0</v>
      </c>
      <c r="VU27" s="34"/>
      <c r="VV27" s="34">
        <v>0</v>
      </c>
      <c r="VW27" s="34">
        <v>1</v>
      </c>
      <c r="VX27" s="34">
        <v>0</v>
      </c>
      <c r="VY27" s="34">
        <v>0</v>
      </c>
      <c r="VZ27" s="34">
        <v>10.82</v>
      </c>
      <c r="WA27" s="34">
        <v>18</v>
      </c>
      <c r="WB27" s="34">
        <v>0</v>
      </c>
      <c r="WC27" s="34"/>
      <c r="WD27" s="34">
        <v>0</v>
      </c>
      <c r="WE27" s="34">
        <v>0</v>
      </c>
      <c r="WF27" s="34">
        <v>0</v>
      </c>
      <c r="WG27" s="34">
        <v>0</v>
      </c>
      <c r="WH27" s="34">
        <v>0</v>
      </c>
      <c r="WI27" s="34">
        <v>0</v>
      </c>
      <c r="WJ27" s="34">
        <v>0</v>
      </c>
      <c r="WK27" s="34"/>
      <c r="WL27" s="34">
        <v>0</v>
      </c>
      <c r="WM27" s="34">
        <v>18</v>
      </c>
      <c r="WN27" s="34">
        <v>0</v>
      </c>
      <c r="WO27" s="34">
        <v>0</v>
      </c>
      <c r="WP27" s="34">
        <v>5.17</v>
      </c>
      <c r="WQ27" s="34">
        <v>81</v>
      </c>
      <c r="WR27" s="34">
        <v>0</v>
      </c>
      <c r="WS27" s="34"/>
      <c r="WT27" s="34">
        <v>42</v>
      </c>
      <c r="WU27" s="34">
        <v>0</v>
      </c>
      <c r="WV27" s="34">
        <v>-3</v>
      </c>
      <c r="WW27" s="34">
        <v>-3</v>
      </c>
      <c r="WX27" s="34">
        <v>0</v>
      </c>
      <c r="WY27" s="34"/>
      <c r="WZ27" s="34"/>
      <c r="XA27" s="34"/>
      <c r="XB27" s="34">
        <v>18</v>
      </c>
      <c r="XC27" s="34">
        <v>31</v>
      </c>
      <c r="XD27" s="34">
        <v>32</v>
      </c>
      <c r="XE27" s="34">
        <v>0</v>
      </c>
      <c r="XF27" s="34">
        <v>7.65</v>
      </c>
      <c r="XG27" s="34">
        <v>232</v>
      </c>
      <c r="XH27" s="34">
        <v>0</v>
      </c>
      <c r="XI27" s="34"/>
      <c r="XJ27" s="34">
        <v>24</v>
      </c>
      <c r="XK27" s="34">
        <v>76</v>
      </c>
      <c r="XL27" s="34">
        <v>-25</v>
      </c>
      <c r="XM27" s="34">
        <v>-1</v>
      </c>
      <c r="XN27" s="34">
        <v>-19</v>
      </c>
      <c r="XO27" s="34"/>
      <c r="XP27" s="34"/>
      <c r="XQ27" s="34"/>
      <c r="XR27" s="34">
        <v>150</v>
      </c>
      <c r="XS27" s="34">
        <v>26</v>
      </c>
      <c r="XT27" s="34">
        <v>7</v>
      </c>
      <c r="XU27" s="34">
        <v>49</v>
      </c>
      <c r="XV27" s="34">
        <v>7.32</v>
      </c>
      <c r="XW27" s="34">
        <v>59</v>
      </c>
      <c r="XX27" s="34">
        <v>0</v>
      </c>
      <c r="XY27" s="34"/>
      <c r="XZ27" s="34">
        <v>5</v>
      </c>
      <c r="YA27" s="34">
        <v>36</v>
      </c>
      <c r="YB27" s="34">
        <v>-8</v>
      </c>
      <c r="YC27" s="34">
        <v>0</v>
      </c>
      <c r="YD27" s="34">
        <v>-7</v>
      </c>
      <c r="YE27" s="34">
        <v>0</v>
      </c>
      <c r="YF27" s="34">
        <v>0</v>
      </c>
      <c r="YG27" s="34"/>
      <c r="YH27" s="34">
        <v>39</v>
      </c>
      <c r="YI27" s="34">
        <v>9</v>
      </c>
      <c r="YJ27" s="34">
        <v>1</v>
      </c>
      <c r="YK27" s="34">
        <v>9</v>
      </c>
      <c r="YL27" s="34">
        <v>6.31</v>
      </c>
      <c r="YM27" s="34">
        <v>77</v>
      </c>
      <c r="YN27" s="34">
        <v>0</v>
      </c>
      <c r="YO27" s="34"/>
      <c r="YP27" s="34">
        <v>0</v>
      </c>
      <c r="YQ27" s="34">
        <v>22</v>
      </c>
      <c r="YR27" s="34">
        <v>-8</v>
      </c>
      <c r="YS27" s="34">
        <v>0</v>
      </c>
      <c r="YT27" s="34">
        <v>-6</v>
      </c>
      <c r="YU27" s="34">
        <v>0</v>
      </c>
      <c r="YV27" s="34">
        <v>0</v>
      </c>
      <c r="YW27" s="34"/>
      <c r="YX27" s="34">
        <v>54</v>
      </c>
      <c r="YY27" s="34">
        <v>7</v>
      </c>
      <c r="YZ27" s="34">
        <v>0</v>
      </c>
      <c r="ZA27" s="34">
        <v>16</v>
      </c>
      <c r="ZB27" s="34">
        <v>6.12</v>
      </c>
      <c r="ZC27" s="34">
        <v>96</v>
      </c>
      <c r="ZD27" s="34">
        <v>0</v>
      </c>
      <c r="ZE27" s="34"/>
      <c r="ZF27" s="34">
        <v>19</v>
      </c>
      <c r="ZG27" s="34">
        <v>18</v>
      </c>
      <c r="ZH27" s="34">
        <v>-9</v>
      </c>
      <c r="ZI27" s="34">
        <v>-1</v>
      </c>
      <c r="ZJ27" s="34">
        <v>-6</v>
      </c>
      <c r="ZK27" s="34">
        <v>0</v>
      </c>
      <c r="ZL27" s="34">
        <v>0</v>
      </c>
      <c r="ZM27" s="34"/>
      <c r="ZN27" s="34">
        <v>57</v>
      </c>
      <c r="ZO27" s="34">
        <v>10</v>
      </c>
      <c r="ZP27" s="34">
        <v>5</v>
      </c>
      <c r="ZQ27" s="34">
        <v>24</v>
      </c>
      <c r="ZR27" s="34">
        <v>8.92</v>
      </c>
      <c r="ZS27" s="34">
        <v>2199</v>
      </c>
      <c r="ZT27" s="34">
        <v>70</v>
      </c>
      <c r="ZU27" s="34"/>
      <c r="ZV27" s="34">
        <v>429</v>
      </c>
      <c r="ZW27" s="34">
        <v>74</v>
      </c>
      <c r="ZX27" s="34">
        <v>-60</v>
      </c>
      <c r="ZY27" s="34">
        <v>-11</v>
      </c>
      <c r="ZZ27" s="34">
        <v>-35</v>
      </c>
      <c r="AAA27" s="34">
        <v>0</v>
      </c>
      <c r="AAB27" s="34">
        <v>0</v>
      </c>
      <c r="AAC27" s="34"/>
      <c r="AAD27" s="34">
        <v>1049</v>
      </c>
      <c r="AAE27" s="34">
        <v>276</v>
      </c>
      <c r="AAF27" s="34">
        <v>87</v>
      </c>
      <c r="AAG27" s="34">
        <v>788</v>
      </c>
      <c r="AAH27" s="34">
        <v>8.7899999999999991</v>
      </c>
      <c r="AAI27" s="34">
        <v>837</v>
      </c>
      <c r="AAJ27" s="34">
        <v>18</v>
      </c>
      <c r="AAK27" s="34"/>
      <c r="AAL27" s="34">
        <v>156</v>
      </c>
      <c r="AAM27" s="34">
        <v>108</v>
      </c>
      <c r="AAN27" s="34">
        <v>-51</v>
      </c>
      <c r="AAO27" s="34">
        <v>-5</v>
      </c>
      <c r="AAP27" s="34">
        <v>-37</v>
      </c>
      <c r="AAQ27" s="34"/>
      <c r="AAR27" s="34"/>
      <c r="AAS27" s="34"/>
      <c r="AAT27" s="34">
        <v>446</v>
      </c>
      <c r="AAU27" s="34">
        <v>81</v>
      </c>
      <c r="AAV27" s="34">
        <v>141</v>
      </c>
      <c r="AAW27" s="34">
        <v>169</v>
      </c>
      <c r="AAX27" s="34">
        <v>8.07</v>
      </c>
      <c r="AAY27" s="34">
        <v>142</v>
      </c>
      <c r="AAZ27" s="34">
        <v>0</v>
      </c>
      <c r="ABA27" s="34"/>
      <c r="ABB27" s="34">
        <v>59</v>
      </c>
      <c r="ABC27" s="34">
        <v>6</v>
      </c>
      <c r="ABD27" s="34">
        <v>-6</v>
      </c>
      <c r="ABE27" s="34">
        <v>-2</v>
      </c>
      <c r="ABF27" s="34">
        <v>-3</v>
      </c>
      <c r="ABG27" s="34">
        <v>0</v>
      </c>
      <c r="ABH27" s="34">
        <v>0</v>
      </c>
      <c r="ABI27" s="34"/>
      <c r="ABJ27" s="34">
        <v>89</v>
      </c>
      <c r="ABK27" s="34">
        <v>21</v>
      </c>
      <c r="ABL27" s="34">
        <v>5</v>
      </c>
      <c r="ABM27" s="34">
        <v>27</v>
      </c>
      <c r="ABN27" s="34">
        <v>7.53</v>
      </c>
      <c r="ABO27" s="34">
        <v>72</v>
      </c>
      <c r="ABP27" s="34">
        <v>11</v>
      </c>
      <c r="ABQ27" s="34"/>
      <c r="ABR27" s="34">
        <v>9</v>
      </c>
      <c r="ABS27" s="34">
        <v>20</v>
      </c>
      <c r="ABT27" s="34">
        <v>-10</v>
      </c>
      <c r="ABU27" s="34">
        <v>0</v>
      </c>
      <c r="ABV27" s="34">
        <v>-10</v>
      </c>
      <c r="ABW27" s="34">
        <v>0</v>
      </c>
      <c r="ABX27" s="34">
        <v>0</v>
      </c>
      <c r="ABY27" s="34"/>
      <c r="ABZ27" s="34">
        <v>51</v>
      </c>
      <c r="ACA27" s="34">
        <v>1</v>
      </c>
      <c r="ACB27" s="34">
        <v>0</v>
      </c>
      <c r="ACC27" s="34">
        <v>20</v>
      </c>
      <c r="ACD27" s="34">
        <v>5.31</v>
      </c>
      <c r="ACE27" s="34">
        <v>92</v>
      </c>
      <c r="ACF27" s="34">
        <v>0</v>
      </c>
      <c r="ACG27" s="34"/>
      <c r="ACH27" s="34">
        <v>1</v>
      </c>
      <c r="ACI27" s="34">
        <v>1</v>
      </c>
      <c r="ACJ27" s="34">
        <v>-1</v>
      </c>
      <c r="ACK27" s="34">
        <v>0</v>
      </c>
      <c r="ACL27" s="34">
        <v>0</v>
      </c>
      <c r="ACM27" s="34">
        <v>0</v>
      </c>
      <c r="ACN27" s="34">
        <v>0</v>
      </c>
      <c r="ACO27" s="34"/>
      <c r="ACP27" s="34">
        <v>75</v>
      </c>
      <c r="ACQ27" s="34">
        <v>0</v>
      </c>
      <c r="ACR27" s="34">
        <v>0</v>
      </c>
      <c r="ACS27" s="34">
        <v>17</v>
      </c>
      <c r="ACT27" s="34">
        <v>4.74</v>
      </c>
      <c r="ACU27" s="34">
        <v>530</v>
      </c>
      <c r="ACV27" s="34">
        <v>7</v>
      </c>
      <c r="ACW27" s="34"/>
      <c r="ACX27" s="34">
        <v>86</v>
      </c>
      <c r="ACY27" s="34">
        <v>80</v>
      </c>
      <c r="ACZ27" s="34">
        <v>-33</v>
      </c>
      <c r="ADA27" s="34">
        <v>-4</v>
      </c>
      <c r="ADB27" s="34">
        <v>-24</v>
      </c>
      <c r="ADC27" s="34">
        <v>0</v>
      </c>
      <c r="ADD27" s="34">
        <v>0</v>
      </c>
      <c r="ADE27" s="34"/>
      <c r="ADF27" s="34">
        <v>231</v>
      </c>
      <c r="ADG27" s="34">
        <v>59</v>
      </c>
      <c r="ADH27" s="34">
        <v>136</v>
      </c>
      <c r="ADI27" s="34">
        <v>104</v>
      </c>
      <c r="ADJ27" s="34">
        <v>9.15</v>
      </c>
      <c r="ADK27" s="34">
        <v>2</v>
      </c>
      <c r="ADL27" s="34">
        <v>0</v>
      </c>
      <c r="ADM27" s="34"/>
      <c r="ADN27" s="34">
        <v>0</v>
      </c>
      <c r="ADO27" s="34">
        <v>0</v>
      </c>
      <c r="ADP27" s="34">
        <v>0</v>
      </c>
      <c r="ADQ27" s="34">
        <v>0</v>
      </c>
      <c r="ADR27" s="34">
        <v>0</v>
      </c>
      <c r="ADS27" s="34">
        <v>0</v>
      </c>
      <c r="ADT27" s="34">
        <v>0</v>
      </c>
      <c r="ADU27" s="34"/>
      <c r="ADV27" s="34">
        <v>0</v>
      </c>
      <c r="ADW27" s="34">
        <v>1</v>
      </c>
      <c r="ADX27" s="34">
        <v>0</v>
      </c>
      <c r="ADY27" s="34">
        <v>0</v>
      </c>
      <c r="ADZ27" s="34">
        <v>7.74</v>
      </c>
      <c r="AEA27" s="34">
        <v>1652</v>
      </c>
      <c r="AEB27" s="34">
        <v>0</v>
      </c>
      <c r="AEC27" s="34"/>
      <c r="AED27" s="34">
        <v>822</v>
      </c>
      <c r="AEE27" s="34">
        <v>200</v>
      </c>
      <c r="AEF27" s="34">
        <v>-79</v>
      </c>
      <c r="AEG27" s="34">
        <v>-17</v>
      </c>
      <c r="AEH27" s="34">
        <v>-60</v>
      </c>
      <c r="AEI27" s="34">
        <v>0</v>
      </c>
      <c r="AEJ27" s="34">
        <v>0</v>
      </c>
      <c r="AEK27" s="34"/>
      <c r="AEL27" s="34">
        <v>1269</v>
      </c>
      <c r="AEM27" s="34">
        <v>203</v>
      </c>
      <c r="AEN27" s="34">
        <v>58</v>
      </c>
      <c r="AEO27" s="34">
        <v>121</v>
      </c>
      <c r="AEP27" s="34">
        <v>4.4000000000000004</v>
      </c>
      <c r="AEQ27" s="34">
        <v>8723</v>
      </c>
      <c r="AER27" s="34">
        <v>0</v>
      </c>
      <c r="AES27" s="34"/>
      <c r="AET27" s="34">
        <v>4121</v>
      </c>
      <c r="AEU27" s="34">
        <v>495</v>
      </c>
      <c r="AEV27" s="34">
        <v>-246</v>
      </c>
      <c r="AEW27" s="34">
        <v>-59</v>
      </c>
      <c r="AEX27" s="34">
        <v>-202</v>
      </c>
      <c r="AEY27" s="34">
        <v>0</v>
      </c>
      <c r="AEZ27" s="34">
        <v>0</v>
      </c>
      <c r="AFA27" s="34"/>
      <c r="AFB27" s="34">
        <v>7917</v>
      </c>
      <c r="AFC27" s="34">
        <v>568</v>
      </c>
      <c r="AFD27" s="34">
        <v>99</v>
      </c>
      <c r="AFE27" s="34">
        <v>138</v>
      </c>
      <c r="AFF27" s="34">
        <v>2.4500000000000002</v>
      </c>
      <c r="AFG27" s="34">
        <v>7644</v>
      </c>
      <c r="AFH27" s="34">
        <v>0</v>
      </c>
      <c r="AFI27" s="34"/>
      <c r="AFJ27" s="34">
        <v>1443</v>
      </c>
      <c r="AFK27" s="34">
        <v>572</v>
      </c>
      <c r="AFL27" s="34">
        <v>-249</v>
      </c>
      <c r="AFM27" s="34">
        <v>-57</v>
      </c>
      <c r="AFN27" s="34">
        <v>-166</v>
      </c>
      <c r="AFO27" s="34">
        <v>0</v>
      </c>
      <c r="AFP27" s="34">
        <v>0</v>
      </c>
      <c r="AFQ27" s="34"/>
      <c r="AFR27" s="34">
        <v>4568</v>
      </c>
      <c r="AFS27" s="34">
        <v>1731</v>
      </c>
      <c r="AFT27" s="34">
        <v>351</v>
      </c>
      <c r="AFU27" s="34">
        <v>995</v>
      </c>
      <c r="AFV27" s="34">
        <v>5.1492540167640204</v>
      </c>
      <c r="AFW27" s="34">
        <v>65</v>
      </c>
      <c r="AFX27" s="34">
        <v>0</v>
      </c>
      <c r="AFY27" s="34"/>
      <c r="AFZ27" s="34">
        <v>5</v>
      </c>
      <c r="AGA27" s="34">
        <v>0</v>
      </c>
      <c r="AGB27" s="34">
        <v>-3</v>
      </c>
      <c r="AGC27" s="34">
        <v>0</v>
      </c>
      <c r="AGD27" s="34">
        <v>-3</v>
      </c>
      <c r="AGE27" s="34">
        <v>0</v>
      </c>
      <c r="AGF27" s="34">
        <v>0</v>
      </c>
      <c r="AGG27" s="34"/>
      <c r="AGH27" s="34">
        <v>11</v>
      </c>
      <c r="AGI27" s="34">
        <v>6</v>
      </c>
      <c r="AGJ27" s="34">
        <v>0</v>
      </c>
      <c r="AGK27" s="34">
        <v>48</v>
      </c>
      <c r="AGL27" s="34">
        <v>13.22</v>
      </c>
      <c r="AGM27" s="34">
        <v>7579</v>
      </c>
      <c r="AGN27" s="34">
        <v>0</v>
      </c>
      <c r="AGO27" s="34"/>
      <c r="AGP27" s="34">
        <v>1438</v>
      </c>
      <c r="AGQ27" s="34">
        <v>572</v>
      </c>
      <c r="AGR27" s="34">
        <v>-246</v>
      </c>
      <c r="AGS27" s="34">
        <v>-57</v>
      </c>
      <c r="AGT27" s="34">
        <v>-164</v>
      </c>
      <c r="AGU27" s="34">
        <v>0</v>
      </c>
      <c r="AGV27" s="34">
        <v>0</v>
      </c>
      <c r="AGW27" s="34"/>
      <c r="AGX27" s="34">
        <v>4556</v>
      </c>
      <c r="AGY27" s="34">
        <v>1725</v>
      </c>
      <c r="AGZ27" s="34">
        <v>350</v>
      </c>
      <c r="AHA27" s="34">
        <v>947</v>
      </c>
      <c r="AHB27" s="34">
        <v>5.08</v>
      </c>
      <c r="AHC27" s="34">
        <v>28566</v>
      </c>
      <c r="AHD27" s="34">
        <v>236</v>
      </c>
      <c r="AHE27" s="34"/>
      <c r="AHF27" s="34">
        <v>8547</v>
      </c>
      <c r="AHG27" s="34">
        <v>1962</v>
      </c>
      <c r="AHH27" s="34">
        <v>-957</v>
      </c>
      <c r="AHI27" s="34">
        <v>-201</v>
      </c>
      <c r="AHJ27" s="34">
        <v>-682</v>
      </c>
      <c r="AHK27" s="34">
        <v>624630.4246063676</v>
      </c>
      <c r="AHL27" s="34">
        <v>541045.68654861662</v>
      </c>
      <c r="AHM27" s="34">
        <v>0.37576949499575685</v>
      </c>
      <c r="AHN27" s="34">
        <v>19850</v>
      </c>
      <c r="AHO27" s="34">
        <v>4032</v>
      </c>
      <c r="AHP27" s="34">
        <v>1313</v>
      </c>
      <c r="AHQ27" s="34">
        <v>3371</v>
      </c>
      <c r="AHR27" s="34">
        <v>5.0581012010917137</v>
      </c>
      <c r="AHS27" s="32" t="s">
        <v>468</v>
      </c>
      <c r="AHT27" s="32" t="s">
        <v>469</v>
      </c>
      <c r="AHU27" s="32" t="s">
        <v>285</v>
      </c>
    </row>
    <row r="28" spans="1:906" ht="15" customHeight="1">
      <c r="A28" s="36" t="s">
        <v>28</v>
      </c>
      <c r="B28" s="58" t="s">
        <v>29</v>
      </c>
      <c r="C28" s="36" t="s">
        <v>164</v>
      </c>
      <c r="D28" s="74">
        <v>44926</v>
      </c>
      <c r="E28" s="58" t="s">
        <v>193</v>
      </c>
      <c r="F28" s="58" t="s">
        <v>191</v>
      </c>
      <c r="G28" s="59">
        <v>2030.66</v>
      </c>
      <c r="H28" s="31">
        <v>149.62</v>
      </c>
      <c r="I28" s="31"/>
      <c r="J28" s="31">
        <v>413.23</v>
      </c>
      <c r="K28" s="31">
        <v>127.28</v>
      </c>
      <c r="L28" s="31">
        <v>-72.73</v>
      </c>
      <c r="M28" s="31">
        <v>-7.52</v>
      </c>
      <c r="N28" s="31">
        <v>-57.78</v>
      </c>
      <c r="O28" s="31"/>
      <c r="P28" s="31"/>
      <c r="Q28" s="31"/>
      <c r="R28" s="31">
        <v>597.39</v>
      </c>
      <c r="S28" s="31">
        <v>556.35</v>
      </c>
      <c r="T28" s="31">
        <v>537</v>
      </c>
      <c r="U28" s="180">
        <v>339.92</v>
      </c>
      <c r="V28" s="34">
        <v>8.9</v>
      </c>
      <c r="W28" s="34">
        <v>36.81</v>
      </c>
      <c r="X28" s="34"/>
      <c r="Y28" s="34"/>
      <c r="Z28" s="34">
        <v>0.67</v>
      </c>
      <c r="AA28" s="34">
        <v>0.36</v>
      </c>
      <c r="AB28" s="34">
        <v>-0.28000000000000003</v>
      </c>
      <c r="AC28" s="34">
        <v>-0.01</v>
      </c>
      <c r="AD28" s="34">
        <v>0</v>
      </c>
      <c r="AE28" s="34"/>
      <c r="AF28" s="34"/>
      <c r="AG28" s="34"/>
      <c r="AH28" s="34">
        <v>0.2</v>
      </c>
      <c r="AI28" s="34">
        <v>8.89</v>
      </c>
      <c r="AJ28" s="34">
        <v>0.27</v>
      </c>
      <c r="AK28" s="34">
        <v>27.45</v>
      </c>
      <c r="AL28" s="34">
        <v>0.03</v>
      </c>
      <c r="AM28" s="34">
        <v>3.95</v>
      </c>
      <c r="AN28" s="34"/>
      <c r="AO28" s="34"/>
      <c r="AP28" s="34">
        <v>0.01</v>
      </c>
      <c r="AQ28" s="34">
        <v>0</v>
      </c>
      <c r="AR28" s="34">
        <v>-0.01</v>
      </c>
      <c r="AS28" s="34"/>
      <c r="AT28" s="34">
        <v>0</v>
      </c>
      <c r="AU28" s="34"/>
      <c r="AV28" s="34"/>
      <c r="AW28" s="34"/>
      <c r="AX28" s="34">
        <v>3.82</v>
      </c>
      <c r="AY28" s="34"/>
      <c r="AZ28" s="34"/>
      <c r="BA28" s="34">
        <v>0.13</v>
      </c>
      <c r="BB28" s="34">
        <v>0.01</v>
      </c>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v>0.01</v>
      </c>
      <c r="CZ28" s="34"/>
      <c r="DA28" s="34"/>
      <c r="DB28" s="34">
        <v>0.01</v>
      </c>
      <c r="DC28" s="34">
        <v>0</v>
      </c>
      <c r="DD28" s="34">
        <v>0</v>
      </c>
      <c r="DE28" s="34"/>
      <c r="DF28" s="34">
        <v>0</v>
      </c>
      <c r="DG28" s="34"/>
      <c r="DH28" s="34"/>
      <c r="DI28" s="34"/>
      <c r="DJ28" s="34">
        <v>0</v>
      </c>
      <c r="DK28" s="34"/>
      <c r="DL28" s="34"/>
      <c r="DM28" s="34">
        <v>0.01</v>
      </c>
      <c r="DN28" s="34">
        <v>0</v>
      </c>
      <c r="DO28" s="34">
        <v>3.94</v>
      </c>
      <c r="DP28" s="34"/>
      <c r="DQ28" s="34"/>
      <c r="DR28" s="34"/>
      <c r="DS28" s="34">
        <v>0</v>
      </c>
      <c r="DT28" s="34">
        <v>-0.01</v>
      </c>
      <c r="DU28" s="34"/>
      <c r="DV28" s="34">
        <v>0</v>
      </c>
      <c r="DW28" s="34"/>
      <c r="DX28" s="34"/>
      <c r="DY28" s="34"/>
      <c r="DZ28" s="34">
        <v>3.81</v>
      </c>
      <c r="EA28" s="34"/>
      <c r="EB28" s="34"/>
      <c r="EC28" s="34">
        <v>0.13</v>
      </c>
      <c r="ED28" s="34">
        <v>0.01</v>
      </c>
      <c r="EE28" s="34">
        <v>206.21</v>
      </c>
      <c r="EF28" s="34">
        <v>44.48</v>
      </c>
      <c r="EG28" s="34"/>
      <c r="EH28" s="34">
        <v>14.28</v>
      </c>
      <c r="EI28" s="34">
        <v>14.82</v>
      </c>
      <c r="EJ28" s="34">
        <v>-7.31</v>
      </c>
      <c r="EK28" s="34">
        <v>-0.34</v>
      </c>
      <c r="EL28" s="34">
        <v>-6.54</v>
      </c>
      <c r="EM28" s="34"/>
      <c r="EN28" s="34"/>
      <c r="EO28" s="34"/>
      <c r="EP28" s="34">
        <v>75.92</v>
      </c>
      <c r="EQ28" s="34">
        <v>71.72</v>
      </c>
      <c r="ER28" s="34">
        <v>29.37</v>
      </c>
      <c r="ES28" s="34">
        <v>29.2</v>
      </c>
      <c r="ET28" s="34">
        <v>2.0499999999999998</v>
      </c>
      <c r="EU28" s="34">
        <v>33.090000000000003</v>
      </c>
      <c r="EV28" s="34"/>
      <c r="EW28" s="34"/>
      <c r="EX28" s="34">
        <v>5.54</v>
      </c>
      <c r="EY28" s="34">
        <v>0.23</v>
      </c>
      <c r="EZ28" s="34">
        <v>-0.28000000000000003</v>
      </c>
      <c r="FA28" s="34">
        <v>0</v>
      </c>
      <c r="FB28" s="34">
        <v>-0.22</v>
      </c>
      <c r="FC28" s="34"/>
      <c r="FD28" s="34"/>
      <c r="FE28" s="34"/>
      <c r="FF28" s="34">
        <v>4.87</v>
      </c>
      <c r="FG28" s="34">
        <v>7.05</v>
      </c>
      <c r="FH28" s="34">
        <v>13.14</v>
      </c>
      <c r="FI28" s="34">
        <v>8.0299999999999994</v>
      </c>
      <c r="FJ28" s="34">
        <v>0.1</v>
      </c>
      <c r="FK28" s="34">
        <v>14.26</v>
      </c>
      <c r="FL28" s="34"/>
      <c r="FM28" s="34"/>
      <c r="FN28" s="34"/>
      <c r="FO28" s="34"/>
      <c r="FP28" s="34">
        <v>-0.01</v>
      </c>
      <c r="FQ28" s="34"/>
      <c r="FR28" s="34"/>
      <c r="FS28" s="34"/>
      <c r="FT28" s="34"/>
      <c r="FU28" s="34"/>
      <c r="FV28" s="34">
        <v>0.56000000000000005</v>
      </c>
      <c r="FW28" s="34">
        <v>13.27</v>
      </c>
      <c r="FX28" s="34">
        <v>0.24</v>
      </c>
      <c r="FY28" s="34">
        <v>0.2</v>
      </c>
      <c r="FZ28" s="34">
        <v>0.43</v>
      </c>
      <c r="GA28" s="34">
        <v>0</v>
      </c>
      <c r="GB28" s="34">
        <v>0</v>
      </c>
      <c r="GC28" s="34"/>
      <c r="GD28" s="34"/>
      <c r="GE28" s="34"/>
      <c r="GF28" s="34">
        <v>0</v>
      </c>
      <c r="GG28" s="34"/>
      <c r="GH28" s="34"/>
      <c r="GI28" s="34"/>
      <c r="GJ28" s="34"/>
      <c r="GK28" s="34"/>
      <c r="GL28" s="34"/>
      <c r="GM28" s="34"/>
      <c r="GN28" s="34"/>
      <c r="GO28" s="34">
        <v>0</v>
      </c>
      <c r="GP28" s="34"/>
      <c r="GQ28" s="34">
        <v>0.28000000000000003</v>
      </c>
      <c r="GR28" s="34"/>
      <c r="GS28" s="34"/>
      <c r="GT28" s="34"/>
      <c r="GU28" s="34"/>
      <c r="GV28" s="34">
        <v>0</v>
      </c>
      <c r="GW28" s="34"/>
      <c r="GX28" s="34"/>
      <c r="GY28" s="34"/>
      <c r="GZ28" s="34"/>
      <c r="HA28" s="34"/>
      <c r="HB28" s="34">
        <v>0.02</v>
      </c>
      <c r="HC28" s="34">
        <v>0.21</v>
      </c>
      <c r="HD28" s="34"/>
      <c r="HE28" s="34">
        <v>0.05</v>
      </c>
      <c r="HF28" s="34">
        <v>0</v>
      </c>
      <c r="HG28" s="34">
        <v>2.58</v>
      </c>
      <c r="HH28" s="34"/>
      <c r="HI28" s="34"/>
      <c r="HJ28" s="34">
        <v>0.79</v>
      </c>
      <c r="HK28" s="34"/>
      <c r="HL28" s="34">
        <v>-0.1</v>
      </c>
      <c r="HM28" s="34">
        <v>-0.1</v>
      </c>
      <c r="HN28" s="34"/>
      <c r="HO28" s="34"/>
      <c r="HP28" s="34"/>
      <c r="HQ28" s="34"/>
      <c r="HR28" s="34">
        <v>1.37</v>
      </c>
      <c r="HS28" s="34">
        <v>0.02</v>
      </c>
      <c r="HT28" s="34"/>
      <c r="HU28" s="34">
        <v>1.2</v>
      </c>
      <c r="HV28" s="34">
        <v>0</v>
      </c>
      <c r="HW28" s="34">
        <v>0.34</v>
      </c>
      <c r="HX28" s="34"/>
      <c r="HY28" s="34"/>
      <c r="HZ28" s="34"/>
      <c r="IA28" s="34"/>
      <c r="IB28" s="34">
        <v>0</v>
      </c>
      <c r="IC28" s="34"/>
      <c r="ID28" s="34"/>
      <c r="IE28" s="34"/>
      <c r="IF28" s="34"/>
      <c r="IG28" s="34"/>
      <c r="IH28" s="34"/>
      <c r="II28" s="34">
        <v>0.08</v>
      </c>
      <c r="IJ28" s="34">
        <v>0.23</v>
      </c>
      <c r="IK28" s="34">
        <v>0.03</v>
      </c>
      <c r="IL28" s="34">
        <v>0</v>
      </c>
      <c r="IM28" s="34">
        <v>4.9800000000000004</v>
      </c>
      <c r="IN28" s="34"/>
      <c r="IO28" s="34"/>
      <c r="IP28" s="34">
        <v>0.14000000000000001</v>
      </c>
      <c r="IQ28" s="34">
        <v>3.73</v>
      </c>
      <c r="IR28" s="34">
        <v>-0.28999999999999998</v>
      </c>
      <c r="IS28" s="34">
        <v>0</v>
      </c>
      <c r="IT28" s="34">
        <v>-0.27</v>
      </c>
      <c r="IU28" s="34"/>
      <c r="IV28" s="34"/>
      <c r="IW28" s="34"/>
      <c r="IX28" s="34">
        <v>0.39</v>
      </c>
      <c r="IY28" s="34">
        <v>3.21</v>
      </c>
      <c r="IZ28" s="34">
        <v>0.22</v>
      </c>
      <c r="JA28" s="34">
        <v>1.17</v>
      </c>
      <c r="JB28" s="34">
        <v>0.01</v>
      </c>
      <c r="JC28" s="34">
        <v>1.49</v>
      </c>
      <c r="JD28" s="34"/>
      <c r="JE28" s="34"/>
      <c r="JF28" s="34"/>
      <c r="JG28" s="34"/>
      <c r="JH28" s="34">
        <v>0</v>
      </c>
      <c r="JI28" s="34"/>
      <c r="JJ28" s="34"/>
      <c r="JK28" s="34"/>
      <c r="JL28" s="34"/>
      <c r="JM28" s="34"/>
      <c r="JN28" s="34">
        <v>0.21</v>
      </c>
      <c r="JO28" s="34"/>
      <c r="JP28" s="34"/>
      <c r="JQ28" s="34">
        <v>1.28</v>
      </c>
      <c r="JR28" s="34">
        <v>0</v>
      </c>
      <c r="JS28" s="34">
        <v>4.1399999999999997</v>
      </c>
      <c r="JT28" s="34"/>
      <c r="JU28" s="34"/>
      <c r="JV28" s="34">
        <v>0.77</v>
      </c>
      <c r="JW28" s="34">
        <v>0.18</v>
      </c>
      <c r="JX28" s="34">
        <v>-0.09</v>
      </c>
      <c r="JY28" s="34">
        <v>-0.01</v>
      </c>
      <c r="JZ28" s="34">
        <v>-0.06</v>
      </c>
      <c r="KA28" s="34"/>
      <c r="KB28" s="34"/>
      <c r="KC28" s="34"/>
      <c r="KD28" s="34">
        <v>1.82</v>
      </c>
      <c r="KE28" s="34">
        <v>1.3</v>
      </c>
      <c r="KF28" s="34"/>
      <c r="KG28" s="34">
        <v>1.01</v>
      </c>
      <c r="KH28" s="34">
        <v>0.01</v>
      </c>
      <c r="KI28" s="34">
        <v>29.46</v>
      </c>
      <c r="KJ28" s="34">
        <v>29.46</v>
      </c>
      <c r="KK28" s="34"/>
      <c r="KL28" s="34"/>
      <c r="KM28" s="34"/>
      <c r="KN28" s="34">
        <v>-0.01</v>
      </c>
      <c r="KO28" s="34"/>
      <c r="KP28" s="34"/>
      <c r="KQ28" s="34"/>
      <c r="KR28" s="34"/>
      <c r="KS28" s="34"/>
      <c r="KT28" s="34">
        <v>11.61</v>
      </c>
      <c r="KU28" s="34">
        <v>17.86</v>
      </c>
      <c r="KV28" s="34"/>
      <c r="KW28" s="34"/>
      <c r="KX28" s="34">
        <v>0.81</v>
      </c>
      <c r="KY28" s="34">
        <v>4.57</v>
      </c>
      <c r="KZ28" s="34">
        <v>2.99</v>
      </c>
      <c r="LA28" s="34"/>
      <c r="LB28" s="34">
        <v>0.69</v>
      </c>
      <c r="LC28" s="34">
        <v>0</v>
      </c>
      <c r="LD28" s="34">
        <v>-0.01</v>
      </c>
      <c r="LE28" s="34">
        <v>0</v>
      </c>
      <c r="LF28" s="34">
        <v>0</v>
      </c>
      <c r="LG28" s="34"/>
      <c r="LH28" s="34"/>
      <c r="LI28" s="34"/>
      <c r="LJ28" s="34">
        <v>0.2</v>
      </c>
      <c r="LK28" s="34">
        <v>3.73</v>
      </c>
      <c r="LL28" s="34"/>
      <c r="LM28" s="34">
        <v>0.64</v>
      </c>
      <c r="LN28" s="34">
        <v>0.13</v>
      </c>
      <c r="LO28" s="34">
        <v>4.3899999999999997</v>
      </c>
      <c r="LP28" s="34"/>
      <c r="LQ28" s="34"/>
      <c r="LR28" s="34"/>
      <c r="LS28" s="34"/>
      <c r="LT28" s="34">
        <v>-0.02</v>
      </c>
      <c r="LU28" s="34"/>
      <c r="LV28" s="34"/>
      <c r="LW28" s="34"/>
      <c r="LX28" s="34"/>
      <c r="LY28" s="34"/>
      <c r="LZ28" s="34">
        <v>1.04</v>
      </c>
      <c r="MA28" s="34">
        <v>2.41</v>
      </c>
      <c r="MB28" s="34"/>
      <c r="MC28" s="34">
        <v>0.95</v>
      </c>
      <c r="MD28" s="34">
        <v>0.08</v>
      </c>
      <c r="ME28" s="34">
        <v>4.71</v>
      </c>
      <c r="MF28" s="34"/>
      <c r="MG28" s="34"/>
      <c r="MH28" s="34">
        <v>2.13</v>
      </c>
      <c r="MI28" s="34">
        <v>0.16</v>
      </c>
      <c r="MJ28" s="34">
        <v>-0.42</v>
      </c>
      <c r="MK28" s="34">
        <v>-0.11</v>
      </c>
      <c r="ML28" s="34">
        <v>-0.16</v>
      </c>
      <c r="MM28" s="34"/>
      <c r="MN28" s="34"/>
      <c r="MO28" s="34"/>
      <c r="MP28" s="34">
        <v>1.86</v>
      </c>
      <c r="MQ28" s="34">
        <v>1.52</v>
      </c>
      <c r="MR28" s="34"/>
      <c r="MS28" s="34">
        <v>1.33</v>
      </c>
      <c r="MT28" s="34">
        <v>0.01</v>
      </c>
      <c r="MU28" s="34">
        <v>31.89</v>
      </c>
      <c r="MV28" s="34"/>
      <c r="MW28" s="34"/>
      <c r="MX28" s="34">
        <v>0.48</v>
      </c>
      <c r="MY28" s="34">
        <v>0.59</v>
      </c>
      <c r="MZ28" s="34">
        <v>-0.11</v>
      </c>
      <c r="NA28" s="34">
        <v>-0.01</v>
      </c>
      <c r="NB28" s="34">
        <v>-7.0000000000000007E-2</v>
      </c>
      <c r="NC28" s="34"/>
      <c r="ND28" s="34"/>
      <c r="NE28" s="34"/>
      <c r="NF28" s="34">
        <v>8.77</v>
      </c>
      <c r="NG28" s="34">
        <v>10.79</v>
      </c>
      <c r="NH28" s="34">
        <v>9</v>
      </c>
      <c r="NI28" s="34">
        <v>3.34</v>
      </c>
      <c r="NJ28" s="34">
        <v>0.08</v>
      </c>
      <c r="NK28" s="34">
        <v>0.67</v>
      </c>
      <c r="NL28" s="34"/>
      <c r="NM28" s="34"/>
      <c r="NN28" s="34">
        <v>0.63</v>
      </c>
      <c r="NO28" s="34">
        <v>0</v>
      </c>
      <c r="NP28" s="34">
        <v>-0.05</v>
      </c>
      <c r="NQ28" s="34">
        <v>-0.05</v>
      </c>
      <c r="NR28" s="34">
        <v>0</v>
      </c>
      <c r="NS28" s="34"/>
      <c r="NT28" s="34"/>
      <c r="NU28" s="34"/>
      <c r="NV28" s="34">
        <v>0.01</v>
      </c>
      <c r="NW28" s="34">
        <v>0.63</v>
      </c>
      <c r="NX28" s="34"/>
      <c r="NY28" s="34">
        <v>0.03</v>
      </c>
      <c r="NZ28" s="34">
        <v>0</v>
      </c>
      <c r="OA28" s="34">
        <v>12.55</v>
      </c>
      <c r="OB28" s="34"/>
      <c r="OC28" s="34"/>
      <c r="OD28" s="34">
        <v>1.01</v>
      </c>
      <c r="OE28" s="34">
        <v>5.1100000000000003</v>
      </c>
      <c r="OF28" s="34">
        <v>-4.25</v>
      </c>
      <c r="OG28" s="34">
        <v>-0.02</v>
      </c>
      <c r="OH28" s="34">
        <v>-4.2</v>
      </c>
      <c r="OI28" s="34"/>
      <c r="OJ28" s="34"/>
      <c r="OK28" s="34"/>
      <c r="OL28" s="34">
        <v>3.72</v>
      </c>
      <c r="OM28" s="34">
        <v>2.92</v>
      </c>
      <c r="ON28" s="34">
        <v>1.75</v>
      </c>
      <c r="OO28" s="34">
        <v>4.1500000000000004</v>
      </c>
      <c r="OP28" s="34">
        <v>0.02</v>
      </c>
      <c r="OQ28" s="34">
        <v>0.2</v>
      </c>
      <c r="OR28" s="34"/>
      <c r="OS28" s="34"/>
      <c r="OT28" s="34">
        <v>0.05</v>
      </c>
      <c r="OU28" s="34">
        <v>0.08</v>
      </c>
      <c r="OV28" s="34">
        <v>-0.09</v>
      </c>
      <c r="OW28" s="34">
        <v>0</v>
      </c>
      <c r="OX28" s="34">
        <v>-0.08</v>
      </c>
      <c r="OY28" s="34"/>
      <c r="OZ28" s="34"/>
      <c r="PA28" s="34"/>
      <c r="PB28" s="34">
        <v>0.06</v>
      </c>
      <c r="PC28" s="34"/>
      <c r="PD28" s="34"/>
      <c r="PE28" s="34">
        <v>0.14000000000000001</v>
      </c>
      <c r="PF28" s="34">
        <v>0</v>
      </c>
      <c r="PG28" s="34">
        <v>8.44</v>
      </c>
      <c r="PH28" s="34"/>
      <c r="PI28" s="34"/>
      <c r="PJ28" s="34"/>
      <c r="PK28" s="34">
        <v>0.74</v>
      </c>
      <c r="PL28" s="34">
        <v>-0.15</v>
      </c>
      <c r="PM28" s="34"/>
      <c r="PN28" s="34">
        <v>-0.15</v>
      </c>
      <c r="PO28" s="34"/>
      <c r="PP28" s="34"/>
      <c r="PQ28" s="34"/>
      <c r="PR28" s="34">
        <v>8.01</v>
      </c>
      <c r="PS28" s="34">
        <v>0.12</v>
      </c>
      <c r="PT28" s="34"/>
      <c r="PU28" s="34">
        <v>0.31</v>
      </c>
      <c r="PV28" s="34">
        <v>0.01</v>
      </c>
      <c r="PW28" s="34">
        <v>3.79</v>
      </c>
      <c r="PX28" s="34"/>
      <c r="PY28" s="34"/>
      <c r="PZ28" s="34">
        <v>0.24</v>
      </c>
      <c r="QA28" s="34">
        <v>0</v>
      </c>
      <c r="QB28" s="34">
        <v>-0.01</v>
      </c>
      <c r="QC28" s="34">
        <v>-0.01</v>
      </c>
      <c r="QD28" s="34">
        <v>0</v>
      </c>
      <c r="QE28" s="34"/>
      <c r="QF28" s="34"/>
      <c r="QG28" s="34"/>
      <c r="QH28" s="34">
        <v>3.48</v>
      </c>
      <c r="QI28" s="34">
        <v>0.08</v>
      </c>
      <c r="QJ28" s="34"/>
      <c r="QK28" s="34">
        <v>0.23</v>
      </c>
      <c r="QL28" s="34">
        <v>0.01</v>
      </c>
      <c r="QM28" s="34">
        <v>15.95</v>
      </c>
      <c r="QN28" s="34"/>
      <c r="QO28" s="34"/>
      <c r="QP28" s="34"/>
      <c r="QQ28" s="34"/>
      <c r="QR28" s="34">
        <v>-0.01</v>
      </c>
      <c r="QS28" s="34"/>
      <c r="QT28" s="34"/>
      <c r="QU28" s="34"/>
      <c r="QV28" s="34"/>
      <c r="QW28" s="34"/>
      <c r="QX28" s="34">
        <v>12.87</v>
      </c>
      <c r="QY28" s="34">
        <v>3.04</v>
      </c>
      <c r="QZ28" s="34"/>
      <c r="RA28" s="34">
        <v>0.04</v>
      </c>
      <c r="RB28" s="34">
        <v>0.13</v>
      </c>
      <c r="RC28" s="34">
        <v>13.37</v>
      </c>
      <c r="RD28" s="34">
        <v>12.03</v>
      </c>
      <c r="RE28" s="34"/>
      <c r="RF28" s="34">
        <v>1.04</v>
      </c>
      <c r="RG28" s="34"/>
      <c r="RH28" s="34">
        <v>-0.01</v>
      </c>
      <c r="RI28" s="34">
        <v>-0.01</v>
      </c>
      <c r="RJ28" s="34"/>
      <c r="RK28" s="34"/>
      <c r="RL28" s="34"/>
      <c r="RM28" s="34"/>
      <c r="RN28" s="34">
        <v>12.96</v>
      </c>
      <c r="RO28" s="34">
        <v>0.06</v>
      </c>
      <c r="RP28" s="34"/>
      <c r="RQ28" s="34">
        <v>0.34</v>
      </c>
      <c r="RR28" s="34">
        <v>0.17</v>
      </c>
      <c r="RS28" s="34">
        <v>2.95</v>
      </c>
      <c r="RT28" s="34"/>
      <c r="RU28" s="34"/>
      <c r="RV28" s="34">
        <v>0.57999999999999996</v>
      </c>
      <c r="RW28" s="34">
        <v>0.39</v>
      </c>
      <c r="RX28" s="34">
        <v>-0.38</v>
      </c>
      <c r="RY28" s="34">
        <v>-0.02</v>
      </c>
      <c r="RZ28" s="34">
        <v>-0.35</v>
      </c>
      <c r="SA28" s="34"/>
      <c r="SB28" s="34"/>
      <c r="SC28" s="34"/>
      <c r="SD28" s="34">
        <v>0.73</v>
      </c>
      <c r="SE28" s="34">
        <v>1.02</v>
      </c>
      <c r="SF28" s="34"/>
      <c r="SG28" s="34">
        <v>1.2</v>
      </c>
      <c r="SH28" s="34">
        <v>0</v>
      </c>
      <c r="SI28" s="34">
        <v>4.96</v>
      </c>
      <c r="SJ28" s="34"/>
      <c r="SK28" s="34"/>
      <c r="SL28" s="34">
        <v>0.05</v>
      </c>
      <c r="SM28" s="34">
        <v>0.88</v>
      </c>
      <c r="SN28" s="34">
        <v>-0.77</v>
      </c>
      <c r="SO28" s="34">
        <v>0</v>
      </c>
      <c r="SP28" s="34">
        <v>-0.72</v>
      </c>
      <c r="SQ28" s="34"/>
      <c r="SR28" s="34"/>
      <c r="SS28" s="34"/>
      <c r="ST28" s="34">
        <v>0.63</v>
      </c>
      <c r="SU28" s="34">
        <v>0.63</v>
      </c>
      <c r="SV28" s="34">
        <v>0.72</v>
      </c>
      <c r="SW28" s="34">
        <v>2.99</v>
      </c>
      <c r="SX28" s="34">
        <v>0.01</v>
      </c>
      <c r="SY28" s="34">
        <v>7.17</v>
      </c>
      <c r="SZ28" s="34"/>
      <c r="TA28" s="34"/>
      <c r="TB28" s="34">
        <v>0.13</v>
      </c>
      <c r="TC28" s="34">
        <v>2.73</v>
      </c>
      <c r="TD28" s="34">
        <v>-0.25</v>
      </c>
      <c r="TE28" s="34">
        <v>0</v>
      </c>
      <c r="TF28" s="34">
        <v>-0.25</v>
      </c>
      <c r="TG28" s="34"/>
      <c r="TH28" s="34"/>
      <c r="TI28" s="34"/>
      <c r="TJ28" s="34">
        <v>0.73</v>
      </c>
      <c r="TK28" s="34">
        <v>1.79</v>
      </c>
      <c r="TL28" s="34">
        <v>4.07</v>
      </c>
      <c r="TM28" s="34">
        <v>0.57999999999999996</v>
      </c>
      <c r="TN28" s="34">
        <v>0.03</v>
      </c>
      <c r="TO28" s="34">
        <v>139.80000000000001</v>
      </c>
      <c r="TP28" s="34">
        <v>105.14</v>
      </c>
      <c r="TQ28" s="34"/>
      <c r="TR28" s="34">
        <v>4.3600000000000003</v>
      </c>
      <c r="TS28" s="34">
        <v>1.17</v>
      </c>
      <c r="TT28" s="34">
        <v>-2.08</v>
      </c>
      <c r="TU28" s="34">
        <v>-0.46</v>
      </c>
      <c r="TV28" s="34">
        <v>-0.66</v>
      </c>
      <c r="TW28" s="34"/>
      <c r="TX28" s="34"/>
      <c r="TY28" s="34"/>
      <c r="TZ28" s="34">
        <v>37.979999999999997</v>
      </c>
      <c r="UA28" s="34">
        <v>31.74</v>
      </c>
      <c r="UB28" s="34">
        <v>60.78</v>
      </c>
      <c r="UC28" s="34">
        <v>9.2899999999999991</v>
      </c>
      <c r="UD28" s="34">
        <v>0.48</v>
      </c>
      <c r="UE28" s="34">
        <v>134.4</v>
      </c>
      <c r="UF28" s="34">
        <v>104.54</v>
      </c>
      <c r="UG28" s="34"/>
      <c r="UH28" s="34">
        <v>3.22</v>
      </c>
      <c r="UI28" s="34">
        <v>0.52</v>
      </c>
      <c r="UJ28" s="34">
        <v>-2.02</v>
      </c>
      <c r="UK28" s="34">
        <v>-0.46</v>
      </c>
      <c r="UL28" s="34">
        <v>-0.66</v>
      </c>
      <c r="UM28" s="34"/>
      <c r="UN28" s="34"/>
      <c r="UO28" s="34"/>
      <c r="UP28" s="34">
        <v>2.21</v>
      </c>
      <c r="UQ28" s="34">
        <v>23.95</v>
      </c>
      <c r="UR28" s="34">
        <v>0.14000000000000001</v>
      </c>
      <c r="US28" s="34">
        <v>3.57</v>
      </c>
      <c r="UT28" s="34">
        <v>0.1</v>
      </c>
      <c r="UU28" s="34">
        <v>104.54</v>
      </c>
      <c r="UV28" s="34">
        <v>104.54</v>
      </c>
      <c r="UW28" s="34"/>
      <c r="UX28" s="34">
        <v>0.69</v>
      </c>
      <c r="UY28" s="34">
        <v>0.65</v>
      </c>
      <c r="UZ28" s="34">
        <v>-0.98</v>
      </c>
      <c r="VA28" s="34">
        <v>0</v>
      </c>
      <c r="VB28" s="34">
        <v>-0.43</v>
      </c>
      <c r="VC28" s="34"/>
      <c r="VD28" s="34"/>
      <c r="VE28" s="34"/>
      <c r="VF28" s="34">
        <v>34.57</v>
      </c>
      <c r="VG28" s="34">
        <v>7.2</v>
      </c>
      <c r="VH28" s="34">
        <v>59.01</v>
      </c>
      <c r="VI28" s="34">
        <v>3.76</v>
      </c>
      <c r="VJ28" s="34">
        <v>0.37</v>
      </c>
      <c r="VK28" s="34">
        <v>0.6</v>
      </c>
      <c r="VL28" s="34">
        <v>0.6</v>
      </c>
      <c r="VM28" s="34"/>
      <c r="VN28" s="34"/>
      <c r="VO28" s="34"/>
      <c r="VP28" s="34">
        <v>0</v>
      </c>
      <c r="VQ28" s="34"/>
      <c r="VR28" s="34"/>
      <c r="VS28" s="34"/>
      <c r="VT28" s="34"/>
      <c r="VU28" s="34"/>
      <c r="VV28" s="34"/>
      <c r="VW28" s="34"/>
      <c r="VX28" s="34"/>
      <c r="VY28" s="34">
        <v>0.6</v>
      </c>
      <c r="VZ28" s="34">
        <v>0.01</v>
      </c>
      <c r="WA28" s="34">
        <v>4.8</v>
      </c>
      <c r="WB28" s="34"/>
      <c r="WC28" s="34"/>
      <c r="WD28" s="34">
        <v>0.44</v>
      </c>
      <c r="WE28" s="34"/>
      <c r="WF28" s="34">
        <v>-0.06</v>
      </c>
      <c r="WG28" s="34">
        <v>0</v>
      </c>
      <c r="WH28" s="34"/>
      <c r="WI28" s="34"/>
      <c r="WJ28" s="34"/>
      <c r="WK28" s="34"/>
      <c r="WL28" s="34">
        <v>1.2</v>
      </c>
      <c r="WM28" s="34">
        <v>0.59</v>
      </c>
      <c r="WN28" s="34">
        <v>1.64</v>
      </c>
      <c r="WO28" s="34">
        <v>1.36</v>
      </c>
      <c r="WP28" s="34">
        <v>0.01</v>
      </c>
      <c r="WQ28" s="34">
        <v>1.8</v>
      </c>
      <c r="WR28" s="34"/>
      <c r="WS28" s="34"/>
      <c r="WT28" s="34">
        <v>0.91</v>
      </c>
      <c r="WU28" s="34">
        <v>0.03</v>
      </c>
      <c r="WV28" s="34">
        <v>-0.19</v>
      </c>
      <c r="WW28" s="34">
        <v>-0.17</v>
      </c>
      <c r="WX28" s="34">
        <v>-0.02</v>
      </c>
      <c r="WY28" s="34"/>
      <c r="WZ28" s="34"/>
      <c r="XA28" s="34"/>
      <c r="XB28" s="34">
        <v>1.24</v>
      </c>
      <c r="XC28" s="34">
        <v>0.46</v>
      </c>
      <c r="XD28" s="34">
        <v>0.01</v>
      </c>
      <c r="XE28" s="34">
        <v>0.99</v>
      </c>
      <c r="XF28" s="34">
        <v>0</v>
      </c>
      <c r="XG28" s="34">
        <v>208.93</v>
      </c>
      <c r="XH28" s="34"/>
      <c r="XI28" s="34"/>
      <c r="XJ28" s="34">
        <v>52.7</v>
      </c>
      <c r="XK28" s="34">
        <v>13.25</v>
      </c>
      <c r="XL28" s="34">
        <v>-13.2</v>
      </c>
      <c r="XM28" s="34">
        <v>-1.08</v>
      </c>
      <c r="XN28" s="34">
        <v>-11.27</v>
      </c>
      <c r="XO28" s="34"/>
      <c r="XP28" s="34"/>
      <c r="XQ28" s="34"/>
      <c r="XR28" s="34">
        <v>103.89</v>
      </c>
      <c r="XS28" s="34">
        <v>18.829999999999998</v>
      </c>
      <c r="XT28" s="34">
        <v>14.39</v>
      </c>
      <c r="XU28" s="34">
        <v>71.819999999999993</v>
      </c>
      <c r="XV28" s="34">
        <v>0.25</v>
      </c>
      <c r="XW28" s="34">
        <v>166.59</v>
      </c>
      <c r="XX28" s="34"/>
      <c r="XY28" s="34"/>
      <c r="XZ28" s="34">
        <v>41.63</v>
      </c>
      <c r="YA28" s="34">
        <v>10.83</v>
      </c>
      <c r="YB28" s="34">
        <v>-10.58</v>
      </c>
      <c r="YC28" s="34">
        <v>-0.78</v>
      </c>
      <c r="YD28" s="34">
        <v>-9.2799999999999994</v>
      </c>
      <c r="YE28" s="34"/>
      <c r="YF28" s="34"/>
      <c r="YG28" s="34"/>
      <c r="YH28" s="34">
        <v>89.37</v>
      </c>
      <c r="YI28" s="34">
        <v>11.81</v>
      </c>
      <c r="YJ28" s="34">
        <v>10.33</v>
      </c>
      <c r="YK28" s="34">
        <v>55.09</v>
      </c>
      <c r="YL28" s="34">
        <v>0.2</v>
      </c>
      <c r="YM28" s="34">
        <v>8.73</v>
      </c>
      <c r="YN28" s="34"/>
      <c r="YO28" s="34"/>
      <c r="YP28" s="34">
        <v>4.3</v>
      </c>
      <c r="YQ28" s="34">
        <v>0</v>
      </c>
      <c r="YR28" s="34">
        <v>-0.17</v>
      </c>
      <c r="YS28" s="34">
        <v>-0.16</v>
      </c>
      <c r="YT28" s="34">
        <v>0</v>
      </c>
      <c r="YU28" s="34"/>
      <c r="YV28" s="34"/>
      <c r="YW28" s="34"/>
      <c r="YX28" s="34">
        <v>4.38</v>
      </c>
      <c r="YY28" s="34">
        <v>2.37</v>
      </c>
      <c r="YZ28" s="34"/>
      <c r="ZA28" s="34">
        <v>1.99</v>
      </c>
      <c r="ZB28" s="34">
        <v>0.01</v>
      </c>
      <c r="ZC28" s="34">
        <v>33.61</v>
      </c>
      <c r="ZD28" s="34"/>
      <c r="ZE28" s="34"/>
      <c r="ZF28" s="34">
        <v>6.76</v>
      </c>
      <c r="ZG28" s="34">
        <v>2.42</v>
      </c>
      <c r="ZH28" s="34">
        <v>-2.4500000000000002</v>
      </c>
      <c r="ZI28" s="34">
        <v>-0.14000000000000001</v>
      </c>
      <c r="ZJ28" s="34">
        <v>-1.99</v>
      </c>
      <c r="ZK28" s="34"/>
      <c r="ZL28" s="34"/>
      <c r="ZM28" s="34"/>
      <c r="ZN28" s="34">
        <v>10.15</v>
      </c>
      <c r="ZO28" s="34">
        <v>4.66</v>
      </c>
      <c r="ZP28" s="34">
        <v>4.0599999999999996</v>
      </c>
      <c r="ZQ28" s="34">
        <v>14.74</v>
      </c>
      <c r="ZR28" s="34">
        <v>0.05</v>
      </c>
      <c r="ZS28" s="34">
        <v>405.1</v>
      </c>
      <c r="ZT28" s="34"/>
      <c r="ZU28" s="34"/>
      <c r="ZV28" s="34">
        <v>57.38</v>
      </c>
      <c r="ZW28" s="34">
        <v>29.67</v>
      </c>
      <c r="ZX28" s="34">
        <v>-20.66</v>
      </c>
      <c r="ZY28" s="34">
        <v>-1.55</v>
      </c>
      <c r="ZZ28" s="34">
        <v>-16.02</v>
      </c>
      <c r="AAA28" s="34"/>
      <c r="AAB28" s="34"/>
      <c r="AAC28" s="34"/>
      <c r="AAD28" s="34">
        <v>80.44</v>
      </c>
      <c r="AAE28" s="34">
        <v>72.42</v>
      </c>
      <c r="AAF28" s="34">
        <v>90.34</v>
      </c>
      <c r="AAG28" s="34">
        <v>161.91</v>
      </c>
      <c r="AAH28" s="34">
        <v>0.83</v>
      </c>
      <c r="AAI28" s="34">
        <v>339.17</v>
      </c>
      <c r="AAJ28" s="34"/>
      <c r="AAK28" s="34"/>
      <c r="AAL28" s="34">
        <v>48.05</v>
      </c>
      <c r="AAM28" s="34">
        <v>26.69</v>
      </c>
      <c r="AAN28" s="34">
        <v>-13.47</v>
      </c>
      <c r="AAO28" s="34">
        <v>-2.44</v>
      </c>
      <c r="AAP28" s="34">
        <v>-10.08</v>
      </c>
      <c r="AAQ28" s="34"/>
      <c r="AAR28" s="34"/>
      <c r="AAS28" s="34"/>
      <c r="AAT28" s="34">
        <v>107.01</v>
      </c>
      <c r="AAU28" s="34">
        <v>164.43</v>
      </c>
      <c r="AAV28" s="34">
        <v>56.36</v>
      </c>
      <c r="AAW28" s="34">
        <v>11.37</v>
      </c>
      <c r="AAX28" s="34">
        <v>2.8</v>
      </c>
      <c r="AAY28" s="34">
        <v>50.09</v>
      </c>
      <c r="AAZ28" s="34"/>
      <c r="ABA28" s="34"/>
      <c r="ABB28" s="34">
        <v>1.61</v>
      </c>
      <c r="ABC28" s="34">
        <v>0.06</v>
      </c>
      <c r="ABD28" s="34">
        <v>-0.37</v>
      </c>
      <c r="ABE28" s="34">
        <v>-0.02</v>
      </c>
      <c r="ABF28" s="34">
        <v>-7.0000000000000007E-2</v>
      </c>
      <c r="ABG28" s="34"/>
      <c r="ABH28" s="34"/>
      <c r="ABI28" s="34"/>
      <c r="ABJ28" s="34">
        <v>25.46</v>
      </c>
      <c r="ABK28" s="34">
        <v>17.22</v>
      </c>
      <c r="ABL28" s="34">
        <v>5.51</v>
      </c>
      <c r="ABM28" s="34">
        <v>2.0099999999999998</v>
      </c>
      <c r="ABN28" s="34">
        <v>0.23</v>
      </c>
      <c r="ABO28" s="34">
        <v>129.78</v>
      </c>
      <c r="ABP28" s="34"/>
      <c r="ABQ28" s="34"/>
      <c r="ABR28" s="34">
        <v>31.93</v>
      </c>
      <c r="ABS28" s="34">
        <v>21.98</v>
      </c>
      <c r="ABT28" s="34">
        <v>-10.6</v>
      </c>
      <c r="ABU28" s="34">
        <v>-2.02</v>
      </c>
      <c r="ABV28" s="34">
        <v>-8.34</v>
      </c>
      <c r="ABW28" s="34"/>
      <c r="ABX28" s="34"/>
      <c r="ABY28" s="34"/>
      <c r="ABZ28" s="34">
        <v>55.63</v>
      </c>
      <c r="ACA28" s="34">
        <v>24.05</v>
      </c>
      <c r="ACB28" s="34">
        <v>45.94</v>
      </c>
      <c r="ACC28" s="34">
        <v>4.1500000000000004</v>
      </c>
      <c r="ACD28" s="34">
        <v>0.34</v>
      </c>
      <c r="ACE28" s="34">
        <v>19.420000000000002</v>
      </c>
      <c r="ACF28" s="34"/>
      <c r="ACG28" s="34"/>
      <c r="ACH28" s="34">
        <v>14.41</v>
      </c>
      <c r="ACI28" s="34">
        <v>4.63</v>
      </c>
      <c r="ACJ28" s="34">
        <v>-2.0499999999999998</v>
      </c>
      <c r="ACK28" s="34">
        <v>-0.4</v>
      </c>
      <c r="ACL28" s="34">
        <v>-1.65</v>
      </c>
      <c r="ACM28" s="34"/>
      <c r="ACN28" s="34"/>
      <c r="ACO28" s="34"/>
      <c r="ACP28" s="34">
        <v>10.08</v>
      </c>
      <c r="ACQ28" s="34"/>
      <c r="ACR28" s="34">
        <v>4.5199999999999996</v>
      </c>
      <c r="ACS28" s="34">
        <v>4.83</v>
      </c>
      <c r="ACT28" s="34">
        <v>0.04</v>
      </c>
      <c r="ACU28" s="34">
        <v>134.02000000000001</v>
      </c>
      <c r="ACV28" s="34"/>
      <c r="ACW28" s="34"/>
      <c r="ACX28" s="34">
        <v>0.09</v>
      </c>
      <c r="ACY28" s="34">
        <v>0.02</v>
      </c>
      <c r="ACZ28" s="34">
        <v>-0.44</v>
      </c>
      <c r="ADA28" s="34">
        <v>0</v>
      </c>
      <c r="ADB28" s="34">
        <v>-0.02</v>
      </c>
      <c r="ADC28" s="34"/>
      <c r="ADD28" s="34"/>
      <c r="ADE28" s="34"/>
      <c r="ADF28" s="34">
        <v>15.82</v>
      </c>
      <c r="ADG28" s="34">
        <v>117.32</v>
      </c>
      <c r="ADH28" s="34">
        <v>0.5</v>
      </c>
      <c r="ADI28" s="34">
        <v>0.38</v>
      </c>
      <c r="ADJ28" s="34">
        <v>2</v>
      </c>
      <c r="ADK28" s="34">
        <v>5.86</v>
      </c>
      <c r="ADL28" s="34"/>
      <c r="ADM28" s="34"/>
      <c r="ADN28" s="34"/>
      <c r="ADO28" s="34">
        <v>0</v>
      </c>
      <c r="ADP28" s="34">
        <v>0</v>
      </c>
      <c r="ADQ28" s="34"/>
      <c r="ADR28" s="34">
        <v>0</v>
      </c>
      <c r="ADS28" s="34"/>
      <c r="ADT28" s="34"/>
      <c r="ADU28" s="34"/>
      <c r="ADV28" s="34">
        <v>0.02</v>
      </c>
      <c r="ADW28" s="34">
        <v>5.84</v>
      </c>
      <c r="ADX28" s="34"/>
      <c r="ADY28" s="34">
        <v>0</v>
      </c>
      <c r="ADZ28" s="34">
        <v>0.19</v>
      </c>
      <c r="AEA28" s="34">
        <v>392.32</v>
      </c>
      <c r="AEB28" s="34"/>
      <c r="AEC28" s="34"/>
      <c r="AED28" s="34">
        <v>208.42</v>
      </c>
      <c r="AEE28" s="34">
        <v>32.130000000000003</v>
      </c>
      <c r="AEF28" s="34">
        <v>-13.35</v>
      </c>
      <c r="AEG28" s="34">
        <v>-1.42</v>
      </c>
      <c r="AEH28" s="34">
        <v>-11.32</v>
      </c>
      <c r="AEI28" s="34"/>
      <c r="AEJ28" s="34"/>
      <c r="AEK28" s="34"/>
      <c r="AEL28" s="34">
        <v>118.22</v>
      </c>
      <c r="AEM28" s="34">
        <v>147.1</v>
      </c>
      <c r="AEN28" s="34">
        <v>115.88</v>
      </c>
      <c r="AEO28" s="34">
        <v>11.13</v>
      </c>
      <c r="AEP28" s="34">
        <v>1.2</v>
      </c>
      <c r="AEQ28" s="34">
        <v>296.57</v>
      </c>
      <c r="AER28" s="34"/>
      <c r="AES28" s="34"/>
      <c r="AET28" s="34">
        <v>26.46</v>
      </c>
      <c r="AEU28" s="34">
        <v>9.16</v>
      </c>
      <c r="AEV28" s="34">
        <v>-2.1800000000000002</v>
      </c>
      <c r="AEW28" s="34">
        <v>-0.04</v>
      </c>
      <c r="AEX28" s="34">
        <v>-1.86</v>
      </c>
      <c r="AEY28" s="34"/>
      <c r="AEZ28" s="34"/>
      <c r="AFA28" s="34"/>
      <c r="AFB28" s="34">
        <v>68.680000000000007</v>
      </c>
      <c r="AFC28" s="34">
        <v>40.75</v>
      </c>
      <c r="AFD28" s="34">
        <v>169.61</v>
      </c>
      <c r="AFE28" s="34">
        <v>17.53</v>
      </c>
      <c r="AFF28" s="34">
        <v>1.24</v>
      </c>
      <c r="AFG28" s="34">
        <v>666.33</v>
      </c>
      <c r="AFH28" s="34"/>
      <c r="AFI28" s="34"/>
      <c r="AFJ28" s="34">
        <v>83.35</v>
      </c>
      <c r="AFK28" s="34">
        <v>10.119999999999999</v>
      </c>
      <c r="AFL28" s="34">
        <v>-15.91</v>
      </c>
      <c r="AFM28" s="34">
        <v>-4.34</v>
      </c>
      <c r="AFN28" s="34">
        <v>-7.7</v>
      </c>
      <c r="AFO28" s="34"/>
      <c r="AFP28" s="34"/>
      <c r="AFQ28" s="34"/>
      <c r="AFR28" s="34">
        <v>139.38999999999999</v>
      </c>
      <c r="AFS28" s="34">
        <v>150.94999999999999</v>
      </c>
      <c r="AFT28" s="34">
        <v>309.82</v>
      </c>
      <c r="AFU28" s="34">
        <v>66.16</v>
      </c>
      <c r="AFV28" s="34">
        <v>2.81</v>
      </c>
      <c r="AFW28" s="34">
        <v>342.3</v>
      </c>
      <c r="AFX28" s="34"/>
      <c r="AFY28" s="34"/>
      <c r="AFZ28" s="34">
        <v>34.35</v>
      </c>
      <c r="AGA28" s="34">
        <v>0.91</v>
      </c>
      <c r="AGB28" s="34">
        <v>-2.19</v>
      </c>
      <c r="AGC28" s="34">
        <v>-0.56000000000000005</v>
      </c>
      <c r="AGD28" s="34">
        <v>-0.87</v>
      </c>
      <c r="AGE28" s="34"/>
      <c r="AGF28" s="34"/>
      <c r="AGG28" s="34"/>
      <c r="AGH28" s="34">
        <v>51.79</v>
      </c>
      <c r="AGI28" s="34">
        <v>24.36</v>
      </c>
      <c r="AGJ28" s="34">
        <v>237.86</v>
      </c>
      <c r="AGK28" s="34">
        <v>28.3</v>
      </c>
      <c r="AGL28" s="34">
        <v>1.79</v>
      </c>
      <c r="AGM28" s="34">
        <v>324.02999999999997</v>
      </c>
      <c r="AGN28" s="34"/>
      <c r="AGO28" s="34"/>
      <c r="AGP28" s="34">
        <v>49</v>
      </c>
      <c r="AGQ28" s="34">
        <v>9.2100000000000009</v>
      </c>
      <c r="AGR28" s="34">
        <v>-13.72</v>
      </c>
      <c r="AGS28" s="34">
        <v>-3.78</v>
      </c>
      <c r="AGT28" s="34">
        <v>-6.84</v>
      </c>
      <c r="AGU28" s="34"/>
      <c r="AGV28" s="34"/>
      <c r="AGW28" s="34"/>
      <c r="AGX28" s="34">
        <v>87.6</v>
      </c>
      <c r="AGY28" s="34">
        <v>126.6</v>
      </c>
      <c r="AGZ28" s="34">
        <v>71.930000000000007</v>
      </c>
      <c r="AHA28" s="34">
        <v>37.869999999999997</v>
      </c>
      <c r="AHB28" s="34">
        <v>1.03</v>
      </c>
      <c r="AHC28" s="34">
        <v>2696.99</v>
      </c>
      <c r="AHD28" s="34">
        <v>149.62</v>
      </c>
      <c r="AHE28" s="34"/>
      <c r="AHF28" s="34">
        <v>496.58</v>
      </c>
      <c r="AHG28" s="34">
        <v>137.4</v>
      </c>
      <c r="AHH28" s="34">
        <v>-88.63</v>
      </c>
      <c r="AHI28" s="34">
        <v>-11.85</v>
      </c>
      <c r="AHJ28" s="34">
        <v>-65.48</v>
      </c>
      <c r="AHK28" s="34"/>
      <c r="AHL28" s="34"/>
      <c r="AHM28" s="34"/>
      <c r="AHN28" s="34">
        <v>736.78</v>
      </c>
      <c r="AHO28" s="34">
        <v>707.3</v>
      </c>
      <c r="AHP28" s="34">
        <v>846.82</v>
      </c>
      <c r="AHQ28" s="34">
        <v>406.09</v>
      </c>
      <c r="AHR28" s="34">
        <v>11.72</v>
      </c>
      <c r="AHS28" s="32" t="s">
        <v>470</v>
      </c>
      <c r="AHT28" s="198" t="s">
        <v>2389</v>
      </c>
      <c r="AHU28" s="32" t="s">
        <v>211</v>
      </c>
    </row>
    <row r="29" spans="1:906" ht="15" customHeight="1">
      <c r="A29" s="36" t="s">
        <v>140</v>
      </c>
      <c r="B29" s="58" t="s">
        <v>141</v>
      </c>
      <c r="C29" s="36" t="s">
        <v>175</v>
      </c>
      <c r="D29" s="74">
        <v>44926</v>
      </c>
      <c r="E29" s="58" t="s">
        <v>193</v>
      </c>
      <c r="F29" s="58" t="s">
        <v>191</v>
      </c>
      <c r="G29" s="31">
        <v>24466</v>
      </c>
      <c r="H29" s="31">
        <v>367</v>
      </c>
      <c r="I29" s="31"/>
      <c r="J29" s="31">
        <v>1235</v>
      </c>
      <c r="K29" s="31">
        <v>994</v>
      </c>
      <c r="L29" s="31">
        <v>-483</v>
      </c>
      <c r="M29" s="31">
        <v>32</v>
      </c>
      <c r="N29" s="31">
        <v>422</v>
      </c>
      <c r="O29" s="31">
        <v>1910556</v>
      </c>
      <c r="P29" s="31"/>
      <c r="Q29" s="31">
        <v>9.0999999999999998E-2</v>
      </c>
      <c r="R29" s="31">
        <v>16291</v>
      </c>
      <c r="S29" s="31">
        <v>3914</v>
      </c>
      <c r="T29" s="31">
        <v>3835</v>
      </c>
      <c r="U29" s="180">
        <v>427</v>
      </c>
      <c r="V29" s="34">
        <v>4.8499999999999996</v>
      </c>
      <c r="W29" s="34">
        <v>682</v>
      </c>
      <c r="X29" s="34">
        <v>0</v>
      </c>
      <c r="Y29" s="34"/>
      <c r="Z29" s="34">
        <v>25</v>
      </c>
      <c r="AA29" s="34">
        <v>35</v>
      </c>
      <c r="AB29" s="34">
        <v>-17</v>
      </c>
      <c r="AC29" s="34">
        <v>1</v>
      </c>
      <c r="AD29" s="34">
        <v>15</v>
      </c>
      <c r="AE29" s="34">
        <v>293762</v>
      </c>
      <c r="AF29" s="34"/>
      <c r="AG29" s="34">
        <v>1.4E-2</v>
      </c>
      <c r="AH29" s="34">
        <v>514</v>
      </c>
      <c r="AI29" s="34">
        <v>108</v>
      </c>
      <c r="AJ29" s="34">
        <v>59</v>
      </c>
      <c r="AK29" s="34">
        <v>0</v>
      </c>
      <c r="AL29" s="34">
        <v>3.84</v>
      </c>
      <c r="AM29" s="34">
        <v>110</v>
      </c>
      <c r="AN29" s="34">
        <v>0</v>
      </c>
      <c r="AO29" s="34"/>
      <c r="AP29" s="34">
        <v>6</v>
      </c>
      <c r="AQ29" s="34">
        <v>2</v>
      </c>
      <c r="AR29" s="34">
        <v>-1</v>
      </c>
      <c r="AS29" s="34">
        <v>0</v>
      </c>
      <c r="AT29" s="34">
        <v>1</v>
      </c>
      <c r="AU29" s="34">
        <v>14042</v>
      </c>
      <c r="AV29" s="34"/>
      <c r="AW29" s="34">
        <v>2.1999999999999999E-2</v>
      </c>
      <c r="AX29" s="34">
        <v>106</v>
      </c>
      <c r="AY29" s="34">
        <v>4</v>
      </c>
      <c r="AZ29" s="34">
        <v>0</v>
      </c>
      <c r="BA29" s="34">
        <v>0</v>
      </c>
      <c r="BB29" s="34">
        <v>1.82</v>
      </c>
      <c r="BC29" s="34">
        <v>0</v>
      </c>
      <c r="BD29" s="34">
        <v>0</v>
      </c>
      <c r="BE29" s="34"/>
      <c r="BF29" s="34">
        <v>0</v>
      </c>
      <c r="BG29" s="34">
        <v>0</v>
      </c>
      <c r="BH29" s="34">
        <v>0</v>
      </c>
      <c r="BI29" s="34">
        <v>0</v>
      </c>
      <c r="BJ29" s="34">
        <v>0</v>
      </c>
      <c r="BK29" s="34">
        <v>0</v>
      </c>
      <c r="BL29" s="34"/>
      <c r="BM29" s="34">
        <v>0</v>
      </c>
      <c r="BN29" s="34">
        <v>0</v>
      </c>
      <c r="BO29" s="34">
        <v>0</v>
      </c>
      <c r="BP29" s="34">
        <v>0</v>
      </c>
      <c r="BQ29" s="34">
        <v>0</v>
      </c>
      <c r="BR29" s="34">
        <v>0</v>
      </c>
      <c r="BS29" s="34">
        <v>0</v>
      </c>
      <c r="BT29" s="34">
        <v>0</v>
      </c>
      <c r="BU29" s="34"/>
      <c r="BV29" s="34">
        <v>0</v>
      </c>
      <c r="BW29" s="34">
        <v>0</v>
      </c>
      <c r="BX29" s="34">
        <v>0</v>
      </c>
      <c r="BY29" s="34">
        <v>0</v>
      </c>
      <c r="BZ29" s="34">
        <v>0</v>
      </c>
      <c r="CA29" s="34">
        <v>0</v>
      </c>
      <c r="CB29" s="34"/>
      <c r="CC29" s="34">
        <v>0</v>
      </c>
      <c r="CD29" s="34">
        <v>0</v>
      </c>
      <c r="CE29" s="34">
        <v>0</v>
      </c>
      <c r="CF29" s="34">
        <v>0</v>
      </c>
      <c r="CG29" s="34">
        <v>0</v>
      </c>
      <c r="CH29" s="34">
        <v>0</v>
      </c>
      <c r="CI29" s="34">
        <v>56</v>
      </c>
      <c r="CJ29" s="34">
        <v>0</v>
      </c>
      <c r="CK29" s="34"/>
      <c r="CL29" s="34">
        <v>0</v>
      </c>
      <c r="CM29" s="34">
        <v>0</v>
      </c>
      <c r="CN29" s="34">
        <v>0</v>
      </c>
      <c r="CO29" s="34">
        <v>0</v>
      </c>
      <c r="CP29" s="34">
        <v>0</v>
      </c>
      <c r="CQ29" s="34">
        <v>6631</v>
      </c>
      <c r="CR29" s="34"/>
      <c r="CS29" s="34">
        <v>0</v>
      </c>
      <c r="CT29" s="34">
        <v>55</v>
      </c>
      <c r="CU29" s="34">
        <v>0</v>
      </c>
      <c r="CV29" s="34">
        <v>0</v>
      </c>
      <c r="CW29" s="34">
        <v>0</v>
      </c>
      <c r="CX29" s="34">
        <v>1.73</v>
      </c>
      <c r="CY29" s="34">
        <v>53</v>
      </c>
      <c r="CZ29" s="34">
        <v>0</v>
      </c>
      <c r="DA29" s="34"/>
      <c r="DB29" s="34">
        <v>6</v>
      </c>
      <c r="DC29" s="34">
        <v>2</v>
      </c>
      <c r="DD29" s="34">
        <v>-1</v>
      </c>
      <c r="DE29" s="34">
        <v>0</v>
      </c>
      <c r="DF29" s="34">
        <v>1</v>
      </c>
      <c r="DG29" s="34">
        <v>7328</v>
      </c>
      <c r="DH29" s="34"/>
      <c r="DI29" s="34">
        <v>4.4999999999999998E-2</v>
      </c>
      <c r="DJ29" s="34">
        <v>49</v>
      </c>
      <c r="DK29" s="34">
        <v>4</v>
      </c>
      <c r="DL29" s="34">
        <v>0</v>
      </c>
      <c r="DM29" s="34">
        <v>0</v>
      </c>
      <c r="DN29" s="34">
        <v>1.95</v>
      </c>
      <c r="DO29" s="34">
        <v>1</v>
      </c>
      <c r="DP29" s="34">
        <v>0</v>
      </c>
      <c r="DQ29" s="34"/>
      <c r="DR29" s="34">
        <v>0</v>
      </c>
      <c r="DS29" s="34">
        <v>0</v>
      </c>
      <c r="DT29" s="34">
        <v>0</v>
      </c>
      <c r="DU29" s="34">
        <v>0</v>
      </c>
      <c r="DV29" s="34">
        <v>0</v>
      </c>
      <c r="DW29" s="34">
        <v>83</v>
      </c>
      <c r="DX29" s="34"/>
      <c r="DY29" s="34">
        <v>3.5000000000000003E-2</v>
      </c>
      <c r="DZ29" s="34">
        <v>1</v>
      </c>
      <c r="EA29" s="34">
        <v>0</v>
      </c>
      <c r="EB29" s="34">
        <v>0</v>
      </c>
      <c r="EC29" s="34">
        <v>0</v>
      </c>
      <c r="ED29" s="34">
        <v>0.6</v>
      </c>
      <c r="EE29" s="34">
        <v>5897</v>
      </c>
      <c r="EF29" s="34">
        <v>165</v>
      </c>
      <c r="EG29" s="34"/>
      <c r="EH29" s="34">
        <v>242</v>
      </c>
      <c r="EI29" s="34">
        <v>246</v>
      </c>
      <c r="EJ29" s="34">
        <v>-117</v>
      </c>
      <c r="EK29" s="34">
        <v>8</v>
      </c>
      <c r="EL29" s="34">
        <v>102</v>
      </c>
      <c r="EM29" s="34">
        <v>763553</v>
      </c>
      <c r="EN29" s="34"/>
      <c r="EO29" s="34">
        <v>0.11</v>
      </c>
      <c r="EP29" s="34">
        <v>4940</v>
      </c>
      <c r="EQ29" s="34">
        <v>672</v>
      </c>
      <c r="ER29" s="34">
        <v>284</v>
      </c>
      <c r="ES29" s="34">
        <v>2</v>
      </c>
      <c r="ET29" s="34">
        <v>2.4900000000000002</v>
      </c>
      <c r="EU29" s="34">
        <v>1194</v>
      </c>
      <c r="EV29" s="34">
        <v>0</v>
      </c>
      <c r="EW29" s="34"/>
      <c r="EX29" s="34">
        <v>37</v>
      </c>
      <c r="EY29" s="34">
        <v>42</v>
      </c>
      <c r="EZ29" s="34">
        <v>-18</v>
      </c>
      <c r="FA29" s="34">
        <v>1</v>
      </c>
      <c r="FB29" s="34">
        <v>15</v>
      </c>
      <c r="FC29" s="34">
        <v>80760</v>
      </c>
      <c r="FD29" s="34"/>
      <c r="FE29" s="34">
        <v>0.108</v>
      </c>
      <c r="FF29" s="34">
        <v>1081</v>
      </c>
      <c r="FG29" s="34">
        <v>99</v>
      </c>
      <c r="FH29" s="34">
        <v>14</v>
      </c>
      <c r="FI29" s="34">
        <v>0</v>
      </c>
      <c r="FJ29" s="34">
        <v>1.76</v>
      </c>
      <c r="FK29" s="34">
        <v>194</v>
      </c>
      <c r="FL29" s="34">
        <v>0</v>
      </c>
      <c r="FM29" s="34"/>
      <c r="FN29" s="34">
        <v>13</v>
      </c>
      <c r="FO29" s="34">
        <v>6</v>
      </c>
      <c r="FP29" s="34">
        <v>-2</v>
      </c>
      <c r="FQ29" s="34">
        <v>0</v>
      </c>
      <c r="FR29" s="34">
        <v>1</v>
      </c>
      <c r="FS29" s="34">
        <v>5013</v>
      </c>
      <c r="FT29" s="34"/>
      <c r="FU29" s="34">
        <v>4.5999999999999999E-2</v>
      </c>
      <c r="FV29" s="34">
        <v>149</v>
      </c>
      <c r="FW29" s="34">
        <v>40</v>
      </c>
      <c r="FX29" s="34">
        <v>4</v>
      </c>
      <c r="FY29" s="34">
        <v>0</v>
      </c>
      <c r="FZ29" s="34">
        <v>2.93</v>
      </c>
      <c r="GA29" s="34">
        <v>16</v>
      </c>
      <c r="GB29" s="34">
        <v>0</v>
      </c>
      <c r="GC29" s="34"/>
      <c r="GD29" s="34">
        <v>0</v>
      </c>
      <c r="GE29" s="34">
        <v>0</v>
      </c>
      <c r="GF29" s="34">
        <v>0</v>
      </c>
      <c r="GG29" s="34">
        <v>0</v>
      </c>
      <c r="GH29" s="34">
        <v>0</v>
      </c>
      <c r="GI29" s="34">
        <v>43</v>
      </c>
      <c r="GJ29" s="34"/>
      <c r="GK29" s="34">
        <v>0</v>
      </c>
      <c r="GL29" s="34">
        <v>16</v>
      </c>
      <c r="GM29" s="34">
        <v>0</v>
      </c>
      <c r="GN29" s="34">
        <v>0</v>
      </c>
      <c r="GO29" s="34">
        <v>0</v>
      </c>
      <c r="GP29" s="34">
        <v>0.09</v>
      </c>
      <c r="GQ29" s="34">
        <v>165</v>
      </c>
      <c r="GR29" s="34">
        <v>0</v>
      </c>
      <c r="GS29" s="34"/>
      <c r="GT29" s="34">
        <v>16</v>
      </c>
      <c r="GU29" s="34">
        <v>10</v>
      </c>
      <c r="GV29" s="34">
        <v>-4</v>
      </c>
      <c r="GW29" s="34">
        <v>0</v>
      </c>
      <c r="GX29" s="34">
        <v>3</v>
      </c>
      <c r="GY29" s="34">
        <v>11161</v>
      </c>
      <c r="GZ29" s="34"/>
      <c r="HA29" s="34">
        <v>2.7E-2</v>
      </c>
      <c r="HB29" s="34">
        <v>148</v>
      </c>
      <c r="HC29" s="34">
        <v>16</v>
      </c>
      <c r="HD29" s="34">
        <v>1</v>
      </c>
      <c r="HE29" s="34">
        <v>0</v>
      </c>
      <c r="HF29" s="34">
        <v>2</v>
      </c>
      <c r="HG29" s="34">
        <v>89</v>
      </c>
      <c r="HH29" s="34">
        <v>0</v>
      </c>
      <c r="HI29" s="34"/>
      <c r="HJ29" s="34">
        <v>8</v>
      </c>
      <c r="HK29" s="34">
        <v>9</v>
      </c>
      <c r="HL29" s="34">
        <v>-5</v>
      </c>
      <c r="HM29" s="34">
        <v>0</v>
      </c>
      <c r="HN29" s="34">
        <v>4</v>
      </c>
      <c r="HO29" s="34">
        <v>4637</v>
      </c>
      <c r="HP29" s="34"/>
      <c r="HQ29" s="34">
        <v>7.6999999999999999E-2</v>
      </c>
      <c r="HR29" s="34">
        <v>79</v>
      </c>
      <c r="HS29" s="34">
        <v>8</v>
      </c>
      <c r="HT29" s="34">
        <v>1</v>
      </c>
      <c r="HU29" s="34">
        <v>0</v>
      </c>
      <c r="HV29" s="34">
        <v>2.2000000000000002</v>
      </c>
      <c r="HW29" s="34">
        <v>84</v>
      </c>
      <c r="HX29" s="34">
        <v>0</v>
      </c>
      <c r="HY29" s="34"/>
      <c r="HZ29" s="34">
        <v>4</v>
      </c>
      <c r="IA29" s="34">
        <v>11</v>
      </c>
      <c r="IB29" s="34">
        <v>-4</v>
      </c>
      <c r="IC29" s="34">
        <v>0</v>
      </c>
      <c r="ID29" s="34">
        <v>4</v>
      </c>
      <c r="IE29" s="34">
        <v>3590</v>
      </c>
      <c r="IF29" s="34"/>
      <c r="IG29" s="34">
        <v>3.0000000000000001E-3</v>
      </c>
      <c r="IH29" s="34">
        <v>74</v>
      </c>
      <c r="II29" s="34">
        <v>10</v>
      </c>
      <c r="IJ29" s="34">
        <v>1</v>
      </c>
      <c r="IK29" s="34">
        <v>0</v>
      </c>
      <c r="IL29" s="34">
        <v>2.3199999999999998</v>
      </c>
      <c r="IM29" s="34">
        <v>170</v>
      </c>
      <c r="IN29" s="34">
        <v>0</v>
      </c>
      <c r="IO29" s="34"/>
      <c r="IP29" s="34">
        <v>5</v>
      </c>
      <c r="IQ29" s="34">
        <v>9</v>
      </c>
      <c r="IR29" s="34">
        <v>-5</v>
      </c>
      <c r="IS29" s="34">
        <v>0</v>
      </c>
      <c r="IT29" s="34">
        <v>5</v>
      </c>
      <c r="IU29" s="34">
        <v>7681</v>
      </c>
      <c r="IV29" s="34"/>
      <c r="IW29" s="34">
        <v>0.01</v>
      </c>
      <c r="IX29" s="34">
        <v>116</v>
      </c>
      <c r="IY29" s="34">
        <v>51</v>
      </c>
      <c r="IZ29" s="34">
        <v>3</v>
      </c>
      <c r="JA29" s="34">
        <v>0</v>
      </c>
      <c r="JB29" s="34">
        <v>3.18</v>
      </c>
      <c r="JC29" s="34">
        <v>191</v>
      </c>
      <c r="JD29" s="34">
        <v>0</v>
      </c>
      <c r="JE29" s="34"/>
      <c r="JF29" s="34">
        <v>9</v>
      </c>
      <c r="JG29" s="34">
        <v>8</v>
      </c>
      <c r="JH29" s="34">
        <v>-4</v>
      </c>
      <c r="JI29" s="34">
        <v>0</v>
      </c>
      <c r="JJ29" s="34">
        <v>4</v>
      </c>
      <c r="JK29" s="34">
        <v>56548</v>
      </c>
      <c r="JL29" s="34"/>
      <c r="JM29" s="34">
        <v>0.157</v>
      </c>
      <c r="JN29" s="34">
        <v>178</v>
      </c>
      <c r="JO29" s="34">
        <v>13</v>
      </c>
      <c r="JP29" s="34">
        <v>0</v>
      </c>
      <c r="JQ29" s="34">
        <v>0</v>
      </c>
      <c r="JR29" s="34">
        <v>1.86</v>
      </c>
      <c r="JS29" s="34">
        <v>104</v>
      </c>
      <c r="JT29" s="34">
        <v>0</v>
      </c>
      <c r="JU29" s="34"/>
      <c r="JV29" s="34">
        <v>8</v>
      </c>
      <c r="JW29" s="34">
        <v>11</v>
      </c>
      <c r="JX29" s="34">
        <v>-5</v>
      </c>
      <c r="JY29" s="34">
        <v>0</v>
      </c>
      <c r="JZ29" s="34">
        <v>4</v>
      </c>
      <c r="KA29" s="34">
        <v>6565</v>
      </c>
      <c r="KB29" s="34"/>
      <c r="KC29" s="34">
        <v>3.9E-2</v>
      </c>
      <c r="KD29" s="34">
        <v>73</v>
      </c>
      <c r="KE29" s="34">
        <v>22</v>
      </c>
      <c r="KF29" s="34">
        <v>9</v>
      </c>
      <c r="KG29" s="34">
        <v>0</v>
      </c>
      <c r="KH29" s="34">
        <v>3.82</v>
      </c>
      <c r="KI29" s="34">
        <v>165</v>
      </c>
      <c r="KJ29" s="34">
        <v>165</v>
      </c>
      <c r="KK29" s="34"/>
      <c r="KL29" s="34">
        <v>0</v>
      </c>
      <c r="KM29" s="34">
        <v>0</v>
      </c>
      <c r="KN29" s="34">
        <v>0</v>
      </c>
      <c r="KO29" s="34">
        <v>0</v>
      </c>
      <c r="KP29" s="34">
        <v>0</v>
      </c>
      <c r="KQ29" s="34">
        <v>59071</v>
      </c>
      <c r="KR29" s="34"/>
      <c r="KS29" s="34">
        <v>0.63800000000000001</v>
      </c>
      <c r="KT29" s="34">
        <v>115</v>
      </c>
      <c r="KU29" s="34">
        <v>33</v>
      </c>
      <c r="KV29" s="34">
        <v>16</v>
      </c>
      <c r="KW29" s="34">
        <v>0</v>
      </c>
      <c r="KX29" s="34">
        <v>4.4000000000000004</v>
      </c>
      <c r="KY29" s="34">
        <v>508</v>
      </c>
      <c r="KZ29" s="34">
        <v>0</v>
      </c>
      <c r="LA29" s="34"/>
      <c r="LB29" s="34">
        <v>27</v>
      </c>
      <c r="LC29" s="34">
        <v>7</v>
      </c>
      <c r="LD29" s="34">
        <v>-4</v>
      </c>
      <c r="LE29" s="34">
        <v>1</v>
      </c>
      <c r="LF29" s="34">
        <v>3</v>
      </c>
      <c r="LG29" s="34">
        <v>98102</v>
      </c>
      <c r="LH29" s="34"/>
      <c r="LI29" s="34">
        <v>1.7000000000000001E-2</v>
      </c>
      <c r="LJ29" s="34">
        <v>454</v>
      </c>
      <c r="LK29" s="34">
        <v>53</v>
      </c>
      <c r="LL29" s="34">
        <v>1</v>
      </c>
      <c r="LM29" s="34">
        <v>0</v>
      </c>
      <c r="LN29" s="34">
        <v>1.58</v>
      </c>
      <c r="LO29" s="34">
        <v>101</v>
      </c>
      <c r="LP29" s="34">
        <v>0</v>
      </c>
      <c r="LQ29" s="34"/>
      <c r="LR29" s="34">
        <v>2</v>
      </c>
      <c r="LS29" s="34">
        <v>3</v>
      </c>
      <c r="LT29" s="34">
        <v>-1</v>
      </c>
      <c r="LU29" s="34">
        <v>0</v>
      </c>
      <c r="LV29" s="34">
        <v>1</v>
      </c>
      <c r="LW29" s="34">
        <v>3578</v>
      </c>
      <c r="LX29" s="34"/>
      <c r="LY29" s="34">
        <v>0.38400000000000001</v>
      </c>
      <c r="LZ29" s="34">
        <v>72</v>
      </c>
      <c r="MA29" s="34">
        <v>27</v>
      </c>
      <c r="MB29" s="34">
        <v>2</v>
      </c>
      <c r="MC29" s="34">
        <v>0</v>
      </c>
      <c r="MD29" s="34">
        <v>2.62</v>
      </c>
      <c r="ME29" s="34">
        <v>267</v>
      </c>
      <c r="MF29" s="34">
        <v>0</v>
      </c>
      <c r="MG29" s="34"/>
      <c r="MH29" s="34">
        <v>15</v>
      </c>
      <c r="MI29" s="34">
        <v>9</v>
      </c>
      <c r="MJ29" s="34">
        <v>-4</v>
      </c>
      <c r="MK29" s="34">
        <v>0</v>
      </c>
      <c r="ML29" s="34">
        <v>3</v>
      </c>
      <c r="MM29" s="34">
        <v>9334</v>
      </c>
      <c r="MN29" s="34"/>
      <c r="MO29" s="34">
        <v>1.6E-2</v>
      </c>
      <c r="MP29" s="34">
        <v>221</v>
      </c>
      <c r="MQ29" s="34">
        <v>42</v>
      </c>
      <c r="MR29" s="34">
        <v>3</v>
      </c>
      <c r="MS29" s="34">
        <v>1</v>
      </c>
      <c r="MT29" s="34">
        <v>2.37</v>
      </c>
      <c r="MU29" s="34">
        <v>378</v>
      </c>
      <c r="MV29" s="34">
        <v>0</v>
      </c>
      <c r="MW29" s="34"/>
      <c r="MX29" s="34">
        <v>11</v>
      </c>
      <c r="MY29" s="34">
        <v>13</v>
      </c>
      <c r="MZ29" s="34">
        <v>-6</v>
      </c>
      <c r="NA29" s="34">
        <v>0</v>
      </c>
      <c r="NB29" s="34">
        <v>5</v>
      </c>
      <c r="NC29" s="34">
        <v>290601</v>
      </c>
      <c r="ND29" s="34"/>
      <c r="NE29" s="34">
        <v>0.16600000000000001</v>
      </c>
      <c r="NF29" s="34">
        <v>335</v>
      </c>
      <c r="NG29" s="34">
        <v>39</v>
      </c>
      <c r="NH29" s="34">
        <v>4</v>
      </c>
      <c r="NI29" s="34">
        <v>0</v>
      </c>
      <c r="NJ29" s="34">
        <v>2.16</v>
      </c>
      <c r="NK29" s="34">
        <v>288</v>
      </c>
      <c r="NL29" s="34">
        <v>0</v>
      </c>
      <c r="NM29" s="34"/>
      <c r="NN29" s="34">
        <v>6</v>
      </c>
      <c r="NO29" s="34">
        <v>5</v>
      </c>
      <c r="NP29" s="34">
        <v>-3</v>
      </c>
      <c r="NQ29" s="34">
        <v>0</v>
      </c>
      <c r="NR29" s="34">
        <v>2</v>
      </c>
      <c r="NS29" s="34">
        <v>81888</v>
      </c>
      <c r="NT29" s="34"/>
      <c r="NU29" s="34">
        <v>0.35</v>
      </c>
      <c r="NV29" s="34">
        <v>270</v>
      </c>
      <c r="NW29" s="34">
        <v>17</v>
      </c>
      <c r="NX29" s="34">
        <v>1</v>
      </c>
      <c r="NY29" s="34">
        <v>0</v>
      </c>
      <c r="NZ29" s="34">
        <v>1.52</v>
      </c>
      <c r="OA29" s="34">
        <v>604</v>
      </c>
      <c r="OB29" s="34">
        <v>0</v>
      </c>
      <c r="OC29" s="34"/>
      <c r="OD29" s="34">
        <v>32</v>
      </c>
      <c r="OE29" s="34">
        <v>42</v>
      </c>
      <c r="OF29" s="34">
        <v>-20</v>
      </c>
      <c r="OG29" s="34">
        <v>1</v>
      </c>
      <c r="OH29" s="34">
        <v>18</v>
      </c>
      <c r="OI29" s="34">
        <v>16266</v>
      </c>
      <c r="OJ29" s="34"/>
      <c r="OK29" s="34">
        <v>0.11</v>
      </c>
      <c r="OL29" s="34">
        <v>502</v>
      </c>
      <c r="OM29" s="34">
        <v>87</v>
      </c>
      <c r="ON29" s="34">
        <v>14</v>
      </c>
      <c r="OO29" s="34">
        <v>0</v>
      </c>
      <c r="OP29" s="34">
        <v>2.46</v>
      </c>
      <c r="OQ29" s="34">
        <v>83</v>
      </c>
      <c r="OR29" s="34">
        <v>0</v>
      </c>
      <c r="OS29" s="34"/>
      <c r="OT29" s="34">
        <v>4</v>
      </c>
      <c r="OU29" s="34">
        <v>3</v>
      </c>
      <c r="OV29" s="34">
        <v>-2</v>
      </c>
      <c r="OW29" s="34">
        <v>0</v>
      </c>
      <c r="OX29" s="34">
        <v>1</v>
      </c>
      <c r="OY29" s="34">
        <v>956</v>
      </c>
      <c r="OZ29" s="34"/>
      <c r="PA29" s="34">
        <v>1.7999999999999999E-2</v>
      </c>
      <c r="PB29" s="34">
        <v>72</v>
      </c>
      <c r="PC29" s="34">
        <v>11</v>
      </c>
      <c r="PD29" s="34">
        <v>0</v>
      </c>
      <c r="PE29" s="34">
        <v>0</v>
      </c>
      <c r="PF29" s="34">
        <v>2.09</v>
      </c>
      <c r="PG29" s="34">
        <v>140</v>
      </c>
      <c r="PH29" s="34">
        <v>0</v>
      </c>
      <c r="PI29" s="34"/>
      <c r="PJ29" s="34">
        <v>10</v>
      </c>
      <c r="PK29" s="34">
        <v>8</v>
      </c>
      <c r="PL29" s="34">
        <v>-3</v>
      </c>
      <c r="PM29" s="34">
        <v>0</v>
      </c>
      <c r="PN29" s="34">
        <v>2</v>
      </c>
      <c r="PO29" s="34">
        <v>2349</v>
      </c>
      <c r="PP29" s="34"/>
      <c r="PQ29" s="34">
        <v>3.4000000000000002E-2</v>
      </c>
      <c r="PR29" s="34">
        <v>130</v>
      </c>
      <c r="PS29" s="34">
        <v>9</v>
      </c>
      <c r="PT29" s="34">
        <v>0</v>
      </c>
      <c r="PU29" s="34">
        <v>0</v>
      </c>
      <c r="PV29" s="34">
        <v>1.56</v>
      </c>
      <c r="PW29" s="34">
        <v>288</v>
      </c>
      <c r="PX29" s="34">
        <v>0</v>
      </c>
      <c r="PY29" s="34"/>
      <c r="PZ29" s="34">
        <v>11</v>
      </c>
      <c r="QA29" s="34">
        <v>22</v>
      </c>
      <c r="QB29" s="34">
        <v>-12</v>
      </c>
      <c r="QC29" s="34">
        <v>0</v>
      </c>
      <c r="QD29" s="34">
        <v>11</v>
      </c>
      <c r="QE29" s="34">
        <v>14529</v>
      </c>
      <c r="QF29" s="34"/>
      <c r="QG29" s="34">
        <v>1.4E-2</v>
      </c>
      <c r="QH29" s="34">
        <v>229</v>
      </c>
      <c r="QI29" s="34">
        <v>45</v>
      </c>
      <c r="QJ29" s="34">
        <v>14</v>
      </c>
      <c r="QK29" s="34">
        <v>0</v>
      </c>
      <c r="QL29" s="34">
        <v>2.9</v>
      </c>
      <c r="QM29" s="34">
        <v>291</v>
      </c>
      <c r="QN29" s="34">
        <v>0</v>
      </c>
      <c r="QO29" s="34"/>
      <c r="QP29" s="34">
        <v>10</v>
      </c>
      <c r="QQ29" s="34">
        <v>6</v>
      </c>
      <c r="QR29" s="34">
        <v>-3</v>
      </c>
      <c r="QS29" s="34">
        <v>1</v>
      </c>
      <c r="QT29" s="34">
        <v>2</v>
      </c>
      <c r="QU29" s="34">
        <v>5366</v>
      </c>
      <c r="QV29" s="34"/>
      <c r="QW29" s="34">
        <v>2.8000000000000001E-2</v>
      </c>
      <c r="QX29" s="34">
        <v>276</v>
      </c>
      <c r="QY29" s="34">
        <v>15</v>
      </c>
      <c r="QZ29" s="34">
        <v>1</v>
      </c>
      <c r="RA29" s="34">
        <v>0</v>
      </c>
      <c r="RB29" s="34">
        <v>1.73</v>
      </c>
      <c r="RC29" s="34">
        <v>341</v>
      </c>
      <c r="RD29" s="34">
        <v>0</v>
      </c>
      <c r="RE29" s="34"/>
      <c r="RF29" s="34">
        <v>3</v>
      </c>
      <c r="RG29" s="34">
        <v>5</v>
      </c>
      <c r="RH29" s="34">
        <v>-3</v>
      </c>
      <c r="RI29" s="34">
        <v>0</v>
      </c>
      <c r="RJ29" s="34">
        <v>3</v>
      </c>
      <c r="RK29" s="34">
        <v>611</v>
      </c>
      <c r="RL29" s="34"/>
      <c r="RM29" s="34">
        <v>0.16800000000000001</v>
      </c>
      <c r="RN29" s="34">
        <v>154</v>
      </c>
      <c r="RO29" s="34">
        <v>4</v>
      </c>
      <c r="RP29" s="34">
        <v>183</v>
      </c>
      <c r="RQ29" s="34">
        <v>0</v>
      </c>
      <c r="RR29" s="34">
        <v>6.8</v>
      </c>
      <c r="RS29" s="34">
        <v>89</v>
      </c>
      <c r="RT29" s="34">
        <v>0</v>
      </c>
      <c r="RU29" s="34"/>
      <c r="RV29" s="34">
        <v>4</v>
      </c>
      <c r="RW29" s="34">
        <v>9</v>
      </c>
      <c r="RX29" s="34">
        <v>-4</v>
      </c>
      <c r="RY29" s="34">
        <v>0</v>
      </c>
      <c r="RZ29" s="34">
        <v>4</v>
      </c>
      <c r="SA29" s="34">
        <v>1588</v>
      </c>
      <c r="SB29" s="34"/>
      <c r="SC29" s="34">
        <v>0</v>
      </c>
      <c r="SD29" s="34">
        <v>70</v>
      </c>
      <c r="SE29" s="34">
        <v>12</v>
      </c>
      <c r="SF29" s="34">
        <v>6</v>
      </c>
      <c r="SG29" s="34">
        <v>0</v>
      </c>
      <c r="SH29" s="34">
        <v>3.29</v>
      </c>
      <c r="SI29" s="34">
        <v>69</v>
      </c>
      <c r="SJ29" s="34">
        <v>0</v>
      </c>
      <c r="SK29" s="34"/>
      <c r="SL29" s="34">
        <v>4</v>
      </c>
      <c r="SM29" s="34">
        <v>4</v>
      </c>
      <c r="SN29" s="34">
        <v>-2</v>
      </c>
      <c r="SO29" s="34">
        <v>0</v>
      </c>
      <c r="SP29" s="34">
        <v>2</v>
      </c>
      <c r="SQ29" s="34">
        <v>831</v>
      </c>
      <c r="SR29" s="34"/>
      <c r="SS29" s="34">
        <v>3.0000000000000001E-3</v>
      </c>
      <c r="ST29" s="34">
        <v>62</v>
      </c>
      <c r="SU29" s="34">
        <v>7</v>
      </c>
      <c r="SV29" s="34">
        <v>1</v>
      </c>
      <c r="SW29" s="34">
        <v>0</v>
      </c>
      <c r="SX29" s="34">
        <v>2.62</v>
      </c>
      <c r="SY29" s="34">
        <v>81</v>
      </c>
      <c r="SZ29" s="34">
        <v>0</v>
      </c>
      <c r="TA29" s="34"/>
      <c r="TB29" s="34">
        <v>3</v>
      </c>
      <c r="TC29" s="34">
        <v>6</v>
      </c>
      <c r="TD29" s="34">
        <v>-3</v>
      </c>
      <c r="TE29" s="34">
        <v>0</v>
      </c>
      <c r="TF29" s="34">
        <v>3</v>
      </c>
      <c r="TG29" s="34">
        <v>2485</v>
      </c>
      <c r="TH29" s="34"/>
      <c r="TI29" s="34">
        <v>1.2E-2</v>
      </c>
      <c r="TJ29" s="34">
        <v>64</v>
      </c>
      <c r="TK29" s="34">
        <v>12</v>
      </c>
      <c r="TL29" s="34">
        <v>4</v>
      </c>
      <c r="TM29" s="34">
        <v>0</v>
      </c>
      <c r="TN29" s="34">
        <v>3.47</v>
      </c>
      <c r="TO29" s="34">
        <v>1391</v>
      </c>
      <c r="TP29" s="34">
        <v>53</v>
      </c>
      <c r="TQ29" s="34"/>
      <c r="TR29" s="34">
        <v>9</v>
      </c>
      <c r="TS29" s="34">
        <v>5</v>
      </c>
      <c r="TT29" s="34">
        <v>-6</v>
      </c>
      <c r="TU29" s="34">
        <v>0</v>
      </c>
      <c r="TV29" s="34">
        <v>3</v>
      </c>
      <c r="TW29" s="34">
        <v>79047</v>
      </c>
      <c r="TX29" s="34"/>
      <c r="TY29" s="34">
        <v>1.7999999999999999E-2</v>
      </c>
      <c r="TZ29" s="34">
        <v>549</v>
      </c>
      <c r="UA29" s="34">
        <v>182</v>
      </c>
      <c r="UB29" s="34">
        <v>616</v>
      </c>
      <c r="UC29" s="34">
        <v>45</v>
      </c>
      <c r="UD29" s="34">
        <v>8.4</v>
      </c>
      <c r="UE29" s="34">
        <v>1371</v>
      </c>
      <c r="UF29" s="34">
        <v>0</v>
      </c>
      <c r="UG29" s="34"/>
      <c r="UH29" s="34">
        <v>9</v>
      </c>
      <c r="UI29" s="34">
        <v>5</v>
      </c>
      <c r="UJ29" s="34">
        <v>-5</v>
      </c>
      <c r="UK29" s="34">
        <v>0</v>
      </c>
      <c r="UL29" s="34">
        <v>3</v>
      </c>
      <c r="UM29" s="34">
        <v>39789</v>
      </c>
      <c r="UN29" s="34"/>
      <c r="UO29" s="34">
        <v>7.0000000000000001E-3</v>
      </c>
      <c r="UP29" s="34">
        <v>532</v>
      </c>
      <c r="UQ29" s="34">
        <v>179</v>
      </c>
      <c r="UR29" s="34">
        <v>616</v>
      </c>
      <c r="US29" s="34">
        <v>45</v>
      </c>
      <c r="UT29" s="34">
        <v>8.5</v>
      </c>
      <c r="UU29" s="34">
        <v>1243</v>
      </c>
      <c r="UV29" s="34">
        <v>50</v>
      </c>
      <c r="UW29" s="34"/>
      <c r="UX29" s="34">
        <v>2</v>
      </c>
      <c r="UY29" s="34">
        <v>3</v>
      </c>
      <c r="UZ29" s="34">
        <v>-3</v>
      </c>
      <c r="VA29" s="34">
        <v>0</v>
      </c>
      <c r="VB29" s="34">
        <v>1</v>
      </c>
      <c r="VC29" s="34">
        <v>33174</v>
      </c>
      <c r="VD29" s="34"/>
      <c r="VE29" s="34">
        <v>1.2E-2</v>
      </c>
      <c r="VF29" s="34">
        <v>418</v>
      </c>
      <c r="VG29" s="34">
        <v>166</v>
      </c>
      <c r="VH29" s="34">
        <v>615</v>
      </c>
      <c r="VI29" s="34">
        <v>45</v>
      </c>
      <c r="VJ29" s="34">
        <v>9.16</v>
      </c>
      <c r="VK29" s="34">
        <v>2</v>
      </c>
      <c r="VL29" s="34">
        <v>2</v>
      </c>
      <c r="VM29" s="34"/>
      <c r="VN29" s="34">
        <v>0</v>
      </c>
      <c r="VO29" s="34">
        <v>0</v>
      </c>
      <c r="VP29" s="34">
        <v>0</v>
      </c>
      <c r="VQ29" s="34">
        <v>0</v>
      </c>
      <c r="VR29" s="34">
        <v>0</v>
      </c>
      <c r="VS29" s="34">
        <v>5161</v>
      </c>
      <c r="VT29" s="34"/>
      <c r="VU29" s="34">
        <v>7.0000000000000001E-3</v>
      </c>
      <c r="VV29" s="34">
        <v>1</v>
      </c>
      <c r="VW29" s="34">
        <v>1</v>
      </c>
      <c r="VX29" s="34">
        <v>0</v>
      </c>
      <c r="VY29" s="34">
        <v>0</v>
      </c>
      <c r="VZ29" s="34">
        <v>3.32</v>
      </c>
      <c r="WA29" s="34">
        <v>18</v>
      </c>
      <c r="WB29" s="34">
        <v>0</v>
      </c>
      <c r="WC29" s="34"/>
      <c r="WD29" s="34">
        <v>0</v>
      </c>
      <c r="WE29" s="34">
        <v>1</v>
      </c>
      <c r="WF29" s="34">
        <v>0</v>
      </c>
      <c r="WG29" s="34">
        <v>0</v>
      </c>
      <c r="WH29" s="34">
        <v>0</v>
      </c>
      <c r="WI29" s="34">
        <v>923</v>
      </c>
      <c r="WJ29" s="34"/>
      <c r="WK29" s="34">
        <v>0</v>
      </c>
      <c r="WL29" s="34">
        <v>15</v>
      </c>
      <c r="WM29" s="34">
        <v>2</v>
      </c>
      <c r="WN29" s="34">
        <v>0</v>
      </c>
      <c r="WO29" s="34">
        <v>0</v>
      </c>
      <c r="WP29" s="34">
        <v>1.36</v>
      </c>
      <c r="WQ29" s="34">
        <v>218</v>
      </c>
      <c r="WR29" s="34">
        <v>0</v>
      </c>
      <c r="WS29" s="34"/>
      <c r="WT29" s="34">
        <v>3</v>
      </c>
      <c r="WU29" s="34">
        <v>3</v>
      </c>
      <c r="WV29" s="34">
        <v>-2</v>
      </c>
      <c r="WW29" s="34">
        <v>0</v>
      </c>
      <c r="WX29" s="34">
        <v>2</v>
      </c>
      <c r="WY29" s="34">
        <v>95787</v>
      </c>
      <c r="WZ29" s="34"/>
      <c r="XA29" s="34">
        <v>0.20100000000000001</v>
      </c>
      <c r="XB29" s="34">
        <v>193</v>
      </c>
      <c r="XC29" s="34">
        <v>24</v>
      </c>
      <c r="XD29" s="34">
        <v>1</v>
      </c>
      <c r="XE29" s="34">
        <v>0</v>
      </c>
      <c r="XF29" s="34">
        <v>3.28</v>
      </c>
      <c r="XG29" s="34">
        <v>2764</v>
      </c>
      <c r="XH29" s="34">
        <v>0</v>
      </c>
      <c r="XI29" s="34"/>
      <c r="XJ29" s="34">
        <v>135</v>
      </c>
      <c r="XK29" s="34">
        <v>153</v>
      </c>
      <c r="XL29" s="34">
        <v>-76</v>
      </c>
      <c r="XM29" s="34">
        <v>5</v>
      </c>
      <c r="XN29" s="34">
        <v>68</v>
      </c>
      <c r="XO29" s="34">
        <v>40032</v>
      </c>
      <c r="XP29" s="34"/>
      <c r="XQ29" s="34">
        <v>0.21</v>
      </c>
      <c r="XR29" s="34">
        <v>1724</v>
      </c>
      <c r="XS29" s="34">
        <v>355</v>
      </c>
      <c r="XT29" s="34">
        <v>428</v>
      </c>
      <c r="XU29" s="34">
        <v>258</v>
      </c>
      <c r="XV29" s="34">
        <v>6.8</v>
      </c>
      <c r="XW29" s="34">
        <v>1577</v>
      </c>
      <c r="XX29" s="34">
        <v>0</v>
      </c>
      <c r="XY29" s="34"/>
      <c r="XZ29" s="34">
        <v>81</v>
      </c>
      <c r="YA29" s="34">
        <v>88</v>
      </c>
      <c r="YB29" s="34">
        <v>-39</v>
      </c>
      <c r="YC29" s="34">
        <v>2</v>
      </c>
      <c r="YD29" s="34">
        <v>34</v>
      </c>
      <c r="YE29" s="34">
        <v>14506</v>
      </c>
      <c r="YF29" s="34"/>
      <c r="YG29" s="34">
        <v>5.0999999999999997E-2</v>
      </c>
      <c r="YH29" s="34">
        <v>742</v>
      </c>
      <c r="YI29" s="34">
        <v>216</v>
      </c>
      <c r="YJ29" s="34">
        <v>362</v>
      </c>
      <c r="YK29" s="34">
        <v>257</v>
      </c>
      <c r="YL29" s="34">
        <v>9.7799999999999994</v>
      </c>
      <c r="YM29" s="34">
        <v>414</v>
      </c>
      <c r="YN29" s="34">
        <v>0</v>
      </c>
      <c r="YO29" s="34"/>
      <c r="YP29" s="34">
        <v>13</v>
      </c>
      <c r="YQ29" s="34">
        <v>13</v>
      </c>
      <c r="YR29" s="34">
        <v>-8</v>
      </c>
      <c r="YS29" s="34">
        <v>0</v>
      </c>
      <c r="YT29" s="34">
        <v>7</v>
      </c>
      <c r="YU29" s="34">
        <v>10858</v>
      </c>
      <c r="YV29" s="34"/>
      <c r="YW29" s="34">
        <v>0.23899999999999999</v>
      </c>
      <c r="YX29" s="34">
        <v>324</v>
      </c>
      <c r="YY29" s="34">
        <v>64</v>
      </c>
      <c r="YZ29" s="34">
        <v>26</v>
      </c>
      <c r="ZA29" s="34">
        <v>0</v>
      </c>
      <c r="ZB29" s="34">
        <v>3.64</v>
      </c>
      <c r="ZC29" s="34">
        <v>772</v>
      </c>
      <c r="ZD29" s="34">
        <v>0</v>
      </c>
      <c r="ZE29" s="34"/>
      <c r="ZF29" s="34">
        <v>42</v>
      </c>
      <c r="ZG29" s="34">
        <v>53</v>
      </c>
      <c r="ZH29" s="34">
        <v>-31</v>
      </c>
      <c r="ZI29" s="34">
        <v>3</v>
      </c>
      <c r="ZJ29" s="34">
        <v>27</v>
      </c>
      <c r="ZK29" s="34">
        <v>14668</v>
      </c>
      <c r="ZL29" s="34"/>
      <c r="ZM29" s="34">
        <v>0.11700000000000001</v>
      </c>
      <c r="ZN29" s="34">
        <v>657</v>
      </c>
      <c r="ZO29" s="34">
        <v>75</v>
      </c>
      <c r="ZP29" s="34">
        <v>39</v>
      </c>
      <c r="ZQ29" s="34">
        <v>1</v>
      </c>
      <c r="ZR29" s="34">
        <v>2.4500000000000002</v>
      </c>
      <c r="ZS29" s="34">
        <v>5418</v>
      </c>
      <c r="ZT29" s="34">
        <v>150</v>
      </c>
      <c r="ZU29" s="34"/>
      <c r="ZV29" s="34">
        <v>277</v>
      </c>
      <c r="ZW29" s="34">
        <v>344</v>
      </c>
      <c r="ZX29" s="34">
        <v>-177</v>
      </c>
      <c r="ZY29" s="34">
        <v>8</v>
      </c>
      <c r="ZZ29" s="34">
        <v>161</v>
      </c>
      <c r="AAA29" s="34">
        <v>60946</v>
      </c>
      <c r="AAB29" s="34"/>
      <c r="AAC29" s="34">
        <v>5.7000000000000002E-2</v>
      </c>
      <c r="AAD29" s="34">
        <v>4629</v>
      </c>
      <c r="AAE29" s="34">
        <v>578</v>
      </c>
      <c r="AAF29" s="34">
        <v>206</v>
      </c>
      <c r="AAG29" s="34">
        <v>5</v>
      </c>
      <c r="AAH29" s="34">
        <v>2.4900000000000002</v>
      </c>
      <c r="AAI29" s="34">
        <v>1742</v>
      </c>
      <c r="AAJ29" s="34">
        <v>0</v>
      </c>
      <c r="AAK29" s="34"/>
      <c r="AAL29" s="34">
        <v>83</v>
      </c>
      <c r="AAM29" s="34">
        <v>57</v>
      </c>
      <c r="AAN29" s="34">
        <v>-31</v>
      </c>
      <c r="AAO29" s="34">
        <v>3</v>
      </c>
      <c r="AAP29" s="34">
        <v>27</v>
      </c>
      <c r="AAQ29" s="34">
        <v>492567</v>
      </c>
      <c r="AAR29" s="34"/>
      <c r="AAS29" s="34">
        <v>7.9000000000000001E-2</v>
      </c>
      <c r="AAT29" s="34">
        <v>1264</v>
      </c>
      <c r="AAU29" s="34">
        <v>324</v>
      </c>
      <c r="AAV29" s="34">
        <v>153</v>
      </c>
      <c r="AAW29" s="34">
        <v>0</v>
      </c>
      <c r="AAX29" s="34">
        <v>3.56</v>
      </c>
      <c r="AAY29" s="34">
        <v>623</v>
      </c>
      <c r="AAZ29" s="34">
        <v>0</v>
      </c>
      <c r="ABA29" s="34"/>
      <c r="ABB29" s="34">
        <v>36</v>
      </c>
      <c r="ABC29" s="34">
        <v>38</v>
      </c>
      <c r="ABD29" s="34">
        <v>-19</v>
      </c>
      <c r="ABE29" s="34">
        <v>1</v>
      </c>
      <c r="ABF29" s="34">
        <v>17</v>
      </c>
      <c r="ABG29" s="34">
        <v>326159</v>
      </c>
      <c r="ABH29" s="34"/>
      <c r="ABI29" s="34">
        <v>0.08</v>
      </c>
      <c r="ABJ29" s="34">
        <v>490</v>
      </c>
      <c r="ABK29" s="34">
        <v>113</v>
      </c>
      <c r="ABL29" s="34">
        <v>21</v>
      </c>
      <c r="ABM29" s="34">
        <v>0</v>
      </c>
      <c r="ABN29" s="34">
        <v>3.49</v>
      </c>
      <c r="ABO29" s="34">
        <v>427</v>
      </c>
      <c r="ABP29" s="34">
        <v>0</v>
      </c>
      <c r="ABQ29" s="34"/>
      <c r="ABR29" s="34">
        <v>0</v>
      </c>
      <c r="ABS29" s="34">
        <v>0</v>
      </c>
      <c r="ABT29" s="34">
        <v>0</v>
      </c>
      <c r="ABU29" s="34">
        <v>0</v>
      </c>
      <c r="ABV29" s="34">
        <v>0</v>
      </c>
      <c r="ABW29" s="34">
        <v>69513</v>
      </c>
      <c r="ABX29" s="34"/>
      <c r="ABY29" s="34">
        <v>5.5E-2</v>
      </c>
      <c r="ABZ29" s="34">
        <v>342</v>
      </c>
      <c r="ACA29" s="34">
        <v>42</v>
      </c>
      <c r="ACB29" s="34">
        <v>43</v>
      </c>
      <c r="ACC29" s="34">
        <v>0</v>
      </c>
      <c r="ACD29" s="34">
        <v>2.42</v>
      </c>
      <c r="ACE29" s="34">
        <v>89</v>
      </c>
      <c r="ACF29" s="34">
        <v>0</v>
      </c>
      <c r="ACG29" s="34"/>
      <c r="ACH29" s="34">
        <v>41</v>
      </c>
      <c r="ACI29" s="34">
        <v>0</v>
      </c>
      <c r="ACJ29" s="34">
        <v>-1</v>
      </c>
      <c r="ACK29" s="34">
        <v>1</v>
      </c>
      <c r="ACL29" s="34">
        <v>0</v>
      </c>
      <c r="ACM29" s="34">
        <v>84311</v>
      </c>
      <c r="ACN29" s="34"/>
      <c r="ACO29" s="34">
        <v>0.442</v>
      </c>
      <c r="ACP29" s="34">
        <v>34</v>
      </c>
      <c r="ACQ29" s="34">
        <v>55</v>
      </c>
      <c r="ACR29" s="34">
        <v>0</v>
      </c>
      <c r="ACS29" s="34">
        <v>0</v>
      </c>
      <c r="ACT29" s="34">
        <v>4.45</v>
      </c>
      <c r="ACU29" s="34">
        <v>569</v>
      </c>
      <c r="ACV29" s="34">
        <v>0</v>
      </c>
      <c r="ACW29" s="34"/>
      <c r="ACX29" s="34">
        <v>5</v>
      </c>
      <c r="ACY29" s="34">
        <v>18</v>
      </c>
      <c r="ACZ29" s="34">
        <v>-11</v>
      </c>
      <c r="ADA29" s="34">
        <v>0</v>
      </c>
      <c r="ADB29" s="34">
        <v>10</v>
      </c>
      <c r="ADC29" s="34">
        <v>10780</v>
      </c>
      <c r="ADD29" s="34"/>
      <c r="ADE29" s="34">
        <v>4.2999999999999997E-2</v>
      </c>
      <c r="ADF29" s="34">
        <v>369</v>
      </c>
      <c r="ADG29" s="34">
        <v>112</v>
      </c>
      <c r="ADH29" s="34">
        <v>88</v>
      </c>
      <c r="ADI29" s="34">
        <v>0</v>
      </c>
      <c r="ADJ29" s="34">
        <v>4.46</v>
      </c>
      <c r="ADK29" s="34">
        <v>34</v>
      </c>
      <c r="ADL29" s="34">
        <v>0</v>
      </c>
      <c r="ADM29" s="34"/>
      <c r="ADN29" s="34">
        <v>1</v>
      </c>
      <c r="ADO29" s="34">
        <v>1</v>
      </c>
      <c r="ADP29" s="34">
        <v>0</v>
      </c>
      <c r="ADQ29" s="34">
        <v>0</v>
      </c>
      <c r="ADR29" s="34">
        <v>0</v>
      </c>
      <c r="ADS29" s="34">
        <v>1804</v>
      </c>
      <c r="ADT29" s="34"/>
      <c r="ADU29" s="34">
        <v>0</v>
      </c>
      <c r="ADV29" s="34">
        <v>30</v>
      </c>
      <c r="ADW29" s="34">
        <v>3</v>
      </c>
      <c r="ADX29" s="34">
        <v>1</v>
      </c>
      <c r="ADY29" s="34">
        <v>0</v>
      </c>
      <c r="ADZ29" s="34">
        <v>1.97</v>
      </c>
      <c r="AEA29" s="34">
        <v>1831</v>
      </c>
      <c r="AEB29" s="34">
        <v>0</v>
      </c>
      <c r="AEC29" s="34"/>
      <c r="AED29" s="34">
        <v>240</v>
      </c>
      <c r="AEE29" s="34">
        <v>71</v>
      </c>
      <c r="AEF29" s="34">
        <v>-25</v>
      </c>
      <c r="AEG29" s="34">
        <v>3</v>
      </c>
      <c r="AEH29" s="34">
        <v>20</v>
      </c>
      <c r="AEI29" s="34">
        <v>56208</v>
      </c>
      <c r="AEJ29" s="34"/>
      <c r="AEK29" s="34">
        <v>0.23400000000000001</v>
      </c>
      <c r="AEL29" s="34">
        <v>973</v>
      </c>
      <c r="AEM29" s="34">
        <v>541</v>
      </c>
      <c r="AEN29" s="34">
        <v>308</v>
      </c>
      <c r="AEO29" s="34">
        <v>8</v>
      </c>
      <c r="AEP29" s="34">
        <v>6.12</v>
      </c>
      <c r="AEQ29" s="34">
        <v>4413</v>
      </c>
      <c r="AER29" s="34">
        <v>0</v>
      </c>
      <c r="AES29" s="34"/>
      <c r="AET29" s="34">
        <v>213</v>
      </c>
      <c r="AEU29" s="34">
        <v>77</v>
      </c>
      <c r="AEV29" s="34">
        <v>-31</v>
      </c>
      <c r="AEW29" s="34">
        <v>4</v>
      </c>
      <c r="AEX29" s="34">
        <v>23</v>
      </c>
      <c r="AEY29" s="34">
        <v>14611</v>
      </c>
      <c r="AEZ29" s="34"/>
      <c r="AFA29" s="34">
        <v>0.01</v>
      </c>
      <c r="AFB29" s="34">
        <v>1397</v>
      </c>
      <c r="AFC29" s="34">
        <v>1125</v>
      </c>
      <c r="AFD29" s="34">
        <v>1781</v>
      </c>
      <c r="AFE29" s="34">
        <v>109</v>
      </c>
      <c r="AFF29" s="34">
        <v>8.9</v>
      </c>
      <c r="AFG29" s="34">
        <v>6952</v>
      </c>
      <c r="AFH29" s="34">
        <v>0</v>
      </c>
      <c r="AFI29" s="34"/>
      <c r="AFJ29" s="34">
        <v>257</v>
      </c>
      <c r="AFK29" s="34">
        <v>197</v>
      </c>
      <c r="AFL29" s="34">
        <v>-203</v>
      </c>
      <c r="AFM29" s="34">
        <v>7</v>
      </c>
      <c r="AFN29" s="34">
        <v>90</v>
      </c>
      <c r="AFO29" s="34"/>
      <c r="AFP29" s="34"/>
      <c r="AFQ29" s="34"/>
      <c r="AFR29" s="34">
        <v>5332</v>
      </c>
      <c r="AFS29" s="34">
        <v>815</v>
      </c>
      <c r="AFT29" s="34">
        <v>754</v>
      </c>
      <c r="AFU29" s="34">
        <v>51</v>
      </c>
      <c r="AFV29" s="34">
        <v>3.96</v>
      </c>
      <c r="AFW29" s="34">
        <v>1729</v>
      </c>
      <c r="AFX29" s="34">
        <v>0</v>
      </c>
      <c r="AFY29" s="34"/>
      <c r="AFZ29" s="34">
        <v>35</v>
      </c>
      <c r="AGA29" s="34">
        <v>18</v>
      </c>
      <c r="AGB29" s="34">
        <v>-7</v>
      </c>
      <c r="AGC29" s="34">
        <v>1</v>
      </c>
      <c r="AGD29" s="34">
        <v>4</v>
      </c>
      <c r="AGE29" s="34"/>
      <c r="AGF29" s="34"/>
      <c r="AGG29" s="34"/>
      <c r="AGH29" s="34">
        <v>1501</v>
      </c>
      <c r="AGI29" s="34">
        <v>116</v>
      </c>
      <c r="AGJ29" s="34">
        <v>102</v>
      </c>
      <c r="AGK29" s="34">
        <v>10</v>
      </c>
      <c r="AGL29" s="34">
        <v>3.25</v>
      </c>
      <c r="AGM29" s="34">
        <v>5222</v>
      </c>
      <c r="AGN29" s="34">
        <v>0</v>
      </c>
      <c r="AGO29" s="34"/>
      <c r="AGP29" s="34">
        <v>222</v>
      </c>
      <c r="AGQ29" s="34">
        <v>179</v>
      </c>
      <c r="AGR29" s="34">
        <v>-196</v>
      </c>
      <c r="AGS29" s="34">
        <v>7</v>
      </c>
      <c r="AGT29" s="34">
        <v>86</v>
      </c>
      <c r="AGU29" s="34"/>
      <c r="AGV29" s="34"/>
      <c r="AGW29" s="34"/>
      <c r="AGX29" s="34">
        <v>3831</v>
      </c>
      <c r="AGY29" s="34">
        <v>699</v>
      </c>
      <c r="AGZ29" s="34">
        <v>652</v>
      </c>
      <c r="AHA29" s="34">
        <v>40</v>
      </c>
      <c r="AHB29" s="34">
        <v>4.21</v>
      </c>
      <c r="AHC29" s="34">
        <v>31418</v>
      </c>
      <c r="AHD29" s="34">
        <v>367</v>
      </c>
      <c r="AHE29" s="34"/>
      <c r="AHF29" s="34">
        <v>1492</v>
      </c>
      <c r="AHG29" s="34">
        <v>1192</v>
      </c>
      <c r="AHH29" s="34">
        <v>-687</v>
      </c>
      <c r="AHI29" s="34">
        <v>40</v>
      </c>
      <c r="AHJ29" s="34">
        <v>513</v>
      </c>
      <c r="AHK29" s="34">
        <v>0</v>
      </c>
      <c r="AHL29" s="34"/>
      <c r="AHM29" s="34">
        <v>9.9000000000000005E-2</v>
      </c>
      <c r="AHN29" s="34">
        <v>21623</v>
      </c>
      <c r="AHO29" s="34">
        <v>4729</v>
      </c>
      <c r="AHP29" s="34">
        <v>4589</v>
      </c>
      <c r="AHQ29" s="34">
        <v>478</v>
      </c>
      <c r="AHR29" s="34">
        <v>4.66</v>
      </c>
      <c r="AHS29" s="32" t="s">
        <v>471</v>
      </c>
      <c r="AHT29" s="32" t="s">
        <v>2370</v>
      </c>
      <c r="AHU29" s="32" t="s">
        <v>269</v>
      </c>
      <c r="AHV29" s="28" t="s">
        <v>2376</v>
      </c>
    </row>
    <row r="30" spans="1:906" ht="15" customHeight="1">
      <c r="A30" s="36" t="s">
        <v>133</v>
      </c>
      <c r="B30" s="58" t="s">
        <v>327</v>
      </c>
      <c r="C30" s="36" t="s">
        <v>176</v>
      </c>
      <c r="D30" s="74">
        <v>44926</v>
      </c>
      <c r="E30" s="58" t="s">
        <v>193</v>
      </c>
      <c r="F30" s="58" t="s">
        <v>191</v>
      </c>
      <c r="G30" s="59">
        <v>8322.2000000000007</v>
      </c>
      <c r="H30" s="31">
        <v>383.9</v>
      </c>
      <c r="I30" s="31"/>
      <c r="J30" s="31">
        <v>825.5</v>
      </c>
      <c r="K30" s="31">
        <v>68.3</v>
      </c>
      <c r="L30" s="31">
        <v>-67.900000000000006</v>
      </c>
      <c r="M30" s="31">
        <v>-27.4</v>
      </c>
      <c r="N30" s="31">
        <v>-15.8</v>
      </c>
      <c r="O30" s="31"/>
      <c r="P30" s="31"/>
      <c r="Q30" s="31"/>
      <c r="R30" s="31">
        <v>5444.8</v>
      </c>
      <c r="S30" s="31">
        <v>1614.4</v>
      </c>
      <c r="T30" s="31">
        <v>1115.7</v>
      </c>
      <c r="U30" s="180">
        <v>147.30000000000001</v>
      </c>
      <c r="V30" s="34">
        <v>4.9000000000000004</v>
      </c>
      <c r="W30" s="34">
        <v>42.6</v>
      </c>
      <c r="X30" s="34">
        <v>5.2</v>
      </c>
      <c r="Y30" s="34"/>
      <c r="Z30" s="34">
        <v>11.2</v>
      </c>
      <c r="AA30" s="34">
        <v>2</v>
      </c>
      <c r="AB30" s="34">
        <v>-0.5</v>
      </c>
      <c r="AC30" s="34">
        <v>-0.1</v>
      </c>
      <c r="AD30" s="34">
        <v>-0.3</v>
      </c>
      <c r="AE30" s="34"/>
      <c r="AF30" s="34"/>
      <c r="AG30" s="34"/>
      <c r="AH30" s="34">
        <v>18.600000000000001</v>
      </c>
      <c r="AI30" s="34">
        <v>8.5</v>
      </c>
      <c r="AJ30" s="34">
        <v>15.5</v>
      </c>
      <c r="AK30" s="34"/>
      <c r="AL30" s="34">
        <v>7.5</v>
      </c>
      <c r="AM30" s="34">
        <v>287.60000000000002</v>
      </c>
      <c r="AN30" s="34">
        <v>225.2</v>
      </c>
      <c r="AO30" s="34"/>
      <c r="AP30" s="34">
        <v>0.3</v>
      </c>
      <c r="AQ30" s="34"/>
      <c r="AR30" s="34">
        <v>-0.1</v>
      </c>
      <c r="AS30" s="34"/>
      <c r="AT30" s="34"/>
      <c r="AU30" s="34"/>
      <c r="AV30" s="34"/>
      <c r="AW30" s="34"/>
      <c r="AX30" s="34">
        <v>236.2</v>
      </c>
      <c r="AY30" s="34">
        <v>51.4</v>
      </c>
      <c r="AZ30" s="34"/>
      <c r="BA30" s="34"/>
      <c r="BB30" s="34">
        <v>3.6</v>
      </c>
      <c r="BC30" s="34"/>
      <c r="BD30" s="34"/>
      <c r="BE30" s="34"/>
      <c r="BF30" s="34"/>
      <c r="BG30" s="34"/>
      <c r="BH30" s="34"/>
      <c r="BI30" s="34"/>
      <c r="BJ30" s="34"/>
      <c r="BK30" s="34"/>
      <c r="BL30" s="34"/>
      <c r="BM30" s="34"/>
      <c r="BN30" s="34"/>
      <c r="BO30" s="34">
        <v>0</v>
      </c>
      <c r="BP30" s="34"/>
      <c r="BQ30" s="34"/>
      <c r="BR30" s="34">
        <v>0</v>
      </c>
      <c r="BS30" s="34">
        <v>173</v>
      </c>
      <c r="BT30" s="34">
        <v>125.4</v>
      </c>
      <c r="BU30" s="34"/>
      <c r="BV30" s="34"/>
      <c r="BW30" s="34"/>
      <c r="BX30" s="34">
        <v>-0.1</v>
      </c>
      <c r="BY30" s="34"/>
      <c r="BZ30" s="34"/>
      <c r="CA30" s="34"/>
      <c r="CB30" s="34"/>
      <c r="CC30" s="34"/>
      <c r="CD30" s="34">
        <v>139</v>
      </c>
      <c r="CE30" s="34">
        <v>34</v>
      </c>
      <c r="CF30" s="34"/>
      <c r="CG30" s="34"/>
      <c r="CH30" s="34">
        <v>3.8</v>
      </c>
      <c r="CI30" s="34"/>
      <c r="CJ30" s="34"/>
      <c r="CK30" s="34"/>
      <c r="CL30" s="34"/>
      <c r="CM30" s="34"/>
      <c r="CN30" s="34">
        <v>0</v>
      </c>
      <c r="CO30" s="34"/>
      <c r="CP30" s="34"/>
      <c r="CQ30" s="34"/>
      <c r="CR30" s="34"/>
      <c r="CS30" s="34"/>
      <c r="CT30" s="34"/>
      <c r="CU30" s="34">
        <v>0</v>
      </c>
      <c r="CV30" s="34"/>
      <c r="CW30" s="34"/>
      <c r="CX30" s="34">
        <v>0.1</v>
      </c>
      <c r="CY30" s="34">
        <v>100</v>
      </c>
      <c r="CZ30" s="34">
        <v>99.8</v>
      </c>
      <c r="DA30" s="34"/>
      <c r="DB30" s="34">
        <v>0.3</v>
      </c>
      <c r="DC30" s="34"/>
      <c r="DD30" s="34">
        <v>0</v>
      </c>
      <c r="DE30" s="34"/>
      <c r="DF30" s="34"/>
      <c r="DG30" s="34"/>
      <c r="DH30" s="34"/>
      <c r="DI30" s="34"/>
      <c r="DJ30" s="34">
        <v>82.7</v>
      </c>
      <c r="DK30" s="34">
        <v>17.399999999999999</v>
      </c>
      <c r="DL30" s="34"/>
      <c r="DM30" s="34"/>
      <c r="DN30" s="34">
        <v>3.3</v>
      </c>
      <c r="DO30" s="34">
        <v>14.5</v>
      </c>
      <c r="DP30" s="34"/>
      <c r="DQ30" s="34"/>
      <c r="DR30" s="34"/>
      <c r="DS30" s="34"/>
      <c r="DT30" s="34">
        <v>0</v>
      </c>
      <c r="DU30" s="34"/>
      <c r="DV30" s="34"/>
      <c r="DW30" s="34"/>
      <c r="DX30" s="34"/>
      <c r="DY30" s="34"/>
      <c r="DZ30" s="34">
        <v>14.5</v>
      </c>
      <c r="EA30" s="34">
        <v>0</v>
      </c>
      <c r="EB30" s="34"/>
      <c r="EC30" s="34"/>
      <c r="ED30" s="34">
        <v>2.9</v>
      </c>
      <c r="EE30" s="34">
        <v>2195</v>
      </c>
      <c r="EF30" s="34">
        <v>143.69999999999999</v>
      </c>
      <c r="EG30" s="34"/>
      <c r="EH30" s="34">
        <v>101.3</v>
      </c>
      <c r="EI30" s="34">
        <v>10.3</v>
      </c>
      <c r="EJ30" s="34">
        <v>-12</v>
      </c>
      <c r="EK30" s="34">
        <v>-6.4</v>
      </c>
      <c r="EL30" s="34">
        <v>-2.6</v>
      </c>
      <c r="EM30" s="34"/>
      <c r="EN30" s="34"/>
      <c r="EO30" s="34"/>
      <c r="EP30" s="34">
        <v>1780.9</v>
      </c>
      <c r="EQ30" s="34">
        <v>395.9</v>
      </c>
      <c r="ER30" s="34">
        <v>18.3</v>
      </c>
      <c r="ES30" s="34"/>
      <c r="ET30" s="34">
        <v>3.3</v>
      </c>
      <c r="EU30" s="34">
        <v>151.80000000000001</v>
      </c>
      <c r="EV30" s="34"/>
      <c r="EW30" s="34"/>
      <c r="EX30" s="34">
        <v>2</v>
      </c>
      <c r="EY30" s="34">
        <v>0</v>
      </c>
      <c r="EZ30" s="34">
        <v>-0.4</v>
      </c>
      <c r="FA30" s="34">
        <v>-0.2</v>
      </c>
      <c r="FB30" s="34"/>
      <c r="FC30" s="34"/>
      <c r="FD30" s="34"/>
      <c r="FE30" s="34"/>
      <c r="FF30" s="34">
        <v>123.6</v>
      </c>
      <c r="FG30" s="34">
        <v>23</v>
      </c>
      <c r="FH30" s="34">
        <v>5.2</v>
      </c>
      <c r="FI30" s="34"/>
      <c r="FJ30" s="34">
        <v>3.6</v>
      </c>
      <c r="FK30" s="34">
        <v>277.89999999999998</v>
      </c>
      <c r="FL30" s="34"/>
      <c r="FM30" s="34"/>
      <c r="FN30" s="34">
        <v>10.3</v>
      </c>
      <c r="FO30" s="34"/>
      <c r="FP30" s="34">
        <v>-2</v>
      </c>
      <c r="FQ30" s="34">
        <v>-1.8</v>
      </c>
      <c r="FR30" s="34"/>
      <c r="FS30" s="34"/>
      <c r="FT30" s="34"/>
      <c r="FU30" s="34"/>
      <c r="FV30" s="34">
        <v>199.2</v>
      </c>
      <c r="FW30" s="34">
        <v>78.7</v>
      </c>
      <c r="FX30" s="34"/>
      <c r="FY30" s="34"/>
      <c r="FZ30" s="34">
        <v>4</v>
      </c>
      <c r="GA30" s="34"/>
      <c r="GB30" s="34"/>
      <c r="GC30" s="34"/>
      <c r="GD30" s="34"/>
      <c r="GE30" s="34"/>
      <c r="GF30" s="34">
        <v>0</v>
      </c>
      <c r="GG30" s="34"/>
      <c r="GH30" s="34"/>
      <c r="GI30" s="34"/>
      <c r="GJ30" s="34"/>
      <c r="GK30" s="34"/>
      <c r="GL30" s="34"/>
      <c r="GM30" s="34">
        <v>0</v>
      </c>
      <c r="GN30" s="34"/>
      <c r="GO30" s="34"/>
      <c r="GP30" s="34">
        <v>0.1</v>
      </c>
      <c r="GQ30" s="34">
        <v>4.4000000000000004</v>
      </c>
      <c r="GR30" s="34"/>
      <c r="GS30" s="34"/>
      <c r="GT30" s="34">
        <v>4.4000000000000004</v>
      </c>
      <c r="GU30" s="34">
        <v>0</v>
      </c>
      <c r="GV30" s="34">
        <v>0</v>
      </c>
      <c r="GW30" s="34">
        <v>0</v>
      </c>
      <c r="GX30" s="34"/>
      <c r="GY30" s="34"/>
      <c r="GZ30" s="34"/>
      <c r="HA30" s="34"/>
      <c r="HB30" s="34">
        <v>4.4000000000000004</v>
      </c>
      <c r="HC30" s="34">
        <v>0</v>
      </c>
      <c r="HD30" s="34"/>
      <c r="HE30" s="34"/>
      <c r="HF30" s="34">
        <v>0.1</v>
      </c>
      <c r="HG30" s="34">
        <v>78.900000000000006</v>
      </c>
      <c r="HH30" s="34"/>
      <c r="HI30" s="34"/>
      <c r="HJ30" s="34"/>
      <c r="HK30" s="34"/>
      <c r="HL30" s="34">
        <v>0</v>
      </c>
      <c r="HM30" s="34"/>
      <c r="HN30" s="34"/>
      <c r="HO30" s="34"/>
      <c r="HP30" s="34"/>
      <c r="HQ30" s="34"/>
      <c r="HR30" s="34">
        <v>57.2</v>
      </c>
      <c r="HS30" s="34">
        <v>21.6</v>
      </c>
      <c r="HT30" s="34"/>
      <c r="HU30" s="34"/>
      <c r="HV30" s="34">
        <v>3.3</v>
      </c>
      <c r="HW30" s="34">
        <v>18.399999999999999</v>
      </c>
      <c r="HX30" s="34"/>
      <c r="HY30" s="34"/>
      <c r="HZ30" s="34"/>
      <c r="IA30" s="34"/>
      <c r="IB30" s="34">
        <v>0</v>
      </c>
      <c r="IC30" s="34"/>
      <c r="ID30" s="34"/>
      <c r="IE30" s="34"/>
      <c r="IF30" s="34"/>
      <c r="IG30" s="34"/>
      <c r="IH30" s="34">
        <v>18.399999999999999</v>
      </c>
      <c r="II30" s="34">
        <v>0</v>
      </c>
      <c r="IJ30" s="34"/>
      <c r="IK30" s="34"/>
      <c r="IL30" s="34">
        <v>1.7</v>
      </c>
      <c r="IM30" s="34">
        <v>51.9</v>
      </c>
      <c r="IN30" s="34"/>
      <c r="IO30" s="34"/>
      <c r="IP30" s="34">
        <v>0.2</v>
      </c>
      <c r="IQ30" s="34"/>
      <c r="IR30" s="34">
        <v>-0.9</v>
      </c>
      <c r="IS30" s="34">
        <v>0</v>
      </c>
      <c r="IT30" s="34"/>
      <c r="IU30" s="34"/>
      <c r="IV30" s="34"/>
      <c r="IW30" s="34"/>
      <c r="IX30" s="34">
        <v>38.700000000000003</v>
      </c>
      <c r="IY30" s="34">
        <v>9.6</v>
      </c>
      <c r="IZ30" s="34">
        <v>3.6</v>
      </c>
      <c r="JA30" s="34"/>
      <c r="JB30" s="34">
        <v>2.4</v>
      </c>
      <c r="JC30" s="34">
        <v>47.3</v>
      </c>
      <c r="JD30" s="34"/>
      <c r="JE30" s="34"/>
      <c r="JF30" s="34">
        <v>4.5</v>
      </c>
      <c r="JG30" s="34"/>
      <c r="JH30" s="34">
        <v>-0.1</v>
      </c>
      <c r="JI30" s="34">
        <v>-0.1</v>
      </c>
      <c r="JJ30" s="34"/>
      <c r="JK30" s="34"/>
      <c r="JL30" s="34"/>
      <c r="JM30" s="34"/>
      <c r="JN30" s="34">
        <v>47.3</v>
      </c>
      <c r="JO30" s="34">
        <v>0</v>
      </c>
      <c r="JP30" s="34"/>
      <c r="JQ30" s="34"/>
      <c r="JR30" s="34">
        <v>1.9</v>
      </c>
      <c r="JS30" s="34">
        <v>0.6</v>
      </c>
      <c r="JT30" s="34"/>
      <c r="JU30" s="34"/>
      <c r="JV30" s="34">
        <v>0.2</v>
      </c>
      <c r="JW30" s="34"/>
      <c r="JX30" s="34">
        <v>0</v>
      </c>
      <c r="JY30" s="34"/>
      <c r="JZ30" s="34"/>
      <c r="KA30" s="34"/>
      <c r="KB30" s="34"/>
      <c r="KC30" s="34"/>
      <c r="KD30" s="34">
        <v>0.6</v>
      </c>
      <c r="KE30" s="34">
        <v>0</v>
      </c>
      <c r="KF30" s="34"/>
      <c r="KG30" s="34"/>
      <c r="KH30" s="34">
        <v>2</v>
      </c>
      <c r="KI30" s="34"/>
      <c r="KJ30" s="34"/>
      <c r="KK30" s="34"/>
      <c r="KL30" s="34"/>
      <c r="KM30" s="34"/>
      <c r="KN30" s="34"/>
      <c r="KO30" s="34"/>
      <c r="KP30" s="34"/>
      <c r="KQ30" s="34"/>
      <c r="KR30" s="34"/>
      <c r="KS30" s="34"/>
      <c r="KT30" s="34"/>
      <c r="KU30" s="34">
        <v>0</v>
      </c>
      <c r="KV30" s="34"/>
      <c r="KW30" s="34"/>
      <c r="KX30" s="34">
        <v>0</v>
      </c>
      <c r="KY30" s="34">
        <v>241</v>
      </c>
      <c r="KZ30" s="34">
        <v>98.1</v>
      </c>
      <c r="LA30" s="34"/>
      <c r="LB30" s="34">
        <v>3.6</v>
      </c>
      <c r="LC30" s="34"/>
      <c r="LD30" s="34">
        <v>-0.3</v>
      </c>
      <c r="LE30" s="34">
        <v>-0.1</v>
      </c>
      <c r="LF30" s="34"/>
      <c r="LG30" s="34"/>
      <c r="LH30" s="34"/>
      <c r="LI30" s="34"/>
      <c r="LJ30" s="34">
        <v>199.1</v>
      </c>
      <c r="LK30" s="34">
        <v>41.9</v>
      </c>
      <c r="LL30" s="34"/>
      <c r="LM30" s="34"/>
      <c r="LN30" s="34">
        <v>3.3</v>
      </c>
      <c r="LO30" s="34">
        <v>195.2</v>
      </c>
      <c r="LP30" s="34">
        <v>11.6</v>
      </c>
      <c r="LQ30" s="34"/>
      <c r="LR30" s="34"/>
      <c r="LS30" s="34"/>
      <c r="LT30" s="34">
        <v>-0.1</v>
      </c>
      <c r="LU30" s="34"/>
      <c r="LV30" s="34"/>
      <c r="LW30" s="34"/>
      <c r="LX30" s="34"/>
      <c r="LY30" s="34"/>
      <c r="LZ30" s="34">
        <v>161.9</v>
      </c>
      <c r="MA30" s="34">
        <v>33.299999999999997</v>
      </c>
      <c r="MB30" s="34"/>
      <c r="MC30" s="34"/>
      <c r="MD30" s="34">
        <v>3.4</v>
      </c>
      <c r="ME30" s="34">
        <v>24.3</v>
      </c>
      <c r="MF30" s="34"/>
      <c r="MG30" s="34"/>
      <c r="MH30" s="34">
        <v>5.5</v>
      </c>
      <c r="MI30" s="34">
        <v>1.8</v>
      </c>
      <c r="MJ30" s="34">
        <v>-1.5</v>
      </c>
      <c r="MK30" s="34">
        <v>-0.3</v>
      </c>
      <c r="ML30" s="34">
        <v>-1.1000000000000001</v>
      </c>
      <c r="MM30" s="34"/>
      <c r="MN30" s="34"/>
      <c r="MO30" s="34"/>
      <c r="MP30" s="34">
        <v>17.899999999999999</v>
      </c>
      <c r="MQ30" s="34">
        <v>6.4</v>
      </c>
      <c r="MR30" s="34"/>
      <c r="MS30" s="34"/>
      <c r="MT30" s="34">
        <v>4</v>
      </c>
      <c r="MU30" s="34">
        <v>76.599999999999994</v>
      </c>
      <c r="MV30" s="34"/>
      <c r="MW30" s="34"/>
      <c r="MX30" s="34">
        <v>0.2</v>
      </c>
      <c r="MY30" s="34"/>
      <c r="MZ30" s="34">
        <v>-0.1</v>
      </c>
      <c r="NA30" s="34"/>
      <c r="NB30" s="34"/>
      <c r="NC30" s="34"/>
      <c r="ND30" s="34"/>
      <c r="NE30" s="34"/>
      <c r="NF30" s="34">
        <v>64</v>
      </c>
      <c r="NG30" s="34">
        <v>10.8</v>
      </c>
      <c r="NH30" s="34">
        <v>1.8</v>
      </c>
      <c r="NI30" s="34"/>
      <c r="NJ30" s="34">
        <v>3.5</v>
      </c>
      <c r="NK30" s="34">
        <v>71.5</v>
      </c>
      <c r="NL30" s="34"/>
      <c r="NM30" s="34"/>
      <c r="NN30" s="34">
        <v>28.4</v>
      </c>
      <c r="NO30" s="34"/>
      <c r="NP30" s="34">
        <v>-3.3</v>
      </c>
      <c r="NQ30" s="34">
        <v>-3.3</v>
      </c>
      <c r="NR30" s="34"/>
      <c r="NS30" s="34"/>
      <c r="NT30" s="34"/>
      <c r="NU30" s="34"/>
      <c r="NV30" s="34">
        <v>71.5</v>
      </c>
      <c r="NW30" s="34">
        <v>0</v>
      </c>
      <c r="NX30" s="34"/>
      <c r="NY30" s="34"/>
      <c r="NZ30" s="34">
        <v>2.6</v>
      </c>
      <c r="OA30" s="34">
        <v>23.9</v>
      </c>
      <c r="OB30" s="34"/>
      <c r="OC30" s="34"/>
      <c r="OD30" s="34">
        <v>5.0999999999999996</v>
      </c>
      <c r="OE30" s="34">
        <v>8.3000000000000007</v>
      </c>
      <c r="OF30" s="34">
        <v>-1.9</v>
      </c>
      <c r="OG30" s="34">
        <v>-0.2</v>
      </c>
      <c r="OH30" s="34">
        <v>-1.5</v>
      </c>
      <c r="OI30" s="34"/>
      <c r="OJ30" s="34"/>
      <c r="OK30" s="34"/>
      <c r="OL30" s="34">
        <v>15.9</v>
      </c>
      <c r="OM30" s="34">
        <v>6</v>
      </c>
      <c r="ON30" s="34">
        <v>2</v>
      </c>
      <c r="OO30" s="34"/>
      <c r="OP30" s="34">
        <v>4.2</v>
      </c>
      <c r="OQ30" s="34">
        <v>171.8</v>
      </c>
      <c r="OR30" s="34"/>
      <c r="OS30" s="34"/>
      <c r="OT30" s="34">
        <v>0.3</v>
      </c>
      <c r="OU30" s="34"/>
      <c r="OV30" s="34">
        <v>-0.1</v>
      </c>
      <c r="OW30" s="34">
        <v>0</v>
      </c>
      <c r="OX30" s="34"/>
      <c r="OY30" s="34"/>
      <c r="OZ30" s="34"/>
      <c r="PA30" s="34"/>
      <c r="PB30" s="34">
        <v>140.9</v>
      </c>
      <c r="PC30" s="34">
        <v>31</v>
      </c>
      <c r="PD30" s="34"/>
      <c r="PE30" s="34"/>
      <c r="PF30" s="34">
        <v>3.6</v>
      </c>
      <c r="PG30" s="34">
        <v>124.2</v>
      </c>
      <c r="PH30" s="34"/>
      <c r="PI30" s="34"/>
      <c r="PJ30" s="34">
        <v>0</v>
      </c>
      <c r="PK30" s="34"/>
      <c r="PL30" s="34">
        <v>-0.1</v>
      </c>
      <c r="PM30" s="34"/>
      <c r="PN30" s="34"/>
      <c r="PO30" s="34"/>
      <c r="PP30" s="34"/>
      <c r="PQ30" s="34"/>
      <c r="PR30" s="34">
        <v>118.1</v>
      </c>
      <c r="PS30" s="34">
        <v>6.1</v>
      </c>
      <c r="PT30" s="34"/>
      <c r="PU30" s="34"/>
      <c r="PV30" s="34">
        <v>3</v>
      </c>
      <c r="PW30" s="34">
        <v>117.3</v>
      </c>
      <c r="PX30" s="34"/>
      <c r="PY30" s="34"/>
      <c r="PZ30" s="34">
        <v>0.9</v>
      </c>
      <c r="QA30" s="34">
        <v>0.2</v>
      </c>
      <c r="QB30" s="34">
        <v>-0.2</v>
      </c>
      <c r="QC30" s="34">
        <v>0</v>
      </c>
      <c r="QD30" s="34">
        <v>0</v>
      </c>
      <c r="QE30" s="34"/>
      <c r="QF30" s="34"/>
      <c r="QG30" s="34"/>
      <c r="QH30" s="34">
        <v>95.4</v>
      </c>
      <c r="QI30" s="34">
        <v>21.9</v>
      </c>
      <c r="QJ30" s="34"/>
      <c r="QK30" s="34"/>
      <c r="QL30" s="34">
        <v>3.2</v>
      </c>
      <c r="QM30" s="34">
        <v>160.80000000000001</v>
      </c>
      <c r="QN30" s="34">
        <v>34</v>
      </c>
      <c r="QO30" s="34"/>
      <c r="QP30" s="34">
        <v>35.200000000000003</v>
      </c>
      <c r="QQ30" s="34">
        <v>0</v>
      </c>
      <c r="QR30" s="34">
        <v>-0.4</v>
      </c>
      <c r="QS30" s="34">
        <v>-0.4</v>
      </c>
      <c r="QT30" s="34"/>
      <c r="QU30" s="34"/>
      <c r="QV30" s="34"/>
      <c r="QW30" s="34"/>
      <c r="QX30" s="34">
        <v>130.5</v>
      </c>
      <c r="QY30" s="34">
        <v>30.3</v>
      </c>
      <c r="QZ30" s="34"/>
      <c r="RA30" s="34"/>
      <c r="RB30" s="34">
        <v>2.2999999999999998</v>
      </c>
      <c r="RC30" s="34">
        <v>8</v>
      </c>
      <c r="RD30" s="34"/>
      <c r="RE30" s="34"/>
      <c r="RF30" s="34"/>
      <c r="RG30" s="34"/>
      <c r="RH30" s="34">
        <v>0</v>
      </c>
      <c r="RI30" s="34"/>
      <c r="RJ30" s="34"/>
      <c r="RK30" s="34"/>
      <c r="RL30" s="34"/>
      <c r="RM30" s="34"/>
      <c r="RN30" s="34">
        <v>5.9</v>
      </c>
      <c r="RO30" s="34">
        <v>2.1</v>
      </c>
      <c r="RP30" s="34"/>
      <c r="RQ30" s="34"/>
      <c r="RR30" s="34">
        <v>3.2</v>
      </c>
      <c r="RS30" s="34">
        <v>0.3</v>
      </c>
      <c r="RT30" s="34"/>
      <c r="RU30" s="34"/>
      <c r="RV30" s="34">
        <v>0.1</v>
      </c>
      <c r="RW30" s="34"/>
      <c r="RX30" s="34">
        <v>0</v>
      </c>
      <c r="RY30" s="34">
        <v>0</v>
      </c>
      <c r="RZ30" s="34"/>
      <c r="SA30" s="34"/>
      <c r="SB30" s="34"/>
      <c r="SC30" s="34"/>
      <c r="SD30" s="34">
        <v>0.3</v>
      </c>
      <c r="SE30" s="34">
        <v>0</v>
      </c>
      <c r="SF30" s="34"/>
      <c r="SG30" s="34"/>
      <c r="SH30" s="34">
        <v>0.9</v>
      </c>
      <c r="SI30" s="34">
        <v>338.4</v>
      </c>
      <c r="SJ30" s="34"/>
      <c r="SK30" s="34"/>
      <c r="SL30" s="34">
        <v>0</v>
      </c>
      <c r="SM30" s="34"/>
      <c r="SN30" s="34">
        <v>-0.3</v>
      </c>
      <c r="SO30" s="34"/>
      <c r="SP30" s="34"/>
      <c r="SQ30" s="34"/>
      <c r="SR30" s="34"/>
      <c r="SS30" s="34"/>
      <c r="ST30" s="34">
        <v>265.89999999999998</v>
      </c>
      <c r="SU30" s="34">
        <v>72.5</v>
      </c>
      <c r="SV30" s="34"/>
      <c r="SW30" s="34"/>
      <c r="SX30" s="34">
        <v>3.3</v>
      </c>
      <c r="SY30" s="34">
        <v>10.6</v>
      </c>
      <c r="SZ30" s="34"/>
      <c r="TA30" s="34"/>
      <c r="TB30" s="34">
        <v>0.5</v>
      </c>
      <c r="TC30" s="34">
        <v>0</v>
      </c>
      <c r="TD30" s="34">
        <v>-0.1</v>
      </c>
      <c r="TE30" s="34">
        <v>0</v>
      </c>
      <c r="TF30" s="34">
        <v>0</v>
      </c>
      <c r="TG30" s="34"/>
      <c r="TH30" s="34"/>
      <c r="TI30" s="34"/>
      <c r="TJ30" s="34">
        <v>4.0999999999999996</v>
      </c>
      <c r="TK30" s="34">
        <v>0.7</v>
      </c>
      <c r="TL30" s="34">
        <v>5.7</v>
      </c>
      <c r="TM30" s="34"/>
      <c r="TN30" s="34">
        <v>7.5</v>
      </c>
      <c r="TO30" s="34">
        <v>589.29999999999995</v>
      </c>
      <c r="TP30" s="34">
        <v>9.8000000000000007</v>
      </c>
      <c r="TQ30" s="34"/>
      <c r="TR30" s="34">
        <v>54.8</v>
      </c>
      <c r="TS30" s="34">
        <v>4.2</v>
      </c>
      <c r="TT30" s="34">
        <v>-7.8</v>
      </c>
      <c r="TU30" s="34">
        <v>-3.5</v>
      </c>
      <c r="TV30" s="34">
        <v>-0.8</v>
      </c>
      <c r="TW30" s="34"/>
      <c r="TX30" s="34"/>
      <c r="TY30" s="34"/>
      <c r="TZ30" s="34">
        <v>305.3</v>
      </c>
      <c r="UA30" s="34">
        <v>205.2</v>
      </c>
      <c r="UB30" s="34">
        <v>62.2</v>
      </c>
      <c r="UC30" s="34">
        <v>16.600000000000001</v>
      </c>
      <c r="UD30" s="34">
        <v>5.4</v>
      </c>
      <c r="UE30" s="34">
        <v>495.9</v>
      </c>
      <c r="UF30" s="34"/>
      <c r="UG30" s="34"/>
      <c r="UH30" s="34">
        <v>48.7</v>
      </c>
      <c r="UI30" s="34">
        <v>2</v>
      </c>
      <c r="UJ30" s="34">
        <v>-7.2</v>
      </c>
      <c r="UK30" s="34">
        <v>-3.4</v>
      </c>
      <c r="UL30" s="34">
        <v>-0.6</v>
      </c>
      <c r="UM30" s="34"/>
      <c r="UN30" s="34"/>
      <c r="UO30" s="34"/>
      <c r="UP30" s="34">
        <v>250.7</v>
      </c>
      <c r="UQ30" s="34">
        <v>175.2</v>
      </c>
      <c r="UR30" s="34">
        <v>56.7</v>
      </c>
      <c r="US30" s="34">
        <v>13.4</v>
      </c>
      <c r="UT30" s="34">
        <v>4.0999999999999996</v>
      </c>
      <c r="UU30" s="34">
        <v>295.2</v>
      </c>
      <c r="UV30" s="34">
        <v>5.2</v>
      </c>
      <c r="UW30" s="34"/>
      <c r="UX30" s="34">
        <v>47.6</v>
      </c>
      <c r="UY30" s="34">
        <v>2</v>
      </c>
      <c r="UZ30" s="34">
        <v>-6.8</v>
      </c>
      <c r="VA30" s="34">
        <v>-3.1</v>
      </c>
      <c r="VB30" s="34">
        <v>-0.6</v>
      </c>
      <c r="VC30" s="34"/>
      <c r="VD30" s="34"/>
      <c r="VE30" s="34"/>
      <c r="VF30" s="34">
        <v>151.80000000000001</v>
      </c>
      <c r="VG30" s="34">
        <v>74</v>
      </c>
      <c r="VH30" s="34">
        <v>56.1</v>
      </c>
      <c r="VI30" s="34">
        <v>13.4</v>
      </c>
      <c r="VJ30" s="34">
        <v>6.3</v>
      </c>
      <c r="VK30" s="34">
        <v>46.5</v>
      </c>
      <c r="VL30" s="34">
        <v>4.5999999999999996</v>
      </c>
      <c r="VM30" s="34"/>
      <c r="VN30" s="34"/>
      <c r="VO30" s="34">
        <v>2.2000000000000002</v>
      </c>
      <c r="VP30" s="34">
        <v>-0.2</v>
      </c>
      <c r="VQ30" s="34"/>
      <c r="VR30" s="34">
        <v>-0.2</v>
      </c>
      <c r="VS30" s="34"/>
      <c r="VT30" s="34"/>
      <c r="VU30" s="34"/>
      <c r="VV30" s="34">
        <v>44.8</v>
      </c>
      <c r="VW30" s="34">
        <v>1.5</v>
      </c>
      <c r="VX30" s="34">
        <v>0.2</v>
      </c>
      <c r="VY30" s="34"/>
      <c r="VZ30" s="34">
        <v>2.9</v>
      </c>
      <c r="WA30" s="34">
        <v>46.9</v>
      </c>
      <c r="WB30" s="34"/>
      <c r="WC30" s="34"/>
      <c r="WD30" s="34">
        <v>6.1</v>
      </c>
      <c r="WE30" s="34"/>
      <c r="WF30" s="34">
        <v>-0.4</v>
      </c>
      <c r="WG30" s="34">
        <v>-0.2</v>
      </c>
      <c r="WH30" s="34"/>
      <c r="WI30" s="34"/>
      <c r="WJ30" s="34"/>
      <c r="WK30" s="34"/>
      <c r="WL30" s="34">
        <v>9.9</v>
      </c>
      <c r="WM30" s="34">
        <v>28.5</v>
      </c>
      <c r="WN30" s="34">
        <v>5.2</v>
      </c>
      <c r="WO30" s="34">
        <v>3.3</v>
      </c>
      <c r="WP30" s="34">
        <v>7.3</v>
      </c>
      <c r="WQ30" s="34">
        <v>14.3</v>
      </c>
      <c r="WR30" s="34"/>
      <c r="WS30" s="34"/>
      <c r="WT30" s="34">
        <v>0</v>
      </c>
      <c r="WU30" s="34">
        <v>0</v>
      </c>
      <c r="WV30" s="34">
        <v>-0.1</v>
      </c>
      <c r="WW30" s="34"/>
      <c r="WX30" s="34">
        <v>0</v>
      </c>
      <c r="WY30" s="34"/>
      <c r="WZ30" s="34"/>
      <c r="XA30" s="34"/>
      <c r="XB30" s="34">
        <v>13.6</v>
      </c>
      <c r="XC30" s="34">
        <v>0.7</v>
      </c>
      <c r="XD30" s="34"/>
      <c r="XE30" s="34"/>
      <c r="XF30" s="34">
        <v>2.4</v>
      </c>
      <c r="XG30" s="34">
        <v>1287.7</v>
      </c>
      <c r="XH30" s="34"/>
      <c r="XI30" s="34"/>
      <c r="XJ30" s="34">
        <v>174.7</v>
      </c>
      <c r="XK30" s="34">
        <v>13.5</v>
      </c>
      <c r="XL30" s="34">
        <v>-11.1</v>
      </c>
      <c r="XM30" s="34">
        <v>-1.5</v>
      </c>
      <c r="XN30" s="34">
        <v>-4.5999999999999996</v>
      </c>
      <c r="XO30" s="34"/>
      <c r="XP30" s="34"/>
      <c r="XQ30" s="34"/>
      <c r="XR30" s="34">
        <v>735.2</v>
      </c>
      <c r="XS30" s="34">
        <v>261</v>
      </c>
      <c r="XT30" s="34">
        <v>269.10000000000002</v>
      </c>
      <c r="XU30" s="34">
        <v>22.5</v>
      </c>
      <c r="XV30" s="34">
        <v>5.8</v>
      </c>
      <c r="XW30" s="34">
        <v>1114.9000000000001</v>
      </c>
      <c r="XX30" s="34"/>
      <c r="XY30" s="34"/>
      <c r="XZ30" s="34">
        <v>159.5</v>
      </c>
      <c r="YA30" s="34">
        <v>12.8</v>
      </c>
      <c r="YB30" s="34">
        <v>-9.3000000000000007</v>
      </c>
      <c r="YC30" s="34">
        <v>-1.2</v>
      </c>
      <c r="YD30" s="34">
        <v>-4.3</v>
      </c>
      <c r="YE30" s="34"/>
      <c r="YF30" s="34"/>
      <c r="YG30" s="34"/>
      <c r="YH30" s="34">
        <v>641.20000000000005</v>
      </c>
      <c r="YI30" s="34">
        <v>222.2</v>
      </c>
      <c r="YJ30" s="34">
        <v>232.3</v>
      </c>
      <c r="YK30" s="34">
        <v>19.2</v>
      </c>
      <c r="YL30" s="34">
        <v>5.7</v>
      </c>
      <c r="YM30" s="34">
        <v>92.2</v>
      </c>
      <c r="YN30" s="34"/>
      <c r="YO30" s="34"/>
      <c r="YP30" s="34">
        <v>0.4</v>
      </c>
      <c r="YQ30" s="34"/>
      <c r="YR30" s="34">
        <v>-0.5</v>
      </c>
      <c r="YS30" s="34"/>
      <c r="YT30" s="34"/>
      <c r="YU30" s="34"/>
      <c r="YV30" s="34"/>
      <c r="YW30" s="34"/>
      <c r="YX30" s="34">
        <v>38.700000000000003</v>
      </c>
      <c r="YY30" s="34">
        <v>26.9</v>
      </c>
      <c r="YZ30" s="34">
        <v>26.6</v>
      </c>
      <c r="ZA30" s="34"/>
      <c r="ZB30" s="34">
        <v>7.7</v>
      </c>
      <c r="ZC30" s="34">
        <v>80.5</v>
      </c>
      <c r="ZD30" s="34"/>
      <c r="ZE30" s="34"/>
      <c r="ZF30" s="34">
        <v>14.8</v>
      </c>
      <c r="ZG30" s="34">
        <v>0.6</v>
      </c>
      <c r="ZH30" s="34">
        <v>-1.2</v>
      </c>
      <c r="ZI30" s="34">
        <v>-0.3</v>
      </c>
      <c r="ZJ30" s="34">
        <v>-0.2</v>
      </c>
      <c r="ZK30" s="34"/>
      <c r="ZL30" s="34"/>
      <c r="ZM30" s="34"/>
      <c r="ZN30" s="34">
        <v>55.3</v>
      </c>
      <c r="ZO30" s="34">
        <v>11.8</v>
      </c>
      <c r="ZP30" s="34">
        <v>10.1</v>
      </c>
      <c r="ZQ30" s="34">
        <v>3.3</v>
      </c>
      <c r="ZR30" s="34">
        <v>5</v>
      </c>
      <c r="ZS30" s="34">
        <v>368.9</v>
      </c>
      <c r="ZT30" s="34"/>
      <c r="ZU30" s="34"/>
      <c r="ZV30" s="34">
        <v>80.3</v>
      </c>
      <c r="ZW30" s="34">
        <v>9.6999999999999993</v>
      </c>
      <c r="ZX30" s="34">
        <v>-6.1</v>
      </c>
      <c r="ZY30" s="34">
        <v>-3.1</v>
      </c>
      <c r="ZZ30" s="34">
        <v>-1.5</v>
      </c>
      <c r="AAA30" s="34"/>
      <c r="AAB30" s="34"/>
      <c r="AAC30" s="34"/>
      <c r="AAD30" s="34">
        <v>243.6</v>
      </c>
      <c r="AAE30" s="34">
        <v>59.3</v>
      </c>
      <c r="AAF30" s="34">
        <v>63.6</v>
      </c>
      <c r="AAG30" s="34">
        <v>2.4</v>
      </c>
      <c r="AAH30" s="34">
        <v>4.8</v>
      </c>
      <c r="AAI30" s="34">
        <v>1653.6</v>
      </c>
      <c r="AAJ30" s="34"/>
      <c r="AAK30" s="34"/>
      <c r="AAL30" s="34">
        <v>99.7</v>
      </c>
      <c r="AAM30" s="34">
        <v>0.5</v>
      </c>
      <c r="AAN30" s="34">
        <v>-13.5</v>
      </c>
      <c r="AAO30" s="34">
        <v>-7.8</v>
      </c>
      <c r="AAP30" s="34">
        <v>-0.1</v>
      </c>
      <c r="AAQ30" s="34"/>
      <c r="AAR30" s="34"/>
      <c r="AAS30" s="34"/>
      <c r="AAT30" s="34">
        <v>1282.3</v>
      </c>
      <c r="AAU30" s="34">
        <v>275.8</v>
      </c>
      <c r="AAV30" s="34">
        <v>41.1</v>
      </c>
      <c r="AAW30" s="34">
        <v>54.4</v>
      </c>
      <c r="AAX30" s="34">
        <v>3.2</v>
      </c>
      <c r="AAY30" s="34">
        <v>329.9</v>
      </c>
      <c r="AAZ30" s="34"/>
      <c r="ABA30" s="34"/>
      <c r="ABB30" s="34">
        <v>71.099999999999994</v>
      </c>
      <c r="ABC30" s="34">
        <v>0.4</v>
      </c>
      <c r="ABD30" s="34">
        <v>-11.8</v>
      </c>
      <c r="ABE30" s="34">
        <v>-7.6</v>
      </c>
      <c r="ABF30" s="34">
        <v>0</v>
      </c>
      <c r="ABG30" s="34"/>
      <c r="ABH30" s="34"/>
      <c r="ABI30" s="34"/>
      <c r="ABJ30" s="34">
        <v>150.80000000000001</v>
      </c>
      <c r="ABK30" s="34">
        <v>173.5</v>
      </c>
      <c r="ABL30" s="34">
        <v>5.6</v>
      </c>
      <c r="ABM30" s="34"/>
      <c r="ABN30" s="34">
        <v>4.5999999999999996</v>
      </c>
      <c r="ABO30" s="34">
        <v>39.9</v>
      </c>
      <c r="ABP30" s="34"/>
      <c r="ABQ30" s="34"/>
      <c r="ABR30" s="34">
        <v>0.7</v>
      </c>
      <c r="ABS30" s="34"/>
      <c r="ABT30" s="34">
        <v>-0.3</v>
      </c>
      <c r="ABU30" s="34"/>
      <c r="ABV30" s="34"/>
      <c r="ABW30" s="34"/>
      <c r="ABX30" s="34"/>
      <c r="ABY30" s="34"/>
      <c r="ABZ30" s="34">
        <v>39.5</v>
      </c>
      <c r="ACA30" s="34">
        <v>0.4</v>
      </c>
      <c r="ACB30" s="34"/>
      <c r="ACC30" s="34"/>
      <c r="ACD30" s="34">
        <v>2.5</v>
      </c>
      <c r="ACE30" s="34">
        <v>1069.3</v>
      </c>
      <c r="ACF30" s="34"/>
      <c r="ACG30" s="34"/>
      <c r="ACH30" s="34"/>
      <c r="ACI30" s="34"/>
      <c r="ACJ30" s="34">
        <v>-0.1</v>
      </c>
      <c r="ACK30" s="34"/>
      <c r="ACL30" s="34"/>
      <c r="ACM30" s="34"/>
      <c r="ACN30" s="34"/>
      <c r="ACO30" s="34"/>
      <c r="ACP30" s="34">
        <v>1069.3</v>
      </c>
      <c r="ACQ30" s="34">
        <v>0</v>
      </c>
      <c r="ACR30" s="34"/>
      <c r="ACS30" s="34"/>
      <c r="ACT30" s="34">
        <v>1</v>
      </c>
      <c r="ACU30" s="34">
        <v>187.6</v>
      </c>
      <c r="ACV30" s="34"/>
      <c r="ACW30" s="34"/>
      <c r="ACX30" s="34">
        <v>27.9</v>
      </c>
      <c r="ACY30" s="34">
        <v>0.1</v>
      </c>
      <c r="ACZ30" s="34">
        <v>-1.4</v>
      </c>
      <c r="ADA30" s="34">
        <v>-0.1</v>
      </c>
      <c r="ADB30" s="34">
        <v>-0.1</v>
      </c>
      <c r="ADC30" s="34"/>
      <c r="ADD30" s="34"/>
      <c r="ADE30" s="34"/>
      <c r="ADF30" s="34">
        <v>10</v>
      </c>
      <c r="ADG30" s="34">
        <v>87.8</v>
      </c>
      <c r="ADH30" s="34">
        <v>35.4</v>
      </c>
      <c r="ADI30" s="34">
        <v>54.4</v>
      </c>
      <c r="ADJ30" s="34">
        <v>12.6</v>
      </c>
      <c r="ADK30" s="34">
        <v>26.9</v>
      </c>
      <c r="ADL30" s="34"/>
      <c r="ADM30" s="34"/>
      <c r="ADN30" s="34">
        <v>0</v>
      </c>
      <c r="ADO30" s="34"/>
      <c r="ADP30" s="34">
        <v>0</v>
      </c>
      <c r="ADQ30" s="34"/>
      <c r="ADR30" s="34"/>
      <c r="ADS30" s="34"/>
      <c r="ADT30" s="34"/>
      <c r="ADU30" s="34"/>
      <c r="ADV30" s="34">
        <v>12.8</v>
      </c>
      <c r="ADW30" s="34">
        <v>14.1</v>
      </c>
      <c r="ADX30" s="34"/>
      <c r="ADY30" s="34"/>
      <c r="ADZ30" s="34">
        <v>4.8</v>
      </c>
      <c r="AEA30" s="34">
        <v>110.6</v>
      </c>
      <c r="AEB30" s="34"/>
      <c r="AEC30" s="34"/>
      <c r="AED30" s="34">
        <v>52</v>
      </c>
      <c r="AEE30" s="34">
        <v>3.4</v>
      </c>
      <c r="AEF30" s="34">
        <v>-2</v>
      </c>
      <c r="AEG30" s="34">
        <v>-1.3</v>
      </c>
      <c r="AEH30" s="34">
        <v>-0.5</v>
      </c>
      <c r="AEI30" s="34"/>
      <c r="AEJ30" s="34"/>
      <c r="AEK30" s="34"/>
      <c r="AEL30" s="34">
        <v>93.8</v>
      </c>
      <c r="AEM30" s="34">
        <v>8.9</v>
      </c>
      <c r="AEN30" s="34">
        <v>7.9</v>
      </c>
      <c r="AEO30" s="34"/>
      <c r="AEP30" s="34">
        <v>3.7</v>
      </c>
      <c r="AEQ30" s="34">
        <v>1772.7</v>
      </c>
      <c r="AER30" s="34"/>
      <c r="AES30" s="34"/>
      <c r="AET30" s="34">
        <v>251.2</v>
      </c>
      <c r="AEU30" s="34">
        <v>24.7</v>
      </c>
      <c r="AEV30" s="34">
        <v>-14.8</v>
      </c>
      <c r="AEW30" s="34">
        <v>-3.6</v>
      </c>
      <c r="AEX30" s="34">
        <v>-5.6</v>
      </c>
      <c r="AEY30" s="34"/>
      <c r="AEZ30" s="34"/>
      <c r="AFA30" s="34"/>
      <c r="AFB30" s="34">
        <v>735.4</v>
      </c>
      <c r="AFC30" s="34">
        <v>347.9</v>
      </c>
      <c r="AFD30" s="34">
        <v>638</v>
      </c>
      <c r="AFE30" s="34">
        <v>51.4</v>
      </c>
      <c r="AFF30" s="34">
        <v>8.1</v>
      </c>
      <c r="AFG30" s="34">
        <v>22878.1</v>
      </c>
      <c r="AFH30" s="34">
        <v>3.4</v>
      </c>
      <c r="AFI30" s="34"/>
      <c r="AFJ30" s="34">
        <v>252.3</v>
      </c>
      <c r="AFK30" s="34">
        <v>61.1</v>
      </c>
      <c r="AFL30" s="34">
        <v>-51.7</v>
      </c>
      <c r="AFM30" s="34">
        <v>-6.3</v>
      </c>
      <c r="AFN30" s="34">
        <v>-29</v>
      </c>
      <c r="AFO30" s="34"/>
      <c r="AFP30" s="34"/>
      <c r="AFQ30" s="34"/>
      <c r="AFR30" s="34">
        <v>19561.3</v>
      </c>
      <c r="AFS30" s="34">
        <v>2263.6</v>
      </c>
      <c r="AFT30" s="34">
        <v>271</v>
      </c>
      <c r="AFU30" s="34">
        <v>782.2</v>
      </c>
      <c r="AFV30" s="34">
        <v>1.6</v>
      </c>
      <c r="AFW30" s="34">
        <v>21338</v>
      </c>
      <c r="AFX30" s="34"/>
      <c r="AFY30" s="34"/>
      <c r="AFZ30" s="34">
        <v>98.7</v>
      </c>
      <c r="AGA30" s="34">
        <v>51.1</v>
      </c>
      <c r="AGB30" s="34">
        <v>-38.4</v>
      </c>
      <c r="AGC30" s="34">
        <v>-1.8</v>
      </c>
      <c r="AGD30" s="34">
        <v>-24.1</v>
      </c>
      <c r="AGE30" s="34"/>
      <c r="AGF30" s="34"/>
      <c r="AGG30" s="34"/>
      <c r="AGH30" s="34">
        <v>18477.3</v>
      </c>
      <c r="AGI30" s="34">
        <v>1949.9</v>
      </c>
      <c r="AGJ30" s="34">
        <v>132.5</v>
      </c>
      <c r="AGK30" s="34">
        <v>778.3</v>
      </c>
      <c r="AGL30" s="34">
        <v>1.4</v>
      </c>
      <c r="AGM30" s="34">
        <v>1540.1</v>
      </c>
      <c r="AGN30" s="34">
        <v>3.4</v>
      </c>
      <c r="AGO30" s="34"/>
      <c r="AGP30" s="34">
        <v>153.6</v>
      </c>
      <c r="AGQ30" s="34">
        <v>10</v>
      </c>
      <c r="AGR30" s="34">
        <v>-13.3</v>
      </c>
      <c r="AGS30" s="34">
        <v>-4.5999999999999996</v>
      </c>
      <c r="AGT30" s="34">
        <v>-4.9000000000000004</v>
      </c>
      <c r="AGU30" s="34"/>
      <c r="AGV30" s="34"/>
      <c r="AGW30" s="34"/>
      <c r="AGX30" s="34">
        <v>1084</v>
      </c>
      <c r="AGY30" s="34">
        <v>313.8</v>
      </c>
      <c r="AGZ30" s="34">
        <v>138.5</v>
      </c>
      <c r="AHA30" s="34">
        <v>3.9</v>
      </c>
      <c r="AHB30" s="34">
        <v>4</v>
      </c>
      <c r="AHC30" s="34">
        <v>31200.3</v>
      </c>
      <c r="AHD30" s="34">
        <v>387.3</v>
      </c>
      <c r="AHE30" s="34"/>
      <c r="AHF30" s="34">
        <v>1077.8</v>
      </c>
      <c r="AHG30" s="34">
        <v>129.4</v>
      </c>
      <c r="AHH30" s="34">
        <v>-119.7</v>
      </c>
      <c r="AHI30" s="34">
        <v>-33.700000000000003</v>
      </c>
      <c r="AHJ30" s="34">
        <v>-44.8</v>
      </c>
      <c r="AHK30" s="34"/>
      <c r="AHL30" s="34"/>
      <c r="AHM30" s="34"/>
      <c r="AHN30" s="34">
        <v>25006.1</v>
      </c>
      <c r="AHO30" s="34">
        <v>3878</v>
      </c>
      <c r="AHP30" s="34">
        <v>1386.7</v>
      </c>
      <c r="AHQ30" s="34">
        <v>929.5</v>
      </c>
      <c r="AHR30" s="34">
        <v>2.5</v>
      </c>
      <c r="AHS30" s="32" t="s">
        <v>2320</v>
      </c>
      <c r="AHT30" s="198" t="s">
        <v>2389</v>
      </c>
      <c r="AHU30" s="32" t="s">
        <v>291</v>
      </c>
    </row>
    <row r="31" spans="1:906" ht="15" customHeight="1">
      <c r="A31" s="36" t="s">
        <v>90</v>
      </c>
      <c r="B31" s="58" t="s">
        <v>91</v>
      </c>
      <c r="C31" s="36" t="s">
        <v>176</v>
      </c>
      <c r="D31" s="74">
        <v>44926</v>
      </c>
      <c r="E31" s="58"/>
      <c r="F31" s="58"/>
      <c r="G31" s="59"/>
      <c r="H31" s="31"/>
      <c r="I31" s="31"/>
      <c r="J31" s="31"/>
      <c r="K31" s="31"/>
      <c r="L31" s="31"/>
      <c r="M31" s="31"/>
      <c r="N31" s="31"/>
      <c r="O31" s="31"/>
      <c r="P31" s="31"/>
      <c r="Q31" s="31"/>
      <c r="R31" s="31"/>
      <c r="S31" s="31"/>
      <c r="T31" s="31"/>
      <c r="U31" s="180"/>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2" t="s">
        <v>472</v>
      </c>
      <c r="AHT31" s="198" t="s">
        <v>2389</v>
      </c>
      <c r="AHU31" s="32" t="s">
        <v>184</v>
      </c>
      <c r="AHV31" s="28" t="s">
        <v>2377</v>
      </c>
    </row>
    <row r="32" spans="1:906" ht="15" customHeight="1">
      <c r="A32" s="36" t="s">
        <v>145</v>
      </c>
      <c r="B32" s="58" t="s">
        <v>146</v>
      </c>
      <c r="C32" s="36" t="s">
        <v>169</v>
      </c>
      <c r="D32" s="74">
        <v>44926</v>
      </c>
      <c r="E32" s="58" t="s">
        <v>193</v>
      </c>
      <c r="F32" s="58" t="s">
        <v>191</v>
      </c>
      <c r="G32" s="31">
        <v>2527</v>
      </c>
      <c r="H32" s="31">
        <v>85</v>
      </c>
      <c r="I32" s="31"/>
      <c r="J32" s="31">
        <v>508</v>
      </c>
      <c r="K32" s="31">
        <v>92</v>
      </c>
      <c r="L32" s="31">
        <v>-74</v>
      </c>
      <c r="M32" s="31">
        <v>-13</v>
      </c>
      <c r="N32" s="31">
        <v>-45</v>
      </c>
      <c r="O32" s="31"/>
      <c r="P32" s="31"/>
      <c r="Q32" s="31"/>
      <c r="R32" s="31">
        <v>2374</v>
      </c>
      <c r="S32" s="31">
        <v>153</v>
      </c>
      <c r="T32" s="31"/>
      <c r="U32" s="180"/>
      <c r="V32" s="34">
        <v>2</v>
      </c>
      <c r="W32" s="34"/>
      <c r="X32" s="34"/>
      <c r="Y32" s="34"/>
      <c r="Z32" s="34"/>
      <c r="AA32" s="34"/>
      <c r="AB32" s="34"/>
      <c r="AC32" s="34"/>
      <c r="AD32" s="34"/>
      <c r="AE32" s="34"/>
      <c r="AF32" s="34"/>
      <c r="AG32" s="34"/>
      <c r="AH32" s="34"/>
      <c r="AI32" s="34"/>
      <c r="AJ32" s="34"/>
      <c r="AK32" s="34"/>
      <c r="AL32" s="34"/>
      <c r="AM32" s="34">
        <v>164</v>
      </c>
      <c r="AN32" s="34">
        <v>5</v>
      </c>
      <c r="AO32" s="34"/>
      <c r="AP32" s="34">
        <v>19</v>
      </c>
      <c r="AQ32" s="34"/>
      <c r="AR32" s="34">
        <v>-1</v>
      </c>
      <c r="AS32" s="34">
        <v>-1</v>
      </c>
      <c r="AT32" s="34"/>
      <c r="AU32" s="34"/>
      <c r="AV32" s="34"/>
      <c r="AW32" s="34"/>
      <c r="AX32" s="34">
        <v>158</v>
      </c>
      <c r="AY32" s="34">
        <v>6</v>
      </c>
      <c r="AZ32" s="34"/>
      <c r="BA32" s="34"/>
      <c r="BB32" s="34">
        <v>1</v>
      </c>
      <c r="BC32" s="34"/>
      <c r="BD32" s="34"/>
      <c r="BE32" s="34"/>
      <c r="BF32" s="34"/>
      <c r="BG32" s="34"/>
      <c r="BH32" s="34"/>
      <c r="BI32" s="34"/>
      <c r="BJ32" s="34"/>
      <c r="BK32" s="34"/>
      <c r="BL32" s="34"/>
      <c r="BM32" s="34"/>
      <c r="BN32" s="34"/>
      <c r="BO32" s="34"/>
      <c r="BP32" s="34"/>
      <c r="BQ32" s="34"/>
      <c r="BR32" s="34"/>
      <c r="BS32" s="34">
        <v>24</v>
      </c>
      <c r="BT32" s="34">
        <v>5</v>
      </c>
      <c r="BU32" s="34"/>
      <c r="BV32" s="34">
        <v>19</v>
      </c>
      <c r="BW32" s="34"/>
      <c r="BX32" s="34">
        <v>-1</v>
      </c>
      <c r="BY32" s="34">
        <v>-1</v>
      </c>
      <c r="BZ32" s="34"/>
      <c r="CA32" s="34"/>
      <c r="CB32" s="34"/>
      <c r="CC32" s="34"/>
      <c r="CD32" s="34">
        <v>24</v>
      </c>
      <c r="CE32" s="34"/>
      <c r="CF32" s="34"/>
      <c r="CG32" s="34"/>
      <c r="CH32" s="34">
        <v>2</v>
      </c>
      <c r="CI32" s="34">
        <v>14</v>
      </c>
      <c r="CJ32" s="34"/>
      <c r="CK32" s="34"/>
      <c r="CL32" s="34"/>
      <c r="CM32" s="34"/>
      <c r="CN32" s="34"/>
      <c r="CO32" s="34"/>
      <c r="CP32" s="34"/>
      <c r="CQ32" s="34"/>
      <c r="CR32" s="34"/>
      <c r="CS32" s="34"/>
      <c r="CT32" s="34">
        <v>14</v>
      </c>
      <c r="CU32" s="34"/>
      <c r="CV32" s="34"/>
      <c r="CW32" s="34"/>
      <c r="CX32" s="34">
        <v>4</v>
      </c>
      <c r="CY32" s="34">
        <v>8</v>
      </c>
      <c r="CZ32" s="34"/>
      <c r="DA32" s="34"/>
      <c r="DB32" s="34"/>
      <c r="DC32" s="34"/>
      <c r="DD32" s="34"/>
      <c r="DE32" s="34"/>
      <c r="DF32" s="34"/>
      <c r="DG32" s="34"/>
      <c r="DH32" s="34"/>
      <c r="DI32" s="34"/>
      <c r="DJ32" s="34">
        <v>2</v>
      </c>
      <c r="DK32" s="34">
        <v>6</v>
      </c>
      <c r="DL32" s="34"/>
      <c r="DM32" s="34"/>
      <c r="DN32" s="34">
        <v>4</v>
      </c>
      <c r="DO32" s="34">
        <v>118</v>
      </c>
      <c r="DP32" s="34"/>
      <c r="DQ32" s="34"/>
      <c r="DR32" s="34"/>
      <c r="DS32" s="34"/>
      <c r="DT32" s="34"/>
      <c r="DU32" s="34"/>
      <c r="DV32" s="34"/>
      <c r="DW32" s="34"/>
      <c r="DX32" s="34"/>
      <c r="DY32" s="34"/>
      <c r="DZ32" s="34">
        <v>118</v>
      </c>
      <c r="EA32" s="34"/>
      <c r="EB32" s="34"/>
      <c r="EC32" s="34"/>
      <c r="ED32" s="34"/>
      <c r="EE32" s="34">
        <v>686</v>
      </c>
      <c r="EF32" s="34"/>
      <c r="EG32" s="34"/>
      <c r="EH32" s="34">
        <v>95</v>
      </c>
      <c r="EI32" s="34">
        <v>56</v>
      </c>
      <c r="EJ32" s="34">
        <v>-40</v>
      </c>
      <c r="EK32" s="34">
        <v>-7</v>
      </c>
      <c r="EL32" s="34">
        <v>-24</v>
      </c>
      <c r="EM32" s="34"/>
      <c r="EN32" s="34"/>
      <c r="EO32" s="34"/>
      <c r="EP32" s="34">
        <v>615</v>
      </c>
      <c r="EQ32" s="34">
        <v>71</v>
      </c>
      <c r="ER32" s="34"/>
      <c r="ES32" s="34"/>
      <c r="ET32" s="34">
        <v>3</v>
      </c>
      <c r="EU32" s="34">
        <v>52</v>
      </c>
      <c r="EV32" s="34"/>
      <c r="EW32" s="34"/>
      <c r="EX32" s="34">
        <v>6</v>
      </c>
      <c r="EY32" s="34"/>
      <c r="EZ32" s="34"/>
      <c r="FA32" s="34"/>
      <c r="FB32" s="34"/>
      <c r="FC32" s="34"/>
      <c r="FD32" s="34"/>
      <c r="FE32" s="34"/>
      <c r="FF32" s="34">
        <v>52</v>
      </c>
      <c r="FG32" s="34"/>
      <c r="FH32" s="34"/>
      <c r="FI32" s="34"/>
      <c r="FJ32" s="34">
        <v>2</v>
      </c>
      <c r="FK32" s="34">
        <v>51</v>
      </c>
      <c r="FL32" s="34"/>
      <c r="FM32" s="34"/>
      <c r="FN32" s="34">
        <v>4</v>
      </c>
      <c r="FO32" s="34"/>
      <c r="FP32" s="34">
        <v>-1</v>
      </c>
      <c r="FQ32" s="34"/>
      <c r="FR32" s="34"/>
      <c r="FS32" s="34"/>
      <c r="FT32" s="34"/>
      <c r="FU32" s="34"/>
      <c r="FV32" s="34">
        <v>46</v>
      </c>
      <c r="FW32" s="34">
        <v>5</v>
      </c>
      <c r="FX32" s="34"/>
      <c r="FY32" s="34"/>
      <c r="FZ32" s="34">
        <v>3</v>
      </c>
      <c r="GA32" s="34">
        <v>68</v>
      </c>
      <c r="GB32" s="34"/>
      <c r="GC32" s="34"/>
      <c r="GD32" s="34"/>
      <c r="GE32" s="34"/>
      <c r="GF32" s="34"/>
      <c r="GG32" s="34"/>
      <c r="GH32" s="34"/>
      <c r="GI32" s="34"/>
      <c r="GJ32" s="34"/>
      <c r="GK32" s="34"/>
      <c r="GL32" s="34">
        <v>68</v>
      </c>
      <c r="GM32" s="34"/>
      <c r="GN32" s="34"/>
      <c r="GO32" s="34"/>
      <c r="GP32" s="34">
        <v>2</v>
      </c>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v>8</v>
      </c>
      <c r="IN32" s="34"/>
      <c r="IO32" s="34"/>
      <c r="IP32" s="34">
        <v>4</v>
      </c>
      <c r="IQ32" s="34"/>
      <c r="IR32" s="34">
        <v>-1</v>
      </c>
      <c r="IS32" s="34"/>
      <c r="IT32" s="34"/>
      <c r="IU32" s="34"/>
      <c r="IV32" s="34"/>
      <c r="IW32" s="34"/>
      <c r="IX32" s="34">
        <v>8</v>
      </c>
      <c r="IY32" s="34"/>
      <c r="IZ32" s="34"/>
      <c r="JA32" s="34"/>
      <c r="JB32" s="34">
        <v>4</v>
      </c>
      <c r="JC32" s="34">
        <v>3</v>
      </c>
      <c r="JD32" s="34"/>
      <c r="JE32" s="34"/>
      <c r="JF32" s="34"/>
      <c r="JG32" s="34"/>
      <c r="JH32" s="34"/>
      <c r="JI32" s="34"/>
      <c r="JJ32" s="34"/>
      <c r="JK32" s="34"/>
      <c r="JL32" s="34"/>
      <c r="JM32" s="34"/>
      <c r="JN32" s="34">
        <v>3</v>
      </c>
      <c r="JO32" s="34"/>
      <c r="JP32" s="34"/>
      <c r="JQ32" s="34"/>
      <c r="JR32" s="34">
        <v>5</v>
      </c>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v>17</v>
      </c>
      <c r="KZ32" s="34"/>
      <c r="LA32" s="34"/>
      <c r="LB32" s="34"/>
      <c r="LC32" s="34"/>
      <c r="LD32" s="34"/>
      <c r="LE32" s="34"/>
      <c r="LF32" s="34"/>
      <c r="LG32" s="34"/>
      <c r="LH32" s="34"/>
      <c r="LI32" s="34"/>
      <c r="LJ32" s="34">
        <v>17</v>
      </c>
      <c r="LK32" s="34"/>
      <c r="LL32" s="34"/>
      <c r="LM32" s="34"/>
      <c r="LN32" s="34">
        <v>3</v>
      </c>
      <c r="LO32" s="34">
        <v>30</v>
      </c>
      <c r="LP32" s="34"/>
      <c r="LQ32" s="34"/>
      <c r="LR32" s="34"/>
      <c r="LS32" s="34"/>
      <c r="LT32" s="34">
        <v>-1</v>
      </c>
      <c r="LU32" s="34"/>
      <c r="LV32" s="34"/>
      <c r="LW32" s="34"/>
      <c r="LX32" s="34"/>
      <c r="LY32" s="34"/>
      <c r="LZ32" s="34">
        <v>30</v>
      </c>
      <c r="MA32" s="34"/>
      <c r="MB32" s="34"/>
      <c r="MC32" s="34"/>
      <c r="MD32" s="34">
        <v>4</v>
      </c>
      <c r="ME32" s="34">
        <v>100</v>
      </c>
      <c r="MF32" s="34"/>
      <c r="MG32" s="34"/>
      <c r="MH32" s="34">
        <v>56</v>
      </c>
      <c r="MI32" s="34"/>
      <c r="MJ32" s="34">
        <v>-3</v>
      </c>
      <c r="MK32" s="34">
        <v>-4</v>
      </c>
      <c r="ML32" s="34"/>
      <c r="MM32" s="34"/>
      <c r="MN32" s="34"/>
      <c r="MO32" s="34"/>
      <c r="MP32" s="34">
        <v>62</v>
      </c>
      <c r="MQ32" s="34">
        <v>38</v>
      </c>
      <c r="MR32" s="34"/>
      <c r="MS32" s="34"/>
      <c r="MT32" s="34">
        <v>4</v>
      </c>
      <c r="MU32" s="34">
        <v>19</v>
      </c>
      <c r="MV32" s="34"/>
      <c r="MW32" s="34"/>
      <c r="MX32" s="34"/>
      <c r="MY32" s="34"/>
      <c r="MZ32" s="34"/>
      <c r="NA32" s="34"/>
      <c r="NB32" s="34"/>
      <c r="NC32" s="34"/>
      <c r="ND32" s="34"/>
      <c r="NE32" s="34"/>
      <c r="NF32" s="34">
        <v>6</v>
      </c>
      <c r="NG32" s="34">
        <v>13</v>
      </c>
      <c r="NH32" s="34"/>
      <c r="NI32" s="34"/>
      <c r="NJ32" s="34">
        <v>4</v>
      </c>
      <c r="NK32" s="34"/>
      <c r="NL32" s="34"/>
      <c r="NM32" s="34"/>
      <c r="NN32" s="34"/>
      <c r="NO32" s="34"/>
      <c r="NP32" s="34"/>
      <c r="NQ32" s="34"/>
      <c r="NR32" s="34"/>
      <c r="NS32" s="34"/>
      <c r="NT32" s="34"/>
      <c r="NU32" s="34"/>
      <c r="NV32" s="34"/>
      <c r="NW32" s="34"/>
      <c r="NX32" s="34"/>
      <c r="NY32" s="34"/>
      <c r="NZ32" s="34"/>
      <c r="OA32" s="34">
        <v>81</v>
      </c>
      <c r="OB32" s="34"/>
      <c r="OC32" s="34"/>
      <c r="OD32" s="34"/>
      <c r="OE32" s="34"/>
      <c r="OF32" s="34"/>
      <c r="OG32" s="34"/>
      <c r="OH32" s="34"/>
      <c r="OI32" s="34"/>
      <c r="OJ32" s="34"/>
      <c r="OK32" s="34"/>
      <c r="OL32" s="34">
        <v>81</v>
      </c>
      <c r="OM32" s="34"/>
      <c r="ON32" s="34"/>
      <c r="OO32" s="34"/>
      <c r="OP32" s="34">
        <v>4</v>
      </c>
      <c r="OQ32" s="34">
        <v>21</v>
      </c>
      <c r="OR32" s="34"/>
      <c r="OS32" s="34"/>
      <c r="OT32" s="34"/>
      <c r="OU32" s="34">
        <v>11</v>
      </c>
      <c r="OV32" s="34">
        <v>-8</v>
      </c>
      <c r="OW32" s="34"/>
      <c r="OX32" s="34">
        <v>-7</v>
      </c>
      <c r="OY32" s="34"/>
      <c r="OZ32" s="34"/>
      <c r="PA32" s="34"/>
      <c r="PB32" s="34">
        <v>15</v>
      </c>
      <c r="PC32" s="34">
        <v>6</v>
      </c>
      <c r="PD32" s="34"/>
      <c r="PE32" s="34"/>
      <c r="PF32" s="34">
        <v>3</v>
      </c>
      <c r="PG32" s="34"/>
      <c r="PH32" s="34"/>
      <c r="PI32" s="34"/>
      <c r="PJ32" s="34"/>
      <c r="PK32" s="34"/>
      <c r="PL32" s="34"/>
      <c r="PM32" s="34"/>
      <c r="PN32" s="34"/>
      <c r="PO32" s="34"/>
      <c r="PP32" s="34"/>
      <c r="PQ32" s="34"/>
      <c r="PR32" s="34"/>
      <c r="PS32" s="34"/>
      <c r="PT32" s="34"/>
      <c r="PU32" s="34"/>
      <c r="PV32" s="34"/>
      <c r="PW32" s="34">
        <v>84</v>
      </c>
      <c r="PX32" s="34"/>
      <c r="PY32" s="34"/>
      <c r="PZ32" s="34">
        <v>4</v>
      </c>
      <c r="QA32" s="34">
        <v>45</v>
      </c>
      <c r="QB32" s="34">
        <v>-22</v>
      </c>
      <c r="QC32" s="34">
        <v>-1</v>
      </c>
      <c r="QD32" s="34">
        <v>-17</v>
      </c>
      <c r="QE32" s="34"/>
      <c r="QF32" s="34"/>
      <c r="QG32" s="34"/>
      <c r="QH32" s="34">
        <v>79</v>
      </c>
      <c r="QI32" s="34">
        <v>5</v>
      </c>
      <c r="QJ32" s="34"/>
      <c r="QK32" s="34"/>
      <c r="QL32" s="34">
        <v>2</v>
      </c>
      <c r="QM32" s="34">
        <v>98</v>
      </c>
      <c r="QN32" s="34"/>
      <c r="QO32" s="34"/>
      <c r="QP32" s="34"/>
      <c r="QQ32" s="34"/>
      <c r="QR32" s="34">
        <v>-1</v>
      </c>
      <c r="QS32" s="34"/>
      <c r="QT32" s="34"/>
      <c r="QU32" s="34"/>
      <c r="QV32" s="34"/>
      <c r="QW32" s="34"/>
      <c r="QX32" s="34">
        <v>98</v>
      </c>
      <c r="QY32" s="34"/>
      <c r="QZ32" s="34"/>
      <c r="RA32" s="34"/>
      <c r="RB32" s="34">
        <v>2</v>
      </c>
      <c r="RC32" s="34">
        <v>24</v>
      </c>
      <c r="RD32" s="34"/>
      <c r="RE32" s="34"/>
      <c r="RF32" s="34"/>
      <c r="RG32" s="34"/>
      <c r="RH32" s="34"/>
      <c r="RI32" s="34"/>
      <c r="RJ32" s="34"/>
      <c r="RK32" s="34"/>
      <c r="RL32" s="34"/>
      <c r="RM32" s="34"/>
      <c r="RN32" s="34">
        <v>24</v>
      </c>
      <c r="RO32" s="34"/>
      <c r="RP32" s="34"/>
      <c r="RQ32" s="34"/>
      <c r="RR32" s="34">
        <v>3</v>
      </c>
      <c r="RS32" s="34"/>
      <c r="RT32" s="34"/>
      <c r="RU32" s="34"/>
      <c r="RV32" s="34"/>
      <c r="RW32" s="34"/>
      <c r="RX32" s="34"/>
      <c r="RY32" s="34"/>
      <c r="RZ32" s="34"/>
      <c r="SA32" s="34"/>
      <c r="SB32" s="34"/>
      <c r="SC32" s="34"/>
      <c r="SD32" s="34"/>
      <c r="SE32" s="34"/>
      <c r="SF32" s="34"/>
      <c r="SG32" s="34"/>
      <c r="SH32" s="34"/>
      <c r="SI32" s="34">
        <v>30</v>
      </c>
      <c r="SJ32" s="34"/>
      <c r="SK32" s="34"/>
      <c r="SL32" s="34">
        <v>21</v>
      </c>
      <c r="SM32" s="34"/>
      <c r="SN32" s="34">
        <v>-3</v>
      </c>
      <c r="SO32" s="34">
        <v>-2</v>
      </c>
      <c r="SP32" s="34"/>
      <c r="SQ32" s="34"/>
      <c r="SR32" s="34"/>
      <c r="SS32" s="34"/>
      <c r="ST32" s="34">
        <v>26</v>
      </c>
      <c r="SU32" s="34">
        <v>4</v>
      </c>
      <c r="SV32" s="34"/>
      <c r="SW32" s="34"/>
      <c r="SX32" s="34">
        <v>4</v>
      </c>
      <c r="SY32" s="34"/>
      <c r="SZ32" s="34"/>
      <c r="TA32" s="34"/>
      <c r="TB32" s="34"/>
      <c r="TC32" s="34"/>
      <c r="TD32" s="34"/>
      <c r="TE32" s="34"/>
      <c r="TF32" s="34"/>
      <c r="TG32" s="34"/>
      <c r="TH32" s="34"/>
      <c r="TI32" s="34"/>
      <c r="TJ32" s="34"/>
      <c r="TK32" s="34"/>
      <c r="TL32" s="34"/>
      <c r="TM32" s="34"/>
      <c r="TN32" s="34"/>
      <c r="TO32" s="34">
        <v>283</v>
      </c>
      <c r="TP32" s="34">
        <v>80</v>
      </c>
      <c r="TQ32" s="34"/>
      <c r="TR32" s="34">
        <v>1</v>
      </c>
      <c r="TS32" s="34"/>
      <c r="TT32" s="34"/>
      <c r="TU32" s="34"/>
      <c r="TV32" s="34"/>
      <c r="TW32" s="34"/>
      <c r="TX32" s="34"/>
      <c r="TY32" s="34"/>
      <c r="TZ32" s="34">
        <v>254</v>
      </c>
      <c r="UA32" s="34">
        <v>29</v>
      </c>
      <c r="UB32" s="34"/>
      <c r="UC32" s="34"/>
      <c r="UD32" s="34">
        <v>2</v>
      </c>
      <c r="UE32" s="34">
        <v>108</v>
      </c>
      <c r="UF32" s="34">
        <v>41</v>
      </c>
      <c r="UG32" s="34"/>
      <c r="UH32" s="34">
        <v>1</v>
      </c>
      <c r="UI32" s="34"/>
      <c r="UJ32" s="34"/>
      <c r="UK32" s="34"/>
      <c r="UL32" s="34"/>
      <c r="UM32" s="34"/>
      <c r="UN32" s="34"/>
      <c r="UO32" s="34"/>
      <c r="UP32" s="34">
        <v>79</v>
      </c>
      <c r="UQ32" s="34">
        <v>29</v>
      </c>
      <c r="UR32" s="34"/>
      <c r="US32" s="34"/>
      <c r="UT32" s="34">
        <v>2</v>
      </c>
      <c r="UU32" s="34">
        <v>92</v>
      </c>
      <c r="UV32" s="34">
        <v>41</v>
      </c>
      <c r="UW32" s="34"/>
      <c r="UX32" s="34"/>
      <c r="UY32" s="34"/>
      <c r="UZ32" s="34"/>
      <c r="VA32" s="34"/>
      <c r="VB32" s="34"/>
      <c r="VC32" s="34"/>
      <c r="VD32" s="34"/>
      <c r="VE32" s="34"/>
      <c r="VF32" s="34">
        <v>63</v>
      </c>
      <c r="VG32" s="34">
        <v>29</v>
      </c>
      <c r="VH32" s="34"/>
      <c r="VI32" s="34"/>
      <c r="VJ32" s="34">
        <v>2</v>
      </c>
      <c r="VK32" s="34">
        <v>175</v>
      </c>
      <c r="VL32" s="34">
        <v>39</v>
      </c>
      <c r="VM32" s="34"/>
      <c r="VN32" s="34"/>
      <c r="VO32" s="34"/>
      <c r="VP32" s="34"/>
      <c r="VQ32" s="34"/>
      <c r="VR32" s="34"/>
      <c r="VS32" s="34"/>
      <c r="VT32" s="34"/>
      <c r="VU32" s="34"/>
      <c r="VV32" s="34">
        <v>175</v>
      </c>
      <c r="VW32" s="34"/>
      <c r="VX32" s="34"/>
      <c r="VY32" s="34"/>
      <c r="VZ32" s="34">
        <v>2</v>
      </c>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v>118</v>
      </c>
      <c r="XH32" s="34"/>
      <c r="XI32" s="34"/>
      <c r="XJ32" s="34"/>
      <c r="XK32" s="34">
        <v>1</v>
      </c>
      <c r="XL32" s="34">
        <v>-1</v>
      </c>
      <c r="XM32" s="34"/>
      <c r="XN32" s="34">
        <v>-1</v>
      </c>
      <c r="XO32" s="34"/>
      <c r="XP32" s="34"/>
      <c r="XQ32" s="34"/>
      <c r="XR32" s="34">
        <v>88</v>
      </c>
      <c r="XS32" s="34">
        <v>30</v>
      </c>
      <c r="XT32" s="34"/>
      <c r="XU32" s="34"/>
      <c r="XV32" s="34">
        <v>5</v>
      </c>
      <c r="XW32" s="34">
        <v>58</v>
      </c>
      <c r="XX32" s="34"/>
      <c r="XY32" s="34"/>
      <c r="XZ32" s="34"/>
      <c r="YA32" s="34">
        <v>1</v>
      </c>
      <c r="YB32" s="34">
        <v>-1</v>
      </c>
      <c r="YC32" s="34"/>
      <c r="YD32" s="34">
        <v>-1</v>
      </c>
      <c r="YE32" s="34"/>
      <c r="YF32" s="34"/>
      <c r="YG32" s="34"/>
      <c r="YH32" s="34">
        <v>28</v>
      </c>
      <c r="YI32" s="34">
        <v>30</v>
      </c>
      <c r="YJ32" s="34"/>
      <c r="YK32" s="34"/>
      <c r="YL32" s="34">
        <v>6</v>
      </c>
      <c r="YM32" s="34">
        <v>60</v>
      </c>
      <c r="YN32" s="34"/>
      <c r="YO32" s="34"/>
      <c r="YP32" s="34"/>
      <c r="YQ32" s="34"/>
      <c r="YR32" s="34"/>
      <c r="YS32" s="34"/>
      <c r="YT32" s="34"/>
      <c r="YU32" s="34"/>
      <c r="YV32" s="34"/>
      <c r="YW32" s="34"/>
      <c r="YX32" s="34">
        <v>60</v>
      </c>
      <c r="YY32" s="34"/>
      <c r="YZ32" s="34"/>
      <c r="ZA32" s="34"/>
      <c r="ZB32" s="34">
        <v>3</v>
      </c>
      <c r="ZC32" s="34"/>
      <c r="ZD32" s="34"/>
      <c r="ZE32" s="34"/>
      <c r="ZF32" s="34"/>
      <c r="ZG32" s="34"/>
      <c r="ZH32" s="34"/>
      <c r="ZI32" s="34"/>
      <c r="ZJ32" s="34"/>
      <c r="ZK32" s="34"/>
      <c r="ZL32" s="34"/>
      <c r="ZM32" s="34"/>
      <c r="ZN32" s="34"/>
      <c r="ZO32" s="34"/>
      <c r="ZP32" s="34"/>
      <c r="ZQ32" s="34"/>
      <c r="ZR32" s="34"/>
      <c r="ZS32" s="34">
        <v>507</v>
      </c>
      <c r="ZT32" s="34"/>
      <c r="ZU32" s="34"/>
      <c r="ZV32" s="34">
        <v>157</v>
      </c>
      <c r="ZW32" s="34">
        <v>20</v>
      </c>
      <c r="ZX32" s="34">
        <v>-18</v>
      </c>
      <c r="ZY32" s="34">
        <v>-2</v>
      </c>
      <c r="ZZ32" s="34">
        <v>-12</v>
      </c>
      <c r="AAA32" s="34"/>
      <c r="AAB32" s="34"/>
      <c r="AAC32" s="34"/>
      <c r="AAD32" s="34">
        <v>490</v>
      </c>
      <c r="AAE32" s="34">
        <v>17</v>
      </c>
      <c r="AAF32" s="34"/>
      <c r="AAG32" s="34"/>
      <c r="AAH32" s="34">
        <v>2</v>
      </c>
      <c r="AAI32" s="34">
        <v>406</v>
      </c>
      <c r="AAJ32" s="34"/>
      <c r="AAK32" s="34"/>
      <c r="AAL32" s="34"/>
      <c r="AAM32" s="34"/>
      <c r="AAN32" s="34">
        <v>-3</v>
      </c>
      <c r="AAO32" s="34"/>
      <c r="AAP32" s="34"/>
      <c r="AAQ32" s="34"/>
      <c r="AAR32" s="34"/>
      <c r="AAS32" s="34"/>
      <c r="AAT32" s="34">
        <v>406</v>
      </c>
      <c r="AAU32" s="34"/>
      <c r="AAV32" s="34"/>
      <c r="AAW32" s="34"/>
      <c r="AAX32" s="34">
        <v>1</v>
      </c>
      <c r="AAY32" s="34">
        <v>2</v>
      </c>
      <c r="AAZ32" s="34"/>
      <c r="ABA32" s="34"/>
      <c r="ABB32" s="34"/>
      <c r="ABC32" s="34"/>
      <c r="ABD32" s="34"/>
      <c r="ABE32" s="34"/>
      <c r="ABF32" s="34"/>
      <c r="ABG32" s="34"/>
      <c r="ABH32" s="34"/>
      <c r="ABI32" s="34"/>
      <c r="ABJ32" s="34">
        <v>2</v>
      </c>
      <c r="ABK32" s="34"/>
      <c r="ABL32" s="34"/>
      <c r="ABM32" s="34"/>
      <c r="ABN32" s="34">
        <v>2</v>
      </c>
      <c r="ABO32" s="34"/>
      <c r="ABP32" s="34"/>
      <c r="ABQ32" s="34"/>
      <c r="ABR32" s="34"/>
      <c r="ABS32" s="34"/>
      <c r="ABT32" s="34"/>
      <c r="ABU32" s="34"/>
      <c r="ABV32" s="34"/>
      <c r="ABW32" s="34"/>
      <c r="ABX32" s="34"/>
      <c r="ABY32" s="34"/>
      <c r="ABZ32" s="34"/>
      <c r="ACA32" s="34"/>
      <c r="ACB32" s="34"/>
      <c r="ACC32" s="34"/>
      <c r="ACD32" s="34"/>
      <c r="ACE32" s="34">
        <v>108</v>
      </c>
      <c r="ACF32" s="34"/>
      <c r="ACG32" s="34"/>
      <c r="ACH32" s="34"/>
      <c r="ACI32" s="34"/>
      <c r="ACJ32" s="34">
        <v>-2</v>
      </c>
      <c r="ACK32" s="34"/>
      <c r="ACL32" s="34"/>
      <c r="ACM32" s="34"/>
      <c r="ACN32" s="34"/>
      <c r="ACO32" s="34"/>
      <c r="ACP32" s="34">
        <v>108</v>
      </c>
      <c r="ACQ32" s="34"/>
      <c r="ACR32" s="34"/>
      <c r="ACS32" s="34"/>
      <c r="ACT32" s="34">
        <v>2</v>
      </c>
      <c r="ACU32" s="34">
        <v>80</v>
      </c>
      <c r="ACV32" s="34"/>
      <c r="ACW32" s="34"/>
      <c r="ACX32" s="34"/>
      <c r="ACY32" s="34"/>
      <c r="ACZ32" s="34">
        <v>-1</v>
      </c>
      <c r="ADA32" s="34"/>
      <c r="ADB32" s="34"/>
      <c r="ADC32" s="34"/>
      <c r="ADD32" s="34"/>
      <c r="ADE32" s="34"/>
      <c r="ADF32" s="34">
        <v>80</v>
      </c>
      <c r="ADG32" s="34"/>
      <c r="ADH32" s="34"/>
      <c r="ADI32" s="34"/>
      <c r="ADJ32" s="34">
        <v>1</v>
      </c>
      <c r="ADK32" s="34">
        <v>216</v>
      </c>
      <c r="ADL32" s="34"/>
      <c r="ADM32" s="34"/>
      <c r="ADN32" s="34"/>
      <c r="ADO32" s="34"/>
      <c r="ADP32" s="34"/>
      <c r="ADQ32" s="34"/>
      <c r="ADR32" s="34"/>
      <c r="ADS32" s="34"/>
      <c r="ADT32" s="34"/>
      <c r="ADU32" s="34"/>
      <c r="ADV32" s="34">
        <v>216</v>
      </c>
      <c r="ADW32" s="34"/>
      <c r="ADX32" s="34"/>
      <c r="ADY32" s="34"/>
      <c r="ADZ32" s="34"/>
      <c r="AEA32" s="34">
        <v>163</v>
      </c>
      <c r="AEB32" s="34"/>
      <c r="AEC32" s="34"/>
      <c r="AED32" s="34">
        <v>163</v>
      </c>
      <c r="AEE32" s="34"/>
      <c r="AEF32" s="34">
        <v>-2</v>
      </c>
      <c r="AEG32" s="34">
        <v>-2</v>
      </c>
      <c r="AEH32" s="34"/>
      <c r="AEI32" s="34"/>
      <c r="AEJ32" s="34"/>
      <c r="AEK32" s="34"/>
      <c r="AEL32" s="34">
        <v>163</v>
      </c>
      <c r="AEM32" s="34"/>
      <c r="AEN32" s="34"/>
      <c r="AEO32" s="34"/>
      <c r="AEP32" s="34">
        <v>2</v>
      </c>
      <c r="AEQ32" s="34">
        <v>200</v>
      </c>
      <c r="AER32" s="34"/>
      <c r="AES32" s="34"/>
      <c r="AET32" s="34">
        <v>73</v>
      </c>
      <c r="AEU32" s="34">
        <v>15</v>
      </c>
      <c r="AEV32" s="34">
        <v>-9</v>
      </c>
      <c r="AEW32" s="34">
        <v>-1</v>
      </c>
      <c r="AEX32" s="34">
        <v>-8</v>
      </c>
      <c r="AEY32" s="34"/>
      <c r="AEZ32" s="34"/>
      <c r="AFA32" s="34"/>
      <c r="AFB32" s="34">
        <v>200</v>
      </c>
      <c r="AFC32" s="34"/>
      <c r="AFD32" s="34"/>
      <c r="AFE32" s="34"/>
      <c r="AFF32" s="34">
        <v>2</v>
      </c>
      <c r="AFG32" s="34">
        <v>990</v>
      </c>
      <c r="AFH32" s="34"/>
      <c r="AFI32" s="34"/>
      <c r="AFJ32" s="34">
        <v>169</v>
      </c>
      <c r="AFK32" s="34">
        <v>80</v>
      </c>
      <c r="AFL32" s="34">
        <v>-17</v>
      </c>
      <c r="AFM32" s="34">
        <v>-12</v>
      </c>
      <c r="AFN32" s="34">
        <v>-1</v>
      </c>
      <c r="AFO32" s="34"/>
      <c r="AFP32" s="34"/>
      <c r="AFQ32" s="34"/>
      <c r="AFR32" s="34">
        <v>943</v>
      </c>
      <c r="AFS32" s="34">
        <v>12</v>
      </c>
      <c r="AFT32" s="34">
        <v>35</v>
      </c>
      <c r="AFU32" s="34"/>
      <c r="AFV32" s="34">
        <v>2</v>
      </c>
      <c r="AFW32" s="34"/>
      <c r="AFX32" s="34"/>
      <c r="AFY32" s="34"/>
      <c r="AFZ32" s="34"/>
      <c r="AGA32" s="34"/>
      <c r="AGB32" s="34"/>
      <c r="AGC32" s="34"/>
      <c r="AGD32" s="34"/>
      <c r="AGE32" s="34"/>
      <c r="AGF32" s="34"/>
      <c r="AGG32" s="34"/>
      <c r="AGH32" s="34"/>
      <c r="AGI32" s="34"/>
      <c r="AGJ32" s="34"/>
      <c r="AGK32" s="34"/>
      <c r="AGL32" s="34"/>
      <c r="AGM32" s="34">
        <v>990</v>
      </c>
      <c r="AGN32" s="34"/>
      <c r="AGO32" s="34"/>
      <c r="AGP32" s="34">
        <v>169</v>
      </c>
      <c r="AGQ32" s="34">
        <v>80</v>
      </c>
      <c r="AGR32" s="34">
        <v>-17</v>
      </c>
      <c r="AGS32" s="34">
        <v>-12</v>
      </c>
      <c r="AGT32" s="34">
        <v>-1</v>
      </c>
      <c r="AGU32" s="34"/>
      <c r="AGV32" s="34"/>
      <c r="AGW32" s="34"/>
      <c r="AGX32" s="34">
        <v>943</v>
      </c>
      <c r="AGY32" s="34">
        <v>12</v>
      </c>
      <c r="AGZ32" s="34">
        <v>35</v>
      </c>
      <c r="AHA32" s="34"/>
      <c r="AHB32" s="34">
        <v>2</v>
      </c>
      <c r="AHC32" s="34">
        <v>3517</v>
      </c>
      <c r="AHD32" s="34">
        <v>85</v>
      </c>
      <c r="AHE32" s="34"/>
      <c r="AHF32" s="34">
        <v>677</v>
      </c>
      <c r="AHG32" s="34">
        <v>172</v>
      </c>
      <c r="AHH32" s="34">
        <v>-91</v>
      </c>
      <c r="AHI32" s="34">
        <v>-25</v>
      </c>
      <c r="AHJ32" s="34">
        <v>-46</v>
      </c>
      <c r="AHK32" s="34"/>
      <c r="AHL32" s="34"/>
      <c r="AHM32" s="34"/>
      <c r="AHN32" s="34">
        <v>3317</v>
      </c>
      <c r="AHO32" s="34">
        <v>165</v>
      </c>
      <c r="AHP32" s="34">
        <v>35</v>
      </c>
      <c r="AHQ32" s="34"/>
      <c r="AHR32" s="34">
        <v>2</v>
      </c>
      <c r="AHS32" s="32" t="s">
        <v>473</v>
      </c>
      <c r="AHT32" s="198" t="s">
        <v>2389</v>
      </c>
      <c r="AHU32" s="32" t="s">
        <v>284</v>
      </c>
    </row>
    <row r="33" spans="1:905" ht="15" customHeight="1">
      <c r="A33" s="75" t="s">
        <v>30</v>
      </c>
      <c r="B33" s="60" t="s">
        <v>31</v>
      </c>
      <c r="C33" s="36" t="s">
        <v>174</v>
      </c>
      <c r="D33" s="74">
        <v>44926</v>
      </c>
      <c r="E33" s="58" t="s">
        <v>193</v>
      </c>
      <c r="F33" s="58" t="s">
        <v>191</v>
      </c>
      <c r="G33" s="31">
        <v>7600</v>
      </c>
      <c r="H33" s="31">
        <v>34</v>
      </c>
      <c r="I33" s="31"/>
      <c r="J33" s="31">
        <v>750</v>
      </c>
      <c r="K33" s="31">
        <v>188</v>
      </c>
      <c r="L33" s="31">
        <v>-139</v>
      </c>
      <c r="M33" s="31">
        <v>-62</v>
      </c>
      <c r="N33" s="31">
        <v>-77</v>
      </c>
      <c r="O33" s="31"/>
      <c r="P33" s="31"/>
      <c r="Q33" s="31"/>
      <c r="R33" s="31">
        <v>5973</v>
      </c>
      <c r="S33" s="31">
        <v>413</v>
      </c>
      <c r="T33" s="31">
        <v>685</v>
      </c>
      <c r="U33" s="180">
        <v>529</v>
      </c>
      <c r="V33" s="34">
        <v>6</v>
      </c>
      <c r="W33" s="34">
        <v>7</v>
      </c>
      <c r="X33" s="34"/>
      <c r="Y33" s="34"/>
      <c r="Z33" s="34">
        <v>1</v>
      </c>
      <c r="AA33" s="34">
        <v>0</v>
      </c>
      <c r="AB33" s="34">
        <v>0</v>
      </c>
      <c r="AC33" s="34">
        <v>0</v>
      </c>
      <c r="AD33" s="34"/>
      <c r="AE33" s="34"/>
      <c r="AF33" s="34"/>
      <c r="AG33" s="34"/>
      <c r="AH33" s="34">
        <v>6</v>
      </c>
      <c r="AI33" s="34"/>
      <c r="AJ33" s="34">
        <v>1</v>
      </c>
      <c r="AK33" s="34"/>
      <c r="AL33" s="34">
        <v>1.4</v>
      </c>
      <c r="AM33" s="34">
        <v>2</v>
      </c>
      <c r="AN33" s="34"/>
      <c r="AO33" s="34"/>
      <c r="AP33" s="34"/>
      <c r="AQ33" s="34">
        <v>0</v>
      </c>
      <c r="AR33" s="34">
        <v>0</v>
      </c>
      <c r="AS33" s="34">
        <v>0</v>
      </c>
      <c r="AT33" s="34"/>
      <c r="AU33" s="34"/>
      <c r="AV33" s="34"/>
      <c r="AW33" s="34"/>
      <c r="AX33" s="34">
        <v>2</v>
      </c>
      <c r="AY33" s="34"/>
      <c r="AZ33" s="34"/>
      <c r="BA33" s="34"/>
      <c r="BB33" s="34">
        <v>0.6</v>
      </c>
      <c r="BC33" s="34"/>
      <c r="BD33" s="34"/>
      <c r="BE33" s="34"/>
      <c r="BF33" s="34"/>
      <c r="BG33" s="34">
        <v>0</v>
      </c>
      <c r="BH33" s="34">
        <v>0</v>
      </c>
      <c r="BI33" s="34">
        <v>0</v>
      </c>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v>0.2</v>
      </c>
      <c r="CI33" s="34"/>
      <c r="CJ33" s="34"/>
      <c r="CK33" s="34"/>
      <c r="CL33" s="34"/>
      <c r="CM33" s="34"/>
      <c r="CN33" s="34"/>
      <c r="CO33" s="34"/>
      <c r="CP33" s="34"/>
      <c r="CQ33" s="34"/>
      <c r="CR33" s="34"/>
      <c r="CS33" s="34"/>
      <c r="CT33" s="34"/>
      <c r="CU33" s="34"/>
      <c r="CV33" s="34"/>
      <c r="CW33" s="34"/>
      <c r="CX33" s="34"/>
      <c r="CY33" s="34">
        <v>2</v>
      </c>
      <c r="CZ33" s="34"/>
      <c r="DA33" s="34"/>
      <c r="DB33" s="34"/>
      <c r="DC33" s="34"/>
      <c r="DD33" s="34"/>
      <c r="DE33" s="34"/>
      <c r="DF33" s="34"/>
      <c r="DG33" s="34"/>
      <c r="DH33" s="34"/>
      <c r="DI33" s="34"/>
      <c r="DJ33" s="34">
        <v>2</v>
      </c>
      <c r="DK33" s="34"/>
      <c r="DL33" s="34"/>
      <c r="DM33" s="34"/>
      <c r="DN33" s="34">
        <v>0.6</v>
      </c>
      <c r="DO33" s="34"/>
      <c r="DP33" s="34"/>
      <c r="DQ33" s="34"/>
      <c r="DR33" s="34"/>
      <c r="DS33" s="34"/>
      <c r="DT33" s="34"/>
      <c r="DU33" s="34"/>
      <c r="DV33" s="34"/>
      <c r="DW33" s="34"/>
      <c r="DX33" s="34"/>
      <c r="DY33" s="34"/>
      <c r="DZ33" s="34"/>
      <c r="EA33" s="34"/>
      <c r="EB33" s="34"/>
      <c r="EC33" s="34"/>
      <c r="ED33" s="34">
        <v>0.3</v>
      </c>
      <c r="EE33" s="34">
        <v>946</v>
      </c>
      <c r="EF33" s="34"/>
      <c r="EG33" s="34"/>
      <c r="EH33" s="34">
        <v>140</v>
      </c>
      <c r="EI33" s="34">
        <v>14</v>
      </c>
      <c r="EJ33" s="34">
        <v>-37</v>
      </c>
      <c r="EK33" s="34">
        <v>-28</v>
      </c>
      <c r="EL33" s="34">
        <v>-9</v>
      </c>
      <c r="EM33" s="34"/>
      <c r="EN33" s="34"/>
      <c r="EO33" s="34"/>
      <c r="EP33" s="34">
        <v>930</v>
      </c>
      <c r="EQ33" s="34">
        <v>15</v>
      </c>
      <c r="ER33" s="34">
        <v>1</v>
      </c>
      <c r="ES33" s="34"/>
      <c r="ET33" s="34">
        <v>1.5</v>
      </c>
      <c r="EU33" s="34">
        <v>115</v>
      </c>
      <c r="EV33" s="34"/>
      <c r="EW33" s="34"/>
      <c r="EX33" s="34">
        <v>1</v>
      </c>
      <c r="EY33" s="34">
        <v>1</v>
      </c>
      <c r="EZ33" s="34">
        <v>-1</v>
      </c>
      <c r="FA33" s="34"/>
      <c r="FB33" s="34">
        <v>-1</v>
      </c>
      <c r="FC33" s="34"/>
      <c r="FD33" s="34"/>
      <c r="FE33" s="34"/>
      <c r="FF33" s="34">
        <v>114</v>
      </c>
      <c r="FG33" s="34">
        <v>1</v>
      </c>
      <c r="FH33" s="34"/>
      <c r="FI33" s="34"/>
      <c r="FJ33" s="34">
        <v>2.5</v>
      </c>
      <c r="FK33" s="34">
        <v>23</v>
      </c>
      <c r="FL33" s="34"/>
      <c r="FM33" s="34"/>
      <c r="FN33" s="34"/>
      <c r="FO33" s="34"/>
      <c r="FP33" s="34"/>
      <c r="FQ33" s="34"/>
      <c r="FR33" s="34"/>
      <c r="FS33" s="34"/>
      <c r="FT33" s="34"/>
      <c r="FU33" s="34"/>
      <c r="FV33" s="34">
        <v>23</v>
      </c>
      <c r="FW33" s="34"/>
      <c r="FX33" s="34"/>
      <c r="FY33" s="34"/>
      <c r="FZ33" s="34">
        <v>1.7</v>
      </c>
      <c r="GA33" s="34"/>
      <c r="GB33" s="34"/>
      <c r="GC33" s="34"/>
      <c r="GD33" s="34"/>
      <c r="GE33" s="34"/>
      <c r="GF33" s="34"/>
      <c r="GG33" s="34"/>
      <c r="GH33" s="34"/>
      <c r="GI33" s="34"/>
      <c r="GJ33" s="34"/>
      <c r="GK33" s="34"/>
      <c r="GL33" s="34"/>
      <c r="GM33" s="34"/>
      <c r="GN33" s="34"/>
      <c r="GO33" s="34"/>
      <c r="GP33" s="34">
        <v>1.1000000000000001</v>
      </c>
      <c r="GQ33" s="34">
        <v>1</v>
      </c>
      <c r="GR33" s="34"/>
      <c r="GS33" s="34"/>
      <c r="GT33" s="34"/>
      <c r="GU33" s="34"/>
      <c r="GV33" s="34"/>
      <c r="GW33" s="34"/>
      <c r="GX33" s="34"/>
      <c r="GY33" s="34"/>
      <c r="GZ33" s="34"/>
      <c r="HA33" s="34"/>
      <c r="HB33" s="34">
        <v>1</v>
      </c>
      <c r="HC33" s="34"/>
      <c r="HD33" s="34"/>
      <c r="HE33" s="34"/>
      <c r="HF33" s="34">
        <v>1.2</v>
      </c>
      <c r="HG33" s="34">
        <v>1</v>
      </c>
      <c r="HH33" s="34"/>
      <c r="HI33" s="34"/>
      <c r="HJ33" s="34"/>
      <c r="HK33" s="34"/>
      <c r="HL33" s="34"/>
      <c r="HM33" s="34"/>
      <c r="HN33" s="34"/>
      <c r="HO33" s="34"/>
      <c r="HP33" s="34"/>
      <c r="HQ33" s="34"/>
      <c r="HR33" s="34">
        <v>1</v>
      </c>
      <c r="HS33" s="34"/>
      <c r="HT33" s="34"/>
      <c r="HU33" s="34"/>
      <c r="HV33" s="34">
        <v>1.4</v>
      </c>
      <c r="HW33" s="34">
        <v>15</v>
      </c>
      <c r="HX33" s="34"/>
      <c r="HY33" s="34"/>
      <c r="HZ33" s="34"/>
      <c r="IA33" s="34"/>
      <c r="IB33" s="34"/>
      <c r="IC33" s="34"/>
      <c r="ID33" s="34"/>
      <c r="IE33" s="34"/>
      <c r="IF33" s="34"/>
      <c r="IG33" s="34"/>
      <c r="IH33" s="34">
        <v>15</v>
      </c>
      <c r="II33" s="34"/>
      <c r="IJ33" s="34"/>
      <c r="IK33" s="34"/>
      <c r="IL33" s="34">
        <v>1</v>
      </c>
      <c r="IM33" s="34">
        <v>109</v>
      </c>
      <c r="IN33" s="34"/>
      <c r="IO33" s="34"/>
      <c r="IP33" s="34"/>
      <c r="IQ33" s="34"/>
      <c r="IR33" s="34"/>
      <c r="IS33" s="34"/>
      <c r="IT33" s="34"/>
      <c r="IU33" s="34"/>
      <c r="IV33" s="34"/>
      <c r="IW33" s="34"/>
      <c r="IX33" s="34">
        <v>101</v>
      </c>
      <c r="IY33" s="34">
        <v>8</v>
      </c>
      <c r="IZ33" s="34"/>
      <c r="JA33" s="34"/>
      <c r="JB33" s="34">
        <v>1.8</v>
      </c>
      <c r="JC33" s="34">
        <v>14</v>
      </c>
      <c r="JD33" s="34"/>
      <c r="JE33" s="34"/>
      <c r="JF33" s="34"/>
      <c r="JG33" s="34"/>
      <c r="JH33" s="34"/>
      <c r="JI33" s="34"/>
      <c r="JJ33" s="34"/>
      <c r="JK33" s="34"/>
      <c r="JL33" s="34"/>
      <c r="JM33" s="34"/>
      <c r="JN33" s="34">
        <v>14</v>
      </c>
      <c r="JO33" s="34"/>
      <c r="JP33" s="34"/>
      <c r="JQ33" s="34"/>
      <c r="JR33" s="34">
        <v>1.5</v>
      </c>
      <c r="JS33" s="34">
        <v>18</v>
      </c>
      <c r="JT33" s="34"/>
      <c r="JU33" s="34"/>
      <c r="JV33" s="34">
        <v>3</v>
      </c>
      <c r="JW33" s="34">
        <v>2</v>
      </c>
      <c r="JX33" s="34">
        <v>-1</v>
      </c>
      <c r="JY33" s="34"/>
      <c r="JZ33" s="34">
        <v>-1</v>
      </c>
      <c r="KA33" s="34"/>
      <c r="KB33" s="34"/>
      <c r="KC33" s="34"/>
      <c r="KD33" s="34">
        <v>17</v>
      </c>
      <c r="KE33" s="34">
        <v>1</v>
      </c>
      <c r="KF33" s="34"/>
      <c r="KG33" s="34"/>
      <c r="KH33" s="34">
        <v>1.7</v>
      </c>
      <c r="KI33" s="34"/>
      <c r="KJ33" s="34"/>
      <c r="KK33" s="34"/>
      <c r="KL33" s="34"/>
      <c r="KM33" s="34"/>
      <c r="KN33" s="34"/>
      <c r="KO33" s="34"/>
      <c r="KP33" s="34"/>
      <c r="KQ33" s="34"/>
      <c r="KR33" s="34"/>
      <c r="KS33" s="34"/>
      <c r="KT33" s="34"/>
      <c r="KU33" s="34"/>
      <c r="KV33" s="34"/>
      <c r="KW33" s="34"/>
      <c r="KX33" s="34">
        <v>1.5</v>
      </c>
      <c r="KY33" s="34">
        <v>48</v>
      </c>
      <c r="KZ33" s="34"/>
      <c r="LA33" s="34"/>
      <c r="LB33" s="34">
        <v>4</v>
      </c>
      <c r="LC33" s="34">
        <v>1</v>
      </c>
      <c r="LD33" s="34"/>
      <c r="LE33" s="34"/>
      <c r="LF33" s="34"/>
      <c r="LG33" s="34"/>
      <c r="LH33" s="34"/>
      <c r="LI33" s="34"/>
      <c r="LJ33" s="34">
        <v>48</v>
      </c>
      <c r="LK33" s="34"/>
      <c r="LL33" s="34"/>
      <c r="LM33" s="34"/>
      <c r="LN33" s="34">
        <v>0.9</v>
      </c>
      <c r="LO33" s="34">
        <v>148</v>
      </c>
      <c r="LP33" s="34"/>
      <c r="LQ33" s="34"/>
      <c r="LR33" s="34"/>
      <c r="LS33" s="34"/>
      <c r="LT33" s="34"/>
      <c r="LU33" s="34"/>
      <c r="LV33" s="34"/>
      <c r="LW33" s="34"/>
      <c r="LX33" s="34"/>
      <c r="LY33" s="34"/>
      <c r="LZ33" s="34">
        <v>148</v>
      </c>
      <c r="MA33" s="34"/>
      <c r="MB33" s="34"/>
      <c r="MC33" s="34"/>
      <c r="MD33" s="34">
        <v>1.5</v>
      </c>
      <c r="ME33" s="34">
        <v>47</v>
      </c>
      <c r="MF33" s="34"/>
      <c r="MG33" s="34"/>
      <c r="MH33" s="34"/>
      <c r="MI33" s="34">
        <v>1</v>
      </c>
      <c r="MJ33" s="34"/>
      <c r="MK33" s="34"/>
      <c r="ML33" s="34"/>
      <c r="MM33" s="34"/>
      <c r="MN33" s="34"/>
      <c r="MO33" s="34"/>
      <c r="MP33" s="34">
        <v>47</v>
      </c>
      <c r="MQ33" s="34"/>
      <c r="MR33" s="34"/>
      <c r="MS33" s="34"/>
      <c r="MT33" s="34">
        <v>1.2</v>
      </c>
      <c r="MU33" s="34">
        <v>2</v>
      </c>
      <c r="MV33" s="34"/>
      <c r="MW33" s="34"/>
      <c r="MX33" s="34"/>
      <c r="MY33" s="34"/>
      <c r="MZ33" s="34"/>
      <c r="NA33" s="34"/>
      <c r="NB33" s="34"/>
      <c r="NC33" s="34"/>
      <c r="ND33" s="34"/>
      <c r="NE33" s="34"/>
      <c r="NF33" s="34">
        <v>2</v>
      </c>
      <c r="NG33" s="34"/>
      <c r="NH33" s="34"/>
      <c r="NI33" s="34"/>
      <c r="NJ33" s="34">
        <v>0.7</v>
      </c>
      <c r="NK33" s="34">
        <v>20</v>
      </c>
      <c r="NL33" s="34"/>
      <c r="NM33" s="34"/>
      <c r="NN33" s="34">
        <v>2</v>
      </c>
      <c r="NO33" s="34">
        <v>1</v>
      </c>
      <c r="NP33" s="34"/>
      <c r="NQ33" s="34"/>
      <c r="NR33" s="34"/>
      <c r="NS33" s="34"/>
      <c r="NT33" s="34"/>
      <c r="NU33" s="34"/>
      <c r="NV33" s="34">
        <v>19</v>
      </c>
      <c r="NW33" s="34">
        <v>1</v>
      </c>
      <c r="NX33" s="34"/>
      <c r="NY33" s="34"/>
      <c r="NZ33" s="34">
        <v>0.9</v>
      </c>
      <c r="OA33" s="34">
        <v>22</v>
      </c>
      <c r="OB33" s="34"/>
      <c r="OC33" s="34"/>
      <c r="OD33" s="34">
        <v>1</v>
      </c>
      <c r="OE33" s="34">
        <v>2</v>
      </c>
      <c r="OF33" s="34">
        <v>-2</v>
      </c>
      <c r="OG33" s="34"/>
      <c r="OH33" s="34">
        <v>-2</v>
      </c>
      <c r="OI33" s="34"/>
      <c r="OJ33" s="34"/>
      <c r="OK33" s="34"/>
      <c r="OL33" s="34">
        <v>19</v>
      </c>
      <c r="OM33" s="34">
        <v>2</v>
      </c>
      <c r="ON33" s="34">
        <v>1</v>
      </c>
      <c r="OO33" s="34"/>
      <c r="OP33" s="34">
        <v>1</v>
      </c>
      <c r="OQ33" s="34">
        <v>38</v>
      </c>
      <c r="OR33" s="34"/>
      <c r="OS33" s="34"/>
      <c r="OT33" s="34"/>
      <c r="OU33" s="34">
        <v>1</v>
      </c>
      <c r="OV33" s="34"/>
      <c r="OW33" s="34"/>
      <c r="OX33" s="34"/>
      <c r="OY33" s="34"/>
      <c r="OZ33" s="34"/>
      <c r="PA33" s="34"/>
      <c r="PB33" s="34">
        <v>38</v>
      </c>
      <c r="PC33" s="34"/>
      <c r="PD33" s="34"/>
      <c r="PE33" s="34"/>
      <c r="PF33" s="34">
        <v>0.5</v>
      </c>
      <c r="PG33" s="34">
        <v>11</v>
      </c>
      <c r="PH33" s="34"/>
      <c r="PI33" s="34"/>
      <c r="PJ33" s="34"/>
      <c r="PK33" s="34"/>
      <c r="PL33" s="34"/>
      <c r="PM33" s="34"/>
      <c r="PN33" s="34"/>
      <c r="PO33" s="34"/>
      <c r="PP33" s="34"/>
      <c r="PQ33" s="34"/>
      <c r="PR33" s="34">
        <v>10</v>
      </c>
      <c r="PS33" s="34">
        <v>1</v>
      </c>
      <c r="PT33" s="34"/>
      <c r="PU33" s="34"/>
      <c r="PV33" s="34">
        <v>0.9</v>
      </c>
      <c r="PW33" s="34">
        <v>60</v>
      </c>
      <c r="PX33" s="34"/>
      <c r="PY33" s="34"/>
      <c r="PZ33" s="34">
        <v>1</v>
      </c>
      <c r="QA33" s="34">
        <v>2</v>
      </c>
      <c r="QB33" s="34">
        <v>-1</v>
      </c>
      <c r="QC33" s="34"/>
      <c r="QD33" s="34">
        <v>-1</v>
      </c>
      <c r="QE33" s="34"/>
      <c r="QF33" s="34"/>
      <c r="QG33" s="34"/>
      <c r="QH33" s="34">
        <v>59</v>
      </c>
      <c r="QI33" s="34">
        <v>1</v>
      </c>
      <c r="QJ33" s="34"/>
      <c r="QK33" s="34"/>
      <c r="QL33" s="34">
        <v>1</v>
      </c>
      <c r="QM33" s="34">
        <v>157</v>
      </c>
      <c r="QN33" s="34"/>
      <c r="QO33" s="34"/>
      <c r="QP33" s="34">
        <v>95</v>
      </c>
      <c r="QQ33" s="34">
        <v>2</v>
      </c>
      <c r="QR33" s="34">
        <v>-18</v>
      </c>
      <c r="QS33" s="34">
        <v>-16</v>
      </c>
      <c r="QT33" s="34">
        <v>-2</v>
      </c>
      <c r="QU33" s="34"/>
      <c r="QV33" s="34"/>
      <c r="QW33" s="34"/>
      <c r="QX33" s="34">
        <v>157</v>
      </c>
      <c r="QY33" s="34"/>
      <c r="QZ33" s="34"/>
      <c r="RA33" s="34"/>
      <c r="RB33" s="34">
        <v>1.2</v>
      </c>
      <c r="RC33" s="34">
        <v>33</v>
      </c>
      <c r="RD33" s="34"/>
      <c r="RE33" s="34"/>
      <c r="RF33" s="34">
        <v>30</v>
      </c>
      <c r="RG33" s="34"/>
      <c r="RH33" s="34">
        <v>-11</v>
      </c>
      <c r="RI33" s="34">
        <v>-11</v>
      </c>
      <c r="RJ33" s="34"/>
      <c r="RK33" s="34"/>
      <c r="RL33" s="34"/>
      <c r="RM33" s="34"/>
      <c r="RN33" s="34">
        <v>33</v>
      </c>
      <c r="RO33" s="34"/>
      <c r="RP33" s="34"/>
      <c r="RQ33" s="34"/>
      <c r="RR33" s="34">
        <v>1.8</v>
      </c>
      <c r="RS33" s="34">
        <v>3</v>
      </c>
      <c r="RT33" s="34"/>
      <c r="RU33" s="34"/>
      <c r="RV33" s="34"/>
      <c r="RW33" s="34"/>
      <c r="RX33" s="34"/>
      <c r="RY33" s="34"/>
      <c r="RZ33" s="34"/>
      <c r="SA33" s="34"/>
      <c r="SB33" s="34"/>
      <c r="SC33" s="34"/>
      <c r="SD33" s="34">
        <v>3</v>
      </c>
      <c r="SE33" s="34"/>
      <c r="SF33" s="34"/>
      <c r="SG33" s="34"/>
      <c r="SH33" s="34">
        <v>1.3</v>
      </c>
      <c r="SI33" s="34">
        <v>38</v>
      </c>
      <c r="SJ33" s="34"/>
      <c r="SK33" s="34"/>
      <c r="SL33" s="34"/>
      <c r="SM33" s="34">
        <v>1</v>
      </c>
      <c r="SN33" s="34">
        <v>-1</v>
      </c>
      <c r="SO33" s="34"/>
      <c r="SP33" s="34">
        <v>-1</v>
      </c>
      <c r="SQ33" s="34"/>
      <c r="SR33" s="34"/>
      <c r="SS33" s="34"/>
      <c r="ST33" s="34">
        <v>38</v>
      </c>
      <c r="SU33" s="34"/>
      <c r="SV33" s="34"/>
      <c r="SW33" s="34"/>
      <c r="SX33" s="34">
        <v>1.1000000000000001</v>
      </c>
      <c r="SY33" s="34">
        <v>22</v>
      </c>
      <c r="SZ33" s="34"/>
      <c r="TA33" s="34"/>
      <c r="TB33" s="34"/>
      <c r="TC33" s="34"/>
      <c r="TD33" s="34"/>
      <c r="TE33" s="34"/>
      <c r="TF33" s="34"/>
      <c r="TG33" s="34"/>
      <c r="TH33" s="34"/>
      <c r="TI33" s="34"/>
      <c r="TJ33" s="34">
        <v>22</v>
      </c>
      <c r="TK33" s="34"/>
      <c r="TL33" s="34"/>
      <c r="TM33" s="34"/>
      <c r="TN33" s="34">
        <v>1.5</v>
      </c>
      <c r="TO33" s="34">
        <v>188</v>
      </c>
      <c r="TP33" s="34">
        <v>34</v>
      </c>
      <c r="TQ33" s="34"/>
      <c r="TR33" s="34">
        <v>7</v>
      </c>
      <c r="TS33" s="34">
        <v>3</v>
      </c>
      <c r="TT33" s="34">
        <v>-1</v>
      </c>
      <c r="TU33" s="34">
        <v>-1</v>
      </c>
      <c r="TV33" s="34"/>
      <c r="TW33" s="34"/>
      <c r="TX33" s="34"/>
      <c r="TY33" s="34"/>
      <c r="TZ33" s="34">
        <v>118</v>
      </c>
      <c r="UA33" s="34">
        <v>34</v>
      </c>
      <c r="UB33" s="34">
        <v>34</v>
      </c>
      <c r="UC33" s="34">
        <v>2</v>
      </c>
      <c r="UD33" s="34">
        <v>3.4</v>
      </c>
      <c r="UE33" s="34">
        <v>150</v>
      </c>
      <c r="UF33" s="34">
        <v>30</v>
      </c>
      <c r="UG33" s="34"/>
      <c r="UH33" s="34">
        <v>2</v>
      </c>
      <c r="UI33" s="34">
        <v>2</v>
      </c>
      <c r="UJ33" s="34">
        <v>-1</v>
      </c>
      <c r="UK33" s="34">
        <v>-1</v>
      </c>
      <c r="UL33" s="34"/>
      <c r="UM33" s="34"/>
      <c r="UN33" s="34"/>
      <c r="UO33" s="34"/>
      <c r="UP33" s="34">
        <v>107</v>
      </c>
      <c r="UQ33" s="34">
        <v>19</v>
      </c>
      <c r="UR33" s="34">
        <v>22</v>
      </c>
      <c r="US33" s="34">
        <v>2</v>
      </c>
      <c r="UT33" s="34">
        <v>3.5</v>
      </c>
      <c r="UU33" s="34">
        <v>75</v>
      </c>
      <c r="UV33" s="34"/>
      <c r="UW33" s="34"/>
      <c r="UX33" s="34">
        <v>2</v>
      </c>
      <c r="UY33" s="34">
        <v>1</v>
      </c>
      <c r="UZ33" s="34"/>
      <c r="VA33" s="34"/>
      <c r="VB33" s="34"/>
      <c r="VC33" s="34"/>
      <c r="VD33" s="34"/>
      <c r="VE33" s="34"/>
      <c r="VF33" s="34">
        <v>56</v>
      </c>
      <c r="VG33" s="34">
        <v>18</v>
      </c>
      <c r="VH33" s="34">
        <v>1</v>
      </c>
      <c r="VI33" s="34"/>
      <c r="VJ33" s="34">
        <v>3.1</v>
      </c>
      <c r="VK33" s="34">
        <v>4</v>
      </c>
      <c r="VL33" s="34">
        <v>4</v>
      </c>
      <c r="VM33" s="34"/>
      <c r="VN33" s="34">
        <v>4</v>
      </c>
      <c r="VO33" s="34"/>
      <c r="VP33" s="34"/>
      <c r="VQ33" s="34"/>
      <c r="VR33" s="34"/>
      <c r="VS33" s="34"/>
      <c r="VT33" s="34"/>
      <c r="VU33" s="34"/>
      <c r="VV33" s="34">
        <v>4</v>
      </c>
      <c r="VW33" s="34"/>
      <c r="VX33" s="34"/>
      <c r="VY33" s="34"/>
      <c r="VZ33" s="34">
        <v>1.4</v>
      </c>
      <c r="WA33" s="34">
        <v>34</v>
      </c>
      <c r="WB33" s="34"/>
      <c r="WC33" s="34"/>
      <c r="WD33" s="34"/>
      <c r="WE33" s="34">
        <v>1</v>
      </c>
      <c r="WF33" s="34"/>
      <c r="WG33" s="34"/>
      <c r="WH33" s="34"/>
      <c r="WI33" s="34"/>
      <c r="WJ33" s="34"/>
      <c r="WK33" s="34"/>
      <c r="WL33" s="34">
        <v>6</v>
      </c>
      <c r="WM33" s="34">
        <v>16</v>
      </c>
      <c r="WN33" s="34">
        <v>12</v>
      </c>
      <c r="WO33" s="34"/>
      <c r="WP33" s="34">
        <v>8.3000000000000007</v>
      </c>
      <c r="WQ33" s="34">
        <v>467</v>
      </c>
      <c r="WR33" s="34"/>
      <c r="WS33" s="34"/>
      <c r="WT33" s="34">
        <v>2</v>
      </c>
      <c r="WU33" s="34">
        <v>0</v>
      </c>
      <c r="WV33" s="34">
        <v>0</v>
      </c>
      <c r="WW33" s="34">
        <v>0</v>
      </c>
      <c r="WX33" s="34"/>
      <c r="WY33" s="34"/>
      <c r="WZ33" s="34"/>
      <c r="XA33" s="34"/>
      <c r="XB33" s="34">
        <v>184</v>
      </c>
      <c r="XC33" s="34">
        <v>67</v>
      </c>
      <c r="XD33" s="34">
        <v>125</v>
      </c>
      <c r="XE33" s="34">
        <v>91</v>
      </c>
      <c r="XF33" s="34">
        <v>7.1</v>
      </c>
      <c r="XG33" s="34">
        <v>197</v>
      </c>
      <c r="XH33" s="34"/>
      <c r="XI33" s="34"/>
      <c r="XJ33" s="34">
        <v>9</v>
      </c>
      <c r="XK33" s="34">
        <v>28</v>
      </c>
      <c r="XL33" s="34">
        <v>-12</v>
      </c>
      <c r="XM33" s="34"/>
      <c r="XN33" s="34">
        <v>-12</v>
      </c>
      <c r="XO33" s="34"/>
      <c r="XP33" s="34"/>
      <c r="XQ33" s="34"/>
      <c r="XR33" s="34">
        <v>174</v>
      </c>
      <c r="XS33" s="34">
        <v>4</v>
      </c>
      <c r="XT33" s="34">
        <v>16</v>
      </c>
      <c r="XU33" s="34">
        <v>3</v>
      </c>
      <c r="XV33" s="34">
        <v>1.6</v>
      </c>
      <c r="XW33" s="34">
        <v>67</v>
      </c>
      <c r="XX33" s="34"/>
      <c r="XY33" s="34"/>
      <c r="XZ33" s="34">
        <v>5</v>
      </c>
      <c r="YA33" s="34">
        <v>17</v>
      </c>
      <c r="YB33" s="34">
        <v>-8</v>
      </c>
      <c r="YC33" s="34"/>
      <c r="YD33" s="34">
        <v>-8</v>
      </c>
      <c r="YE33" s="34"/>
      <c r="YF33" s="34"/>
      <c r="YG33" s="34"/>
      <c r="YH33" s="34">
        <v>47</v>
      </c>
      <c r="YI33" s="34">
        <v>3</v>
      </c>
      <c r="YJ33" s="34">
        <v>15</v>
      </c>
      <c r="YK33" s="34">
        <v>2</v>
      </c>
      <c r="YL33" s="34">
        <v>5.5</v>
      </c>
      <c r="YM33" s="34">
        <v>3</v>
      </c>
      <c r="YN33" s="34"/>
      <c r="YO33" s="34"/>
      <c r="YP33" s="34"/>
      <c r="YQ33" s="34"/>
      <c r="YR33" s="34"/>
      <c r="YS33" s="34"/>
      <c r="YT33" s="34"/>
      <c r="YU33" s="34"/>
      <c r="YV33" s="34"/>
      <c r="YW33" s="34"/>
      <c r="YX33" s="34">
        <v>3</v>
      </c>
      <c r="YY33" s="34"/>
      <c r="YZ33" s="34"/>
      <c r="ZA33" s="34"/>
      <c r="ZB33" s="34">
        <v>1.1000000000000001</v>
      </c>
      <c r="ZC33" s="34">
        <v>128</v>
      </c>
      <c r="ZD33" s="34"/>
      <c r="ZE33" s="34"/>
      <c r="ZF33" s="34">
        <v>4</v>
      </c>
      <c r="ZG33" s="34">
        <v>11</v>
      </c>
      <c r="ZH33" s="34">
        <v>-4</v>
      </c>
      <c r="ZI33" s="34"/>
      <c r="ZJ33" s="34">
        <v>-4</v>
      </c>
      <c r="ZK33" s="34"/>
      <c r="ZL33" s="34"/>
      <c r="ZM33" s="34"/>
      <c r="ZN33" s="34">
        <v>124</v>
      </c>
      <c r="ZO33" s="34">
        <v>2</v>
      </c>
      <c r="ZP33" s="34">
        <v>1</v>
      </c>
      <c r="ZQ33" s="34">
        <v>1</v>
      </c>
      <c r="ZR33" s="34">
        <v>0.6</v>
      </c>
      <c r="ZS33" s="34">
        <v>599</v>
      </c>
      <c r="ZT33" s="34"/>
      <c r="ZU33" s="34"/>
      <c r="ZV33" s="34">
        <v>23</v>
      </c>
      <c r="ZW33" s="34">
        <v>22</v>
      </c>
      <c r="ZX33" s="34">
        <v>-13</v>
      </c>
      <c r="ZY33" s="34">
        <v>-4</v>
      </c>
      <c r="ZZ33" s="34">
        <v>-9</v>
      </c>
      <c r="AAA33" s="34"/>
      <c r="AAB33" s="34"/>
      <c r="AAC33" s="34"/>
      <c r="AAD33" s="34">
        <v>575</v>
      </c>
      <c r="AAE33" s="34">
        <v>11</v>
      </c>
      <c r="AAF33" s="34">
        <v>7</v>
      </c>
      <c r="AAG33" s="34">
        <v>6</v>
      </c>
      <c r="AAH33" s="34">
        <v>1.2</v>
      </c>
      <c r="AAI33" s="34">
        <v>177</v>
      </c>
      <c r="AAJ33" s="34"/>
      <c r="AAK33" s="34"/>
      <c r="AAL33" s="34">
        <v>3</v>
      </c>
      <c r="AAM33" s="34">
        <v>4</v>
      </c>
      <c r="AAN33" s="34">
        <v>-3</v>
      </c>
      <c r="AAO33" s="34">
        <v>-1</v>
      </c>
      <c r="AAP33" s="34">
        <v>-2</v>
      </c>
      <c r="AAQ33" s="34"/>
      <c r="AAR33" s="34"/>
      <c r="AAS33" s="34"/>
      <c r="AAT33" s="34">
        <v>154</v>
      </c>
      <c r="AAU33" s="34">
        <v>11</v>
      </c>
      <c r="AAV33" s="34">
        <v>12</v>
      </c>
      <c r="AAW33" s="34"/>
      <c r="AAX33" s="34">
        <v>1.4</v>
      </c>
      <c r="AAY33" s="34">
        <v>61</v>
      </c>
      <c r="AAZ33" s="34"/>
      <c r="ABA33" s="34"/>
      <c r="ABB33" s="34">
        <v>2</v>
      </c>
      <c r="ABC33" s="34">
        <v>1</v>
      </c>
      <c r="ABD33" s="34">
        <v>-1</v>
      </c>
      <c r="ABE33" s="34">
        <v>-1</v>
      </c>
      <c r="ABF33" s="34"/>
      <c r="ABG33" s="34"/>
      <c r="ABH33" s="34"/>
      <c r="ABI33" s="34"/>
      <c r="ABJ33" s="34">
        <v>55</v>
      </c>
      <c r="ABK33" s="34">
        <v>3</v>
      </c>
      <c r="ABL33" s="34">
        <v>3</v>
      </c>
      <c r="ABM33" s="34"/>
      <c r="ABN33" s="34">
        <v>1</v>
      </c>
      <c r="ABO33" s="34">
        <v>41</v>
      </c>
      <c r="ABP33" s="34"/>
      <c r="ABQ33" s="34"/>
      <c r="ABR33" s="34"/>
      <c r="ABS33" s="34"/>
      <c r="ABT33" s="34"/>
      <c r="ABU33" s="34"/>
      <c r="ABV33" s="34"/>
      <c r="ABW33" s="34"/>
      <c r="ABX33" s="34"/>
      <c r="ABY33" s="34"/>
      <c r="ABZ33" s="34">
        <v>41</v>
      </c>
      <c r="ACA33" s="34"/>
      <c r="ACB33" s="34"/>
      <c r="ACC33" s="34"/>
      <c r="ACD33" s="34">
        <v>0.8</v>
      </c>
      <c r="ACE33" s="34"/>
      <c r="ACF33" s="34"/>
      <c r="ACG33" s="34"/>
      <c r="ACH33" s="34"/>
      <c r="ACI33" s="34"/>
      <c r="ACJ33" s="34"/>
      <c r="ACK33" s="34"/>
      <c r="ACL33" s="34"/>
      <c r="ACM33" s="34"/>
      <c r="ACN33" s="34"/>
      <c r="ACO33" s="34"/>
      <c r="ACP33" s="34"/>
      <c r="ACQ33" s="34"/>
      <c r="ACR33" s="34"/>
      <c r="ACS33" s="34"/>
      <c r="ACT33" s="34">
        <v>0.3</v>
      </c>
      <c r="ACU33" s="34">
        <v>34</v>
      </c>
      <c r="ACV33" s="34"/>
      <c r="ACW33" s="34"/>
      <c r="ACX33" s="34"/>
      <c r="ACY33" s="34">
        <v>3</v>
      </c>
      <c r="ACZ33" s="34">
        <v>-2</v>
      </c>
      <c r="ADA33" s="34"/>
      <c r="ADB33" s="34">
        <v>-2</v>
      </c>
      <c r="ADC33" s="34"/>
      <c r="ADD33" s="34"/>
      <c r="ADE33" s="34"/>
      <c r="ADF33" s="34">
        <v>17</v>
      </c>
      <c r="ADG33" s="34">
        <v>8</v>
      </c>
      <c r="ADH33" s="34">
        <v>9</v>
      </c>
      <c r="ADI33" s="34"/>
      <c r="ADJ33" s="34">
        <v>4.5</v>
      </c>
      <c r="ADK33" s="34">
        <v>40</v>
      </c>
      <c r="ADL33" s="34"/>
      <c r="ADM33" s="34"/>
      <c r="ADN33" s="34"/>
      <c r="ADO33" s="34"/>
      <c r="ADP33" s="34"/>
      <c r="ADQ33" s="34"/>
      <c r="ADR33" s="34"/>
      <c r="ADS33" s="34"/>
      <c r="ADT33" s="34"/>
      <c r="ADU33" s="34"/>
      <c r="ADV33" s="34">
        <v>40</v>
      </c>
      <c r="ADW33" s="34"/>
      <c r="ADX33" s="34"/>
      <c r="ADY33" s="34"/>
      <c r="ADZ33" s="34">
        <v>1.1000000000000001</v>
      </c>
      <c r="AEA33" s="34">
        <v>240</v>
      </c>
      <c r="AEB33" s="34"/>
      <c r="AEC33" s="34"/>
      <c r="AED33" s="34">
        <v>3</v>
      </c>
      <c r="AEE33" s="34">
        <v>2</v>
      </c>
      <c r="AEF33" s="34">
        <v>-2</v>
      </c>
      <c r="AEG33" s="34"/>
      <c r="AEH33" s="34">
        <v>-2</v>
      </c>
      <c r="AEI33" s="34"/>
      <c r="AEJ33" s="34"/>
      <c r="AEK33" s="34"/>
      <c r="AEL33" s="34">
        <v>222</v>
      </c>
      <c r="AEM33" s="34">
        <v>9</v>
      </c>
      <c r="AEN33" s="34">
        <v>9</v>
      </c>
      <c r="AEO33" s="34"/>
      <c r="AEP33" s="34">
        <v>1.8</v>
      </c>
      <c r="AEQ33" s="34">
        <v>4776</v>
      </c>
      <c r="AER33" s="34"/>
      <c r="AES33" s="34"/>
      <c r="AET33" s="34">
        <v>403</v>
      </c>
      <c r="AEU33" s="34">
        <v>115</v>
      </c>
      <c r="AEV33" s="34">
        <v>-71</v>
      </c>
      <c r="AEW33" s="34">
        <v>-28</v>
      </c>
      <c r="AEX33" s="34">
        <v>-43</v>
      </c>
      <c r="AEY33" s="34"/>
      <c r="AEZ33" s="34"/>
      <c r="AFA33" s="34"/>
      <c r="AFB33" s="34">
        <v>3607</v>
      </c>
      <c r="AFC33" s="34">
        <v>262</v>
      </c>
      <c r="AFD33" s="34">
        <v>480</v>
      </c>
      <c r="AFE33" s="34">
        <v>427</v>
      </c>
      <c r="AFF33" s="34">
        <v>8.9</v>
      </c>
      <c r="AFG33" s="34">
        <v>2424</v>
      </c>
      <c r="AFH33" s="34"/>
      <c r="AFI33" s="34"/>
      <c r="AFJ33" s="34">
        <v>44</v>
      </c>
      <c r="AFK33" s="34">
        <v>16</v>
      </c>
      <c r="AFL33" s="34">
        <v>-21</v>
      </c>
      <c r="AFM33" s="34">
        <v>-7</v>
      </c>
      <c r="AFN33" s="34">
        <v>-14</v>
      </c>
      <c r="AFO33" s="34"/>
      <c r="AFP33" s="34"/>
      <c r="AFQ33" s="34"/>
      <c r="AFR33" s="34">
        <v>1876</v>
      </c>
      <c r="AFS33" s="34">
        <v>214</v>
      </c>
      <c r="AFT33" s="34">
        <v>265</v>
      </c>
      <c r="AFU33" s="34">
        <v>69</v>
      </c>
      <c r="AFV33" s="34">
        <v>4</v>
      </c>
      <c r="AFW33" s="34">
        <v>506</v>
      </c>
      <c r="AFX33" s="34"/>
      <c r="AFY33" s="34"/>
      <c r="AFZ33" s="34">
        <v>5</v>
      </c>
      <c r="AGA33" s="34">
        <v>1</v>
      </c>
      <c r="AGB33" s="34">
        <v>-1</v>
      </c>
      <c r="AGC33" s="34"/>
      <c r="AGD33" s="34">
        <v>-1</v>
      </c>
      <c r="AGE33" s="34"/>
      <c r="AGF33" s="34"/>
      <c r="AGG33" s="34"/>
      <c r="AGH33" s="34">
        <v>493</v>
      </c>
      <c r="AGI33" s="34">
        <v>6</v>
      </c>
      <c r="AGJ33" s="34">
        <v>5</v>
      </c>
      <c r="AGK33" s="34">
        <v>2</v>
      </c>
      <c r="AGL33" s="34">
        <v>5.0999999999999996</v>
      </c>
      <c r="AGM33" s="34">
        <v>1918</v>
      </c>
      <c r="AGN33" s="34"/>
      <c r="AGO33" s="34"/>
      <c r="AGP33" s="34">
        <v>39</v>
      </c>
      <c r="AGQ33" s="34">
        <v>15</v>
      </c>
      <c r="AGR33" s="34">
        <v>-19</v>
      </c>
      <c r="AGS33" s="34">
        <v>-7</v>
      </c>
      <c r="AGT33" s="34">
        <v>-12</v>
      </c>
      <c r="AGU33" s="34"/>
      <c r="AGV33" s="34"/>
      <c r="AGW33" s="34"/>
      <c r="AGX33" s="34">
        <v>1383</v>
      </c>
      <c r="AGY33" s="34">
        <v>208</v>
      </c>
      <c r="AGZ33" s="34">
        <v>260</v>
      </c>
      <c r="AHA33" s="34">
        <v>67</v>
      </c>
      <c r="AHB33" s="34">
        <v>3.7</v>
      </c>
      <c r="AHC33" s="34">
        <v>10023</v>
      </c>
      <c r="AHD33" s="34">
        <v>34</v>
      </c>
      <c r="AHE33" s="34"/>
      <c r="AHF33" s="34">
        <v>794</v>
      </c>
      <c r="AHG33" s="34">
        <v>203</v>
      </c>
      <c r="AHH33" s="34">
        <v>-160</v>
      </c>
      <c r="AHI33" s="34">
        <v>-69</v>
      </c>
      <c r="AHJ33" s="34">
        <v>-91</v>
      </c>
      <c r="AHK33" s="34"/>
      <c r="AHL33" s="34"/>
      <c r="AHM33" s="34"/>
      <c r="AHN33" s="34">
        <v>7848</v>
      </c>
      <c r="AHO33" s="34">
        <v>627</v>
      </c>
      <c r="AHP33" s="34">
        <v>950</v>
      </c>
      <c r="AHQ33" s="34">
        <v>598</v>
      </c>
      <c r="AHR33" s="34">
        <v>5.6</v>
      </c>
      <c r="AHS33" s="32" t="s">
        <v>474</v>
      </c>
      <c r="AHT33" s="32" t="s">
        <v>2321</v>
      </c>
      <c r="AHU33" s="32" t="s">
        <v>256</v>
      </c>
    </row>
    <row r="34" spans="1:905" ht="15" customHeight="1">
      <c r="A34" s="75" t="s">
        <v>138</v>
      </c>
      <c r="B34" s="60" t="s">
        <v>139</v>
      </c>
      <c r="C34" s="36" t="s">
        <v>162</v>
      </c>
      <c r="D34" s="74">
        <v>44926</v>
      </c>
      <c r="E34" s="58" t="s">
        <v>193</v>
      </c>
      <c r="F34" s="58" t="s">
        <v>191</v>
      </c>
      <c r="G34" s="59">
        <v>90596</v>
      </c>
      <c r="H34" s="31">
        <v>1323</v>
      </c>
      <c r="I34" s="31"/>
      <c r="J34" s="31">
        <v>9313</v>
      </c>
      <c r="K34" s="31">
        <v>1055</v>
      </c>
      <c r="L34" s="31">
        <v>-753</v>
      </c>
      <c r="M34" s="31">
        <v>-125</v>
      </c>
      <c r="N34" s="31">
        <v>-473</v>
      </c>
      <c r="O34" s="31">
        <v>7861803</v>
      </c>
      <c r="P34" s="31">
        <v>2742549</v>
      </c>
      <c r="Q34" s="31">
        <v>0.48</v>
      </c>
      <c r="R34" s="31">
        <v>31095</v>
      </c>
      <c r="S34" s="31">
        <v>1627</v>
      </c>
      <c r="T34" s="31">
        <v>20978</v>
      </c>
      <c r="U34" s="180">
        <v>22211</v>
      </c>
      <c r="V34" s="34">
        <v>10.8</v>
      </c>
      <c r="W34" s="34">
        <v>2129</v>
      </c>
      <c r="X34" s="34"/>
      <c r="Y34" s="34"/>
      <c r="Z34" s="34">
        <v>115</v>
      </c>
      <c r="AA34" s="34">
        <v>58</v>
      </c>
      <c r="AB34" s="34">
        <v>-13</v>
      </c>
      <c r="AC34" s="34">
        <v>-1</v>
      </c>
      <c r="AD34" s="34">
        <v>-11</v>
      </c>
      <c r="AE34" s="34">
        <v>1856</v>
      </c>
      <c r="AF34" s="34">
        <v>1510</v>
      </c>
      <c r="AG34" s="34">
        <v>0.17</v>
      </c>
      <c r="AH34" s="34">
        <v>342</v>
      </c>
      <c r="AI34" s="34">
        <v>336</v>
      </c>
      <c r="AJ34" s="34">
        <v>717</v>
      </c>
      <c r="AK34" s="34">
        <v>734</v>
      </c>
      <c r="AL34" s="34">
        <v>15.75</v>
      </c>
      <c r="AM34" s="34">
        <v>270</v>
      </c>
      <c r="AN34" s="34">
        <v>246</v>
      </c>
      <c r="AO34" s="34"/>
      <c r="AP34" s="34">
        <v>46</v>
      </c>
      <c r="AQ34" s="34"/>
      <c r="AR34" s="34">
        <v>-1</v>
      </c>
      <c r="AS34" s="34">
        <v>-1</v>
      </c>
      <c r="AT34" s="34"/>
      <c r="AU34" s="34">
        <v>344630</v>
      </c>
      <c r="AV34" s="34">
        <v>237396</v>
      </c>
      <c r="AW34" s="34">
        <v>0.99</v>
      </c>
      <c r="AX34" s="34">
        <v>246</v>
      </c>
      <c r="AY34" s="34">
        <v>21</v>
      </c>
      <c r="AZ34" s="34">
        <v>3</v>
      </c>
      <c r="BA34" s="34"/>
      <c r="BB34" s="34"/>
      <c r="BC34" s="34"/>
      <c r="BD34" s="34"/>
      <c r="BE34" s="34"/>
      <c r="BF34" s="34"/>
      <c r="BG34" s="34"/>
      <c r="BH34" s="34"/>
      <c r="BI34" s="34"/>
      <c r="BJ34" s="34"/>
      <c r="BK34" s="34">
        <v>2</v>
      </c>
      <c r="BL34" s="34"/>
      <c r="BM34" s="34">
        <v>0</v>
      </c>
      <c r="BN34" s="34"/>
      <c r="BO34" s="34"/>
      <c r="BP34" s="34"/>
      <c r="BQ34" s="34"/>
      <c r="BR34" s="34">
        <v>0.17</v>
      </c>
      <c r="BS34" s="34">
        <v>205</v>
      </c>
      <c r="BT34" s="34">
        <v>200</v>
      </c>
      <c r="BU34" s="34"/>
      <c r="BV34" s="34"/>
      <c r="BW34" s="34"/>
      <c r="BX34" s="34"/>
      <c r="BY34" s="34"/>
      <c r="BZ34" s="34"/>
      <c r="CA34" s="34">
        <v>329179</v>
      </c>
      <c r="CB34" s="34">
        <v>235394</v>
      </c>
      <c r="CC34" s="34">
        <v>1</v>
      </c>
      <c r="CD34" s="34">
        <v>205</v>
      </c>
      <c r="CE34" s="34"/>
      <c r="CF34" s="34"/>
      <c r="CG34" s="34"/>
      <c r="CH34" s="34">
        <v>3.19</v>
      </c>
      <c r="CI34" s="34"/>
      <c r="CJ34" s="34"/>
      <c r="CK34" s="34"/>
      <c r="CL34" s="34"/>
      <c r="CM34" s="34"/>
      <c r="CN34" s="34"/>
      <c r="CO34" s="34"/>
      <c r="CP34" s="34"/>
      <c r="CQ34" s="34">
        <v>13</v>
      </c>
      <c r="CR34" s="34">
        <v>3</v>
      </c>
      <c r="CS34" s="34">
        <v>0</v>
      </c>
      <c r="CT34" s="34"/>
      <c r="CU34" s="34"/>
      <c r="CV34" s="34"/>
      <c r="CW34" s="34"/>
      <c r="CX34" s="34">
        <v>2.4</v>
      </c>
      <c r="CY34" s="34">
        <v>10</v>
      </c>
      <c r="CZ34" s="34"/>
      <c r="DA34" s="34"/>
      <c r="DB34" s="34"/>
      <c r="DC34" s="34"/>
      <c r="DD34" s="34"/>
      <c r="DE34" s="34"/>
      <c r="DF34" s="34"/>
      <c r="DG34" s="34">
        <v>520</v>
      </c>
      <c r="DH34" s="34">
        <v>178</v>
      </c>
      <c r="DI34" s="34">
        <v>0</v>
      </c>
      <c r="DJ34" s="34">
        <v>10</v>
      </c>
      <c r="DK34" s="34"/>
      <c r="DL34" s="34"/>
      <c r="DM34" s="34"/>
      <c r="DN34" s="34">
        <v>3.58</v>
      </c>
      <c r="DO34" s="34">
        <v>55</v>
      </c>
      <c r="DP34" s="34">
        <v>46</v>
      </c>
      <c r="DQ34" s="34"/>
      <c r="DR34" s="34">
        <v>36</v>
      </c>
      <c r="DS34" s="34"/>
      <c r="DT34" s="34">
        <v>-1</v>
      </c>
      <c r="DU34" s="34">
        <v>-1</v>
      </c>
      <c r="DV34" s="34"/>
      <c r="DW34" s="34">
        <v>14915</v>
      </c>
      <c r="DX34" s="34">
        <v>1820</v>
      </c>
      <c r="DY34" s="34">
        <v>0</v>
      </c>
      <c r="DZ34" s="34">
        <v>31</v>
      </c>
      <c r="EA34" s="34">
        <v>21</v>
      </c>
      <c r="EB34" s="34">
        <v>3</v>
      </c>
      <c r="EC34" s="34"/>
      <c r="ED34" s="34">
        <v>4.5999999999999996</v>
      </c>
      <c r="EE34" s="34">
        <v>6261</v>
      </c>
      <c r="EF34" s="34"/>
      <c r="EG34" s="34"/>
      <c r="EH34" s="34">
        <v>1983</v>
      </c>
      <c r="EI34" s="34">
        <v>341</v>
      </c>
      <c r="EJ34" s="34">
        <v>-298</v>
      </c>
      <c r="EK34" s="34">
        <v>-46</v>
      </c>
      <c r="EL34" s="34">
        <v>-225</v>
      </c>
      <c r="EM34" s="34">
        <v>1882080</v>
      </c>
      <c r="EN34" s="34">
        <v>1477688</v>
      </c>
      <c r="EO34" s="34">
        <v>0.63</v>
      </c>
      <c r="EP34" s="34">
        <v>5158</v>
      </c>
      <c r="EQ34" s="34">
        <v>779</v>
      </c>
      <c r="ER34" s="34">
        <v>254</v>
      </c>
      <c r="ES34" s="34">
        <v>26</v>
      </c>
      <c r="ET34" s="34">
        <v>0.21</v>
      </c>
      <c r="EU34" s="34">
        <v>680</v>
      </c>
      <c r="EV34" s="34"/>
      <c r="EW34" s="34"/>
      <c r="EX34" s="34">
        <v>6</v>
      </c>
      <c r="EY34" s="34">
        <v>66</v>
      </c>
      <c r="EZ34" s="34">
        <v>-73</v>
      </c>
      <c r="FA34" s="34">
        <v>-1</v>
      </c>
      <c r="FB34" s="34">
        <v>-53</v>
      </c>
      <c r="FC34" s="34">
        <v>257853</v>
      </c>
      <c r="FD34" s="34">
        <v>226402</v>
      </c>
      <c r="FE34" s="34">
        <v>0</v>
      </c>
      <c r="FF34" s="34">
        <v>465</v>
      </c>
      <c r="FG34" s="34">
        <v>195</v>
      </c>
      <c r="FH34" s="34">
        <v>21</v>
      </c>
      <c r="FI34" s="34"/>
      <c r="FJ34" s="34">
        <v>3.34</v>
      </c>
      <c r="FK34" s="34">
        <v>260</v>
      </c>
      <c r="FL34" s="34"/>
      <c r="FM34" s="34"/>
      <c r="FN34" s="34">
        <v>7</v>
      </c>
      <c r="FO34" s="34">
        <v>8</v>
      </c>
      <c r="FP34" s="34">
        <v>-4</v>
      </c>
      <c r="FQ34" s="34"/>
      <c r="FR34" s="34">
        <v>-2</v>
      </c>
      <c r="FS34" s="34">
        <v>8684</v>
      </c>
      <c r="FT34" s="34">
        <v>6473</v>
      </c>
      <c r="FU34" s="34">
        <v>0</v>
      </c>
      <c r="FV34" s="34">
        <v>252</v>
      </c>
      <c r="FW34" s="34">
        <v>9</v>
      </c>
      <c r="FX34" s="34"/>
      <c r="FY34" s="34"/>
      <c r="FZ34" s="34">
        <v>1.4</v>
      </c>
      <c r="GA34" s="34"/>
      <c r="GB34" s="34"/>
      <c r="GC34" s="34"/>
      <c r="GD34" s="34"/>
      <c r="GE34" s="34"/>
      <c r="GF34" s="34"/>
      <c r="GG34" s="34"/>
      <c r="GH34" s="34"/>
      <c r="GI34" s="34"/>
      <c r="GJ34" s="34"/>
      <c r="GK34" s="34"/>
      <c r="GL34" s="34"/>
      <c r="GM34" s="34"/>
      <c r="GN34" s="34"/>
      <c r="GO34" s="34"/>
      <c r="GP34" s="34"/>
      <c r="GQ34" s="34">
        <v>119</v>
      </c>
      <c r="GR34" s="34"/>
      <c r="GS34" s="34"/>
      <c r="GT34" s="34">
        <v>13</v>
      </c>
      <c r="GU34" s="34"/>
      <c r="GV34" s="34">
        <v>-1</v>
      </c>
      <c r="GW34" s="34"/>
      <c r="GX34" s="34"/>
      <c r="GY34" s="34">
        <v>14053</v>
      </c>
      <c r="GZ34" s="34">
        <v>12145</v>
      </c>
      <c r="HA34" s="34">
        <v>0</v>
      </c>
      <c r="HB34" s="34">
        <v>107</v>
      </c>
      <c r="HC34" s="34">
        <v>13</v>
      </c>
      <c r="HD34" s="34"/>
      <c r="HE34" s="34"/>
      <c r="HF34" s="34">
        <v>2.61</v>
      </c>
      <c r="HG34" s="34">
        <v>4</v>
      </c>
      <c r="HH34" s="34"/>
      <c r="HI34" s="34"/>
      <c r="HJ34" s="34"/>
      <c r="HK34" s="34">
        <v>4</v>
      </c>
      <c r="HL34" s="34">
        <v>-4</v>
      </c>
      <c r="HM34" s="34"/>
      <c r="HN34" s="34">
        <v>-4</v>
      </c>
      <c r="HO34" s="34">
        <v>2514</v>
      </c>
      <c r="HP34" s="34">
        <v>1789</v>
      </c>
      <c r="HQ34" s="34">
        <v>0</v>
      </c>
      <c r="HR34" s="34">
        <v>4</v>
      </c>
      <c r="HS34" s="34"/>
      <c r="HT34" s="34"/>
      <c r="HU34" s="34"/>
      <c r="HV34" s="34">
        <v>0.01</v>
      </c>
      <c r="HW34" s="34"/>
      <c r="HX34" s="34"/>
      <c r="HY34" s="34"/>
      <c r="HZ34" s="34"/>
      <c r="IA34" s="34"/>
      <c r="IB34" s="34"/>
      <c r="IC34" s="34"/>
      <c r="ID34" s="34"/>
      <c r="IE34" s="34"/>
      <c r="IF34" s="34"/>
      <c r="IG34" s="34"/>
      <c r="IH34" s="34"/>
      <c r="II34" s="34"/>
      <c r="IJ34" s="34"/>
      <c r="IK34" s="34"/>
      <c r="IL34" s="34"/>
      <c r="IM34" s="34">
        <v>213</v>
      </c>
      <c r="IN34" s="34"/>
      <c r="IO34" s="34"/>
      <c r="IP34" s="34">
        <v>75</v>
      </c>
      <c r="IQ34" s="34">
        <v>34</v>
      </c>
      <c r="IR34" s="34">
        <v>-4</v>
      </c>
      <c r="IS34" s="34"/>
      <c r="IT34" s="34">
        <v>-3</v>
      </c>
      <c r="IU34" s="34">
        <v>65206</v>
      </c>
      <c r="IV34" s="34">
        <v>43484</v>
      </c>
      <c r="IW34" s="34">
        <v>0.03</v>
      </c>
      <c r="IX34" s="34">
        <v>131</v>
      </c>
      <c r="IY34" s="34">
        <v>82</v>
      </c>
      <c r="IZ34" s="34"/>
      <c r="JA34" s="34"/>
      <c r="JB34" s="34">
        <v>4.3099999999999996</v>
      </c>
      <c r="JC34" s="34">
        <v>204</v>
      </c>
      <c r="JD34" s="34"/>
      <c r="JE34" s="34"/>
      <c r="JF34" s="34">
        <v>155</v>
      </c>
      <c r="JG34" s="34">
        <v>4</v>
      </c>
      <c r="JH34" s="34">
        <v>-10</v>
      </c>
      <c r="JI34" s="34">
        <v>-9</v>
      </c>
      <c r="JJ34" s="34">
        <v>-1</v>
      </c>
      <c r="JK34" s="34">
        <v>94301</v>
      </c>
      <c r="JL34" s="34">
        <v>63277</v>
      </c>
      <c r="JM34" s="34">
        <v>7.0000000000000007E-2</v>
      </c>
      <c r="JN34" s="34">
        <v>119</v>
      </c>
      <c r="JO34" s="34">
        <v>85</v>
      </c>
      <c r="JP34" s="34"/>
      <c r="JQ34" s="34"/>
      <c r="JR34" s="34">
        <v>4.7300000000000004</v>
      </c>
      <c r="JS34" s="34">
        <v>102</v>
      </c>
      <c r="JT34" s="34"/>
      <c r="JU34" s="34"/>
      <c r="JV34" s="34"/>
      <c r="JW34" s="34"/>
      <c r="JX34" s="34"/>
      <c r="JY34" s="34"/>
      <c r="JZ34" s="34"/>
      <c r="KA34" s="34">
        <v>520</v>
      </c>
      <c r="KB34" s="34">
        <v>329</v>
      </c>
      <c r="KC34" s="34">
        <v>0</v>
      </c>
      <c r="KD34" s="34">
        <v>102</v>
      </c>
      <c r="KE34" s="34"/>
      <c r="KF34" s="34"/>
      <c r="KG34" s="34"/>
      <c r="KH34" s="34">
        <v>2.2599999999999998</v>
      </c>
      <c r="KI34" s="34"/>
      <c r="KJ34" s="34"/>
      <c r="KK34" s="34"/>
      <c r="KL34" s="34"/>
      <c r="KM34" s="34"/>
      <c r="KN34" s="34"/>
      <c r="KO34" s="34"/>
      <c r="KP34" s="34"/>
      <c r="KQ34" s="34"/>
      <c r="KR34" s="34"/>
      <c r="KS34" s="34"/>
      <c r="KT34" s="34"/>
      <c r="KU34" s="34"/>
      <c r="KV34" s="34"/>
      <c r="KW34" s="34"/>
      <c r="KX34" s="34"/>
      <c r="KY34" s="34">
        <v>502</v>
      </c>
      <c r="KZ34" s="34"/>
      <c r="LA34" s="34"/>
      <c r="LB34" s="34">
        <v>276</v>
      </c>
      <c r="LC34" s="34">
        <v>17</v>
      </c>
      <c r="LD34" s="34">
        <v>-27</v>
      </c>
      <c r="LE34" s="34">
        <v>-14</v>
      </c>
      <c r="LF34" s="34">
        <v>-14</v>
      </c>
      <c r="LG34" s="34">
        <v>301818</v>
      </c>
      <c r="LH34" s="34">
        <v>181619</v>
      </c>
      <c r="LI34" s="34">
        <v>0.05</v>
      </c>
      <c r="LJ34" s="34">
        <v>307</v>
      </c>
      <c r="LK34" s="34"/>
      <c r="LL34" s="34">
        <v>195</v>
      </c>
      <c r="LM34" s="34"/>
      <c r="LN34" s="34">
        <v>5.13</v>
      </c>
      <c r="LO34" s="34">
        <v>244</v>
      </c>
      <c r="LP34" s="34"/>
      <c r="LQ34" s="34"/>
      <c r="LR34" s="34">
        <v>7</v>
      </c>
      <c r="LS34" s="34"/>
      <c r="LT34" s="34"/>
      <c r="LU34" s="34"/>
      <c r="LV34" s="34"/>
      <c r="LW34" s="34">
        <v>26010</v>
      </c>
      <c r="LX34" s="34">
        <v>13277</v>
      </c>
      <c r="LY34" s="34">
        <v>0.04</v>
      </c>
      <c r="LZ34" s="34">
        <v>232</v>
      </c>
      <c r="MA34" s="34">
        <v>12</v>
      </c>
      <c r="MB34" s="34"/>
      <c r="MC34" s="34"/>
      <c r="MD34" s="34">
        <v>2.65</v>
      </c>
      <c r="ME34" s="34">
        <v>89</v>
      </c>
      <c r="MF34" s="34"/>
      <c r="MG34" s="34"/>
      <c r="MH34" s="34">
        <v>13</v>
      </c>
      <c r="MI34" s="34"/>
      <c r="MJ34" s="34">
        <v>-1</v>
      </c>
      <c r="MK34" s="34">
        <v>-1</v>
      </c>
      <c r="ML34" s="34"/>
      <c r="MM34" s="34">
        <v>15481</v>
      </c>
      <c r="MN34" s="34">
        <v>13575</v>
      </c>
      <c r="MO34" s="34">
        <v>0</v>
      </c>
      <c r="MP34" s="34">
        <v>89</v>
      </c>
      <c r="MQ34" s="34"/>
      <c r="MR34" s="34"/>
      <c r="MS34" s="34"/>
      <c r="MT34" s="34">
        <v>0.99</v>
      </c>
      <c r="MU34" s="34">
        <v>359</v>
      </c>
      <c r="MV34" s="34"/>
      <c r="MW34" s="34"/>
      <c r="MX34" s="34">
        <v>93</v>
      </c>
      <c r="MY34" s="34">
        <v>5</v>
      </c>
      <c r="MZ34" s="34">
        <v>-3</v>
      </c>
      <c r="NA34" s="34"/>
      <c r="NB34" s="34">
        <v>-2</v>
      </c>
      <c r="NC34" s="34">
        <v>50130</v>
      </c>
      <c r="ND34" s="34">
        <v>15683</v>
      </c>
      <c r="NE34" s="34">
        <v>0.02</v>
      </c>
      <c r="NF34" s="34">
        <v>356</v>
      </c>
      <c r="NG34" s="34">
        <v>4</v>
      </c>
      <c r="NH34" s="34"/>
      <c r="NI34" s="34"/>
      <c r="NJ34" s="34">
        <v>0.88</v>
      </c>
      <c r="NK34" s="34">
        <v>403</v>
      </c>
      <c r="NL34" s="34"/>
      <c r="NM34" s="34"/>
      <c r="NN34" s="34">
        <v>288</v>
      </c>
      <c r="NO34" s="34">
        <v>7</v>
      </c>
      <c r="NP34" s="34">
        <v>-4</v>
      </c>
      <c r="NQ34" s="34">
        <v>-4</v>
      </c>
      <c r="NR34" s="34">
        <v>-1</v>
      </c>
      <c r="NS34" s="34">
        <v>238094</v>
      </c>
      <c r="NT34" s="34">
        <v>147986</v>
      </c>
      <c r="NU34" s="34">
        <v>0.02</v>
      </c>
      <c r="NV34" s="34">
        <v>246</v>
      </c>
      <c r="NW34" s="34">
        <v>153</v>
      </c>
      <c r="NX34" s="34"/>
      <c r="NY34" s="34">
        <v>3</v>
      </c>
      <c r="NZ34" s="34">
        <v>3.81</v>
      </c>
      <c r="OA34" s="34">
        <v>174</v>
      </c>
      <c r="OB34" s="34"/>
      <c r="OC34" s="34"/>
      <c r="OD34" s="34">
        <v>14</v>
      </c>
      <c r="OE34" s="34">
        <v>20</v>
      </c>
      <c r="OF34" s="34">
        <v>-11</v>
      </c>
      <c r="OG34" s="34"/>
      <c r="OH34" s="34">
        <v>-10</v>
      </c>
      <c r="OI34" s="34">
        <v>21045</v>
      </c>
      <c r="OJ34" s="34">
        <v>18098</v>
      </c>
      <c r="OK34" s="34">
        <v>0</v>
      </c>
      <c r="OL34" s="34">
        <v>173</v>
      </c>
      <c r="OM34" s="34"/>
      <c r="ON34" s="34"/>
      <c r="OO34" s="34"/>
      <c r="OP34" s="34">
        <v>2.88</v>
      </c>
      <c r="OQ34" s="34">
        <v>185</v>
      </c>
      <c r="OR34" s="34"/>
      <c r="OS34" s="34"/>
      <c r="OT34" s="34">
        <v>37</v>
      </c>
      <c r="OU34" s="34">
        <v>3</v>
      </c>
      <c r="OV34" s="34"/>
      <c r="OW34" s="34"/>
      <c r="OX34" s="34"/>
      <c r="OY34" s="34">
        <v>26472</v>
      </c>
      <c r="OZ34" s="34">
        <v>19284</v>
      </c>
      <c r="PA34" s="34">
        <v>0.04</v>
      </c>
      <c r="PB34" s="34">
        <v>161</v>
      </c>
      <c r="PC34" s="34">
        <v>24</v>
      </c>
      <c r="PD34" s="34"/>
      <c r="PE34" s="34"/>
      <c r="PF34" s="34">
        <v>1.6</v>
      </c>
      <c r="PG34" s="34">
        <v>273</v>
      </c>
      <c r="PH34" s="34"/>
      <c r="PI34" s="34"/>
      <c r="PJ34" s="34">
        <v>89</v>
      </c>
      <c r="PK34" s="34">
        <v>24</v>
      </c>
      <c r="PL34" s="34">
        <v>-23</v>
      </c>
      <c r="PM34" s="34">
        <v>-4</v>
      </c>
      <c r="PN34" s="34">
        <v>-18</v>
      </c>
      <c r="PO34" s="34">
        <v>48913</v>
      </c>
      <c r="PP34" s="34">
        <v>41893</v>
      </c>
      <c r="PQ34" s="34">
        <v>0</v>
      </c>
      <c r="PR34" s="34">
        <v>213</v>
      </c>
      <c r="PS34" s="34">
        <v>4</v>
      </c>
      <c r="PT34" s="34">
        <v>34</v>
      </c>
      <c r="PU34" s="34">
        <v>22</v>
      </c>
      <c r="PV34" s="34">
        <v>9.67</v>
      </c>
      <c r="PW34" s="34">
        <v>600</v>
      </c>
      <c r="PX34" s="34"/>
      <c r="PY34" s="34"/>
      <c r="PZ34" s="34">
        <v>139</v>
      </c>
      <c r="QA34" s="34"/>
      <c r="QB34" s="34">
        <v>-6</v>
      </c>
      <c r="QC34" s="34">
        <v>-5</v>
      </c>
      <c r="QD34" s="34"/>
      <c r="QE34" s="34">
        <v>75823</v>
      </c>
      <c r="QF34" s="34">
        <v>64841</v>
      </c>
      <c r="QG34" s="34">
        <v>0.08</v>
      </c>
      <c r="QH34" s="34">
        <v>527</v>
      </c>
      <c r="QI34" s="34">
        <v>70</v>
      </c>
      <c r="QJ34" s="34">
        <v>4</v>
      </c>
      <c r="QK34" s="34"/>
      <c r="QL34" s="34">
        <v>2.09</v>
      </c>
      <c r="QM34" s="34">
        <v>1232</v>
      </c>
      <c r="QN34" s="34"/>
      <c r="QO34" s="34"/>
      <c r="QP34" s="34">
        <v>626</v>
      </c>
      <c r="QQ34" s="34">
        <v>130</v>
      </c>
      <c r="QR34" s="34">
        <v>-110</v>
      </c>
      <c r="QS34" s="34">
        <v>-6</v>
      </c>
      <c r="QT34" s="34">
        <v>-104</v>
      </c>
      <c r="QU34" s="34">
        <v>560951</v>
      </c>
      <c r="QV34" s="34">
        <v>543961</v>
      </c>
      <c r="QW34" s="34">
        <v>0.93</v>
      </c>
      <c r="QX34" s="34">
        <v>1150</v>
      </c>
      <c r="QY34" s="34">
        <v>81</v>
      </c>
      <c r="QZ34" s="34"/>
      <c r="RA34" s="34"/>
      <c r="RB34" s="34">
        <v>1.7</v>
      </c>
      <c r="RC34" s="34">
        <v>222</v>
      </c>
      <c r="RD34" s="34"/>
      <c r="RE34" s="34"/>
      <c r="RF34" s="34">
        <v>30</v>
      </c>
      <c r="RG34" s="34">
        <v>6</v>
      </c>
      <c r="RH34" s="34">
        <v>-6</v>
      </c>
      <c r="RI34" s="34">
        <v>-2</v>
      </c>
      <c r="RJ34" s="34">
        <v>-4</v>
      </c>
      <c r="RK34" s="34">
        <v>48904</v>
      </c>
      <c r="RL34" s="34">
        <v>44063</v>
      </c>
      <c r="RM34" s="34">
        <v>0</v>
      </c>
      <c r="RN34" s="34">
        <v>189</v>
      </c>
      <c r="RO34" s="34">
        <v>33</v>
      </c>
      <c r="RP34" s="34"/>
      <c r="RQ34" s="34"/>
      <c r="RR34" s="34">
        <v>2.21</v>
      </c>
      <c r="RS34" s="34">
        <v>15</v>
      </c>
      <c r="RT34" s="34"/>
      <c r="RU34" s="34"/>
      <c r="RV34" s="34"/>
      <c r="RW34" s="34"/>
      <c r="RX34" s="34"/>
      <c r="RY34" s="34"/>
      <c r="RZ34" s="34"/>
      <c r="SA34" s="34">
        <v>6771</v>
      </c>
      <c r="SB34" s="34">
        <v>4965</v>
      </c>
      <c r="SC34" s="34">
        <v>0</v>
      </c>
      <c r="SD34" s="34"/>
      <c r="SE34" s="34">
        <v>15</v>
      </c>
      <c r="SF34" s="34"/>
      <c r="SG34" s="34"/>
      <c r="SH34" s="34">
        <v>6.57</v>
      </c>
      <c r="SI34" s="34">
        <v>326</v>
      </c>
      <c r="SJ34" s="34"/>
      <c r="SK34" s="34"/>
      <c r="SL34" s="34">
        <v>116</v>
      </c>
      <c r="SM34" s="34">
        <v>3</v>
      </c>
      <c r="SN34" s="34">
        <v>-1</v>
      </c>
      <c r="SO34" s="34"/>
      <c r="SP34" s="34"/>
      <c r="SQ34" s="34">
        <v>18315</v>
      </c>
      <c r="SR34" s="34">
        <v>14358</v>
      </c>
      <c r="SS34" s="34">
        <v>0</v>
      </c>
      <c r="ST34" s="34">
        <v>326</v>
      </c>
      <c r="SU34" s="34"/>
      <c r="SV34" s="34"/>
      <c r="SW34" s="34"/>
      <c r="SX34" s="34">
        <v>0.81</v>
      </c>
      <c r="SY34" s="34">
        <v>10</v>
      </c>
      <c r="SZ34" s="34"/>
      <c r="TA34" s="34"/>
      <c r="TB34" s="34"/>
      <c r="TC34" s="34">
        <v>10</v>
      </c>
      <c r="TD34" s="34">
        <v>-8</v>
      </c>
      <c r="TE34" s="34"/>
      <c r="TF34" s="34">
        <v>-8</v>
      </c>
      <c r="TG34" s="34">
        <v>223</v>
      </c>
      <c r="TH34" s="34">
        <v>185</v>
      </c>
      <c r="TI34" s="34">
        <v>0</v>
      </c>
      <c r="TJ34" s="34">
        <v>10</v>
      </c>
      <c r="TK34" s="34"/>
      <c r="TL34" s="34"/>
      <c r="TM34" s="34"/>
      <c r="TN34" s="34"/>
      <c r="TO34" s="34">
        <v>20477</v>
      </c>
      <c r="TP34" s="34">
        <v>1076</v>
      </c>
      <c r="TQ34" s="34"/>
      <c r="TR34" s="34">
        <v>1576</v>
      </c>
      <c r="TS34" s="34">
        <v>331</v>
      </c>
      <c r="TT34" s="34">
        <v>-182</v>
      </c>
      <c r="TU34" s="34">
        <v>-31</v>
      </c>
      <c r="TV34" s="34">
        <v>-88</v>
      </c>
      <c r="TW34" s="34">
        <v>4276008</v>
      </c>
      <c r="TX34" s="34">
        <v>575098</v>
      </c>
      <c r="TY34" s="34">
        <v>0.1</v>
      </c>
      <c r="TZ34" s="34">
        <v>4047</v>
      </c>
      <c r="UA34" s="34">
        <v>6167</v>
      </c>
      <c r="UB34" s="34">
        <v>9824</v>
      </c>
      <c r="UC34" s="34">
        <v>440</v>
      </c>
      <c r="UD34" s="34">
        <v>10.58</v>
      </c>
      <c r="UE34" s="34">
        <v>16123</v>
      </c>
      <c r="UF34" s="34">
        <v>264</v>
      </c>
      <c r="UG34" s="34"/>
      <c r="UH34" s="34">
        <v>504</v>
      </c>
      <c r="UI34" s="34">
        <v>168</v>
      </c>
      <c r="UJ34" s="34">
        <v>-127</v>
      </c>
      <c r="UK34" s="34">
        <v>-20</v>
      </c>
      <c r="UL34" s="34">
        <v>-53</v>
      </c>
      <c r="UM34" s="34">
        <v>1075302</v>
      </c>
      <c r="UN34" s="34">
        <v>124181</v>
      </c>
      <c r="UO34" s="34">
        <v>0.24</v>
      </c>
      <c r="UP34" s="34">
        <v>2067</v>
      </c>
      <c r="UQ34" s="34">
        <v>4808</v>
      </c>
      <c r="UR34" s="34">
        <v>8861</v>
      </c>
      <c r="US34" s="34">
        <v>387</v>
      </c>
      <c r="UT34" s="34">
        <v>11.68</v>
      </c>
      <c r="UU34" s="34">
        <v>11644</v>
      </c>
      <c r="UV34" s="34">
        <v>158</v>
      </c>
      <c r="UW34" s="34"/>
      <c r="UX34" s="34">
        <v>349</v>
      </c>
      <c r="UY34" s="34">
        <v>160</v>
      </c>
      <c r="UZ34" s="34">
        <v>-77</v>
      </c>
      <c r="VA34" s="34">
        <v>-11</v>
      </c>
      <c r="VB34" s="34">
        <v>-50</v>
      </c>
      <c r="VC34" s="34">
        <v>813918</v>
      </c>
      <c r="VD34" s="34">
        <v>78783</v>
      </c>
      <c r="VE34" s="34">
        <v>0</v>
      </c>
      <c r="VF34" s="34">
        <v>1330</v>
      </c>
      <c r="VG34" s="34">
        <v>3571</v>
      </c>
      <c r="VH34" s="34">
        <v>6669</v>
      </c>
      <c r="VI34" s="34">
        <v>74</v>
      </c>
      <c r="VJ34" s="34">
        <v>11.5</v>
      </c>
      <c r="VK34" s="34">
        <v>539</v>
      </c>
      <c r="VL34" s="34">
        <v>450</v>
      </c>
      <c r="VM34" s="34"/>
      <c r="VN34" s="34">
        <v>18</v>
      </c>
      <c r="VO34" s="34">
        <v>98</v>
      </c>
      <c r="VP34" s="34">
        <v>-28</v>
      </c>
      <c r="VQ34" s="34">
        <v>-1</v>
      </c>
      <c r="VR34" s="34">
        <v>-24</v>
      </c>
      <c r="VS34" s="34">
        <v>188045</v>
      </c>
      <c r="VT34" s="34">
        <v>20805</v>
      </c>
      <c r="VU34" s="34">
        <v>0.01</v>
      </c>
      <c r="VV34" s="34">
        <v>205</v>
      </c>
      <c r="VW34" s="34">
        <v>221</v>
      </c>
      <c r="VX34" s="34">
        <v>76</v>
      </c>
      <c r="VY34" s="34">
        <v>37</v>
      </c>
      <c r="VZ34" s="34">
        <v>8.64</v>
      </c>
      <c r="WA34" s="34">
        <v>134</v>
      </c>
      <c r="WB34" s="34"/>
      <c r="WC34" s="34"/>
      <c r="WD34" s="34">
        <v>1</v>
      </c>
      <c r="WE34" s="34"/>
      <c r="WF34" s="34">
        <v>-1</v>
      </c>
      <c r="WG34" s="34"/>
      <c r="WH34" s="34"/>
      <c r="WI34" s="34">
        <v>356</v>
      </c>
      <c r="WJ34" s="34">
        <v>52</v>
      </c>
      <c r="WK34" s="34">
        <v>0</v>
      </c>
      <c r="WL34" s="34">
        <v>28</v>
      </c>
      <c r="WM34" s="34">
        <v>35</v>
      </c>
      <c r="WN34" s="34">
        <v>56</v>
      </c>
      <c r="WO34" s="34">
        <v>15</v>
      </c>
      <c r="WP34" s="34">
        <v>12.18</v>
      </c>
      <c r="WQ34" s="34">
        <v>6150</v>
      </c>
      <c r="WR34" s="34"/>
      <c r="WS34" s="34"/>
      <c r="WT34" s="34">
        <v>16</v>
      </c>
      <c r="WU34" s="34">
        <v>18</v>
      </c>
      <c r="WV34" s="34">
        <v>-7</v>
      </c>
      <c r="WW34" s="34"/>
      <c r="WX34" s="34">
        <v>-6</v>
      </c>
      <c r="WY34" s="34">
        <v>114267</v>
      </c>
      <c r="WZ34" s="34">
        <v>37736</v>
      </c>
      <c r="XA34" s="34">
        <v>0</v>
      </c>
      <c r="XB34" s="34">
        <v>541</v>
      </c>
      <c r="XC34" s="34">
        <v>663</v>
      </c>
      <c r="XD34" s="34">
        <v>1447</v>
      </c>
      <c r="XE34" s="34">
        <v>3499</v>
      </c>
      <c r="XF34" s="34">
        <v>22.62</v>
      </c>
      <c r="XG34" s="34">
        <v>1976</v>
      </c>
      <c r="XH34" s="34"/>
      <c r="XI34" s="34"/>
      <c r="XJ34" s="34">
        <v>263</v>
      </c>
      <c r="XK34" s="34">
        <v>20</v>
      </c>
      <c r="XL34" s="34">
        <v>-27</v>
      </c>
      <c r="XM34" s="34">
        <v>-2</v>
      </c>
      <c r="XN34" s="34">
        <v>-20</v>
      </c>
      <c r="XO34" s="34">
        <v>53567</v>
      </c>
      <c r="XP34" s="34">
        <v>33765</v>
      </c>
      <c r="XQ34" s="34">
        <v>0.28999999999999998</v>
      </c>
      <c r="XR34" s="34">
        <v>1569</v>
      </c>
      <c r="XS34" s="34">
        <v>79</v>
      </c>
      <c r="XT34" s="34">
        <v>145</v>
      </c>
      <c r="XU34" s="34">
        <v>183</v>
      </c>
      <c r="XV34" s="34">
        <v>3.09</v>
      </c>
      <c r="XW34" s="34">
        <v>1598</v>
      </c>
      <c r="XX34" s="34"/>
      <c r="XY34" s="34"/>
      <c r="XZ34" s="34">
        <v>238</v>
      </c>
      <c r="YA34" s="34">
        <v>1</v>
      </c>
      <c r="YB34" s="34">
        <v>-7</v>
      </c>
      <c r="YC34" s="34">
        <v>-1</v>
      </c>
      <c r="YD34" s="34">
        <v>-1</v>
      </c>
      <c r="YE34" s="34">
        <v>34209</v>
      </c>
      <c r="YF34" s="34">
        <v>18709</v>
      </c>
      <c r="YG34" s="34">
        <v>0.38</v>
      </c>
      <c r="YH34" s="34">
        <v>1415</v>
      </c>
      <c r="YI34" s="34">
        <v>59</v>
      </c>
      <c r="YJ34" s="34">
        <v>78</v>
      </c>
      <c r="YK34" s="34">
        <v>46</v>
      </c>
      <c r="YL34" s="34">
        <v>3.13</v>
      </c>
      <c r="YM34" s="34">
        <v>229</v>
      </c>
      <c r="YN34" s="34"/>
      <c r="YO34" s="34"/>
      <c r="YP34" s="34">
        <v>25</v>
      </c>
      <c r="YQ34" s="34"/>
      <c r="YR34" s="34">
        <v>-1</v>
      </c>
      <c r="YS34" s="34">
        <v>-1</v>
      </c>
      <c r="YT34" s="34"/>
      <c r="YU34" s="34">
        <v>3825</v>
      </c>
      <c r="YV34" s="34">
        <v>2914</v>
      </c>
      <c r="YW34" s="34">
        <v>0.01</v>
      </c>
      <c r="YX34" s="34">
        <v>24</v>
      </c>
      <c r="YY34" s="34">
        <v>8</v>
      </c>
      <c r="YZ34" s="34">
        <v>63</v>
      </c>
      <c r="ZA34" s="34">
        <v>135</v>
      </c>
      <c r="ZB34" s="34">
        <v>25</v>
      </c>
      <c r="ZC34" s="34">
        <v>149</v>
      </c>
      <c r="ZD34" s="34"/>
      <c r="ZE34" s="34"/>
      <c r="ZF34" s="34"/>
      <c r="ZG34" s="34">
        <v>19</v>
      </c>
      <c r="ZH34" s="34">
        <v>-19</v>
      </c>
      <c r="ZI34" s="34"/>
      <c r="ZJ34" s="34">
        <v>-19</v>
      </c>
      <c r="ZK34" s="34">
        <v>15534</v>
      </c>
      <c r="ZL34" s="34">
        <v>12142</v>
      </c>
      <c r="ZM34" s="34">
        <v>0</v>
      </c>
      <c r="ZN34" s="34">
        <v>130</v>
      </c>
      <c r="ZO34" s="34">
        <v>13</v>
      </c>
      <c r="ZP34" s="34">
        <v>3</v>
      </c>
      <c r="ZQ34" s="34">
        <v>2</v>
      </c>
      <c r="ZR34" s="34">
        <v>3.78</v>
      </c>
      <c r="ZS34" s="34">
        <v>1424</v>
      </c>
      <c r="ZT34" s="34"/>
      <c r="ZU34" s="34"/>
      <c r="ZV34" s="34">
        <v>229</v>
      </c>
      <c r="ZW34" s="34">
        <v>24</v>
      </c>
      <c r="ZX34" s="34">
        <v>-22</v>
      </c>
      <c r="ZY34" s="34">
        <v>-1</v>
      </c>
      <c r="ZZ34" s="34">
        <v>-19</v>
      </c>
      <c r="AAA34" s="34">
        <v>68127</v>
      </c>
      <c r="AAB34" s="34">
        <v>22848</v>
      </c>
      <c r="AAC34" s="34">
        <v>0.13</v>
      </c>
      <c r="AAD34" s="34">
        <v>1199</v>
      </c>
      <c r="AAE34" s="34">
        <v>107</v>
      </c>
      <c r="AAF34" s="34">
        <v>114</v>
      </c>
      <c r="AAG34" s="34">
        <v>5</v>
      </c>
      <c r="AAH34" s="34">
        <v>3.43</v>
      </c>
      <c r="AAI34" s="34">
        <v>4820</v>
      </c>
      <c r="AAJ34" s="34"/>
      <c r="AAK34" s="34"/>
      <c r="AAL34" s="34">
        <v>386</v>
      </c>
      <c r="AAM34" s="34">
        <v>138</v>
      </c>
      <c r="AAN34" s="34">
        <v>-45</v>
      </c>
      <c r="AAO34" s="34">
        <v>-5</v>
      </c>
      <c r="AAP34" s="34">
        <v>-32</v>
      </c>
      <c r="AAQ34" s="34">
        <v>717119</v>
      </c>
      <c r="AAR34" s="34">
        <v>292533</v>
      </c>
      <c r="AAS34" s="34">
        <v>0.04</v>
      </c>
      <c r="AAT34" s="34">
        <v>2633</v>
      </c>
      <c r="AAU34" s="34">
        <v>1097</v>
      </c>
      <c r="AAV34" s="34">
        <v>757</v>
      </c>
      <c r="AAW34" s="34">
        <v>332</v>
      </c>
      <c r="AAX34" s="34">
        <v>1.69</v>
      </c>
      <c r="AAY34" s="34">
        <v>2221</v>
      </c>
      <c r="AAZ34" s="34"/>
      <c r="ABA34" s="34"/>
      <c r="ABB34" s="34">
        <v>144</v>
      </c>
      <c r="ABC34" s="34">
        <v>16</v>
      </c>
      <c r="ABD34" s="34">
        <v>-16</v>
      </c>
      <c r="ABE34" s="34">
        <v>-2</v>
      </c>
      <c r="ABF34" s="34">
        <v>-12</v>
      </c>
      <c r="ABG34" s="34">
        <v>206623</v>
      </c>
      <c r="ABH34" s="34">
        <v>164290</v>
      </c>
      <c r="ABI34" s="34">
        <v>0.01</v>
      </c>
      <c r="ABJ34" s="34">
        <v>1297</v>
      </c>
      <c r="ABK34" s="34">
        <v>336</v>
      </c>
      <c r="ABL34" s="34">
        <v>413</v>
      </c>
      <c r="ABM34" s="34">
        <v>175</v>
      </c>
      <c r="ABN34" s="34">
        <v>7.26</v>
      </c>
      <c r="ABO34" s="34">
        <v>151</v>
      </c>
      <c r="ABP34" s="34"/>
      <c r="ABQ34" s="34"/>
      <c r="ABR34" s="34">
        <v>63</v>
      </c>
      <c r="ABS34" s="34">
        <v>49</v>
      </c>
      <c r="ABT34" s="34">
        <v>-12</v>
      </c>
      <c r="ABU34" s="34">
        <v>-1</v>
      </c>
      <c r="ABV34" s="34">
        <v>-11</v>
      </c>
      <c r="ABW34" s="34">
        <v>64952</v>
      </c>
      <c r="ABX34" s="34">
        <v>19223</v>
      </c>
      <c r="ABY34" s="34">
        <v>0</v>
      </c>
      <c r="ABZ34" s="34">
        <v>108</v>
      </c>
      <c r="ACA34" s="34">
        <v>39</v>
      </c>
      <c r="ACB34" s="34">
        <v>3</v>
      </c>
      <c r="ACC34" s="34"/>
      <c r="ACD34" s="34">
        <v>3.04</v>
      </c>
      <c r="ACE34" s="34">
        <v>1094</v>
      </c>
      <c r="ACF34" s="34"/>
      <c r="ACG34" s="34"/>
      <c r="ACH34" s="34">
        <v>111</v>
      </c>
      <c r="ACI34" s="34">
        <v>73</v>
      </c>
      <c r="ACJ34" s="34">
        <v>-12</v>
      </c>
      <c r="ACK34" s="34">
        <v>-2</v>
      </c>
      <c r="ACL34" s="34">
        <v>-9</v>
      </c>
      <c r="ACM34" s="34">
        <v>398624</v>
      </c>
      <c r="ACN34" s="34">
        <v>70748</v>
      </c>
      <c r="ACO34" s="34">
        <v>0.08</v>
      </c>
      <c r="ACP34" s="34">
        <v>442</v>
      </c>
      <c r="ACQ34" s="34">
        <v>436</v>
      </c>
      <c r="ACR34" s="34">
        <v>216</v>
      </c>
      <c r="ACS34" s="34"/>
      <c r="ACT34" s="34">
        <v>6.3</v>
      </c>
      <c r="ACU34" s="34">
        <v>1306</v>
      </c>
      <c r="ACV34" s="34"/>
      <c r="ACW34" s="34"/>
      <c r="ACX34" s="34">
        <v>68</v>
      </c>
      <c r="ACY34" s="34"/>
      <c r="ACZ34" s="34">
        <v>-5</v>
      </c>
      <c r="ADA34" s="34">
        <v>-1</v>
      </c>
      <c r="ADB34" s="34"/>
      <c r="ADC34" s="34">
        <v>45506</v>
      </c>
      <c r="ADD34" s="34">
        <v>37136</v>
      </c>
      <c r="ADE34" s="34">
        <v>0</v>
      </c>
      <c r="ADF34" s="34">
        <v>737</v>
      </c>
      <c r="ADG34" s="34">
        <v>286</v>
      </c>
      <c r="ADH34" s="34">
        <v>125</v>
      </c>
      <c r="ADI34" s="34">
        <v>158</v>
      </c>
      <c r="ADJ34" s="34">
        <v>6.64</v>
      </c>
      <c r="ADK34" s="34">
        <v>48</v>
      </c>
      <c r="ADL34" s="34"/>
      <c r="ADM34" s="34"/>
      <c r="ADN34" s="34"/>
      <c r="ADO34" s="34"/>
      <c r="ADP34" s="34"/>
      <c r="ADQ34" s="34"/>
      <c r="ADR34" s="34"/>
      <c r="ADS34" s="34">
        <v>1414</v>
      </c>
      <c r="ADT34" s="34">
        <v>1136</v>
      </c>
      <c r="ADU34" s="34">
        <v>0</v>
      </c>
      <c r="ADV34" s="34">
        <v>48</v>
      </c>
      <c r="ADW34" s="34"/>
      <c r="ADX34" s="34"/>
      <c r="ADY34" s="34"/>
      <c r="ADZ34" s="34">
        <v>2.69</v>
      </c>
      <c r="AEA34" s="34">
        <v>941</v>
      </c>
      <c r="AEB34" s="34"/>
      <c r="AEC34" s="34"/>
      <c r="AED34" s="34">
        <v>61</v>
      </c>
      <c r="AEE34" s="34">
        <v>6</v>
      </c>
      <c r="AEF34" s="34">
        <v>-19</v>
      </c>
      <c r="AEG34" s="34">
        <v>-3</v>
      </c>
      <c r="AEH34" s="34">
        <v>-2</v>
      </c>
      <c r="AEI34" s="34">
        <v>2669</v>
      </c>
      <c r="AEJ34" s="34">
        <v>969</v>
      </c>
      <c r="AEK34" s="34">
        <v>0.38</v>
      </c>
      <c r="AEL34" s="34">
        <v>130</v>
      </c>
      <c r="AEM34" s="34">
        <v>170</v>
      </c>
      <c r="AEN34" s="34">
        <v>406</v>
      </c>
      <c r="AEO34" s="34">
        <v>235</v>
      </c>
      <c r="AEP34" s="34">
        <v>15.22</v>
      </c>
      <c r="AEQ34" s="34">
        <v>46148</v>
      </c>
      <c r="AER34" s="34"/>
      <c r="AES34" s="34"/>
      <c r="AET34" s="34">
        <v>4639</v>
      </c>
      <c r="AEU34" s="34">
        <v>120</v>
      </c>
      <c r="AEV34" s="34">
        <v>-139</v>
      </c>
      <c r="AEW34" s="34">
        <v>-35</v>
      </c>
      <c r="AEX34" s="34">
        <v>-68</v>
      </c>
      <c r="AEY34" s="34">
        <v>401480</v>
      </c>
      <c r="AEZ34" s="34">
        <v>63007</v>
      </c>
      <c r="AFA34" s="34">
        <v>0.88</v>
      </c>
      <c r="AFB34" s="34">
        <v>15229</v>
      </c>
      <c r="AFC34" s="34">
        <v>6851</v>
      </c>
      <c r="AFD34" s="34">
        <v>7311</v>
      </c>
      <c r="AFE34" s="34">
        <v>16756</v>
      </c>
      <c r="AFF34" s="34">
        <v>16.61</v>
      </c>
      <c r="AFG34" s="34">
        <v>14433</v>
      </c>
      <c r="AFH34" s="34"/>
      <c r="AFI34" s="34"/>
      <c r="AFJ34" s="34">
        <v>1992</v>
      </c>
      <c r="AFK34" s="34">
        <v>263</v>
      </c>
      <c r="AFL34" s="34">
        <v>-173</v>
      </c>
      <c r="AFM34" s="34">
        <v>-25</v>
      </c>
      <c r="AFN34" s="34">
        <v>-122</v>
      </c>
      <c r="AFO34" s="34">
        <v>1171892</v>
      </c>
      <c r="AFP34" s="34">
        <v>842789</v>
      </c>
      <c r="AFQ34" s="34">
        <v>0.98</v>
      </c>
      <c r="AFR34" s="34">
        <v>6421</v>
      </c>
      <c r="AFS34" s="34">
        <v>2487</v>
      </c>
      <c r="AFT34" s="34">
        <v>3272</v>
      </c>
      <c r="AFU34" s="34">
        <v>2253</v>
      </c>
      <c r="AFV34" s="34">
        <v>7</v>
      </c>
      <c r="AFW34" s="34"/>
      <c r="AFX34" s="34"/>
      <c r="AFY34" s="34"/>
      <c r="AFZ34" s="34"/>
      <c r="AGA34" s="34"/>
      <c r="AGB34" s="34"/>
      <c r="AGC34" s="34"/>
      <c r="AGD34" s="34"/>
      <c r="AGE34" s="34"/>
      <c r="AGF34" s="34"/>
      <c r="AGG34" s="34"/>
      <c r="AGH34" s="34"/>
      <c r="AGI34" s="34"/>
      <c r="AGJ34" s="34"/>
      <c r="AGK34" s="34"/>
      <c r="AGL34" s="34"/>
      <c r="AGM34" s="34">
        <v>14433</v>
      </c>
      <c r="AGN34" s="34"/>
      <c r="AGO34" s="34"/>
      <c r="AGP34" s="34">
        <v>1992</v>
      </c>
      <c r="AGQ34" s="34">
        <v>263</v>
      </c>
      <c r="AGR34" s="34">
        <v>-173</v>
      </c>
      <c r="AGS34" s="34">
        <v>-25</v>
      </c>
      <c r="AGT34" s="34">
        <v>-122</v>
      </c>
      <c r="AGU34" s="34">
        <v>1171892</v>
      </c>
      <c r="AGV34" s="34">
        <v>842789</v>
      </c>
      <c r="AGW34" s="34">
        <v>0.98</v>
      </c>
      <c r="AGX34" s="34">
        <v>6421</v>
      </c>
      <c r="AGY34" s="34">
        <v>2487</v>
      </c>
      <c r="AGZ34" s="34">
        <v>3272</v>
      </c>
      <c r="AHA34" s="34">
        <v>2253</v>
      </c>
      <c r="AHB34" s="34">
        <v>10.11</v>
      </c>
      <c r="AHC34" s="34">
        <v>105028</v>
      </c>
      <c r="AHD34" s="34">
        <v>1323</v>
      </c>
      <c r="AHE34" s="34"/>
      <c r="AHF34" s="34">
        <v>11306</v>
      </c>
      <c r="AHG34" s="34">
        <v>1318</v>
      </c>
      <c r="AHH34" s="34">
        <v>-926</v>
      </c>
      <c r="AHI34" s="34">
        <v>-150</v>
      </c>
      <c r="AHJ34" s="34">
        <v>-594</v>
      </c>
      <c r="AHK34" s="34">
        <v>9033696</v>
      </c>
      <c r="AHL34" s="34">
        <v>3585338</v>
      </c>
      <c r="AHM34" s="34">
        <v>0.67</v>
      </c>
      <c r="AHN34" s="34">
        <v>37515</v>
      </c>
      <c r="AHO34" s="34">
        <v>18756</v>
      </c>
      <c r="AHP34" s="34">
        <v>24249</v>
      </c>
      <c r="AHQ34" s="34">
        <v>24464</v>
      </c>
      <c r="AHR34" s="34">
        <v>10.28</v>
      </c>
      <c r="AHS34" s="32" t="s">
        <v>475</v>
      </c>
      <c r="AHT34" s="198" t="s">
        <v>2389</v>
      </c>
      <c r="AHU34" s="32" t="s">
        <v>265</v>
      </c>
    </row>
    <row r="35" spans="1:905" ht="15" customHeight="1">
      <c r="A35" s="36" t="s">
        <v>94</v>
      </c>
      <c r="B35" s="58" t="s">
        <v>153</v>
      </c>
      <c r="C35" s="36" t="s">
        <v>165</v>
      </c>
      <c r="D35" s="74">
        <v>44926</v>
      </c>
      <c r="E35" s="58" t="s">
        <v>193</v>
      </c>
      <c r="F35" s="58" t="s">
        <v>191</v>
      </c>
      <c r="G35" s="31">
        <v>28805.554714260001</v>
      </c>
      <c r="H35" s="31">
        <v>2492.5376198899999</v>
      </c>
      <c r="I35" s="31"/>
      <c r="J35" s="31">
        <v>11396.12990156677</v>
      </c>
      <c r="K35" s="31">
        <v>771.42631690999997</v>
      </c>
      <c r="L35" s="31">
        <v>-879.66828758999998</v>
      </c>
      <c r="M35" s="31">
        <v>-372.21441119999997</v>
      </c>
      <c r="N35" s="31">
        <v>-433.94381142999993</v>
      </c>
      <c r="O35" s="31"/>
      <c r="P35" s="31"/>
      <c r="Q35" s="31"/>
      <c r="R35" s="31">
        <v>14706.92834377</v>
      </c>
      <c r="S35" s="31">
        <v>3689.2867795500001</v>
      </c>
      <c r="T35" s="31">
        <v>6192.6648215199994</v>
      </c>
      <c r="U35" s="180">
        <v>3400.26925906</v>
      </c>
      <c r="V35" s="34">
        <v>8.55563492743428</v>
      </c>
      <c r="W35" s="34">
        <v>148.43088238000001</v>
      </c>
      <c r="X35" s="34">
        <v>0</v>
      </c>
      <c r="Y35" s="34"/>
      <c r="Z35" s="34">
        <v>73.273002232007912</v>
      </c>
      <c r="AA35" s="34">
        <v>7.1514504300000006</v>
      </c>
      <c r="AB35" s="34">
        <v>-8.1020018999999994</v>
      </c>
      <c r="AC35" s="34">
        <v>-3.5923551499999999</v>
      </c>
      <c r="AD35" s="34">
        <v>-4.4269480300000001</v>
      </c>
      <c r="AE35" s="34"/>
      <c r="AF35" s="34"/>
      <c r="AG35" s="34"/>
      <c r="AH35" s="34">
        <v>66.695411800000002</v>
      </c>
      <c r="AI35" s="34">
        <v>26.995306230000001</v>
      </c>
      <c r="AJ35" s="34">
        <v>47.416453129999987</v>
      </c>
      <c r="AK35" s="34">
        <v>0.17226079</v>
      </c>
      <c r="AL35" s="34">
        <v>7.2036736946366684</v>
      </c>
      <c r="AM35" s="34">
        <v>213.49265958000001</v>
      </c>
      <c r="AN35" s="34">
        <v>165.63608493999999</v>
      </c>
      <c r="AO35" s="34"/>
      <c r="AP35" s="34">
        <v>45.330240123835758</v>
      </c>
      <c r="AQ35" s="34">
        <v>3.0409999999999999E-5</v>
      </c>
      <c r="AR35" s="34">
        <v>-0.62373491999999997</v>
      </c>
      <c r="AS35" s="34">
        <v>-0.53879261000000001</v>
      </c>
      <c r="AT35" s="34">
        <v>-3.0409999999999999E-5</v>
      </c>
      <c r="AU35" s="34"/>
      <c r="AV35" s="34"/>
      <c r="AW35" s="34"/>
      <c r="AX35" s="34">
        <v>208.74469585</v>
      </c>
      <c r="AY35" s="34">
        <v>4.3535347299999998</v>
      </c>
      <c r="AZ35" s="34">
        <v>0.26197316999999998</v>
      </c>
      <c r="BA35" s="34">
        <v>0.13242541999999999</v>
      </c>
      <c r="BB35" s="34">
        <v>3.86272413950834</v>
      </c>
      <c r="BC35" s="34">
        <v>0</v>
      </c>
      <c r="BD35" s="34">
        <v>0</v>
      </c>
      <c r="BE35" s="34"/>
      <c r="BF35" s="34">
        <v>0</v>
      </c>
      <c r="BG35" s="34">
        <v>0</v>
      </c>
      <c r="BH35" s="34">
        <v>0</v>
      </c>
      <c r="BI35" s="34">
        <v>0</v>
      </c>
      <c r="BJ35" s="34">
        <v>0</v>
      </c>
      <c r="BK35" s="34"/>
      <c r="BL35" s="34"/>
      <c r="BM35" s="34"/>
      <c r="BN35" s="34">
        <v>0</v>
      </c>
      <c r="BO35" s="34">
        <v>0</v>
      </c>
      <c r="BP35" s="34">
        <v>0</v>
      </c>
      <c r="BQ35" s="34">
        <v>0</v>
      </c>
      <c r="BR35" s="34"/>
      <c r="BS35" s="34">
        <v>156.79002914</v>
      </c>
      <c r="BT35" s="34">
        <v>156.79002914</v>
      </c>
      <c r="BU35" s="34"/>
      <c r="BV35" s="34">
        <v>2.0044961252025369E-2</v>
      </c>
      <c r="BW35" s="34">
        <v>0</v>
      </c>
      <c r="BX35" s="34">
        <v>-2.8097090000000002E-2</v>
      </c>
      <c r="BY35" s="34">
        <v>-1.9008E-4</v>
      </c>
      <c r="BZ35" s="34">
        <v>0</v>
      </c>
      <c r="CA35" s="34"/>
      <c r="CB35" s="34"/>
      <c r="CC35" s="34"/>
      <c r="CD35" s="34">
        <v>156.79002914</v>
      </c>
      <c r="CE35" s="34">
        <v>0</v>
      </c>
      <c r="CF35" s="34">
        <v>0</v>
      </c>
      <c r="CG35" s="34">
        <v>0</v>
      </c>
      <c r="CH35" s="34">
        <v>4.7506536658857303</v>
      </c>
      <c r="CI35" s="34">
        <v>0</v>
      </c>
      <c r="CJ35" s="34">
        <v>0</v>
      </c>
      <c r="CK35" s="34"/>
      <c r="CL35" s="34">
        <v>0</v>
      </c>
      <c r="CM35" s="34">
        <v>0</v>
      </c>
      <c r="CN35" s="34">
        <v>0</v>
      </c>
      <c r="CO35" s="34">
        <v>0</v>
      </c>
      <c r="CP35" s="34">
        <v>0</v>
      </c>
      <c r="CQ35" s="34"/>
      <c r="CR35" s="34"/>
      <c r="CS35" s="34"/>
      <c r="CT35" s="34">
        <v>0</v>
      </c>
      <c r="CU35" s="34">
        <v>0</v>
      </c>
      <c r="CV35" s="34">
        <v>0</v>
      </c>
      <c r="CW35" s="34">
        <v>0</v>
      </c>
      <c r="CX35" s="34"/>
      <c r="CY35" s="34">
        <v>47.854076239999998</v>
      </c>
      <c r="CZ35" s="34">
        <v>0</v>
      </c>
      <c r="DA35" s="34"/>
      <c r="DB35" s="34">
        <v>36.386586390368947</v>
      </c>
      <c r="DC35" s="34">
        <v>3.0409999999999999E-5</v>
      </c>
      <c r="DD35" s="34">
        <v>-0.48572705999999988</v>
      </c>
      <c r="DE35" s="34">
        <v>-0.42869347000000002</v>
      </c>
      <c r="DF35" s="34">
        <v>-3.0409999999999999E-5</v>
      </c>
      <c r="DG35" s="34"/>
      <c r="DH35" s="34"/>
      <c r="DI35" s="34"/>
      <c r="DJ35" s="34">
        <v>43.214285709999992</v>
      </c>
      <c r="DK35" s="34">
        <v>4.3535347299999998</v>
      </c>
      <c r="DL35" s="34">
        <v>0.26197316999999998</v>
      </c>
      <c r="DM35" s="34">
        <v>2.4252220000000001E-2</v>
      </c>
      <c r="DN35" s="34">
        <v>1.427298798981804</v>
      </c>
      <c r="DO35" s="34">
        <v>8.8485541999999988</v>
      </c>
      <c r="DP35" s="34">
        <v>8.8460557999999985</v>
      </c>
      <c r="DQ35" s="34"/>
      <c r="DR35" s="34">
        <v>8.9236087722147825</v>
      </c>
      <c r="DS35" s="34">
        <v>0</v>
      </c>
      <c r="DT35" s="34">
        <v>-0.10991077</v>
      </c>
      <c r="DU35" s="34">
        <v>-0.10990906</v>
      </c>
      <c r="DV35" s="34">
        <v>0</v>
      </c>
      <c r="DW35" s="34"/>
      <c r="DX35" s="34"/>
      <c r="DY35" s="34"/>
      <c r="DZ35" s="34">
        <v>8.7403809999999993</v>
      </c>
      <c r="EA35" s="34">
        <v>0</v>
      </c>
      <c r="EB35" s="34">
        <v>0</v>
      </c>
      <c r="EC35" s="34">
        <v>0.1081732</v>
      </c>
      <c r="ED35" s="34">
        <v>1.300323557950825</v>
      </c>
      <c r="EE35" s="34">
        <v>3570.1538951299999</v>
      </c>
      <c r="EF35" s="34">
        <v>14.34895817</v>
      </c>
      <c r="EG35" s="34"/>
      <c r="EH35" s="34">
        <v>1815.0262958594899</v>
      </c>
      <c r="EI35" s="34">
        <v>247.60581384</v>
      </c>
      <c r="EJ35" s="34">
        <v>-240.57937998</v>
      </c>
      <c r="EK35" s="34">
        <v>-69.172866960000007</v>
      </c>
      <c r="EL35" s="34">
        <v>-168.27487095999999</v>
      </c>
      <c r="EM35" s="34"/>
      <c r="EN35" s="34"/>
      <c r="EO35" s="34"/>
      <c r="EP35" s="34">
        <v>2403.46077896</v>
      </c>
      <c r="EQ35" s="34">
        <v>517.19110526999998</v>
      </c>
      <c r="ER35" s="34">
        <v>384.89327205000001</v>
      </c>
      <c r="ES35" s="34">
        <v>5.5254461800000003</v>
      </c>
      <c r="ET35" s="34">
        <v>3.4495085265897001</v>
      </c>
      <c r="EU35" s="34">
        <v>484.50936506000011</v>
      </c>
      <c r="EV35" s="34">
        <v>0</v>
      </c>
      <c r="EW35" s="34"/>
      <c r="EX35" s="34">
        <v>273.46148911301469</v>
      </c>
      <c r="EY35" s="34">
        <v>30.48743404</v>
      </c>
      <c r="EZ35" s="34">
        <v>-25.941134350000009</v>
      </c>
      <c r="FA35" s="34">
        <v>-11.827861</v>
      </c>
      <c r="FB35" s="34">
        <v>-13.60588124</v>
      </c>
      <c r="FC35" s="34"/>
      <c r="FD35" s="34"/>
      <c r="FE35" s="34"/>
      <c r="FF35" s="34">
        <v>261.87618749000012</v>
      </c>
      <c r="FG35" s="34">
        <v>122.49504236999999</v>
      </c>
      <c r="FH35" s="34">
        <v>68.317304009999987</v>
      </c>
      <c r="FI35" s="34">
        <v>1.3333971499999999</v>
      </c>
      <c r="FJ35" s="34">
        <v>4.8644428261167851</v>
      </c>
      <c r="FK35" s="34">
        <v>72.662734930000013</v>
      </c>
      <c r="FL35" s="34">
        <v>0</v>
      </c>
      <c r="FM35" s="34"/>
      <c r="FN35" s="34">
        <v>31.190181775529879</v>
      </c>
      <c r="FO35" s="34">
        <v>2.4762439500000002</v>
      </c>
      <c r="FP35" s="34">
        <v>-3.0602198899999999</v>
      </c>
      <c r="FQ35" s="34">
        <v>-1.8041919200000001</v>
      </c>
      <c r="FR35" s="34">
        <v>-1.1789661199999999</v>
      </c>
      <c r="FS35" s="34"/>
      <c r="FT35" s="34"/>
      <c r="FU35" s="34"/>
      <c r="FV35" s="34">
        <v>28.492804209999999</v>
      </c>
      <c r="FW35" s="34">
        <v>23.280819529999999</v>
      </c>
      <c r="FX35" s="34">
        <v>18.365746699999999</v>
      </c>
      <c r="FY35" s="34">
        <v>4.7120540000000002E-2</v>
      </c>
      <c r="FZ35" s="34">
        <v>7.108132002264937</v>
      </c>
      <c r="GA35" s="34">
        <v>10.74237984</v>
      </c>
      <c r="GB35" s="34">
        <v>0</v>
      </c>
      <c r="GC35" s="34"/>
      <c r="GD35" s="34">
        <v>1.9471856871094591</v>
      </c>
      <c r="GE35" s="34">
        <v>0</v>
      </c>
      <c r="GF35" s="34">
        <v>-6.8471000000000004E-2</v>
      </c>
      <c r="GG35" s="34">
        <v>-6.3132430000000003E-2</v>
      </c>
      <c r="GH35" s="34">
        <v>0</v>
      </c>
      <c r="GI35" s="34"/>
      <c r="GJ35" s="34"/>
      <c r="GK35" s="34"/>
      <c r="GL35" s="34">
        <v>2.3175323799999998</v>
      </c>
      <c r="GM35" s="34">
        <v>4.3785487999999999</v>
      </c>
      <c r="GN35" s="34">
        <v>4.0457824799999997</v>
      </c>
      <c r="GO35" s="34">
        <v>5.1618000000000009E-4</v>
      </c>
      <c r="GP35" s="34">
        <v>7.7558560032562616</v>
      </c>
      <c r="GQ35" s="34">
        <v>117.02014403</v>
      </c>
      <c r="GR35" s="34">
        <v>0</v>
      </c>
      <c r="GS35" s="34"/>
      <c r="GT35" s="34">
        <v>51.579963599644181</v>
      </c>
      <c r="GU35" s="34">
        <v>7.9388342600000001</v>
      </c>
      <c r="GV35" s="34">
        <v>-8.7581908300000002</v>
      </c>
      <c r="GW35" s="34">
        <v>-0.73481927000000002</v>
      </c>
      <c r="GX35" s="34">
        <v>-7.9384104400000002</v>
      </c>
      <c r="GY35" s="34"/>
      <c r="GZ35" s="34"/>
      <c r="HA35" s="34"/>
      <c r="HB35" s="34">
        <v>73.413099590000002</v>
      </c>
      <c r="HC35" s="34">
        <v>28.230535960000001</v>
      </c>
      <c r="HD35" s="34">
        <v>7.3150027200000007</v>
      </c>
      <c r="HE35" s="34">
        <v>0.1226715</v>
      </c>
      <c r="HF35" s="34">
        <v>3.044900365616805</v>
      </c>
      <c r="HG35" s="34">
        <v>22.829531500000002</v>
      </c>
      <c r="HH35" s="34">
        <v>0</v>
      </c>
      <c r="HI35" s="34"/>
      <c r="HJ35" s="34">
        <v>7.9826915919854473</v>
      </c>
      <c r="HK35" s="34">
        <v>1.7673192</v>
      </c>
      <c r="HL35" s="34">
        <v>-1.32843468</v>
      </c>
      <c r="HM35" s="34">
        <v>-0.1002229</v>
      </c>
      <c r="HN35" s="34">
        <v>-1.18976897</v>
      </c>
      <c r="HO35" s="34"/>
      <c r="HP35" s="34"/>
      <c r="HQ35" s="34"/>
      <c r="HR35" s="34">
        <v>18.0600019</v>
      </c>
      <c r="HS35" s="34">
        <v>1.2132529700000001</v>
      </c>
      <c r="HT35" s="34">
        <v>1.73060904</v>
      </c>
      <c r="HU35" s="34">
        <v>5.834839E-2</v>
      </c>
      <c r="HV35" s="34">
        <v>2.5092409393491049</v>
      </c>
      <c r="HW35" s="34">
        <v>11.442543860000001</v>
      </c>
      <c r="HX35" s="34">
        <v>0</v>
      </c>
      <c r="HY35" s="34"/>
      <c r="HZ35" s="34">
        <v>10.64798368264989</v>
      </c>
      <c r="IA35" s="34">
        <v>0.27869854999999999</v>
      </c>
      <c r="IB35" s="34">
        <v>-0.7081758199999999</v>
      </c>
      <c r="IC35" s="34">
        <v>-0.42980812000000002</v>
      </c>
      <c r="ID35" s="34">
        <v>-0.27825146999999989</v>
      </c>
      <c r="IE35" s="34"/>
      <c r="IF35" s="34"/>
      <c r="IG35" s="34"/>
      <c r="IH35" s="34">
        <v>7.4024560599999996</v>
      </c>
      <c r="II35" s="34">
        <v>3.34982333</v>
      </c>
      <c r="IJ35" s="34">
        <v>0.40479324</v>
      </c>
      <c r="IK35" s="34">
        <v>6.7726800000000014E-3</v>
      </c>
      <c r="IL35" s="34">
        <v>3.5616017322060629</v>
      </c>
      <c r="IM35" s="34">
        <v>114.54934228</v>
      </c>
      <c r="IN35" s="34">
        <v>0</v>
      </c>
      <c r="IO35" s="34"/>
      <c r="IP35" s="34">
        <v>52.994562587287383</v>
      </c>
      <c r="IQ35" s="34">
        <v>6.5635495700000002</v>
      </c>
      <c r="IR35" s="34">
        <v>-5.8755193700000001</v>
      </c>
      <c r="IS35" s="34">
        <v>-3.0388817000000001</v>
      </c>
      <c r="IT35" s="34">
        <v>-2.7323772800000001</v>
      </c>
      <c r="IU35" s="34"/>
      <c r="IV35" s="34"/>
      <c r="IW35" s="34"/>
      <c r="IX35" s="34">
        <v>72.528690310000002</v>
      </c>
      <c r="IY35" s="34">
        <v>18.406232939999999</v>
      </c>
      <c r="IZ35" s="34">
        <v>16.9527626</v>
      </c>
      <c r="JA35" s="34">
        <v>9.8106860000000004E-2</v>
      </c>
      <c r="JB35" s="34">
        <v>4.5916013798079902</v>
      </c>
      <c r="JC35" s="34">
        <v>134.0686427</v>
      </c>
      <c r="JD35" s="34">
        <v>0</v>
      </c>
      <c r="JE35" s="34"/>
      <c r="JF35" s="34">
        <v>78.835012441491614</v>
      </c>
      <c r="JG35" s="34">
        <v>3.98781082</v>
      </c>
      <c r="JH35" s="34">
        <v>-3.0825677499999999</v>
      </c>
      <c r="JI35" s="34">
        <v>-1.84375372</v>
      </c>
      <c r="JJ35" s="34">
        <v>-1.1158967200000001</v>
      </c>
      <c r="JK35" s="34"/>
      <c r="JL35" s="34"/>
      <c r="JM35" s="34"/>
      <c r="JN35" s="34">
        <v>92.199199840000006</v>
      </c>
      <c r="JO35" s="34">
        <v>19.717312589999999</v>
      </c>
      <c r="JP35" s="34">
        <v>18.155934729999998</v>
      </c>
      <c r="JQ35" s="34">
        <v>8.38472E-3</v>
      </c>
      <c r="JR35" s="34">
        <v>3.136483367194792</v>
      </c>
      <c r="JS35" s="34">
        <v>100.60999225</v>
      </c>
      <c r="JT35" s="34">
        <v>0</v>
      </c>
      <c r="JU35" s="34"/>
      <c r="JV35" s="34">
        <v>16.8653814273056</v>
      </c>
      <c r="JW35" s="34">
        <v>4.9354044400000001</v>
      </c>
      <c r="JX35" s="34">
        <v>-2.1827003700000001</v>
      </c>
      <c r="JY35" s="34">
        <v>-0.35690211999999999</v>
      </c>
      <c r="JZ35" s="34">
        <v>-1.5128117999999999</v>
      </c>
      <c r="KA35" s="34"/>
      <c r="KB35" s="34"/>
      <c r="KC35" s="34"/>
      <c r="KD35" s="34">
        <v>67.687757669999996</v>
      </c>
      <c r="KE35" s="34">
        <v>6.8432079700000008</v>
      </c>
      <c r="KF35" s="34">
        <v>20.77431159</v>
      </c>
      <c r="KG35" s="34">
        <v>0.36931057999999989</v>
      </c>
      <c r="KH35" s="34">
        <v>4.6214566328869902</v>
      </c>
      <c r="KI35" s="34">
        <v>14.34895817</v>
      </c>
      <c r="KJ35" s="34">
        <v>14.34895817</v>
      </c>
      <c r="KK35" s="34"/>
      <c r="KL35" s="34">
        <v>9.1634984313389545</v>
      </c>
      <c r="KM35" s="34">
        <v>0</v>
      </c>
      <c r="KN35" s="34">
        <v>-0.26340701</v>
      </c>
      <c r="KO35" s="34">
        <v>-0.25617917000000001</v>
      </c>
      <c r="KP35" s="34">
        <v>0</v>
      </c>
      <c r="KQ35" s="34"/>
      <c r="KR35" s="34"/>
      <c r="KS35" s="34"/>
      <c r="KT35" s="34">
        <v>14.3147664</v>
      </c>
      <c r="KU35" s="34">
        <v>0</v>
      </c>
      <c r="KV35" s="34">
        <v>0</v>
      </c>
      <c r="KW35" s="34">
        <v>3.4191770000000003E-2</v>
      </c>
      <c r="KX35" s="34">
        <v>1.7004110068668401</v>
      </c>
      <c r="KY35" s="34">
        <v>398.32426301999999</v>
      </c>
      <c r="KZ35" s="34">
        <v>0</v>
      </c>
      <c r="LA35" s="34"/>
      <c r="LB35" s="34">
        <v>141.45801621226161</v>
      </c>
      <c r="LC35" s="34">
        <v>0.47971660999999999</v>
      </c>
      <c r="LD35" s="34">
        <v>-2.7539950499999999</v>
      </c>
      <c r="LE35" s="34">
        <v>-2.13668039</v>
      </c>
      <c r="LF35" s="34">
        <v>-0.21129105000000001</v>
      </c>
      <c r="LG35" s="34"/>
      <c r="LH35" s="34"/>
      <c r="LI35" s="34"/>
      <c r="LJ35" s="34">
        <v>342.32624446999989</v>
      </c>
      <c r="LK35" s="34">
        <v>33.318196919999998</v>
      </c>
      <c r="LL35" s="34">
        <v>22.121671259999999</v>
      </c>
      <c r="LM35" s="34">
        <v>7.8433759999999991E-2</v>
      </c>
      <c r="LN35" s="34">
        <v>1.7135052692501911</v>
      </c>
      <c r="LO35" s="34">
        <v>91.03217226999999</v>
      </c>
      <c r="LP35" s="34">
        <v>0</v>
      </c>
      <c r="LQ35" s="34"/>
      <c r="LR35" s="34">
        <v>70.922007574011943</v>
      </c>
      <c r="LS35" s="34">
        <v>0.27818258000000001</v>
      </c>
      <c r="LT35" s="34">
        <v>-5.8574312300000004</v>
      </c>
      <c r="LU35" s="34">
        <v>-5.6364429800000009</v>
      </c>
      <c r="LV35" s="34">
        <v>-0.2143553</v>
      </c>
      <c r="LW35" s="34"/>
      <c r="LX35" s="34"/>
      <c r="LY35" s="34"/>
      <c r="LZ35" s="34">
        <v>69.691828909999998</v>
      </c>
      <c r="MA35" s="34">
        <v>11.93654834</v>
      </c>
      <c r="MB35" s="34">
        <v>8.9922195299999998</v>
      </c>
      <c r="MC35" s="34">
        <v>0.13339291</v>
      </c>
      <c r="MD35" s="34">
        <v>3.524734502436202</v>
      </c>
      <c r="ME35" s="34">
        <v>172.56257629000001</v>
      </c>
      <c r="MF35" s="34">
        <v>0</v>
      </c>
      <c r="MG35" s="34"/>
      <c r="MH35" s="34">
        <v>117.2003174376906</v>
      </c>
      <c r="MI35" s="34">
        <v>0.46771128000000001</v>
      </c>
      <c r="MJ35" s="34">
        <v>-1.9982179200000001</v>
      </c>
      <c r="MK35" s="34">
        <v>-1.36210988</v>
      </c>
      <c r="ML35" s="34">
        <v>-0.46111355999999998</v>
      </c>
      <c r="MM35" s="34"/>
      <c r="MN35" s="34"/>
      <c r="MO35" s="34"/>
      <c r="MP35" s="34">
        <v>143.2199334</v>
      </c>
      <c r="MQ35" s="34">
        <v>7.822943640000001</v>
      </c>
      <c r="MR35" s="34">
        <v>20.99378398</v>
      </c>
      <c r="MS35" s="34">
        <v>5.8203989999999997E-2</v>
      </c>
      <c r="MT35" s="34">
        <v>2.0688491418670161</v>
      </c>
      <c r="MU35" s="34">
        <v>148.92503119</v>
      </c>
      <c r="MV35" s="34">
        <v>0</v>
      </c>
      <c r="MW35" s="34"/>
      <c r="MX35" s="34">
        <v>82.075003873735255</v>
      </c>
      <c r="MY35" s="34">
        <v>4.0554081699999998</v>
      </c>
      <c r="MZ35" s="34">
        <v>-3.656578730000001</v>
      </c>
      <c r="NA35" s="34">
        <v>-2.3382287000000002</v>
      </c>
      <c r="NB35" s="34">
        <v>-1.1514342799999999</v>
      </c>
      <c r="NC35" s="34"/>
      <c r="ND35" s="34"/>
      <c r="NE35" s="34"/>
      <c r="NF35" s="34">
        <v>96.44044335000001</v>
      </c>
      <c r="NG35" s="34">
        <v>25.20384855</v>
      </c>
      <c r="NH35" s="34">
        <v>23.120488040000001</v>
      </c>
      <c r="NI35" s="34">
        <v>0.10484308000000001</v>
      </c>
      <c r="NJ35" s="34">
        <v>4.5406455620355963</v>
      </c>
      <c r="NK35" s="34">
        <v>224.08620897</v>
      </c>
      <c r="NL35" s="34">
        <v>0</v>
      </c>
      <c r="NM35" s="34"/>
      <c r="NN35" s="34">
        <v>135.12174620486601</v>
      </c>
      <c r="NO35" s="34">
        <v>9.4510760200000004</v>
      </c>
      <c r="NP35" s="34">
        <v>-3.4165761799999999</v>
      </c>
      <c r="NQ35" s="34">
        <v>-0.93379030000000007</v>
      </c>
      <c r="NR35" s="34">
        <v>-2.3869600100000001</v>
      </c>
      <c r="NS35" s="34"/>
      <c r="NT35" s="34"/>
      <c r="NU35" s="34"/>
      <c r="NV35" s="34">
        <v>197.340619</v>
      </c>
      <c r="NW35" s="34">
        <v>14.229187550000001</v>
      </c>
      <c r="NX35" s="34">
        <v>2.9370426699999999</v>
      </c>
      <c r="NY35" s="34">
        <v>0.12828373000000001</v>
      </c>
      <c r="NZ35" s="34">
        <v>1.3909128134625099</v>
      </c>
      <c r="OA35" s="34">
        <v>458.56836578000002</v>
      </c>
      <c r="OB35" s="34">
        <v>0</v>
      </c>
      <c r="OC35" s="34"/>
      <c r="OD35" s="34">
        <v>230.24965523118041</v>
      </c>
      <c r="OE35" s="34">
        <v>14.820851380000001</v>
      </c>
      <c r="OF35" s="34">
        <v>-16.598391119999999</v>
      </c>
      <c r="OG35" s="34">
        <v>-8.0373942399999994</v>
      </c>
      <c r="OH35" s="34">
        <v>-8.2671628399999992</v>
      </c>
      <c r="OI35" s="34"/>
      <c r="OJ35" s="34"/>
      <c r="OK35" s="34"/>
      <c r="OL35" s="34">
        <v>322.92231550000002</v>
      </c>
      <c r="OM35" s="34">
        <v>68.878674400000008</v>
      </c>
      <c r="ON35" s="34">
        <v>51.486178550000012</v>
      </c>
      <c r="OO35" s="34">
        <v>0.46034595</v>
      </c>
      <c r="OP35" s="34">
        <v>3.650435748026748</v>
      </c>
      <c r="OQ35" s="34">
        <v>93.807277949999985</v>
      </c>
      <c r="OR35" s="34">
        <v>0</v>
      </c>
      <c r="OS35" s="34"/>
      <c r="OT35" s="34">
        <v>45.203010357509001</v>
      </c>
      <c r="OU35" s="34">
        <v>38.273601079999999</v>
      </c>
      <c r="OV35" s="34">
        <v>-40.43110729</v>
      </c>
      <c r="OW35" s="34">
        <v>-2.33133531</v>
      </c>
      <c r="OX35" s="34">
        <v>-38.08306176</v>
      </c>
      <c r="OY35" s="34"/>
      <c r="OZ35" s="34"/>
      <c r="PA35" s="34"/>
      <c r="PB35" s="34">
        <v>50.647384759999987</v>
      </c>
      <c r="PC35" s="34">
        <v>2.1418323799999999</v>
      </c>
      <c r="PD35" s="34">
        <v>2.6106619100000001</v>
      </c>
      <c r="PE35" s="34">
        <v>0.13379782000000001</v>
      </c>
      <c r="PF35" s="34">
        <v>3.1624789685100452</v>
      </c>
      <c r="PG35" s="34">
        <v>91.805799059999998</v>
      </c>
      <c r="PH35" s="34">
        <v>0</v>
      </c>
      <c r="PI35" s="34"/>
      <c r="PJ35" s="34">
        <v>33.667968644168369</v>
      </c>
      <c r="PK35" s="34">
        <v>3.46082628</v>
      </c>
      <c r="PL35" s="34">
        <v>-3.505104059999999</v>
      </c>
      <c r="PM35" s="34">
        <v>-0.75006254999999999</v>
      </c>
      <c r="PN35" s="34">
        <v>-2.72146307</v>
      </c>
      <c r="PO35" s="34"/>
      <c r="PP35" s="34"/>
      <c r="PQ35" s="34"/>
      <c r="PR35" s="34">
        <v>78.183081539999989</v>
      </c>
      <c r="PS35" s="34">
        <v>3.9829237000000002</v>
      </c>
      <c r="PT35" s="34">
        <v>6.0966654699999996</v>
      </c>
      <c r="PU35" s="34">
        <v>8.2302070000000005E-2</v>
      </c>
      <c r="PV35" s="34">
        <v>1.7634174439571111</v>
      </c>
      <c r="PW35" s="34">
        <v>220.54664233</v>
      </c>
      <c r="PX35" s="34">
        <v>0</v>
      </c>
      <c r="PY35" s="34"/>
      <c r="PZ35" s="34">
        <v>101.4076483853587</v>
      </c>
      <c r="QA35" s="34">
        <v>7.5654095300000002</v>
      </c>
      <c r="QB35" s="34">
        <v>-7.4315235399999988</v>
      </c>
      <c r="QC35" s="34">
        <v>-2.6294791900000001</v>
      </c>
      <c r="QD35" s="34">
        <v>-4.4975109599999996</v>
      </c>
      <c r="QE35" s="34"/>
      <c r="QF35" s="34"/>
      <c r="QG35" s="34"/>
      <c r="QH35" s="34">
        <v>127.77491095000001</v>
      </c>
      <c r="QI35" s="34">
        <v>54.505044750000003</v>
      </c>
      <c r="QJ35" s="34">
        <v>28.97132762</v>
      </c>
      <c r="QK35" s="34">
        <v>1.7299494799999999</v>
      </c>
      <c r="QL35" s="34">
        <v>4.4020746626508167</v>
      </c>
      <c r="QM35" s="34">
        <v>169.36304917000001</v>
      </c>
      <c r="QN35" s="34">
        <v>0</v>
      </c>
      <c r="QO35" s="34"/>
      <c r="QP35" s="34">
        <v>75.158513461481931</v>
      </c>
      <c r="QQ35" s="34">
        <v>81.389229939999993</v>
      </c>
      <c r="QR35" s="34">
        <v>-78.036274190000015</v>
      </c>
      <c r="QS35" s="34">
        <v>-9.4249514100000003</v>
      </c>
      <c r="QT35" s="34">
        <v>-68.575764840000005</v>
      </c>
      <c r="QU35" s="34"/>
      <c r="QV35" s="34"/>
      <c r="QW35" s="34"/>
      <c r="QX35" s="34">
        <v>78.182862610000001</v>
      </c>
      <c r="QY35" s="34">
        <v>0.67074701000000003</v>
      </c>
      <c r="QZ35" s="34">
        <v>9.0889014199999991</v>
      </c>
      <c r="RA35" s="34">
        <v>3.130819E-2</v>
      </c>
      <c r="RB35" s="34">
        <v>1.976900558226192</v>
      </c>
      <c r="RC35" s="34">
        <v>114.34886185000001</v>
      </c>
      <c r="RD35" s="34">
        <v>0</v>
      </c>
      <c r="RE35" s="34"/>
      <c r="RF35" s="34">
        <v>68.5327185612433</v>
      </c>
      <c r="RG35" s="34">
        <v>4.0118503299999997</v>
      </c>
      <c r="RH35" s="34">
        <v>-9.0579359999999998</v>
      </c>
      <c r="RI35" s="34">
        <v>-8.4067144200000001</v>
      </c>
      <c r="RJ35" s="34">
        <v>-0.47189859000000001</v>
      </c>
      <c r="RK35" s="34"/>
      <c r="RL35" s="34"/>
      <c r="RM35" s="34"/>
      <c r="RN35" s="34">
        <v>71.432671740000004</v>
      </c>
      <c r="RO35" s="34">
        <v>36.903460320000001</v>
      </c>
      <c r="RP35" s="34">
        <v>1.9445507799999999</v>
      </c>
      <c r="RQ35" s="34">
        <v>5.6328679999999999E-2</v>
      </c>
      <c r="RR35" s="34">
        <v>2.9600484068268038</v>
      </c>
      <c r="RS35" s="34">
        <v>100.9249724</v>
      </c>
      <c r="RT35" s="34">
        <v>0</v>
      </c>
      <c r="RU35" s="34"/>
      <c r="RV35" s="34">
        <v>53.850955727925253</v>
      </c>
      <c r="RW35" s="34">
        <v>14.41673471</v>
      </c>
      <c r="RX35" s="34">
        <v>-7.5168894699999997</v>
      </c>
      <c r="RY35" s="34">
        <v>-2.1203110600000001</v>
      </c>
      <c r="RZ35" s="34">
        <v>-5.3158567199999993</v>
      </c>
      <c r="SA35" s="34"/>
      <c r="SB35" s="34"/>
      <c r="SC35" s="34"/>
      <c r="SD35" s="34">
        <v>36.144849469999997</v>
      </c>
      <c r="SE35" s="34">
        <v>17.442492569999999</v>
      </c>
      <c r="SF35" s="34">
        <v>32.8296256</v>
      </c>
      <c r="SG35" s="34">
        <v>9.1270050000000005E-2</v>
      </c>
      <c r="SH35" s="34">
        <v>7.4310567001024808</v>
      </c>
      <c r="SI35" s="34">
        <v>101.89199993</v>
      </c>
      <c r="SJ35" s="34">
        <v>0</v>
      </c>
      <c r="SK35" s="34"/>
      <c r="SL35" s="34">
        <v>56.132309438602988</v>
      </c>
      <c r="SM35" s="34">
        <v>4.7667159000000003</v>
      </c>
      <c r="SN35" s="34">
        <v>-3.0276958600000001</v>
      </c>
      <c r="SO35" s="34">
        <v>-1.85119254</v>
      </c>
      <c r="SP35" s="34">
        <v>-1.1307695</v>
      </c>
      <c r="SQ35" s="34"/>
      <c r="SR35" s="34"/>
      <c r="SS35" s="34"/>
      <c r="ST35" s="34">
        <v>69.802323139999999</v>
      </c>
      <c r="SU35" s="34">
        <v>6.8013865000000013</v>
      </c>
      <c r="SV35" s="34">
        <v>8.817864440000001</v>
      </c>
      <c r="SW35" s="34">
        <v>0.22623112000000001</v>
      </c>
      <c r="SX35" s="34">
        <v>2.8751381430926339</v>
      </c>
      <c r="SY35" s="34">
        <v>101.1830403</v>
      </c>
      <c r="SZ35" s="34">
        <v>0</v>
      </c>
      <c r="TA35" s="34"/>
      <c r="TB35" s="34">
        <v>69.37847441209793</v>
      </c>
      <c r="TC35" s="34">
        <v>5.7332051999999996</v>
      </c>
      <c r="TD35" s="34">
        <v>-6.0228382700000003</v>
      </c>
      <c r="TE35" s="34">
        <v>-0.75842164000000001</v>
      </c>
      <c r="TF35" s="34">
        <v>-5.2338644400000014</v>
      </c>
      <c r="TG35" s="34"/>
      <c r="TH35" s="34"/>
      <c r="TI35" s="34"/>
      <c r="TJ35" s="34">
        <v>81.058814269999985</v>
      </c>
      <c r="TK35" s="34">
        <v>5.4390421800000004</v>
      </c>
      <c r="TL35" s="34">
        <v>8.8200436700000004</v>
      </c>
      <c r="TM35" s="34">
        <v>0.13193498000000001</v>
      </c>
      <c r="TN35" s="34">
        <v>2.5482337726835249</v>
      </c>
      <c r="TO35" s="34">
        <v>2372.0820109800002</v>
      </c>
      <c r="TP35" s="34">
        <v>1537.1829093399999</v>
      </c>
      <c r="TQ35" s="34"/>
      <c r="TR35" s="34">
        <v>1188.4669273669811</v>
      </c>
      <c r="TS35" s="34">
        <v>13.00296369</v>
      </c>
      <c r="TT35" s="34">
        <v>-30.708350200000002</v>
      </c>
      <c r="TU35" s="34">
        <v>-19.764562430000002</v>
      </c>
      <c r="TV35" s="34">
        <v>-10.3542168</v>
      </c>
      <c r="TW35" s="34"/>
      <c r="TX35" s="34"/>
      <c r="TY35" s="34"/>
      <c r="TZ35" s="34">
        <v>939.10362362000012</v>
      </c>
      <c r="UA35" s="34">
        <v>347.82939533000012</v>
      </c>
      <c r="UB35" s="34">
        <v>627.31523913000001</v>
      </c>
      <c r="UC35" s="34">
        <v>444.83078750999999</v>
      </c>
      <c r="UD35" s="34">
        <v>9.59278099973222</v>
      </c>
      <c r="UE35" s="34">
        <v>1732.7183260300001</v>
      </c>
      <c r="UF35" s="34">
        <v>1077.63388878</v>
      </c>
      <c r="UG35" s="34"/>
      <c r="UH35" s="34">
        <v>685.27333164379968</v>
      </c>
      <c r="UI35" s="34">
        <v>9.0521004000000005</v>
      </c>
      <c r="UJ35" s="34">
        <v>-15.006094900000001</v>
      </c>
      <c r="UK35" s="34">
        <v>-6.1878784900000001</v>
      </c>
      <c r="UL35" s="34">
        <v>-8.2287915699999985</v>
      </c>
      <c r="UM35" s="34"/>
      <c r="UN35" s="34"/>
      <c r="UO35" s="34"/>
      <c r="UP35" s="34">
        <v>807.58883624000009</v>
      </c>
      <c r="UQ35" s="34">
        <v>347.51134135000001</v>
      </c>
      <c r="UR35" s="34">
        <v>457.45977821999998</v>
      </c>
      <c r="US35" s="34">
        <v>111.10626812</v>
      </c>
      <c r="UT35" s="34">
        <v>6.33723998332293</v>
      </c>
      <c r="UU35" s="34">
        <v>982.02753431000008</v>
      </c>
      <c r="UV35" s="34">
        <v>982.02753430999996</v>
      </c>
      <c r="UW35" s="34"/>
      <c r="UX35" s="34">
        <v>665.74017075000017</v>
      </c>
      <c r="UY35" s="34">
        <v>8.8909792500000009</v>
      </c>
      <c r="UZ35" s="34">
        <v>-14.5717023</v>
      </c>
      <c r="VA35" s="34">
        <v>-6.0556386199999999</v>
      </c>
      <c r="VB35" s="34">
        <v>-8.0684253500000001</v>
      </c>
      <c r="VC35" s="34"/>
      <c r="VD35" s="34"/>
      <c r="VE35" s="34"/>
      <c r="VF35" s="34">
        <v>685.42140075000009</v>
      </c>
      <c r="VG35" s="34">
        <v>132.50838719000001</v>
      </c>
      <c r="VH35" s="34">
        <v>71.123946160000017</v>
      </c>
      <c r="VI35" s="34">
        <v>84.082820959999992</v>
      </c>
      <c r="VJ35" s="34">
        <v>4.7303800004709107</v>
      </c>
      <c r="VK35" s="34">
        <v>639.24595801999999</v>
      </c>
      <c r="VL35" s="34">
        <v>459.54902226000002</v>
      </c>
      <c r="VM35" s="34"/>
      <c r="VN35" s="34">
        <v>503.08492447580892</v>
      </c>
      <c r="VO35" s="34">
        <v>3.95086329</v>
      </c>
      <c r="VP35" s="34">
        <v>-15.700886629999999</v>
      </c>
      <c r="VQ35" s="34">
        <v>-13.57536511</v>
      </c>
      <c r="VR35" s="34">
        <v>-2.1254252299999998</v>
      </c>
      <c r="VS35" s="34"/>
      <c r="VT35" s="34"/>
      <c r="VU35" s="34"/>
      <c r="VV35" s="34">
        <v>131.45700138000001</v>
      </c>
      <c r="VW35" s="34">
        <v>0.25811305000000001</v>
      </c>
      <c r="VX35" s="34">
        <v>169.85546091000001</v>
      </c>
      <c r="VY35" s="34">
        <v>333.72451939000001</v>
      </c>
      <c r="VZ35" s="34">
        <v>18.426662196065589</v>
      </c>
      <c r="WA35" s="34">
        <v>0.11772692999999999</v>
      </c>
      <c r="WB35" s="34">
        <v>0</v>
      </c>
      <c r="WC35" s="34"/>
      <c r="WD35" s="34">
        <v>0.1086712473723469</v>
      </c>
      <c r="WE35" s="34">
        <v>0</v>
      </c>
      <c r="WF35" s="34">
        <v>-1.36867E-3</v>
      </c>
      <c r="WG35" s="34">
        <v>-1.31883E-3</v>
      </c>
      <c r="WH35" s="34">
        <v>0</v>
      </c>
      <c r="WI35" s="34"/>
      <c r="WJ35" s="34"/>
      <c r="WK35" s="34"/>
      <c r="WL35" s="34">
        <v>5.7785999999999997E-2</v>
      </c>
      <c r="WM35" s="34">
        <v>5.9940930000000003E-2</v>
      </c>
      <c r="WN35" s="34">
        <v>0</v>
      </c>
      <c r="WO35" s="34">
        <v>0</v>
      </c>
      <c r="WP35" s="34">
        <v>4.0265415241193612</v>
      </c>
      <c r="WQ35" s="34">
        <v>3212.3865533399999</v>
      </c>
      <c r="WR35" s="34">
        <v>0</v>
      </c>
      <c r="WS35" s="34"/>
      <c r="WT35" s="34">
        <v>2366.6417507937549</v>
      </c>
      <c r="WU35" s="34">
        <v>2.559452400000001</v>
      </c>
      <c r="WV35" s="34">
        <v>-73.51635125</v>
      </c>
      <c r="WW35" s="34">
        <v>-71.181892919999996</v>
      </c>
      <c r="WX35" s="34">
        <v>-1.56808773</v>
      </c>
      <c r="WY35" s="34"/>
      <c r="WZ35" s="34"/>
      <c r="XA35" s="34"/>
      <c r="XB35" s="34">
        <v>163.30866882999999</v>
      </c>
      <c r="XC35" s="34">
        <v>145.88079354000001</v>
      </c>
      <c r="XD35" s="34">
        <v>335.38941401000011</v>
      </c>
      <c r="XE35" s="34">
        <v>2564.4004286999998</v>
      </c>
      <c r="XF35" s="34">
        <v>28.170939691609309</v>
      </c>
      <c r="XG35" s="34">
        <v>5009.3376992299991</v>
      </c>
      <c r="XH35" s="34">
        <v>0.5</v>
      </c>
      <c r="XI35" s="34"/>
      <c r="XJ35" s="34">
        <v>1582.636135877837</v>
      </c>
      <c r="XK35" s="34">
        <v>117.9447943</v>
      </c>
      <c r="XL35" s="34">
        <v>-145.83595571000001</v>
      </c>
      <c r="XM35" s="34">
        <v>-58.574459920000002</v>
      </c>
      <c r="XN35" s="34">
        <v>-70.681249879999996</v>
      </c>
      <c r="XO35" s="34"/>
      <c r="XP35" s="34"/>
      <c r="XQ35" s="34"/>
      <c r="XR35" s="34">
        <v>3381.9026671199999</v>
      </c>
      <c r="XS35" s="34">
        <v>598.16585331999988</v>
      </c>
      <c r="XT35" s="34">
        <v>859.41277192999985</v>
      </c>
      <c r="XU35" s="34">
        <v>20.990927660000001</v>
      </c>
      <c r="XV35" s="34">
        <v>4.3660040012979602</v>
      </c>
      <c r="XW35" s="34">
        <v>3161.3526225199998</v>
      </c>
      <c r="XX35" s="34">
        <v>0</v>
      </c>
      <c r="XY35" s="34"/>
      <c r="XZ35" s="34">
        <v>917.94893580164899</v>
      </c>
      <c r="YA35" s="34">
        <v>62.71382801</v>
      </c>
      <c r="YB35" s="34">
        <v>-93.049429660000015</v>
      </c>
      <c r="YC35" s="34">
        <v>-38.76146095</v>
      </c>
      <c r="YD35" s="34">
        <v>-40.779667430000003</v>
      </c>
      <c r="YE35" s="34"/>
      <c r="YF35" s="34"/>
      <c r="YG35" s="34"/>
      <c r="YH35" s="34">
        <v>2181.55481401</v>
      </c>
      <c r="YI35" s="34">
        <v>326.62875953000002</v>
      </c>
      <c r="YJ35" s="34">
        <v>546.84772766999993</v>
      </c>
      <c r="YK35" s="34">
        <v>12.6868084</v>
      </c>
      <c r="YL35" s="34">
        <v>4.1837067573057647</v>
      </c>
      <c r="YM35" s="34">
        <v>407.49690013999998</v>
      </c>
      <c r="YN35" s="34">
        <v>0</v>
      </c>
      <c r="YO35" s="34"/>
      <c r="YP35" s="34">
        <v>58.377886149726073</v>
      </c>
      <c r="YQ35" s="34">
        <v>2.4938059199999998</v>
      </c>
      <c r="YR35" s="34">
        <v>-4.6500391100000007</v>
      </c>
      <c r="YS35" s="34">
        <v>-1.43630138</v>
      </c>
      <c r="YT35" s="34">
        <v>-1.6276422800000001</v>
      </c>
      <c r="YU35" s="34"/>
      <c r="YV35" s="34"/>
      <c r="YW35" s="34"/>
      <c r="YX35" s="34">
        <v>335.35174690000002</v>
      </c>
      <c r="YY35" s="34">
        <v>35.144479020000013</v>
      </c>
      <c r="YZ35" s="34">
        <v>32.87628394</v>
      </c>
      <c r="ZA35" s="34">
        <v>1.6305843600000001</v>
      </c>
      <c r="ZB35" s="34">
        <v>2.468322607707214</v>
      </c>
      <c r="ZC35" s="34">
        <v>1440.48817657</v>
      </c>
      <c r="ZD35" s="34">
        <v>0.5</v>
      </c>
      <c r="ZE35" s="34"/>
      <c r="ZF35" s="34">
        <v>606.30931392646164</v>
      </c>
      <c r="ZG35" s="34">
        <v>52.737160369999998</v>
      </c>
      <c r="ZH35" s="34">
        <v>-48.136486939999998</v>
      </c>
      <c r="ZI35" s="34">
        <v>-18.376697589999999</v>
      </c>
      <c r="ZJ35" s="34">
        <v>-28.273940169999999</v>
      </c>
      <c r="ZK35" s="34"/>
      <c r="ZL35" s="34"/>
      <c r="ZM35" s="34"/>
      <c r="ZN35" s="34">
        <v>864.99610620999988</v>
      </c>
      <c r="ZO35" s="34">
        <v>236.39261476999999</v>
      </c>
      <c r="ZP35" s="34">
        <v>279.68876031999997</v>
      </c>
      <c r="ZQ35" s="34">
        <v>6.6735348999999999</v>
      </c>
      <c r="ZR35" s="34">
        <v>5.3228063219733643</v>
      </c>
      <c r="ZS35" s="34">
        <v>5596.5587192099993</v>
      </c>
      <c r="ZT35" s="34">
        <v>145.57771708999999</v>
      </c>
      <c r="ZU35" s="34"/>
      <c r="ZV35" s="34">
        <v>1269.9526622982421</v>
      </c>
      <c r="ZW35" s="34">
        <v>153.38219774000001</v>
      </c>
      <c r="ZX35" s="34">
        <v>-169.18432820999999</v>
      </c>
      <c r="ZY35" s="34">
        <v>-51.999984210000001</v>
      </c>
      <c r="ZZ35" s="34">
        <v>-98.901308729999982</v>
      </c>
      <c r="AAA35" s="34"/>
      <c r="AAB35" s="34"/>
      <c r="AAC35" s="34"/>
      <c r="AAD35" s="34">
        <v>3622.6334944299988</v>
      </c>
      <c r="AAE35" s="34">
        <v>874.40982642000006</v>
      </c>
      <c r="AAF35" s="34">
        <v>925.9830543600001</v>
      </c>
      <c r="AAG35" s="34">
        <v>20.15014626</v>
      </c>
      <c r="AAH35" s="34">
        <v>4.5514396590687216</v>
      </c>
      <c r="AAI35" s="34">
        <v>2210.2476697799998</v>
      </c>
      <c r="AAJ35" s="34">
        <v>629.29195034999987</v>
      </c>
      <c r="AAK35" s="34"/>
      <c r="AAL35" s="34">
        <v>1329.340322729222</v>
      </c>
      <c r="AAM35" s="34">
        <v>49.614598719999996</v>
      </c>
      <c r="AAN35" s="34">
        <v>-33.647821540000002</v>
      </c>
      <c r="AAO35" s="34">
        <v>-16.497936370000001</v>
      </c>
      <c r="AAP35" s="34">
        <v>-13.56982314</v>
      </c>
      <c r="AAQ35" s="34"/>
      <c r="AAR35" s="34"/>
      <c r="AAS35" s="34"/>
      <c r="AAT35" s="34">
        <v>1047.36282557</v>
      </c>
      <c r="AAU35" s="34">
        <v>199.31033608999999</v>
      </c>
      <c r="AAV35" s="34">
        <v>635.8628056199999</v>
      </c>
      <c r="AAW35" s="34">
        <v>278.09710378000011</v>
      </c>
      <c r="AAX35" s="34">
        <v>9.5220502870152401</v>
      </c>
      <c r="AAY35" s="34">
        <v>569.44317745000001</v>
      </c>
      <c r="AAZ35" s="34">
        <v>0</v>
      </c>
      <c r="ABA35" s="34"/>
      <c r="ABB35" s="34">
        <v>398.00577866228463</v>
      </c>
      <c r="ABC35" s="34">
        <v>6.0855390500000004</v>
      </c>
      <c r="ABD35" s="34">
        <v>-11.14471056</v>
      </c>
      <c r="ABE35" s="34">
        <v>-7.0705680400000004</v>
      </c>
      <c r="ABF35" s="34">
        <v>-3.4954058400000001</v>
      </c>
      <c r="ABG35" s="34"/>
      <c r="ABH35" s="34"/>
      <c r="ABI35" s="34"/>
      <c r="ABJ35" s="34">
        <v>339.52845223999998</v>
      </c>
      <c r="ABK35" s="34">
        <v>54.159748229999998</v>
      </c>
      <c r="ABL35" s="34">
        <v>75.742812089999987</v>
      </c>
      <c r="ABM35" s="34">
        <v>93.92662584</v>
      </c>
      <c r="ABN35" s="34">
        <v>7.9274432893176643</v>
      </c>
      <c r="ABO35" s="34">
        <v>233.42262832</v>
      </c>
      <c r="ABP35" s="34">
        <v>15.072273040000001</v>
      </c>
      <c r="ABQ35" s="34"/>
      <c r="ABR35" s="34">
        <v>188.21494454354101</v>
      </c>
      <c r="ABS35" s="34">
        <v>1.08685E-2</v>
      </c>
      <c r="ABT35" s="34">
        <v>-7.3505945199999996</v>
      </c>
      <c r="ABU35" s="34">
        <v>-7.22566913</v>
      </c>
      <c r="ABV35" s="34">
        <v>-1.08685E-2</v>
      </c>
      <c r="ABW35" s="34"/>
      <c r="ABX35" s="34"/>
      <c r="ABY35" s="34"/>
      <c r="ABZ35" s="34">
        <v>217.70007848</v>
      </c>
      <c r="ACA35" s="34">
        <v>11.3247415</v>
      </c>
      <c r="ACB35" s="34">
        <v>4.2964629400000014</v>
      </c>
      <c r="ACC35" s="34">
        <v>9.0476899999999999E-2</v>
      </c>
      <c r="ACD35" s="34">
        <v>0.83082465965348107</v>
      </c>
      <c r="ACE35" s="34">
        <v>51.82280299</v>
      </c>
      <c r="ACF35" s="34">
        <v>0</v>
      </c>
      <c r="ACG35" s="34"/>
      <c r="ACH35" s="34">
        <v>31.86563823815446</v>
      </c>
      <c r="ACI35" s="34">
        <v>11.171383949999999</v>
      </c>
      <c r="ACJ35" s="34">
        <v>-9.0889855599999994</v>
      </c>
      <c r="ACK35" s="34">
        <v>-0.49199461</v>
      </c>
      <c r="ACL35" s="34">
        <v>-8.5809035299999987</v>
      </c>
      <c r="ACM35" s="34"/>
      <c r="ACN35" s="34"/>
      <c r="ACO35" s="34"/>
      <c r="ACP35" s="34">
        <v>21.052337059999999</v>
      </c>
      <c r="ACQ35" s="34">
        <v>11.882748469999999</v>
      </c>
      <c r="ACR35" s="34">
        <v>7.5783608100000004</v>
      </c>
      <c r="ACS35" s="34">
        <v>0.1379727</v>
      </c>
      <c r="ACT35" s="34">
        <v>7.1157757582718082</v>
      </c>
      <c r="ACU35" s="34">
        <v>1286.1834373900001</v>
      </c>
      <c r="ACV35" s="34">
        <v>614.21967730999995</v>
      </c>
      <c r="ACW35" s="34"/>
      <c r="ACX35" s="34">
        <v>707.45177424876294</v>
      </c>
      <c r="ACY35" s="34">
        <v>31.645476559999999</v>
      </c>
      <c r="ACZ35" s="34">
        <v>-5.7064424900000006</v>
      </c>
      <c r="ADA35" s="34">
        <v>-1.6334962200000001</v>
      </c>
      <c r="ADB35" s="34">
        <v>-1.2666524100000001</v>
      </c>
      <c r="ADC35" s="34"/>
      <c r="ADD35" s="34"/>
      <c r="ADE35" s="34"/>
      <c r="ADF35" s="34">
        <v>449.73773584000003</v>
      </c>
      <c r="ADG35" s="34">
        <v>74.352597029999998</v>
      </c>
      <c r="ADH35" s="34">
        <v>546.56160824000006</v>
      </c>
      <c r="ADI35" s="34">
        <v>183.88601972000001</v>
      </c>
      <c r="ADJ35" s="34">
        <v>12.129696114805981</v>
      </c>
      <c r="ADK35" s="34">
        <v>69.375623630000007</v>
      </c>
      <c r="ADL35" s="34">
        <v>0</v>
      </c>
      <c r="ADM35" s="34"/>
      <c r="ADN35" s="34">
        <v>3.802187036479006</v>
      </c>
      <c r="ADO35" s="34">
        <v>0.70133065999999999</v>
      </c>
      <c r="ADP35" s="34">
        <v>-0.35708841000000002</v>
      </c>
      <c r="ADQ35" s="34">
        <v>-7.6208369999999998E-2</v>
      </c>
      <c r="ADR35" s="34">
        <v>-0.21599286000000001</v>
      </c>
      <c r="ADS35" s="34"/>
      <c r="ADT35" s="34"/>
      <c r="ADU35" s="34"/>
      <c r="ADV35" s="34">
        <v>19.344221950000001</v>
      </c>
      <c r="ADW35" s="34">
        <v>47.590500859999999</v>
      </c>
      <c r="ADX35" s="34">
        <v>1.6835615399999999</v>
      </c>
      <c r="ADY35" s="34">
        <v>5.6008620000000002E-2</v>
      </c>
      <c r="ADZ35" s="34">
        <v>5.93113011971219</v>
      </c>
      <c r="AEA35" s="34">
        <v>767.65307256999995</v>
      </c>
      <c r="AEB35" s="34">
        <v>0</v>
      </c>
      <c r="AEC35" s="34"/>
      <c r="AED35" s="34">
        <v>467.26991105154661</v>
      </c>
      <c r="AEE35" s="34">
        <v>65.191949010000002</v>
      </c>
      <c r="AEF35" s="34">
        <v>-34.588928980000013</v>
      </c>
      <c r="AEG35" s="34">
        <v>-18.392192919999999</v>
      </c>
      <c r="AEH35" s="34">
        <v>-15.424642710000001</v>
      </c>
      <c r="AEI35" s="34"/>
      <c r="AEJ35" s="34"/>
      <c r="AEK35" s="34"/>
      <c r="AEL35" s="34">
        <v>211.04593469</v>
      </c>
      <c r="AEM35" s="34">
        <v>177.45085814000001</v>
      </c>
      <c r="AEN35" s="34">
        <v>307.59805236</v>
      </c>
      <c r="AEO35" s="34">
        <v>6.3662783699999999</v>
      </c>
      <c r="AEP35" s="34">
        <v>9.2656060257363801</v>
      </c>
      <c r="AEQ35" s="34">
        <v>5705.21155206</v>
      </c>
      <c r="AER35" s="34">
        <v>0</v>
      </c>
      <c r="AES35" s="34"/>
      <c r="AET35" s="34">
        <v>1258.1926532338571</v>
      </c>
      <c r="AEU35" s="34">
        <v>114.97306637</v>
      </c>
      <c r="AEV35" s="34">
        <v>-142.88143489999999</v>
      </c>
      <c r="AEW35" s="34">
        <v>-62.499367709999987</v>
      </c>
      <c r="AEX35" s="34">
        <v>-50.742633040000001</v>
      </c>
      <c r="AEY35" s="34"/>
      <c r="AEZ35" s="34"/>
      <c r="AFA35" s="34"/>
      <c r="AFB35" s="34">
        <v>2662.6702429000002</v>
      </c>
      <c r="AFC35" s="34">
        <v>797.69977047999998</v>
      </c>
      <c r="AFD35" s="34">
        <v>2068.5317857599998</v>
      </c>
      <c r="AFE35" s="34">
        <v>59.603454390000003</v>
      </c>
      <c r="AFF35" s="34">
        <v>7.1742574813419742</v>
      </c>
      <c r="AFG35" s="34">
        <v>16799.26395674</v>
      </c>
      <c r="AFH35" s="34">
        <v>0</v>
      </c>
      <c r="AFI35" s="34"/>
      <c r="AFJ35" s="34">
        <v>2555.7582728732259</v>
      </c>
      <c r="AFK35" s="34">
        <v>278.18295794000011</v>
      </c>
      <c r="AFL35" s="34">
        <v>-335.51100430000008</v>
      </c>
      <c r="AFM35" s="34">
        <v>-104.29567948</v>
      </c>
      <c r="AFN35" s="34">
        <v>-173.57084972999991</v>
      </c>
      <c r="AFO35" s="34"/>
      <c r="AFP35" s="34"/>
      <c r="AFQ35" s="34"/>
      <c r="AFR35" s="34">
        <v>7325.9242777899999</v>
      </c>
      <c r="AFS35" s="34">
        <v>2918.7558964300019</v>
      </c>
      <c r="AFT35" s="34">
        <v>5044.8576146299993</v>
      </c>
      <c r="AFU35" s="34">
        <v>1227.20702132</v>
      </c>
      <c r="AFV35" s="34">
        <v>8.3325758507877392</v>
      </c>
      <c r="AFW35" s="34">
        <v>2582.5297367199992</v>
      </c>
      <c r="AFX35" s="34">
        <v>0</v>
      </c>
      <c r="AFY35" s="34"/>
      <c r="AFZ35" s="34">
        <v>291.97248859166842</v>
      </c>
      <c r="AGA35" s="34">
        <v>72.721445750000001</v>
      </c>
      <c r="AGB35" s="34">
        <v>-99.460353389999995</v>
      </c>
      <c r="AGC35" s="34">
        <v>-12.42669242</v>
      </c>
      <c r="AGD35" s="34">
        <v>-69.628622750000005</v>
      </c>
      <c r="AGE35" s="34"/>
      <c r="AGF35" s="34"/>
      <c r="AGG35" s="34"/>
      <c r="AGH35" s="34">
        <v>1854.7161893800001</v>
      </c>
      <c r="AGI35" s="34">
        <v>369.56666931000001</v>
      </c>
      <c r="AGJ35" s="34">
        <v>279.47140952000001</v>
      </c>
      <c r="AGK35" s="34">
        <v>6.0540216399999993</v>
      </c>
      <c r="AGL35" s="34">
        <v>3.3155254229074371</v>
      </c>
      <c r="AGM35" s="34">
        <v>14216.73422002</v>
      </c>
      <c r="AGN35" s="34">
        <v>0</v>
      </c>
      <c r="AGO35" s="34"/>
      <c r="AGP35" s="34">
        <v>2263.785784281557</v>
      </c>
      <c r="AGQ35" s="34">
        <v>205.46151219000001</v>
      </c>
      <c r="AGR35" s="34">
        <v>-236.05065091000009</v>
      </c>
      <c r="AGS35" s="34">
        <v>-91.868987059999981</v>
      </c>
      <c r="AGT35" s="34">
        <v>-103.9422269799999</v>
      </c>
      <c r="AGU35" s="34"/>
      <c r="AGV35" s="34"/>
      <c r="AGW35" s="34"/>
      <c r="AGX35" s="34">
        <v>5471.2080884099996</v>
      </c>
      <c r="AGY35" s="34">
        <v>2549.1892271200022</v>
      </c>
      <c r="AGZ35" s="34">
        <v>4765.3862051100004</v>
      </c>
      <c r="AHA35" s="34">
        <v>1221.15299968</v>
      </c>
      <c r="AHB35" s="34">
        <v>9.2323908116273135</v>
      </c>
      <c r="AHC35" s="34">
        <v>45604.818671000001</v>
      </c>
      <c r="AHD35" s="34">
        <v>2492.5376198899999</v>
      </c>
      <c r="AHE35" s="34"/>
      <c r="AHF35" s="34">
        <v>13951.888174440001</v>
      </c>
      <c r="AHG35" s="34">
        <v>1049.60927485</v>
      </c>
      <c r="AHH35" s="34">
        <v>-1215.1792918900001</v>
      </c>
      <c r="AHI35" s="34">
        <v>-476.51009068000002</v>
      </c>
      <c r="AHJ35" s="34">
        <v>-607.51466115999983</v>
      </c>
      <c r="AHK35" s="34"/>
      <c r="AHL35" s="34"/>
      <c r="AHM35" s="34"/>
      <c r="AHN35" s="34">
        <v>22032.85262156</v>
      </c>
      <c r="AHO35" s="34">
        <v>6608.0426759800021</v>
      </c>
      <c r="AHP35" s="34">
        <v>11237.52243615</v>
      </c>
      <c r="AHQ35" s="34">
        <v>4627.4762803800004</v>
      </c>
      <c r="AHR35" s="34">
        <v>8.4728960618179006</v>
      </c>
      <c r="AHS35" s="32" t="s">
        <v>476</v>
      </c>
      <c r="AHT35" s="32" t="s">
        <v>477</v>
      </c>
      <c r="AHU35" s="32" t="s">
        <v>260</v>
      </c>
    </row>
    <row r="36" spans="1:905" ht="15" customHeight="1">
      <c r="A36" s="75" t="s">
        <v>5</v>
      </c>
      <c r="B36" s="60" t="s">
        <v>6</v>
      </c>
      <c r="C36" s="36" t="s">
        <v>167</v>
      </c>
      <c r="D36" s="74">
        <v>44926</v>
      </c>
      <c r="E36" s="58"/>
      <c r="F36" s="58"/>
      <c r="G36" s="59"/>
      <c r="H36" s="31"/>
      <c r="I36" s="31"/>
      <c r="J36" s="31"/>
      <c r="K36" s="31"/>
      <c r="L36" s="31"/>
      <c r="M36" s="31"/>
      <c r="N36" s="31"/>
      <c r="O36" s="31"/>
      <c r="P36" s="31"/>
      <c r="Q36" s="31"/>
      <c r="R36" s="31"/>
      <c r="S36" s="31"/>
      <c r="T36" s="31"/>
      <c r="U36" s="180"/>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2" t="s">
        <v>478</v>
      </c>
      <c r="AHT36" s="198" t="s">
        <v>2389</v>
      </c>
      <c r="AHU36" s="32" t="s">
        <v>222</v>
      </c>
    </row>
    <row r="37" spans="1:905" ht="15" customHeight="1">
      <c r="A37" s="36" t="s">
        <v>14</v>
      </c>
      <c r="B37" s="58" t="s">
        <v>15</v>
      </c>
      <c r="C37" s="36" t="s">
        <v>172</v>
      </c>
      <c r="D37" s="74">
        <v>44926</v>
      </c>
      <c r="E37" s="58" t="s">
        <v>193</v>
      </c>
      <c r="F37" s="58" t="s">
        <v>191</v>
      </c>
      <c r="G37" s="31">
        <v>49734</v>
      </c>
      <c r="H37" s="31">
        <v>816</v>
      </c>
      <c r="I37" s="31"/>
      <c r="J37" s="31">
        <v>205</v>
      </c>
      <c r="K37" s="31">
        <v>551</v>
      </c>
      <c r="L37" s="31">
        <v>-87</v>
      </c>
      <c r="M37" s="31">
        <v>-5</v>
      </c>
      <c r="N37" s="31">
        <v>-78</v>
      </c>
      <c r="O37" s="31">
        <v>598318</v>
      </c>
      <c r="P37" s="31">
        <v>5563</v>
      </c>
      <c r="Q37" s="31"/>
      <c r="R37" s="31">
        <v>8036</v>
      </c>
      <c r="S37" s="31">
        <v>9026</v>
      </c>
      <c r="T37" s="31">
        <v>12853</v>
      </c>
      <c r="U37" s="180">
        <v>19732</v>
      </c>
      <c r="V37" s="34">
        <v>122</v>
      </c>
      <c r="W37" s="34">
        <v>0</v>
      </c>
      <c r="X37" s="34"/>
      <c r="Y37" s="34"/>
      <c r="Z37" s="34">
        <v>0</v>
      </c>
      <c r="AA37" s="34"/>
      <c r="AB37" s="34">
        <v>0</v>
      </c>
      <c r="AC37" s="34">
        <v>0</v>
      </c>
      <c r="AD37" s="34"/>
      <c r="AE37" s="34"/>
      <c r="AF37" s="34"/>
      <c r="AG37" s="34"/>
      <c r="AH37" s="34">
        <v>0</v>
      </c>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v>57</v>
      </c>
      <c r="EF37" s="34"/>
      <c r="EG37" s="34"/>
      <c r="EH37" s="34">
        <v>0</v>
      </c>
      <c r="EI37" s="34">
        <v>48</v>
      </c>
      <c r="EJ37" s="34">
        <v>-43</v>
      </c>
      <c r="EK37" s="34">
        <v>0</v>
      </c>
      <c r="EL37" s="34">
        <v>-43</v>
      </c>
      <c r="EM37" s="34"/>
      <c r="EN37" s="34"/>
      <c r="EO37" s="34"/>
      <c r="EP37" s="34">
        <v>2</v>
      </c>
      <c r="EQ37" s="34">
        <v>8</v>
      </c>
      <c r="ER37" s="34">
        <v>5</v>
      </c>
      <c r="ES37" s="34"/>
      <c r="ET37" s="34">
        <v>11</v>
      </c>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v>48</v>
      </c>
      <c r="NL37" s="34"/>
      <c r="NM37" s="34"/>
      <c r="NN37" s="34"/>
      <c r="NO37" s="34">
        <v>48</v>
      </c>
      <c r="NP37" s="34">
        <v>-43</v>
      </c>
      <c r="NQ37" s="34"/>
      <c r="NR37" s="34">
        <v>-43</v>
      </c>
      <c r="NS37" s="34"/>
      <c r="NT37" s="34"/>
      <c r="NU37" s="34"/>
      <c r="NV37" s="34">
        <v>0</v>
      </c>
      <c r="NW37" s="34">
        <v>5</v>
      </c>
      <c r="NX37" s="34"/>
      <c r="NY37" s="34"/>
      <c r="NZ37" s="34">
        <v>2</v>
      </c>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v>9</v>
      </c>
      <c r="SJ37" s="34"/>
      <c r="SK37" s="34"/>
      <c r="SL37" s="34">
        <v>0</v>
      </c>
      <c r="SM37" s="34"/>
      <c r="SN37" s="34">
        <v>0</v>
      </c>
      <c r="SO37" s="34">
        <v>0</v>
      </c>
      <c r="SP37" s="34"/>
      <c r="SQ37" s="34"/>
      <c r="SR37" s="34"/>
      <c r="SS37" s="34"/>
      <c r="ST37" s="34">
        <v>2</v>
      </c>
      <c r="SU37" s="34">
        <v>2</v>
      </c>
      <c r="SV37" s="34">
        <v>5</v>
      </c>
      <c r="SW37" s="34"/>
      <c r="SX37" s="34">
        <v>9</v>
      </c>
      <c r="SY37" s="34"/>
      <c r="SZ37" s="34"/>
      <c r="TA37" s="34"/>
      <c r="TB37" s="34"/>
      <c r="TC37" s="34"/>
      <c r="TD37" s="34"/>
      <c r="TE37" s="34"/>
      <c r="TF37" s="34"/>
      <c r="TG37" s="34"/>
      <c r="TH37" s="34"/>
      <c r="TI37" s="34"/>
      <c r="TJ37" s="34"/>
      <c r="TK37" s="34"/>
      <c r="TL37" s="34"/>
      <c r="TM37" s="34"/>
      <c r="TN37" s="34"/>
      <c r="TO37" s="34">
        <v>1042</v>
      </c>
      <c r="TP37" s="34">
        <v>267</v>
      </c>
      <c r="TQ37" s="34"/>
      <c r="TR37" s="34">
        <v>67</v>
      </c>
      <c r="TS37" s="34">
        <v>33</v>
      </c>
      <c r="TT37" s="34">
        <v>-23</v>
      </c>
      <c r="TU37" s="34">
        <v>-2</v>
      </c>
      <c r="TV37" s="34">
        <v>-20</v>
      </c>
      <c r="TW37" s="34"/>
      <c r="TX37" s="34"/>
      <c r="TY37" s="34"/>
      <c r="TZ37" s="34">
        <v>201</v>
      </c>
      <c r="UA37" s="34">
        <v>158</v>
      </c>
      <c r="UB37" s="34">
        <v>659</v>
      </c>
      <c r="UC37" s="34">
        <v>2</v>
      </c>
      <c r="UD37" s="34">
        <v>25</v>
      </c>
      <c r="UE37" s="34">
        <v>281</v>
      </c>
      <c r="UF37" s="34">
        <v>148</v>
      </c>
      <c r="UG37" s="34"/>
      <c r="UH37" s="34">
        <v>5</v>
      </c>
      <c r="UI37" s="34">
        <v>10</v>
      </c>
      <c r="UJ37" s="34">
        <v>-2</v>
      </c>
      <c r="UK37" s="34">
        <v>0</v>
      </c>
      <c r="UL37" s="34">
        <v>-2</v>
      </c>
      <c r="UM37" s="34"/>
      <c r="UN37" s="34"/>
      <c r="UO37" s="34"/>
      <c r="UP37" s="34">
        <v>140</v>
      </c>
      <c r="UQ37" s="34">
        <v>39</v>
      </c>
      <c r="UR37" s="34">
        <v>101</v>
      </c>
      <c r="US37" s="34"/>
      <c r="UT37" s="34">
        <v>4</v>
      </c>
      <c r="UU37" s="34">
        <v>673</v>
      </c>
      <c r="UV37" s="34">
        <v>30</v>
      </c>
      <c r="UW37" s="34"/>
      <c r="UX37" s="34">
        <v>62</v>
      </c>
      <c r="UY37" s="34">
        <v>22</v>
      </c>
      <c r="UZ37" s="34">
        <v>-21</v>
      </c>
      <c r="VA37" s="34">
        <v>-2</v>
      </c>
      <c r="VB37" s="34">
        <v>-18</v>
      </c>
      <c r="VC37" s="34"/>
      <c r="VD37" s="34"/>
      <c r="VE37" s="34"/>
      <c r="VF37" s="34">
        <v>61</v>
      </c>
      <c r="VG37" s="34">
        <v>119</v>
      </c>
      <c r="VH37" s="34">
        <v>470</v>
      </c>
      <c r="VI37" s="34">
        <v>2</v>
      </c>
      <c r="VJ37" s="34">
        <v>6</v>
      </c>
      <c r="VK37" s="34">
        <v>88</v>
      </c>
      <c r="VL37" s="34">
        <v>88</v>
      </c>
      <c r="VM37" s="34"/>
      <c r="VN37" s="34"/>
      <c r="VO37" s="34"/>
      <c r="VP37" s="34"/>
      <c r="VQ37" s="34"/>
      <c r="VR37" s="34"/>
      <c r="VS37" s="34"/>
      <c r="VT37" s="34"/>
      <c r="VU37" s="34"/>
      <c r="VV37" s="34"/>
      <c r="VW37" s="34"/>
      <c r="VX37" s="34">
        <v>88</v>
      </c>
      <c r="VY37" s="34"/>
      <c r="VZ37" s="34">
        <v>15</v>
      </c>
      <c r="WA37" s="34"/>
      <c r="WB37" s="34"/>
      <c r="WC37" s="34"/>
      <c r="WD37" s="34"/>
      <c r="WE37" s="34"/>
      <c r="WF37" s="34"/>
      <c r="WG37" s="34"/>
      <c r="WH37" s="34"/>
      <c r="WI37" s="34"/>
      <c r="WJ37" s="34"/>
      <c r="WK37" s="34"/>
      <c r="WL37" s="34"/>
      <c r="WM37" s="34"/>
      <c r="WN37" s="34"/>
      <c r="WO37" s="34"/>
      <c r="WP37" s="34"/>
      <c r="WQ37" s="34">
        <v>1261</v>
      </c>
      <c r="WR37" s="34"/>
      <c r="WS37" s="34"/>
      <c r="WT37" s="34">
        <v>45</v>
      </c>
      <c r="WU37" s="34"/>
      <c r="WV37" s="34">
        <v>-1</v>
      </c>
      <c r="WW37" s="34">
        <v>-1</v>
      </c>
      <c r="WX37" s="34"/>
      <c r="WY37" s="34">
        <v>25906</v>
      </c>
      <c r="WZ37" s="34">
        <v>5459</v>
      </c>
      <c r="XA37" s="34"/>
      <c r="XB37" s="34">
        <v>448</v>
      </c>
      <c r="XC37" s="34">
        <v>448</v>
      </c>
      <c r="XD37" s="34">
        <v>348</v>
      </c>
      <c r="XE37" s="34">
        <v>15</v>
      </c>
      <c r="XF37" s="34">
        <v>8</v>
      </c>
      <c r="XG37" s="34">
        <v>2518</v>
      </c>
      <c r="XH37" s="34"/>
      <c r="XI37" s="34"/>
      <c r="XJ37" s="34">
        <v>0</v>
      </c>
      <c r="XK37" s="34">
        <v>161</v>
      </c>
      <c r="XL37" s="34">
        <v>-14</v>
      </c>
      <c r="XM37" s="34"/>
      <c r="XN37" s="34">
        <v>-13</v>
      </c>
      <c r="XO37" s="34">
        <v>13304</v>
      </c>
      <c r="XP37" s="34"/>
      <c r="XQ37" s="34"/>
      <c r="XR37" s="34">
        <v>573</v>
      </c>
      <c r="XS37" s="34">
        <v>382</v>
      </c>
      <c r="XT37" s="34">
        <v>525</v>
      </c>
      <c r="XU37" s="34">
        <v>1023</v>
      </c>
      <c r="XV37" s="34">
        <v>27</v>
      </c>
      <c r="XW37" s="34">
        <v>2209</v>
      </c>
      <c r="XX37" s="34"/>
      <c r="XY37" s="34"/>
      <c r="XZ37" s="34"/>
      <c r="YA37" s="34">
        <v>161</v>
      </c>
      <c r="YB37" s="34">
        <v>-14</v>
      </c>
      <c r="YC37" s="34"/>
      <c r="YD37" s="34">
        <v>-13</v>
      </c>
      <c r="YE37" s="34">
        <v>12969</v>
      </c>
      <c r="YF37" s="34"/>
      <c r="YG37" s="34"/>
      <c r="YH37" s="34">
        <v>536</v>
      </c>
      <c r="YI37" s="34">
        <v>353</v>
      </c>
      <c r="YJ37" s="34">
        <v>426</v>
      </c>
      <c r="YK37" s="34">
        <v>879</v>
      </c>
      <c r="YL37" s="34">
        <v>11</v>
      </c>
      <c r="YM37" s="34">
        <v>282</v>
      </c>
      <c r="YN37" s="34"/>
      <c r="YO37" s="34"/>
      <c r="YP37" s="34"/>
      <c r="YQ37" s="34"/>
      <c r="YR37" s="34">
        <v>0</v>
      </c>
      <c r="YS37" s="34"/>
      <c r="YT37" s="34"/>
      <c r="YU37" s="34">
        <v>335</v>
      </c>
      <c r="YV37" s="34"/>
      <c r="YW37" s="34"/>
      <c r="YX37" s="34">
        <v>27</v>
      </c>
      <c r="YY37" s="34">
        <v>21</v>
      </c>
      <c r="YZ37" s="34">
        <v>91</v>
      </c>
      <c r="ZA37" s="34">
        <v>144</v>
      </c>
      <c r="ZB37" s="34">
        <v>11</v>
      </c>
      <c r="ZC37" s="34">
        <v>27</v>
      </c>
      <c r="ZD37" s="34"/>
      <c r="ZE37" s="34"/>
      <c r="ZF37" s="34">
        <v>0</v>
      </c>
      <c r="ZG37" s="34"/>
      <c r="ZH37" s="34">
        <v>0</v>
      </c>
      <c r="ZI37" s="34"/>
      <c r="ZJ37" s="34"/>
      <c r="ZK37" s="34"/>
      <c r="ZL37" s="34"/>
      <c r="ZM37" s="34"/>
      <c r="ZN37" s="34">
        <v>10</v>
      </c>
      <c r="ZO37" s="34">
        <v>9</v>
      </c>
      <c r="ZP37" s="34">
        <v>8</v>
      </c>
      <c r="ZQ37" s="34"/>
      <c r="ZR37" s="34">
        <v>5</v>
      </c>
      <c r="ZS37" s="34">
        <v>63</v>
      </c>
      <c r="ZT37" s="34">
        <v>29</v>
      </c>
      <c r="ZU37" s="34"/>
      <c r="ZV37" s="34">
        <v>15</v>
      </c>
      <c r="ZW37" s="34"/>
      <c r="ZX37" s="34">
        <v>0</v>
      </c>
      <c r="ZY37" s="34">
        <v>0</v>
      </c>
      <c r="ZZ37" s="34"/>
      <c r="AAA37" s="34">
        <v>15</v>
      </c>
      <c r="AAB37" s="34"/>
      <c r="AAC37" s="34"/>
      <c r="AAD37" s="34">
        <v>0</v>
      </c>
      <c r="AAE37" s="34">
        <v>9</v>
      </c>
      <c r="AAF37" s="34">
        <v>54</v>
      </c>
      <c r="AAG37" s="34"/>
      <c r="AAH37" s="34"/>
      <c r="AAI37" s="34">
        <v>785</v>
      </c>
      <c r="AAJ37" s="34">
        <v>514</v>
      </c>
      <c r="AAK37" s="34"/>
      <c r="AAL37" s="34">
        <v>42</v>
      </c>
      <c r="AAM37" s="34">
        <v>155</v>
      </c>
      <c r="AAN37" s="34">
        <v>-1</v>
      </c>
      <c r="AAO37" s="34">
        <v>-1</v>
      </c>
      <c r="AAP37" s="34"/>
      <c r="AAQ37" s="34">
        <v>16441</v>
      </c>
      <c r="AAR37" s="34">
        <v>104</v>
      </c>
      <c r="AAS37" s="34"/>
      <c r="AAT37" s="34">
        <v>163</v>
      </c>
      <c r="AAU37" s="34">
        <v>435</v>
      </c>
      <c r="AAV37" s="34">
        <v>52</v>
      </c>
      <c r="AAW37" s="34">
        <v>134</v>
      </c>
      <c r="AAX37" s="34">
        <v>35</v>
      </c>
      <c r="AAY37" s="34">
        <v>144</v>
      </c>
      <c r="AAZ37" s="34"/>
      <c r="ABA37" s="34"/>
      <c r="ABB37" s="34"/>
      <c r="ABC37" s="34"/>
      <c r="ABD37" s="34"/>
      <c r="ABE37" s="34"/>
      <c r="ABF37" s="34"/>
      <c r="ABG37" s="34">
        <v>1095</v>
      </c>
      <c r="ABH37" s="34"/>
      <c r="ABI37" s="34"/>
      <c r="ABJ37" s="34">
        <v>13</v>
      </c>
      <c r="ABK37" s="34"/>
      <c r="ABL37" s="34"/>
      <c r="ABM37" s="34">
        <v>131</v>
      </c>
      <c r="ABN37" s="34">
        <v>20</v>
      </c>
      <c r="ABO37" s="34">
        <v>7</v>
      </c>
      <c r="ABP37" s="34"/>
      <c r="ABQ37" s="34"/>
      <c r="ABR37" s="34"/>
      <c r="ABS37" s="34"/>
      <c r="ABT37" s="34">
        <v>0</v>
      </c>
      <c r="ABU37" s="34"/>
      <c r="ABV37" s="34"/>
      <c r="ABW37" s="34"/>
      <c r="ABX37" s="34"/>
      <c r="ABY37" s="34"/>
      <c r="ABZ37" s="34"/>
      <c r="ACA37" s="34">
        <v>6</v>
      </c>
      <c r="ACB37" s="34"/>
      <c r="ACC37" s="34"/>
      <c r="ACD37" s="34">
        <v>6</v>
      </c>
      <c r="ACE37" s="34"/>
      <c r="ACF37" s="34"/>
      <c r="ACG37" s="34"/>
      <c r="ACH37" s="34"/>
      <c r="ACI37" s="34"/>
      <c r="ACJ37" s="34"/>
      <c r="ACK37" s="34"/>
      <c r="ACL37" s="34"/>
      <c r="ACM37" s="34"/>
      <c r="ACN37" s="34"/>
      <c r="ACO37" s="34"/>
      <c r="ACP37" s="34"/>
      <c r="ACQ37" s="34"/>
      <c r="ACR37" s="34"/>
      <c r="ACS37" s="34"/>
      <c r="ACT37" s="34"/>
      <c r="ACU37" s="34">
        <v>635</v>
      </c>
      <c r="ACV37" s="34">
        <v>514</v>
      </c>
      <c r="ACW37" s="34"/>
      <c r="ACX37" s="34">
        <v>42</v>
      </c>
      <c r="ACY37" s="34">
        <v>155</v>
      </c>
      <c r="ACZ37" s="34">
        <v>-1</v>
      </c>
      <c r="ADA37" s="34">
        <v>-1</v>
      </c>
      <c r="ADB37" s="34"/>
      <c r="ADC37" s="34">
        <v>15346</v>
      </c>
      <c r="ADD37" s="34">
        <v>104</v>
      </c>
      <c r="ADE37" s="34"/>
      <c r="ADF37" s="34">
        <v>150</v>
      </c>
      <c r="ADG37" s="34">
        <v>429</v>
      </c>
      <c r="ADH37" s="34">
        <v>52</v>
      </c>
      <c r="ADI37" s="34">
        <v>3</v>
      </c>
      <c r="ADJ37" s="34">
        <v>9</v>
      </c>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v>44008</v>
      </c>
      <c r="AER37" s="34">
        <v>7</v>
      </c>
      <c r="AES37" s="34"/>
      <c r="AET37" s="34">
        <v>36</v>
      </c>
      <c r="AEU37" s="34">
        <v>154</v>
      </c>
      <c r="AEV37" s="34">
        <v>-5</v>
      </c>
      <c r="AEW37" s="34">
        <v>-1</v>
      </c>
      <c r="AEX37" s="34">
        <v>-2</v>
      </c>
      <c r="AEY37" s="34">
        <v>542652</v>
      </c>
      <c r="AEZ37" s="34"/>
      <c r="AFA37" s="34"/>
      <c r="AFB37" s="34">
        <v>6650</v>
      </c>
      <c r="AFC37" s="34">
        <v>7587</v>
      </c>
      <c r="AFD37" s="34">
        <v>11210</v>
      </c>
      <c r="AFE37" s="34">
        <v>18558</v>
      </c>
      <c r="AFF37" s="34">
        <v>16</v>
      </c>
      <c r="AFG37" s="34">
        <v>5266</v>
      </c>
      <c r="AFH37" s="34"/>
      <c r="AFI37" s="34"/>
      <c r="AFJ37" s="34">
        <v>850</v>
      </c>
      <c r="AFK37" s="34">
        <v>212</v>
      </c>
      <c r="AFL37" s="34">
        <v>-49</v>
      </c>
      <c r="AFM37" s="34">
        <v>-13</v>
      </c>
      <c r="AFN37" s="34">
        <v>-35</v>
      </c>
      <c r="AFO37" s="34">
        <v>127605</v>
      </c>
      <c r="AFP37" s="34">
        <v>11574</v>
      </c>
      <c r="AFQ37" s="34"/>
      <c r="AFR37" s="34">
        <v>917</v>
      </c>
      <c r="AFS37" s="34">
        <v>1121</v>
      </c>
      <c r="AFT37" s="34">
        <v>1722</v>
      </c>
      <c r="AFU37" s="34">
        <v>1457</v>
      </c>
      <c r="AFV37" s="34">
        <v>24</v>
      </c>
      <c r="AFW37" s="34">
        <v>879</v>
      </c>
      <c r="AFX37" s="34"/>
      <c r="AFY37" s="34"/>
      <c r="AFZ37" s="34">
        <v>0</v>
      </c>
      <c r="AGA37" s="34">
        <v>3</v>
      </c>
      <c r="AGB37" s="34">
        <v>0</v>
      </c>
      <c r="AGC37" s="34">
        <v>0</v>
      </c>
      <c r="AGD37" s="34"/>
      <c r="AGE37" s="34"/>
      <c r="AGF37" s="34"/>
      <c r="AGG37" s="34"/>
      <c r="AGH37" s="34">
        <v>273</v>
      </c>
      <c r="AGI37" s="34">
        <v>14</v>
      </c>
      <c r="AGJ37" s="34">
        <v>115</v>
      </c>
      <c r="AGK37" s="34">
        <v>477</v>
      </c>
      <c r="AGL37" s="34">
        <v>9</v>
      </c>
      <c r="AGM37" s="34">
        <v>4387</v>
      </c>
      <c r="AGN37" s="34"/>
      <c r="AGO37" s="34"/>
      <c r="AGP37" s="34">
        <v>850</v>
      </c>
      <c r="AGQ37" s="34">
        <v>209</v>
      </c>
      <c r="AGR37" s="34">
        <v>-49</v>
      </c>
      <c r="AGS37" s="34">
        <v>-13</v>
      </c>
      <c r="AGT37" s="34">
        <v>-35</v>
      </c>
      <c r="AGU37" s="34">
        <v>127605</v>
      </c>
      <c r="AGV37" s="34">
        <v>11574</v>
      </c>
      <c r="AGW37" s="34"/>
      <c r="AGX37" s="34">
        <v>644</v>
      </c>
      <c r="AGY37" s="34">
        <v>1107</v>
      </c>
      <c r="AGZ37" s="34">
        <v>1608</v>
      </c>
      <c r="AHA37" s="34">
        <v>980</v>
      </c>
      <c r="AHB37" s="34">
        <v>15</v>
      </c>
      <c r="AHC37" s="34">
        <v>55001</v>
      </c>
      <c r="AHD37" s="34">
        <v>816</v>
      </c>
      <c r="AHE37" s="34"/>
      <c r="AHF37" s="34">
        <v>1055</v>
      </c>
      <c r="AHG37" s="34">
        <v>763</v>
      </c>
      <c r="AHH37" s="34">
        <v>-136</v>
      </c>
      <c r="AHI37" s="34">
        <v>-18</v>
      </c>
      <c r="AHJ37" s="34">
        <v>-113</v>
      </c>
      <c r="AHK37" s="34">
        <v>725923</v>
      </c>
      <c r="AHL37" s="34">
        <v>17137</v>
      </c>
      <c r="AHM37" s="34"/>
      <c r="AHN37" s="34">
        <v>8953</v>
      </c>
      <c r="AHO37" s="34">
        <v>10147</v>
      </c>
      <c r="AHP37" s="34">
        <v>14575</v>
      </c>
      <c r="AHQ37" s="34">
        <v>21189</v>
      </c>
      <c r="AHR37" s="34">
        <v>146</v>
      </c>
      <c r="AHS37" s="32" t="s">
        <v>479</v>
      </c>
      <c r="AHT37" s="198" t="s">
        <v>2389</v>
      </c>
      <c r="AHU37" s="32" t="s">
        <v>480</v>
      </c>
    </row>
    <row r="38" spans="1:905" ht="15" customHeight="1">
      <c r="A38" s="75" t="s">
        <v>131</v>
      </c>
      <c r="B38" s="60" t="s">
        <v>132</v>
      </c>
      <c r="C38" s="36" t="s">
        <v>179</v>
      </c>
      <c r="D38" s="74">
        <v>44926</v>
      </c>
      <c r="E38" s="58" t="s">
        <v>193</v>
      </c>
      <c r="F38" s="58" t="s">
        <v>191</v>
      </c>
      <c r="G38" s="59">
        <v>330046</v>
      </c>
      <c r="H38" s="31">
        <v>22538</v>
      </c>
      <c r="I38" s="31"/>
      <c r="J38" s="31">
        <v>46639</v>
      </c>
      <c r="K38" s="31">
        <v>10472</v>
      </c>
      <c r="L38" s="31">
        <v>-7475</v>
      </c>
      <c r="M38" s="31">
        <v>-1112</v>
      </c>
      <c r="N38" s="31">
        <v>-5754</v>
      </c>
      <c r="O38" s="31"/>
      <c r="P38" s="31"/>
      <c r="Q38" s="31"/>
      <c r="R38" s="31">
        <v>270655</v>
      </c>
      <c r="S38" s="31">
        <v>29967</v>
      </c>
      <c r="T38" s="31">
        <v>28006</v>
      </c>
      <c r="U38" s="180">
        <v>1418</v>
      </c>
      <c r="V38" s="34">
        <v>4</v>
      </c>
      <c r="W38" s="34">
        <v>13302</v>
      </c>
      <c r="X38" s="34">
        <v>39</v>
      </c>
      <c r="Y38" s="34"/>
      <c r="Z38" s="34">
        <v>1409</v>
      </c>
      <c r="AA38" s="34">
        <v>526</v>
      </c>
      <c r="AB38" s="34">
        <v>-325</v>
      </c>
      <c r="AC38" s="34">
        <v>-69</v>
      </c>
      <c r="AD38" s="34">
        <v>-211</v>
      </c>
      <c r="AE38" s="34"/>
      <c r="AF38" s="34"/>
      <c r="AG38" s="34"/>
      <c r="AH38" s="34">
        <v>11255</v>
      </c>
      <c r="AI38" s="34">
        <v>1160</v>
      </c>
      <c r="AJ38" s="34">
        <v>800</v>
      </c>
      <c r="AK38" s="34">
        <v>88</v>
      </c>
      <c r="AL38" s="34">
        <v>4</v>
      </c>
      <c r="AM38" s="34">
        <v>9501</v>
      </c>
      <c r="AN38" s="34">
        <v>6896</v>
      </c>
      <c r="AO38" s="34"/>
      <c r="AP38" s="34">
        <v>909</v>
      </c>
      <c r="AQ38" s="34">
        <v>194</v>
      </c>
      <c r="AR38" s="34">
        <v>-141</v>
      </c>
      <c r="AS38" s="34">
        <v>-15</v>
      </c>
      <c r="AT38" s="34">
        <v>-111</v>
      </c>
      <c r="AU38" s="34"/>
      <c r="AV38" s="34"/>
      <c r="AW38" s="34"/>
      <c r="AX38" s="34">
        <v>8562</v>
      </c>
      <c r="AY38" s="34">
        <v>707</v>
      </c>
      <c r="AZ38" s="34">
        <v>224</v>
      </c>
      <c r="BA38" s="34">
        <v>7</v>
      </c>
      <c r="BB38" s="34">
        <v>3</v>
      </c>
      <c r="BC38" s="34">
        <v>183</v>
      </c>
      <c r="BD38" s="34">
        <v>183</v>
      </c>
      <c r="BE38" s="34"/>
      <c r="BF38" s="34">
        <v>14</v>
      </c>
      <c r="BG38" s="34">
        <v>40</v>
      </c>
      <c r="BH38" s="34">
        <v>-22</v>
      </c>
      <c r="BI38" s="34"/>
      <c r="BJ38" s="34">
        <v>-22</v>
      </c>
      <c r="BK38" s="34"/>
      <c r="BL38" s="34"/>
      <c r="BM38" s="34"/>
      <c r="BN38" s="34">
        <v>183</v>
      </c>
      <c r="BO38" s="34"/>
      <c r="BP38" s="34"/>
      <c r="BQ38" s="34"/>
      <c r="BR38" s="34">
        <v>3</v>
      </c>
      <c r="BS38" s="34">
        <v>5221</v>
      </c>
      <c r="BT38" s="34">
        <v>5221</v>
      </c>
      <c r="BU38" s="34"/>
      <c r="BV38" s="34">
        <v>571</v>
      </c>
      <c r="BW38" s="34">
        <v>123</v>
      </c>
      <c r="BX38" s="34">
        <v>-69</v>
      </c>
      <c r="BY38" s="34">
        <v>-1</v>
      </c>
      <c r="BZ38" s="34">
        <v>-63</v>
      </c>
      <c r="CA38" s="34"/>
      <c r="CB38" s="34"/>
      <c r="CC38" s="34"/>
      <c r="CD38" s="34">
        <v>4832</v>
      </c>
      <c r="CE38" s="34">
        <v>159</v>
      </c>
      <c r="CF38" s="34">
        <v>224</v>
      </c>
      <c r="CG38" s="34">
        <v>6</v>
      </c>
      <c r="CH38" s="34">
        <v>3</v>
      </c>
      <c r="CI38" s="34">
        <v>2114</v>
      </c>
      <c r="CJ38" s="34">
        <v>181</v>
      </c>
      <c r="CK38" s="34"/>
      <c r="CL38" s="34">
        <v>203</v>
      </c>
      <c r="CM38" s="34">
        <v>4</v>
      </c>
      <c r="CN38" s="34">
        <v>-19</v>
      </c>
      <c r="CO38" s="34">
        <v>-9</v>
      </c>
      <c r="CP38" s="34">
        <v>-5</v>
      </c>
      <c r="CQ38" s="34"/>
      <c r="CR38" s="34"/>
      <c r="CS38" s="34"/>
      <c r="CT38" s="34">
        <v>1739</v>
      </c>
      <c r="CU38" s="34">
        <v>376</v>
      </c>
      <c r="CV38" s="34"/>
      <c r="CW38" s="34"/>
      <c r="CX38" s="34">
        <v>4</v>
      </c>
      <c r="CY38" s="34">
        <v>691</v>
      </c>
      <c r="CZ38" s="34">
        <v>19</v>
      </c>
      <c r="DA38" s="34"/>
      <c r="DB38" s="34">
        <v>40</v>
      </c>
      <c r="DC38" s="34">
        <v>23</v>
      </c>
      <c r="DD38" s="34">
        <v>-21</v>
      </c>
      <c r="DE38" s="34">
        <v>-2</v>
      </c>
      <c r="DF38" s="34">
        <v>-18</v>
      </c>
      <c r="DG38" s="34"/>
      <c r="DH38" s="34"/>
      <c r="DI38" s="34"/>
      <c r="DJ38" s="34">
        <v>648</v>
      </c>
      <c r="DK38" s="34">
        <v>41</v>
      </c>
      <c r="DL38" s="34"/>
      <c r="DM38" s="34">
        <v>1</v>
      </c>
      <c r="DN38" s="34">
        <v>3</v>
      </c>
      <c r="DO38" s="34">
        <v>1293</v>
      </c>
      <c r="DP38" s="34">
        <v>1293</v>
      </c>
      <c r="DQ38" s="34"/>
      <c r="DR38" s="34">
        <v>81</v>
      </c>
      <c r="DS38" s="34">
        <v>4</v>
      </c>
      <c r="DT38" s="34">
        <v>-10</v>
      </c>
      <c r="DU38" s="34">
        <v>-3</v>
      </c>
      <c r="DV38" s="34">
        <v>-4</v>
      </c>
      <c r="DW38" s="34"/>
      <c r="DX38" s="34"/>
      <c r="DY38" s="34"/>
      <c r="DZ38" s="34">
        <v>1160</v>
      </c>
      <c r="EA38" s="34">
        <v>132</v>
      </c>
      <c r="EB38" s="34"/>
      <c r="EC38" s="34"/>
      <c r="ED38" s="34">
        <v>3</v>
      </c>
      <c r="EE38" s="34">
        <v>91160</v>
      </c>
      <c r="EF38" s="34">
        <v>5050</v>
      </c>
      <c r="EG38" s="34"/>
      <c r="EH38" s="34">
        <v>11715</v>
      </c>
      <c r="EI38" s="34">
        <v>2723</v>
      </c>
      <c r="EJ38" s="34">
        <v>-2239</v>
      </c>
      <c r="EK38" s="34">
        <v>-323</v>
      </c>
      <c r="EL38" s="34">
        <v>-1742</v>
      </c>
      <c r="EM38" s="34"/>
      <c r="EN38" s="34"/>
      <c r="EO38" s="34"/>
      <c r="EP38" s="34">
        <v>85109</v>
      </c>
      <c r="EQ38" s="34">
        <v>4743</v>
      </c>
      <c r="ER38" s="34">
        <v>1063</v>
      </c>
      <c r="ES38" s="34">
        <v>245</v>
      </c>
      <c r="ET38" s="34">
        <v>3</v>
      </c>
      <c r="EU38" s="34">
        <v>13250</v>
      </c>
      <c r="EV38" s="34">
        <v>316</v>
      </c>
      <c r="EW38" s="34"/>
      <c r="EX38" s="34">
        <v>1743</v>
      </c>
      <c r="EY38" s="34">
        <v>432</v>
      </c>
      <c r="EZ38" s="34">
        <v>-310</v>
      </c>
      <c r="FA38" s="34">
        <v>-60</v>
      </c>
      <c r="FB38" s="34">
        <v>-220</v>
      </c>
      <c r="FC38" s="34"/>
      <c r="FD38" s="34"/>
      <c r="FE38" s="34"/>
      <c r="FF38" s="34">
        <v>12432</v>
      </c>
      <c r="FG38" s="34">
        <v>674</v>
      </c>
      <c r="FH38" s="34">
        <v>122</v>
      </c>
      <c r="FI38" s="34">
        <v>23</v>
      </c>
      <c r="FJ38" s="34">
        <v>3</v>
      </c>
      <c r="FK38" s="34">
        <v>4116</v>
      </c>
      <c r="FL38" s="34"/>
      <c r="FM38" s="34"/>
      <c r="FN38" s="34">
        <v>600</v>
      </c>
      <c r="FO38" s="34">
        <v>53</v>
      </c>
      <c r="FP38" s="34">
        <v>-38</v>
      </c>
      <c r="FQ38" s="34">
        <v>-7</v>
      </c>
      <c r="FR38" s="34">
        <v>-23</v>
      </c>
      <c r="FS38" s="34"/>
      <c r="FT38" s="34"/>
      <c r="FU38" s="34"/>
      <c r="FV38" s="34">
        <v>3978</v>
      </c>
      <c r="FW38" s="34">
        <v>107</v>
      </c>
      <c r="FX38" s="34">
        <v>30</v>
      </c>
      <c r="FY38" s="34"/>
      <c r="FZ38" s="34">
        <v>3</v>
      </c>
      <c r="GA38" s="34">
        <v>14</v>
      </c>
      <c r="GB38" s="34"/>
      <c r="GC38" s="34"/>
      <c r="GD38" s="34"/>
      <c r="GE38" s="34"/>
      <c r="GF38" s="34"/>
      <c r="GG38" s="34"/>
      <c r="GH38" s="34"/>
      <c r="GI38" s="34"/>
      <c r="GJ38" s="34"/>
      <c r="GK38" s="34"/>
      <c r="GL38" s="34">
        <v>14</v>
      </c>
      <c r="GM38" s="34"/>
      <c r="GN38" s="34"/>
      <c r="GO38" s="34"/>
      <c r="GP38" s="34">
        <v>4</v>
      </c>
      <c r="GQ38" s="34">
        <v>1241</v>
      </c>
      <c r="GR38" s="34"/>
      <c r="GS38" s="34"/>
      <c r="GT38" s="34">
        <v>199</v>
      </c>
      <c r="GU38" s="34">
        <v>83</v>
      </c>
      <c r="GV38" s="34">
        <v>-69</v>
      </c>
      <c r="GW38" s="34">
        <v>-5</v>
      </c>
      <c r="GX38" s="34">
        <v>-61</v>
      </c>
      <c r="GY38" s="34"/>
      <c r="GZ38" s="34"/>
      <c r="HA38" s="34"/>
      <c r="HB38" s="34">
        <v>1212</v>
      </c>
      <c r="HC38" s="34">
        <v>14</v>
      </c>
      <c r="HD38" s="34">
        <v>9</v>
      </c>
      <c r="HE38" s="34">
        <v>7</v>
      </c>
      <c r="HF38" s="34">
        <v>3</v>
      </c>
      <c r="HG38" s="34">
        <v>1715</v>
      </c>
      <c r="HH38" s="34"/>
      <c r="HI38" s="34"/>
      <c r="HJ38" s="34">
        <v>105</v>
      </c>
      <c r="HK38" s="34">
        <v>92</v>
      </c>
      <c r="HL38" s="34">
        <v>-72</v>
      </c>
      <c r="HM38" s="34">
        <v>-12</v>
      </c>
      <c r="HN38" s="34">
        <v>-57</v>
      </c>
      <c r="HO38" s="34"/>
      <c r="HP38" s="34"/>
      <c r="HQ38" s="34"/>
      <c r="HR38" s="34">
        <v>1669</v>
      </c>
      <c r="HS38" s="34">
        <v>34</v>
      </c>
      <c r="HT38" s="34">
        <v>8</v>
      </c>
      <c r="HU38" s="34">
        <v>5</v>
      </c>
      <c r="HV38" s="34">
        <v>2</v>
      </c>
      <c r="HW38" s="34">
        <v>522</v>
      </c>
      <c r="HX38" s="34"/>
      <c r="HY38" s="34"/>
      <c r="HZ38" s="34">
        <v>193</v>
      </c>
      <c r="IA38" s="34">
        <v>30</v>
      </c>
      <c r="IB38" s="34">
        <v>-28</v>
      </c>
      <c r="IC38" s="34">
        <v>-7</v>
      </c>
      <c r="ID38" s="34">
        <v>-21</v>
      </c>
      <c r="IE38" s="34"/>
      <c r="IF38" s="34"/>
      <c r="IG38" s="34"/>
      <c r="IH38" s="34">
        <v>516</v>
      </c>
      <c r="II38" s="34">
        <v>4</v>
      </c>
      <c r="IJ38" s="34"/>
      <c r="IK38" s="34">
        <v>2</v>
      </c>
      <c r="IL38" s="34">
        <v>2</v>
      </c>
      <c r="IM38" s="34">
        <v>1125</v>
      </c>
      <c r="IN38" s="34"/>
      <c r="IO38" s="34"/>
      <c r="IP38" s="34">
        <v>103</v>
      </c>
      <c r="IQ38" s="34">
        <v>48</v>
      </c>
      <c r="IR38" s="34">
        <v>-41</v>
      </c>
      <c r="IS38" s="34">
        <v>-5</v>
      </c>
      <c r="IT38" s="34">
        <v>-33</v>
      </c>
      <c r="IU38" s="34"/>
      <c r="IV38" s="34"/>
      <c r="IW38" s="34"/>
      <c r="IX38" s="34">
        <v>980</v>
      </c>
      <c r="IY38" s="34">
        <v>126</v>
      </c>
      <c r="IZ38" s="34">
        <v>18</v>
      </c>
      <c r="JA38" s="34">
        <v>1</v>
      </c>
      <c r="JB38" s="34">
        <v>3</v>
      </c>
      <c r="JC38" s="34">
        <v>1979</v>
      </c>
      <c r="JD38" s="34"/>
      <c r="JE38" s="34"/>
      <c r="JF38" s="34">
        <v>385</v>
      </c>
      <c r="JG38" s="34">
        <v>66</v>
      </c>
      <c r="JH38" s="34">
        <v>-68</v>
      </c>
      <c r="JI38" s="34">
        <v>-7</v>
      </c>
      <c r="JJ38" s="34">
        <v>-55</v>
      </c>
      <c r="JK38" s="34"/>
      <c r="JL38" s="34"/>
      <c r="JM38" s="34"/>
      <c r="JN38" s="34">
        <v>1926</v>
      </c>
      <c r="JO38" s="34">
        <v>46</v>
      </c>
      <c r="JP38" s="34">
        <v>2</v>
      </c>
      <c r="JQ38" s="34">
        <v>6</v>
      </c>
      <c r="JR38" s="34">
        <v>2</v>
      </c>
      <c r="JS38" s="34">
        <v>709</v>
      </c>
      <c r="JT38" s="34"/>
      <c r="JU38" s="34"/>
      <c r="JV38" s="34">
        <v>122</v>
      </c>
      <c r="JW38" s="34">
        <v>67</v>
      </c>
      <c r="JX38" s="34">
        <v>-39</v>
      </c>
      <c r="JY38" s="34">
        <v>-7</v>
      </c>
      <c r="JZ38" s="34">
        <v>-29</v>
      </c>
      <c r="KA38" s="34"/>
      <c r="KB38" s="34"/>
      <c r="KC38" s="34"/>
      <c r="KD38" s="34">
        <v>671</v>
      </c>
      <c r="KE38" s="34">
        <v>27</v>
      </c>
      <c r="KF38" s="34">
        <v>8</v>
      </c>
      <c r="KG38" s="34">
        <v>3</v>
      </c>
      <c r="KH38" s="34">
        <v>3</v>
      </c>
      <c r="KI38" s="34">
        <v>3565</v>
      </c>
      <c r="KJ38" s="34">
        <v>3565</v>
      </c>
      <c r="KK38" s="34"/>
      <c r="KL38" s="34">
        <v>172</v>
      </c>
      <c r="KM38" s="34">
        <v>12</v>
      </c>
      <c r="KN38" s="34">
        <v>-16</v>
      </c>
      <c r="KO38" s="34">
        <v>-2</v>
      </c>
      <c r="KP38" s="34">
        <v>-10</v>
      </c>
      <c r="KQ38" s="34"/>
      <c r="KR38" s="34"/>
      <c r="KS38" s="34"/>
      <c r="KT38" s="34">
        <v>2656</v>
      </c>
      <c r="KU38" s="34">
        <v>429</v>
      </c>
      <c r="KV38" s="34">
        <v>479</v>
      </c>
      <c r="KW38" s="34"/>
      <c r="KX38" s="34">
        <v>5</v>
      </c>
      <c r="KY38" s="34">
        <v>6402</v>
      </c>
      <c r="KZ38" s="34">
        <v>525</v>
      </c>
      <c r="LA38" s="34"/>
      <c r="LB38" s="34">
        <v>1190</v>
      </c>
      <c r="LC38" s="34">
        <v>132</v>
      </c>
      <c r="LD38" s="34">
        <v>-89</v>
      </c>
      <c r="LE38" s="34">
        <v>-20</v>
      </c>
      <c r="LF38" s="34">
        <v>-55</v>
      </c>
      <c r="LG38" s="34"/>
      <c r="LH38" s="34"/>
      <c r="LI38" s="34"/>
      <c r="LJ38" s="34">
        <v>5568</v>
      </c>
      <c r="LK38" s="34">
        <v>770</v>
      </c>
      <c r="LL38" s="34">
        <v>44</v>
      </c>
      <c r="LM38" s="34">
        <v>21</v>
      </c>
      <c r="LN38" s="34">
        <v>3</v>
      </c>
      <c r="LO38" s="34">
        <v>5416</v>
      </c>
      <c r="LP38" s="34"/>
      <c r="LQ38" s="34"/>
      <c r="LR38" s="34">
        <v>518</v>
      </c>
      <c r="LS38" s="34">
        <v>6</v>
      </c>
      <c r="LT38" s="34">
        <v>-12</v>
      </c>
      <c r="LU38" s="34">
        <v>-3</v>
      </c>
      <c r="LV38" s="34">
        <v>-3</v>
      </c>
      <c r="LW38" s="34"/>
      <c r="LX38" s="34"/>
      <c r="LY38" s="34"/>
      <c r="LZ38" s="34">
        <v>5355</v>
      </c>
      <c r="MA38" s="34">
        <v>43</v>
      </c>
      <c r="MB38" s="34">
        <v>5</v>
      </c>
      <c r="MC38" s="34">
        <v>13</v>
      </c>
      <c r="MD38" s="34">
        <v>2</v>
      </c>
      <c r="ME38" s="34">
        <v>4877</v>
      </c>
      <c r="MF38" s="34">
        <v>107</v>
      </c>
      <c r="MG38" s="34"/>
      <c r="MH38" s="34">
        <v>528</v>
      </c>
      <c r="MI38" s="34">
        <v>127</v>
      </c>
      <c r="MJ38" s="34">
        <v>-124</v>
      </c>
      <c r="MK38" s="34">
        <v>-23</v>
      </c>
      <c r="ML38" s="34">
        <v>-89</v>
      </c>
      <c r="MM38" s="34"/>
      <c r="MN38" s="34"/>
      <c r="MO38" s="34"/>
      <c r="MP38" s="34">
        <v>4587</v>
      </c>
      <c r="MQ38" s="34">
        <v>232</v>
      </c>
      <c r="MR38" s="34">
        <v>32</v>
      </c>
      <c r="MS38" s="34">
        <v>25</v>
      </c>
      <c r="MT38" s="34">
        <v>3</v>
      </c>
      <c r="MU38" s="34">
        <v>3065</v>
      </c>
      <c r="MV38" s="34"/>
      <c r="MW38" s="34"/>
      <c r="MX38" s="34">
        <v>318</v>
      </c>
      <c r="MY38" s="34">
        <v>157</v>
      </c>
      <c r="MZ38" s="34">
        <v>-125</v>
      </c>
      <c r="NA38" s="34">
        <v>-16</v>
      </c>
      <c r="NB38" s="34">
        <v>-102</v>
      </c>
      <c r="NC38" s="34"/>
      <c r="ND38" s="34"/>
      <c r="NE38" s="34"/>
      <c r="NF38" s="34">
        <v>2852</v>
      </c>
      <c r="NG38" s="34">
        <v>163</v>
      </c>
      <c r="NH38" s="34">
        <v>37</v>
      </c>
      <c r="NI38" s="34">
        <v>14</v>
      </c>
      <c r="NJ38" s="34">
        <v>3</v>
      </c>
      <c r="NK38" s="34">
        <v>5326</v>
      </c>
      <c r="NL38" s="34">
        <v>110</v>
      </c>
      <c r="NM38" s="34"/>
      <c r="NN38" s="34">
        <v>644</v>
      </c>
      <c r="NO38" s="34">
        <v>85</v>
      </c>
      <c r="NP38" s="34">
        <v>-142</v>
      </c>
      <c r="NQ38" s="34">
        <v>-27</v>
      </c>
      <c r="NR38" s="34">
        <v>-107</v>
      </c>
      <c r="NS38" s="34"/>
      <c r="NT38" s="34"/>
      <c r="NU38" s="34"/>
      <c r="NV38" s="34">
        <v>5030</v>
      </c>
      <c r="NW38" s="34">
        <v>219</v>
      </c>
      <c r="NX38" s="34">
        <v>52</v>
      </c>
      <c r="NY38" s="34">
        <v>25</v>
      </c>
      <c r="NZ38" s="34">
        <v>3</v>
      </c>
      <c r="OA38" s="34">
        <v>5015</v>
      </c>
      <c r="OB38" s="34">
        <v>8</v>
      </c>
      <c r="OC38" s="34"/>
      <c r="OD38" s="34">
        <v>674</v>
      </c>
      <c r="OE38" s="34">
        <v>255</v>
      </c>
      <c r="OF38" s="34">
        <v>-198</v>
      </c>
      <c r="OG38" s="34">
        <v>-23</v>
      </c>
      <c r="OH38" s="34">
        <v>-161</v>
      </c>
      <c r="OI38" s="34"/>
      <c r="OJ38" s="34"/>
      <c r="OK38" s="34"/>
      <c r="OL38" s="34">
        <v>4518</v>
      </c>
      <c r="OM38" s="34">
        <v>388</v>
      </c>
      <c r="ON38" s="34">
        <v>83</v>
      </c>
      <c r="OO38" s="34">
        <v>26</v>
      </c>
      <c r="OP38" s="34">
        <v>3</v>
      </c>
      <c r="OQ38" s="34">
        <v>4304</v>
      </c>
      <c r="OR38" s="34">
        <v>30</v>
      </c>
      <c r="OS38" s="34"/>
      <c r="OT38" s="34">
        <v>197</v>
      </c>
      <c r="OU38" s="34">
        <v>65</v>
      </c>
      <c r="OV38" s="34">
        <v>-67</v>
      </c>
      <c r="OW38" s="34">
        <v>-5</v>
      </c>
      <c r="OX38" s="34">
        <v>-53</v>
      </c>
      <c r="OY38" s="34"/>
      <c r="OZ38" s="34"/>
      <c r="PA38" s="34"/>
      <c r="PB38" s="34">
        <v>3638</v>
      </c>
      <c r="PC38" s="34">
        <v>633</v>
      </c>
      <c r="PD38" s="34">
        <v>8</v>
      </c>
      <c r="PE38" s="34">
        <v>25</v>
      </c>
      <c r="PF38" s="34">
        <v>3</v>
      </c>
      <c r="PG38" s="34">
        <v>4665</v>
      </c>
      <c r="PH38" s="34">
        <v>244</v>
      </c>
      <c r="PI38" s="34"/>
      <c r="PJ38" s="34">
        <v>461</v>
      </c>
      <c r="PK38" s="34">
        <v>52</v>
      </c>
      <c r="PL38" s="34">
        <v>-58</v>
      </c>
      <c r="PM38" s="34">
        <v>-6</v>
      </c>
      <c r="PN38" s="34">
        <v>-43</v>
      </c>
      <c r="PO38" s="34"/>
      <c r="PP38" s="34"/>
      <c r="PQ38" s="34"/>
      <c r="PR38" s="34">
        <v>4119</v>
      </c>
      <c r="PS38" s="34">
        <v>501</v>
      </c>
      <c r="PT38" s="34">
        <v>39</v>
      </c>
      <c r="PU38" s="34">
        <v>7</v>
      </c>
      <c r="PV38" s="34">
        <v>2</v>
      </c>
      <c r="PW38" s="34">
        <v>9376</v>
      </c>
      <c r="PX38" s="34">
        <v>1</v>
      </c>
      <c r="PY38" s="34"/>
      <c r="PZ38" s="34">
        <v>1072</v>
      </c>
      <c r="QA38" s="34">
        <v>431</v>
      </c>
      <c r="QB38" s="34">
        <v>-298</v>
      </c>
      <c r="QC38" s="34">
        <v>-24</v>
      </c>
      <c r="QD38" s="34">
        <v>-260</v>
      </c>
      <c r="QE38" s="34"/>
      <c r="QF38" s="34"/>
      <c r="QG38" s="34"/>
      <c r="QH38" s="34">
        <v>9221</v>
      </c>
      <c r="QI38" s="34">
        <v>114</v>
      </c>
      <c r="QJ38" s="34">
        <v>22</v>
      </c>
      <c r="QK38" s="34">
        <v>19</v>
      </c>
      <c r="QL38" s="34">
        <v>3</v>
      </c>
      <c r="QM38" s="34">
        <v>6879</v>
      </c>
      <c r="QN38" s="34">
        <v>1</v>
      </c>
      <c r="QO38" s="34"/>
      <c r="QP38" s="34">
        <v>998</v>
      </c>
      <c r="QQ38" s="34">
        <v>289</v>
      </c>
      <c r="QR38" s="34">
        <v>-243</v>
      </c>
      <c r="QS38" s="34">
        <v>-26</v>
      </c>
      <c r="QT38" s="34">
        <v>-204</v>
      </c>
      <c r="QU38" s="34"/>
      <c r="QV38" s="34"/>
      <c r="QW38" s="34"/>
      <c r="QX38" s="34">
        <v>6832</v>
      </c>
      <c r="QY38" s="34">
        <v>42</v>
      </c>
      <c r="QZ38" s="34">
        <v>3</v>
      </c>
      <c r="RA38" s="34">
        <v>2</v>
      </c>
      <c r="RB38" s="34">
        <v>2</v>
      </c>
      <c r="RC38" s="34">
        <v>3274</v>
      </c>
      <c r="RD38" s="34">
        <v>137</v>
      </c>
      <c r="RE38" s="34"/>
      <c r="RF38" s="34">
        <v>624</v>
      </c>
      <c r="RG38" s="34">
        <v>88</v>
      </c>
      <c r="RH38" s="34">
        <v>-73</v>
      </c>
      <c r="RI38" s="34">
        <v>-17</v>
      </c>
      <c r="RJ38" s="34">
        <v>-56</v>
      </c>
      <c r="RK38" s="34"/>
      <c r="RL38" s="34"/>
      <c r="RM38" s="34"/>
      <c r="RN38" s="34">
        <v>3258</v>
      </c>
      <c r="RO38" s="34">
        <v>15</v>
      </c>
      <c r="RP38" s="34">
        <v>1</v>
      </c>
      <c r="RQ38" s="34"/>
      <c r="RR38" s="34">
        <v>1</v>
      </c>
      <c r="RS38" s="34">
        <v>743</v>
      </c>
      <c r="RT38" s="34"/>
      <c r="RU38" s="34"/>
      <c r="RV38" s="34">
        <v>150</v>
      </c>
      <c r="RW38" s="34">
        <v>44</v>
      </c>
      <c r="RX38" s="34">
        <v>-36</v>
      </c>
      <c r="RY38" s="34">
        <v>-4</v>
      </c>
      <c r="RZ38" s="34">
        <v>-30</v>
      </c>
      <c r="SA38" s="34"/>
      <c r="SB38" s="34"/>
      <c r="SC38" s="34"/>
      <c r="SD38" s="34">
        <v>677</v>
      </c>
      <c r="SE38" s="34">
        <v>45</v>
      </c>
      <c r="SF38" s="34">
        <v>20</v>
      </c>
      <c r="SG38" s="34">
        <v>1</v>
      </c>
      <c r="SH38" s="34">
        <v>3</v>
      </c>
      <c r="SI38" s="34">
        <v>1619</v>
      </c>
      <c r="SJ38" s="34"/>
      <c r="SK38" s="34"/>
      <c r="SL38" s="34">
        <v>242</v>
      </c>
      <c r="SM38" s="34">
        <v>42</v>
      </c>
      <c r="SN38" s="34">
        <v>-42</v>
      </c>
      <c r="SO38" s="34">
        <v>-12</v>
      </c>
      <c r="SP38" s="34">
        <v>-27</v>
      </c>
      <c r="SQ38" s="34"/>
      <c r="SR38" s="34"/>
      <c r="SS38" s="34"/>
      <c r="ST38" s="34">
        <v>1559</v>
      </c>
      <c r="SU38" s="34">
        <v>31</v>
      </c>
      <c r="SV38" s="34">
        <v>13</v>
      </c>
      <c r="SW38" s="34">
        <v>15</v>
      </c>
      <c r="SX38" s="34">
        <v>3</v>
      </c>
      <c r="SY38" s="34">
        <v>1961</v>
      </c>
      <c r="SZ38" s="34">
        <v>6</v>
      </c>
      <c r="TA38" s="34"/>
      <c r="TB38" s="34">
        <v>479</v>
      </c>
      <c r="TC38" s="34">
        <v>68</v>
      </c>
      <c r="TD38" s="34">
        <v>-50</v>
      </c>
      <c r="TE38" s="34">
        <v>-5</v>
      </c>
      <c r="TF38" s="34">
        <v>-42</v>
      </c>
      <c r="TG38" s="34"/>
      <c r="TH38" s="34"/>
      <c r="TI38" s="34"/>
      <c r="TJ38" s="34">
        <v>1841</v>
      </c>
      <c r="TK38" s="34">
        <v>88</v>
      </c>
      <c r="TL38" s="34">
        <v>27</v>
      </c>
      <c r="TM38" s="34">
        <v>5</v>
      </c>
      <c r="TN38" s="34">
        <v>3</v>
      </c>
      <c r="TO38" s="34">
        <v>21213</v>
      </c>
      <c r="TP38" s="34">
        <v>4887</v>
      </c>
      <c r="TQ38" s="34"/>
      <c r="TR38" s="34">
        <v>1874</v>
      </c>
      <c r="TS38" s="34">
        <v>137</v>
      </c>
      <c r="TT38" s="34">
        <v>-135</v>
      </c>
      <c r="TU38" s="34">
        <v>-43</v>
      </c>
      <c r="TV38" s="34">
        <v>-68</v>
      </c>
      <c r="TW38" s="34"/>
      <c r="TX38" s="34"/>
      <c r="TY38" s="34"/>
      <c r="TZ38" s="34">
        <v>14868</v>
      </c>
      <c r="UA38" s="34">
        <v>2924</v>
      </c>
      <c r="UB38" s="34">
        <v>3286</v>
      </c>
      <c r="UC38" s="34">
        <v>135</v>
      </c>
      <c r="UD38" s="34">
        <v>5</v>
      </c>
      <c r="UE38" s="34">
        <v>16965</v>
      </c>
      <c r="UF38" s="34">
        <v>1147</v>
      </c>
      <c r="UG38" s="34"/>
      <c r="UH38" s="34">
        <v>1250</v>
      </c>
      <c r="UI38" s="34">
        <v>129</v>
      </c>
      <c r="UJ38" s="34">
        <v>-106</v>
      </c>
      <c r="UK38" s="34">
        <v>-28</v>
      </c>
      <c r="UL38" s="34">
        <v>-60</v>
      </c>
      <c r="UM38" s="34"/>
      <c r="UN38" s="34"/>
      <c r="UO38" s="34"/>
      <c r="UP38" s="34">
        <v>11043</v>
      </c>
      <c r="UQ38" s="34">
        <v>2641</v>
      </c>
      <c r="UR38" s="34">
        <v>3146</v>
      </c>
      <c r="US38" s="34">
        <v>135</v>
      </c>
      <c r="UT38" s="34">
        <v>5</v>
      </c>
      <c r="UU38" s="34">
        <v>13014</v>
      </c>
      <c r="UV38" s="34">
        <v>763</v>
      </c>
      <c r="UW38" s="34"/>
      <c r="UX38" s="34">
        <v>1098</v>
      </c>
      <c r="UY38" s="34">
        <v>121</v>
      </c>
      <c r="UZ38" s="34">
        <v>-91</v>
      </c>
      <c r="VA38" s="34">
        <v>-28</v>
      </c>
      <c r="VB38" s="34">
        <v>-50</v>
      </c>
      <c r="VC38" s="34"/>
      <c r="VD38" s="34"/>
      <c r="VE38" s="34"/>
      <c r="VF38" s="34">
        <v>7582</v>
      </c>
      <c r="VG38" s="34">
        <v>2219</v>
      </c>
      <c r="VH38" s="34">
        <v>3101</v>
      </c>
      <c r="VI38" s="34">
        <v>112</v>
      </c>
      <c r="VJ38" s="34">
        <v>5</v>
      </c>
      <c r="VK38" s="34">
        <v>3914</v>
      </c>
      <c r="VL38" s="34">
        <v>3740</v>
      </c>
      <c r="VM38" s="34"/>
      <c r="VN38" s="34">
        <v>610</v>
      </c>
      <c r="VO38" s="34">
        <v>8</v>
      </c>
      <c r="VP38" s="34">
        <v>-28</v>
      </c>
      <c r="VQ38" s="34">
        <v>-14</v>
      </c>
      <c r="VR38" s="34">
        <v>-9</v>
      </c>
      <c r="VS38" s="34"/>
      <c r="VT38" s="34"/>
      <c r="VU38" s="34"/>
      <c r="VV38" s="34">
        <v>3533</v>
      </c>
      <c r="VW38" s="34">
        <v>282</v>
      </c>
      <c r="VX38" s="34">
        <v>100</v>
      </c>
      <c r="VY38" s="34"/>
      <c r="VZ38" s="34">
        <v>1</v>
      </c>
      <c r="WA38" s="34">
        <v>334</v>
      </c>
      <c r="WB38" s="34"/>
      <c r="WC38" s="34"/>
      <c r="WD38" s="34">
        <v>15</v>
      </c>
      <c r="WE38" s="34"/>
      <c r="WF38" s="34">
        <v>-1</v>
      </c>
      <c r="WG38" s="34"/>
      <c r="WH38" s="34"/>
      <c r="WI38" s="34"/>
      <c r="WJ38" s="34"/>
      <c r="WK38" s="34"/>
      <c r="WL38" s="34">
        <v>292</v>
      </c>
      <c r="WM38" s="34">
        <v>2</v>
      </c>
      <c r="WN38" s="34">
        <v>41</v>
      </c>
      <c r="WO38" s="34"/>
      <c r="WP38" s="34">
        <v>1</v>
      </c>
      <c r="WQ38" s="34">
        <v>2935</v>
      </c>
      <c r="WR38" s="34">
        <v>3</v>
      </c>
      <c r="WS38" s="34"/>
      <c r="WT38" s="34">
        <v>195</v>
      </c>
      <c r="WU38" s="34">
        <v>148</v>
      </c>
      <c r="WV38" s="34">
        <v>-134</v>
      </c>
      <c r="WW38" s="34">
        <v>-4</v>
      </c>
      <c r="WX38" s="34">
        <v>-124</v>
      </c>
      <c r="WY38" s="34"/>
      <c r="WZ38" s="34"/>
      <c r="XA38" s="34"/>
      <c r="XB38" s="34">
        <v>2504</v>
      </c>
      <c r="XC38" s="34">
        <v>346</v>
      </c>
      <c r="XD38" s="34">
        <v>84</v>
      </c>
      <c r="XE38" s="34"/>
      <c r="XF38" s="34">
        <v>3</v>
      </c>
      <c r="XG38" s="34">
        <v>25096</v>
      </c>
      <c r="XH38" s="34">
        <v>323</v>
      </c>
      <c r="XI38" s="34"/>
      <c r="XJ38" s="34">
        <v>3292</v>
      </c>
      <c r="XK38" s="34">
        <v>2272</v>
      </c>
      <c r="XL38" s="34">
        <v>-1600</v>
      </c>
      <c r="XM38" s="34">
        <v>-83</v>
      </c>
      <c r="XN38" s="34">
        <v>-1456</v>
      </c>
      <c r="XO38" s="34"/>
      <c r="XP38" s="34"/>
      <c r="XQ38" s="34"/>
      <c r="XR38" s="34">
        <v>22386</v>
      </c>
      <c r="XS38" s="34">
        <v>1316</v>
      </c>
      <c r="XT38" s="34">
        <v>1342</v>
      </c>
      <c r="XU38" s="34">
        <v>53</v>
      </c>
      <c r="XV38" s="34">
        <v>3</v>
      </c>
      <c r="XW38" s="34">
        <v>15665</v>
      </c>
      <c r="XX38" s="34">
        <v>92</v>
      </c>
      <c r="XY38" s="34"/>
      <c r="XZ38" s="34">
        <v>1768</v>
      </c>
      <c r="YA38" s="34">
        <v>1591</v>
      </c>
      <c r="YB38" s="34">
        <v>-983</v>
      </c>
      <c r="YC38" s="34">
        <v>-46</v>
      </c>
      <c r="YD38" s="34">
        <v>-911</v>
      </c>
      <c r="YE38" s="34"/>
      <c r="YF38" s="34"/>
      <c r="YG38" s="34"/>
      <c r="YH38" s="34">
        <v>13896</v>
      </c>
      <c r="YI38" s="34">
        <v>849</v>
      </c>
      <c r="YJ38" s="34">
        <v>884</v>
      </c>
      <c r="YK38" s="34">
        <v>35</v>
      </c>
      <c r="YL38" s="34">
        <v>3</v>
      </c>
      <c r="YM38" s="34">
        <v>3175</v>
      </c>
      <c r="YN38" s="34">
        <v>184</v>
      </c>
      <c r="YO38" s="34"/>
      <c r="YP38" s="34">
        <v>533</v>
      </c>
      <c r="YQ38" s="34">
        <v>181</v>
      </c>
      <c r="YR38" s="34">
        <v>-130</v>
      </c>
      <c r="YS38" s="34">
        <v>-10</v>
      </c>
      <c r="YT38" s="34">
        <v>-108</v>
      </c>
      <c r="YU38" s="34"/>
      <c r="YV38" s="34"/>
      <c r="YW38" s="34"/>
      <c r="YX38" s="34">
        <v>3036</v>
      </c>
      <c r="YY38" s="34">
        <v>80</v>
      </c>
      <c r="YZ38" s="34">
        <v>52</v>
      </c>
      <c r="ZA38" s="34">
        <v>7</v>
      </c>
      <c r="ZB38" s="34">
        <v>3</v>
      </c>
      <c r="ZC38" s="34">
        <v>6256</v>
      </c>
      <c r="ZD38" s="34">
        <v>47</v>
      </c>
      <c r="ZE38" s="34"/>
      <c r="ZF38" s="34">
        <v>992</v>
      </c>
      <c r="ZG38" s="34">
        <v>499</v>
      </c>
      <c r="ZH38" s="34">
        <v>-488</v>
      </c>
      <c r="ZI38" s="34">
        <v>-27</v>
      </c>
      <c r="ZJ38" s="34">
        <v>-437</v>
      </c>
      <c r="ZK38" s="34"/>
      <c r="ZL38" s="34"/>
      <c r="ZM38" s="34"/>
      <c r="ZN38" s="34">
        <v>5453</v>
      </c>
      <c r="ZO38" s="34">
        <v>387</v>
      </c>
      <c r="ZP38" s="34">
        <v>406</v>
      </c>
      <c r="ZQ38" s="34">
        <v>10</v>
      </c>
      <c r="ZR38" s="34">
        <v>3</v>
      </c>
      <c r="ZS38" s="34">
        <v>63307</v>
      </c>
      <c r="ZT38" s="34">
        <v>3048</v>
      </c>
      <c r="ZU38" s="34"/>
      <c r="ZV38" s="34">
        <v>11433</v>
      </c>
      <c r="ZW38" s="34">
        <v>1939</v>
      </c>
      <c r="ZX38" s="34">
        <v>-1308</v>
      </c>
      <c r="ZY38" s="34">
        <v>-195</v>
      </c>
      <c r="ZZ38" s="34">
        <v>-984</v>
      </c>
      <c r="AAA38" s="34"/>
      <c r="AAB38" s="34"/>
      <c r="AAC38" s="34"/>
      <c r="AAD38" s="34">
        <v>58452</v>
      </c>
      <c r="AAE38" s="34">
        <v>3416</v>
      </c>
      <c r="AAF38" s="34">
        <v>1248</v>
      </c>
      <c r="AAG38" s="34">
        <v>190</v>
      </c>
      <c r="AAH38" s="34">
        <v>3</v>
      </c>
      <c r="AAI38" s="34">
        <v>30514</v>
      </c>
      <c r="AAJ38" s="34">
        <v>2285</v>
      </c>
      <c r="AAK38" s="34"/>
      <c r="AAL38" s="34">
        <v>6806</v>
      </c>
      <c r="AAM38" s="34">
        <v>806</v>
      </c>
      <c r="AAN38" s="34">
        <v>-578</v>
      </c>
      <c r="AAO38" s="34">
        <v>-121</v>
      </c>
      <c r="AAP38" s="34">
        <v>-411</v>
      </c>
      <c r="AAQ38" s="34"/>
      <c r="AAR38" s="34"/>
      <c r="AAS38" s="34"/>
      <c r="AAT38" s="34">
        <v>25132</v>
      </c>
      <c r="AAU38" s="34">
        <v>3268</v>
      </c>
      <c r="AAV38" s="34">
        <v>1982</v>
      </c>
      <c r="AAW38" s="34">
        <v>133</v>
      </c>
      <c r="AAX38" s="34">
        <v>4</v>
      </c>
      <c r="AAY38" s="34">
        <v>8356</v>
      </c>
      <c r="AAZ38" s="34">
        <v>1865</v>
      </c>
      <c r="ABA38" s="34"/>
      <c r="ABB38" s="34">
        <v>889</v>
      </c>
      <c r="ABC38" s="34">
        <v>286</v>
      </c>
      <c r="ABD38" s="34">
        <v>-192</v>
      </c>
      <c r="ABE38" s="34">
        <v>-32</v>
      </c>
      <c r="ABF38" s="34">
        <v>-134</v>
      </c>
      <c r="ABG38" s="34"/>
      <c r="ABH38" s="34"/>
      <c r="ABI38" s="34"/>
      <c r="ABJ38" s="34">
        <v>7211</v>
      </c>
      <c r="ABK38" s="34">
        <v>647</v>
      </c>
      <c r="ABL38" s="34">
        <v>488</v>
      </c>
      <c r="ABM38" s="34">
        <v>10</v>
      </c>
      <c r="ABN38" s="34">
        <v>4</v>
      </c>
      <c r="ABO38" s="34">
        <v>12297</v>
      </c>
      <c r="ABP38" s="34">
        <v>367</v>
      </c>
      <c r="ABQ38" s="34"/>
      <c r="ABR38" s="34">
        <v>3260</v>
      </c>
      <c r="ABS38" s="34">
        <v>230</v>
      </c>
      <c r="ABT38" s="34">
        <v>-177</v>
      </c>
      <c r="ABU38" s="34">
        <v>-27</v>
      </c>
      <c r="ABV38" s="34">
        <v>-140</v>
      </c>
      <c r="ABW38" s="34"/>
      <c r="ABX38" s="34"/>
      <c r="ABY38" s="34"/>
      <c r="ABZ38" s="34">
        <v>9724</v>
      </c>
      <c r="ACA38" s="34">
        <v>1655</v>
      </c>
      <c r="ACB38" s="34">
        <v>918</v>
      </c>
      <c r="ACC38" s="34"/>
      <c r="ACD38" s="34">
        <v>5</v>
      </c>
      <c r="ACE38" s="34">
        <v>3519</v>
      </c>
      <c r="ACF38" s="34">
        <v>2</v>
      </c>
      <c r="ACG38" s="34"/>
      <c r="ACH38" s="34">
        <v>2102</v>
      </c>
      <c r="ACI38" s="34">
        <v>102</v>
      </c>
      <c r="ACJ38" s="34">
        <v>-54</v>
      </c>
      <c r="ACK38" s="34">
        <v>-38</v>
      </c>
      <c r="ACL38" s="34">
        <v>-20</v>
      </c>
      <c r="ACM38" s="34"/>
      <c r="ACN38" s="34"/>
      <c r="ACO38" s="34"/>
      <c r="ACP38" s="34">
        <v>3004</v>
      </c>
      <c r="ACQ38" s="34">
        <v>417</v>
      </c>
      <c r="ACR38" s="34">
        <v>90</v>
      </c>
      <c r="ACS38" s="34">
        <v>7</v>
      </c>
      <c r="ACT38" s="34">
        <v>4</v>
      </c>
      <c r="ACU38" s="34">
        <v>6197</v>
      </c>
      <c r="ACV38" s="34">
        <v>51</v>
      </c>
      <c r="ACW38" s="34"/>
      <c r="ACX38" s="34">
        <v>547</v>
      </c>
      <c r="ACY38" s="34">
        <v>185</v>
      </c>
      <c r="ACZ38" s="34">
        <v>-153</v>
      </c>
      <c r="ADA38" s="34">
        <v>-23</v>
      </c>
      <c r="ADB38" s="34">
        <v>-114</v>
      </c>
      <c r="ADC38" s="34"/>
      <c r="ADD38" s="34"/>
      <c r="ADE38" s="34"/>
      <c r="ADF38" s="34">
        <v>5053</v>
      </c>
      <c r="ADG38" s="34">
        <v>547</v>
      </c>
      <c r="ADH38" s="34">
        <v>483</v>
      </c>
      <c r="ADI38" s="34">
        <v>115</v>
      </c>
      <c r="ADJ38" s="34">
        <v>4</v>
      </c>
      <c r="ADK38" s="34">
        <v>145</v>
      </c>
      <c r="ADL38" s="34"/>
      <c r="ADM38" s="34"/>
      <c r="ADN38" s="34">
        <v>8</v>
      </c>
      <c r="ADO38" s="34">
        <v>3</v>
      </c>
      <c r="ADP38" s="34">
        <v>-3</v>
      </c>
      <c r="ADQ38" s="34"/>
      <c r="ADR38" s="34">
        <v>-2</v>
      </c>
      <c r="ADS38" s="34"/>
      <c r="ADT38" s="34"/>
      <c r="ADU38" s="34"/>
      <c r="ADV38" s="34">
        <v>140</v>
      </c>
      <c r="ADW38" s="34">
        <v>2</v>
      </c>
      <c r="ADX38" s="34">
        <v>2</v>
      </c>
      <c r="ADY38" s="34"/>
      <c r="ADZ38" s="34">
        <v>2</v>
      </c>
      <c r="AEA38" s="34">
        <v>7576</v>
      </c>
      <c r="AEB38" s="34"/>
      <c r="AEC38" s="34"/>
      <c r="AED38" s="34">
        <v>2299</v>
      </c>
      <c r="AEE38" s="34">
        <v>528</v>
      </c>
      <c r="AEF38" s="34">
        <v>-365</v>
      </c>
      <c r="AEG38" s="34">
        <v>-113</v>
      </c>
      <c r="AEH38" s="34">
        <v>-232</v>
      </c>
      <c r="AEI38" s="34"/>
      <c r="AEJ38" s="34"/>
      <c r="AEK38" s="34"/>
      <c r="AEL38" s="34">
        <v>5868</v>
      </c>
      <c r="AEM38" s="34">
        <v>1081</v>
      </c>
      <c r="AEN38" s="34">
        <v>596</v>
      </c>
      <c r="AEO38" s="34">
        <v>31</v>
      </c>
      <c r="AEP38" s="34">
        <v>4</v>
      </c>
      <c r="AEQ38" s="34">
        <v>65442</v>
      </c>
      <c r="AER38" s="34">
        <v>6</v>
      </c>
      <c r="AES38" s="34"/>
      <c r="AET38" s="34">
        <v>6708</v>
      </c>
      <c r="AEU38" s="34">
        <v>1199</v>
      </c>
      <c r="AEV38" s="34">
        <v>-649</v>
      </c>
      <c r="AEW38" s="34">
        <v>-146</v>
      </c>
      <c r="AEX38" s="34">
        <v>-415</v>
      </c>
      <c r="AEY38" s="34"/>
      <c r="AEZ38" s="34"/>
      <c r="AFA38" s="34"/>
      <c r="AFB38" s="34">
        <v>36520</v>
      </c>
      <c r="AFC38" s="34">
        <v>11005</v>
      </c>
      <c r="AFD38" s="34">
        <v>17381</v>
      </c>
      <c r="AFE38" s="34">
        <v>536</v>
      </c>
      <c r="AFF38" s="34">
        <v>7</v>
      </c>
      <c r="AFG38" s="34">
        <v>128619</v>
      </c>
      <c r="AFH38" s="34">
        <v>1798</v>
      </c>
      <c r="AFI38" s="34"/>
      <c r="AFJ38" s="34">
        <v>16595</v>
      </c>
      <c r="AFK38" s="34">
        <v>2858</v>
      </c>
      <c r="AFL38" s="34">
        <v>-1803</v>
      </c>
      <c r="AFM38" s="34">
        <v>-358</v>
      </c>
      <c r="AFN38" s="34">
        <v>-1244</v>
      </c>
      <c r="AFO38" s="34"/>
      <c r="AFP38" s="34"/>
      <c r="AFQ38" s="34"/>
      <c r="AFR38" s="34">
        <v>112001</v>
      </c>
      <c r="AFS38" s="34">
        <v>10569</v>
      </c>
      <c r="AFT38" s="34">
        <v>4172</v>
      </c>
      <c r="AFU38" s="34">
        <v>1877</v>
      </c>
      <c r="AFV38" s="34">
        <v>1</v>
      </c>
      <c r="AFW38" s="34">
        <v>26945</v>
      </c>
      <c r="AFX38" s="34">
        <v>829</v>
      </c>
      <c r="AFY38" s="34"/>
      <c r="AFZ38" s="34">
        <v>3369</v>
      </c>
      <c r="AGA38" s="34">
        <v>669</v>
      </c>
      <c r="AGB38" s="34">
        <v>-349</v>
      </c>
      <c r="AGC38" s="34">
        <v>-101</v>
      </c>
      <c r="AGD38" s="34">
        <v>-195</v>
      </c>
      <c r="AGE38" s="34"/>
      <c r="AGF38" s="34"/>
      <c r="AGG38" s="34"/>
      <c r="AGH38" s="34">
        <v>22115</v>
      </c>
      <c r="AGI38" s="34">
        <v>2854</v>
      </c>
      <c r="AGJ38" s="34">
        <v>1295</v>
      </c>
      <c r="AGK38" s="34">
        <v>682</v>
      </c>
      <c r="AGL38" s="34">
        <v>1</v>
      </c>
      <c r="AGM38" s="34">
        <v>101673</v>
      </c>
      <c r="AGN38" s="34">
        <v>969</v>
      </c>
      <c r="AGO38" s="34"/>
      <c r="AGP38" s="34">
        <v>13226</v>
      </c>
      <c r="AGQ38" s="34">
        <v>2189</v>
      </c>
      <c r="AGR38" s="34">
        <v>-1455</v>
      </c>
      <c r="AGS38" s="34">
        <v>-257</v>
      </c>
      <c r="AGT38" s="34">
        <v>-1049</v>
      </c>
      <c r="AGU38" s="34"/>
      <c r="AGV38" s="34"/>
      <c r="AGW38" s="34"/>
      <c r="AGX38" s="34">
        <v>89886</v>
      </c>
      <c r="AGY38" s="34">
        <v>7715</v>
      </c>
      <c r="AGZ38" s="34">
        <v>2877</v>
      </c>
      <c r="AHA38" s="34">
        <v>1195</v>
      </c>
      <c r="AHB38" s="34">
        <v>2</v>
      </c>
      <c r="AHC38" s="34">
        <v>458665</v>
      </c>
      <c r="AHD38" s="34">
        <v>24336</v>
      </c>
      <c r="AHE38" s="34"/>
      <c r="AHF38" s="34">
        <v>63234</v>
      </c>
      <c r="AHG38" s="34">
        <v>13330</v>
      </c>
      <c r="AHH38" s="34">
        <v>-9278</v>
      </c>
      <c r="AHI38" s="34">
        <v>-1470</v>
      </c>
      <c r="AHJ38" s="34">
        <v>-6998</v>
      </c>
      <c r="AHK38" s="34"/>
      <c r="AHL38" s="34"/>
      <c r="AHM38" s="34"/>
      <c r="AHN38" s="34">
        <v>382655</v>
      </c>
      <c r="AHO38" s="34">
        <v>40536</v>
      </c>
      <c r="AHP38" s="34">
        <v>32178</v>
      </c>
      <c r="AHQ38" s="34">
        <v>3295</v>
      </c>
      <c r="AHR38" s="34">
        <v>3</v>
      </c>
      <c r="AHS38" s="32" t="s">
        <v>481</v>
      </c>
      <c r="AHT38" s="198" t="s">
        <v>2389</v>
      </c>
      <c r="AHU38" s="32" t="s">
        <v>183</v>
      </c>
    </row>
    <row r="39" spans="1:905" ht="15" customHeight="1">
      <c r="A39" s="75" t="s">
        <v>430</v>
      </c>
      <c r="B39" s="60" t="s">
        <v>431</v>
      </c>
      <c r="C39" s="36" t="s">
        <v>179</v>
      </c>
      <c r="D39" s="74">
        <v>44926</v>
      </c>
      <c r="E39" s="58"/>
      <c r="F39" s="58"/>
      <c r="G39" s="31"/>
      <c r="H39" s="31"/>
      <c r="I39" s="31"/>
      <c r="J39" s="31"/>
      <c r="K39" s="31"/>
      <c r="L39" s="31"/>
      <c r="M39" s="31"/>
      <c r="N39" s="31"/>
      <c r="O39" s="31"/>
      <c r="P39" s="31"/>
      <c r="Q39" s="31"/>
      <c r="R39" s="31"/>
      <c r="S39" s="31"/>
      <c r="T39" s="31"/>
      <c r="U39" s="180"/>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2" t="s">
        <v>482</v>
      </c>
      <c r="AHT39" s="198" t="s">
        <v>2389</v>
      </c>
      <c r="AHU39" s="32" t="s">
        <v>283</v>
      </c>
    </row>
    <row r="40" spans="1:905" ht="15" customHeight="1">
      <c r="A40" s="76" t="s">
        <v>122</v>
      </c>
      <c r="B40" s="65" t="s">
        <v>123</v>
      </c>
      <c r="C40" s="76" t="s">
        <v>170</v>
      </c>
      <c r="D40" s="74">
        <v>44926</v>
      </c>
      <c r="E40" s="58" t="s">
        <v>193</v>
      </c>
      <c r="F40" s="58" t="s">
        <v>190</v>
      </c>
      <c r="G40" s="31">
        <v>37206659</v>
      </c>
      <c r="H40" s="31">
        <v>235600</v>
      </c>
      <c r="I40" s="31"/>
      <c r="J40" s="31">
        <v>5913719</v>
      </c>
      <c r="K40" s="31">
        <v>1968190</v>
      </c>
      <c r="L40" s="31">
        <v>-1611142</v>
      </c>
      <c r="M40" s="31">
        <v>-296952</v>
      </c>
      <c r="N40" s="31">
        <v>-1181808</v>
      </c>
      <c r="O40" s="31"/>
      <c r="P40" s="31"/>
      <c r="Q40" s="31"/>
      <c r="R40" s="31">
        <v>26754284</v>
      </c>
      <c r="S40" s="31">
        <v>6846459</v>
      </c>
      <c r="T40" s="31">
        <v>3366983</v>
      </c>
      <c r="U40" s="180">
        <v>238933</v>
      </c>
      <c r="V40" s="34">
        <v>3.91</v>
      </c>
      <c r="W40" s="34">
        <v>1083140</v>
      </c>
      <c r="X40" s="34"/>
      <c r="Y40" s="34"/>
      <c r="Z40" s="34">
        <v>104471</v>
      </c>
      <c r="AA40" s="34">
        <v>44645</v>
      </c>
      <c r="AB40" s="34">
        <v>-34317</v>
      </c>
      <c r="AC40" s="34">
        <v>-3272</v>
      </c>
      <c r="AD40" s="34">
        <v>-27699</v>
      </c>
      <c r="AE40" s="34"/>
      <c r="AF40" s="34"/>
      <c r="AG40" s="34"/>
      <c r="AH40" s="34">
        <v>634974</v>
      </c>
      <c r="AI40" s="34">
        <v>238521</v>
      </c>
      <c r="AJ40" s="34">
        <v>200898</v>
      </c>
      <c r="AK40" s="34">
        <v>8747</v>
      </c>
      <c r="AL40" s="34">
        <v>5.33</v>
      </c>
      <c r="AM40" s="34">
        <v>130686</v>
      </c>
      <c r="AN40" s="34">
        <v>1271</v>
      </c>
      <c r="AO40" s="34"/>
      <c r="AP40" s="34">
        <v>10122</v>
      </c>
      <c r="AQ40" s="34">
        <v>3131</v>
      </c>
      <c r="AR40" s="34">
        <v>-3083</v>
      </c>
      <c r="AS40" s="34">
        <v>-410</v>
      </c>
      <c r="AT40" s="34">
        <v>-2433</v>
      </c>
      <c r="AU40" s="34"/>
      <c r="AV40" s="34"/>
      <c r="AW40" s="34"/>
      <c r="AX40" s="34">
        <v>118212</v>
      </c>
      <c r="AY40" s="34">
        <v>9487</v>
      </c>
      <c r="AZ40" s="34">
        <v>2823</v>
      </c>
      <c r="BA40" s="34">
        <v>164</v>
      </c>
      <c r="BB40" s="34">
        <v>1.73</v>
      </c>
      <c r="BC40" s="34"/>
      <c r="BD40" s="34"/>
      <c r="BE40" s="34"/>
      <c r="BF40" s="34"/>
      <c r="BG40" s="34"/>
      <c r="BH40" s="34"/>
      <c r="BI40" s="34"/>
      <c r="BJ40" s="34"/>
      <c r="BK40" s="34"/>
      <c r="BL40" s="34"/>
      <c r="BM40" s="34"/>
      <c r="BN40" s="34"/>
      <c r="BO40" s="34"/>
      <c r="BP40" s="34"/>
      <c r="BQ40" s="34"/>
      <c r="BR40" s="34"/>
      <c r="BS40" s="34">
        <v>55545</v>
      </c>
      <c r="BT40" s="34">
        <v>3</v>
      </c>
      <c r="BU40" s="34"/>
      <c r="BV40" s="34"/>
      <c r="BW40" s="34"/>
      <c r="BX40" s="34">
        <v>-10</v>
      </c>
      <c r="BY40" s="34"/>
      <c r="BZ40" s="34"/>
      <c r="CA40" s="34"/>
      <c r="CB40" s="34"/>
      <c r="CC40" s="34"/>
      <c r="CD40" s="34">
        <v>55545</v>
      </c>
      <c r="CE40" s="34"/>
      <c r="CF40" s="34"/>
      <c r="CG40" s="34"/>
      <c r="CH40" s="34"/>
      <c r="CI40" s="34"/>
      <c r="CJ40" s="34"/>
      <c r="CK40" s="34"/>
      <c r="CL40" s="34"/>
      <c r="CM40" s="34"/>
      <c r="CN40" s="34"/>
      <c r="CO40" s="34"/>
      <c r="CP40" s="34"/>
      <c r="CQ40" s="34"/>
      <c r="CR40" s="34"/>
      <c r="CS40" s="34"/>
      <c r="CT40" s="34"/>
      <c r="CU40" s="34"/>
      <c r="CV40" s="34"/>
      <c r="CW40" s="34"/>
      <c r="CX40" s="34"/>
      <c r="CY40" s="34">
        <v>69686</v>
      </c>
      <c r="CZ40" s="34"/>
      <c r="DA40" s="34"/>
      <c r="DB40" s="34">
        <v>9096</v>
      </c>
      <c r="DC40" s="34">
        <v>3131</v>
      </c>
      <c r="DD40" s="34">
        <v>-3035</v>
      </c>
      <c r="DE40" s="34">
        <v>-378</v>
      </c>
      <c r="DF40" s="34">
        <v>-2433</v>
      </c>
      <c r="DG40" s="34"/>
      <c r="DH40" s="34"/>
      <c r="DI40" s="34"/>
      <c r="DJ40" s="34">
        <v>58211</v>
      </c>
      <c r="DK40" s="34">
        <v>8492</v>
      </c>
      <c r="DL40" s="34">
        <v>2823</v>
      </c>
      <c r="DM40" s="34">
        <v>160</v>
      </c>
      <c r="DN40" s="34">
        <v>3.03</v>
      </c>
      <c r="DO40" s="34">
        <v>5455</v>
      </c>
      <c r="DP40" s="34">
        <v>1268</v>
      </c>
      <c r="DQ40" s="34"/>
      <c r="DR40" s="34">
        <v>1026</v>
      </c>
      <c r="DS40" s="34"/>
      <c r="DT40" s="34">
        <v>-38</v>
      </c>
      <c r="DU40" s="34">
        <v>-32</v>
      </c>
      <c r="DV40" s="34"/>
      <c r="DW40" s="34"/>
      <c r="DX40" s="34"/>
      <c r="DY40" s="34"/>
      <c r="DZ40" s="34">
        <v>4456</v>
      </c>
      <c r="EA40" s="34">
        <v>995</v>
      </c>
      <c r="EB40" s="34"/>
      <c r="EC40" s="34">
        <v>4</v>
      </c>
      <c r="ED40" s="34">
        <v>2.73</v>
      </c>
      <c r="EE40" s="34">
        <v>13930613</v>
      </c>
      <c r="EF40" s="34">
        <v>105715</v>
      </c>
      <c r="EG40" s="34"/>
      <c r="EH40" s="34">
        <v>1554391</v>
      </c>
      <c r="EI40" s="34">
        <v>377228</v>
      </c>
      <c r="EJ40" s="34">
        <v>-324588</v>
      </c>
      <c r="EK40" s="34">
        <v>-51468</v>
      </c>
      <c r="EL40" s="34">
        <v>-243586</v>
      </c>
      <c r="EM40" s="34"/>
      <c r="EN40" s="34"/>
      <c r="EO40" s="34"/>
      <c r="EP40" s="34">
        <v>11990208</v>
      </c>
      <c r="EQ40" s="34">
        <v>1583844</v>
      </c>
      <c r="ER40" s="34">
        <v>334367</v>
      </c>
      <c r="ES40" s="34">
        <v>22194</v>
      </c>
      <c r="ET40" s="34">
        <v>2.6</v>
      </c>
      <c r="EU40" s="34">
        <v>2245574</v>
      </c>
      <c r="EV40" s="34"/>
      <c r="EW40" s="34"/>
      <c r="EX40" s="34">
        <v>201180</v>
      </c>
      <c r="EY40" s="34">
        <v>98696</v>
      </c>
      <c r="EZ40" s="34">
        <v>-75613</v>
      </c>
      <c r="FA40" s="34">
        <v>-6820</v>
      </c>
      <c r="FB40" s="34">
        <v>-62597</v>
      </c>
      <c r="FC40" s="34"/>
      <c r="FD40" s="34"/>
      <c r="FE40" s="34"/>
      <c r="FF40" s="34">
        <v>1866035</v>
      </c>
      <c r="FG40" s="34">
        <v>285073</v>
      </c>
      <c r="FH40" s="34">
        <v>87781</v>
      </c>
      <c r="FI40" s="34">
        <v>6685</v>
      </c>
      <c r="FJ40" s="34">
        <v>2.57</v>
      </c>
      <c r="FK40" s="34">
        <v>267130</v>
      </c>
      <c r="FL40" s="34"/>
      <c r="FM40" s="34"/>
      <c r="FN40" s="34">
        <v>21818</v>
      </c>
      <c r="FO40" s="34">
        <v>4570</v>
      </c>
      <c r="FP40" s="34">
        <v>-4472</v>
      </c>
      <c r="FQ40" s="34">
        <v>-770</v>
      </c>
      <c r="FR40" s="34">
        <v>-3125</v>
      </c>
      <c r="FS40" s="34"/>
      <c r="FT40" s="34"/>
      <c r="FU40" s="34"/>
      <c r="FV40" s="34">
        <v>217211</v>
      </c>
      <c r="FW40" s="34">
        <v>41983</v>
      </c>
      <c r="FX40" s="34">
        <v>7807</v>
      </c>
      <c r="FY40" s="34">
        <v>129</v>
      </c>
      <c r="FZ40" s="34">
        <v>3.2</v>
      </c>
      <c r="GA40" s="34">
        <v>12594</v>
      </c>
      <c r="GB40" s="34"/>
      <c r="GC40" s="34"/>
      <c r="GD40" s="34"/>
      <c r="GE40" s="34">
        <v>127</v>
      </c>
      <c r="GF40" s="34">
        <v>-101</v>
      </c>
      <c r="GG40" s="34"/>
      <c r="GH40" s="34">
        <v>-55</v>
      </c>
      <c r="GI40" s="34"/>
      <c r="GJ40" s="34"/>
      <c r="GK40" s="34"/>
      <c r="GL40" s="34">
        <v>12594</v>
      </c>
      <c r="GM40" s="34"/>
      <c r="GN40" s="34"/>
      <c r="GO40" s="34"/>
      <c r="GP40" s="34">
        <v>0.04</v>
      </c>
      <c r="GQ40" s="34">
        <v>336954</v>
      </c>
      <c r="GR40" s="34"/>
      <c r="GS40" s="34"/>
      <c r="GT40" s="34">
        <v>133578</v>
      </c>
      <c r="GU40" s="34">
        <v>18633</v>
      </c>
      <c r="GV40" s="34">
        <v>-17406</v>
      </c>
      <c r="GW40" s="34">
        <v>-4594</v>
      </c>
      <c r="GX40" s="34">
        <v>-11852</v>
      </c>
      <c r="GY40" s="34"/>
      <c r="GZ40" s="34"/>
      <c r="HA40" s="34"/>
      <c r="HB40" s="34">
        <v>282528</v>
      </c>
      <c r="HC40" s="34">
        <v>51892</v>
      </c>
      <c r="HD40" s="34">
        <v>1927</v>
      </c>
      <c r="HE40" s="34">
        <v>607</v>
      </c>
      <c r="HF40" s="34">
        <v>2.4</v>
      </c>
      <c r="HG40" s="34">
        <v>299662</v>
      </c>
      <c r="HH40" s="34"/>
      <c r="HI40" s="34"/>
      <c r="HJ40" s="34">
        <v>102993</v>
      </c>
      <c r="HK40" s="34">
        <v>15845</v>
      </c>
      <c r="HL40" s="34">
        <v>-14227</v>
      </c>
      <c r="HM40" s="34">
        <v>-4169</v>
      </c>
      <c r="HN40" s="34">
        <v>-9421</v>
      </c>
      <c r="HO40" s="34"/>
      <c r="HP40" s="34"/>
      <c r="HQ40" s="34"/>
      <c r="HR40" s="34">
        <v>261391</v>
      </c>
      <c r="HS40" s="34">
        <v>30186</v>
      </c>
      <c r="HT40" s="34">
        <v>7623</v>
      </c>
      <c r="HU40" s="34">
        <v>462</v>
      </c>
      <c r="HV40" s="34">
        <v>2.5</v>
      </c>
      <c r="HW40" s="34">
        <v>189511</v>
      </c>
      <c r="HX40" s="34"/>
      <c r="HY40" s="34"/>
      <c r="HZ40" s="34">
        <v>60383</v>
      </c>
      <c r="IA40" s="34">
        <v>13186</v>
      </c>
      <c r="IB40" s="34">
        <v>-10788</v>
      </c>
      <c r="IC40" s="34">
        <v>-2201</v>
      </c>
      <c r="ID40" s="34">
        <v>-8091</v>
      </c>
      <c r="IE40" s="34"/>
      <c r="IF40" s="34"/>
      <c r="IG40" s="34"/>
      <c r="IH40" s="34">
        <v>173021</v>
      </c>
      <c r="II40" s="34">
        <v>12750</v>
      </c>
      <c r="IJ40" s="34">
        <v>3198</v>
      </c>
      <c r="IK40" s="34">
        <v>542</v>
      </c>
      <c r="IL40" s="34">
        <v>2.16</v>
      </c>
      <c r="IM40" s="34">
        <v>276125</v>
      </c>
      <c r="IN40" s="34"/>
      <c r="IO40" s="34"/>
      <c r="IP40" s="34">
        <v>26388</v>
      </c>
      <c r="IQ40" s="34">
        <v>19727</v>
      </c>
      <c r="IR40" s="34">
        <v>-14449</v>
      </c>
      <c r="IS40" s="34">
        <v>-640</v>
      </c>
      <c r="IT40" s="34">
        <v>-12912</v>
      </c>
      <c r="IU40" s="34"/>
      <c r="IV40" s="34"/>
      <c r="IW40" s="34"/>
      <c r="IX40" s="34">
        <v>203867</v>
      </c>
      <c r="IY40" s="34">
        <v>60722</v>
      </c>
      <c r="IZ40" s="34">
        <v>10547</v>
      </c>
      <c r="JA40" s="34">
        <v>989</v>
      </c>
      <c r="JB40" s="34">
        <v>3.1</v>
      </c>
      <c r="JC40" s="34">
        <v>330192</v>
      </c>
      <c r="JD40" s="34"/>
      <c r="JE40" s="34"/>
      <c r="JF40" s="34">
        <v>28365</v>
      </c>
      <c r="JG40" s="34">
        <v>2716</v>
      </c>
      <c r="JH40" s="34">
        <v>-1830</v>
      </c>
      <c r="JI40" s="34">
        <v>-896</v>
      </c>
      <c r="JJ40" s="34">
        <v>-345</v>
      </c>
      <c r="JK40" s="34"/>
      <c r="JL40" s="34"/>
      <c r="JM40" s="34"/>
      <c r="JN40" s="34">
        <v>270396</v>
      </c>
      <c r="JO40" s="34">
        <v>58355</v>
      </c>
      <c r="JP40" s="34">
        <v>1260</v>
      </c>
      <c r="JQ40" s="34">
        <v>181</v>
      </c>
      <c r="JR40" s="34">
        <v>2.63</v>
      </c>
      <c r="JS40" s="34">
        <v>165163</v>
      </c>
      <c r="JT40" s="34"/>
      <c r="JU40" s="34"/>
      <c r="JV40" s="34">
        <v>32680</v>
      </c>
      <c r="JW40" s="34">
        <v>3352</v>
      </c>
      <c r="JX40" s="34">
        <v>-3096</v>
      </c>
      <c r="JY40" s="34">
        <v>-633</v>
      </c>
      <c r="JZ40" s="34">
        <v>-2076</v>
      </c>
      <c r="KA40" s="34"/>
      <c r="KB40" s="34"/>
      <c r="KC40" s="34"/>
      <c r="KD40" s="34">
        <v>137367</v>
      </c>
      <c r="KE40" s="34">
        <v>23166</v>
      </c>
      <c r="KF40" s="34">
        <v>4143</v>
      </c>
      <c r="KG40" s="34">
        <v>487</v>
      </c>
      <c r="KH40" s="34">
        <v>2.65</v>
      </c>
      <c r="KI40" s="34">
        <v>173720</v>
      </c>
      <c r="KJ40" s="34">
        <v>104821</v>
      </c>
      <c r="KK40" s="34"/>
      <c r="KL40" s="34">
        <v>10132</v>
      </c>
      <c r="KM40" s="34">
        <v>2109</v>
      </c>
      <c r="KN40" s="34">
        <v>-1386</v>
      </c>
      <c r="KO40" s="34">
        <v>-585</v>
      </c>
      <c r="KP40" s="34">
        <v>-664</v>
      </c>
      <c r="KQ40" s="34"/>
      <c r="KR40" s="34"/>
      <c r="KS40" s="34"/>
      <c r="KT40" s="34">
        <v>146919</v>
      </c>
      <c r="KU40" s="34">
        <v>25022</v>
      </c>
      <c r="KV40" s="34">
        <v>1774</v>
      </c>
      <c r="KW40" s="34">
        <v>5</v>
      </c>
      <c r="KX40" s="34">
        <v>2.56</v>
      </c>
      <c r="KY40" s="34">
        <v>643925</v>
      </c>
      <c r="KZ40" s="34"/>
      <c r="LA40" s="34"/>
      <c r="LB40" s="34">
        <v>34940</v>
      </c>
      <c r="LC40" s="34">
        <v>8376</v>
      </c>
      <c r="LD40" s="34">
        <v>-7801</v>
      </c>
      <c r="LE40" s="34">
        <v>-697</v>
      </c>
      <c r="LF40" s="34">
        <v>-6037</v>
      </c>
      <c r="LG40" s="34"/>
      <c r="LH40" s="34"/>
      <c r="LI40" s="34"/>
      <c r="LJ40" s="34">
        <v>556942</v>
      </c>
      <c r="LK40" s="34">
        <v>72262</v>
      </c>
      <c r="LL40" s="34">
        <v>14516</v>
      </c>
      <c r="LM40" s="34">
        <v>205</v>
      </c>
      <c r="LN40" s="34">
        <v>2.57</v>
      </c>
      <c r="LO40" s="34">
        <v>356935</v>
      </c>
      <c r="LP40" s="34"/>
      <c r="LQ40" s="34"/>
      <c r="LR40" s="34">
        <v>7344</v>
      </c>
      <c r="LS40" s="34">
        <v>1245</v>
      </c>
      <c r="LT40" s="34">
        <v>-1447</v>
      </c>
      <c r="LU40" s="34">
        <v>-72</v>
      </c>
      <c r="LV40" s="34">
        <v>-1029</v>
      </c>
      <c r="LW40" s="34"/>
      <c r="LX40" s="34"/>
      <c r="LY40" s="34"/>
      <c r="LZ40" s="34">
        <v>254136</v>
      </c>
      <c r="MA40" s="34">
        <v>102795</v>
      </c>
      <c r="MB40" s="34"/>
      <c r="MC40" s="34">
        <v>4</v>
      </c>
      <c r="MD40" s="34">
        <v>3.71</v>
      </c>
      <c r="ME40" s="34">
        <v>874166</v>
      </c>
      <c r="MF40" s="34"/>
      <c r="MG40" s="34"/>
      <c r="MH40" s="34">
        <v>98724</v>
      </c>
      <c r="MI40" s="34">
        <v>13757</v>
      </c>
      <c r="MJ40" s="34">
        <v>-15026</v>
      </c>
      <c r="MK40" s="34">
        <v>-3757</v>
      </c>
      <c r="ML40" s="34">
        <v>-9776</v>
      </c>
      <c r="MM40" s="34"/>
      <c r="MN40" s="34"/>
      <c r="MO40" s="34"/>
      <c r="MP40" s="34">
        <v>748347</v>
      </c>
      <c r="MQ40" s="34">
        <v>101577</v>
      </c>
      <c r="MR40" s="34">
        <v>23654</v>
      </c>
      <c r="MS40" s="34">
        <v>588</v>
      </c>
      <c r="MT40" s="34">
        <v>2.65</v>
      </c>
      <c r="MU40" s="34">
        <v>708747</v>
      </c>
      <c r="MV40" s="34">
        <v>894</v>
      </c>
      <c r="MW40" s="34"/>
      <c r="MX40" s="34">
        <v>83435</v>
      </c>
      <c r="MY40" s="34">
        <v>36700</v>
      </c>
      <c r="MZ40" s="34">
        <v>-33709</v>
      </c>
      <c r="NA40" s="34">
        <v>-3760</v>
      </c>
      <c r="NB40" s="34">
        <v>-28546</v>
      </c>
      <c r="NC40" s="34"/>
      <c r="ND40" s="34"/>
      <c r="NE40" s="34"/>
      <c r="NF40" s="34">
        <v>598393</v>
      </c>
      <c r="NG40" s="34">
        <v>82447</v>
      </c>
      <c r="NH40" s="34">
        <v>27172</v>
      </c>
      <c r="NI40" s="34">
        <v>735</v>
      </c>
      <c r="NJ40" s="34">
        <v>3.09</v>
      </c>
      <c r="NK40" s="34">
        <v>987031</v>
      </c>
      <c r="NL40" s="34"/>
      <c r="NM40" s="34"/>
      <c r="NN40" s="34">
        <v>48849</v>
      </c>
      <c r="NO40" s="34">
        <v>16431</v>
      </c>
      <c r="NP40" s="34">
        <v>-10870</v>
      </c>
      <c r="NQ40" s="34">
        <v>-1393</v>
      </c>
      <c r="NR40" s="34">
        <v>-8279</v>
      </c>
      <c r="NS40" s="34"/>
      <c r="NT40" s="34"/>
      <c r="NU40" s="34"/>
      <c r="NV40" s="34">
        <v>919004</v>
      </c>
      <c r="NW40" s="34">
        <v>63122</v>
      </c>
      <c r="NX40" s="34">
        <v>4431</v>
      </c>
      <c r="NY40" s="34">
        <v>474</v>
      </c>
      <c r="NZ40" s="34">
        <v>1.45</v>
      </c>
      <c r="OA40" s="34">
        <v>1982391</v>
      </c>
      <c r="OB40" s="34"/>
      <c r="OC40" s="34"/>
      <c r="OD40" s="34">
        <v>223950</v>
      </c>
      <c r="OE40" s="34">
        <v>65393</v>
      </c>
      <c r="OF40" s="34">
        <v>-52632</v>
      </c>
      <c r="OG40" s="34">
        <v>-6412</v>
      </c>
      <c r="OH40" s="34">
        <v>-42088</v>
      </c>
      <c r="OI40" s="34"/>
      <c r="OJ40" s="34"/>
      <c r="OK40" s="34"/>
      <c r="OL40" s="34">
        <v>1685185</v>
      </c>
      <c r="OM40" s="34">
        <v>233933</v>
      </c>
      <c r="ON40" s="34">
        <v>58552</v>
      </c>
      <c r="OO40" s="34">
        <v>4721</v>
      </c>
      <c r="OP40" s="34">
        <v>2.72</v>
      </c>
      <c r="OQ40" s="34">
        <v>283200</v>
      </c>
      <c r="OR40" s="34"/>
      <c r="OS40" s="34"/>
      <c r="OT40" s="34">
        <v>63383</v>
      </c>
      <c r="OU40" s="34">
        <v>6089</v>
      </c>
      <c r="OV40" s="34">
        <v>-6187</v>
      </c>
      <c r="OW40" s="34">
        <v>-1187</v>
      </c>
      <c r="OX40" s="34">
        <v>-4663</v>
      </c>
      <c r="OY40" s="34"/>
      <c r="OZ40" s="34"/>
      <c r="PA40" s="34"/>
      <c r="PB40" s="34">
        <v>248678</v>
      </c>
      <c r="PC40" s="34">
        <v>32763</v>
      </c>
      <c r="PD40" s="34">
        <v>1278</v>
      </c>
      <c r="PE40" s="34">
        <v>481</v>
      </c>
      <c r="PF40" s="34">
        <v>2.04</v>
      </c>
      <c r="PG40" s="34">
        <v>420743</v>
      </c>
      <c r="PH40" s="34"/>
      <c r="PI40" s="34"/>
      <c r="PJ40" s="34">
        <v>42856</v>
      </c>
      <c r="PK40" s="34">
        <v>8698</v>
      </c>
      <c r="PL40" s="34">
        <v>-7749</v>
      </c>
      <c r="PM40" s="34">
        <v>-1200</v>
      </c>
      <c r="PN40" s="34">
        <v>-5773</v>
      </c>
      <c r="PO40" s="34"/>
      <c r="PP40" s="34"/>
      <c r="PQ40" s="34"/>
      <c r="PR40" s="34">
        <v>370371</v>
      </c>
      <c r="PS40" s="34">
        <v>42042</v>
      </c>
      <c r="PT40" s="34">
        <v>7861</v>
      </c>
      <c r="PU40" s="34">
        <v>469</v>
      </c>
      <c r="PV40" s="34">
        <v>2.31</v>
      </c>
      <c r="PW40" s="34">
        <v>1648442</v>
      </c>
      <c r="PX40" s="34"/>
      <c r="PY40" s="34"/>
      <c r="PZ40" s="34">
        <v>147482</v>
      </c>
      <c r="QA40" s="34">
        <v>16169</v>
      </c>
      <c r="QB40" s="34">
        <v>-16936</v>
      </c>
      <c r="QC40" s="34">
        <v>-3152</v>
      </c>
      <c r="QD40" s="34">
        <v>-10840</v>
      </c>
      <c r="QE40" s="34"/>
      <c r="QF40" s="34"/>
      <c r="QG40" s="34"/>
      <c r="QH40" s="34">
        <v>1439970</v>
      </c>
      <c r="QI40" s="34">
        <v>157199</v>
      </c>
      <c r="QJ40" s="34">
        <v>49835</v>
      </c>
      <c r="QK40" s="34">
        <v>1438</v>
      </c>
      <c r="QL40" s="34">
        <v>2.91</v>
      </c>
      <c r="QM40" s="34">
        <v>340934</v>
      </c>
      <c r="QN40" s="34"/>
      <c r="QO40" s="34"/>
      <c r="QP40" s="34">
        <v>56582</v>
      </c>
      <c r="QQ40" s="34">
        <v>1078</v>
      </c>
      <c r="QR40" s="34">
        <v>-5630</v>
      </c>
      <c r="QS40" s="34">
        <v>-4094</v>
      </c>
      <c r="QT40" s="34">
        <v>-808</v>
      </c>
      <c r="QU40" s="34"/>
      <c r="QV40" s="34"/>
      <c r="QW40" s="34"/>
      <c r="QX40" s="34">
        <v>326092</v>
      </c>
      <c r="QY40" s="34">
        <v>12413</v>
      </c>
      <c r="QZ40" s="34">
        <v>2242</v>
      </c>
      <c r="RA40" s="34">
        <v>187</v>
      </c>
      <c r="RB40" s="34">
        <v>2.35</v>
      </c>
      <c r="RC40" s="34">
        <v>563424</v>
      </c>
      <c r="RD40" s="34"/>
      <c r="RE40" s="34"/>
      <c r="RF40" s="34">
        <v>33013</v>
      </c>
      <c r="RG40" s="34">
        <v>1342</v>
      </c>
      <c r="RH40" s="34">
        <v>-3783</v>
      </c>
      <c r="RI40" s="34">
        <v>-1121</v>
      </c>
      <c r="RJ40" s="34">
        <v>-768</v>
      </c>
      <c r="RK40" s="34"/>
      <c r="RL40" s="34"/>
      <c r="RM40" s="34"/>
      <c r="RN40" s="34">
        <v>553178</v>
      </c>
      <c r="RO40" s="34">
        <v>8853</v>
      </c>
      <c r="RP40" s="34">
        <v>1240</v>
      </c>
      <c r="RQ40" s="34">
        <v>153</v>
      </c>
      <c r="RR40" s="34">
        <v>2.76</v>
      </c>
      <c r="RS40" s="34">
        <v>228517</v>
      </c>
      <c r="RT40" s="34"/>
      <c r="RU40" s="34"/>
      <c r="RV40" s="34">
        <v>25653</v>
      </c>
      <c r="RW40" s="34">
        <v>8289</v>
      </c>
      <c r="RX40" s="34">
        <v>-6176</v>
      </c>
      <c r="RY40" s="34">
        <v>-947</v>
      </c>
      <c r="RZ40" s="34">
        <v>-4763</v>
      </c>
      <c r="SA40" s="34"/>
      <c r="SB40" s="34"/>
      <c r="SC40" s="34"/>
      <c r="SD40" s="34">
        <v>203663</v>
      </c>
      <c r="SE40" s="34">
        <v>18362</v>
      </c>
      <c r="SF40" s="34">
        <v>5710</v>
      </c>
      <c r="SG40" s="34">
        <v>782</v>
      </c>
      <c r="SH40" s="34">
        <v>2.5299999999999998</v>
      </c>
      <c r="SI40" s="34">
        <v>264824</v>
      </c>
      <c r="SJ40" s="34"/>
      <c r="SK40" s="34"/>
      <c r="SL40" s="34">
        <v>32261</v>
      </c>
      <c r="SM40" s="34">
        <v>4339</v>
      </c>
      <c r="SN40" s="34">
        <v>-4401</v>
      </c>
      <c r="SO40" s="34">
        <v>-950</v>
      </c>
      <c r="SP40" s="34">
        <v>-2975</v>
      </c>
      <c r="SQ40" s="34"/>
      <c r="SR40" s="34"/>
      <c r="SS40" s="34"/>
      <c r="ST40" s="34">
        <v>232660</v>
      </c>
      <c r="SU40" s="34">
        <v>25819</v>
      </c>
      <c r="SV40" s="34">
        <v>5880</v>
      </c>
      <c r="SW40" s="34">
        <v>465</v>
      </c>
      <c r="SX40" s="34">
        <v>2.4</v>
      </c>
      <c r="SY40" s="34">
        <v>330709</v>
      </c>
      <c r="SZ40" s="34"/>
      <c r="TA40" s="34"/>
      <c r="TB40" s="34">
        <v>38402</v>
      </c>
      <c r="TC40" s="34">
        <v>10361</v>
      </c>
      <c r="TD40" s="34">
        <v>-8873</v>
      </c>
      <c r="TE40" s="34">
        <v>-1418</v>
      </c>
      <c r="TF40" s="34">
        <v>-6103</v>
      </c>
      <c r="TG40" s="34"/>
      <c r="TH40" s="34"/>
      <c r="TI40" s="34"/>
      <c r="TJ40" s="34">
        <v>282260</v>
      </c>
      <c r="TK40" s="34">
        <v>41108</v>
      </c>
      <c r="TL40" s="34">
        <v>5936</v>
      </c>
      <c r="TM40" s="34">
        <v>1405</v>
      </c>
      <c r="TN40" s="34">
        <v>2.48</v>
      </c>
      <c r="TO40" s="34">
        <v>1010489</v>
      </c>
      <c r="TP40" s="34">
        <v>66397</v>
      </c>
      <c r="TQ40" s="34"/>
      <c r="TR40" s="34">
        <v>60868</v>
      </c>
      <c r="TS40" s="34">
        <v>60956</v>
      </c>
      <c r="TT40" s="34">
        <v>-40070</v>
      </c>
      <c r="TU40" s="34">
        <v>-2825</v>
      </c>
      <c r="TV40" s="34">
        <v>-31844</v>
      </c>
      <c r="TW40" s="34"/>
      <c r="TX40" s="34"/>
      <c r="TY40" s="34"/>
      <c r="TZ40" s="34">
        <v>642173</v>
      </c>
      <c r="UA40" s="34">
        <v>297525</v>
      </c>
      <c r="UB40" s="34">
        <v>63514</v>
      </c>
      <c r="UC40" s="34">
        <v>7277</v>
      </c>
      <c r="UD40" s="34">
        <v>3.87</v>
      </c>
      <c r="UE40" s="34">
        <v>794339</v>
      </c>
      <c r="UF40" s="34">
        <v>385</v>
      </c>
      <c r="UG40" s="34"/>
      <c r="UH40" s="34">
        <v>46893</v>
      </c>
      <c r="UI40" s="34">
        <v>41460</v>
      </c>
      <c r="UJ40" s="34">
        <v>-34999</v>
      </c>
      <c r="UK40" s="34">
        <v>-2571</v>
      </c>
      <c r="UL40" s="34">
        <v>-27828</v>
      </c>
      <c r="UM40" s="34"/>
      <c r="UN40" s="34"/>
      <c r="UO40" s="34"/>
      <c r="UP40" s="34">
        <v>463769</v>
      </c>
      <c r="UQ40" s="34">
        <v>273345</v>
      </c>
      <c r="UR40" s="34">
        <v>50459</v>
      </c>
      <c r="US40" s="34">
        <v>6766</v>
      </c>
      <c r="UT40" s="34">
        <v>4.24</v>
      </c>
      <c r="UU40" s="34">
        <v>438170</v>
      </c>
      <c r="UV40" s="34"/>
      <c r="UW40" s="34"/>
      <c r="UX40" s="34">
        <v>22932</v>
      </c>
      <c r="UY40" s="34">
        <v>12624</v>
      </c>
      <c r="UZ40" s="34">
        <v>-13881</v>
      </c>
      <c r="VA40" s="34">
        <v>-1853</v>
      </c>
      <c r="VB40" s="34">
        <v>-8432</v>
      </c>
      <c r="VC40" s="34"/>
      <c r="VD40" s="34"/>
      <c r="VE40" s="34"/>
      <c r="VF40" s="34">
        <v>187813</v>
      </c>
      <c r="VG40" s="34">
        <v>209227</v>
      </c>
      <c r="VH40" s="34">
        <v>41130</v>
      </c>
      <c r="VI40" s="34"/>
      <c r="VJ40" s="34">
        <v>5.6</v>
      </c>
      <c r="VK40" s="34">
        <v>209244</v>
      </c>
      <c r="VL40" s="34">
        <v>66012</v>
      </c>
      <c r="VM40" s="34"/>
      <c r="VN40" s="34">
        <v>12296</v>
      </c>
      <c r="VO40" s="34">
        <v>19383</v>
      </c>
      <c r="VP40" s="34">
        <v>-5002</v>
      </c>
      <c r="VQ40" s="34">
        <v>-243</v>
      </c>
      <c r="VR40" s="34">
        <v>-3965</v>
      </c>
      <c r="VS40" s="34"/>
      <c r="VT40" s="34"/>
      <c r="VU40" s="34"/>
      <c r="VV40" s="34">
        <v>172629</v>
      </c>
      <c r="VW40" s="34">
        <v>23057</v>
      </c>
      <c r="VX40" s="34">
        <v>13055</v>
      </c>
      <c r="VY40" s="34">
        <v>503</v>
      </c>
      <c r="VZ40" s="34">
        <v>2.46</v>
      </c>
      <c r="WA40" s="34">
        <v>6906</v>
      </c>
      <c r="WB40" s="34"/>
      <c r="WC40" s="34"/>
      <c r="WD40" s="34">
        <v>1679</v>
      </c>
      <c r="WE40" s="34">
        <v>113</v>
      </c>
      <c r="WF40" s="34">
        <v>-69</v>
      </c>
      <c r="WG40" s="34">
        <v>-11</v>
      </c>
      <c r="WH40" s="34">
        <v>-51</v>
      </c>
      <c r="WI40" s="34"/>
      <c r="WJ40" s="34"/>
      <c r="WK40" s="34"/>
      <c r="WL40" s="34">
        <v>5775</v>
      </c>
      <c r="WM40" s="34">
        <v>1123</v>
      </c>
      <c r="WN40" s="34"/>
      <c r="WO40" s="34">
        <v>8</v>
      </c>
      <c r="WP40" s="34">
        <v>3.11</v>
      </c>
      <c r="WQ40" s="34">
        <v>845878</v>
      </c>
      <c r="WR40" s="34">
        <v>45</v>
      </c>
      <c r="WS40" s="34"/>
      <c r="WT40" s="34">
        <v>47663</v>
      </c>
      <c r="WU40" s="34">
        <v>12358</v>
      </c>
      <c r="WV40" s="34">
        <v>-11860</v>
      </c>
      <c r="WW40" s="34">
        <v>-989</v>
      </c>
      <c r="WX40" s="34">
        <v>-9605</v>
      </c>
      <c r="WY40" s="34"/>
      <c r="WZ40" s="34"/>
      <c r="XA40" s="34"/>
      <c r="XB40" s="34">
        <v>631035</v>
      </c>
      <c r="XC40" s="34">
        <v>169263</v>
      </c>
      <c r="XD40" s="34">
        <v>44885</v>
      </c>
      <c r="XE40" s="34">
        <v>695</v>
      </c>
      <c r="XF40" s="34">
        <v>3.94</v>
      </c>
      <c r="XG40" s="34">
        <v>3836692</v>
      </c>
      <c r="XH40" s="34">
        <v>8870</v>
      </c>
      <c r="XI40" s="34"/>
      <c r="XJ40" s="34">
        <v>835672</v>
      </c>
      <c r="XK40" s="34">
        <v>491521</v>
      </c>
      <c r="XL40" s="34">
        <v>-423677</v>
      </c>
      <c r="XM40" s="34">
        <v>-80348</v>
      </c>
      <c r="XN40" s="34">
        <v>-319365</v>
      </c>
      <c r="XO40" s="34"/>
      <c r="XP40" s="34"/>
      <c r="XQ40" s="34"/>
      <c r="XR40" s="34">
        <v>2540842</v>
      </c>
      <c r="XS40" s="34">
        <v>756536</v>
      </c>
      <c r="XT40" s="34">
        <v>437749</v>
      </c>
      <c r="XU40" s="34">
        <v>101565</v>
      </c>
      <c r="XV40" s="34">
        <v>4.72</v>
      </c>
      <c r="XW40" s="34">
        <v>2288389</v>
      </c>
      <c r="XX40" s="34">
        <v>2714</v>
      </c>
      <c r="XY40" s="34"/>
      <c r="XZ40" s="34">
        <v>576258</v>
      </c>
      <c r="YA40" s="34">
        <v>417276</v>
      </c>
      <c r="YB40" s="34">
        <v>-331374</v>
      </c>
      <c r="YC40" s="34">
        <v>-50241</v>
      </c>
      <c r="YD40" s="34">
        <v>-264032</v>
      </c>
      <c r="YE40" s="34"/>
      <c r="YF40" s="34"/>
      <c r="YG40" s="34"/>
      <c r="YH40" s="34">
        <v>1345048</v>
      </c>
      <c r="YI40" s="34">
        <v>481533</v>
      </c>
      <c r="YJ40" s="34">
        <v>398093</v>
      </c>
      <c r="YK40" s="34">
        <v>63715</v>
      </c>
      <c r="YL40" s="34">
        <v>5.65</v>
      </c>
      <c r="YM40" s="34">
        <v>523090</v>
      </c>
      <c r="YN40" s="34">
        <v>5921</v>
      </c>
      <c r="YO40" s="34"/>
      <c r="YP40" s="34">
        <v>104953</v>
      </c>
      <c r="YQ40" s="34">
        <v>31439</v>
      </c>
      <c r="YR40" s="34">
        <v>-54161</v>
      </c>
      <c r="YS40" s="34">
        <v>-24947</v>
      </c>
      <c r="YT40" s="34">
        <v>-27287</v>
      </c>
      <c r="YU40" s="34"/>
      <c r="YV40" s="34"/>
      <c r="YW40" s="34"/>
      <c r="YX40" s="34">
        <v>455189</v>
      </c>
      <c r="YY40" s="34">
        <v>32287</v>
      </c>
      <c r="YZ40" s="34">
        <v>9803</v>
      </c>
      <c r="ZA40" s="34">
        <v>25811</v>
      </c>
      <c r="ZB40" s="34">
        <v>2.96</v>
      </c>
      <c r="ZC40" s="34">
        <v>1025213</v>
      </c>
      <c r="ZD40" s="34">
        <v>235</v>
      </c>
      <c r="ZE40" s="34"/>
      <c r="ZF40" s="34">
        <v>154461</v>
      </c>
      <c r="ZG40" s="34">
        <v>42806</v>
      </c>
      <c r="ZH40" s="34">
        <v>-38142</v>
      </c>
      <c r="ZI40" s="34">
        <v>-5160</v>
      </c>
      <c r="ZJ40" s="34">
        <v>-28046</v>
      </c>
      <c r="ZK40" s="34"/>
      <c r="ZL40" s="34"/>
      <c r="ZM40" s="34"/>
      <c r="ZN40" s="34">
        <v>740605</v>
      </c>
      <c r="ZO40" s="34">
        <v>242716</v>
      </c>
      <c r="ZP40" s="34">
        <v>29853</v>
      </c>
      <c r="ZQ40" s="34">
        <v>12039</v>
      </c>
      <c r="ZR40" s="34">
        <v>3.44</v>
      </c>
      <c r="ZS40" s="34">
        <v>7861302</v>
      </c>
      <c r="ZT40" s="34">
        <v>53266</v>
      </c>
      <c r="ZU40" s="34"/>
      <c r="ZV40" s="34">
        <v>1015907</v>
      </c>
      <c r="ZW40" s="34">
        <v>237288</v>
      </c>
      <c r="ZX40" s="34">
        <v>-189720</v>
      </c>
      <c r="ZY40" s="34">
        <v>-29609</v>
      </c>
      <c r="ZZ40" s="34">
        <v>-142852</v>
      </c>
      <c r="AAA40" s="34"/>
      <c r="AAB40" s="34"/>
      <c r="AAC40" s="34"/>
      <c r="AAD40" s="34">
        <v>6450797</v>
      </c>
      <c r="AAE40" s="34">
        <v>1084659</v>
      </c>
      <c r="AAF40" s="34">
        <v>295291</v>
      </c>
      <c r="AAG40" s="34">
        <v>30555</v>
      </c>
      <c r="AAH40" s="34">
        <v>2.71</v>
      </c>
      <c r="AAI40" s="34">
        <v>1630394</v>
      </c>
      <c r="AAJ40" s="34">
        <v>36</v>
      </c>
      <c r="AAK40" s="34"/>
      <c r="AAL40" s="34">
        <v>506876</v>
      </c>
      <c r="AAM40" s="34">
        <v>86289</v>
      </c>
      <c r="AAN40" s="34">
        <v>-98395</v>
      </c>
      <c r="AAO40" s="34">
        <v>-35953</v>
      </c>
      <c r="AAP40" s="34">
        <v>-40128</v>
      </c>
      <c r="AAQ40" s="34"/>
      <c r="AAR40" s="34"/>
      <c r="AAS40" s="34"/>
      <c r="AAT40" s="34">
        <v>1112560</v>
      </c>
      <c r="AAU40" s="34">
        <v>394025</v>
      </c>
      <c r="AAV40" s="34">
        <v>106523</v>
      </c>
      <c r="AAW40" s="34">
        <v>17286</v>
      </c>
      <c r="AAX40" s="34">
        <v>4.2699999999999996</v>
      </c>
      <c r="AAY40" s="34">
        <v>837036</v>
      </c>
      <c r="AAZ40" s="34"/>
      <c r="ABA40" s="34"/>
      <c r="ABB40" s="34">
        <v>292800</v>
      </c>
      <c r="ABC40" s="34">
        <v>51081</v>
      </c>
      <c r="ABD40" s="34">
        <v>-32297</v>
      </c>
      <c r="ABE40" s="34">
        <v>-14132</v>
      </c>
      <c r="ABF40" s="34">
        <v>-15243</v>
      </c>
      <c r="ABG40" s="34"/>
      <c r="ABH40" s="34"/>
      <c r="ABI40" s="34"/>
      <c r="ABJ40" s="34">
        <v>661685</v>
      </c>
      <c r="ABK40" s="34">
        <v>119300</v>
      </c>
      <c r="ABL40" s="34">
        <v>48679</v>
      </c>
      <c r="ABM40" s="34">
        <v>7372</v>
      </c>
      <c r="ABN40" s="34">
        <v>3.49</v>
      </c>
      <c r="ABO40" s="34">
        <v>242587</v>
      </c>
      <c r="ABP40" s="34"/>
      <c r="ABQ40" s="34"/>
      <c r="ABR40" s="34">
        <v>41287</v>
      </c>
      <c r="ABS40" s="34">
        <v>6299</v>
      </c>
      <c r="ABT40" s="34">
        <v>-24737</v>
      </c>
      <c r="ABU40" s="34">
        <v>-3150</v>
      </c>
      <c r="ABV40" s="34">
        <v>-4114</v>
      </c>
      <c r="ABW40" s="34"/>
      <c r="ABX40" s="34"/>
      <c r="ABY40" s="34"/>
      <c r="ABZ40" s="34">
        <v>77421</v>
      </c>
      <c r="ACA40" s="34">
        <v>150412</v>
      </c>
      <c r="ACB40" s="34">
        <v>14441</v>
      </c>
      <c r="ACC40" s="34">
        <v>313</v>
      </c>
      <c r="ACD40" s="34">
        <v>7.16</v>
      </c>
      <c r="ACE40" s="34">
        <v>1836</v>
      </c>
      <c r="ACF40" s="34"/>
      <c r="ACG40" s="34"/>
      <c r="ACH40" s="34">
        <v>1649</v>
      </c>
      <c r="ACI40" s="34"/>
      <c r="ACJ40" s="34">
        <v>-147</v>
      </c>
      <c r="ACK40" s="34">
        <v>-147</v>
      </c>
      <c r="ACL40" s="34"/>
      <c r="ACM40" s="34"/>
      <c r="ACN40" s="34"/>
      <c r="ACO40" s="34"/>
      <c r="ACP40" s="34">
        <v>649</v>
      </c>
      <c r="ACQ40" s="34">
        <v>1144</v>
      </c>
      <c r="ACR40" s="34"/>
      <c r="ACS40" s="34">
        <v>43</v>
      </c>
      <c r="ACT40" s="34">
        <v>4.4000000000000004</v>
      </c>
      <c r="ACU40" s="34">
        <v>521297</v>
      </c>
      <c r="ACV40" s="34">
        <v>36</v>
      </c>
      <c r="ACW40" s="34"/>
      <c r="ACX40" s="34">
        <v>169607</v>
      </c>
      <c r="ACY40" s="34">
        <v>28465</v>
      </c>
      <c r="ACZ40" s="34">
        <v>-40822</v>
      </c>
      <c r="ADA40" s="34">
        <v>-18458</v>
      </c>
      <c r="ADB40" s="34">
        <v>-20532</v>
      </c>
      <c r="ADC40" s="34"/>
      <c r="ADD40" s="34"/>
      <c r="ADE40" s="34"/>
      <c r="ADF40" s="34">
        <v>345759</v>
      </c>
      <c r="ADG40" s="34">
        <v>122850</v>
      </c>
      <c r="ADH40" s="34">
        <v>43204</v>
      </c>
      <c r="ADI40" s="34">
        <v>9484</v>
      </c>
      <c r="ADJ40" s="34">
        <v>4.33</v>
      </c>
      <c r="ADK40" s="34">
        <v>27638</v>
      </c>
      <c r="ADL40" s="34"/>
      <c r="ADM40" s="34"/>
      <c r="ADN40" s="34">
        <v>1533</v>
      </c>
      <c r="ADO40" s="34">
        <v>444</v>
      </c>
      <c r="ADP40" s="34">
        <v>-392</v>
      </c>
      <c r="ADQ40" s="34">
        <v>-66</v>
      </c>
      <c r="ADR40" s="34">
        <v>-239</v>
      </c>
      <c r="ADS40" s="34"/>
      <c r="ADT40" s="34"/>
      <c r="ADU40" s="34"/>
      <c r="ADV40" s="34">
        <v>27046</v>
      </c>
      <c r="ADW40" s="34">
        <v>319</v>
      </c>
      <c r="ADX40" s="34">
        <v>199</v>
      </c>
      <c r="ADY40" s="34">
        <v>74</v>
      </c>
      <c r="ADZ40" s="34">
        <v>1.46</v>
      </c>
      <c r="AEA40" s="34">
        <v>2135459</v>
      </c>
      <c r="AEB40" s="34"/>
      <c r="AEC40" s="34"/>
      <c r="AED40" s="34">
        <v>558958</v>
      </c>
      <c r="AEE40" s="34">
        <v>217469</v>
      </c>
      <c r="AEF40" s="34">
        <v>-148478</v>
      </c>
      <c r="AEG40" s="34">
        <v>-20032</v>
      </c>
      <c r="AEH40" s="34">
        <v>-121467</v>
      </c>
      <c r="AEI40" s="34"/>
      <c r="AEJ40" s="34"/>
      <c r="AEK40" s="34"/>
      <c r="AEL40" s="34">
        <v>1004509</v>
      </c>
      <c r="AEM40" s="34">
        <v>575225</v>
      </c>
      <c r="AEN40" s="34">
        <v>530896</v>
      </c>
      <c r="AEO40" s="34">
        <v>24829</v>
      </c>
      <c r="AEP40" s="34">
        <v>6.89</v>
      </c>
      <c r="AEQ40" s="34">
        <v>4742006</v>
      </c>
      <c r="AER40" s="34"/>
      <c r="AES40" s="34"/>
      <c r="AET40" s="34">
        <v>1218791</v>
      </c>
      <c r="AEU40" s="34">
        <v>437305</v>
      </c>
      <c r="AEV40" s="34">
        <v>-336954</v>
      </c>
      <c r="AEW40" s="34">
        <v>-72046</v>
      </c>
      <c r="AEX40" s="34">
        <v>-242829</v>
      </c>
      <c r="AEY40" s="34"/>
      <c r="AEZ40" s="34"/>
      <c r="AFA40" s="34"/>
      <c r="AFB40" s="34">
        <v>1628974</v>
      </c>
      <c r="AFC40" s="34">
        <v>1737374</v>
      </c>
      <c r="AFD40" s="34">
        <v>1350037</v>
      </c>
      <c r="AFE40" s="34">
        <v>25621</v>
      </c>
      <c r="AFF40" s="34">
        <v>7.35</v>
      </c>
      <c r="AFG40" s="34">
        <v>7952362</v>
      </c>
      <c r="AFH40" s="34"/>
      <c r="AFI40" s="34"/>
      <c r="AFJ40" s="34">
        <v>854620</v>
      </c>
      <c r="AFK40" s="34">
        <v>201172</v>
      </c>
      <c r="AFL40" s="34">
        <v>-185687</v>
      </c>
      <c r="AFM40" s="34">
        <v>-28516</v>
      </c>
      <c r="AFN40" s="34">
        <v>-134620</v>
      </c>
      <c r="AFO40" s="34"/>
      <c r="AFP40" s="34"/>
      <c r="AFQ40" s="34"/>
      <c r="AFR40" s="34">
        <v>5659122</v>
      </c>
      <c r="AFS40" s="34">
        <v>1684001</v>
      </c>
      <c r="AFT40" s="34">
        <v>503321</v>
      </c>
      <c r="AFU40" s="34">
        <v>105918</v>
      </c>
      <c r="AFV40" s="34">
        <v>3.82</v>
      </c>
      <c r="AFW40" s="34">
        <v>235935</v>
      </c>
      <c r="AFX40" s="34"/>
      <c r="AFY40" s="34"/>
      <c r="AFZ40" s="34">
        <v>625</v>
      </c>
      <c r="AGA40" s="34">
        <v>71</v>
      </c>
      <c r="AGB40" s="34">
        <v>-436</v>
      </c>
      <c r="AGC40" s="34">
        <v>-73</v>
      </c>
      <c r="AGD40" s="34">
        <v>-15</v>
      </c>
      <c r="AGE40" s="34"/>
      <c r="AGF40" s="34"/>
      <c r="AGG40" s="34"/>
      <c r="AGH40" s="34">
        <v>218160</v>
      </c>
      <c r="AGI40" s="34">
        <v>1320</v>
      </c>
      <c r="AGJ40" s="34">
        <v>661</v>
      </c>
      <c r="AGK40" s="34">
        <v>15794</v>
      </c>
      <c r="AGL40" s="34">
        <v>1.6</v>
      </c>
      <c r="AGM40" s="34">
        <v>7716427</v>
      </c>
      <c r="AGN40" s="34"/>
      <c r="AGO40" s="34"/>
      <c r="AGP40" s="34">
        <v>853995</v>
      </c>
      <c r="AGQ40" s="34">
        <v>201101</v>
      </c>
      <c r="AGR40" s="34">
        <v>-185251</v>
      </c>
      <c r="AGS40" s="34">
        <v>-28443</v>
      </c>
      <c r="AGT40" s="34">
        <v>-134605</v>
      </c>
      <c r="AGU40" s="34"/>
      <c r="AGV40" s="34"/>
      <c r="AGW40" s="34"/>
      <c r="AGX40" s="34">
        <v>5440962</v>
      </c>
      <c r="AGY40" s="34">
        <v>1682681</v>
      </c>
      <c r="AGZ40" s="34">
        <v>502660</v>
      </c>
      <c r="AHA40" s="34">
        <v>90124</v>
      </c>
      <c r="AHB40" s="34">
        <v>3.89</v>
      </c>
      <c r="AHC40" s="34">
        <v>45159021</v>
      </c>
      <c r="AHD40" s="34">
        <v>235600</v>
      </c>
      <c r="AHE40" s="34"/>
      <c r="AHF40" s="34">
        <v>6768339</v>
      </c>
      <c r="AHG40" s="34">
        <v>2169362</v>
      </c>
      <c r="AHH40" s="34">
        <v>-1796829</v>
      </c>
      <c r="AHI40" s="34">
        <v>-325468</v>
      </c>
      <c r="AHJ40" s="34">
        <v>-1316428</v>
      </c>
      <c r="AHK40" s="34"/>
      <c r="AHL40" s="34"/>
      <c r="AHM40" s="34"/>
      <c r="AHN40" s="34">
        <v>32413406</v>
      </c>
      <c r="AHO40" s="34">
        <v>8530460</v>
      </c>
      <c r="AHP40" s="34">
        <v>3870304</v>
      </c>
      <c r="AHQ40" s="34">
        <v>344851</v>
      </c>
      <c r="AHR40" s="34">
        <v>3.89</v>
      </c>
      <c r="AHS40" s="32" t="s">
        <v>483</v>
      </c>
      <c r="AHT40" s="198" t="s">
        <v>2389</v>
      </c>
      <c r="AHU40" s="32" t="s">
        <v>181</v>
      </c>
    </row>
    <row r="41" spans="1:905" ht="15" customHeight="1">
      <c r="A41" s="36" t="s">
        <v>246</v>
      </c>
      <c r="B41" s="58" t="s">
        <v>247</v>
      </c>
      <c r="C41" s="36" t="s">
        <v>179</v>
      </c>
      <c r="D41" s="74">
        <v>44926</v>
      </c>
      <c r="E41" s="58" t="s">
        <v>193</v>
      </c>
      <c r="F41" s="58" t="s">
        <v>191</v>
      </c>
      <c r="G41" s="31">
        <v>38946</v>
      </c>
      <c r="H41" s="31">
        <v>8773</v>
      </c>
      <c r="I41" s="31"/>
      <c r="J41" s="31">
        <v>10703</v>
      </c>
      <c r="K41" s="31">
        <v>1701</v>
      </c>
      <c r="L41" s="31">
        <v>-817</v>
      </c>
      <c r="M41" s="31">
        <v>-310</v>
      </c>
      <c r="N41" s="31">
        <v>-428</v>
      </c>
      <c r="O41" s="31"/>
      <c r="P41" s="31"/>
      <c r="Q41" s="31"/>
      <c r="R41" s="31">
        <v>10095</v>
      </c>
      <c r="S41" s="31">
        <v>10470</v>
      </c>
      <c r="T41" s="31">
        <v>9978</v>
      </c>
      <c r="U41" s="180">
        <v>8403</v>
      </c>
      <c r="V41" s="34">
        <v>11</v>
      </c>
      <c r="W41" s="34">
        <v>253</v>
      </c>
      <c r="X41" s="34">
        <v>54</v>
      </c>
      <c r="Y41" s="34"/>
      <c r="Z41" s="34">
        <v>68</v>
      </c>
      <c r="AA41" s="34">
        <v>14</v>
      </c>
      <c r="AB41" s="34">
        <v>-5</v>
      </c>
      <c r="AC41" s="34">
        <v>-2</v>
      </c>
      <c r="AD41" s="34">
        <v>-2</v>
      </c>
      <c r="AE41" s="34"/>
      <c r="AF41" s="34"/>
      <c r="AG41" s="34"/>
      <c r="AH41" s="34">
        <v>108</v>
      </c>
      <c r="AI41" s="34">
        <v>82</v>
      </c>
      <c r="AJ41" s="34">
        <v>10</v>
      </c>
      <c r="AK41" s="34">
        <v>54</v>
      </c>
      <c r="AL41" s="34">
        <v>8</v>
      </c>
      <c r="AM41" s="34">
        <v>120</v>
      </c>
      <c r="AN41" s="34"/>
      <c r="AO41" s="34"/>
      <c r="AP41" s="34">
        <v>46</v>
      </c>
      <c r="AQ41" s="34">
        <v>0</v>
      </c>
      <c r="AR41" s="34">
        <v>-1</v>
      </c>
      <c r="AS41" s="34">
        <v>-1</v>
      </c>
      <c r="AT41" s="34">
        <v>0</v>
      </c>
      <c r="AU41" s="34"/>
      <c r="AV41" s="34"/>
      <c r="AW41" s="34"/>
      <c r="AX41" s="34">
        <v>70</v>
      </c>
      <c r="AY41" s="34">
        <v>46</v>
      </c>
      <c r="AZ41" s="34">
        <v>4</v>
      </c>
      <c r="BA41" s="34"/>
      <c r="BB41" s="34">
        <v>5</v>
      </c>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v>1</v>
      </c>
      <c r="CJ41" s="34"/>
      <c r="CK41" s="34"/>
      <c r="CL41" s="34">
        <v>1</v>
      </c>
      <c r="CM41" s="34">
        <v>0</v>
      </c>
      <c r="CN41" s="34">
        <v>0</v>
      </c>
      <c r="CO41" s="34">
        <v>0</v>
      </c>
      <c r="CP41" s="34">
        <v>0</v>
      </c>
      <c r="CQ41" s="34"/>
      <c r="CR41" s="34"/>
      <c r="CS41" s="34"/>
      <c r="CT41" s="34">
        <v>1</v>
      </c>
      <c r="CU41" s="34">
        <v>0</v>
      </c>
      <c r="CV41" s="34"/>
      <c r="CW41" s="34"/>
      <c r="CX41" s="34">
        <v>4</v>
      </c>
      <c r="CY41" s="34">
        <v>116</v>
      </c>
      <c r="CZ41" s="34"/>
      <c r="DA41" s="34"/>
      <c r="DB41" s="34">
        <v>45</v>
      </c>
      <c r="DC41" s="34">
        <v>0</v>
      </c>
      <c r="DD41" s="34">
        <v>-1</v>
      </c>
      <c r="DE41" s="34">
        <v>-1</v>
      </c>
      <c r="DF41" s="34">
        <v>0</v>
      </c>
      <c r="DG41" s="34"/>
      <c r="DH41" s="34"/>
      <c r="DI41" s="34"/>
      <c r="DJ41" s="34">
        <v>69</v>
      </c>
      <c r="DK41" s="34">
        <v>43</v>
      </c>
      <c r="DL41" s="34">
        <v>4</v>
      </c>
      <c r="DM41" s="34"/>
      <c r="DN41" s="34">
        <v>5</v>
      </c>
      <c r="DO41" s="34">
        <v>3</v>
      </c>
      <c r="DP41" s="34"/>
      <c r="DQ41" s="34"/>
      <c r="DR41" s="34">
        <v>1</v>
      </c>
      <c r="DS41" s="34"/>
      <c r="DT41" s="34">
        <v>0</v>
      </c>
      <c r="DU41" s="34">
        <v>0</v>
      </c>
      <c r="DV41" s="34"/>
      <c r="DW41" s="34"/>
      <c r="DX41" s="34"/>
      <c r="DY41" s="34"/>
      <c r="DZ41" s="34">
        <v>0</v>
      </c>
      <c r="EA41" s="34">
        <v>3</v>
      </c>
      <c r="EB41" s="34"/>
      <c r="EC41" s="34"/>
      <c r="ED41" s="34">
        <v>7</v>
      </c>
      <c r="EE41" s="34">
        <v>11832</v>
      </c>
      <c r="EF41" s="34"/>
      <c r="EG41" s="34"/>
      <c r="EH41" s="34">
        <v>3182</v>
      </c>
      <c r="EI41" s="34">
        <v>581</v>
      </c>
      <c r="EJ41" s="34">
        <v>-250</v>
      </c>
      <c r="EK41" s="34">
        <v>-109</v>
      </c>
      <c r="EL41" s="34">
        <v>-128</v>
      </c>
      <c r="EM41" s="34"/>
      <c r="EN41" s="34"/>
      <c r="EO41" s="34"/>
      <c r="EP41" s="34">
        <v>3016</v>
      </c>
      <c r="EQ41" s="34">
        <v>1967</v>
      </c>
      <c r="ER41" s="34">
        <v>261</v>
      </c>
      <c r="ES41" s="34">
        <v>6588</v>
      </c>
      <c r="ET41" s="34">
        <v>13</v>
      </c>
      <c r="EU41" s="34">
        <v>835</v>
      </c>
      <c r="EV41" s="34"/>
      <c r="EW41" s="34"/>
      <c r="EX41" s="34">
        <v>312</v>
      </c>
      <c r="EY41" s="34">
        <v>54</v>
      </c>
      <c r="EZ41" s="34">
        <v>-23</v>
      </c>
      <c r="FA41" s="34">
        <v>-10</v>
      </c>
      <c r="FB41" s="34">
        <v>-9</v>
      </c>
      <c r="FC41" s="34"/>
      <c r="FD41" s="34"/>
      <c r="FE41" s="34"/>
      <c r="FF41" s="34">
        <v>374</v>
      </c>
      <c r="FG41" s="34">
        <v>349</v>
      </c>
      <c r="FH41" s="34">
        <v>68</v>
      </c>
      <c r="FI41" s="34">
        <v>44</v>
      </c>
      <c r="FJ41" s="34">
        <v>6</v>
      </c>
      <c r="FK41" s="34">
        <v>236</v>
      </c>
      <c r="FL41" s="34"/>
      <c r="FM41" s="34"/>
      <c r="FN41" s="34">
        <v>93</v>
      </c>
      <c r="FO41" s="34">
        <v>1</v>
      </c>
      <c r="FP41" s="34">
        <v>-4</v>
      </c>
      <c r="FQ41" s="34">
        <v>-3</v>
      </c>
      <c r="FR41" s="34">
        <v>0</v>
      </c>
      <c r="FS41" s="34"/>
      <c r="FT41" s="34"/>
      <c r="FU41" s="34"/>
      <c r="FV41" s="34">
        <v>91</v>
      </c>
      <c r="FW41" s="34">
        <v>61</v>
      </c>
      <c r="FX41" s="34">
        <v>1</v>
      </c>
      <c r="FY41" s="34">
        <v>83</v>
      </c>
      <c r="FZ41" s="34">
        <v>10</v>
      </c>
      <c r="GA41" s="34"/>
      <c r="GB41" s="34"/>
      <c r="GC41" s="34"/>
      <c r="GD41" s="34"/>
      <c r="GE41" s="34"/>
      <c r="GF41" s="34"/>
      <c r="GG41" s="34"/>
      <c r="GH41" s="34"/>
      <c r="GI41" s="34"/>
      <c r="GJ41" s="34"/>
      <c r="GK41" s="34"/>
      <c r="GL41" s="34"/>
      <c r="GM41" s="34"/>
      <c r="GN41" s="34"/>
      <c r="GO41" s="34"/>
      <c r="GP41" s="34"/>
      <c r="GQ41" s="34">
        <v>66</v>
      </c>
      <c r="GR41" s="34"/>
      <c r="GS41" s="34"/>
      <c r="GT41" s="34">
        <v>30</v>
      </c>
      <c r="GU41" s="34">
        <v>3</v>
      </c>
      <c r="GV41" s="34">
        <v>-2</v>
      </c>
      <c r="GW41" s="34">
        <v>-1</v>
      </c>
      <c r="GX41" s="34">
        <v>0</v>
      </c>
      <c r="GY41" s="34"/>
      <c r="GZ41" s="34"/>
      <c r="HA41" s="34"/>
      <c r="HB41" s="34">
        <v>35</v>
      </c>
      <c r="HC41" s="34">
        <v>27</v>
      </c>
      <c r="HD41" s="34">
        <v>1</v>
      </c>
      <c r="HE41" s="34">
        <v>3</v>
      </c>
      <c r="HF41" s="34">
        <v>5</v>
      </c>
      <c r="HG41" s="34">
        <v>59</v>
      </c>
      <c r="HH41" s="34"/>
      <c r="HI41" s="34"/>
      <c r="HJ41" s="34">
        <v>12</v>
      </c>
      <c r="HK41" s="34">
        <v>27</v>
      </c>
      <c r="HL41" s="34">
        <v>-7</v>
      </c>
      <c r="HM41" s="34">
        <v>-1</v>
      </c>
      <c r="HN41" s="34">
        <v>-6</v>
      </c>
      <c r="HO41" s="34"/>
      <c r="HP41" s="34"/>
      <c r="HQ41" s="34"/>
      <c r="HR41" s="34">
        <v>45</v>
      </c>
      <c r="HS41" s="34">
        <v>11</v>
      </c>
      <c r="HT41" s="34">
        <v>2</v>
      </c>
      <c r="HU41" s="34">
        <v>1</v>
      </c>
      <c r="HV41" s="34">
        <v>3</v>
      </c>
      <c r="HW41" s="34">
        <v>25</v>
      </c>
      <c r="HX41" s="34"/>
      <c r="HY41" s="34"/>
      <c r="HZ41" s="34">
        <v>10</v>
      </c>
      <c r="IA41" s="34">
        <v>4</v>
      </c>
      <c r="IB41" s="34">
        <v>-1</v>
      </c>
      <c r="IC41" s="34">
        <v>0</v>
      </c>
      <c r="ID41" s="34">
        <v>-1</v>
      </c>
      <c r="IE41" s="34"/>
      <c r="IF41" s="34"/>
      <c r="IG41" s="34"/>
      <c r="IH41" s="34">
        <v>13</v>
      </c>
      <c r="II41" s="34">
        <v>11</v>
      </c>
      <c r="IJ41" s="34"/>
      <c r="IK41" s="34"/>
      <c r="IL41" s="34">
        <v>5</v>
      </c>
      <c r="IM41" s="34">
        <v>317</v>
      </c>
      <c r="IN41" s="34">
        <v>13</v>
      </c>
      <c r="IO41" s="34"/>
      <c r="IP41" s="34">
        <v>241</v>
      </c>
      <c r="IQ41" s="34">
        <v>7</v>
      </c>
      <c r="IR41" s="34">
        <v>-11</v>
      </c>
      <c r="IS41" s="34">
        <v>-8</v>
      </c>
      <c r="IT41" s="34">
        <v>-1</v>
      </c>
      <c r="IU41" s="34"/>
      <c r="IV41" s="34"/>
      <c r="IW41" s="34"/>
      <c r="IX41" s="34">
        <v>141</v>
      </c>
      <c r="IY41" s="34">
        <v>166</v>
      </c>
      <c r="IZ41" s="34">
        <v>10</v>
      </c>
      <c r="JA41" s="34">
        <v>0</v>
      </c>
      <c r="JB41" s="34">
        <v>6</v>
      </c>
      <c r="JC41" s="34">
        <v>153</v>
      </c>
      <c r="JD41" s="34"/>
      <c r="JE41" s="34"/>
      <c r="JF41" s="34">
        <v>90</v>
      </c>
      <c r="JG41" s="34">
        <v>5</v>
      </c>
      <c r="JH41" s="34">
        <v>-5</v>
      </c>
      <c r="JI41" s="34">
        <v>-3</v>
      </c>
      <c r="JJ41" s="34">
        <v>-1</v>
      </c>
      <c r="JK41" s="34"/>
      <c r="JL41" s="34"/>
      <c r="JM41" s="34"/>
      <c r="JN41" s="34">
        <v>73</v>
      </c>
      <c r="JO41" s="34">
        <v>74</v>
      </c>
      <c r="JP41" s="34">
        <v>6</v>
      </c>
      <c r="JQ41" s="34"/>
      <c r="JR41" s="34">
        <v>6</v>
      </c>
      <c r="JS41" s="34">
        <v>101</v>
      </c>
      <c r="JT41" s="34"/>
      <c r="JU41" s="34"/>
      <c r="JV41" s="34">
        <v>51</v>
      </c>
      <c r="JW41" s="34">
        <v>17</v>
      </c>
      <c r="JX41" s="34">
        <v>-5</v>
      </c>
      <c r="JY41" s="34">
        <v>-2</v>
      </c>
      <c r="JZ41" s="34">
        <v>-3</v>
      </c>
      <c r="KA41" s="34"/>
      <c r="KB41" s="34"/>
      <c r="KC41" s="34"/>
      <c r="KD41" s="34">
        <v>75</v>
      </c>
      <c r="KE41" s="34">
        <v>25</v>
      </c>
      <c r="KF41" s="34">
        <v>1</v>
      </c>
      <c r="KG41" s="34"/>
      <c r="KH41" s="34">
        <v>4</v>
      </c>
      <c r="KI41" s="34">
        <v>7</v>
      </c>
      <c r="KJ41" s="34"/>
      <c r="KK41" s="34"/>
      <c r="KL41" s="34">
        <v>7</v>
      </c>
      <c r="KM41" s="34"/>
      <c r="KN41" s="34">
        <v>0</v>
      </c>
      <c r="KO41" s="34">
        <v>0</v>
      </c>
      <c r="KP41" s="34"/>
      <c r="KQ41" s="34"/>
      <c r="KR41" s="34"/>
      <c r="KS41" s="34"/>
      <c r="KT41" s="34">
        <v>1</v>
      </c>
      <c r="KU41" s="34">
        <v>5</v>
      </c>
      <c r="KV41" s="34"/>
      <c r="KW41" s="34"/>
      <c r="KX41" s="34">
        <v>8</v>
      </c>
      <c r="KY41" s="34">
        <v>396</v>
      </c>
      <c r="KZ41" s="34">
        <v>19</v>
      </c>
      <c r="LA41" s="34"/>
      <c r="LB41" s="34">
        <v>148</v>
      </c>
      <c r="LC41" s="34">
        <v>28</v>
      </c>
      <c r="LD41" s="34">
        <v>-9</v>
      </c>
      <c r="LE41" s="34">
        <v>-4</v>
      </c>
      <c r="LF41" s="34">
        <v>-4</v>
      </c>
      <c r="LG41" s="34"/>
      <c r="LH41" s="34"/>
      <c r="LI41" s="34"/>
      <c r="LJ41" s="34">
        <v>141</v>
      </c>
      <c r="LK41" s="34">
        <v>92</v>
      </c>
      <c r="LL41" s="34">
        <v>1</v>
      </c>
      <c r="LM41" s="34">
        <v>162</v>
      </c>
      <c r="LN41" s="34">
        <v>11</v>
      </c>
      <c r="LO41" s="34">
        <v>152</v>
      </c>
      <c r="LP41" s="34">
        <v>15</v>
      </c>
      <c r="LQ41" s="34"/>
      <c r="LR41" s="34">
        <v>85</v>
      </c>
      <c r="LS41" s="34">
        <v>37</v>
      </c>
      <c r="LT41" s="34">
        <v>-36</v>
      </c>
      <c r="LU41" s="34">
        <v>-2</v>
      </c>
      <c r="LV41" s="34">
        <v>-33</v>
      </c>
      <c r="LW41" s="34"/>
      <c r="LX41" s="34"/>
      <c r="LY41" s="34"/>
      <c r="LZ41" s="34">
        <v>69</v>
      </c>
      <c r="MA41" s="34">
        <v>45</v>
      </c>
      <c r="MB41" s="34">
        <v>37</v>
      </c>
      <c r="MC41" s="34"/>
      <c r="MD41" s="34">
        <v>6</v>
      </c>
      <c r="ME41" s="34">
        <v>349</v>
      </c>
      <c r="MF41" s="34">
        <v>7</v>
      </c>
      <c r="MG41" s="34"/>
      <c r="MH41" s="34">
        <v>243</v>
      </c>
      <c r="MI41" s="34">
        <v>13</v>
      </c>
      <c r="MJ41" s="34">
        <v>-11</v>
      </c>
      <c r="MK41" s="34">
        <v>-7</v>
      </c>
      <c r="ML41" s="34">
        <v>-3</v>
      </c>
      <c r="MM41" s="34"/>
      <c r="MN41" s="34"/>
      <c r="MO41" s="34"/>
      <c r="MP41" s="34">
        <v>197</v>
      </c>
      <c r="MQ41" s="34">
        <v>141</v>
      </c>
      <c r="MR41" s="34">
        <v>3</v>
      </c>
      <c r="MS41" s="34">
        <v>8</v>
      </c>
      <c r="MT41" s="34">
        <v>5</v>
      </c>
      <c r="MU41" s="34">
        <v>519</v>
      </c>
      <c r="MV41" s="34">
        <v>291</v>
      </c>
      <c r="MW41" s="34"/>
      <c r="MX41" s="34">
        <v>139</v>
      </c>
      <c r="MY41" s="34">
        <v>18</v>
      </c>
      <c r="MZ41" s="34">
        <v>-9</v>
      </c>
      <c r="NA41" s="34">
        <v>-4</v>
      </c>
      <c r="NB41" s="34">
        <v>-4</v>
      </c>
      <c r="NC41" s="34"/>
      <c r="ND41" s="34"/>
      <c r="NE41" s="34"/>
      <c r="NF41" s="34">
        <v>100</v>
      </c>
      <c r="NG41" s="34">
        <v>115</v>
      </c>
      <c r="NH41" s="34">
        <v>12</v>
      </c>
      <c r="NI41" s="34">
        <v>291</v>
      </c>
      <c r="NJ41" s="34">
        <v>14</v>
      </c>
      <c r="NK41" s="34">
        <v>294</v>
      </c>
      <c r="NL41" s="34">
        <v>182</v>
      </c>
      <c r="NM41" s="34"/>
      <c r="NN41" s="34">
        <v>63</v>
      </c>
      <c r="NO41" s="34">
        <v>34</v>
      </c>
      <c r="NP41" s="34">
        <v>-9</v>
      </c>
      <c r="NQ41" s="34">
        <v>-3</v>
      </c>
      <c r="NR41" s="34">
        <v>-6</v>
      </c>
      <c r="NS41" s="34"/>
      <c r="NT41" s="34"/>
      <c r="NU41" s="34"/>
      <c r="NV41" s="34">
        <v>75</v>
      </c>
      <c r="NW41" s="34">
        <v>35</v>
      </c>
      <c r="NX41" s="34">
        <v>2</v>
      </c>
      <c r="NY41" s="34">
        <v>182</v>
      </c>
      <c r="NZ41" s="34">
        <v>14</v>
      </c>
      <c r="OA41" s="34">
        <v>680</v>
      </c>
      <c r="OB41" s="34">
        <v>0</v>
      </c>
      <c r="OC41" s="34"/>
      <c r="OD41" s="34">
        <v>449</v>
      </c>
      <c r="OE41" s="34">
        <v>131</v>
      </c>
      <c r="OF41" s="34">
        <v>-44</v>
      </c>
      <c r="OG41" s="34">
        <v>-16</v>
      </c>
      <c r="OH41" s="34">
        <v>-27</v>
      </c>
      <c r="OI41" s="34"/>
      <c r="OJ41" s="34"/>
      <c r="OK41" s="34"/>
      <c r="OL41" s="34">
        <v>440</v>
      </c>
      <c r="OM41" s="34">
        <v>235</v>
      </c>
      <c r="ON41" s="34">
        <v>5</v>
      </c>
      <c r="OO41" s="34"/>
      <c r="OP41" s="34">
        <v>4</v>
      </c>
      <c r="OQ41" s="34">
        <v>2443</v>
      </c>
      <c r="OR41" s="34">
        <v>331</v>
      </c>
      <c r="OS41" s="34"/>
      <c r="OT41" s="34">
        <v>203</v>
      </c>
      <c r="OU41" s="34">
        <v>25</v>
      </c>
      <c r="OV41" s="34">
        <v>-11</v>
      </c>
      <c r="OW41" s="34">
        <v>-7</v>
      </c>
      <c r="OX41" s="34">
        <v>-3</v>
      </c>
      <c r="OY41" s="34"/>
      <c r="OZ41" s="34"/>
      <c r="PA41" s="34"/>
      <c r="PB41" s="34">
        <v>208</v>
      </c>
      <c r="PC41" s="34">
        <v>141</v>
      </c>
      <c r="PD41" s="34">
        <v>10</v>
      </c>
      <c r="PE41" s="34">
        <v>2083</v>
      </c>
      <c r="PF41" s="34">
        <v>18</v>
      </c>
      <c r="PG41" s="34">
        <v>513</v>
      </c>
      <c r="PH41" s="34">
        <v>284</v>
      </c>
      <c r="PI41" s="34"/>
      <c r="PJ41" s="34">
        <v>66</v>
      </c>
      <c r="PK41" s="34">
        <v>11</v>
      </c>
      <c r="PL41" s="34">
        <v>-5</v>
      </c>
      <c r="PM41" s="34">
        <v>-3</v>
      </c>
      <c r="PN41" s="34">
        <v>-1</v>
      </c>
      <c r="PO41" s="34"/>
      <c r="PP41" s="34"/>
      <c r="PQ41" s="34"/>
      <c r="PR41" s="34">
        <v>105</v>
      </c>
      <c r="PS41" s="34">
        <v>47</v>
      </c>
      <c r="PT41" s="34"/>
      <c r="PU41" s="34">
        <v>361</v>
      </c>
      <c r="PV41" s="34">
        <v>15</v>
      </c>
      <c r="PW41" s="34">
        <v>672</v>
      </c>
      <c r="PX41" s="34">
        <v>282</v>
      </c>
      <c r="PY41" s="34"/>
      <c r="PZ41" s="34">
        <v>347</v>
      </c>
      <c r="QA41" s="34">
        <v>46</v>
      </c>
      <c r="QB41" s="34">
        <v>-20</v>
      </c>
      <c r="QC41" s="34">
        <v>-13</v>
      </c>
      <c r="QD41" s="34">
        <v>-6</v>
      </c>
      <c r="QE41" s="34"/>
      <c r="QF41" s="34"/>
      <c r="QG41" s="34"/>
      <c r="QH41" s="34">
        <v>297</v>
      </c>
      <c r="QI41" s="34">
        <v>136</v>
      </c>
      <c r="QJ41" s="34">
        <v>5</v>
      </c>
      <c r="QK41" s="34">
        <v>233</v>
      </c>
      <c r="QL41" s="34">
        <v>9</v>
      </c>
      <c r="QM41" s="34">
        <v>2782</v>
      </c>
      <c r="QN41" s="34">
        <v>2589</v>
      </c>
      <c r="QO41" s="34"/>
      <c r="QP41" s="34">
        <v>112</v>
      </c>
      <c r="QQ41" s="34">
        <v>26</v>
      </c>
      <c r="QR41" s="34">
        <v>-7</v>
      </c>
      <c r="QS41" s="34">
        <v>-4</v>
      </c>
      <c r="QT41" s="34">
        <v>-3</v>
      </c>
      <c r="QU41" s="34"/>
      <c r="QV41" s="34"/>
      <c r="QW41" s="34"/>
      <c r="QX41" s="34">
        <v>124</v>
      </c>
      <c r="QY41" s="34">
        <v>36</v>
      </c>
      <c r="QZ41" s="34">
        <v>3</v>
      </c>
      <c r="RA41" s="34">
        <v>2618</v>
      </c>
      <c r="RB41" s="34">
        <v>19</v>
      </c>
      <c r="RC41" s="34">
        <v>406</v>
      </c>
      <c r="RD41" s="34">
        <v>42</v>
      </c>
      <c r="RE41" s="34"/>
      <c r="RF41" s="34">
        <v>174</v>
      </c>
      <c r="RG41" s="34">
        <v>50</v>
      </c>
      <c r="RH41" s="34">
        <v>-13</v>
      </c>
      <c r="RI41" s="34">
        <v>-5</v>
      </c>
      <c r="RJ41" s="34">
        <v>-7</v>
      </c>
      <c r="RK41" s="34"/>
      <c r="RL41" s="34"/>
      <c r="RM41" s="34"/>
      <c r="RN41" s="34">
        <v>114</v>
      </c>
      <c r="RO41" s="34">
        <v>75</v>
      </c>
      <c r="RP41" s="34">
        <v>82</v>
      </c>
      <c r="RQ41" s="34">
        <v>134</v>
      </c>
      <c r="RR41" s="34">
        <v>11</v>
      </c>
      <c r="RS41" s="34">
        <v>79</v>
      </c>
      <c r="RT41" s="34"/>
      <c r="RU41" s="34"/>
      <c r="RV41" s="34">
        <v>57</v>
      </c>
      <c r="RW41" s="34">
        <v>12</v>
      </c>
      <c r="RX41" s="34">
        <v>-4</v>
      </c>
      <c r="RY41" s="34">
        <v>-2</v>
      </c>
      <c r="RZ41" s="34">
        <v>-2</v>
      </c>
      <c r="SA41" s="34"/>
      <c r="SB41" s="34"/>
      <c r="SC41" s="34"/>
      <c r="SD41" s="34">
        <v>39</v>
      </c>
      <c r="SE41" s="34">
        <v>34</v>
      </c>
      <c r="SF41" s="34">
        <v>6</v>
      </c>
      <c r="SG41" s="34"/>
      <c r="SH41" s="34">
        <v>5</v>
      </c>
      <c r="SI41" s="34">
        <v>542</v>
      </c>
      <c r="SJ41" s="34"/>
      <c r="SK41" s="34"/>
      <c r="SL41" s="34">
        <v>97</v>
      </c>
      <c r="SM41" s="34">
        <v>17</v>
      </c>
      <c r="SN41" s="34">
        <v>-6</v>
      </c>
      <c r="SO41" s="34">
        <v>-3</v>
      </c>
      <c r="SP41" s="34">
        <v>-3</v>
      </c>
      <c r="SQ41" s="34"/>
      <c r="SR41" s="34"/>
      <c r="SS41" s="34"/>
      <c r="ST41" s="34">
        <v>104</v>
      </c>
      <c r="SU41" s="34">
        <v>52</v>
      </c>
      <c r="SV41" s="34">
        <v>2</v>
      </c>
      <c r="SW41" s="34">
        <v>385</v>
      </c>
      <c r="SX41" s="34">
        <v>15</v>
      </c>
      <c r="SY41" s="34">
        <v>207</v>
      </c>
      <c r="SZ41" s="34"/>
      <c r="TA41" s="34"/>
      <c r="TB41" s="34">
        <v>152</v>
      </c>
      <c r="TC41" s="34">
        <v>17</v>
      </c>
      <c r="TD41" s="34">
        <v>-10</v>
      </c>
      <c r="TE41" s="34">
        <v>-6</v>
      </c>
      <c r="TF41" s="34">
        <v>-3</v>
      </c>
      <c r="TG41" s="34"/>
      <c r="TH41" s="34"/>
      <c r="TI41" s="34"/>
      <c r="TJ41" s="34">
        <v>153</v>
      </c>
      <c r="TK41" s="34">
        <v>51</v>
      </c>
      <c r="TL41" s="34">
        <v>3</v>
      </c>
      <c r="TM41" s="34"/>
      <c r="TN41" s="34">
        <v>4</v>
      </c>
      <c r="TO41" s="34">
        <v>4809</v>
      </c>
      <c r="TP41" s="34"/>
      <c r="TQ41" s="34"/>
      <c r="TR41" s="34">
        <v>698</v>
      </c>
      <c r="TS41" s="34">
        <v>60</v>
      </c>
      <c r="TT41" s="34">
        <v>-65</v>
      </c>
      <c r="TU41" s="34">
        <v>-11</v>
      </c>
      <c r="TV41" s="34">
        <v>-46</v>
      </c>
      <c r="TW41" s="34"/>
      <c r="TX41" s="34"/>
      <c r="TY41" s="34"/>
      <c r="TZ41" s="34">
        <v>323</v>
      </c>
      <c r="UA41" s="34">
        <v>1080</v>
      </c>
      <c r="UB41" s="34">
        <v>2568</v>
      </c>
      <c r="UC41" s="34">
        <v>839</v>
      </c>
      <c r="UD41" s="34">
        <v>14</v>
      </c>
      <c r="UE41" s="34">
        <v>4685</v>
      </c>
      <c r="UF41" s="34"/>
      <c r="UG41" s="34"/>
      <c r="UH41" s="34">
        <v>680</v>
      </c>
      <c r="UI41" s="34">
        <v>55</v>
      </c>
      <c r="UJ41" s="34">
        <v>-62</v>
      </c>
      <c r="UK41" s="34">
        <v>-11</v>
      </c>
      <c r="UL41" s="34">
        <v>-43</v>
      </c>
      <c r="UM41" s="34"/>
      <c r="UN41" s="34"/>
      <c r="UO41" s="34"/>
      <c r="UP41" s="34">
        <v>303</v>
      </c>
      <c r="UQ41" s="34">
        <v>1056</v>
      </c>
      <c r="UR41" s="34">
        <v>2489</v>
      </c>
      <c r="US41" s="34">
        <v>836</v>
      </c>
      <c r="UT41" s="34">
        <v>14</v>
      </c>
      <c r="UU41" s="34">
        <v>4605</v>
      </c>
      <c r="UV41" s="34">
        <v>4605</v>
      </c>
      <c r="UW41" s="34"/>
      <c r="UX41" s="34">
        <v>668</v>
      </c>
      <c r="UY41" s="34">
        <v>55</v>
      </c>
      <c r="UZ41" s="34">
        <v>-61</v>
      </c>
      <c r="VA41" s="34">
        <v>-10</v>
      </c>
      <c r="VB41" s="34">
        <v>-43</v>
      </c>
      <c r="VC41" s="34"/>
      <c r="VD41" s="34"/>
      <c r="VE41" s="34"/>
      <c r="VF41" s="34">
        <v>275</v>
      </c>
      <c r="VG41" s="34">
        <v>1028</v>
      </c>
      <c r="VH41" s="34">
        <v>2476</v>
      </c>
      <c r="VI41" s="34">
        <v>827</v>
      </c>
      <c r="VJ41" s="34">
        <v>14</v>
      </c>
      <c r="VK41" s="34">
        <v>45</v>
      </c>
      <c r="VL41" s="34">
        <v>45</v>
      </c>
      <c r="VM41" s="34"/>
      <c r="VN41" s="34">
        <v>3</v>
      </c>
      <c r="VO41" s="34">
        <v>5</v>
      </c>
      <c r="VP41" s="34">
        <v>-3</v>
      </c>
      <c r="VQ41" s="34">
        <v>0</v>
      </c>
      <c r="VR41" s="34">
        <v>-3</v>
      </c>
      <c r="VS41" s="34"/>
      <c r="VT41" s="34"/>
      <c r="VU41" s="34"/>
      <c r="VV41" s="34">
        <v>4</v>
      </c>
      <c r="VW41" s="34">
        <v>12</v>
      </c>
      <c r="VX41" s="34">
        <v>30</v>
      </c>
      <c r="VY41" s="34"/>
      <c r="VZ41" s="34">
        <v>10</v>
      </c>
      <c r="WA41" s="34">
        <v>79</v>
      </c>
      <c r="WB41" s="34"/>
      <c r="WC41" s="34"/>
      <c r="WD41" s="34">
        <v>15</v>
      </c>
      <c r="WE41" s="34">
        <v>0</v>
      </c>
      <c r="WF41" s="34">
        <v>-1</v>
      </c>
      <c r="WG41" s="34">
        <v>-1</v>
      </c>
      <c r="WH41" s="34">
        <v>0</v>
      </c>
      <c r="WI41" s="34"/>
      <c r="WJ41" s="34"/>
      <c r="WK41" s="34"/>
      <c r="WL41" s="34">
        <v>16</v>
      </c>
      <c r="WM41" s="34">
        <v>12</v>
      </c>
      <c r="WN41" s="34">
        <v>48</v>
      </c>
      <c r="WO41" s="34">
        <v>3</v>
      </c>
      <c r="WP41" s="34">
        <v>12</v>
      </c>
      <c r="WQ41" s="34">
        <v>403</v>
      </c>
      <c r="WR41" s="34"/>
      <c r="WS41" s="34"/>
      <c r="WT41" s="34">
        <v>194</v>
      </c>
      <c r="WU41" s="34">
        <v>21</v>
      </c>
      <c r="WV41" s="34">
        <v>-10</v>
      </c>
      <c r="WW41" s="34">
        <v>-5</v>
      </c>
      <c r="WX41" s="34">
        <v>-3</v>
      </c>
      <c r="WY41" s="34"/>
      <c r="WZ41" s="34"/>
      <c r="XA41" s="34"/>
      <c r="XB41" s="34">
        <v>241</v>
      </c>
      <c r="XC41" s="34">
        <v>140</v>
      </c>
      <c r="XD41" s="34">
        <v>13</v>
      </c>
      <c r="XE41" s="34">
        <v>9</v>
      </c>
      <c r="XF41" s="34">
        <v>5</v>
      </c>
      <c r="XG41" s="34">
        <v>1575</v>
      </c>
      <c r="XH41" s="34"/>
      <c r="XI41" s="34"/>
      <c r="XJ41" s="34">
        <v>689</v>
      </c>
      <c r="XK41" s="34">
        <v>130</v>
      </c>
      <c r="XL41" s="34">
        <v>-64</v>
      </c>
      <c r="XM41" s="34">
        <v>-21</v>
      </c>
      <c r="XN41" s="34">
        <v>-37</v>
      </c>
      <c r="XO41" s="34"/>
      <c r="XP41" s="34"/>
      <c r="XQ41" s="34"/>
      <c r="XR41" s="34">
        <v>998</v>
      </c>
      <c r="XS41" s="34">
        <v>374</v>
      </c>
      <c r="XT41" s="34">
        <v>167</v>
      </c>
      <c r="XU41" s="34">
        <v>35</v>
      </c>
      <c r="XV41" s="34">
        <v>5</v>
      </c>
      <c r="XW41" s="34">
        <v>378</v>
      </c>
      <c r="XX41" s="34"/>
      <c r="XY41" s="34"/>
      <c r="XZ41" s="34">
        <v>149</v>
      </c>
      <c r="YA41" s="34">
        <v>25</v>
      </c>
      <c r="YB41" s="34">
        <v>-12</v>
      </c>
      <c r="YC41" s="34">
        <v>-5</v>
      </c>
      <c r="YD41" s="34">
        <v>-6</v>
      </c>
      <c r="YE41" s="34"/>
      <c r="YF41" s="34"/>
      <c r="YG41" s="34"/>
      <c r="YH41" s="34">
        <v>149</v>
      </c>
      <c r="YI41" s="34">
        <v>111</v>
      </c>
      <c r="YJ41" s="34">
        <v>118</v>
      </c>
      <c r="YK41" s="34"/>
      <c r="YL41" s="34">
        <v>5</v>
      </c>
      <c r="YM41" s="34">
        <v>314</v>
      </c>
      <c r="YN41" s="34"/>
      <c r="YO41" s="34"/>
      <c r="YP41" s="34">
        <v>132</v>
      </c>
      <c r="YQ41" s="34">
        <v>18</v>
      </c>
      <c r="YR41" s="34">
        <v>-9</v>
      </c>
      <c r="YS41" s="34">
        <v>-3</v>
      </c>
      <c r="YT41" s="34">
        <v>-5</v>
      </c>
      <c r="YU41" s="34"/>
      <c r="YV41" s="34"/>
      <c r="YW41" s="34"/>
      <c r="YX41" s="34">
        <v>195</v>
      </c>
      <c r="YY41" s="34">
        <v>71</v>
      </c>
      <c r="YZ41" s="34">
        <v>27</v>
      </c>
      <c r="ZA41" s="34">
        <v>21</v>
      </c>
      <c r="ZB41" s="34">
        <v>6</v>
      </c>
      <c r="ZC41" s="34">
        <v>882</v>
      </c>
      <c r="ZD41" s="34">
        <v>1</v>
      </c>
      <c r="ZE41" s="34"/>
      <c r="ZF41" s="34">
        <v>409</v>
      </c>
      <c r="ZG41" s="34">
        <v>86</v>
      </c>
      <c r="ZH41" s="34">
        <v>-42</v>
      </c>
      <c r="ZI41" s="34">
        <v>-13</v>
      </c>
      <c r="ZJ41" s="34">
        <v>-25</v>
      </c>
      <c r="ZK41" s="34"/>
      <c r="ZL41" s="34"/>
      <c r="ZM41" s="34"/>
      <c r="ZN41" s="34">
        <v>654</v>
      </c>
      <c r="ZO41" s="34">
        <v>192</v>
      </c>
      <c r="ZP41" s="34">
        <v>22</v>
      </c>
      <c r="ZQ41" s="34">
        <v>14</v>
      </c>
      <c r="ZR41" s="34">
        <v>4</v>
      </c>
      <c r="ZS41" s="34">
        <v>4750</v>
      </c>
      <c r="ZT41" s="34">
        <v>14</v>
      </c>
      <c r="ZU41" s="34"/>
      <c r="ZV41" s="34">
        <v>958</v>
      </c>
      <c r="ZW41" s="34">
        <v>327</v>
      </c>
      <c r="ZX41" s="34">
        <v>-175</v>
      </c>
      <c r="ZY41" s="34">
        <v>-35</v>
      </c>
      <c r="ZZ41" s="34">
        <v>-126</v>
      </c>
      <c r="AAA41" s="34"/>
      <c r="AAB41" s="34"/>
      <c r="AAC41" s="34"/>
      <c r="AAD41" s="34">
        <v>2231</v>
      </c>
      <c r="AAE41" s="34">
        <v>1806</v>
      </c>
      <c r="AAF41" s="34">
        <v>418</v>
      </c>
      <c r="AAG41" s="34">
        <v>295</v>
      </c>
      <c r="AAH41" s="34">
        <v>6</v>
      </c>
      <c r="AAI41" s="34">
        <v>1870</v>
      </c>
      <c r="AAJ41" s="34"/>
      <c r="AAK41" s="34"/>
      <c r="AAL41" s="34">
        <v>602</v>
      </c>
      <c r="AAM41" s="34">
        <v>134</v>
      </c>
      <c r="AAN41" s="34">
        <v>-38</v>
      </c>
      <c r="AAO41" s="34">
        <v>-13</v>
      </c>
      <c r="AAP41" s="34">
        <v>-22</v>
      </c>
      <c r="AAQ41" s="34"/>
      <c r="AAR41" s="34"/>
      <c r="AAS41" s="34"/>
      <c r="AAT41" s="34">
        <v>807</v>
      </c>
      <c r="AAU41" s="34">
        <v>462</v>
      </c>
      <c r="AAV41" s="34">
        <v>202</v>
      </c>
      <c r="AAW41" s="34">
        <v>400</v>
      </c>
      <c r="AAX41" s="34">
        <v>9</v>
      </c>
      <c r="AAY41" s="34">
        <v>865</v>
      </c>
      <c r="AAZ41" s="34"/>
      <c r="ABA41" s="34"/>
      <c r="ABB41" s="34">
        <v>294</v>
      </c>
      <c r="ABC41" s="34">
        <v>55</v>
      </c>
      <c r="ABD41" s="34">
        <v>-20</v>
      </c>
      <c r="ABE41" s="34">
        <v>-6</v>
      </c>
      <c r="ABF41" s="34">
        <v>-12</v>
      </c>
      <c r="ABG41" s="34"/>
      <c r="ABH41" s="34"/>
      <c r="ABI41" s="34"/>
      <c r="ABJ41" s="34">
        <v>554</v>
      </c>
      <c r="ABK41" s="34">
        <v>220</v>
      </c>
      <c r="ABL41" s="34">
        <v>58</v>
      </c>
      <c r="ABM41" s="34">
        <v>34</v>
      </c>
      <c r="ABN41" s="34">
        <v>5</v>
      </c>
      <c r="ABO41" s="34">
        <v>517</v>
      </c>
      <c r="ABP41" s="34"/>
      <c r="ABQ41" s="34"/>
      <c r="ABR41" s="34">
        <v>134</v>
      </c>
      <c r="ABS41" s="34">
        <v>50</v>
      </c>
      <c r="ABT41" s="34">
        <v>-8</v>
      </c>
      <c r="ABU41" s="34">
        <v>-2</v>
      </c>
      <c r="ABV41" s="34">
        <v>-6</v>
      </c>
      <c r="ABW41" s="34"/>
      <c r="ABX41" s="34"/>
      <c r="ABY41" s="34"/>
      <c r="ABZ41" s="34">
        <v>29</v>
      </c>
      <c r="ACA41" s="34">
        <v>98</v>
      </c>
      <c r="ACB41" s="34">
        <v>73</v>
      </c>
      <c r="ACC41" s="34">
        <v>317</v>
      </c>
      <c r="ACD41" s="34">
        <v>16</v>
      </c>
      <c r="ACE41" s="34">
        <v>74</v>
      </c>
      <c r="ACF41" s="34"/>
      <c r="ACG41" s="34"/>
      <c r="ACH41" s="34">
        <v>46</v>
      </c>
      <c r="ACI41" s="34">
        <v>21</v>
      </c>
      <c r="ACJ41" s="34">
        <v>-3</v>
      </c>
      <c r="ACK41" s="34">
        <v>-1</v>
      </c>
      <c r="ACL41" s="34">
        <v>-2</v>
      </c>
      <c r="ACM41" s="34"/>
      <c r="ACN41" s="34"/>
      <c r="ACO41" s="34"/>
      <c r="ACP41" s="34">
        <v>65</v>
      </c>
      <c r="ACQ41" s="34">
        <v>8</v>
      </c>
      <c r="ACR41" s="34"/>
      <c r="ACS41" s="34"/>
      <c r="ACT41" s="34">
        <v>9</v>
      </c>
      <c r="ACU41" s="34">
        <v>413</v>
      </c>
      <c r="ACV41" s="34"/>
      <c r="ACW41" s="34"/>
      <c r="ACX41" s="34">
        <v>128</v>
      </c>
      <c r="ACY41" s="34">
        <v>8</v>
      </c>
      <c r="ACZ41" s="34">
        <v>-7</v>
      </c>
      <c r="ADA41" s="34">
        <v>-3</v>
      </c>
      <c r="ADB41" s="34">
        <v>-2</v>
      </c>
      <c r="ADC41" s="34"/>
      <c r="ADD41" s="34"/>
      <c r="ADE41" s="34"/>
      <c r="ADF41" s="34">
        <v>157</v>
      </c>
      <c r="ADG41" s="34">
        <v>135</v>
      </c>
      <c r="ADH41" s="34">
        <v>72</v>
      </c>
      <c r="ADI41" s="34">
        <v>49</v>
      </c>
      <c r="ADJ41" s="34">
        <v>8</v>
      </c>
      <c r="ADK41" s="34">
        <v>2</v>
      </c>
      <c r="ADL41" s="34"/>
      <c r="ADM41" s="34"/>
      <c r="ADN41" s="34">
        <v>0</v>
      </c>
      <c r="ADO41" s="34">
        <v>0</v>
      </c>
      <c r="ADP41" s="34">
        <v>0</v>
      </c>
      <c r="ADQ41" s="34">
        <v>0</v>
      </c>
      <c r="ADR41" s="34"/>
      <c r="ADS41" s="34"/>
      <c r="ADT41" s="34"/>
      <c r="ADU41" s="34"/>
      <c r="ADV41" s="34">
        <v>1</v>
      </c>
      <c r="ADW41" s="34">
        <v>1</v>
      </c>
      <c r="ADX41" s="34"/>
      <c r="ADY41" s="34"/>
      <c r="ADZ41" s="34">
        <v>7</v>
      </c>
      <c r="AEA41" s="34">
        <v>2338</v>
      </c>
      <c r="AEB41" s="34"/>
      <c r="AEC41" s="34"/>
      <c r="AED41" s="34">
        <v>1047</v>
      </c>
      <c r="AEE41" s="34">
        <v>124</v>
      </c>
      <c r="AEF41" s="34">
        <v>-59</v>
      </c>
      <c r="AEG41" s="34">
        <v>-29</v>
      </c>
      <c r="AEH41" s="34">
        <v>-24</v>
      </c>
      <c r="AEI41" s="34"/>
      <c r="AEJ41" s="34"/>
      <c r="AEK41" s="34"/>
      <c r="AEL41" s="34">
        <v>515</v>
      </c>
      <c r="AEM41" s="34">
        <v>1093</v>
      </c>
      <c r="AEN41" s="34">
        <v>696</v>
      </c>
      <c r="AEO41" s="34">
        <v>34</v>
      </c>
      <c r="AEP41" s="34">
        <v>8</v>
      </c>
      <c r="AEQ41" s="34">
        <v>10996</v>
      </c>
      <c r="AER41" s="34">
        <v>0</v>
      </c>
      <c r="AES41" s="34"/>
      <c r="AET41" s="34">
        <v>3217</v>
      </c>
      <c r="AEU41" s="34">
        <v>311</v>
      </c>
      <c r="AEV41" s="34">
        <v>-149</v>
      </c>
      <c r="AEW41" s="34">
        <v>-83</v>
      </c>
      <c r="AEX41" s="34">
        <v>-41</v>
      </c>
      <c r="AEY41" s="34"/>
      <c r="AEZ41" s="34"/>
      <c r="AFA41" s="34"/>
      <c r="AFB41" s="34">
        <v>1786</v>
      </c>
      <c r="AFC41" s="34">
        <v>3422</v>
      </c>
      <c r="AFD41" s="34">
        <v>5639</v>
      </c>
      <c r="AFE41" s="34">
        <v>149</v>
      </c>
      <c r="AFF41" s="34">
        <v>10</v>
      </c>
      <c r="AFG41" s="34">
        <v>31486</v>
      </c>
      <c r="AFH41" s="34">
        <v>3138</v>
      </c>
      <c r="AFI41" s="34"/>
      <c r="AFJ41" s="34">
        <v>5138</v>
      </c>
      <c r="AFK41" s="34">
        <v>978</v>
      </c>
      <c r="AFL41" s="34">
        <v>-415</v>
      </c>
      <c r="AFM41" s="34">
        <v>-128</v>
      </c>
      <c r="AFN41" s="34">
        <v>-245</v>
      </c>
      <c r="AFO41" s="34"/>
      <c r="AFP41" s="34"/>
      <c r="AFQ41" s="34"/>
      <c r="AFR41" s="34">
        <v>7716</v>
      </c>
      <c r="AFS41" s="34">
        <v>5244</v>
      </c>
      <c r="AFT41" s="34">
        <v>1719</v>
      </c>
      <c r="AFU41" s="34">
        <v>16807</v>
      </c>
      <c r="AFV41" s="34">
        <v>13</v>
      </c>
      <c r="AFW41" s="34">
        <v>8926</v>
      </c>
      <c r="AFX41" s="34">
        <v>51</v>
      </c>
      <c r="AFY41" s="34"/>
      <c r="AFZ41" s="34">
        <v>1664</v>
      </c>
      <c r="AGA41" s="34">
        <v>152</v>
      </c>
      <c r="AGB41" s="34">
        <v>-92</v>
      </c>
      <c r="AGC41" s="34">
        <v>-37</v>
      </c>
      <c r="AGD41" s="34">
        <v>-45</v>
      </c>
      <c r="AGE41" s="34"/>
      <c r="AGF41" s="34"/>
      <c r="AGG41" s="34"/>
      <c r="AGH41" s="34">
        <v>2042</v>
      </c>
      <c r="AGI41" s="34">
        <v>1530</v>
      </c>
      <c r="AGJ41" s="34">
        <v>991</v>
      </c>
      <c r="AGK41" s="34">
        <v>4363</v>
      </c>
      <c r="AGL41" s="34">
        <v>13</v>
      </c>
      <c r="AGM41" s="34">
        <v>22560</v>
      </c>
      <c r="AGN41" s="34">
        <v>3087</v>
      </c>
      <c r="AGO41" s="34"/>
      <c r="AGP41" s="34">
        <v>3475</v>
      </c>
      <c r="AGQ41" s="34">
        <v>825</v>
      </c>
      <c r="AGR41" s="34">
        <v>-323</v>
      </c>
      <c r="AGS41" s="34">
        <v>-92</v>
      </c>
      <c r="AGT41" s="34">
        <v>-200</v>
      </c>
      <c r="AGU41" s="34"/>
      <c r="AGV41" s="34"/>
      <c r="AGW41" s="34"/>
      <c r="AGX41" s="34">
        <v>5674</v>
      </c>
      <c r="AGY41" s="34">
        <v>3714</v>
      </c>
      <c r="AGZ41" s="34">
        <v>728</v>
      </c>
      <c r="AHA41" s="34">
        <v>12445</v>
      </c>
      <c r="AHB41" s="34">
        <v>13</v>
      </c>
      <c r="AHC41" s="34">
        <v>70432</v>
      </c>
      <c r="AHD41" s="34">
        <v>11911</v>
      </c>
      <c r="AHE41" s="34"/>
      <c r="AHF41" s="34">
        <v>15841</v>
      </c>
      <c r="AHG41" s="34">
        <v>2679</v>
      </c>
      <c r="AHH41" s="34">
        <v>-1232</v>
      </c>
      <c r="AHI41" s="34">
        <v>-439</v>
      </c>
      <c r="AHJ41" s="34">
        <v>-673</v>
      </c>
      <c r="AHK41" s="34"/>
      <c r="AHL41" s="34"/>
      <c r="AHM41" s="34"/>
      <c r="AHN41" s="34">
        <v>17811</v>
      </c>
      <c r="AHO41" s="34">
        <v>15714</v>
      </c>
      <c r="AHP41" s="34">
        <v>11697</v>
      </c>
      <c r="AHQ41" s="34">
        <v>25210</v>
      </c>
      <c r="AHR41" s="34">
        <v>12</v>
      </c>
      <c r="AHS41" s="32" t="s">
        <v>484</v>
      </c>
      <c r="AHT41" s="198" t="s">
        <v>2389</v>
      </c>
      <c r="AHU41" s="32" t="s">
        <v>341</v>
      </c>
    </row>
    <row r="42" spans="1:905" ht="15" customHeight="1">
      <c r="A42" s="36" t="s">
        <v>136</v>
      </c>
      <c r="B42" s="58" t="s">
        <v>432</v>
      </c>
      <c r="C42" s="36" t="s">
        <v>166</v>
      </c>
      <c r="D42" s="74">
        <v>44926</v>
      </c>
      <c r="E42" s="58" t="s">
        <v>193</v>
      </c>
      <c r="F42" s="58" t="s">
        <v>191</v>
      </c>
      <c r="G42" s="59">
        <v>14029.83</v>
      </c>
      <c r="H42" s="31">
        <v>320.45999999999998</v>
      </c>
      <c r="I42" s="31"/>
      <c r="J42" s="31">
        <v>1942.56</v>
      </c>
      <c r="K42" s="31">
        <v>1091.57</v>
      </c>
      <c r="L42" s="31">
        <v>-904.72</v>
      </c>
      <c r="M42" s="31">
        <v>-168.05</v>
      </c>
      <c r="N42" s="31">
        <v>-627.07000000000005</v>
      </c>
      <c r="O42" s="31">
        <v>0.74</v>
      </c>
      <c r="P42" s="31">
        <v>0.51</v>
      </c>
      <c r="Q42" s="31"/>
      <c r="R42" s="31">
        <v>9441.8700000000008</v>
      </c>
      <c r="S42" s="31">
        <v>2384.3000000000002</v>
      </c>
      <c r="T42" s="31">
        <v>2110.16</v>
      </c>
      <c r="U42" s="180">
        <v>93.5</v>
      </c>
      <c r="V42" s="34">
        <v>5.23</v>
      </c>
      <c r="W42" s="34">
        <v>411.6</v>
      </c>
      <c r="X42" s="34">
        <v>0</v>
      </c>
      <c r="Y42" s="34"/>
      <c r="Z42" s="34">
        <v>50.49</v>
      </c>
      <c r="AA42" s="34">
        <v>57.08</v>
      </c>
      <c r="AB42" s="34">
        <v>-34.9</v>
      </c>
      <c r="AC42" s="34">
        <v>-3.16</v>
      </c>
      <c r="AD42" s="34">
        <v>-28.74</v>
      </c>
      <c r="AE42" s="34">
        <v>0</v>
      </c>
      <c r="AF42" s="34">
        <v>0</v>
      </c>
      <c r="AG42" s="34"/>
      <c r="AH42" s="34">
        <v>286.37</v>
      </c>
      <c r="AI42" s="34">
        <v>73.709999999999994</v>
      </c>
      <c r="AJ42" s="34">
        <v>50.85</v>
      </c>
      <c r="AK42" s="34">
        <v>0.67</v>
      </c>
      <c r="AL42" s="34">
        <v>4.03</v>
      </c>
      <c r="AM42" s="34">
        <v>110.82</v>
      </c>
      <c r="AN42" s="34">
        <v>0</v>
      </c>
      <c r="AO42" s="34"/>
      <c r="AP42" s="34">
        <v>10.67</v>
      </c>
      <c r="AQ42" s="34">
        <v>18</v>
      </c>
      <c r="AR42" s="34">
        <v>-8.0399999999999991</v>
      </c>
      <c r="AS42" s="34">
        <v>-1.04</v>
      </c>
      <c r="AT42" s="34">
        <v>-6.33</v>
      </c>
      <c r="AU42" s="34">
        <v>0.01</v>
      </c>
      <c r="AV42" s="34">
        <v>0.01</v>
      </c>
      <c r="AW42" s="34"/>
      <c r="AX42" s="34">
        <v>93.41</v>
      </c>
      <c r="AY42" s="34">
        <v>16.809999999999999</v>
      </c>
      <c r="AZ42" s="34">
        <v>0.53</v>
      </c>
      <c r="BA42" s="34">
        <v>7.0000000000000007E-2</v>
      </c>
      <c r="BB42" s="34">
        <v>3.13</v>
      </c>
      <c r="BC42" s="34">
        <v>0.92</v>
      </c>
      <c r="BD42" s="34">
        <v>0</v>
      </c>
      <c r="BE42" s="34"/>
      <c r="BF42" s="34">
        <v>0</v>
      </c>
      <c r="BG42" s="34">
        <v>0</v>
      </c>
      <c r="BH42" s="34">
        <v>-0.01</v>
      </c>
      <c r="BI42" s="34">
        <v>0</v>
      </c>
      <c r="BJ42" s="34">
        <v>0</v>
      </c>
      <c r="BK42" s="34">
        <v>0</v>
      </c>
      <c r="BL42" s="34">
        <v>0</v>
      </c>
      <c r="BM42" s="34"/>
      <c r="BN42" s="34">
        <v>0.92</v>
      </c>
      <c r="BO42" s="34">
        <v>0</v>
      </c>
      <c r="BP42" s="34">
        <v>0</v>
      </c>
      <c r="BQ42" s="34">
        <v>0</v>
      </c>
      <c r="BR42" s="34">
        <v>0.4</v>
      </c>
      <c r="BS42" s="34">
        <v>1.72</v>
      </c>
      <c r="BT42" s="34">
        <v>0</v>
      </c>
      <c r="BU42" s="34"/>
      <c r="BV42" s="34">
        <v>0</v>
      </c>
      <c r="BW42" s="34">
        <v>0</v>
      </c>
      <c r="BX42" s="34">
        <v>-0.02</v>
      </c>
      <c r="BY42" s="34">
        <v>0</v>
      </c>
      <c r="BZ42" s="34">
        <v>0</v>
      </c>
      <c r="CA42" s="34">
        <v>0</v>
      </c>
      <c r="CB42" s="34">
        <v>0</v>
      </c>
      <c r="CC42" s="34"/>
      <c r="CD42" s="34">
        <v>1.72</v>
      </c>
      <c r="CE42" s="34">
        <v>0</v>
      </c>
      <c r="CF42" s="34">
        <v>0</v>
      </c>
      <c r="CG42" s="34">
        <v>0</v>
      </c>
      <c r="CH42" s="34">
        <v>0.75</v>
      </c>
      <c r="CI42" s="34">
        <v>22.95</v>
      </c>
      <c r="CJ42" s="34">
        <v>0</v>
      </c>
      <c r="CK42" s="34"/>
      <c r="CL42" s="34">
        <v>2.0699999999999998</v>
      </c>
      <c r="CM42" s="34">
        <v>0</v>
      </c>
      <c r="CN42" s="34">
        <v>-0.22</v>
      </c>
      <c r="CO42" s="34">
        <v>-0.03</v>
      </c>
      <c r="CP42" s="34">
        <v>0</v>
      </c>
      <c r="CQ42" s="34">
        <v>0.01</v>
      </c>
      <c r="CR42" s="34">
        <v>0.01</v>
      </c>
      <c r="CS42" s="34"/>
      <c r="CT42" s="34">
        <v>22.95</v>
      </c>
      <c r="CU42" s="34">
        <v>0</v>
      </c>
      <c r="CV42" s="34">
        <v>0</v>
      </c>
      <c r="CW42" s="34">
        <v>0</v>
      </c>
      <c r="CX42" s="34">
        <v>0.3</v>
      </c>
      <c r="CY42" s="34">
        <v>53.33</v>
      </c>
      <c r="CZ42" s="34">
        <v>0</v>
      </c>
      <c r="DA42" s="34"/>
      <c r="DB42" s="34">
        <v>8.14</v>
      </c>
      <c r="DC42" s="34">
        <v>17.95</v>
      </c>
      <c r="DD42" s="34">
        <v>-7.63</v>
      </c>
      <c r="DE42" s="34">
        <v>-1.01</v>
      </c>
      <c r="DF42" s="34">
        <v>-6.3</v>
      </c>
      <c r="DG42" s="34">
        <v>0</v>
      </c>
      <c r="DH42" s="34">
        <v>0</v>
      </c>
      <c r="DI42" s="34"/>
      <c r="DJ42" s="34">
        <v>45.27</v>
      </c>
      <c r="DK42" s="34">
        <v>7.46</v>
      </c>
      <c r="DL42" s="34">
        <v>0.53</v>
      </c>
      <c r="DM42" s="34">
        <v>7.0000000000000007E-2</v>
      </c>
      <c r="DN42" s="34">
        <v>3.46</v>
      </c>
      <c r="DO42" s="34">
        <v>31.9</v>
      </c>
      <c r="DP42" s="34">
        <v>0</v>
      </c>
      <c r="DQ42" s="34"/>
      <c r="DR42" s="34">
        <v>0.46</v>
      </c>
      <c r="DS42" s="34">
        <v>0.04</v>
      </c>
      <c r="DT42" s="34">
        <v>-0.16</v>
      </c>
      <c r="DU42" s="34">
        <v>0</v>
      </c>
      <c r="DV42" s="34">
        <v>-0.03</v>
      </c>
      <c r="DW42" s="34">
        <v>0</v>
      </c>
      <c r="DX42" s="34">
        <v>0</v>
      </c>
      <c r="DY42" s="34"/>
      <c r="DZ42" s="34">
        <v>22.55</v>
      </c>
      <c r="EA42" s="34">
        <v>9.35</v>
      </c>
      <c r="EB42" s="34">
        <v>0</v>
      </c>
      <c r="EC42" s="34">
        <v>0</v>
      </c>
      <c r="ED42" s="34">
        <v>4.97</v>
      </c>
      <c r="EE42" s="34">
        <v>3684.95</v>
      </c>
      <c r="EF42" s="34">
        <v>3.91</v>
      </c>
      <c r="EG42" s="34"/>
      <c r="EH42" s="34">
        <v>355.15</v>
      </c>
      <c r="EI42" s="34">
        <v>297.70999999999998</v>
      </c>
      <c r="EJ42" s="34">
        <v>-220.43</v>
      </c>
      <c r="EK42" s="34">
        <v>-24.13</v>
      </c>
      <c r="EL42" s="34">
        <v>-171.2</v>
      </c>
      <c r="EM42" s="34">
        <v>0.27</v>
      </c>
      <c r="EN42" s="34">
        <v>0.22</v>
      </c>
      <c r="EO42" s="34"/>
      <c r="EP42" s="34">
        <v>3122.42</v>
      </c>
      <c r="EQ42" s="34">
        <v>448.12</v>
      </c>
      <c r="ER42" s="34">
        <v>68.180000000000007</v>
      </c>
      <c r="ES42" s="34">
        <v>46.23</v>
      </c>
      <c r="ET42" s="34">
        <v>3.09</v>
      </c>
      <c r="EU42" s="34">
        <v>464.73</v>
      </c>
      <c r="EV42" s="34">
        <v>0</v>
      </c>
      <c r="EW42" s="34"/>
      <c r="EX42" s="34">
        <v>47.97</v>
      </c>
      <c r="EY42" s="34">
        <v>22.86</v>
      </c>
      <c r="EZ42" s="34">
        <v>-20.48</v>
      </c>
      <c r="FA42" s="34">
        <v>-2.54</v>
      </c>
      <c r="FB42" s="34">
        <v>-14.52</v>
      </c>
      <c r="FC42" s="34">
        <v>0.01</v>
      </c>
      <c r="FD42" s="34">
        <v>0.01</v>
      </c>
      <c r="FE42" s="34"/>
      <c r="FF42" s="34">
        <v>410.17</v>
      </c>
      <c r="FG42" s="34">
        <v>47.01</v>
      </c>
      <c r="FH42" s="34">
        <v>5.0999999999999996</v>
      </c>
      <c r="FI42" s="34">
        <v>2.4500000000000002</v>
      </c>
      <c r="FJ42" s="34">
        <v>2.21</v>
      </c>
      <c r="FK42" s="34">
        <v>242.06</v>
      </c>
      <c r="FL42" s="34">
        <v>0</v>
      </c>
      <c r="FM42" s="34"/>
      <c r="FN42" s="34">
        <v>91.7</v>
      </c>
      <c r="FO42" s="34">
        <v>8.02</v>
      </c>
      <c r="FP42" s="34">
        <v>-12.11</v>
      </c>
      <c r="FQ42" s="34">
        <v>-6.58</v>
      </c>
      <c r="FR42" s="34">
        <v>-4.2699999999999996</v>
      </c>
      <c r="FS42" s="34">
        <v>0</v>
      </c>
      <c r="FT42" s="34">
        <v>0</v>
      </c>
      <c r="FU42" s="34"/>
      <c r="FV42" s="34">
        <v>137.53</v>
      </c>
      <c r="FW42" s="34">
        <v>85.28</v>
      </c>
      <c r="FX42" s="34">
        <v>3.49</v>
      </c>
      <c r="FY42" s="34">
        <v>15.77</v>
      </c>
      <c r="FZ42" s="34">
        <v>3.62</v>
      </c>
      <c r="GA42" s="34">
        <v>2.15</v>
      </c>
      <c r="GB42" s="34">
        <v>0</v>
      </c>
      <c r="GC42" s="34"/>
      <c r="GD42" s="34">
        <v>0.34</v>
      </c>
      <c r="GE42" s="34">
        <v>0.1</v>
      </c>
      <c r="GF42" s="34">
        <v>-0.13</v>
      </c>
      <c r="GG42" s="34">
        <v>-0.01</v>
      </c>
      <c r="GH42" s="34">
        <v>-0.1</v>
      </c>
      <c r="GI42" s="34">
        <v>0</v>
      </c>
      <c r="GJ42" s="34">
        <v>0</v>
      </c>
      <c r="GK42" s="34"/>
      <c r="GL42" s="34">
        <v>1.76</v>
      </c>
      <c r="GM42" s="34">
        <v>0.35</v>
      </c>
      <c r="GN42" s="34">
        <v>0.04</v>
      </c>
      <c r="GO42" s="34">
        <v>0</v>
      </c>
      <c r="GP42" s="34">
        <v>2.5</v>
      </c>
      <c r="GQ42" s="34">
        <v>166.01</v>
      </c>
      <c r="GR42" s="34">
        <v>0</v>
      </c>
      <c r="GS42" s="34"/>
      <c r="GT42" s="34">
        <v>22.13</v>
      </c>
      <c r="GU42" s="34">
        <v>29.96</v>
      </c>
      <c r="GV42" s="34">
        <v>-20.170000000000002</v>
      </c>
      <c r="GW42" s="34">
        <v>-1.92</v>
      </c>
      <c r="GX42" s="34">
        <v>-16.79</v>
      </c>
      <c r="GY42" s="34">
        <v>0</v>
      </c>
      <c r="GZ42" s="34">
        <v>0</v>
      </c>
      <c r="HA42" s="34"/>
      <c r="HB42" s="34">
        <v>132.13999999999999</v>
      </c>
      <c r="HC42" s="34">
        <v>19.38</v>
      </c>
      <c r="HD42" s="34">
        <v>7.39</v>
      </c>
      <c r="HE42" s="34">
        <v>7.11</v>
      </c>
      <c r="HF42" s="34">
        <v>3.24</v>
      </c>
      <c r="HG42" s="34">
        <v>111.39</v>
      </c>
      <c r="HH42" s="34">
        <v>0</v>
      </c>
      <c r="HI42" s="34"/>
      <c r="HJ42" s="34">
        <v>19.55</v>
      </c>
      <c r="HK42" s="34">
        <v>7.79</v>
      </c>
      <c r="HL42" s="34">
        <v>-8.1300000000000008</v>
      </c>
      <c r="HM42" s="34">
        <v>-1.07</v>
      </c>
      <c r="HN42" s="34">
        <v>-5.86</v>
      </c>
      <c r="HO42" s="34">
        <v>0</v>
      </c>
      <c r="HP42" s="34">
        <v>0</v>
      </c>
      <c r="HQ42" s="34"/>
      <c r="HR42" s="34">
        <v>99.34</v>
      </c>
      <c r="HS42" s="34">
        <v>10.87</v>
      </c>
      <c r="HT42" s="34">
        <v>1.1000000000000001</v>
      </c>
      <c r="HU42" s="34">
        <v>0.08</v>
      </c>
      <c r="HV42" s="34">
        <v>3.21</v>
      </c>
      <c r="HW42" s="34">
        <v>69.14</v>
      </c>
      <c r="HX42" s="34">
        <v>0</v>
      </c>
      <c r="HY42" s="34"/>
      <c r="HZ42" s="34">
        <v>12.24</v>
      </c>
      <c r="IA42" s="34">
        <v>10.220000000000001</v>
      </c>
      <c r="IB42" s="34">
        <v>-9.92</v>
      </c>
      <c r="IC42" s="34">
        <v>-1.62</v>
      </c>
      <c r="ID42" s="34">
        <v>-7.81</v>
      </c>
      <c r="IE42" s="34">
        <v>0</v>
      </c>
      <c r="IF42" s="34">
        <v>0</v>
      </c>
      <c r="IG42" s="34"/>
      <c r="IH42" s="34">
        <v>57.91</v>
      </c>
      <c r="II42" s="34">
        <v>9.0299999999999994</v>
      </c>
      <c r="IJ42" s="34">
        <v>2.16</v>
      </c>
      <c r="IK42" s="34">
        <v>0.04</v>
      </c>
      <c r="IL42" s="34">
        <v>3.3</v>
      </c>
      <c r="IM42" s="34">
        <v>155.4</v>
      </c>
      <c r="IN42" s="34">
        <v>0</v>
      </c>
      <c r="IO42" s="34"/>
      <c r="IP42" s="34">
        <v>11.56</v>
      </c>
      <c r="IQ42" s="34">
        <v>7.92</v>
      </c>
      <c r="IR42" s="34">
        <v>-7.86</v>
      </c>
      <c r="IS42" s="34">
        <v>-1.27</v>
      </c>
      <c r="IT42" s="34">
        <v>-5.6</v>
      </c>
      <c r="IU42" s="34">
        <v>0</v>
      </c>
      <c r="IV42" s="34">
        <v>0</v>
      </c>
      <c r="IW42" s="34"/>
      <c r="IX42" s="34">
        <v>130.77000000000001</v>
      </c>
      <c r="IY42" s="34">
        <v>13.65</v>
      </c>
      <c r="IZ42" s="34">
        <v>2.85</v>
      </c>
      <c r="JA42" s="34">
        <v>8.1199999999999992</v>
      </c>
      <c r="JB42" s="34">
        <v>2.74</v>
      </c>
      <c r="JC42" s="34">
        <v>372.65</v>
      </c>
      <c r="JD42" s="34">
        <v>0</v>
      </c>
      <c r="JE42" s="34"/>
      <c r="JF42" s="34">
        <v>1.92</v>
      </c>
      <c r="JG42" s="34">
        <v>0.93</v>
      </c>
      <c r="JH42" s="34">
        <v>-2.82</v>
      </c>
      <c r="JI42" s="34">
        <v>-7.0000000000000007E-2</v>
      </c>
      <c r="JJ42" s="34">
        <v>-0.62</v>
      </c>
      <c r="JK42" s="34">
        <v>0.03</v>
      </c>
      <c r="JL42" s="34">
        <v>0.02</v>
      </c>
      <c r="JM42" s="34"/>
      <c r="JN42" s="34">
        <v>368.79</v>
      </c>
      <c r="JO42" s="34">
        <v>3.79</v>
      </c>
      <c r="JP42" s="34">
        <v>0.06</v>
      </c>
      <c r="JQ42" s="34">
        <v>0.01</v>
      </c>
      <c r="JR42" s="34">
        <v>3.77</v>
      </c>
      <c r="JS42" s="34">
        <v>38.69</v>
      </c>
      <c r="JT42" s="34">
        <v>0</v>
      </c>
      <c r="JU42" s="34"/>
      <c r="JV42" s="34">
        <v>6.21</v>
      </c>
      <c r="JW42" s="34">
        <v>2.98</v>
      </c>
      <c r="JX42" s="34">
        <v>-3.14</v>
      </c>
      <c r="JY42" s="34">
        <v>-0.28000000000000003</v>
      </c>
      <c r="JZ42" s="34">
        <v>-2.57</v>
      </c>
      <c r="KA42" s="34">
        <v>0</v>
      </c>
      <c r="KB42" s="34">
        <v>0</v>
      </c>
      <c r="KC42" s="34"/>
      <c r="KD42" s="34">
        <v>28.86</v>
      </c>
      <c r="KE42" s="34">
        <v>8.56</v>
      </c>
      <c r="KF42" s="34">
        <v>1.22</v>
      </c>
      <c r="KG42" s="34">
        <v>0.05</v>
      </c>
      <c r="KH42" s="34">
        <v>3.79</v>
      </c>
      <c r="KI42" s="34">
        <v>241.11</v>
      </c>
      <c r="KJ42" s="34">
        <v>3.64</v>
      </c>
      <c r="KK42" s="34"/>
      <c r="KL42" s="34">
        <v>2.2999999999999998</v>
      </c>
      <c r="KM42" s="34">
        <v>0.08</v>
      </c>
      <c r="KN42" s="34">
        <v>-1.72</v>
      </c>
      <c r="KO42" s="34">
        <v>-0.32</v>
      </c>
      <c r="KP42" s="34">
        <v>-0.08</v>
      </c>
      <c r="KQ42" s="34">
        <v>0.08</v>
      </c>
      <c r="KR42" s="34">
        <v>0.08</v>
      </c>
      <c r="KS42" s="34"/>
      <c r="KT42" s="34">
        <v>240.79</v>
      </c>
      <c r="KU42" s="34">
        <v>0.28000000000000003</v>
      </c>
      <c r="KV42" s="34">
        <v>0.03</v>
      </c>
      <c r="KW42" s="34">
        <v>0</v>
      </c>
      <c r="KX42" s="34">
        <v>1.1000000000000001</v>
      </c>
      <c r="KY42" s="34">
        <v>184.56</v>
      </c>
      <c r="KZ42" s="34">
        <v>0.27</v>
      </c>
      <c r="LA42" s="34"/>
      <c r="LB42" s="34">
        <v>11.09</v>
      </c>
      <c r="LC42" s="34">
        <v>1.87</v>
      </c>
      <c r="LD42" s="34">
        <v>-3.52</v>
      </c>
      <c r="LE42" s="34">
        <v>-1.41</v>
      </c>
      <c r="LF42" s="34">
        <v>-1.05</v>
      </c>
      <c r="LG42" s="34">
        <v>7.0000000000000007E-2</v>
      </c>
      <c r="LH42" s="34">
        <v>0.05</v>
      </c>
      <c r="LI42" s="34"/>
      <c r="LJ42" s="34">
        <v>163.75</v>
      </c>
      <c r="LK42" s="34">
        <v>18.78</v>
      </c>
      <c r="LL42" s="34">
        <v>0.36</v>
      </c>
      <c r="LM42" s="34">
        <v>1.67</v>
      </c>
      <c r="LN42" s="34">
        <v>3.06</v>
      </c>
      <c r="LO42" s="34">
        <v>89.59</v>
      </c>
      <c r="LP42" s="34">
        <v>0</v>
      </c>
      <c r="LQ42" s="34"/>
      <c r="LR42" s="34">
        <v>1.97</v>
      </c>
      <c r="LS42" s="34">
        <v>0.08</v>
      </c>
      <c r="LT42" s="34">
        <v>-0.73</v>
      </c>
      <c r="LU42" s="34">
        <v>-0.14000000000000001</v>
      </c>
      <c r="LV42" s="34">
        <v>-0.08</v>
      </c>
      <c r="LW42" s="34">
        <v>0</v>
      </c>
      <c r="LX42" s="34">
        <v>0</v>
      </c>
      <c r="LY42" s="34"/>
      <c r="LZ42" s="34">
        <v>80.75</v>
      </c>
      <c r="MA42" s="34">
        <v>8.61</v>
      </c>
      <c r="MB42" s="34">
        <v>0.23</v>
      </c>
      <c r="MC42" s="34">
        <v>0</v>
      </c>
      <c r="MD42" s="34">
        <v>2.23</v>
      </c>
      <c r="ME42" s="34">
        <v>137.86000000000001</v>
      </c>
      <c r="MF42" s="34">
        <v>0</v>
      </c>
      <c r="MG42" s="34"/>
      <c r="MH42" s="34">
        <v>10.27</v>
      </c>
      <c r="MI42" s="34">
        <v>7.68</v>
      </c>
      <c r="MJ42" s="34">
        <v>-5.75</v>
      </c>
      <c r="MK42" s="34">
        <v>-0.66</v>
      </c>
      <c r="ML42" s="34">
        <v>-3.9</v>
      </c>
      <c r="MM42" s="34">
        <v>0</v>
      </c>
      <c r="MN42" s="34">
        <v>0</v>
      </c>
      <c r="MO42" s="34"/>
      <c r="MP42" s="34">
        <v>110.79</v>
      </c>
      <c r="MQ42" s="34">
        <v>23.72</v>
      </c>
      <c r="MR42" s="34">
        <v>1.51</v>
      </c>
      <c r="MS42" s="34">
        <v>1.84</v>
      </c>
      <c r="MT42" s="34">
        <v>3.34</v>
      </c>
      <c r="MU42" s="34">
        <v>479.02</v>
      </c>
      <c r="MV42" s="34">
        <v>0</v>
      </c>
      <c r="MW42" s="34"/>
      <c r="MX42" s="34">
        <v>14.87</v>
      </c>
      <c r="MY42" s="34">
        <v>7.92</v>
      </c>
      <c r="MZ42" s="34">
        <v>-9.76</v>
      </c>
      <c r="NA42" s="34">
        <v>-1.1499999999999999</v>
      </c>
      <c r="NB42" s="34">
        <v>-5.08</v>
      </c>
      <c r="NC42" s="34">
        <v>0.02</v>
      </c>
      <c r="ND42" s="34">
        <v>0.01</v>
      </c>
      <c r="NE42" s="34"/>
      <c r="NF42" s="34">
        <v>433.49</v>
      </c>
      <c r="NG42" s="34">
        <v>40.94</v>
      </c>
      <c r="NH42" s="34">
        <v>4.58</v>
      </c>
      <c r="NI42" s="34">
        <v>0.02</v>
      </c>
      <c r="NJ42" s="34">
        <v>2.54</v>
      </c>
      <c r="NK42" s="34">
        <v>72.27</v>
      </c>
      <c r="NL42" s="34">
        <v>0</v>
      </c>
      <c r="NM42" s="34"/>
      <c r="NN42" s="34">
        <v>3.84</v>
      </c>
      <c r="NO42" s="34">
        <v>9.4600000000000009</v>
      </c>
      <c r="NP42" s="34">
        <v>-7.47</v>
      </c>
      <c r="NQ42" s="34">
        <v>-0.09</v>
      </c>
      <c r="NR42" s="34">
        <v>-6.98</v>
      </c>
      <c r="NS42" s="34">
        <v>0</v>
      </c>
      <c r="NT42" s="34">
        <v>0</v>
      </c>
      <c r="NU42" s="34"/>
      <c r="NV42" s="34">
        <v>69.540000000000006</v>
      </c>
      <c r="NW42" s="34">
        <v>2.6</v>
      </c>
      <c r="NX42" s="34">
        <v>0.13</v>
      </c>
      <c r="NY42" s="34">
        <v>0</v>
      </c>
      <c r="NZ42" s="34">
        <v>1.58</v>
      </c>
      <c r="OA42" s="34">
        <v>344.72</v>
      </c>
      <c r="OB42" s="34">
        <v>0</v>
      </c>
      <c r="OC42" s="34"/>
      <c r="OD42" s="34">
        <v>40.25</v>
      </c>
      <c r="OE42" s="34">
        <v>24.05</v>
      </c>
      <c r="OF42" s="34">
        <v>-18.760000000000002</v>
      </c>
      <c r="OG42" s="34">
        <v>-2.27</v>
      </c>
      <c r="OH42" s="34">
        <v>-13.96</v>
      </c>
      <c r="OI42" s="34">
        <v>0</v>
      </c>
      <c r="OJ42" s="34">
        <v>0</v>
      </c>
      <c r="OK42" s="34"/>
      <c r="OL42" s="34">
        <v>277.43</v>
      </c>
      <c r="OM42" s="34">
        <v>57.15</v>
      </c>
      <c r="ON42" s="34">
        <v>9.57</v>
      </c>
      <c r="OO42" s="34">
        <v>0.56999999999999995</v>
      </c>
      <c r="OP42" s="34">
        <v>3.61</v>
      </c>
      <c r="OQ42" s="34">
        <v>21.09</v>
      </c>
      <c r="OR42" s="34">
        <v>0</v>
      </c>
      <c r="OS42" s="34"/>
      <c r="OT42" s="34">
        <v>0.41</v>
      </c>
      <c r="OU42" s="34">
        <v>2.76</v>
      </c>
      <c r="OV42" s="34">
        <v>-2.13</v>
      </c>
      <c r="OW42" s="34">
        <v>-0.02</v>
      </c>
      <c r="OX42" s="34">
        <v>-1.94</v>
      </c>
      <c r="OY42" s="34">
        <v>0</v>
      </c>
      <c r="OZ42" s="34">
        <v>0</v>
      </c>
      <c r="PA42" s="34"/>
      <c r="PB42" s="34">
        <v>11.33</v>
      </c>
      <c r="PC42" s="34">
        <v>9.76</v>
      </c>
      <c r="PD42" s="34">
        <v>0</v>
      </c>
      <c r="PE42" s="34">
        <v>0</v>
      </c>
      <c r="PF42" s="34">
        <v>4.8600000000000003</v>
      </c>
      <c r="PG42" s="34">
        <v>77.95</v>
      </c>
      <c r="PH42" s="34">
        <v>0</v>
      </c>
      <c r="PI42" s="34"/>
      <c r="PJ42" s="34">
        <v>4.92</v>
      </c>
      <c r="PK42" s="34">
        <v>41.09</v>
      </c>
      <c r="PL42" s="34">
        <v>-21.31</v>
      </c>
      <c r="PM42" s="34">
        <v>-0.19</v>
      </c>
      <c r="PN42" s="34">
        <v>-20.9</v>
      </c>
      <c r="PO42" s="34">
        <v>0</v>
      </c>
      <c r="PP42" s="34">
        <v>0</v>
      </c>
      <c r="PQ42" s="34"/>
      <c r="PR42" s="34">
        <v>71.38</v>
      </c>
      <c r="PS42" s="34">
        <v>2.5099999999999998</v>
      </c>
      <c r="PT42" s="34">
        <v>4.0599999999999996</v>
      </c>
      <c r="PU42" s="34">
        <v>0.01</v>
      </c>
      <c r="PV42" s="34">
        <v>3.02</v>
      </c>
      <c r="PW42" s="34">
        <v>103.67</v>
      </c>
      <c r="PX42" s="34">
        <v>0</v>
      </c>
      <c r="PY42" s="34"/>
      <c r="PZ42" s="34">
        <v>15.83</v>
      </c>
      <c r="QA42" s="34">
        <v>5.92</v>
      </c>
      <c r="QB42" s="34">
        <v>-5.83</v>
      </c>
      <c r="QC42" s="34">
        <v>-0.64</v>
      </c>
      <c r="QD42" s="34">
        <v>-4.6900000000000004</v>
      </c>
      <c r="QE42" s="34">
        <v>0</v>
      </c>
      <c r="QF42" s="34">
        <v>0</v>
      </c>
      <c r="QG42" s="34"/>
      <c r="QH42" s="34">
        <v>69.41</v>
      </c>
      <c r="QI42" s="34">
        <v>18.510000000000002</v>
      </c>
      <c r="QJ42" s="34">
        <v>7.5</v>
      </c>
      <c r="QK42" s="34">
        <v>8.25</v>
      </c>
      <c r="QL42" s="34">
        <v>6.59</v>
      </c>
      <c r="QM42" s="34">
        <v>80.88</v>
      </c>
      <c r="QN42" s="34">
        <v>0</v>
      </c>
      <c r="QO42" s="34"/>
      <c r="QP42" s="34">
        <v>3.77</v>
      </c>
      <c r="QQ42" s="34">
        <v>45.84</v>
      </c>
      <c r="QR42" s="34">
        <v>-19.95</v>
      </c>
      <c r="QS42" s="34">
        <v>-0.56000000000000005</v>
      </c>
      <c r="QT42" s="34">
        <v>-19</v>
      </c>
      <c r="QU42" s="34">
        <v>0.05</v>
      </c>
      <c r="QV42" s="34">
        <v>0.05</v>
      </c>
      <c r="QW42" s="34"/>
      <c r="QX42" s="34">
        <v>68.61</v>
      </c>
      <c r="QY42" s="34">
        <v>11.06</v>
      </c>
      <c r="QZ42" s="34">
        <v>1.18</v>
      </c>
      <c r="RA42" s="34">
        <v>0.03</v>
      </c>
      <c r="RB42" s="34">
        <v>2.97</v>
      </c>
      <c r="RC42" s="34">
        <v>38.07</v>
      </c>
      <c r="RD42" s="34">
        <v>0</v>
      </c>
      <c r="RE42" s="34"/>
      <c r="RF42" s="34">
        <v>3.37</v>
      </c>
      <c r="RG42" s="34">
        <v>28.31</v>
      </c>
      <c r="RH42" s="34">
        <v>-16.850000000000001</v>
      </c>
      <c r="RI42" s="34">
        <v>-0.16</v>
      </c>
      <c r="RJ42" s="34">
        <v>-16.649999999999999</v>
      </c>
      <c r="RK42" s="34">
        <v>0</v>
      </c>
      <c r="RL42" s="34">
        <v>0</v>
      </c>
      <c r="RM42" s="34"/>
      <c r="RN42" s="34">
        <v>15.86</v>
      </c>
      <c r="RO42" s="34">
        <v>21.4</v>
      </c>
      <c r="RP42" s="34">
        <v>0.79</v>
      </c>
      <c r="RQ42" s="34">
        <v>0.02</v>
      </c>
      <c r="RR42" s="34">
        <v>5.48</v>
      </c>
      <c r="RS42" s="34">
        <v>68.17</v>
      </c>
      <c r="RT42" s="34">
        <v>0</v>
      </c>
      <c r="RU42" s="34"/>
      <c r="RV42" s="34">
        <v>9.07</v>
      </c>
      <c r="RW42" s="34">
        <v>8.2899999999999991</v>
      </c>
      <c r="RX42" s="34">
        <v>-5.6</v>
      </c>
      <c r="RY42" s="34">
        <v>-0.69</v>
      </c>
      <c r="RZ42" s="34">
        <v>-4.5199999999999996</v>
      </c>
      <c r="SA42" s="34">
        <v>0</v>
      </c>
      <c r="SB42" s="34">
        <v>0</v>
      </c>
      <c r="SC42" s="34"/>
      <c r="SD42" s="34">
        <v>46.93</v>
      </c>
      <c r="SE42" s="34">
        <v>19.66</v>
      </c>
      <c r="SF42" s="34">
        <v>1.48</v>
      </c>
      <c r="SG42" s="34">
        <v>0.1</v>
      </c>
      <c r="SH42" s="34">
        <v>4.03</v>
      </c>
      <c r="SI42" s="34">
        <v>72.13</v>
      </c>
      <c r="SJ42" s="34">
        <v>0</v>
      </c>
      <c r="SK42" s="34"/>
      <c r="SL42" s="34">
        <v>15.82</v>
      </c>
      <c r="SM42" s="34">
        <v>10.130000000000001</v>
      </c>
      <c r="SN42" s="34">
        <v>-6.1</v>
      </c>
      <c r="SO42" s="34">
        <v>-0.36</v>
      </c>
      <c r="SP42" s="34">
        <v>-4.45</v>
      </c>
      <c r="SQ42" s="34">
        <v>0</v>
      </c>
      <c r="SR42" s="34">
        <v>0</v>
      </c>
      <c r="SS42" s="34"/>
      <c r="ST42" s="34">
        <v>50.97</v>
      </c>
      <c r="SU42" s="34">
        <v>9.0500000000000007</v>
      </c>
      <c r="SV42" s="34">
        <v>12.1</v>
      </c>
      <c r="SW42" s="34">
        <v>0.01</v>
      </c>
      <c r="SX42" s="34">
        <v>5.54</v>
      </c>
      <c r="SY42" s="34">
        <v>51.64</v>
      </c>
      <c r="SZ42" s="34">
        <v>0</v>
      </c>
      <c r="TA42" s="34"/>
      <c r="TB42" s="34">
        <v>3.74</v>
      </c>
      <c r="TC42" s="34">
        <v>13.43</v>
      </c>
      <c r="TD42" s="34">
        <v>-10.199999999999999</v>
      </c>
      <c r="TE42" s="34">
        <v>-0.1</v>
      </c>
      <c r="TF42" s="34">
        <v>-9.76</v>
      </c>
      <c r="TG42" s="34">
        <v>0</v>
      </c>
      <c r="TH42" s="34">
        <v>0</v>
      </c>
      <c r="TI42" s="34"/>
      <c r="TJ42" s="34">
        <v>44.13</v>
      </c>
      <c r="TK42" s="34">
        <v>6.17</v>
      </c>
      <c r="TL42" s="34">
        <v>1.23</v>
      </c>
      <c r="TM42" s="34">
        <v>0.11</v>
      </c>
      <c r="TN42" s="34">
        <v>2.66</v>
      </c>
      <c r="TO42" s="34">
        <v>519.04</v>
      </c>
      <c r="TP42" s="34">
        <v>307.12</v>
      </c>
      <c r="TQ42" s="34"/>
      <c r="TR42" s="34">
        <v>46.89</v>
      </c>
      <c r="TS42" s="34">
        <v>0.72</v>
      </c>
      <c r="TT42" s="34">
        <v>-15.49</v>
      </c>
      <c r="TU42" s="34">
        <v>-7.11</v>
      </c>
      <c r="TV42" s="34">
        <v>-0.54</v>
      </c>
      <c r="TW42" s="34">
        <v>0.26</v>
      </c>
      <c r="TX42" s="34">
        <v>0.11</v>
      </c>
      <c r="TY42" s="34"/>
      <c r="TZ42" s="34">
        <v>303.32</v>
      </c>
      <c r="UA42" s="34">
        <v>48.15</v>
      </c>
      <c r="UB42" s="34">
        <v>167.57</v>
      </c>
      <c r="UC42" s="34">
        <v>0</v>
      </c>
      <c r="UD42" s="34">
        <v>5.56</v>
      </c>
      <c r="UE42" s="34">
        <v>517.78</v>
      </c>
      <c r="UF42" s="34">
        <v>306.83</v>
      </c>
      <c r="UG42" s="34"/>
      <c r="UH42" s="34">
        <v>46.62</v>
      </c>
      <c r="UI42" s="34">
        <v>0.71</v>
      </c>
      <c r="UJ42" s="34">
        <v>-15.41</v>
      </c>
      <c r="UK42" s="34">
        <v>-7.06</v>
      </c>
      <c r="UL42" s="34">
        <v>-0.52</v>
      </c>
      <c r="UM42" s="34">
        <v>0.26</v>
      </c>
      <c r="UN42" s="34">
        <v>0.11</v>
      </c>
      <c r="UO42" s="34"/>
      <c r="UP42" s="34">
        <v>302.45</v>
      </c>
      <c r="UQ42" s="34">
        <v>47.76</v>
      </c>
      <c r="UR42" s="34">
        <v>167.57</v>
      </c>
      <c r="US42" s="34">
        <v>0</v>
      </c>
      <c r="UT42" s="34">
        <v>5.59</v>
      </c>
      <c r="UU42" s="34">
        <v>470.08</v>
      </c>
      <c r="UV42" s="34">
        <v>268.16000000000003</v>
      </c>
      <c r="UW42" s="34"/>
      <c r="UX42" s="34">
        <v>41.98</v>
      </c>
      <c r="UY42" s="34">
        <v>0</v>
      </c>
      <c r="UZ42" s="34">
        <v>-14.41</v>
      </c>
      <c r="VA42" s="34">
        <v>-6.84</v>
      </c>
      <c r="VB42" s="34">
        <v>0</v>
      </c>
      <c r="VC42" s="34">
        <v>0.21</v>
      </c>
      <c r="VD42" s="34">
        <v>0.04</v>
      </c>
      <c r="VE42" s="34"/>
      <c r="VF42" s="34">
        <v>256.02999999999997</v>
      </c>
      <c r="VG42" s="34">
        <v>47.45</v>
      </c>
      <c r="VH42" s="34">
        <v>166.61</v>
      </c>
      <c r="VI42" s="34">
        <v>0</v>
      </c>
      <c r="VJ42" s="34">
        <v>5.84</v>
      </c>
      <c r="VK42" s="34">
        <v>0.54</v>
      </c>
      <c r="VL42" s="34">
        <v>0.28999999999999998</v>
      </c>
      <c r="VM42" s="34"/>
      <c r="VN42" s="34">
        <v>0.15</v>
      </c>
      <c r="VO42" s="34">
        <v>0.01</v>
      </c>
      <c r="VP42" s="34">
        <v>-0.06</v>
      </c>
      <c r="VQ42" s="34">
        <v>-0.05</v>
      </c>
      <c r="VR42" s="34">
        <v>-0.01</v>
      </c>
      <c r="VS42" s="34">
        <v>0</v>
      </c>
      <c r="VT42" s="34">
        <v>0</v>
      </c>
      <c r="VU42" s="34"/>
      <c r="VV42" s="34">
        <v>0.54</v>
      </c>
      <c r="VW42" s="34">
        <v>0</v>
      </c>
      <c r="VX42" s="34">
        <v>0</v>
      </c>
      <c r="VY42" s="34">
        <v>0</v>
      </c>
      <c r="VZ42" s="34">
        <v>1.41</v>
      </c>
      <c r="WA42" s="34">
        <v>0.71</v>
      </c>
      <c r="WB42" s="34">
        <v>0</v>
      </c>
      <c r="WC42" s="34"/>
      <c r="WD42" s="34">
        <v>0.12</v>
      </c>
      <c r="WE42" s="34">
        <v>0</v>
      </c>
      <c r="WF42" s="34">
        <v>-0.02</v>
      </c>
      <c r="WG42" s="34">
        <v>0</v>
      </c>
      <c r="WH42" s="34">
        <v>0</v>
      </c>
      <c r="WI42" s="34">
        <v>0</v>
      </c>
      <c r="WJ42" s="34">
        <v>0</v>
      </c>
      <c r="WK42" s="34"/>
      <c r="WL42" s="34">
        <v>0.32</v>
      </c>
      <c r="WM42" s="34">
        <v>0.39</v>
      </c>
      <c r="WN42" s="34">
        <v>0</v>
      </c>
      <c r="WO42" s="34">
        <v>0</v>
      </c>
      <c r="WP42" s="34">
        <v>3.68</v>
      </c>
      <c r="WQ42" s="34">
        <v>262.55</v>
      </c>
      <c r="WR42" s="34">
        <v>0</v>
      </c>
      <c r="WS42" s="34"/>
      <c r="WT42" s="34">
        <v>57.88</v>
      </c>
      <c r="WU42" s="34">
        <v>13.78</v>
      </c>
      <c r="WV42" s="34">
        <v>-23.03</v>
      </c>
      <c r="WW42" s="34">
        <v>-8.39</v>
      </c>
      <c r="WX42" s="34">
        <v>-13.49</v>
      </c>
      <c r="WY42" s="34">
        <v>0</v>
      </c>
      <c r="WZ42" s="34">
        <v>0</v>
      </c>
      <c r="XA42" s="34"/>
      <c r="XB42" s="34">
        <v>162.91</v>
      </c>
      <c r="XC42" s="34">
        <v>64.25</v>
      </c>
      <c r="XD42" s="34">
        <v>35.159999999999997</v>
      </c>
      <c r="XE42" s="34">
        <v>0.23</v>
      </c>
      <c r="XF42" s="34">
        <v>5.6</v>
      </c>
      <c r="XG42" s="34">
        <v>1410.1</v>
      </c>
      <c r="XH42" s="34">
        <v>0</v>
      </c>
      <c r="XI42" s="34"/>
      <c r="XJ42" s="34">
        <v>187.98</v>
      </c>
      <c r="XK42" s="34">
        <v>165.56</v>
      </c>
      <c r="XL42" s="34">
        <v>-127.68</v>
      </c>
      <c r="XM42" s="34">
        <v>-11.42</v>
      </c>
      <c r="XN42" s="34">
        <v>-100.39</v>
      </c>
      <c r="XO42" s="34">
        <v>0.02</v>
      </c>
      <c r="XP42" s="34">
        <v>0.01</v>
      </c>
      <c r="XQ42" s="34"/>
      <c r="XR42" s="34">
        <v>1016.68</v>
      </c>
      <c r="XS42" s="34">
        <v>126.45</v>
      </c>
      <c r="XT42" s="34">
        <v>258</v>
      </c>
      <c r="XU42" s="34">
        <v>8.9600000000000009</v>
      </c>
      <c r="XV42" s="34">
        <v>4.71</v>
      </c>
      <c r="XW42" s="34">
        <v>573.87</v>
      </c>
      <c r="XX42" s="34">
        <v>0</v>
      </c>
      <c r="XY42" s="34"/>
      <c r="XZ42" s="34">
        <v>114.67</v>
      </c>
      <c r="YA42" s="34">
        <v>76.790000000000006</v>
      </c>
      <c r="YB42" s="34">
        <v>-64.13</v>
      </c>
      <c r="YC42" s="34">
        <v>-7.16</v>
      </c>
      <c r="YD42" s="34">
        <v>-51.8</v>
      </c>
      <c r="YE42" s="34">
        <v>0</v>
      </c>
      <c r="YF42" s="34">
        <v>0</v>
      </c>
      <c r="YG42" s="34"/>
      <c r="YH42" s="34">
        <v>378.42</v>
      </c>
      <c r="YI42" s="34">
        <v>84.58</v>
      </c>
      <c r="YJ42" s="34">
        <v>106.68</v>
      </c>
      <c r="YK42" s="34">
        <v>4.1900000000000004</v>
      </c>
      <c r="YL42" s="34">
        <v>5.34</v>
      </c>
      <c r="YM42" s="34">
        <v>599.09</v>
      </c>
      <c r="YN42" s="34">
        <v>0</v>
      </c>
      <c r="YO42" s="34"/>
      <c r="YP42" s="34">
        <v>35.01</v>
      </c>
      <c r="YQ42" s="34">
        <v>73.31</v>
      </c>
      <c r="YR42" s="34">
        <v>-49.83</v>
      </c>
      <c r="YS42" s="34">
        <v>-2.57</v>
      </c>
      <c r="YT42" s="34">
        <v>-38.630000000000003</v>
      </c>
      <c r="YU42" s="34">
        <v>0.01</v>
      </c>
      <c r="YV42" s="34">
        <v>0.01</v>
      </c>
      <c r="YW42" s="34"/>
      <c r="YX42" s="34">
        <v>452.78</v>
      </c>
      <c r="YY42" s="34">
        <v>7.9</v>
      </c>
      <c r="YZ42" s="34">
        <v>137.1</v>
      </c>
      <c r="ZA42" s="34">
        <v>1.31</v>
      </c>
      <c r="ZB42" s="34">
        <v>4.37</v>
      </c>
      <c r="ZC42" s="34">
        <v>237.14</v>
      </c>
      <c r="ZD42" s="34">
        <v>0</v>
      </c>
      <c r="ZE42" s="34"/>
      <c r="ZF42" s="34">
        <v>38.299999999999997</v>
      </c>
      <c r="ZG42" s="34">
        <v>15.46</v>
      </c>
      <c r="ZH42" s="34">
        <v>-13.72</v>
      </c>
      <c r="ZI42" s="34">
        <v>-1.7</v>
      </c>
      <c r="ZJ42" s="34">
        <v>-9.9600000000000009</v>
      </c>
      <c r="ZK42" s="34">
        <v>0</v>
      </c>
      <c r="ZL42" s="34">
        <v>0</v>
      </c>
      <c r="ZM42" s="34"/>
      <c r="ZN42" s="34">
        <v>185.48</v>
      </c>
      <c r="ZO42" s="34">
        <v>33.97</v>
      </c>
      <c r="ZP42" s="34">
        <v>14.23</v>
      </c>
      <c r="ZQ42" s="34">
        <v>3.45</v>
      </c>
      <c r="ZR42" s="34">
        <v>4.12</v>
      </c>
      <c r="ZS42" s="34">
        <v>2528.96</v>
      </c>
      <c r="ZT42" s="34">
        <v>0.42</v>
      </c>
      <c r="ZU42" s="34"/>
      <c r="ZV42" s="34">
        <v>297.74</v>
      </c>
      <c r="ZW42" s="34">
        <v>149.5</v>
      </c>
      <c r="ZX42" s="34">
        <v>-146.74</v>
      </c>
      <c r="ZY42" s="34">
        <v>-20.57</v>
      </c>
      <c r="ZZ42" s="34">
        <v>-103.22</v>
      </c>
      <c r="AAA42" s="34">
        <v>0.16</v>
      </c>
      <c r="AAB42" s="34">
        <v>0.15</v>
      </c>
      <c r="AAC42" s="34"/>
      <c r="AAD42" s="34">
        <v>2122.7800000000002</v>
      </c>
      <c r="AAE42" s="34">
        <v>312.75</v>
      </c>
      <c r="AAF42" s="34">
        <v>79.36</v>
      </c>
      <c r="AAG42" s="34">
        <v>14.07</v>
      </c>
      <c r="AAH42" s="34">
        <v>3.08</v>
      </c>
      <c r="AAI42" s="34">
        <v>1372.78</v>
      </c>
      <c r="AAJ42" s="34">
        <v>8.99</v>
      </c>
      <c r="AAK42" s="34"/>
      <c r="AAL42" s="34">
        <v>328.31</v>
      </c>
      <c r="AAM42" s="34">
        <v>131.94999999999999</v>
      </c>
      <c r="AAN42" s="34">
        <v>-149.80000000000001</v>
      </c>
      <c r="AAO42" s="34">
        <v>-49.84</v>
      </c>
      <c r="AAP42" s="34">
        <v>-84.06</v>
      </c>
      <c r="AAQ42" s="34">
        <v>0.02</v>
      </c>
      <c r="AAR42" s="34">
        <v>0.01</v>
      </c>
      <c r="AAS42" s="34"/>
      <c r="AAT42" s="34">
        <v>733.23</v>
      </c>
      <c r="AAU42" s="34">
        <v>430.51</v>
      </c>
      <c r="AAV42" s="34">
        <v>205.04</v>
      </c>
      <c r="AAW42" s="34">
        <v>4</v>
      </c>
      <c r="AAX42" s="34">
        <v>6.25</v>
      </c>
      <c r="AAY42" s="34">
        <v>476.85</v>
      </c>
      <c r="AAZ42" s="34">
        <v>0</v>
      </c>
      <c r="ABA42" s="34"/>
      <c r="ABB42" s="34">
        <v>76.59</v>
      </c>
      <c r="ABC42" s="34">
        <v>19.899999999999999</v>
      </c>
      <c r="ABD42" s="34">
        <v>-23.86</v>
      </c>
      <c r="ABE42" s="34">
        <v>-6.14</v>
      </c>
      <c r="ABF42" s="34">
        <v>-11.19</v>
      </c>
      <c r="ABG42" s="34">
        <v>0</v>
      </c>
      <c r="ABH42" s="34">
        <v>0</v>
      </c>
      <c r="ABI42" s="34"/>
      <c r="ABJ42" s="34">
        <v>357.88</v>
      </c>
      <c r="ABK42" s="34">
        <v>102.54</v>
      </c>
      <c r="ABL42" s="34">
        <v>13.69</v>
      </c>
      <c r="ABM42" s="34">
        <v>2.74</v>
      </c>
      <c r="ABN42" s="34">
        <v>3.96</v>
      </c>
      <c r="ABO42" s="34">
        <v>137.47999999999999</v>
      </c>
      <c r="ABP42" s="34">
        <v>0</v>
      </c>
      <c r="ABQ42" s="34">
        <v>0</v>
      </c>
      <c r="ABR42" s="34">
        <v>24.35</v>
      </c>
      <c r="ABS42" s="34">
        <v>5.93</v>
      </c>
      <c r="ABT42" s="34">
        <v>-8.52</v>
      </c>
      <c r="ABU42" s="34">
        <v>-3.07</v>
      </c>
      <c r="ABV42" s="34">
        <v>-1.1200000000000001</v>
      </c>
      <c r="ABW42" s="34">
        <v>0</v>
      </c>
      <c r="ABX42" s="34">
        <v>0</v>
      </c>
      <c r="ABY42" s="34"/>
      <c r="ABZ42" s="34">
        <v>32.89</v>
      </c>
      <c r="ACA42" s="34">
        <v>68.900000000000006</v>
      </c>
      <c r="ACB42" s="34">
        <v>35.47</v>
      </c>
      <c r="ACC42" s="34">
        <v>0.22</v>
      </c>
      <c r="ACD42" s="34">
        <v>8.69</v>
      </c>
      <c r="ACE42" s="34">
        <v>105.57</v>
      </c>
      <c r="ACF42" s="34">
        <v>0</v>
      </c>
      <c r="ACG42" s="34"/>
      <c r="ACH42" s="34">
        <v>75.61</v>
      </c>
      <c r="ACI42" s="34">
        <v>8.6999999999999993</v>
      </c>
      <c r="ACJ42" s="34">
        <v>-9.2200000000000006</v>
      </c>
      <c r="ACK42" s="34">
        <v>-7.44</v>
      </c>
      <c r="ACL42" s="34">
        <v>-1.08</v>
      </c>
      <c r="ACM42" s="34">
        <v>0.01</v>
      </c>
      <c r="ACN42" s="34">
        <v>0</v>
      </c>
      <c r="ACO42" s="34"/>
      <c r="ACP42" s="34">
        <v>72.97</v>
      </c>
      <c r="ACQ42" s="34">
        <v>25.35</v>
      </c>
      <c r="ACR42" s="34">
        <v>6.9</v>
      </c>
      <c r="ACS42" s="34">
        <v>0.36</v>
      </c>
      <c r="ACT42" s="34">
        <v>9.76</v>
      </c>
      <c r="ACU42" s="34">
        <v>636.34</v>
      </c>
      <c r="ACV42" s="34">
        <v>8.99</v>
      </c>
      <c r="ACW42" s="34"/>
      <c r="ACX42" s="34">
        <v>144.88</v>
      </c>
      <c r="ACY42" s="34">
        <v>95.17</v>
      </c>
      <c r="ACZ42" s="34">
        <v>-106.57</v>
      </c>
      <c r="ADA42" s="34">
        <v>-32.090000000000003</v>
      </c>
      <c r="ADB42" s="34">
        <v>-70.349999999999994</v>
      </c>
      <c r="ADC42" s="34">
        <v>0.01</v>
      </c>
      <c r="ADD42" s="34">
        <v>0</v>
      </c>
      <c r="ADE42" s="34"/>
      <c r="ADF42" s="34">
        <v>262.14</v>
      </c>
      <c r="ADG42" s="34">
        <v>226.59</v>
      </c>
      <c r="ADH42" s="34">
        <v>147.02000000000001</v>
      </c>
      <c r="ADI42" s="34">
        <v>0.59</v>
      </c>
      <c r="ADJ42" s="34">
        <v>8.1</v>
      </c>
      <c r="ADK42" s="34">
        <v>16.53</v>
      </c>
      <c r="ADL42" s="34">
        <v>0</v>
      </c>
      <c r="ADM42" s="34"/>
      <c r="ADN42" s="34">
        <v>6.87</v>
      </c>
      <c r="ADO42" s="34">
        <v>2.25</v>
      </c>
      <c r="ADP42" s="34">
        <v>-1.63</v>
      </c>
      <c r="ADQ42" s="34">
        <v>-1.1000000000000001</v>
      </c>
      <c r="ADR42" s="34">
        <v>-0.31</v>
      </c>
      <c r="ADS42" s="34">
        <v>0</v>
      </c>
      <c r="ADT42" s="34">
        <v>0</v>
      </c>
      <c r="ADU42" s="34"/>
      <c r="ADV42" s="34">
        <v>7.36</v>
      </c>
      <c r="ADW42" s="34">
        <v>7.13</v>
      </c>
      <c r="ADX42" s="34">
        <v>1.96</v>
      </c>
      <c r="ADY42" s="34">
        <v>0.09</v>
      </c>
      <c r="ADZ42" s="34">
        <v>3.98</v>
      </c>
      <c r="AEA42" s="34">
        <v>948.07</v>
      </c>
      <c r="AEB42" s="34">
        <v>0</v>
      </c>
      <c r="AEC42" s="34"/>
      <c r="AED42" s="34">
        <v>278.63</v>
      </c>
      <c r="AEE42" s="34">
        <v>60.35</v>
      </c>
      <c r="AEF42" s="34">
        <v>-58.54</v>
      </c>
      <c r="AEG42" s="34">
        <v>-18.47</v>
      </c>
      <c r="AEH42" s="34">
        <v>-32.65</v>
      </c>
      <c r="AEI42" s="34">
        <v>0</v>
      </c>
      <c r="AEJ42" s="34">
        <v>0</v>
      </c>
      <c r="AEK42" s="34"/>
      <c r="AEL42" s="34">
        <v>454.52</v>
      </c>
      <c r="AEM42" s="34">
        <v>239.55</v>
      </c>
      <c r="AEN42" s="34">
        <v>249.03</v>
      </c>
      <c r="AEO42" s="34">
        <v>4.97</v>
      </c>
      <c r="AEP42" s="34">
        <v>6.39</v>
      </c>
      <c r="AEQ42" s="34">
        <v>2780.97</v>
      </c>
      <c r="AER42" s="34">
        <v>0.02</v>
      </c>
      <c r="AES42" s="34"/>
      <c r="AET42" s="34">
        <v>328.82</v>
      </c>
      <c r="AEU42" s="34">
        <v>196.93</v>
      </c>
      <c r="AEV42" s="34">
        <v>-120.06</v>
      </c>
      <c r="AEW42" s="34">
        <v>-23.91</v>
      </c>
      <c r="AEX42" s="34">
        <v>-86.45</v>
      </c>
      <c r="AEY42" s="34">
        <v>0</v>
      </c>
      <c r="AEZ42" s="34">
        <v>0</v>
      </c>
      <c r="AFA42" s="34"/>
      <c r="AFB42" s="34">
        <v>1146.23</v>
      </c>
      <c r="AFC42" s="34">
        <v>624.01</v>
      </c>
      <c r="AFD42" s="34">
        <v>996.42</v>
      </c>
      <c r="AFE42" s="34">
        <v>14.3</v>
      </c>
      <c r="AFF42" s="34">
        <v>7.92</v>
      </c>
      <c r="AFG42" s="34">
        <v>5267.43</v>
      </c>
      <c r="AFH42" s="34">
        <v>0</v>
      </c>
      <c r="AFI42" s="34"/>
      <c r="AFJ42" s="34">
        <v>365.92</v>
      </c>
      <c r="AFK42" s="34">
        <v>265.41000000000003</v>
      </c>
      <c r="AFL42" s="34">
        <v>-731.21</v>
      </c>
      <c r="AFM42" s="34">
        <v>-296.29000000000002</v>
      </c>
      <c r="AFN42" s="34">
        <v>-336.03</v>
      </c>
      <c r="AFO42" s="34">
        <v>0.05</v>
      </c>
      <c r="AFP42" s="34">
        <v>0.01</v>
      </c>
      <c r="AFQ42" s="34"/>
      <c r="AFR42" s="34">
        <v>4220.87</v>
      </c>
      <c r="AFS42" s="34">
        <v>672.94</v>
      </c>
      <c r="AFT42" s="34">
        <v>313.91000000000003</v>
      </c>
      <c r="AFU42" s="34">
        <v>59.71</v>
      </c>
      <c r="AFV42" s="34">
        <v>3.56</v>
      </c>
      <c r="AFW42" s="34">
        <v>1081.1500000000001</v>
      </c>
      <c r="AFX42" s="34">
        <v>0</v>
      </c>
      <c r="AFY42" s="34"/>
      <c r="AFZ42" s="34">
        <v>46.64</v>
      </c>
      <c r="AGA42" s="34">
        <v>16.88</v>
      </c>
      <c r="AGB42" s="34">
        <v>-32.659999999999997</v>
      </c>
      <c r="AGC42" s="34">
        <v>-3.79</v>
      </c>
      <c r="AGD42" s="34">
        <v>-14.17</v>
      </c>
      <c r="AGE42" s="34">
        <v>0</v>
      </c>
      <c r="AGF42" s="34">
        <v>0</v>
      </c>
      <c r="AGG42" s="34"/>
      <c r="AGH42" s="34">
        <v>830.31</v>
      </c>
      <c r="AGI42" s="34">
        <v>196.45</v>
      </c>
      <c r="AGJ42" s="34">
        <v>51.69</v>
      </c>
      <c r="AGK42" s="34">
        <v>2.7</v>
      </c>
      <c r="AGL42" s="34">
        <v>3.54</v>
      </c>
      <c r="AGM42" s="34">
        <v>4186.28</v>
      </c>
      <c r="AGN42" s="34">
        <v>0</v>
      </c>
      <c r="AGO42" s="34"/>
      <c r="AGP42" s="34">
        <v>319.27999999999997</v>
      </c>
      <c r="AGQ42" s="34">
        <v>248.53</v>
      </c>
      <c r="AGR42" s="34">
        <v>-698.55</v>
      </c>
      <c r="AGS42" s="34">
        <v>-292.5</v>
      </c>
      <c r="AGT42" s="34">
        <v>-321.86</v>
      </c>
      <c r="AGU42" s="34">
        <v>0.05</v>
      </c>
      <c r="AGV42" s="34">
        <v>0.01</v>
      </c>
      <c r="AGW42" s="34"/>
      <c r="AGX42" s="34">
        <v>3390.56</v>
      </c>
      <c r="AGY42" s="34">
        <v>476.48</v>
      </c>
      <c r="AGZ42" s="34">
        <v>262.22000000000003</v>
      </c>
      <c r="AHA42" s="34">
        <v>57.01</v>
      </c>
      <c r="AHB42" s="34">
        <v>3.47</v>
      </c>
      <c r="AHC42" s="34">
        <v>19297.25</v>
      </c>
      <c r="AHD42" s="34">
        <v>320.45999999999998</v>
      </c>
      <c r="AHE42" s="34"/>
      <c r="AHF42" s="34">
        <v>2308.4699999999998</v>
      </c>
      <c r="AHG42" s="34">
        <v>1356.98</v>
      </c>
      <c r="AHH42" s="34">
        <v>-1635.93</v>
      </c>
      <c r="AHI42" s="34">
        <v>-464.34</v>
      </c>
      <c r="AHJ42" s="34">
        <v>-963.1</v>
      </c>
      <c r="AHK42" s="34">
        <v>0.79</v>
      </c>
      <c r="AHL42" s="34">
        <v>0.53</v>
      </c>
      <c r="AHM42" s="34"/>
      <c r="AHN42" s="34">
        <v>13662.74</v>
      </c>
      <c r="AHO42" s="34">
        <v>3057.24</v>
      </c>
      <c r="AHP42" s="34">
        <v>2424.0700000000002</v>
      </c>
      <c r="AHQ42" s="34">
        <v>153.21</v>
      </c>
      <c r="AHR42" s="34">
        <v>5.09</v>
      </c>
      <c r="AHS42" s="32" t="s">
        <v>485</v>
      </c>
      <c r="AHT42" s="198" t="s">
        <v>2389</v>
      </c>
      <c r="AHU42" s="32" t="s">
        <v>342</v>
      </c>
    </row>
    <row r="43" spans="1:905" ht="15" customHeight="1">
      <c r="A43" s="36" t="s">
        <v>75</v>
      </c>
      <c r="B43" s="58" t="s">
        <v>328</v>
      </c>
      <c r="C43" s="36" t="s">
        <v>175</v>
      </c>
      <c r="D43" s="74">
        <v>44926</v>
      </c>
      <c r="E43" s="58" t="s">
        <v>193</v>
      </c>
      <c r="F43" s="58" t="s">
        <v>191</v>
      </c>
      <c r="G43" s="59">
        <v>122625.75957957999</v>
      </c>
      <c r="H43" s="31">
        <v>10004.18158724</v>
      </c>
      <c r="I43" s="34"/>
      <c r="J43" s="31">
        <v>11102.73643223</v>
      </c>
      <c r="K43" s="31">
        <v>4344.088870120001</v>
      </c>
      <c r="L43" s="31">
        <v>-2652.9384451300002</v>
      </c>
      <c r="M43" s="31">
        <v>-378.44313928999998</v>
      </c>
      <c r="N43" s="31">
        <v>-2171.7475150199994</v>
      </c>
      <c r="O43" s="31">
        <v>30968219.945999999</v>
      </c>
      <c r="P43" s="31">
        <v>24324013</v>
      </c>
      <c r="Q43" s="31">
        <v>0.57712625956085695</v>
      </c>
      <c r="R43" s="31">
        <v>77454.782654290015</v>
      </c>
      <c r="S43" s="31">
        <v>26791.360645539997</v>
      </c>
      <c r="T43" s="31">
        <v>16359.044509740001</v>
      </c>
      <c r="U43" s="180">
        <v>2020.5717696000002</v>
      </c>
      <c r="V43" s="34">
        <v>5.1146310380662605</v>
      </c>
      <c r="W43" s="34">
        <v>3128.1330558900008</v>
      </c>
      <c r="X43" s="34">
        <v>1.4681238799999998</v>
      </c>
      <c r="Y43" s="34"/>
      <c r="Z43" s="34">
        <v>378.54670105000025</v>
      </c>
      <c r="AA43" s="34">
        <v>209.744</v>
      </c>
      <c r="AB43" s="34">
        <v>-128.83270156</v>
      </c>
      <c r="AC43" s="34">
        <v>-19.001707320000015</v>
      </c>
      <c r="AD43" s="34">
        <v>-102.37151166000015</v>
      </c>
      <c r="AE43" s="34"/>
      <c r="AF43" s="34"/>
      <c r="AG43" s="34"/>
      <c r="AH43" s="34">
        <v>1756.4267644000031</v>
      </c>
      <c r="AI43" s="34">
        <v>950.30875080999976</v>
      </c>
      <c r="AJ43" s="34">
        <v>404.93431924999993</v>
      </c>
      <c r="AK43" s="34">
        <v>16.473221429999974</v>
      </c>
      <c r="AL43" s="34">
        <v>5.0141991127607426</v>
      </c>
      <c r="AM43" s="34">
        <v>592.22359381999991</v>
      </c>
      <c r="AN43" s="34">
        <v>208.15669646000003</v>
      </c>
      <c r="AO43" s="34"/>
      <c r="AP43" s="34">
        <v>27.009095950000013</v>
      </c>
      <c r="AQ43" s="34">
        <v>17.713000000000001</v>
      </c>
      <c r="AR43" s="34">
        <v>-11.855</v>
      </c>
      <c r="AS43" s="34">
        <v>-1.5942477799999999</v>
      </c>
      <c r="AT43" s="34">
        <v>-9.1070313300000016</v>
      </c>
      <c r="AU43" s="34">
        <v>26927872.489999998</v>
      </c>
      <c r="AV43" s="34">
        <v>24324013</v>
      </c>
      <c r="AW43" s="34">
        <v>0.95245146807269587</v>
      </c>
      <c r="AX43" s="34">
        <v>328.06035716999997</v>
      </c>
      <c r="AY43" s="34">
        <v>255.89025411999995</v>
      </c>
      <c r="AZ43" s="34">
        <v>6.725183480000001</v>
      </c>
      <c r="BA43" s="34">
        <v>1.5477989999999999</v>
      </c>
      <c r="BB43" s="34">
        <v>4.4776758994676706</v>
      </c>
      <c r="BC43" s="34">
        <v>0.47033957000000004</v>
      </c>
      <c r="BD43" s="34">
        <v>0.41487486000000007</v>
      </c>
      <c r="BE43" s="34"/>
      <c r="BF43" s="34">
        <v>5.6163000000000003E-4</v>
      </c>
      <c r="BG43" s="34">
        <v>4.2745789999999999E-2</v>
      </c>
      <c r="BH43" s="34">
        <v>-9.8349000000000006E-4</v>
      </c>
      <c r="BI43" s="34">
        <v>-1E-8</v>
      </c>
      <c r="BJ43" s="34">
        <v>-4.7460000000000004E-4</v>
      </c>
      <c r="BK43" s="34"/>
      <c r="BL43" s="34"/>
      <c r="BM43" s="34"/>
      <c r="BN43" s="34">
        <v>0.24155307000000004</v>
      </c>
      <c r="BO43" s="34">
        <v>0</v>
      </c>
      <c r="BP43" s="34">
        <v>0.22284308000000003</v>
      </c>
      <c r="BQ43" s="34">
        <v>5.9434100000000005E-3</v>
      </c>
      <c r="BR43" s="34">
        <v>7.6094692496200551</v>
      </c>
      <c r="BS43" s="34">
        <v>189.49392854999996</v>
      </c>
      <c r="BT43" s="34">
        <v>170.50071517000001</v>
      </c>
      <c r="BU43" s="34"/>
      <c r="BV43" s="34">
        <v>2.742605E-2</v>
      </c>
      <c r="BW43" s="34">
        <v>2.4312000000000002E-4</v>
      </c>
      <c r="BX43" s="34">
        <v>-0.51426128000000004</v>
      </c>
      <c r="BY43" s="34">
        <v>-8.210000000000001E-6</v>
      </c>
      <c r="BZ43" s="34">
        <v>-2.4310000000000003E-4</v>
      </c>
      <c r="CA43" s="34">
        <v>26927872.489999998</v>
      </c>
      <c r="CB43" s="34">
        <v>24324013</v>
      </c>
      <c r="CC43" s="34">
        <v>0.95245146807269587</v>
      </c>
      <c r="CD43" s="34">
        <v>34.31779719</v>
      </c>
      <c r="CE43" s="34">
        <v>154.97124927999999</v>
      </c>
      <c r="CF43" s="34">
        <v>0.17459812</v>
      </c>
      <c r="CG43" s="34">
        <v>3.028395E-2</v>
      </c>
      <c r="CH43" s="34">
        <v>6.4717036687346292</v>
      </c>
      <c r="CI43" s="34">
        <v>112.66601974</v>
      </c>
      <c r="CJ43" s="34">
        <v>1E-8</v>
      </c>
      <c r="CK43" s="34"/>
      <c r="CL43" s="34">
        <v>1.1959060099999999</v>
      </c>
      <c r="CM43" s="34">
        <v>1.4405449799999996</v>
      </c>
      <c r="CN43" s="34">
        <v>-0.68391689999999983</v>
      </c>
      <c r="CO43" s="34">
        <v>-3.5455399999999998E-3</v>
      </c>
      <c r="CP43" s="34">
        <v>-0.52335805999999996</v>
      </c>
      <c r="CQ43" s="34"/>
      <c r="CR43" s="34"/>
      <c r="CS43" s="34"/>
      <c r="CT43" s="34">
        <v>93.143104339999994</v>
      </c>
      <c r="CU43" s="34">
        <v>19.482781009999993</v>
      </c>
      <c r="CV43" s="34">
        <v>0</v>
      </c>
      <c r="CW43" s="34">
        <v>3.0134379999999999E-2</v>
      </c>
      <c r="CX43" s="34">
        <v>2.8047332968630547</v>
      </c>
      <c r="CY43" s="34">
        <v>244.43608241000001</v>
      </c>
      <c r="CZ43" s="34">
        <v>0.17352073999999998</v>
      </c>
      <c r="DA43" s="34"/>
      <c r="DB43" s="34">
        <v>25.57330734000001</v>
      </c>
      <c r="DC43" s="34">
        <v>16.19800545</v>
      </c>
      <c r="DD43" s="34">
        <v>-10.575960589999999</v>
      </c>
      <c r="DE43" s="34">
        <v>-1.58865737</v>
      </c>
      <c r="DF43" s="34">
        <v>-8.5718475700000027</v>
      </c>
      <c r="DG43" s="34"/>
      <c r="DH43" s="34"/>
      <c r="DI43" s="34"/>
      <c r="DJ43" s="34">
        <v>155.42953768000001</v>
      </c>
      <c r="DK43" s="34">
        <v>81.369287880000002</v>
      </c>
      <c r="DL43" s="34">
        <v>6.1679297200000009</v>
      </c>
      <c r="DM43" s="34">
        <v>1.4793271200000002</v>
      </c>
      <c r="DN43" s="34">
        <v>3.8220329981116716</v>
      </c>
      <c r="DO43" s="34">
        <v>45.157223549999998</v>
      </c>
      <c r="DP43" s="34">
        <v>37.067585680000001</v>
      </c>
      <c r="DQ43" s="34"/>
      <c r="DR43" s="34">
        <v>0.21189492000000001</v>
      </c>
      <c r="DS43" s="34">
        <v>3.1460660000000001E-2</v>
      </c>
      <c r="DT43" s="34">
        <v>-8.9877740000000012E-2</v>
      </c>
      <c r="DU43" s="34">
        <v>-1.2036669999999999E-2</v>
      </c>
      <c r="DV43" s="34">
        <v>-1.1108E-2</v>
      </c>
      <c r="DW43" s="34"/>
      <c r="DX43" s="34"/>
      <c r="DY43" s="34"/>
      <c r="DZ43" s="34">
        <v>44.928364889999997</v>
      </c>
      <c r="EA43" s="34">
        <v>6.6935949999999994E-2</v>
      </c>
      <c r="EB43" s="34">
        <v>0.15981255999999999</v>
      </c>
      <c r="EC43" s="34">
        <v>2.1101400000000004E-3</v>
      </c>
      <c r="ED43" s="34">
        <v>3.7803927552874339</v>
      </c>
      <c r="EE43" s="34">
        <v>29029.646212059997</v>
      </c>
      <c r="EF43" s="34">
        <v>1181.1628903799999</v>
      </c>
      <c r="EG43" s="34"/>
      <c r="EH43" s="34">
        <v>2325.9205108400001</v>
      </c>
      <c r="EI43" s="34">
        <v>877.55458829999998</v>
      </c>
      <c r="EJ43" s="34">
        <v>-535.55477241999995</v>
      </c>
      <c r="EK43" s="34">
        <v>-46.251562689999993</v>
      </c>
      <c r="EL43" s="34">
        <v>-451.12322881999984</v>
      </c>
      <c r="EM43" s="34"/>
      <c r="EN43" s="34"/>
      <c r="EO43" s="34"/>
      <c r="EP43" s="34">
        <v>23257.868496360003</v>
      </c>
      <c r="EQ43" s="34">
        <v>5045.0514615699985</v>
      </c>
      <c r="ER43" s="34">
        <v>701.25314865999985</v>
      </c>
      <c r="ES43" s="34">
        <v>25.473105230000002</v>
      </c>
      <c r="ET43" s="34">
        <v>2.8411023303609007</v>
      </c>
      <c r="EU43" s="34">
        <v>4950.2232735100006</v>
      </c>
      <c r="EV43" s="34">
        <v>6.5968619999999992E-2</v>
      </c>
      <c r="EW43" s="34"/>
      <c r="EX43" s="34">
        <v>470.61471802000005</v>
      </c>
      <c r="EY43" s="34">
        <v>116.02041858000004</v>
      </c>
      <c r="EZ43" s="34">
        <v>-64.830918199999985</v>
      </c>
      <c r="FA43" s="34">
        <v>-7.1477077799999975</v>
      </c>
      <c r="FB43" s="34">
        <v>-50.143521609999993</v>
      </c>
      <c r="FC43" s="34"/>
      <c r="FD43" s="34"/>
      <c r="FE43" s="34"/>
      <c r="FF43" s="34">
        <v>3919.8068878900012</v>
      </c>
      <c r="FG43" s="34">
        <v>932.45295302999989</v>
      </c>
      <c r="FH43" s="34">
        <v>95.832236809999984</v>
      </c>
      <c r="FI43" s="34">
        <v>2.1211957699999999</v>
      </c>
      <c r="FJ43" s="34">
        <v>2.6457696588009751</v>
      </c>
      <c r="FK43" s="34">
        <v>1437.2531675999987</v>
      </c>
      <c r="FL43" s="34">
        <v>0.98829130999999981</v>
      </c>
      <c r="FM43" s="34"/>
      <c r="FN43" s="34">
        <v>81.867914320000025</v>
      </c>
      <c r="FO43" s="34">
        <v>47.68323539</v>
      </c>
      <c r="FP43" s="34">
        <v>-30.615204020000004</v>
      </c>
      <c r="FQ43" s="34">
        <v>-1.3405604199999999</v>
      </c>
      <c r="FR43" s="34">
        <v>-27.207536070000003</v>
      </c>
      <c r="FS43" s="34"/>
      <c r="FT43" s="34"/>
      <c r="FU43" s="34"/>
      <c r="FV43" s="34">
        <v>967.21368634999965</v>
      </c>
      <c r="FW43" s="34">
        <v>428.18102144999995</v>
      </c>
      <c r="FX43" s="34">
        <v>37.155759260000004</v>
      </c>
      <c r="FY43" s="34">
        <v>4.712700530000002</v>
      </c>
      <c r="FZ43" s="34">
        <v>3.5061392043619888</v>
      </c>
      <c r="GA43" s="34">
        <v>4.90669383</v>
      </c>
      <c r="GB43" s="34">
        <v>1E-8</v>
      </c>
      <c r="GC43" s="34"/>
      <c r="GD43" s="34">
        <v>1E-8</v>
      </c>
      <c r="GE43" s="34">
        <v>1E-8</v>
      </c>
      <c r="GF43" s="34">
        <v>-1.1376520000000001E-2</v>
      </c>
      <c r="GG43" s="34">
        <v>-1E-8</v>
      </c>
      <c r="GH43" s="34">
        <v>-1E-8</v>
      </c>
      <c r="GI43" s="34"/>
      <c r="GJ43" s="34"/>
      <c r="GK43" s="34"/>
      <c r="GL43" s="34">
        <v>4.2312031299999999</v>
      </c>
      <c r="GM43" s="34">
        <v>0.66820394999999999</v>
      </c>
      <c r="GN43" s="34">
        <v>0</v>
      </c>
      <c r="GO43" s="34">
        <v>7.2867399999999999E-3</v>
      </c>
      <c r="GP43" s="34">
        <v>3.2615505414122854</v>
      </c>
      <c r="GQ43" s="34">
        <v>451.61284018000015</v>
      </c>
      <c r="GR43" s="34">
        <v>9.7827170000000005E-2</v>
      </c>
      <c r="GS43" s="34"/>
      <c r="GT43" s="34">
        <v>96.578171879999928</v>
      </c>
      <c r="GU43" s="34">
        <v>33.129625700000005</v>
      </c>
      <c r="GV43" s="34">
        <v>-20.057066509999999</v>
      </c>
      <c r="GW43" s="34">
        <v>-2.6275647300000009</v>
      </c>
      <c r="GX43" s="34">
        <v>-17.15860786</v>
      </c>
      <c r="GY43" s="34"/>
      <c r="GZ43" s="34"/>
      <c r="HA43" s="34"/>
      <c r="HB43" s="34">
        <v>354.27644075000006</v>
      </c>
      <c r="HC43" s="34">
        <v>75.875380809999996</v>
      </c>
      <c r="HD43" s="34">
        <v>21.14857057</v>
      </c>
      <c r="HE43" s="34">
        <v>0.31244803999999998</v>
      </c>
      <c r="HF43" s="34">
        <v>2.6990055449447832</v>
      </c>
      <c r="HG43" s="34">
        <v>294.83024273999996</v>
      </c>
      <c r="HH43" s="34">
        <v>1E-8</v>
      </c>
      <c r="HI43" s="34"/>
      <c r="HJ43" s="34">
        <v>33.236624569999989</v>
      </c>
      <c r="HK43" s="34">
        <v>22.29094396</v>
      </c>
      <c r="HL43" s="34">
        <v>-16.051266769999998</v>
      </c>
      <c r="HM43" s="34">
        <v>-0.69366386000000013</v>
      </c>
      <c r="HN43" s="34">
        <v>-14.837482269999999</v>
      </c>
      <c r="HO43" s="34"/>
      <c r="HP43" s="34"/>
      <c r="HQ43" s="34"/>
      <c r="HR43" s="34">
        <v>251.33743159999997</v>
      </c>
      <c r="HS43" s="34">
        <v>36.37442964000001</v>
      </c>
      <c r="HT43" s="34">
        <v>6.9028015699999994</v>
      </c>
      <c r="HU43" s="34">
        <v>0.20557991999999992</v>
      </c>
      <c r="HV43" s="34">
        <v>2.1172857276462818</v>
      </c>
      <c r="HW43" s="34">
        <v>195.86635813000001</v>
      </c>
      <c r="HX43" s="34">
        <v>1E-8</v>
      </c>
      <c r="HY43" s="34"/>
      <c r="HZ43" s="34">
        <v>32.457562629999998</v>
      </c>
      <c r="IA43" s="34">
        <v>21.310826020000011</v>
      </c>
      <c r="IB43" s="34">
        <v>-18.059518750000002</v>
      </c>
      <c r="IC43" s="34">
        <v>-0.91939477000000014</v>
      </c>
      <c r="ID43" s="34">
        <v>-16.716287899999998</v>
      </c>
      <c r="IE43" s="34"/>
      <c r="IF43" s="34"/>
      <c r="IG43" s="34"/>
      <c r="IH43" s="34">
        <v>142.79864077999997</v>
      </c>
      <c r="II43" s="34">
        <v>48.790155890000008</v>
      </c>
      <c r="IJ43" s="34">
        <v>4.05005536</v>
      </c>
      <c r="IK43" s="34">
        <v>0.22750608999999997</v>
      </c>
      <c r="IL43" s="34">
        <v>2.7743181963784549</v>
      </c>
      <c r="IM43" s="34">
        <v>602.88292385</v>
      </c>
      <c r="IN43" s="34">
        <v>0.10859928999999999</v>
      </c>
      <c r="IO43" s="34"/>
      <c r="IP43" s="34">
        <v>54.674704060000018</v>
      </c>
      <c r="IQ43" s="34">
        <v>28.253763299999996</v>
      </c>
      <c r="IR43" s="34">
        <v>-20.806898369999992</v>
      </c>
      <c r="IS43" s="34">
        <v>-1.5625690599999995</v>
      </c>
      <c r="IT43" s="34">
        <v>-18.275819740000003</v>
      </c>
      <c r="IU43" s="34"/>
      <c r="IV43" s="34"/>
      <c r="IW43" s="34"/>
      <c r="IX43" s="34">
        <v>427.8895462800001</v>
      </c>
      <c r="IY43" s="34">
        <v>157.80059880999997</v>
      </c>
      <c r="IZ43" s="34">
        <v>16.232786409999996</v>
      </c>
      <c r="JA43" s="34">
        <v>0.95999233999999978</v>
      </c>
      <c r="JB43" s="34">
        <v>3.2092667897731677</v>
      </c>
      <c r="JC43" s="34">
        <v>1261.8726470800004</v>
      </c>
      <c r="JD43" s="34">
        <v>1.2887262399999999</v>
      </c>
      <c r="JE43" s="34"/>
      <c r="JF43" s="34">
        <v>78.531197800000001</v>
      </c>
      <c r="JG43" s="34">
        <v>6.4339543100000016</v>
      </c>
      <c r="JH43" s="34">
        <v>-4.9456616800000006</v>
      </c>
      <c r="JI43" s="34">
        <v>-0.64447675000000015</v>
      </c>
      <c r="JJ43" s="34">
        <v>-3.251925599999999</v>
      </c>
      <c r="JK43" s="34"/>
      <c r="JL43" s="34"/>
      <c r="JM43" s="34"/>
      <c r="JN43" s="34">
        <v>905.39453694999997</v>
      </c>
      <c r="JO43" s="34">
        <v>351.61397917999989</v>
      </c>
      <c r="JP43" s="34">
        <v>4.7410441800000003</v>
      </c>
      <c r="JQ43" s="34">
        <v>0.12308676000000002</v>
      </c>
      <c r="JR43" s="34">
        <v>3.0911614290420411</v>
      </c>
      <c r="JS43" s="34">
        <v>324.73435669000014</v>
      </c>
      <c r="JT43" s="34">
        <v>1E-8</v>
      </c>
      <c r="JU43" s="34"/>
      <c r="JV43" s="34">
        <v>53.973631490000024</v>
      </c>
      <c r="JW43" s="34">
        <v>24.969006449999998</v>
      </c>
      <c r="JX43" s="34">
        <v>-20.003322449999999</v>
      </c>
      <c r="JY43" s="34">
        <v>-1.4607559700000006</v>
      </c>
      <c r="JZ43" s="34">
        <v>-18.307488199999998</v>
      </c>
      <c r="KA43" s="34"/>
      <c r="KB43" s="34"/>
      <c r="KC43" s="34"/>
      <c r="KD43" s="34">
        <v>215.98642365000009</v>
      </c>
      <c r="KE43" s="34">
        <v>95.402250219999985</v>
      </c>
      <c r="KF43" s="34">
        <v>13.150294820000001</v>
      </c>
      <c r="KG43" s="34">
        <v>0.19538798999999998</v>
      </c>
      <c r="KH43" s="34">
        <v>3.5179850256228362</v>
      </c>
      <c r="KI43" s="34">
        <v>1279.9147607</v>
      </c>
      <c r="KJ43" s="34">
        <v>917.90981881000016</v>
      </c>
      <c r="KK43" s="34"/>
      <c r="KL43" s="34">
        <v>68.571377300000009</v>
      </c>
      <c r="KM43" s="34">
        <v>0.34488284000000002</v>
      </c>
      <c r="KN43" s="34">
        <v>-1.26323428</v>
      </c>
      <c r="KO43" s="34">
        <v>-0.52686369000000011</v>
      </c>
      <c r="KP43" s="34">
        <v>-0.34488282000000003</v>
      </c>
      <c r="KQ43" s="34"/>
      <c r="KR43" s="34"/>
      <c r="KS43" s="34"/>
      <c r="KT43" s="34">
        <v>781.40777451000008</v>
      </c>
      <c r="KU43" s="34">
        <v>469.95657592999993</v>
      </c>
      <c r="KV43" s="34">
        <v>27.810132689999996</v>
      </c>
      <c r="KW43" s="34">
        <v>0.74027755999999989</v>
      </c>
      <c r="KX43" s="34">
        <v>3.3921425793025692</v>
      </c>
      <c r="KY43" s="34">
        <v>2535.689202229999</v>
      </c>
      <c r="KZ43" s="34">
        <v>160.2863371</v>
      </c>
      <c r="LA43" s="34"/>
      <c r="LB43" s="34">
        <v>137.67192434999995</v>
      </c>
      <c r="LC43" s="34">
        <v>75.296487419999821</v>
      </c>
      <c r="LD43" s="34">
        <v>-65.922316599999931</v>
      </c>
      <c r="LE43" s="34">
        <v>-1.0247501400000003</v>
      </c>
      <c r="LF43" s="34">
        <v>-62.766925449999903</v>
      </c>
      <c r="LG43" s="34"/>
      <c r="LH43" s="34"/>
      <c r="LI43" s="34"/>
      <c r="LJ43" s="34">
        <v>2228.3934912600007</v>
      </c>
      <c r="LK43" s="34">
        <v>224.91707088000013</v>
      </c>
      <c r="LL43" s="34">
        <v>81.836526030000016</v>
      </c>
      <c r="LM43" s="34">
        <v>0.54211404999999968</v>
      </c>
      <c r="LN43" s="34">
        <v>3.2335012881358969</v>
      </c>
      <c r="LO43" s="34">
        <v>726.04608575000032</v>
      </c>
      <c r="LP43" s="34">
        <v>1E-8</v>
      </c>
      <c r="LQ43" s="34"/>
      <c r="LR43" s="34">
        <v>77.933438729999978</v>
      </c>
      <c r="LS43" s="34">
        <v>27.009786390000006</v>
      </c>
      <c r="LT43" s="34">
        <v>-14.433717400000003</v>
      </c>
      <c r="LU43" s="34">
        <v>-1.2216696200000008</v>
      </c>
      <c r="LV43" s="34">
        <v>-12.611121480000005</v>
      </c>
      <c r="LW43" s="34"/>
      <c r="LX43" s="34"/>
      <c r="LY43" s="34"/>
      <c r="LZ43" s="34">
        <v>453.75929124000004</v>
      </c>
      <c r="MA43" s="34">
        <v>229.57976293000002</v>
      </c>
      <c r="MB43" s="34">
        <v>42.575290950000003</v>
      </c>
      <c r="MC43" s="34">
        <v>0.12174061999999999</v>
      </c>
      <c r="MD43" s="34">
        <v>3.9188705371542008</v>
      </c>
      <c r="ME43" s="34">
        <v>841.46892015000037</v>
      </c>
      <c r="MF43" s="34">
        <v>0.93428318999999993</v>
      </c>
      <c r="MG43" s="34"/>
      <c r="MH43" s="34">
        <v>87.451517659999965</v>
      </c>
      <c r="MI43" s="34">
        <v>22.112021610000003</v>
      </c>
      <c r="MJ43" s="34">
        <v>-12.952935190000002</v>
      </c>
      <c r="MK43" s="34">
        <v>-2.3351338400000006</v>
      </c>
      <c r="ML43" s="34">
        <v>-8.8582530599999973</v>
      </c>
      <c r="MM43" s="34"/>
      <c r="MN43" s="34"/>
      <c r="MO43" s="34"/>
      <c r="MP43" s="34">
        <v>644.95652319999999</v>
      </c>
      <c r="MQ43" s="34">
        <v>163.27887148999994</v>
      </c>
      <c r="MR43" s="34">
        <v>32.924752720000001</v>
      </c>
      <c r="MS43" s="34">
        <v>0.30877273</v>
      </c>
      <c r="MT43" s="34">
        <v>3.1085722206220132</v>
      </c>
      <c r="MU43" s="34">
        <v>1523.3034790299996</v>
      </c>
      <c r="MV43" s="34">
        <v>31.310047600000001</v>
      </c>
      <c r="MW43" s="34"/>
      <c r="MX43" s="34">
        <v>105.03842848000006</v>
      </c>
      <c r="MY43" s="34">
        <v>73.092741329999967</v>
      </c>
      <c r="MZ43" s="34">
        <v>-29.66695244000001</v>
      </c>
      <c r="NA43" s="34">
        <v>-4.0053776300000008</v>
      </c>
      <c r="NB43" s="34">
        <v>-24.594805049999991</v>
      </c>
      <c r="NC43" s="34"/>
      <c r="ND43" s="34"/>
      <c r="NE43" s="34"/>
      <c r="NF43" s="34">
        <v>1278.98094425</v>
      </c>
      <c r="NG43" s="34">
        <v>212.24170851999997</v>
      </c>
      <c r="NH43" s="34">
        <v>29.202204899999998</v>
      </c>
      <c r="NI43" s="34">
        <v>2.87862135</v>
      </c>
      <c r="NJ43" s="34">
        <v>2.3483654329389885</v>
      </c>
      <c r="NK43" s="34">
        <v>1381.3834392600011</v>
      </c>
      <c r="NL43" s="34">
        <v>15.114844370000002</v>
      </c>
      <c r="NM43" s="34"/>
      <c r="NN43" s="34">
        <v>154.65907512000001</v>
      </c>
      <c r="NO43" s="34">
        <v>146.06660923000004</v>
      </c>
      <c r="NP43" s="34">
        <v>-86.023785570000001</v>
      </c>
      <c r="NQ43" s="34">
        <v>-2.4534373</v>
      </c>
      <c r="NR43" s="34">
        <v>-83.118648590000006</v>
      </c>
      <c r="NS43" s="34"/>
      <c r="NT43" s="34"/>
      <c r="NU43" s="34"/>
      <c r="NV43" s="34">
        <v>1269.8701881900008</v>
      </c>
      <c r="NW43" s="34">
        <v>105.03571671999997</v>
      </c>
      <c r="NX43" s="34">
        <v>4.93097151</v>
      </c>
      <c r="NY43" s="34">
        <v>1.5465628300000001</v>
      </c>
      <c r="NZ43" s="34">
        <v>2.1836344742459102</v>
      </c>
      <c r="OA43" s="34">
        <v>1691.6759219399999</v>
      </c>
      <c r="OB43" s="34">
        <v>2.6823187800000001</v>
      </c>
      <c r="OC43" s="34"/>
      <c r="OD43" s="34">
        <v>249.7633555700001</v>
      </c>
      <c r="OE43" s="34">
        <v>90.69450970000004</v>
      </c>
      <c r="OF43" s="34">
        <v>-45.689510369999965</v>
      </c>
      <c r="OG43" s="34">
        <v>-6.9855826700000012</v>
      </c>
      <c r="OH43" s="34">
        <v>-37.010808049999994</v>
      </c>
      <c r="OI43" s="34"/>
      <c r="OJ43" s="34"/>
      <c r="OK43" s="34"/>
      <c r="OL43" s="34">
        <v>1311.2825600600002</v>
      </c>
      <c r="OM43" s="34">
        <v>332.26764342999996</v>
      </c>
      <c r="ON43" s="34">
        <v>45.693900929999991</v>
      </c>
      <c r="OO43" s="34">
        <v>2.4318175100000001</v>
      </c>
      <c r="OP43" s="34">
        <v>2.82763954398244</v>
      </c>
      <c r="OQ43" s="34">
        <v>503.30136794000003</v>
      </c>
      <c r="OR43" s="34">
        <v>1E-8</v>
      </c>
      <c r="OS43" s="34"/>
      <c r="OT43" s="34">
        <v>22.92819566</v>
      </c>
      <c r="OU43" s="34">
        <v>6.0108196099999995</v>
      </c>
      <c r="OV43" s="34">
        <v>-2.8381807700000001</v>
      </c>
      <c r="OW43" s="34">
        <v>-0.49102376999999992</v>
      </c>
      <c r="OX43" s="34">
        <v>-2.1066275000000005</v>
      </c>
      <c r="OY43" s="34"/>
      <c r="OZ43" s="34"/>
      <c r="PA43" s="34"/>
      <c r="PB43" s="34">
        <v>144.43857486000002</v>
      </c>
      <c r="PC43" s="34">
        <v>354.39714634000006</v>
      </c>
      <c r="PD43" s="34">
        <v>4.1723919899999995</v>
      </c>
      <c r="PE43" s="34">
        <v>0.29325474000000018</v>
      </c>
      <c r="PF43" s="34">
        <v>6.379768919407689</v>
      </c>
      <c r="PG43" s="34">
        <v>909.95849842000018</v>
      </c>
      <c r="PH43" s="34">
        <v>1.3521592699999998</v>
      </c>
      <c r="PI43" s="34"/>
      <c r="PJ43" s="34">
        <v>44.200997250000015</v>
      </c>
      <c r="PK43" s="34">
        <v>12.776224339999999</v>
      </c>
      <c r="PL43" s="34">
        <v>-7.6210947299999976</v>
      </c>
      <c r="PM43" s="34">
        <v>-0.89952805000000036</v>
      </c>
      <c r="PN43" s="34">
        <v>-5.6486814199999991</v>
      </c>
      <c r="PO43" s="34"/>
      <c r="PP43" s="34"/>
      <c r="PQ43" s="34"/>
      <c r="PR43" s="34">
        <v>855.54564116999995</v>
      </c>
      <c r="PS43" s="34">
        <v>50.965209870000002</v>
      </c>
      <c r="PT43" s="34">
        <v>3.1315521300000011</v>
      </c>
      <c r="PU43" s="34">
        <v>0.30609523999999999</v>
      </c>
      <c r="PV43" s="34">
        <v>2.4802486996202537</v>
      </c>
      <c r="PW43" s="34">
        <v>1170.1015711699988</v>
      </c>
      <c r="PX43" s="34">
        <v>2.9553730000000004E-2</v>
      </c>
      <c r="PY43" s="34"/>
      <c r="PZ43" s="34">
        <v>83.419524150000015</v>
      </c>
      <c r="QA43" s="34">
        <v>34.975848110000015</v>
      </c>
      <c r="QB43" s="34">
        <v>-20.456743789999997</v>
      </c>
      <c r="QC43" s="34">
        <v>-2.3187495000000005</v>
      </c>
      <c r="QD43" s="34">
        <v>-16.667963670000002</v>
      </c>
      <c r="QE43" s="34"/>
      <c r="QF43" s="34"/>
      <c r="QG43" s="34"/>
      <c r="QH43" s="34">
        <v>905.72695512999985</v>
      </c>
      <c r="QI43" s="34">
        <v>253.76121152999997</v>
      </c>
      <c r="QJ43" s="34">
        <v>9.5839924700000019</v>
      </c>
      <c r="QK43" s="34">
        <v>1.0294120300000003</v>
      </c>
      <c r="QL43" s="34">
        <v>3.1133889881291941</v>
      </c>
      <c r="QM43" s="34">
        <v>4839.6666021800011</v>
      </c>
      <c r="QN43" s="34">
        <v>1E-8</v>
      </c>
      <c r="QO43" s="34"/>
      <c r="QP43" s="34">
        <v>79.211251049999973</v>
      </c>
      <c r="QQ43" s="34">
        <v>31.529381030000003</v>
      </c>
      <c r="QR43" s="34">
        <v>-19.210909219999998</v>
      </c>
      <c r="QS43" s="34">
        <v>-1.56072627</v>
      </c>
      <c r="QT43" s="34">
        <v>-13.881966809999998</v>
      </c>
      <c r="QU43" s="34"/>
      <c r="QV43" s="34"/>
      <c r="QW43" s="34"/>
      <c r="QX43" s="34">
        <v>4715.1339884499994</v>
      </c>
      <c r="QY43" s="34">
        <v>112.20761663</v>
      </c>
      <c r="QZ43" s="34">
        <v>10.667438750000001</v>
      </c>
      <c r="RA43" s="34">
        <v>1.6575583399999996</v>
      </c>
      <c r="RB43" s="34">
        <v>1.4232831872394041</v>
      </c>
      <c r="RC43" s="34">
        <v>1061.3384754399995</v>
      </c>
      <c r="RD43" s="34">
        <v>1E-8</v>
      </c>
      <c r="RE43" s="34"/>
      <c r="RF43" s="34">
        <v>189.09950540999998</v>
      </c>
      <c r="RG43" s="34">
        <v>7.855829120000001</v>
      </c>
      <c r="RH43" s="34">
        <v>-8.0915204499999991</v>
      </c>
      <c r="RI43" s="34">
        <v>-1.7235044300000004</v>
      </c>
      <c r="RJ43" s="34">
        <v>-1.6300391300000001</v>
      </c>
      <c r="RK43" s="34"/>
      <c r="RL43" s="34"/>
      <c r="RM43" s="34"/>
      <c r="RN43" s="34">
        <v>752.75232441999958</v>
      </c>
      <c r="RO43" s="34">
        <v>142.90167179000002</v>
      </c>
      <c r="RP43" s="34">
        <v>163.02719285999996</v>
      </c>
      <c r="RQ43" s="34">
        <v>2.6472863600000003</v>
      </c>
      <c r="RR43" s="34">
        <v>5.850727552339694</v>
      </c>
      <c r="RS43" s="34">
        <v>352.72370745999996</v>
      </c>
      <c r="RT43" s="34">
        <v>1E-8</v>
      </c>
      <c r="RU43" s="34"/>
      <c r="RV43" s="34">
        <v>43.639860160000005</v>
      </c>
      <c r="RW43" s="34">
        <v>17.931765239999997</v>
      </c>
      <c r="RX43" s="34">
        <v>-8.1026713900000029</v>
      </c>
      <c r="RY43" s="34">
        <v>-1.2677803399999998</v>
      </c>
      <c r="RZ43" s="34">
        <v>-6.1353369800000008</v>
      </c>
      <c r="SA43" s="34"/>
      <c r="SB43" s="34"/>
      <c r="SC43" s="34"/>
      <c r="SD43" s="34">
        <v>228.14377947000003</v>
      </c>
      <c r="SE43" s="34">
        <v>105.07488545</v>
      </c>
      <c r="SF43" s="34">
        <v>18.328302129999997</v>
      </c>
      <c r="SG43" s="34">
        <v>1.1767403999999999</v>
      </c>
      <c r="SH43" s="34">
        <v>3.6801741864018425</v>
      </c>
      <c r="SI43" s="34">
        <v>437.81582808999997</v>
      </c>
      <c r="SJ43" s="34">
        <v>48.635630790000008</v>
      </c>
      <c r="SK43" s="34"/>
      <c r="SL43" s="34">
        <v>44.024775110000014</v>
      </c>
      <c r="SM43" s="34">
        <v>16.888730290000002</v>
      </c>
      <c r="SN43" s="34">
        <v>-7.2887384900000054</v>
      </c>
      <c r="SO43" s="34">
        <v>-0.43614312000000005</v>
      </c>
      <c r="SP43" s="34">
        <v>-6.3303054200000011</v>
      </c>
      <c r="SQ43" s="34"/>
      <c r="SR43" s="34"/>
      <c r="SS43" s="34"/>
      <c r="ST43" s="34">
        <v>351.26021337000003</v>
      </c>
      <c r="SU43" s="34">
        <v>69.571102240000016</v>
      </c>
      <c r="SV43" s="34">
        <v>16.470559309999999</v>
      </c>
      <c r="SW43" s="34">
        <v>0.51395316000000013</v>
      </c>
      <c r="SX43" s="34">
        <v>2.8019623008509678</v>
      </c>
      <c r="SY43" s="34">
        <v>251.07584868999999</v>
      </c>
      <c r="SZ43" s="34">
        <v>0.35848402000000001</v>
      </c>
      <c r="TA43" s="34"/>
      <c r="TB43" s="34">
        <v>36.382760059999988</v>
      </c>
      <c r="TC43" s="34">
        <v>14.877178319999997</v>
      </c>
      <c r="TD43" s="34">
        <v>-10.621228460000001</v>
      </c>
      <c r="TE43" s="34">
        <v>-2.6045989900000004</v>
      </c>
      <c r="TF43" s="34">
        <v>-3.5181941499999998</v>
      </c>
      <c r="TG43" s="34"/>
      <c r="TH43" s="34"/>
      <c r="TI43" s="34"/>
      <c r="TJ43" s="34">
        <v>147.27144939999997</v>
      </c>
      <c r="TK43" s="34">
        <v>91.726294840000008</v>
      </c>
      <c r="TL43" s="34">
        <v>11.674390310000001</v>
      </c>
      <c r="TM43" s="34">
        <v>0.41371413000000007</v>
      </c>
      <c r="TN43" s="34">
        <v>3.8176609147347604</v>
      </c>
      <c r="TO43" s="34">
        <v>16341.061856730008</v>
      </c>
      <c r="TP43" s="34">
        <v>6889.6012820800006</v>
      </c>
      <c r="TQ43" s="34"/>
      <c r="TR43" s="34">
        <v>282.70915379000002</v>
      </c>
      <c r="TS43" s="34">
        <v>162.13800000000001</v>
      </c>
      <c r="TT43" s="34">
        <v>-116.63901933999999</v>
      </c>
      <c r="TU43" s="34">
        <v>-13.869328919999999</v>
      </c>
      <c r="TV43" s="34">
        <v>-94.36265634999998</v>
      </c>
      <c r="TW43" s="34">
        <v>4040347.4559999998</v>
      </c>
      <c r="TX43" s="34">
        <v>0</v>
      </c>
      <c r="TY43" s="34">
        <v>0.71107623588824631</v>
      </c>
      <c r="TZ43" s="34">
        <v>9073.036323100001</v>
      </c>
      <c r="UA43" s="34">
        <v>2744.6209518700007</v>
      </c>
      <c r="UB43" s="34">
        <v>4308.644692230002</v>
      </c>
      <c r="UC43" s="34">
        <v>214.75988950000001</v>
      </c>
      <c r="UD43" s="34">
        <v>6.7786043752753793</v>
      </c>
      <c r="UE43" s="34">
        <v>13712.832508290005</v>
      </c>
      <c r="UF43" s="34">
        <v>4417.5696765100001</v>
      </c>
      <c r="UG43" s="34"/>
      <c r="UH43" s="34">
        <v>272.33551448999998</v>
      </c>
      <c r="UI43" s="34">
        <v>159.24897378999998</v>
      </c>
      <c r="UJ43" s="34">
        <v>-112.31743082999999</v>
      </c>
      <c r="UK43" s="34">
        <v>-11.554925799999999</v>
      </c>
      <c r="UL43" s="34">
        <v>-93.063707749999992</v>
      </c>
      <c r="UM43" s="34">
        <v>4040347.4559999998</v>
      </c>
      <c r="UN43" s="34">
        <v>0</v>
      </c>
      <c r="UO43" s="34">
        <v>0.71107623588824631</v>
      </c>
      <c r="UP43" s="34">
        <v>6662.6102464299993</v>
      </c>
      <c r="UQ43" s="34">
        <v>2616.3700710600001</v>
      </c>
      <c r="UR43" s="34">
        <v>4220.1116107200023</v>
      </c>
      <c r="US43" s="34">
        <v>213.74058006999999</v>
      </c>
      <c r="UT43" s="34">
        <v>7.5249135995198397</v>
      </c>
      <c r="UU43" s="34">
        <v>7754.5291231600031</v>
      </c>
      <c r="UV43" s="34">
        <v>2354.0576789399997</v>
      </c>
      <c r="UW43" s="34"/>
      <c r="UX43" s="34">
        <v>243.16638903</v>
      </c>
      <c r="UY43" s="34">
        <v>149.99419857000001</v>
      </c>
      <c r="UZ43" s="34">
        <v>-98.044358949999989</v>
      </c>
      <c r="VA43" s="34">
        <v>-11.11391952</v>
      </c>
      <c r="VB43" s="34">
        <v>-86.114036939999991</v>
      </c>
      <c r="VC43" s="34"/>
      <c r="VD43" s="34"/>
      <c r="VE43" s="34"/>
      <c r="VF43" s="34">
        <v>2746.6275170999997</v>
      </c>
      <c r="VG43" s="34">
        <v>1181.5237467500006</v>
      </c>
      <c r="VH43" s="34">
        <v>3633.6870436000017</v>
      </c>
      <c r="VI43" s="34">
        <v>192.6908157</v>
      </c>
      <c r="VJ43" s="34">
        <v>9.8510708829063525</v>
      </c>
      <c r="VK43" s="34">
        <v>2556.0061184900014</v>
      </c>
      <c r="VL43" s="34">
        <v>2472.0316055600006</v>
      </c>
      <c r="VM43" s="34"/>
      <c r="VN43" s="34">
        <v>7.3719389399999997</v>
      </c>
      <c r="VO43" s="34">
        <v>1.60111063</v>
      </c>
      <c r="VP43" s="34">
        <v>-1.5168809700000003</v>
      </c>
      <c r="VQ43" s="34">
        <v>-0.16706592000000001</v>
      </c>
      <c r="VR43" s="34">
        <v>-0.44790823000000007</v>
      </c>
      <c r="VS43" s="34"/>
      <c r="VT43" s="34"/>
      <c r="VU43" s="34"/>
      <c r="VV43" s="34">
        <v>2400.9174943000003</v>
      </c>
      <c r="VW43" s="34">
        <v>66.498784779999994</v>
      </c>
      <c r="VX43" s="34">
        <v>87.583179769999987</v>
      </c>
      <c r="VY43" s="34">
        <v>1.0166596300000081</v>
      </c>
      <c r="VZ43" s="34">
        <v>2.4312351866757074</v>
      </c>
      <c r="WA43" s="34">
        <v>72.213229949999999</v>
      </c>
      <c r="WB43" s="34">
        <v>1E-8</v>
      </c>
      <c r="WC43" s="34"/>
      <c r="WD43" s="34">
        <v>3.0117003599999999</v>
      </c>
      <c r="WE43" s="34">
        <v>1.2979155800000002</v>
      </c>
      <c r="WF43" s="34">
        <v>-2.8047075399999999</v>
      </c>
      <c r="WG43" s="34">
        <v>-2.1573372000000002</v>
      </c>
      <c r="WH43" s="34">
        <v>-0.86104036999999989</v>
      </c>
      <c r="WI43" s="34"/>
      <c r="WJ43" s="34"/>
      <c r="WK43" s="34"/>
      <c r="WL43" s="34">
        <v>9.4985823700000012</v>
      </c>
      <c r="WM43" s="34">
        <v>61.762096029999995</v>
      </c>
      <c r="WN43" s="34">
        <v>0.94990173999999994</v>
      </c>
      <c r="WO43" s="34">
        <v>2.6497999999999995E-3</v>
      </c>
      <c r="WP43" s="34">
        <v>6.7319884360570139</v>
      </c>
      <c r="WQ43" s="34">
        <v>1982.6954954999994</v>
      </c>
      <c r="WR43" s="34">
        <v>1E-8</v>
      </c>
      <c r="WS43" s="34"/>
      <c r="WT43" s="34">
        <v>41.784704419999997</v>
      </c>
      <c r="WU43" s="34">
        <v>17.238360050000001</v>
      </c>
      <c r="WV43" s="34">
        <v>-16.669837790000003</v>
      </c>
      <c r="WW43" s="34">
        <v>-1.8883805900000004</v>
      </c>
      <c r="WX43" s="34">
        <v>-13.485215990000006</v>
      </c>
      <c r="WY43" s="34"/>
      <c r="WZ43" s="34"/>
      <c r="XA43" s="34"/>
      <c r="XB43" s="34">
        <v>1268.5392659699992</v>
      </c>
      <c r="XC43" s="34">
        <v>512.01670147999994</v>
      </c>
      <c r="XD43" s="34">
        <v>198.75260636000004</v>
      </c>
      <c r="XE43" s="34">
        <v>3.3969216799999997</v>
      </c>
      <c r="XF43" s="34">
        <v>4.807938898131539</v>
      </c>
      <c r="XG43" s="34">
        <v>12430.881864570005</v>
      </c>
      <c r="XH43" s="34">
        <v>36.036232250000005</v>
      </c>
      <c r="XI43" s="34"/>
      <c r="XJ43" s="34">
        <v>1466.5699774099994</v>
      </c>
      <c r="XK43" s="34">
        <v>701.49359642000024</v>
      </c>
      <c r="XL43" s="34">
        <v>-482.36480946999995</v>
      </c>
      <c r="XM43" s="34">
        <v>-86.39688065</v>
      </c>
      <c r="XN43" s="34">
        <v>-395.15143817999996</v>
      </c>
      <c r="XO43" s="34"/>
      <c r="XP43" s="34"/>
      <c r="XQ43" s="34"/>
      <c r="XR43" s="34">
        <v>6929.3853041200027</v>
      </c>
      <c r="XS43" s="34">
        <v>1987.5465847699993</v>
      </c>
      <c r="XT43" s="34">
        <v>2243.6343554499999</v>
      </c>
      <c r="XU43" s="34">
        <v>1270.3156201999998</v>
      </c>
      <c r="XV43" s="34">
        <v>7.8228653114929996</v>
      </c>
      <c r="XW43" s="34">
        <v>5525.568351660002</v>
      </c>
      <c r="XX43" s="34">
        <v>4.9215461499999993</v>
      </c>
      <c r="XY43" s="34"/>
      <c r="XZ43" s="34">
        <v>737.67167368999969</v>
      </c>
      <c r="YA43" s="34">
        <v>457.60747180999999</v>
      </c>
      <c r="YB43" s="34">
        <v>-333.53052923999991</v>
      </c>
      <c r="YC43" s="34">
        <v>-51.957599359999996</v>
      </c>
      <c r="YD43" s="34">
        <v>-267.98154569999991</v>
      </c>
      <c r="YE43" s="34"/>
      <c r="YF43" s="34"/>
      <c r="YG43" s="34"/>
      <c r="YH43" s="34">
        <v>2126.8803571899994</v>
      </c>
      <c r="YI43" s="34">
        <v>859.75649731999977</v>
      </c>
      <c r="YJ43" s="34">
        <v>1438.3952064300001</v>
      </c>
      <c r="YK43" s="34">
        <v>1100.5462907099998</v>
      </c>
      <c r="YL43" s="34">
        <v>11.346330660979273</v>
      </c>
      <c r="YM43" s="34">
        <v>3449.9282305000002</v>
      </c>
      <c r="YN43" s="34">
        <v>21.723930330000005</v>
      </c>
      <c r="YO43" s="34"/>
      <c r="YP43" s="34">
        <v>402.94283533999987</v>
      </c>
      <c r="YQ43" s="34">
        <v>56.115848370000279</v>
      </c>
      <c r="YR43" s="34">
        <v>-60.008222640000042</v>
      </c>
      <c r="YS43" s="34">
        <v>-26.081274499999999</v>
      </c>
      <c r="YT43" s="34">
        <v>-51.978310900000004</v>
      </c>
      <c r="YU43" s="34"/>
      <c r="YV43" s="34"/>
      <c r="YW43" s="34"/>
      <c r="YX43" s="34">
        <v>2381.2283879900006</v>
      </c>
      <c r="YY43" s="34">
        <v>558.19935773999987</v>
      </c>
      <c r="YZ43" s="34">
        <v>399.48645966000004</v>
      </c>
      <c r="ZA43" s="34">
        <v>111.01402509999997</v>
      </c>
      <c r="ZB43" s="34">
        <v>5.4510414576107085</v>
      </c>
      <c r="ZC43" s="34">
        <v>3455.3852824100031</v>
      </c>
      <c r="ZD43" s="34">
        <v>9.3907557700000019</v>
      </c>
      <c r="ZE43" s="34"/>
      <c r="ZF43" s="34">
        <v>325.94546837999991</v>
      </c>
      <c r="ZG43" s="34">
        <v>187.77027624000004</v>
      </c>
      <c r="ZH43" s="34">
        <v>-88.826057590000062</v>
      </c>
      <c r="ZI43" s="34">
        <v>-8.3580067899999992</v>
      </c>
      <c r="ZJ43" s="34">
        <v>-75.191581580000005</v>
      </c>
      <c r="ZK43" s="34"/>
      <c r="ZL43" s="34"/>
      <c r="ZM43" s="34"/>
      <c r="ZN43" s="34">
        <v>2421.2865589400039</v>
      </c>
      <c r="ZO43" s="34">
        <v>569.58072970999979</v>
      </c>
      <c r="ZP43" s="34">
        <v>405.75268936000003</v>
      </c>
      <c r="ZQ43" s="34">
        <v>58.75530439000002</v>
      </c>
      <c r="ZR43" s="34">
        <v>4.4520052986985261</v>
      </c>
      <c r="ZS43" s="34">
        <v>21071.252483489981</v>
      </c>
      <c r="ZT43" s="34">
        <v>815.86345156999971</v>
      </c>
      <c r="ZU43" s="34"/>
      <c r="ZV43" s="34">
        <v>2211.6803883499992</v>
      </c>
      <c r="ZW43" s="34">
        <v>946.47541309999997</v>
      </c>
      <c r="ZX43" s="34">
        <v>-552.02686779000021</v>
      </c>
      <c r="ZY43" s="34">
        <v>-55.394996439999929</v>
      </c>
      <c r="ZZ43" s="34">
        <v>-471.23510706999969</v>
      </c>
      <c r="AAA43" s="34"/>
      <c r="AAB43" s="34"/>
      <c r="AAC43" s="34"/>
      <c r="AAD43" s="34">
        <v>16812.724514419984</v>
      </c>
      <c r="AAE43" s="34">
        <v>3104.0661998100013</v>
      </c>
      <c r="AAF43" s="34">
        <v>1009.2686321899995</v>
      </c>
      <c r="AAG43" s="34">
        <v>145.1831370700001</v>
      </c>
      <c r="AAH43" s="34">
        <v>2.9739133201181085</v>
      </c>
      <c r="AAI43" s="34">
        <v>14104.661355619994</v>
      </c>
      <c r="AAJ43" s="34">
        <v>746.93821745000002</v>
      </c>
      <c r="AAK43" s="34"/>
      <c r="AAL43" s="34">
        <v>995.03890398000033</v>
      </c>
      <c r="AAM43" s="34">
        <v>359.46432047999997</v>
      </c>
      <c r="AAN43" s="34">
        <v>-336.83209148999998</v>
      </c>
      <c r="AAO43" s="34">
        <v>-73.19473022999999</v>
      </c>
      <c r="AAP43" s="34">
        <v>-265.37937633999991</v>
      </c>
      <c r="AAQ43" s="34"/>
      <c r="AAR43" s="34"/>
      <c r="AAS43" s="34"/>
      <c r="AAT43" s="34">
        <v>7853.1244181699967</v>
      </c>
      <c r="AAU43" s="34">
        <v>4367.9528051700008</v>
      </c>
      <c r="AAV43" s="34">
        <v>1860.3614841900001</v>
      </c>
      <c r="AAW43" s="34">
        <v>23.212648039999998</v>
      </c>
      <c r="AAX43" s="34">
        <v>5.2965182929754091</v>
      </c>
      <c r="AAY43" s="34">
        <v>5253.255910150001</v>
      </c>
      <c r="AAZ43" s="34">
        <v>739.06188866000014</v>
      </c>
      <c r="ABA43" s="34"/>
      <c r="ABB43" s="34">
        <v>318.24847302000023</v>
      </c>
      <c r="ABC43" s="34">
        <v>112.19319210999994</v>
      </c>
      <c r="ABD43" s="34">
        <v>-52.257497970000003</v>
      </c>
      <c r="ABE43" s="34">
        <v>-10.017865610000001</v>
      </c>
      <c r="ABF43" s="34">
        <v>-40.98364045999999</v>
      </c>
      <c r="ABG43" s="34"/>
      <c r="ABH43" s="34"/>
      <c r="ABI43" s="34"/>
      <c r="ABJ43" s="34">
        <v>3363.1432014200018</v>
      </c>
      <c r="ABK43" s="34">
        <v>1291.9412776199999</v>
      </c>
      <c r="ABL43" s="34">
        <v>588.87092914000016</v>
      </c>
      <c r="ABM43" s="34">
        <v>9.3005019599999983</v>
      </c>
      <c r="ABN43" s="34">
        <v>4.9438976474236798</v>
      </c>
      <c r="ABO43" s="34">
        <v>1728.7969669199997</v>
      </c>
      <c r="ABP43" s="34">
        <v>0.94415705000000005</v>
      </c>
      <c r="ABQ43" s="34"/>
      <c r="ABR43" s="34">
        <v>41.301993329999995</v>
      </c>
      <c r="ABS43" s="34">
        <v>25.735837320000005</v>
      </c>
      <c r="ABT43" s="34">
        <v>-20.65724238</v>
      </c>
      <c r="ABU43" s="34">
        <v>-0.28645425000000002</v>
      </c>
      <c r="ABV43" s="34">
        <v>-18.358662979999998</v>
      </c>
      <c r="ABW43" s="34"/>
      <c r="ABX43" s="34"/>
      <c r="ABY43" s="34"/>
      <c r="ABZ43" s="34">
        <v>324.53521531000007</v>
      </c>
      <c r="ACA43" s="34">
        <v>1117.3614160600002</v>
      </c>
      <c r="ACB43" s="34">
        <v>281.80390525000001</v>
      </c>
      <c r="ACC43" s="34">
        <v>5.0964302899999998</v>
      </c>
      <c r="ACD43" s="34">
        <v>7.0134451649783776</v>
      </c>
      <c r="ACE43" s="34">
        <v>740.78085646000034</v>
      </c>
      <c r="ACF43" s="34">
        <v>1E-8</v>
      </c>
      <c r="ACG43" s="34"/>
      <c r="ACH43" s="34">
        <v>78.20735406</v>
      </c>
      <c r="ACI43" s="34">
        <v>56.654600470000005</v>
      </c>
      <c r="ACJ43" s="34">
        <v>-50.718016759999998</v>
      </c>
      <c r="ACK43" s="34">
        <v>-2.0632390400000005</v>
      </c>
      <c r="ACL43" s="34">
        <v>-47.787748309999998</v>
      </c>
      <c r="ACM43" s="34"/>
      <c r="ACN43" s="34"/>
      <c r="ACO43" s="34"/>
      <c r="ACP43" s="34">
        <v>360.32331453000012</v>
      </c>
      <c r="ACQ43" s="34">
        <v>374.58745124000001</v>
      </c>
      <c r="ACR43" s="34">
        <v>0.33460780000000007</v>
      </c>
      <c r="ACS43" s="34">
        <v>5.53548288</v>
      </c>
      <c r="ACT43" s="34">
        <v>5.0428212623509205</v>
      </c>
      <c r="ACU43" s="34">
        <v>6112.1192496299927</v>
      </c>
      <c r="ACV43" s="34">
        <v>2.8062489099999999</v>
      </c>
      <c r="ACW43" s="34"/>
      <c r="ACX43" s="34">
        <v>549.11750667000001</v>
      </c>
      <c r="ACY43" s="34">
        <v>161.84516458000004</v>
      </c>
      <c r="ACZ43" s="34">
        <v>-210.61242339</v>
      </c>
      <c r="ADA43" s="34">
        <v>-60.353571030000005</v>
      </c>
      <c r="ADB43" s="34">
        <v>-157.00507893999995</v>
      </c>
      <c r="ADC43" s="34"/>
      <c r="ADD43" s="34"/>
      <c r="ADE43" s="34"/>
      <c r="ADF43" s="34">
        <v>3547.6205113699939</v>
      </c>
      <c r="ADG43" s="34">
        <v>1574.6801468700003</v>
      </c>
      <c r="ADH43" s="34">
        <v>986.77208842000005</v>
      </c>
      <c r="ADI43" s="34">
        <v>3.0365029600000009</v>
      </c>
      <c r="ADJ43" s="34">
        <v>5.1869170726827356</v>
      </c>
      <c r="ADK43" s="34">
        <v>269.70837246000008</v>
      </c>
      <c r="ADL43" s="34">
        <v>4.1259228200000004</v>
      </c>
      <c r="ADM43" s="34"/>
      <c r="ADN43" s="34">
        <v>8.1635768999999971</v>
      </c>
      <c r="ADO43" s="34">
        <v>3.0355260000000004</v>
      </c>
      <c r="ADP43" s="34">
        <v>-2.5869109899999998</v>
      </c>
      <c r="ADQ43" s="34">
        <v>-0.47360030000000009</v>
      </c>
      <c r="ADR43" s="34">
        <v>-1.2542456499999999</v>
      </c>
      <c r="ADS43" s="34"/>
      <c r="ADT43" s="34"/>
      <c r="ADU43" s="34"/>
      <c r="ADV43" s="34">
        <v>257.50217554</v>
      </c>
      <c r="ADW43" s="34">
        <v>9.3825133799999989</v>
      </c>
      <c r="ADX43" s="34">
        <v>2.5799535800000002</v>
      </c>
      <c r="ADY43" s="34">
        <v>0.24372994999999995</v>
      </c>
      <c r="ADZ43" s="34">
        <v>4.2172296757117094</v>
      </c>
      <c r="AEA43" s="34">
        <v>9295.6502493200041</v>
      </c>
      <c r="AEB43" s="34">
        <v>2.3071130900000005</v>
      </c>
      <c r="AEC43" s="34"/>
      <c r="AED43" s="34">
        <v>2026.4749172100003</v>
      </c>
      <c r="AEE43" s="34">
        <v>699.24059177000004</v>
      </c>
      <c r="AEF43" s="34">
        <v>-243.91866253000001</v>
      </c>
      <c r="AEG43" s="34">
        <v>-48.256094279999999</v>
      </c>
      <c r="AEH43" s="34">
        <v>-192.55451760999995</v>
      </c>
      <c r="AEI43" s="34"/>
      <c r="AEJ43" s="34"/>
      <c r="AEK43" s="34"/>
      <c r="AEL43" s="34">
        <v>3698.593816370008</v>
      </c>
      <c r="AEM43" s="34">
        <v>3907.483787950001</v>
      </c>
      <c r="AEN43" s="34">
        <v>1636.8627483800001</v>
      </c>
      <c r="AEO43" s="34">
        <v>52.719896619999943</v>
      </c>
      <c r="AEP43" s="34">
        <v>6.5282217325997847</v>
      </c>
      <c r="AEQ43" s="34">
        <v>14649.173412580007</v>
      </c>
      <c r="AER43" s="34">
        <v>122.94758006999996</v>
      </c>
      <c r="AES43" s="34"/>
      <c r="AET43" s="34">
        <v>1347.2920792299999</v>
      </c>
      <c r="AEU43" s="34">
        <v>352.87700000000001</v>
      </c>
      <c r="AEV43" s="34">
        <v>-228.67468273999998</v>
      </c>
      <c r="AEW43" s="34">
        <v>-32.165210389999991</v>
      </c>
      <c r="AEX43" s="34">
        <v>-176.51743167000001</v>
      </c>
      <c r="AEY43" s="34"/>
      <c r="AEZ43" s="34"/>
      <c r="AFA43" s="34"/>
      <c r="AFB43" s="34">
        <v>6476.6433942100048</v>
      </c>
      <c r="AFC43" s="34">
        <v>3916.5331479899978</v>
      </c>
      <c r="AFD43" s="34">
        <v>3988.6073395499989</v>
      </c>
      <c r="AFE43" s="34">
        <v>267.38953083000035</v>
      </c>
      <c r="AFF43" s="34">
        <v>7.5484320061908026</v>
      </c>
      <c r="AFG43" s="34">
        <v>27543.639051489969</v>
      </c>
      <c r="AFH43" s="34">
        <v>712.70466584999997</v>
      </c>
      <c r="AFI43" s="34"/>
      <c r="AFJ43" s="34">
        <v>2146.0865677700003</v>
      </c>
      <c r="AFK43" s="34">
        <v>1236.3311298800011</v>
      </c>
      <c r="AFL43" s="34">
        <v>-914.24655486999973</v>
      </c>
      <c r="AFM43" s="34">
        <v>-191.27586070999979</v>
      </c>
      <c r="AFN43" s="34">
        <v>-10.617936269999745</v>
      </c>
      <c r="AFO43" s="34"/>
      <c r="AFP43" s="34"/>
      <c r="AFQ43" s="34"/>
      <c r="AFR43" s="34">
        <v>17585.40205664001</v>
      </c>
      <c r="AFS43" s="34">
        <v>4504.3163825200008</v>
      </c>
      <c r="AFT43" s="34">
        <v>2741.71129836</v>
      </c>
      <c r="AFU43" s="34">
        <v>2712.2193139699948</v>
      </c>
      <c r="AFV43" s="34">
        <v>6.1405909182349792</v>
      </c>
      <c r="AFW43" s="34">
        <v>2054.3981388599996</v>
      </c>
      <c r="AFX43" s="34">
        <v>46.447104539999998</v>
      </c>
      <c r="AFY43" s="34"/>
      <c r="AFZ43" s="34">
        <v>146.74513128000009</v>
      </c>
      <c r="AGA43" s="34">
        <v>19.572380630000001</v>
      </c>
      <c r="AGB43" s="34">
        <v>-13.437117680000005</v>
      </c>
      <c r="AGC43" s="34">
        <v>-3.0345567800000004</v>
      </c>
      <c r="AGD43" s="34">
        <v>-7.5855351800000026</v>
      </c>
      <c r="AGE43" s="34"/>
      <c r="AGF43" s="34"/>
      <c r="AGG43" s="34"/>
      <c r="AGH43" s="34">
        <v>1234.8794559100002</v>
      </c>
      <c r="AGI43" s="34">
        <v>496.78927804999984</v>
      </c>
      <c r="AGJ43" s="34">
        <v>310.55727301999997</v>
      </c>
      <c r="AGK43" s="34">
        <v>12.172131879999993</v>
      </c>
      <c r="AGL43" s="34">
        <v>4.9725983912001688</v>
      </c>
      <c r="AGM43" s="34">
        <v>25489.240912629972</v>
      </c>
      <c r="AGN43" s="34">
        <v>666.25756131000003</v>
      </c>
      <c r="AGO43" s="34"/>
      <c r="AGP43" s="34">
        <v>1999.3414364900004</v>
      </c>
      <c r="AGQ43" s="34">
        <v>1216.7587492500011</v>
      </c>
      <c r="AGR43" s="34">
        <v>-900.8094371899997</v>
      </c>
      <c r="AGS43" s="34">
        <v>-188.24130392999979</v>
      </c>
      <c r="AGT43" s="34">
        <v>-3.0324010899997802</v>
      </c>
      <c r="AGU43" s="34"/>
      <c r="AGV43" s="34"/>
      <c r="AGW43" s="34"/>
      <c r="AGX43" s="34">
        <v>16350.522600730012</v>
      </c>
      <c r="AGY43" s="34">
        <v>4007.5271044700012</v>
      </c>
      <c r="AGZ43" s="34">
        <v>2431.1440253400001</v>
      </c>
      <c r="AHA43" s="34">
        <v>2700.0471820899947</v>
      </c>
      <c r="AHB43" s="34">
        <v>6.0172574668994185</v>
      </c>
      <c r="AHC43" s="34">
        <v>150169.02863106996</v>
      </c>
      <c r="AHD43" s="34">
        <v>10717.19625309</v>
      </c>
      <c r="AHE43" s="34"/>
      <c r="AHF43" s="34">
        <v>13249.123</v>
      </c>
      <c r="AHG43" s="34">
        <v>5580.2800000000007</v>
      </c>
      <c r="AHH43" s="34">
        <v>-3567.6149999999993</v>
      </c>
      <c r="AHI43" s="34">
        <v>-569.28899999999976</v>
      </c>
      <c r="AHJ43" s="34">
        <v>-2181.9154512899991</v>
      </c>
      <c r="AHK43" s="34">
        <v>30968219.945999999</v>
      </c>
      <c r="AHL43" s="34">
        <v>24324013</v>
      </c>
      <c r="AHM43" s="34">
        <v>0.57712625956085695</v>
      </c>
      <c r="AHN43" s="34">
        <v>95039.804710930039</v>
      </c>
      <c r="AHO43" s="34">
        <v>31295.777028059998</v>
      </c>
      <c r="AHP43" s="34">
        <v>19100.755808100002</v>
      </c>
      <c r="AHQ43" s="34">
        <v>4732.7010835699948</v>
      </c>
      <c r="AHR43" s="34">
        <v>5.2852852411162576</v>
      </c>
      <c r="AHS43" s="32" t="s">
        <v>486</v>
      </c>
      <c r="AHT43" s="32" t="s">
        <v>487</v>
      </c>
      <c r="AHU43" s="32" t="s">
        <v>270</v>
      </c>
    </row>
    <row r="44" spans="1:905" ht="15" customHeight="1">
      <c r="A44" s="36" t="s">
        <v>158</v>
      </c>
      <c r="B44" s="58" t="s">
        <v>159</v>
      </c>
      <c r="C44" s="36" t="s">
        <v>170</v>
      </c>
      <c r="D44" s="74">
        <v>44926</v>
      </c>
      <c r="E44" s="58" t="s">
        <v>193</v>
      </c>
      <c r="F44" s="58" t="s">
        <v>191</v>
      </c>
      <c r="G44" s="31">
        <v>21959</v>
      </c>
      <c r="H44" s="31">
        <v>43</v>
      </c>
      <c r="I44" s="31"/>
      <c r="J44" s="31">
        <v>3476</v>
      </c>
      <c r="K44" s="31">
        <v>1476</v>
      </c>
      <c r="L44" s="31">
        <v>-1630</v>
      </c>
      <c r="M44" s="31">
        <v>-278</v>
      </c>
      <c r="N44" s="31">
        <v>-1214</v>
      </c>
      <c r="O44" s="31"/>
      <c r="P44" s="31"/>
      <c r="Q44" s="31"/>
      <c r="R44" s="31">
        <v>12420</v>
      </c>
      <c r="S44" s="31">
        <v>5067</v>
      </c>
      <c r="T44" s="31">
        <v>4312</v>
      </c>
      <c r="U44" s="180">
        <v>160</v>
      </c>
      <c r="V44" s="34">
        <v>6</v>
      </c>
      <c r="W44" s="34">
        <v>1228</v>
      </c>
      <c r="X44" s="34"/>
      <c r="Y44" s="34"/>
      <c r="Z44" s="34">
        <v>195</v>
      </c>
      <c r="AA44" s="34">
        <v>60</v>
      </c>
      <c r="AB44" s="34">
        <v>-73</v>
      </c>
      <c r="AC44" s="34">
        <v>-18</v>
      </c>
      <c r="AD44" s="34">
        <v>-47</v>
      </c>
      <c r="AE44" s="34"/>
      <c r="AF44" s="34"/>
      <c r="AG44" s="34"/>
      <c r="AH44" s="34">
        <v>538</v>
      </c>
      <c r="AI44" s="34">
        <v>309</v>
      </c>
      <c r="AJ44" s="34">
        <v>367</v>
      </c>
      <c r="AK44" s="34">
        <v>14</v>
      </c>
      <c r="AL44" s="34">
        <v>8</v>
      </c>
      <c r="AM44" s="34">
        <v>95</v>
      </c>
      <c r="AN44" s="34">
        <v>2</v>
      </c>
      <c r="AO44" s="34"/>
      <c r="AP44" s="34">
        <v>12</v>
      </c>
      <c r="AQ44" s="34">
        <v>4</v>
      </c>
      <c r="AR44" s="34">
        <v>-7</v>
      </c>
      <c r="AS44" s="34">
        <v>-1</v>
      </c>
      <c r="AT44" s="34">
        <v>-6</v>
      </c>
      <c r="AU44" s="34"/>
      <c r="AV44" s="34"/>
      <c r="AW44" s="34"/>
      <c r="AX44" s="34">
        <v>76</v>
      </c>
      <c r="AY44" s="34">
        <v>13</v>
      </c>
      <c r="AZ44" s="34">
        <v>5</v>
      </c>
      <c r="BA44" s="34"/>
      <c r="BB44" s="34">
        <v>4</v>
      </c>
      <c r="BC44" s="34"/>
      <c r="BD44" s="34"/>
      <c r="BE44" s="34"/>
      <c r="BF44" s="34"/>
      <c r="BG44" s="34"/>
      <c r="BH44" s="34"/>
      <c r="BI44" s="34"/>
      <c r="BJ44" s="34"/>
      <c r="BK44" s="34"/>
      <c r="BL44" s="34"/>
      <c r="BM44" s="34"/>
      <c r="BN44" s="34"/>
      <c r="BO44" s="34"/>
      <c r="BP44" s="34"/>
      <c r="BQ44" s="34"/>
      <c r="BR44" s="34"/>
      <c r="BS44" s="34">
        <v>4</v>
      </c>
      <c r="BT44" s="34">
        <v>2</v>
      </c>
      <c r="BU44" s="34"/>
      <c r="BV44" s="34"/>
      <c r="BW44" s="34"/>
      <c r="BX44" s="34"/>
      <c r="BY44" s="34"/>
      <c r="BZ44" s="34"/>
      <c r="CA44" s="34"/>
      <c r="CB44" s="34"/>
      <c r="CC44" s="34"/>
      <c r="CD44" s="34">
        <v>4</v>
      </c>
      <c r="CE44" s="34"/>
      <c r="CF44" s="34"/>
      <c r="CG44" s="34"/>
      <c r="CH44" s="34"/>
      <c r="CI44" s="34"/>
      <c r="CJ44" s="34"/>
      <c r="CK44" s="34"/>
      <c r="CL44" s="34"/>
      <c r="CM44" s="34"/>
      <c r="CN44" s="34"/>
      <c r="CO44" s="34"/>
      <c r="CP44" s="34"/>
      <c r="CQ44" s="34"/>
      <c r="CR44" s="34"/>
      <c r="CS44" s="34"/>
      <c r="CT44" s="34"/>
      <c r="CU44" s="34"/>
      <c r="CV44" s="34"/>
      <c r="CW44" s="34"/>
      <c r="CX44" s="34">
        <v>4</v>
      </c>
      <c r="CY44" s="34">
        <v>89</v>
      </c>
      <c r="CZ44" s="34"/>
      <c r="DA44" s="34"/>
      <c r="DB44" s="34">
        <v>11</v>
      </c>
      <c r="DC44" s="34">
        <v>4</v>
      </c>
      <c r="DD44" s="34">
        <v>-7</v>
      </c>
      <c r="DE44" s="34">
        <v>-1</v>
      </c>
      <c r="DF44" s="34">
        <v>-6</v>
      </c>
      <c r="DG44" s="34"/>
      <c r="DH44" s="34"/>
      <c r="DI44" s="34"/>
      <c r="DJ44" s="34">
        <v>72</v>
      </c>
      <c r="DK44" s="34">
        <v>12</v>
      </c>
      <c r="DL44" s="34">
        <v>5</v>
      </c>
      <c r="DM44" s="34"/>
      <c r="DN44" s="34">
        <v>4</v>
      </c>
      <c r="DO44" s="34">
        <v>2</v>
      </c>
      <c r="DP44" s="34"/>
      <c r="DQ44" s="34"/>
      <c r="DR44" s="34"/>
      <c r="DS44" s="34"/>
      <c r="DT44" s="34"/>
      <c r="DU44" s="34"/>
      <c r="DV44" s="34">
        <v>0</v>
      </c>
      <c r="DW44" s="34"/>
      <c r="DX44" s="34"/>
      <c r="DY44" s="34"/>
      <c r="DZ44" s="34">
        <v>1</v>
      </c>
      <c r="EA44" s="34">
        <v>1</v>
      </c>
      <c r="EB44" s="34"/>
      <c r="EC44" s="34"/>
      <c r="ED44" s="34">
        <v>6</v>
      </c>
      <c r="EE44" s="34">
        <v>6193</v>
      </c>
      <c r="EF44" s="34">
        <v>1</v>
      </c>
      <c r="EG44" s="34"/>
      <c r="EH44" s="34">
        <v>849</v>
      </c>
      <c r="EI44" s="34">
        <v>306</v>
      </c>
      <c r="EJ44" s="34">
        <v>-344</v>
      </c>
      <c r="EK44" s="34">
        <v>-68</v>
      </c>
      <c r="EL44" s="34">
        <v>-226</v>
      </c>
      <c r="EM44" s="34"/>
      <c r="EN44" s="34"/>
      <c r="EO44" s="34"/>
      <c r="EP44" s="34">
        <v>4454</v>
      </c>
      <c r="EQ44" s="34">
        <v>1192</v>
      </c>
      <c r="ER44" s="34">
        <v>545</v>
      </c>
      <c r="ES44" s="34">
        <v>1</v>
      </c>
      <c r="ET44" s="34">
        <v>4</v>
      </c>
      <c r="EU44" s="34">
        <v>976</v>
      </c>
      <c r="EV44" s="34"/>
      <c r="EW44" s="34"/>
      <c r="EX44" s="34">
        <v>196</v>
      </c>
      <c r="EY44" s="34">
        <v>51</v>
      </c>
      <c r="EZ44" s="34">
        <v>-56</v>
      </c>
      <c r="FA44" s="34">
        <v>-16</v>
      </c>
      <c r="FB44" s="34">
        <v>-31</v>
      </c>
      <c r="FC44" s="34"/>
      <c r="FD44" s="34"/>
      <c r="FE44" s="34"/>
      <c r="FF44" s="34">
        <v>592</v>
      </c>
      <c r="FG44" s="34">
        <v>238</v>
      </c>
      <c r="FH44" s="34">
        <v>145</v>
      </c>
      <c r="FI44" s="34">
        <v>1</v>
      </c>
      <c r="FJ44" s="34">
        <v>5</v>
      </c>
      <c r="FK44" s="34">
        <v>147</v>
      </c>
      <c r="FL44" s="34"/>
      <c r="FM44" s="34"/>
      <c r="FN44" s="34">
        <v>21</v>
      </c>
      <c r="FO44" s="34">
        <v>6</v>
      </c>
      <c r="FP44" s="34">
        <v>-9</v>
      </c>
      <c r="FQ44" s="34">
        <v>-2</v>
      </c>
      <c r="FR44" s="34">
        <v>-6</v>
      </c>
      <c r="FS44" s="34"/>
      <c r="FT44" s="34"/>
      <c r="FU44" s="34"/>
      <c r="FV44" s="34">
        <v>91</v>
      </c>
      <c r="FW44" s="34">
        <v>40</v>
      </c>
      <c r="FX44" s="34">
        <v>17</v>
      </c>
      <c r="FY44" s="34"/>
      <c r="FZ44" s="34">
        <v>5</v>
      </c>
      <c r="GA44" s="34"/>
      <c r="GB44" s="34"/>
      <c r="GC44" s="34"/>
      <c r="GD44" s="34"/>
      <c r="GE44" s="34"/>
      <c r="GF44" s="34"/>
      <c r="GG44" s="34"/>
      <c r="GH44" s="34"/>
      <c r="GI44" s="34"/>
      <c r="GJ44" s="34"/>
      <c r="GK44" s="34"/>
      <c r="GL44" s="34"/>
      <c r="GM44" s="34"/>
      <c r="GN44" s="34"/>
      <c r="GO44" s="34"/>
      <c r="GP44" s="34"/>
      <c r="GQ44" s="34">
        <v>77</v>
      </c>
      <c r="GR44" s="34"/>
      <c r="GS44" s="34"/>
      <c r="GT44" s="34">
        <v>13</v>
      </c>
      <c r="GU44" s="34">
        <v>3</v>
      </c>
      <c r="GV44" s="34">
        <v>-5</v>
      </c>
      <c r="GW44" s="34">
        <v>-1</v>
      </c>
      <c r="GX44" s="34">
        <v>-3</v>
      </c>
      <c r="GY44" s="34"/>
      <c r="GZ44" s="34"/>
      <c r="HA44" s="34"/>
      <c r="HB44" s="34">
        <v>59</v>
      </c>
      <c r="HC44" s="34">
        <v>14</v>
      </c>
      <c r="HD44" s="34">
        <v>5</v>
      </c>
      <c r="HE44" s="34"/>
      <c r="HF44" s="34">
        <v>4</v>
      </c>
      <c r="HG44" s="34">
        <v>118</v>
      </c>
      <c r="HH44" s="34"/>
      <c r="HI44" s="34"/>
      <c r="HJ44" s="34">
        <v>16</v>
      </c>
      <c r="HK44" s="34">
        <v>23</v>
      </c>
      <c r="HL44" s="34">
        <v>-20</v>
      </c>
      <c r="HM44" s="34">
        <v>-1</v>
      </c>
      <c r="HN44" s="34">
        <v>-18</v>
      </c>
      <c r="HO44" s="34"/>
      <c r="HP44" s="34"/>
      <c r="HQ44" s="34"/>
      <c r="HR44" s="34">
        <v>93</v>
      </c>
      <c r="HS44" s="34">
        <v>18</v>
      </c>
      <c r="HT44" s="34">
        <v>7</v>
      </c>
      <c r="HU44" s="34"/>
      <c r="HV44" s="34">
        <v>4</v>
      </c>
      <c r="HW44" s="34">
        <v>75</v>
      </c>
      <c r="HX44" s="34"/>
      <c r="HY44" s="34"/>
      <c r="HZ44" s="34">
        <v>12</v>
      </c>
      <c r="IA44" s="34">
        <v>7</v>
      </c>
      <c r="IB44" s="34">
        <v>-7</v>
      </c>
      <c r="IC44" s="34">
        <v>-1</v>
      </c>
      <c r="ID44" s="34">
        <v>-5</v>
      </c>
      <c r="IE44" s="34"/>
      <c r="IF44" s="34"/>
      <c r="IG44" s="34"/>
      <c r="IH44" s="34">
        <v>58</v>
      </c>
      <c r="II44" s="34">
        <v>15</v>
      </c>
      <c r="IJ44" s="34">
        <v>3</v>
      </c>
      <c r="IK44" s="34"/>
      <c r="IL44" s="34">
        <v>3</v>
      </c>
      <c r="IM44" s="34">
        <v>384</v>
      </c>
      <c r="IN44" s="34"/>
      <c r="IO44" s="34"/>
      <c r="IP44" s="34">
        <v>42</v>
      </c>
      <c r="IQ44" s="34">
        <v>21</v>
      </c>
      <c r="IR44" s="34">
        <v>-26</v>
      </c>
      <c r="IS44" s="34">
        <v>-4</v>
      </c>
      <c r="IT44" s="34">
        <v>-20</v>
      </c>
      <c r="IU44" s="34"/>
      <c r="IV44" s="34"/>
      <c r="IW44" s="34"/>
      <c r="IX44" s="34">
        <v>231</v>
      </c>
      <c r="IY44" s="34">
        <v>98</v>
      </c>
      <c r="IZ44" s="34">
        <v>55</v>
      </c>
      <c r="JA44" s="34"/>
      <c r="JB44" s="34">
        <v>6</v>
      </c>
      <c r="JC44" s="34">
        <v>165</v>
      </c>
      <c r="JD44" s="34"/>
      <c r="JE44" s="34"/>
      <c r="JF44" s="34">
        <v>13</v>
      </c>
      <c r="JG44" s="34">
        <v>1</v>
      </c>
      <c r="JH44" s="34">
        <v>-4</v>
      </c>
      <c r="JI44" s="34">
        <v>-1</v>
      </c>
      <c r="JJ44" s="34">
        <v>-2</v>
      </c>
      <c r="JK44" s="34"/>
      <c r="JL44" s="34"/>
      <c r="JM44" s="34"/>
      <c r="JN44" s="34">
        <v>119</v>
      </c>
      <c r="JO44" s="34">
        <v>35</v>
      </c>
      <c r="JP44" s="34">
        <v>11</v>
      </c>
      <c r="JQ44" s="34"/>
      <c r="JR44" s="34">
        <v>4</v>
      </c>
      <c r="JS44" s="34">
        <v>149</v>
      </c>
      <c r="JT44" s="34"/>
      <c r="JU44" s="34"/>
      <c r="JV44" s="34">
        <v>20</v>
      </c>
      <c r="JW44" s="34">
        <v>6</v>
      </c>
      <c r="JX44" s="34">
        <v>-11</v>
      </c>
      <c r="JY44" s="34">
        <v>-1</v>
      </c>
      <c r="JZ44" s="34">
        <v>-8</v>
      </c>
      <c r="KA44" s="34"/>
      <c r="KB44" s="34"/>
      <c r="KC44" s="34"/>
      <c r="KD44" s="34">
        <v>107</v>
      </c>
      <c r="KE44" s="34">
        <v>27</v>
      </c>
      <c r="KF44" s="34">
        <v>15</v>
      </c>
      <c r="KG44" s="34"/>
      <c r="KH44" s="34">
        <v>5</v>
      </c>
      <c r="KI44" s="34">
        <v>6</v>
      </c>
      <c r="KJ44" s="34">
        <v>1</v>
      </c>
      <c r="KK44" s="34"/>
      <c r="KL44" s="34">
        <v>2</v>
      </c>
      <c r="KM44" s="34"/>
      <c r="KN44" s="34"/>
      <c r="KO44" s="34"/>
      <c r="KP44" s="34"/>
      <c r="KQ44" s="34"/>
      <c r="KR44" s="34"/>
      <c r="KS44" s="34"/>
      <c r="KT44" s="34">
        <v>5</v>
      </c>
      <c r="KU44" s="34">
        <v>1</v>
      </c>
      <c r="KV44" s="34"/>
      <c r="KW44" s="34"/>
      <c r="KX44" s="34">
        <v>4</v>
      </c>
      <c r="KY44" s="34">
        <v>165</v>
      </c>
      <c r="KZ44" s="34"/>
      <c r="LA44" s="34"/>
      <c r="LB44" s="34">
        <v>26</v>
      </c>
      <c r="LC44" s="34">
        <v>8</v>
      </c>
      <c r="LD44" s="34">
        <v>-6</v>
      </c>
      <c r="LE44" s="34">
        <v>-2</v>
      </c>
      <c r="LF44" s="34">
        <v>-2</v>
      </c>
      <c r="LG44" s="34"/>
      <c r="LH44" s="34"/>
      <c r="LI44" s="34"/>
      <c r="LJ44" s="34">
        <v>115</v>
      </c>
      <c r="LK44" s="34">
        <v>46</v>
      </c>
      <c r="LL44" s="34">
        <v>5</v>
      </c>
      <c r="LM44" s="34"/>
      <c r="LN44" s="34">
        <v>4</v>
      </c>
      <c r="LO44" s="34">
        <v>7</v>
      </c>
      <c r="LP44" s="34"/>
      <c r="LQ44" s="34"/>
      <c r="LR44" s="34"/>
      <c r="LS44" s="34">
        <v>2</v>
      </c>
      <c r="LT44" s="34"/>
      <c r="LU44" s="34"/>
      <c r="LV44" s="34"/>
      <c r="LW44" s="34"/>
      <c r="LX44" s="34"/>
      <c r="LY44" s="34"/>
      <c r="LZ44" s="34">
        <v>5</v>
      </c>
      <c r="MA44" s="34">
        <v>2</v>
      </c>
      <c r="MB44" s="34"/>
      <c r="MC44" s="34"/>
      <c r="MD44" s="34">
        <v>5</v>
      </c>
      <c r="ME44" s="34">
        <v>337</v>
      </c>
      <c r="MF44" s="34"/>
      <c r="MG44" s="34"/>
      <c r="MH44" s="34">
        <v>26</v>
      </c>
      <c r="MI44" s="34">
        <v>9</v>
      </c>
      <c r="MJ44" s="34">
        <v>-13</v>
      </c>
      <c r="MK44" s="34">
        <v>-2</v>
      </c>
      <c r="ML44" s="34">
        <v>-8</v>
      </c>
      <c r="MM44" s="34"/>
      <c r="MN44" s="34"/>
      <c r="MO44" s="34"/>
      <c r="MP44" s="34">
        <v>265</v>
      </c>
      <c r="MQ44" s="34">
        <v>49</v>
      </c>
      <c r="MR44" s="34">
        <v>23</v>
      </c>
      <c r="MS44" s="34"/>
      <c r="MT44" s="34">
        <v>4</v>
      </c>
      <c r="MU44" s="34">
        <v>372</v>
      </c>
      <c r="MV44" s="34"/>
      <c r="MW44" s="34"/>
      <c r="MX44" s="34">
        <v>48</v>
      </c>
      <c r="MY44" s="34">
        <v>21</v>
      </c>
      <c r="MZ44" s="34">
        <v>-29</v>
      </c>
      <c r="NA44" s="34">
        <v>-3</v>
      </c>
      <c r="NB44" s="34">
        <v>-22</v>
      </c>
      <c r="NC44" s="34"/>
      <c r="ND44" s="34"/>
      <c r="NE44" s="34"/>
      <c r="NF44" s="34">
        <v>272</v>
      </c>
      <c r="NG44" s="34">
        <v>72</v>
      </c>
      <c r="NH44" s="34">
        <v>29</v>
      </c>
      <c r="NI44" s="34"/>
      <c r="NJ44" s="34">
        <v>5</v>
      </c>
      <c r="NK44" s="34">
        <v>273</v>
      </c>
      <c r="NL44" s="34"/>
      <c r="NM44" s="34"/>
      <c r="NN44" s="34">
        <v>34</v>
      </c>
      <c r="NO44" s="34">
        <v>5</v>
      </c>
      <c r="NP44" s="34">
        <v>-11</v>
      </c>
      <c r="NQ44" s="34">
        <v>-3</v>
      </c>
      <c r="NR44" s="34">
        <v>-5</v>
      </c>
      <c r="NS44" s="34"/>
      <c r="NT44" s="34"/>
      <c r="NU44" s="34"/>
      <c r="NV44" s="34">
        <v>231</v>
      </c>
      <c r="NW44" s="34">
        <v>36</v>
      </c>
      <c r="NX44" s="34">
        <v>5</v>
      </c>
      <c r="NY44" s="34"/>
      <c r="NZ44" s="34">
        <v>3</v>
      </c>
      <c r="OA44" s="34">
        <v>1453</v>
      </c>
      <c r="OB44" s="34"/>
      <c r="OC44" s="34"/>
      <c r="OD44" s="34">
        <v>160</v>
      </c>
      <c r="OE44" s="34">
        <v>78</v>
      </c>
      <c r="OF44" s="34">
        <v>-69</v>
      </c>
      <c r="OG44" s="34">
        <v>-13</v>
      </c>
      <c r="OH44" s="34">
        <v>-44</v>
      </c>
      <c r="OI44" s="34"/>
      <c r="OJ44" s="34"/>
      <c r="OK44" s="34"/>
      <c r="OL44" s="34">
        <v>1104</v>
      </c>
      <c r="OM44" s="34">
        <v>236</v>
      </c>
      <c r="ON44" s="34">
        <v>113</v>
      </c>
      <c r="OO44" s="34"/>
      <c r="OP44" s="34">
        <v>4</v>
      </c>
      <c r="OQ44" s="34">
        <v>104</v>
      </c>
      <c r="OR44" s="34"/>
      <c r="OS44" s="34"/>
      <c r="OT44" s="34">
        <v>22</v>
      </c>
      <c r="OU44" s="34">
        <v>11</v>
      </c>
      <c r="OV44" s="34">
        <v>-9</v>
      </c>
      <c r="OW44" s="34">
        <v>-2</v>
      </c>
      <c r="OX44" s="34">
        <v>-7</v>
      </c>
      <c r="OY44" s="34"/>
      <c r="OZ44" s="34"/>
      <c r="PA44" s="34"/>
      <c r="PB44" s="34">
        <v>83</v>
      </c>
      <c r="PC44" s="34">
        <v>14</v>
      </c>
      <c r="PD44" s="34">
        <v>7</v>
      </c>
      <c r="PE44" s="34"/>
      <c r="PF44" s="34">
        <v>4</v>
      </c>
      <c r="PG44" s="34">
        <v>165</v>
      </c>
      <c r="PH44" s="34"/>
      <c r="PI44" s="34"/>
      <c r="PJ44" s="34">
        <v>29</v>
      </c>
      <c r="PK44" s="34">
        <v>3</v>
      </c>
      <c r="PL44" s="34">
        <v>-6</v>
      </c>
      <c r="PM44" s="34">
        <v>-2</v>
      </c>
      <c r="PN44" s="34">
        <v>-2</v>
      </c>
      <c r="PO44" s="34"/>
      <c r="PP44" s="34"/>
      <c r="PQ44" s="34"/>
      <c r="PR44" s="34">
        <v>123</v>
      </c>
      <c r="PS44" s="34">
        <v>29</v>
      </c>
      <c r="PT44" s="34">
        <v>13</v>
      </c>
      <c r="PU44" s="34"/>
      <c r="PV44" s="34">
        <v>4</v>
      </c>
      <c r="PW44" s="34">
        <v>575</v>
      </c>
      <c r="PX44" s="34"/>
      <c r="PY44" s="34"/>
      <c r="PZ44" s="34">
        <v>79</v>
      </c>
      <c r="QA44" s="34">
        <v>18</v>
      </c>
      <c r="QB44" s="34">
        <v>-28</v>
      </c>
      <c r="QC44" s="34">
        <v>-7</v>
      </c>
      <c r="QD44" s="34">
        <v>-15</v>
      </c>
      <c r="QE44" s="34"/>
      <c r="QF44" s="34"/>
      <c r="QG44" s="34"/>
      <c r="QH44" s="34">
        <v>435</v>
      </c>
      <c r="QI44" s="34">
        <v>109</v>
      </c>
      <c r="QJ44" s="34">
        <v>31</v>
      </c>
      <c r="QK44" s="34"/>
      <c r="QL44" s="34">
        <v>4</v>
      </c>
      <c r="QM44" s="34">
        <v>92</v>
      </c>
      <c r="QN44" s="34"/>
      <c r="QO44" s="34"/>
      <c r="QP44" s="34">
        <v>12</v>
      </c>
      <c r="QQ44" s="34">
        <v>5</v>
      </c>
      <c r="QR44" s="34">
        <v>-3</v>
      </c>
      <c r="QS44" s="34">
        <v>-1</v>
      </c>
      <c r="QT44" s="34">
        <v>-1</v>
      </c>
      <c r="QU44" s="34"/>
      <c r="QV44" s="34"/>
      <c r="QW44" s="34"/>
      <c r="QX44" s="34">
        <v>73</v>
      </c>
      <c r="QY44" s="34">
        <v>11</v>
      </c>
      <c r="QZ44" s="34">
        <v>8</v>
      </c>
      <c r="RA44" s="34"/>
      <c r="RB44" s="34">
        <v>4</v>
      </c>
      <c r="RC44" s="34">
        <v>51</v>
      </c>
      <c r="RD44" s="34"/>
      <c r="RE44" s="34"/>
      <c r="RF44" s="34">
        <v>9</v>
      </c>
      <c r="RG44" s="34">
        <v>5</v>
      </c>
      <c r="RH44" s="34">
        <v>-4</v>
      </c>
      <c r="RI44" s="34">
        <v>-1</v>
      </c>
      <c r="RJ44" s="34">
        <v>-3</v>
      </c>
      <c r="RK44" s="34"/>
      <c r="RL44" s="34"/>
      <c r="RM44" s="34"/>
      <c r="RN44" s="34">
        <v>41</v>
      </c>
      <c r="RO44" s="34">
        <v>9</v>
      </c>
      <c r="RP44" s="34">
        <v>1</v>
      </c>
      <c r="RQ44" s="34"/>
      <c r="RR44" s="34">
        <v>4</v>
      </c>
      <c r="RS44" s="34">
        <v>238</v>
      </c>
      <c r="RT44" s="34"/>
      <c r="RU44" s="34"/>
      <c r="RV44" s="34">
        <v>28</v>
      </c>
      <c r="RW44" s="34">
        <v>17</v>
      </c>
      <c r="RX44" s="34">
        <v>-21</v>
      </c>
      <c r="RY44" s="34">
        <v>-2</v>
      </c>
      <c r="RZ44" s="34">
        <v>-18</v>
      </c>
      <c r="SA44" s="34"/>
      <c r="SB44" s="34"/>
      <c r="SC44" s="34"/>
      <c r="SD44" s="34">
        <v>169</v>
      </c>
      <c r="SE44" s="34">
        <v>43</v>
      </c>
      <c r="SF44" s="34">
        <v>25</v>
      </c>
      <c r="SG44" s="34"/>
      <c r="SH44" s="34">
        <v>5</v>
      </c>
      <c r="SI44" s="34">
        <v>124</v>
      </c>
      <c r="SJ44" s="34"/>
      <c r="SK44" s="34"/>
      <c r="SL44" s="34">
        <v>17</v>
      </c>
      <c r="SM44" s="34">
        <v>4</v>
      </c>
      <c r="SN44" s="34">
        <v>-5</v>
      </c>
      <c r="SO44" s="34">
        <v>-2</v>
      </c>
      <c r="SP44" s="34">
        <v>-3</v>
      </c>
      <c r="SQ44" s="34"/>
      <c r="SR44" s="34"/>
      <c r="SS44" s="34"/>
      <c r="ST44" s="34">
        <v>94</v>
      </c>
      <c r="SU44" s="34">
        <v>21</v>
      </c>
      <c r="SV44" s="34">
        <v>10</v>
      </c>
      <c r="SW44" s="34"/>
      <c r="SX44" s="34">
        <v>4</v>
      </c>
      <c r="SY44" s="34">
        <v>138</v>
      </c>
      <c r="SZ44" s="34"/>
      <c r="TA44" s="34"/>
      <c r="TB44" s="34">
        <v>25</v>
      </c>
      <c r="TC44" s="34">
        <v>1</v>
      </c>
      <c r="TD44" s="34">
        <v>-4</v>
      </c>
      <c r="TE44" s="34">
        <v>-2</v>
      </c>
      <c r="TF44" s="34">
        <v>-1</v>
      </c>
      <c r="TG44" s="34"/>
      <c r="TH44" s="34"/>
      <c r="TI44" s="34"/>
      <c r="TJ44" s="34">
        <v>91</v>
      </c>
      <c r="TK44" s="34">
        <v>29</v>
      </c>
      <c r="TL44" s="34">
        <v>18</v>
      </c>
      <c r="TM44" s="34"/>
      <c r="TN44" s="34">
        <v>5</v>
      </c>
      <c r="TO44" s="34">
        <v>404</v>
      </c>
      <c r="TP44" s="34">
        <v>40</v>
      </c>
      <c r="TQ44" s="34"/>
      <c r="TR44" s="34">
        <v>76</v>
      </c>
      <c r="TS44" s="34">
        <v>12</v>
      </c>
      <c r="TT44" s="34">
        <v>-20</v>
      </c>
      <c r="TU44" s="34">
        <v>-7</v>
      </c>
      <c r="TV44" s="34">
        <v>-8</v>
      </c>
      <c r="TW44" s="34"/>
      <c r="TX44" s="34"/>
      <c r="TY44" s="34"/>
      <c r="TZ44" s="34">
        <v>163</v>
      </c>
      <c r="UA44" s="34">
        <v>146</v>
      </c>
      <c r="UB44" s="34">
        <v>94</v>
      </c>
      <c r="UC44" s="34"/>
      <c r="UD44" s="34">
        <v>7</v>
      </c>
      <c r="UE44" s="34">
        <v>321</v>
      </c>
      <c r="UF44" s="34"/>
      <c r="UG44" s="34"/>
      <c r="UH44" s="34">
        <v>63</v>
      </c>
      <c r="UI44" s="34">
        <v>10</v>
      </c>
      <c r="UJ44" s="34">
        <v>-20</v>
      </c>
      <c r="UK44" s="34">
        <v>-7</v>
      </c>
      <c r="UL44" s="34">
        <v>-8</v>
      </c>
      <c r="UM44" s="34"/>
      <c r="UN44" s="34"/>
      <c r="UO44" s="34"/>
      <c r="UP44" s="34">
        <v>100</v>
      </c>
      <c r="UQ44" s="34">
        <v>127</v>
      </c>
      <c r="UR44" s="34">
        <v>94</v>
      </c>
      <c r="US44" s="34"/>
      <c r="UT44" s="34">
        <v>8</v>
      </c>
      <c r="UU44" s="34">
        <v>287</v>
      </c>
      <c r="UV44" s="34"/>
      <c r="UW44" s="34"/>
      <c r="UX44" s="34">
        <v>49</v>
      </c>
      <c r="UY44" s="34">
        <v>6</v>
      </c>
      <c r="UZ44" s="34">
        <v>-1</v>
      </c>
      <c r="VA44" s="34">
        <v>-1</v>
      </c>
      <c r="VB44" s="34">
        <v>-7</v>
      </c>
      <c r="VC44" s="34"/>
      <c r="VD44" s="34"/>
      <c r="VE44" s="34"/>
      <c r="VF44" s="34">
        <v>76</v>
      </c>
      <c r="VG44" s="34">
        <v>120</v>
      </c>
      <c r="VH44" s="34">
        <v>91</v>
      </c>
      <c r="VI44" s="34"/>
      <c r="VJ44" s="34">
        <v>9</v>
      </c>
      <c r="VK44" s="34">
        <v>57</v>
      </c>
      <c r="VL44" s="34">
        <v>40</v>
      </c>
      <c r="VM44" s="34"/>
      <c r="VN44" s="34">
        <v>12</v>
      </c>
      <c r="VO44" s="34">
        <v>1</v>
      </c>
      <c r="VP44" s="34"/>
      <c r="VQ44" s="34"/>
      <c r="VR44" s="34"/>
      <c r="VS44" s="34"/>
      <c r="VT44" s="34"/>
      <c r="VU44" s="34"/>
      <c r="VV44" s="34">
        <v>52</v>
      </c>
      <c r="VW44" s="34">
        <v>5</v>
      </c>
      <c r="VX44" s="34"/>
      <c r="VY44" s="34"/>
      <c r="VZ44" s="34">
        <v>2</v>
      </c>
      <c r="WA44" s="34">
        <v>26</v>
      </c>
      <c r="WB44" s="34"/>
      <c r="WC44" s="34"/>
      <c r="WD44" s="34">
        <v>1</v>
      </c>
      <c r="WE44" s="34"/>
      <c r="WF44" s="34"/>
      <c r="WG44" s="34"/>
      <c r="WH44" s="34"/>
      <c r="WI44" s="34"/>
      <c r="WJ44" s="34"/>
      <c r="WK44" s="34"/>
      <c r="WL44" s="34">
        <v>11</v>
      </c>
      <c r="WM44" s="34">
        <v>15</v>
      </c>
      <c r="WN44" s="34">
        <v>1</v>
      </c>
      <c r="WO44" s="34"/>
      <c r="WP44" s="34">
        <v>6</v>
      </c>
      <c r="WQ44" s="34">
        <v>251</v>
      </c>
      <c r="WR44" s="34"/>
      <c r="WS44" s="34"/>
      <c r="WT44" s="34">
        <v>21</v>
      </c>
      <c r="WU44" s="34">
        <v>5</v>
      </c>
      <c r="WV44" s="34">
        <v>-8</v>
      </c>
      <c r="WW44" s="34">
        <v>-1</v>
      </c>
      <c r="WX44" s="34">
        <v>-5</v>
      </c>
      <c r="WY44" s="34"/>
      <c r="WZ44" s="34"/>
      <c r="XA44" s="34"/>
      <c r="XB44" s="34">
        <v>155</v>
      </c>
      <c r="XC44" s="34">
        <v>67</v>
      </c>
      <c r="XD44" s="34">
        <v>29</v>
      </c>
      <c r="XE44" s="34"/>
      <c r="XF44" s="34">
        <v>5</v>
      </c>
      <c r="XG44" s="34">
        <v>3115</v>
      </c>
      <c r="XH44" s="34"/>
      <c r="XI44" s="34"/>
      <c r="XJ44" s="34">
        <v>552</v>
      </c>
      <c r="XK44" s="34">
        <v>328</v>
      </c>
      <c r="XL44" s="34">
        <v>-327</v>
      </c>
      <c r="XM44" s="34">
        <v>-38</v>
      </c>
      <c r="XN44" s="34">
        <v>-286</v>
      </c>
      <c r="XO44" s="34"/>
      <c r="XP44" s="34"/>
      <c r="XQ44" s="34"/>
      <c r="XR44" s="34">
        <v>1854</v>
      </c>
      <c r="XS44" s="34">
        <v>670</v>
      </c>
      <c r="XT44" s="34">
        <v>541</v>
      </c>
      <c r="XU44" s="34">
        <v>50</v>
      </c>
      <c r="XV44" s="34">
        <v>6</v>
      </c>
      <c r="XW44" s="34">
        <v>2017</v>
      </c>
      <c r="XX44" s="34"/>
      <c r="XY44" s="34"/>
      <c r="XZ44" s="34">
        <v>369</v>
      </c>
      <c r="YA44" s="34">
        <v>243</v>
      </c>
      <c r="YB44" s="34">
        <v>-252</v>
      </c>
      <c r="YC44" s="34">
        <v>-29</v>
      </c>
      <c r="YD44" s="34">
        <v>-223</v>
      </c>
      <c r="YE44" s="34"/>
      <c r="YF44" s="34"/>
      <c r="YG44" s="34"/>
      <c r="YH44" s="34">
        <v>1091</v>
      </c>
      <c r="YI44" s="34">
        <v>456</v>
      </c>
      <c r="YJ44" s="34">
        <v>425</v>
      </c>
      <c r="YK44" s="34">
        <v>46</v>
      </c>
      <c r="YL44" s="34">
        <v>7</v>
      </c>
      <c r="YM44" s="34">
        <v>201</v>
      </c>
      <c r="YN44" s="34"/>
      <c r="YO44" s="34"/>
      <c r="YP44" s="34">
        <v>25</v>
      </c>
      <c r="YQ44" s="34">
        <v>24</v>
      </c>
      <c r="YR44" s="34">
        <v>-22</v>
      </c>
      <c r="YS44" s="34">
        <v>-1</v>
      </c>
      <c r="YT44" s="34">
        <v>-21</v>
      </c>
      <c r="YU44" s="34"/>
      <c r="YV44" s="34"/>
      <c r="YW44" s="34"/>
      <c r="YX44" s="34">
        <v>146</v>
      </c>
      <c r="YY44" s="34">
        <v>31</v>
      </c>
      <c r="YZ44" s="34">
        <v>24</v>
      </c>
      <c r="ZA44" s="34"/>
      <c r="ZB44" s="34">
        <v>4</v>
      </c>
      <c r="ZC44" s="34">
        <v>897</v>
      </c>
      <c r="ZD44" s="34"/>
      <c r="ZE44" s="34"/>
      <c r="ZF44" s="34">
        <v>157</v>
      </c>
      <c r="ZG44" s="34">
        <v>62</v>
      </c>
      <c r="ZH44" s="34">
        <v>-53</v>
      </c>
      <c r="ZI44" s="34">
        <v>-8</v>
      </c>
      <c r="ZJ44" s="34">
        <v>-42</v>
      </c>
      <c r="ZK44" s="34"/>
      <c r="ZL44" s="34"/>
      <c r="ZM44" s="34"/>
      <c r="ZN44" s="34">
        <v>617</v>
      </c>
      <c r="ZO44" s="34">
        <v>183</v>
      </c>
      <c r="ZP44" s="34">
        <v>93</v>
      </c>
      <c r="ZQ44" s="34">
        <v>3</v>
      </c>
      <c r="ZR44" s="34">
        <v>5</v>
      </c>
      <c r="ZS44" s="34">
        <v>4350</v>
      </c>
      <c r="ZT44" s="34"/>
      <c r="ZU44" s="34"/>
      <c r="ZV44" s="34">
        <v>608</v>
      </c>
      <c r="ZW44" s="34">
        <v>231</v>
      </c>
      <c r="ZX44" s="34">
        <v>-228</v>
      </c>
      <c r="ZY44" s="34">
        <v>-30</v>
      </c>
      <c r="ZZ44" s="34">
        <v>-179</v>
      </c>
      <c r="AAA44" s="34"/>
      <c r="AAB44" s="34"/>
      <c r="AAC44" s="34"/>
      <c r="AAD44" s="34">
        <v>2868</v>
      </c>
      <c r="AAE44" s="34">
        <v>916</v>
      </c>
      <c r="AAF44" s="34">
        <v>556</v>
      </c>
      <c r="AAG44" s="34">
        <v>10</v>
      </c>
      <c r="AAH44" s="34">
        <v>5</v>
      </c>
      <c r="AAI44" s="34">
        <v>825</v>
      </c>
      <c r="AAJ44" s="34"/>
      <c r="AAK44" s="34"/>
      <c r="AAL44" s="34">
        <v>125</v>
      </c>
      <c r="AAM44" s="34">
        <v>42</v>
      </c>
      <c r="AAN44" s="34">
        <v>-50</v>
      </c>
      <c r="AAO44" s="34">
        <v>-12</v>
      </c>
      <c r="AAP44" s="34">
        <v>-31</v>
      </c>
      <c r="AAQ44" s="34"/>
      <c r="AAR44" s="34"/>
      <c r="AAS44" s="34"/>
      <c r="AAT44" s="34">
        <v>525</v>
      </c>
      <c r="AAU44" s="34">
        <v>193</v>
      </c>
      <c r="AAV44" s="34">
        <v>105</v>
      </c>
      <c r="AAW44" s="34">
        <v>1</v>
      </c>
      <c r="AAX44" s="34">
        <v>5</v>
      </c>
      <c r="AAY44" s="34">
        <v>636</v>
      </c>
      <c r="AAZ44" s="34"/>
      <c r="ABA44" s="34"/>
      <c r="ABB44" s="34">
        <v>98</v>
      </c>
      <c r="ABC44" s="34">
        <v>37</v>
      </c>
      <c r="ABD44" s="34">
        <v>-43</v>
      </c>
      <c r="ABE44" s="34">
        <v>-10</v>
      </c>
      <c r="ABF44" s="34">
        <v>-27</v>
      </c>
      <c r="ABG44" s="34"/>
      <c r="ABH44" s="34"/>
      <c r="ABI44" s="34"/>
      <c r="ABJ44" s="34">
        <v>404</v>
      </c>
      <c r="ABK44" s="34">
        <v>155</v>
      </c>
      <c r="ABL44" s="34">
        <v>77</v>
      </c>
      <c r="ABM44" s="34"/>
      <c r="ABN44" s="34">
        <v>5</v>
      </c>
      <c r="ABO44" s="34">
        <v>7</v>
      </c>
      <c r="ABP44" s="34"/>
      <c r="ABQ44" s="34"/>
      <c r="ABR44" s="34">
        <v>1</v>
      </c>
      <c r="ABS44" s="34">
        <v>1</v>
      </c>
      <c r="ABT44" s="34">
        <v>-1</v>
      </c>
      <c r="ABU44" s="34"/>
      <c r="ABV44" s="34">
        <v>-1</v>
      </c>
      <c r="ABW44" s="34"/>
      <c r="ABX44" s="34"/>
      <c r="ABY44" s="34"/>
      <c r="ABZ44" s="34">
        <v>2</v>
      </c>
      <c r="ACA44" s="34">
        <v>4</v>
      </c>
      <c r="ACB44" s="34"/>
      <c r="ACC44" s="34"/>
      <c r="ACD44" s="34">
        <v>6</v>
      </c>
      <c r="ACE44" s="34">
        <v>10</v>
      </c>
      <c r="ACF44" s="34"/>
      <c r="ACG44" s="34"/>
      <c r="ACH44" s="34">
        <v>2</v>
      </c>
      <c r="ACI44" s="34"/>
      <c r="ACJ44" s="34">
        <v>-1</v>
      </c>
      <c r="ACK44" s="34"/>
      <c r="ACL44" s="34">
        <v>-1</v>
      </c>
      <c r="ACM44" s="34"/>
      <c r="ACN44" s="34"/>
      <c r="ACO44" s="34"/>
      <c r="ACP44" s="34">
        <v>8</v>
      </c>
      <c r="ACQ44" s="34">
        <v>1</v>
      </c>
      <c r="ACR44" s="34">
        <v>1</v>
      </c>
      <c r="ACS44" s="34"/>
      <c r="ACT44" s="34">
        <v>3</v>
      </c>
      <c r="ACU44" s="34">
        <v>148</v>
      </c>
      <c r="ACV44" s="34"/>
      <c r="ACW44" s="34"/>
      <c r="ACX44" s="34">
        <v>23</v>
      </c>
      <c r="ACY44" s="34">
        <v>4</v>
      </c>
      <c r="ACZ44" s="34">
        <v>-6</v>
      </c>
      <c r="ADA44" s="34">
        <v>-2</v>
      </c>
      <c r="ADB44" s="34">
        <v>-2</v>
      </c>
      <c r="ADC44" s="34"/>
      <c r="ADD44" s="34"/>
      <c r="ADE44" s="34"/>
      <c r="ADF44" s="34">
        <v>88</v>
      </c>
      <c r="ADG44" s="34">
        <v>32</v>
      </c>
      <c r="ADH44" s="34">
        <v>27</v>
      </c>
      <c r="ADI44" s="34">
        <v>1</v>
      </c>
      <c r="ADJ44" s="34">
        <v>6</v>
      </c>
      <c r="ADK44" s="34">
        <v>24</v>
      </c>
      <c r="ADL44" s="34"/>
      <c r="ADM44" s="34"/>
      <c r="ADN44" s="34">
        <v>2</v>
      </c>
      <c r="ADO44" s="34"/>
      <c r="ADP44" s="34"/>
      <c r="ADQ44" s="34"/>
      <c r="ADR44" s="34"/>
      <c r="ADS44" s="34"/>
      <c r="ADT44" s="34"/>
      <c r="ADU44" s="34"/>
      <c r="ADV44" s="34">
        <v>23</v>
      </c>
      <c r="ADW44" s="34"/>
      <c r="ADX44" s="34">
        <v>1</v>
      </c>
      <c r="ADY44" s="34"/>
      <c r="ADZ44" s="34">
        <v>1</v>
      </c>
      <c r="AEA44" s="34">
        <v>2774</v>
      </c>
      <c r="AEB44" s="34"/>
      <c r="AEC44" s="34"/>
      <c r="AED44" s="34">
        <v>557</v>
      </c>
      <c r="AEE44" s="34">
        <v>263</v>
      </c>
      <c r="AEF44" s="34">
        <v>-303</v>
      </c>
      <c r="AEG44" s="34">
        <v>-58</v>
      </c>
      <c r="AEH44" s="34">
        <v>-221</v>
      </c>
      <c r="AEI44" s="34"/>
      <c r="AEJ44" s="34"/>
      <c r="AEK44" s="34"/>
      <c r="AEL44" s="34">
        <v>877</v>
      </c>
      <c r="AEM44" s="34">
        <v>672</v>
      </c>
      <c r="AEN44" s="34">
        <v>1176</v>
      </c>
      <c r="AEO44" s="34">
        <v>49</v>
      </c>
      <c r="AEP44" s="34">
        <v>9</v>
      </c>
      <c r="AEQ44" s="34">
        <v>2724</v>
      </c>
      <c r="AER44" s="34"/>
      <c r="AES44" s="34"/>
      <c r="AET44" s="34">
        <v>481</v>
      </c>
      <c r="AEU44" s="34">
        <v>224</v>
      </c>
      <c r="AEV44" s="34">
        <v>-270</v>
      </c>
      <c r="AEW44" s="34">
        <v>-46</v>
      </c>
      <c r="AEX44" s="34">
        <v>-205</v>
      </c>
      <c r="AEY44" s="34"/>
      <c r="AEZ44" s="34"/>
      <c r="AFA44" s="34"/>
      <c r="AFB44" s="34">
        <v>909</v>
      </c>
      <c r="AFC44" s="34">
        <v>888</v>
      </c>
      <c r="AFD44" s="34">
        <v>893</v>
      </c>
      <c r="AFE44" s="34">
        <v>35</v>
      </c>
      <c r="AFF44" s="34">
        <v>9</v>
      </c>
      <c r="AFG44" s="34">
        <v>2185</v>
      </c>
      <c r="AFH44" s="34"/>
      <c r="AFI44" s="34"/>
      <c r="AFJ44" s="34">
        <v>320</v>
      </c>
      <c r="AFK44" s="34">
        <v>111</v>
      </c>
      <c r="AFL44" s="34">
        <v>-124</v>
      </c>
      <c r="AFM44" s="34">
        <v>-23</v>
      </c>
      <c r="AFN44" s="34">
        <v>-88</v>
      </c>
      <c r="AFO44" s="34"/>
      <c r="AFP44" s="34"/>
      <c r="AFQ44" s="34"/>
      <c r="AFR44" s="34">
        <v>1270</v>
      </c>
      <c r="AFS44" s="34">
        <v>575</v>
      </c>
      <c r="AFT44" s="34">
        <v>330</v>
      </c>
      <c r="AFU44" s="34">
        <v>11</v>
      </c>
      <c r="AFV44" s="34">
        <v>6</v>
      </c>
      <c r="AFW44" s="34">
        <v>14</v>
      </c>
      <c r="AFX44" s="34"/>
      <c r="AFY44" s="34"/>
      <c r="AFZ44" s="34">
        <v>1</v>
      </c>
      <c r="AGA44" s="34"/>
      <c r="AGB44" s="34">
        <v>-1</v>
      </c>
      <c r="AGC44" s="34">
        <v>-1</v>
      </c>
      <c r="AGD44" s="34"/>
      <c r="AGE44" s="34"/>
      <c r="AGF44" s="34"/>
      <c r="AGG44" s="34"/>
      <c r="AGH44" s="34">
        <v>10</v>
      </c>
      <c r="AGI44" s="34">
        <v>2</v>
      </c>
      <c r="AGJ44" s="34">
        <v>3</v>
      </c>
      <c r="AGK44" s="34"/>
      <c r="AGL44" s="34">
        <v>4</v>
      </c>
      <c r="AGM44" s="34">
        <v>2170</v>
      </c>
      <c r="AGN44" s="34"/>
      <c r="AGO44" s="34"/>
      <c r="AGP44" s="34">
        <v>319</v>
      </c>
      <c r="AGQ44" s="34">
        <v>110</v>
      </c>
      <c r="AGR44" s="34">
        <v>-123</v>
      </c>
      <c r="AGS44" s="34">
        <v>-23</v>
      </c>
      <c r="AGT44" s="34">
        <v>-88</v>
      </c>
      <c r="AGU44" s="34"/>
      <c r="AGV44" s="34"/>
      <c r="AGW44" s="34"/>
      <c r="AGX44" s="34">
        <v>1260</v>
      </c>
      <c r="AGY44" s="34">
        <v>572</v>
      </c>
      <c r="AGZ44" s="34">
        <v>327</v>
      </c>
      <c r="AHA44" s="34">
        <v>11</v>
      </c>
      <c r="AHB44" s="34">
        <v>6</v>
      </c>
      <c r="AHC44" s="34">
        <v>24144</v>
      </c>
      <c r="AHD44" s="34">
        <v>43</v>
      </c>
      <c r="AHE44" s="34"/>
      <c r="AHF44" s="34">
        <v>3796</v>
      </c>
      <c r="AHG44" s="34">
        <v>1586</v>
      </c>
      <c r="AHH44" s="34">
        <v>-1754</v>
      </c>
      <c r="AHI44" s="34">
        <v>-302</v>
      </c>
      <c r="AHJ44" s="34">
        <v>-1302</v>
      </c>
      <c r="AHK44" s="34"/>
      <c r="AHL44" s="34"/>
      <c r="AHM44" s="34"/>
      <c r="AHN44" s="34">
        <v>13689</v>
      </c>
      <c r="AHO44" s="34">
        <v>5641</v>
      </c>
      <c r="AHP44" s="34">
        <v>4642</v>
      </c>
      <c r="AHQ44" s="34">
        <v>171</v>
      </c>
      <c r="AHR44" s="34">
        <v>6</v>
      </c>
      <c r="AHS44" s="32" t="s">
        <v>2353</v>
      </c>
      <c r="AHT44" s="198" t="s">
        <v>2389</v>
      </c>
      <c r="AHU44" s="32" t="s">
        <v>185</v>
      </c>
    </row>
    <row r="45" spans="1:905" ht="15" customHeight="1">
      <c r="A45" s="36" t="s">
        <v>46</v>
      </c>
      <c r="B45" s="58" t="s">
        <v>47</v>
      </c>
      <c r="C45" s="36" t="s">
        <v>169</v>
      </c>
      <c r="D45" s="74">
        <v>44926</v>
      </c>
      <c r="E45" s="58"/>
      <c r="F45" s="58"/>
      <c r="G45" s="31"/>
      <c r="H45" s="31"/>
      <c r="I45" s="31"/>
      <c r="J45" s="31"/>
      <c r="K45" s="31"/>
      <c r="L45" s="31"/>
      <c r="M45" s="31"/>
      <c r="N45" s="31"/>
      <c r="O45" s="31"/>
      <c r="P45" s="31"/>
      <c r="Q45" s="31"/>
      <c r="R45" s="31"/>
      <c r="S45" s="31"/>
      <c r="T45" s="31"/>
      <c r="U45" s="180"/>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2" t="s">
        <v>488</v>
      </c>
      <c r="AHT45" s="198" t="s">
        <v>2389</v>
      </c>
      <c r="AHU45" s="32" t="s">
        <v>286</v>
      </c>
    </row>
    <row r="46" spans="1:905" ht="15" customHeight="1">
      <c r="A46" s="36" t="s">
        <v>433</v>
      </c>
      <c r="B46" s="58" t="s">
        <v>434</v>
      </c>
      <c r="C46" s="36" t="s">
        <v>162</v>
      </c>
      <c r="D46" s="74">
        <v>44926</v>
      </c>
      <c r="E46" s="58"/>
      <c r="F46" s="58"/>
      <c r="G46" s="59"/>
      <c r="H46" s="31"/>
      <c r="I46" s="31"/>
      <c r="J46" s="31"/>
      <c r="K46" s="31"/>
      <c r="L46" s="31"/>
      <c r="M46" s="31"/>
      <c r="N46" s="31"/>
      <c r="O46" s="31"/>
      <c r="P46" s="31"/>
      <c r="Q46" s="31"/>
      <c r="R46" s="31"/>
      <c r="S46" s="31"/>
      <c r="T46" s="31"/>
      <c r="U46" s="180"/>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2" t="s">
        <v>2322</v>
      </c>
      <c r="AHT46" s="198" t="s">
        <v>2389</v>
      </c>
      <c r="AHU46" s="32" t="s">
        <v>489</v>
      </c>
    </row>
    <row r="47" spans="1:905" ht="15" customHeight="1">
      <c r="A47" s="36" t="s">
        <v>81</v>
      </c>
      <c r="B47" s="58" t="s">
        <v>82</v>
      </c>
      <c r="C47" s="36" t="s">
        <v>162</v>
      </c>
      <c r="D47" s="74">
        <v>44926</v>
      </c>
      <c r="E47" s="58" t="s">
        <v>193</v>
      </c>
      <c r="F47" s="58" t="s">
        <v>191</v>
      </c>
      <c r="G47" s="31">
        <v>84825</v>
      </c>
      <c r="H47" s="31">
        <v>12389</v>
      </c>
      <c r="I47" s="31"/>
      <c r="J47" s="31">
        <v>5264</v>
      </c>
      <c r="K47" s="31">
        <v>2944</v>
      </c>
      <c r="L47" s="31">
        <v>-1862</v>
      </c>
      <c r="M47" s="31">
        <v>-323</v>
      </c>
      <c r="N47" s="31">
        <v>-1404</v>
      </c>
      <c r="O47" s="31"/>
      <c r="P47" s="31"/>
      <c r="Q47" s="31"/>
      <c r="R47" s="31">
        <v>59009</v>
      </c>
      <c r="S47" s="31">
        <v>15464</v>
      </c>
      <c r="T47" s="31">
        <v>7788</v>
      </c>
      <c r="U47" s="180">
        <v>2565</v>
      </c>
      <c r="V47" s="34">
        <v>4.5</v>
      </c>
      <c r="W47" s="34">
        <v>677</v>
      </c>
      <c r="X47" s="34">
        <v>0</v>
      </c>
      <c r="Y47" s="34"/>
      <c r="Z47" s="34">
        <v>45</v>
      </c>
      <c r="AA47" s="34">
        <v>16</v>
      </c>
      <c r="AB47" s="34">
        <v>-9</v>
      </c>
      <c r="AC47" s="34">
        <v>-1</v>
      </c>
      <c r="AD47" s="34">
        <v>-7</v>
      </c>
      <c r="AE47" s="34"/>
      <c r="AF47" s="34"/>
      <c r="AG47" s="34"/>
      <c r="AH47" s="34">
        <v>527</v>
      </c>
      <c r="AI47" s="34">
        <v>100</v>
      </c>
      <c r="AJ47" s="34">
        <v>48</v>
      </c>
      <c r="AK47" s="34">
        <v>2</v>
      </c>
      <c r="AL47" s="34">
        <v>3</v>
      </c>
      <c r="AM47" s="34">
        <v>2066</v>
      </c>
      <c r="AN47" s="34">
        <v>1090</v>
      </c>
      <c r="AO47" s="34"/>
      <c r="AP47" s="34">
        <v>2</v>
      </c>
      <c r="AQ47" s="34">
        <v>657</v>
      </c>
      <c r="AR47" s="34">
        <v>-237</v>
      </c>
      <c r="AS47" s="34">
        <v>0</v>
      </c>
      <c r="AT47" s="34">
        <v>-236</v>
      </c>
      <c r="AU47" s="34"/>
      <c r="AV47" s="34"/>
      <c r="AW47" s="34"/>
      <c r="AX47" s="34">
        <v>1676</v>
      </c>
      <c r="AY47" s="34">
        <v>205</v>
      </c>
      <c r="AZ47" s="34">
        <v>186</v>
      </c>
      <c r="BA47" s="34">
        <v>0</v>
      </c>
      <c r="BB47" s="34">
        <v>3</v>
      </c>
      <c r="BC47" s="34">
        <v>308</v>
      </c>
      <c r="BD47" s="34">
        <v>195</v>
      </c>
      <c r="BE47" s="34"/>
      <c r="BF47" s="34">
        <v>0</v>
      </c>
      <c r="BG47" s="34">
        <v>183</v>
      </c>
      <c r="BH47" s="34">
        <v>-62</v>
      </c>
      <c r="BI47" s="34">
        <v>0</v>
      </c>
      <c r="BJ47" s="34">
        <v>-62</v>
      </c>
      <c r="BK47" s="34"/>
      <c r="BL47" s="34"/>
      <c r="BM47" s="34"/>
      <c r="BN47" s="34">
        <v>242</v>
      </c>
      <c r="BO47" s="34">
        <v>51</v>
      </c>
      <c r="BP47" s="34">
        <v>16</v>
      </c>
      <c r="BQ47" s="34">
        <v>0</v>
      </c>
      <c r="BR47" s="34">
        <v>2.2999999999999998</v>
      </c>
      <c r="BS47" s="34">
        <v>879</v>
      </c>
      <c r="BT47" s="34">
        <v>879</v>
      </c>
      <c r="BU47" s="34"/>
      <c r="BV47" s="34">
        <v>0</v>
      </c>
      <c r="BW47" s="34">
        <v>0</v>
      </c>
      <c r="BX47" s="34">
        <v>0</v>
      </c>
      <c r="BY47" s="34">
        <v>0</v>
      </c>
      <c r="BZ47" s="34">
        <v>0</v>
      </c>
      <c r="CA47" s="34"/>
      <c r="CB47" s="34"/>
      <c r="CC47" s="34"/>
      <c r="CD47" s="34">
        <v>601</v>
      </c>
      <c r="CE47" s="34">
        <v>110</v>
      </c>
      <c r="CF47" s="34">
        <v>169</v>
      </c>
      <c r="CG47" s="34">
        <v>0</v>
      </c>
      <c r="CH47" s="34">
        <v>3.9</v>
      </c>
      <c r="CI47" s="34">
        <v>37</v>
      </c>
      <c r="CJ47" s="34">
        <v>0</v>
      </c>
      <c r="CK47" s="34"/>
      <c r="CL47" s="34">
        <v>0</v>
      </c>
      <c r="CM47" s="34">
        <v>0</v>
      </c>
      <c r="CN47" s="34">
        <v>0</v>
      </c>
      <c r="CO47" s="34">
        <v>0</v>
      </c>
      <c r="CP47" s="34">
        <v>0</v>
      </c>
      <c r="CQ47" s="34"/>
      <c r="CR47" s="34"/>
      <c r="CS47" s="34"/>
      <c r="CT47" s="34">
        <v>37</v>
      </c>
      <c r="CU47" s="34">
        <v>0</v>
      </c>
      <c r="CV47" s="34">
        <v>0</v>
      </c>
      <c r="CW47" s="34">
        <v>0</v>
      </c>
      <c r="CX47" s="34">
        <v>6.8</v>
      </c>
      <c r="CY47" s="34">
        <v>824</v>
      </c>
      <c r="CZ47" s="34">
        <v>0</v>
      </c>
      <c r="DA47" s="34"/>
      <c r="DB47" s="34">
        <v>2</v>
      </c>
      <c r="DC47" s="34">
        <v>474</v>
      </c>
      <c r="DD47" s="34">
        <v>-175</v>
      </c>
      <c r="DE47" s="34">
        <v>0</v>
      </c>
      <c r="DF47" s="34">
        <v>-175</v>
      </c>
      <c r="DG47" s="34"/>
      <c r="DH47" s="34"/>
      <c r="DI47" s="34"/>
      <c r="DJ47" s="34">
        <v>790</v>
      </c>
      <c r="DK47" s="34">
        <v>33</v>
      </c>
      <c r="DL47" s="34">
        <v>1</v>
      </c>
      <c r="DM47" s="34">
        <v>0</v>
      </c>
      <c r="DN47" s="34">
        <v>2.1</v>
      </c>
      <c r="DO47" s="34">
        <v>18</v>
      </c>
      <c r="DP47" s="34">
        <v>17</v>
      </c>
      <c r="DQ47" s="34"/>
      <c r="DR47" s="34">
        <v>0</v>
      </c>
      <c r="DS47" s="34">
        <v>0</v>
      </c>
      <c r="DT47" s="34">
        <v>0</v>
      </c>
      <c r="DU47" s="34">
        <v>0</v>
      </c>
      <c r="DV47" s="34">
        <v>0</v>
      </c>
      <c r="DW47" s="34"/>
      <c r="DX47" s="34"/>
      <c r="DY47" s="34"/>
      <c r="DZ47" s="34">
        <v>8</v>
      </c>
      <c r="EA47" s="34">
        <v>11</v>
      </c>
      <c r="EB47" s="34">
        <v>0</v>
      </c>
      <c r="EC47" s="34">
        <v>0</v>
      </c>
      <c r="ED47" s="34">
        <v>4.5999999999999996</v>
      </c>
      <c r="EE47" s="34">
        <v>31604</v>
      </c>
      <c r="EF47" s="34">
        <v>1407</v>
      </c>
      <c r="EG47" s="34"/>
      <c r="EH47" s="34">
        <v>2303</v>
      </c>
      <c r="EI47" s="34">
        <v>1173</v>
      </c>
      <c r="EJ47" s="34">
        <v>-837</v>
      </c>
      <c r="EK47" s="34">
        <v>-234</v>
      </c>
      <c r="EL47" s="34">
        <v>-546</v>
      </c>
      <c r="EM47" s="34"/>
      <c r="EN47" s="34"/>
      <c r="EO47" s="34"/>
      <c r="EP47" s="34">
        <v>26502</v>
      </c>
      <c r="EQ47" s="34">
        <v>4576</v>
      </c>
      <c r="ER47" s="34">
        <v>506</v>
      </c>
      <c r="ES47" s="34">
        <v>19</v>
      </c>
      <c r="ET47" s="34">
        <v>2.4</v>
      </c>
      <c r="EU47" s="34">
        <v>4125</v>
      </c>
      <c r="EV47" s="34">
        <v>0</v>
      </c>
      <c r="EW47" s="34"/>
      <c r="EX47" s="34">
        <v>203</v>
      </c>
      <c r="EY47" s="34">
        <v>72</v>
      </c>
      <c r="EZ47" s="34">
        <v>-30</v>
      </c>
      <c r="FA47" s="34">
        <v>-9</v>
      </c>
      <c r="FB47" s="34">
        <v>-16</v>
      </c>
      <c r="FC47" s="34"/>
      <c r="FD47" s="34"/>
      <c r="FE47" s="34"/>
      <c r="FF47" s="34">
        <v>3630</v>
      </c>
      <c r="FG47" s="34">
        <v>465</v>
      </c>
      <c r="FH47" s="34">
        <v>29</v>
      </c>
      <c r="FI47" s="34">
        <v>0</v>
      </c>
      <c r="FJ47" s="34">
        <v>1.8</v>
      </c>
      <c r="FK47" s="34">
        <v>408</v>
      </c>
      <c r="FL47" s="34">
        <v>0</v>
      </c>
      <c r="FM47" s="34"/>
      <c r="FN47" s="34">
        <v>4</v>
      </c>
      <c r="FO47" s="34">
        <v>5</v>
      </c>
      <c r="FP47" s="34">
        <v>-1</v>
      </c>
      <c r="FQ47" s="34">
        <v>0</v>
      </c>
      <c r="FR47" s="34">
        <v>0</v>
      </c>
      <c r="FS47" s="34"/>
      <c r="FT47" s="34"/>
      <c r="FU47" s="34"/>
      <c r="FV47" s="34">
        <v>291</v>
      </c>
      <c r="FW47" s="34">
        <v>111</v>
      </c>
      <c r="FX47" s="34">
        <v>5</v>
      </c>
      <c r="FY47" s="34">
        <v>0</v>
      </c>
      <c r="FZ47" s="34">
        <v>3.2</v>
      </c>
      <c r="GA47" s="34">
        <v>470</v>
      </c>
      <c r="GB47" s="34">
        <v>0</v>
      </c>
      <c r="GC47" s="34"/>
      <c r="GD47" s="34">
        <v>0</v>
      </c>
      <c r="GE47" s="34">
        <v>0</v>
      </c>
      <c r="GF47" s="34">
        <v>0</v>
      </c>
      <c r="GG47" s="34">
        <v>0</v>
      </c>
      <c r="GH47" s="34">
        <v>0</v>
      </c>
      <c r="GI47" s="34"/>
      <c r="GJ47" s="34"/>
      <c r="GK47" s="34"/>
      <c r="GL47" s="34">
        <v>470</v>
      </c>
      <c r="GM47" s="34">
        <v>0</v>
      </c>
      <c r="GN47" s="34">
        <v>0</v>
      </c>
      <c r="GO47" s="34">
        <v>0</v>
      </c>
      <c r="GP47" s="34">
        <v>1.9</v>
      </c>
      <c r="GQ47" s="34">
        <v>282</v>
      </c>
      <c r="GR47" s="34">
        <v>0</v>
      </c>
      <c r="GS47" s="34"/>
      <c r="GT47" s="34">
        <v>24</v>
      </c>
      <c r="GU47" s="34">
        <v>9</v>
      </c>
      <c r="GV47" s="34">
        <v>-8</v>
      </c>
      <c r="GW47" s="34">
        <v>-1</v>
      </c>
      <c r="GX47" s="34">
        <v>-6</v>
      </c>
      <c r="GY47" s="34"/>
      <c r="GZ47" s="34"/>
      <c r="HA47" s="34"/>
      <c r="HB47" s="34">
        <v>184</v>
      </c>
      <c r="HC47" s="34">
        <v>77</v>
      </c>
      <c r="HD47" s="34">
        <v>21</v>
      </c>
      <c r="HE47" s="34">
        <v>0</v>
      </c>
      <c r="HF47" s="34">
        <v>3.8</v>
      </c>
      <c r="HG47" s="34">
        <v>231</v>
      </c>
      <c r="HH47" s="34">
        <v>0</v>
      </c>
      <c r="HI47" s="34"/>
      <c r="HJ47" s="34">
        <v>23</v>
      </c>
      <c r="HK47" s="34">
        <v>22</v>
      </c>
      <c r="HL47" s="34">
        <v>-14</v>
      </c>
      <c r="HM47" s="34">
        <v>0</v>
      </c>
      <c r="HN47" s="34">
        <v>-13</v>
      </c>
      <c r="HO47" s="34"/>
      <c r="HP47" s="34"/>
      <c r="HQ47" s="34"/>
      <c r="HR47" s="34">
        <v>224</v>
      </c>
      <c r="HS47" s="34">
        <v>6</v>
      </c>
      <c r="HT47" s="34">
        <v>2</v>
      </c>
      <c r="HU47" s="34">
        <v>0</v>
      </c>
      <c r="HV47" s="34">
        <v>2.2000000000000002</v>
      </c>
      <c r="HW47" s="34">
        <v>132</v>
      </c>
      <c r="HX47" s="34">
        <v>0</v>
      </c>
      <c r="HY47" s="34"/>
      <c r="HZ47" s="34">
        <v>6</v>
      </c>
      <c r="IA47" s="34">
        <v>22</v>
      </c>
      <c r="IB47" s="34">
        <v>-7</v>
      </c>
      <c r="IC47" s="34">
        <v>0</v>
      </c>
      <c r="ID47" s="34">
        <v>-6</v>
      </c>
      <c r="IE47" s="34"/>
      <c r="IF47" s="34"/>
      <c r="IG47" s="34"/>
      <c r="IH47" s="34">
        <v>66</v>
      </c>
      <c r="II47" s="34">
        <v>66</v>
      </c>
      <c r="IJ47" s="34">
        <v>0</v>
      </c>
      <c r="IK47" s="34">
        <v>0</v>
      </c>
      <c r="IL47" s="34">
        <v>3.1</v>
      </c>
      <c r="IM47" s="34">
        <v>499</v>
      </c>
      <c r="IN47" s="34">
        <v>0</v>
      </c>
      <c r="IO47" s="34"/>
      <c r="IP47" s="34">
        <v>52</v>
      </c>
      <c r="IQ47" s="34">
        <v>8</v>
      </c>
      <c r="IR47" s="34">
        <v>-6</v>
      </c>
      <c r="IS47" s="34">
        <v>-1</v>
      </c>
      <c r="IT47" s="34">
        <v>-5</v>
      </c>
      <c r="IU47" s="34"/>
      <c r="IV47" s="34"/>
      <c r="IW47" s="34"/>
      <c r="IX47" s="34">
        <v>373</v>
      </c>
      <c r="IY47" s="34">
        <v>122</v>
      </c>
      <c r="IZ47" s="34">
        <v>3</v>
      </c>
      <c r="JA47" s="34">
        <v>0</v>
      </c>
      <c r="JB47" s="34">
        <v>2.7</v>
      </c>
      <c r="JC47" s="34">
        <v>880</v>
      </c>
      <c r="JD47" s="34">
        <v>0</v>
      </c>
      <c r="JE47" s="34"/>
      <c r="JF47" s="34">
        <v>162</v>
      </c>
      <c r="JG47" s="34">
        <v>7</v>
      </c>
      <c r="JH47" s="34">
        <v>-8</v>
      </c>
      <c r="JI47" s="34">
        <v>-3</v>
      </c>
      <c r="JJ47" s="34">
        <v>-4</v>
      </c>
      <c r="JK47" s="34"/>
      <c r="JL47" s="34"/>
      <c r="JM47" s="34"/>
      <c r="JN47" s="34">
        <v>682</v>
      </c>
      <c r="JO47" s="34">
        <v>186</v>
      </c>
      <c r="JP47" s="34">
        <v>13</v>
      </c>
      <c r="JQ47" s="34">
        <v>0</v>
      </c>
      <c r="JR47" s="34">
        <v>2.6</v>
      </c>
      <c r="JS47" s="34">
        <v>253</v>
      </c>
      <c r="JT47" s="34">
        <v>0</v>
      </c>
      <c r="JU47" s="34"/>
      <c r="JV47" s="34">
        <v>53</v>
      </c>
      <c r="JW47" s="34">
        <v>22</v>
      </c>
      <c r="JX47" s="34">
        <v>-7</v>
      </c>
      <c r="JY47" s="34">
        <v>-1</v>
      </c>
      <c r="JZ47" s="34">
        <v>-6</v>
      </c>
      <c r="KA47" s="34"/>
      <c r="KB47" s="34"/>
      <c r="KC47" s="34"/>
      <c r="KD47" s="34">
        <v>185</v>
      </c>
      <c r="KE47" s="34">
        <v>63</v>
      </c>
      <c r="KF47" s="34">
        <v>5</v>
      </c>
      <c r="KG47" s="34">
        <v>0</v>
      </c>
      <c r="KH47" s="34">
        <v>4</v>
      </c>
      <c r="KI47" s="34">
        <v>608</v>
      </c>
      <c r="KJ47" s="34">
        <v>606</v>
      </c>
      <c r="KK47" s="34"/>
      <c r="KL47" s="34">
        <v>0</v>
      </c>
      <c r="KM47" s="34">
        <v>75</v>
      </c>
      <c r="KN47" s="34">
        <v>-8</v>
      </c>
      <c r="KO47" s="34">
        <v>0</v>
      </c>
      <c r="KP47" s="34">
        <v>-7</v>
      </c>
      <c r="KQ47" s="34"/>
      <c r="KR47" s="34"/>
      <c r="KS47" s="34"/>
      <c r="KT47" s="34">
        <v>107</v>
      </c>
      <c r="KU47" s="34">
        <v>500</v>
      </c>
      <c r="KV47" s="34">
        <v>0</v>
      </c>
      <c r="KW47" s="34">
        <v>0</v>
      </c>
      <c r="KX47" s="34">
        <v>6.1</v>
      </c>
      <c r="KY47" s="34">
        <v>2403</v>
      </c>
      <c r="KZ47" s="34">
        <v>543</v>
      </c>
      <c r="LA47" s="34"/>
      <c r="LB47" s="34">
        <v>268</v>
      </c>
      <c r="LC47" s="34">
        <v>16</v>
      </c>
      <c r="LD47" s="34">
        <v>-16</v>
      </c>
      <c r="LE47" s="34">
        <v>-6</v>
      </c>
      <c r="LF47" s="34">
        <v>-7</v>
      </c>
      <c r="LG47" s="34"/>
      <c r="LH47" s="34"/>
      <c r="LI47" s="34"/>
      <c r="LJ47" s="34">
        <v>2037</v>
      </c>
      <c r="LK47" s="34">
        <v>293</v>
      </c>
      <c r="LL47" s="34">
        <v>73</v>
      </c>
      <c r="LM47" s="34">
        <v>0</v>
      </c>
      <c r="LN47" s="34">
        <v>2.5</v>
      </c>
      <c r="LO47" s="34">
        <v>1031</v>
      </c>
      <c r="LP47" s="34">
        <v>0</v>
      </c>
      <c r="LQ47" s="34"/>
      <c r="LR47" s="34">
        <v>12</v>
      </c>
      <c r="LS47" s="34">
        <v>1</v>
      </c>
      <c r="LT47" s="34">
        <v>-1</v>
      </c>
      <c r="LU47" s="34">
        <v>-1</v>
      </c>
      <c r="LV47" s="34">
        <v>0</v>
      </c>
      <c r="LW47" s="34"/>
      <c r="LX47" s="34"/>
      <c r="LY47" s="34"/>
      <c r="LZ47" s="34">
        <v>875</v>
      </c>
      <c r="MA47" s="34">
        <v>130</v>
      </c>
      <c r="MB47" s="34">
        <v>26</v>
      </c>
      <c r="MC47" s="34">
        <v>0</v>
      </c>
      <c r="MD47" s="34">
        <v>2.8</v>
      </c>
      <c r="ME47" s="34">
        <v>1502</v>
      </c>
      <c r="MF47" s="34">
        <v>0</v>
      </c>
      <c r="MG47" s="34"/>
      <c r="MH47" s="34">
        <v>80</v>
      </c>
      <c r="MI47" s="34">
        <v>44</v>
      </c>
      <c r="MJ47" s="34">
        <v>-20</v>
      </c>
      <c r="MK47" s="34">
        <v>-4</v>
      </c>
      <c r="ML47" s="34">
        <v>-15</v>
      </c>
      <c r="MM47" s="34"/>
      <c r="MN47" s="34"/>
      <c r="MO47" s="34"/>
      <c r="MP47" s="34">
        <v>1261</v>
      </c>
      <c r="MQ47" s="34">
        <v>200</v>
      </c>
      <c r="MR47" s="34">
        <v>41</v>
      </c>
      <c r="MS47" s="34">
        <v>0</v>
      </c>
      <c r="MT47" s="34">
        <v>2.6</v>
      </c>
      <c r="MU47" s="34">
        <v>1001</v>
      </c>
      <c r="MV47" s="34">
        <v>0</v>
      </c>
      <c r="MW47" s="34"/>
      <c r="MX47" s="34">
        <v>108</v>
      </c>
      <c r="MY47" s="34">
        <v>14</v>
      </c>
      <c r="MZ47" s="34">
        <v>-12</v>
      </c>
      <c r="NA47" s="34">
        <v>-4</v>
      </c>
      <c r="NB47" s="34">
        <v>-6</v>
      </c>
      <c r="NC47" s="34"/>
      <c r="ND47" s="34"/>
      <c r="NE47" s="34"/>
      <c r="NF47" s="34">
        <v>807</v>
      </c>
      <c r="NG47" s="34">
        <v>177</v>
      </c>
      <c r="NH47" s="34">
        <v>13</v>
      </c>
      <c r="NI47" s="34">
        <v>4</v>
      </c>
      <c r="NJ47" s="34">
        <v>3.5</v>
      </c>
      <c r="NK47" s="34">
        <v>1292</v>
      </c>
      <c r="NL47" s="34">
        <v>258</v>
      </c>
      <c r="NM47" s="34"/>
      <c r="NN47" s="34">
        <v>112</v>
      </c>
      <c r="NO47" s="34">
        <v>92</v>
      </c>
      <c r="NP47" s="34">
        <v>-31</v>
      </c>
      <c r="NQ47" s="34">
        <v>-2</v>
      </c>
      <c r="NR47" s="34">
        <v>-28</v>
      </c>
      <c r="NS47" s="34"/>
      <c r="NT47" s="34"/>
      <c r="NU47" s="34"/>
      <c r="NV47" s="34">
        <v>963</v>
      </c>
      <c r="NW47" s="34">
        <v>303</v>
      </c>
      <c r="NX47" s="34">
        <v>26</v>
      </c>
      <c r="NY47" s="34">
        <v>0</v>
      </c>
      <c r="NZ47" s="34">
        <v>3.1</v>
      </c>
      <c r="OA47" s="34">
        <v>2319</v>
      </c>
      <c r="OB47" s="34">
        <v>0</v>
      </c>
      <c r="OC47" s="34"/>
      <c r="OD47" s="34">
        <v>168</v>
      </c>
      <c r="OE47" s="34">
        <v>89</v>
      </c>
      <c r="OF47" s="34">
        <v>-52</v>
      </c>
      <c r="OG47" s="34">
        <v>-7</v>
      </c>
      <c r="OH47" s="34">
        <v>-42</v>
      </c>
      <c r="OI47" s="34"/>
      <c r="OJ47" s="34"/>
      <c r="OK47" s="34"/>
      <c r="OL47" s="34">
        <v>1930</v>
      </c>
      <c r="OM47" s="34">
        <v>350</v>
      </c>
      <c r="ON47" s="34">
        <v>37</v>
      </c>
      <c r="OO47" s="34">
        <v>2</v>
      </c>
      <c r="OP47" s="34">
        <v>2.6</v>
      </c>
      <c r="OQ47" s="34">
        <v>3004</v>
      </c>
      <c r="OR47" s="34">
        <v>0</v>
      </c>
      <c r="OS47" s="34"/>
      <c r="OT47" s="34">
        <v>151</v>
      </c>
      <c r="OU47" s="34">
        <v>39</v>
      </c>
      <c r="OV47" s="34">
        <v>-18</v>
      </c>
      <c r="OW47" s="34">
        <v>-5</v>
      </c>
      <c r="OX47" s="34">
        <v>-10</v>
      </c>
      <c r="OY47" s="34"/>
      <c r="OZ47" s="34"/>
      <c r="PA47" s="34"/>
      <c r="PB47" s="34">
        <v>2447</v>
      </c>
      <c r="PC47" s="34">
        <v>527</v>
      </c>
      <c r="PD47" s="34">
        <v>29</v>
      </c>
      <c r="PE47" s="34">
        <v>0</v>
      </c>
      <c r="PF47" s="34">
        <v>2.6</v>
      </c>
      <c r="PG47" s="34">
        <v>1592</v>
      </c>
      <c r="PH47" s="34">
        <v>0</v>
      </c>
      <c r="PI47" s="34"/>
      <c r="PJ47" s="34">
        <v>96</v>
      </c>
      <c r="PK47" s="34">
        <v>10</v>
      </c>
      <c r="PL47" s="34">
        <v>-8</v>
      </c>
      <c r="PM47" s="34">
        <v>-3</v>
      </c>
      <c r="PN47" s="34">
        <v>-3</v>
      </c>
      <c r="PO47" s="34"/>
      <c r="PP47" s="34"/>
      <c r="PQ47" s="34"/>
      <c r="PR47" s="34">
        <v>1436</v>
      </c>
      <c r="PS47" s="34">
        <v>82</v>
      </c>
      <c r="PT47" s="34">
        <v>74</v>
      </c>
      <c r="PU47" s="34">
        <v>0</v>
      </c>
      <c r="PV47" s="34">
        <v>2.1</v>
      </c>
      <c r="PW47" s="34">
        <v>3334</v>
      </c>
      <c r="PX47" s="34">
        <v>0</v>
      </c>
      <c r="PY47" s="34"/>
      <c r="PZ47" s="34">
        <v>261</v>
      </c>
      <c r="QA47" s="34">
        <v>138</v>
      </c>
      <c r="QB47" s="34">
        <v>-97</v>
      </c>
      <c r="QC47" s="34">
        <v>-12</v>
      </c>
      <c r="QD47" s="34">
        <v>-80</v>
      </c>
      <c r="QE47" s="34"/>
      <c r="QF47" s="34"/>
      <c r="QG47" s="34"/>
      <c r="QH47" s="34">
        <v>2835</v>
      </c>
      <c r="QI47" s="34">
        <v>424</v>
      </c>
      <c r="QJ47" s="34">
        <v>61</v>
      </c>
      <c r="QK47" s="34">
        <v>13</v>
      </c>
      <c r="QL47" s="34">
        <v>2.2999999999999998</v>
      </c>
      <c r="QM47" s="34">
        <v>4577</v>
      </c>
      <c r="QN47" s="34">
        <v>0</v>
      </c>
      <c r="QO47" s="34"/>
      <c r="QP47" s="34">
        <v>458</v>
      </c>
      <c r="QQ47" s="34">
        <v>376</v>
      </c>
      <c r="QR47" s="34">
        <v>-428</v>
      </c>
      <c r="QS47" s="34">
        <v>-172</v>
      </c>
      <c r="QT47" s="34">
        <v>-231</v>
      </c>
      <c r="QU47" s="34"/>
      <c r="QV47" s="34"/>
      <c r="QW47" s="34"/>
      <c r="QX47" s="34">
        <v>4224</v>
      </c>
      <c r="QY47" s="34">
        <v>335</v>
      </c>
      <c r="QZ47" s="34">
        <v>18</v>
      </c>
      <c r="RA47" s="34">
        <v>0</v>
      </c>
      <c r="RB47" s="34">
        <v>2</v>
      </c>
      <c r="RC47" s="34">
        <v>1038</v>
      </c>
      <c r="RD47" s="34">
        <v>0</v>
      </c>
      <c r="RE47" s="34"/>
      <c r="RF47" s="34">
        <v>23</v>
      </c>
      <c r="RG47" s="34">
        <v>82</v>
      </c>
      <c r="RH47" s="34">
        <v>-42</v>
      </c>
      <c r="RI47" s="34">
        <v>0</v>
      </c>
      <c r="RJ47" s="34">
        <v>-41</v>
      </c>
      <c r="RK47" s="34"/>
      <c r="RL47" s="34"/>
      <c r="RM47" s="34"/>
      <c r="RN47" s="34">
        <v>920</v>
      </c>
      <c r="RO47" s="34">
        <v>113</v>
      </c>
      <c r="RP47" s="34">
        <v>5</v>
      </c>
      <c r="RQ47" s="34">
        <v>0</v>
      </c>
      <c r="RR47" s="34">
        <v>1.4</v>
      </c>
      <c r="RS47" s="34">
        <v>302</v>
      </c>
      <c r="RT47" s="34">
        <v>0</v>
      </c>
      <c r="RU47" s="34"/>
      <c r="RV47" s="34">
        <v>32</v>
      </c>
      <c r="RW47" s="34">
        <v>22</v>
      </c>
      <c r="RX47" s="34">
        <v>-18</v>
      </c>
      <c r="RY47" s="34">
        <v>-2</v>
      </c>
      <c r="RZ47" s="34">
        <v>-16</v>
      </c>
      <c r="SA47" s="34"/>
      <c r="SB47" s="34"/>
      <c r="SC47" s="34"/>
      <c r="SD47" s="34">
        <v>263</v>
      </c>
      <c r="SE47" s="34">
        <v>20</v>
      </c>
      <c r="SF47" s="34">
        <v>19</v>
      </c>
      <c r="SG47" s="34">
        <v>0</v>
      </c>
      <c r="SH47" s="34">
        <v>3</v>
      </c>
      <c r="SI47" s="34">
        <v>224</v>
      </c>
      <c r="SJ47" s="34">
        <v>0</v>
      </c>
      <c r="SK47" s="34"/>
      <c r="SL47" s="34">
        <v>4</v>
      </c>
      <c r="SM47" s="34">
        <v>1</v>
      </c>
      <c r="SN47" s="34">
        <v>-1</v>
      </c>
      <c r="SO47" s="34">
        <v>0</v>
      </c>
      <c r="SP47" s="34">
        <v>-1</v>
      </c>
      <c r="SQ47" s="34"/>
      <c r="SR47" s="34"/>
      <c r="SS47" s="34"/>
      <c r="ST47" s="34">
        <v>200</v>
      </c>
      <c r="SU47" s="34">
        <v>21</v>
      </c>
      <c r="SV47" s="34">
        <v>4</v>
      </c>
      <c r="SW47" s="34">
        <v>0</v>
      </c>
      <c r="SX47" s="34">
        <v>2.5</v>
      </c>
      <c r="SY47" s="34">
        <v>97</v>
      </c>
      <c r="SZ47" s="34">
        <v>0</v>
      </c>
      <c r="TA47" s="34"/>
      <c r="TB47" s="34">
        <v>5</v>
      </c>
      <c r="TC47" s="34">
        <v>4</v>
      </c>
      <c r="TD47" s="34">
        <v>-4</v>
      </c>
      <c r="TE47" s="34">
        <v>-1</v>
      </c>
      <c r="TF47" s="34">
        <v>-3</v>
      </c>
      <c r="TG47" s="34"/>
      <c r="TH47" s="34"/>
      <c r="TI47" s="34"/>
      <c r="TJ47" s="34">
        <v>92</v>
      </c>
      <c r="TK47" s="34">
        <v>4</v>
      </c>
      <c r="TL47" s="34">
        <v>1</v>
      </c>
      <c r="TM47" s="34">
        <v>0</v>
      </c>
      <c r="TN47" s="34">
        <v>2.1</v>
      </c>
      <c r="TO47" s="34">
        <v>9949</v>
      </c>
      <c r="TP47" s="34">
        <v>8153</v>
      </c>
      <c r="TQ47" s="34"/>
      <c r="TR47" s="34">
        <v>316</v>
      </c>
      <c r="TS47" s="34">
        <v>19</v>
      </c>
      <c r="TT47" s="34">
        <v>-29</v>
      </c>
      <c r="TU47" s="34">
        <v>-4</v>
      </c>
      <c r="TV47" s="34">
        <v>-14</v>
      </c>
      <c r="TW47" s="34"/>
      <c r="TX47" s="34"/>
      <c r="TY47" s="34"/>
      <c r="TZ47" s="34">
        <v>3560</v>
      </c>
      <c r="UA47" s="34">
        <v>3627</v>
      </c>
      <c r="UB47" s="34">
        <v>2381</v>
      </c>
      <c r="UC47" s="34">
        <v>381</v>
      </c>
      <c r="UD47" s="34">
        <v>7.9</v>
      </c>
      <c r="UE47" s="34">
        <v>9504</v>
      </c>
      <c r="UF47" s="34">
        <v>7757</v>
      </c>
      <c r="UG47" s="34"/>
      <c r="UH47" s="34">
        <v>270</v>
      </c>
      <c r="UI47" s="34">
        <v>12</v>
      </c>
      <c r="UJ47" s="34">
        <v>-24</v>
      </c>
      <c r="UK47" s="34">
        <v>-4</v>
      </c>
      <c r="UL47" s="34">
        <v>-10</v>
      </c>
      <c r="UM47" s="34"/>
      <c r="UN47" s="34"/>
      <c r="UO47" s="34"/>
      <c r="UP47" s="34">
        <v>3197</v>
      </c>
      <c r="UQ47" s="34">
        <v>3556</v>
      </c>
      <c r="UR47" s="34">
        <v>2370</v>
      </c>
      <c r="US47" s="34">
        <v>381</v>
      </c>
      <c r="UT47" s="34">
        <v>8.1</v>
      </c>
      <c r="UU47" s="34">
        <v>3977</v>
      </c>
      <c r="UV47" s="34">
        <v>3752</v>
      </c>
      <c r="UW47" s="34"/>
      <c r="UX47" s="34">
        <v>111</v>
      </c>
      <c r="UY47" s="34">
        <v>0</v>
      </c>
      <c r="UZ47" s="34">
        <v>-8</v>
      </c>
      <c r="VA47" s="34">
        <v>-2</v>
      </c>
      <c r="VB47" s="34">
        <v>0</v>
      </c>
      <c r="VC47" s="34"/>
      <c r="VD47" s="34"/>
      <c r="VE47" s="34"/>
      <c r="VF47" s="34">
        <v>1254</v>
      </c>
      <c r="VG47" s="34">
        <v>1354</v>
      </c>
      <c r="VH47" s="34">
        <v>1180</v>
      </c>
      <c r="VI47" s="34">
        <v>189</v>
      </c>
      <c r="VJ47" s="34">
        <v>8.6999999999999993</v>
      </c>
      <c r="VK47" s="34">
        <v>406</v>
      </c>
      <c r="VL47" s="34">
        <v>373</v>
      </c>
      <c r="VM47" s="34"/>
      <c r="VN47" s="34">
        <v>46</v>
      </c>
      <c r="VO47" s="34">
        <v>0</v>
      </c>
      <c r="VP47" s="34">
        <v>0</v>
      </c>
      <c r="VQ47" s="34">
        <v>0</v>
      </c>
      <c r="VR47" s="34">
        <v>0</v>
      </c>
      <c r="VS47" s="34"/>
      <c r="VT47" s="34"/>
      <c r="VU47" s="34"/>
      <c r="VV47" s="34">
        <v>352</v>
      </c>
      <c r="VW47" s="34">
        <v>43</v>
      </c>
      <c r="VX47" s="34">
        <v>11</v>
      </c>
      <c r="VY47" s="34">
        <v>0</v>
      </c>
      <c r="VZ47" s="34">
        <v>2.6</v>
      </c>
      <c r="WA47" s="34">
        <v>39</v>
      </c>
      <c r="WB47" s="34">
        <v>23</v>
      </c>
      <c r="WC47" s="34"/>
      <c r="WD47" s="34">
        <v>0</v>
      </c>
      <c r="WE47" s="34">
        <v>7</v>
      </c>
      <c r="WF47" s="34">
        <v>-4</v>
      </c>
      <c r="WG47" s="34">
        <v>0</v>
      </c>
      <c r="WH47" s="34">
        <v>-4</v>
      </c>
      <c r="WI47" s="34"/>
      <c r="WJ47" s="34"/>
      <c r="WK47" s="34"/>
      <c r="WL47" s="34">
        <v>12</v>
      </c>
      <c r="WM47" s="34">
        <v>27</v>
      </c>
      <c r="WN47" s="34">
        <v>0</v>
      </c>
      <c r="WO47" s="34">
        <v>0</v>
      </c>
      <c r="WP47" s="34">
        <v>6.1</v>
      </c>
      <c r="WQ47" s="34">
        <v>2695</v>
      </c>
      <c r="WR47" s="34">
        <v>0</v>
      </c>
      <c r="WS47" s="34"/>
      <c r="WT47" s="34">
        <v>9</v>
      </c>
      <c r="WU47" s="34">
        <v>8</v>
      </c>
      <c r="WV47" s="34">
        <v>-10</v>
      </c>
      <c r="WW47" s="34">
        <v>0</v>
      </c>
      <c r="WX47" s="34">
        <v>-4</v>
      </c>
      <c r="WY47" s="34"/>
      <c r="WZ47" s="34"/>
      <c r="XA47" s="34"/>
      <c r="XB47" s="34">
        <v>828</v>
      </c>
      <c r="XC47" s="34">
        <v>414</v>
      </c>
      <c r="XD47" s="34">
        <v>687</v>
      </c>
      <c r="XE47" s="34">
        <v>766</v>
      </c>
      <c r="XF47" s="34">
        <v>13.4</v>
      </c>
      <c r="XG47" s="34">
        <v>2943</v>
      </c>
      <c r="XH47" s="34">
        <v>0</v>
      </c>
      <c r="XI47" s="34"/>
      <c r="XJ47" s="34">
        <v>253</v>
      </c>
      <c r="XK47" s="34">
        <v>117</v>
      </c>
      <c r="XL47" s="34">
        <v>-90</v>
      </c>
      <c r="XM47" s="34">
        <v>-13</v>
      </c>
      <c r="XN47" s="34">
        <v>-57</v>
      </c>
      <c r="XO47" s="34"/>
      <c r="XP47" s="34"/>
      <c r="XQ47" s="34"/>
      <c r="XR47" s="34">
        <v>2514</v>
      </c>
      <c r="XS47" s="34">
        <v>308</v>
      </c>
      <c r="XT47" s="34">
        <v>88</v>
      </c>
      <c r="XU47" s="34">
        <v>34</v>
      </c>
      <c r="XV47" s="34">
        <v>3.3</v>
      </c>
      <c r="XW47" s="34">
        <v>1489</v>
      </c>
      <c r="XX47" s="34">
        <v>0</v>
      </c>
      <c r="XY47" s="34"/>
      <c r="XZ47" s="34">
        <v>154</v>
      </c>
      <c r="YA47" s="34">
        <v>53</v>
      </c>
      <c r="YB47" s="34">
        <v>-38</v>
      </c>
      <c r="YC47" s="34">
        <v>-6</v>
      </c>
      <c r="YD47" s="34">
        <v>-16</v>
      </c>
      <c r="YE47" s="34"/>
      <c r="YF47" s="34"/>
      <c r="YG47" s="34"/>
      <c r="YH47" s="34">
        <v>1248</v>
      </c>
      <c r="YI47" s="34">
        <v>186</v>
      </c>
      <c r="YJ47" s="34">
        <v>23</v>
      </c>
      <c r="YK47" s="34">
        <v>32</v>
      </c>
      <c r="YL47" s="34">
        <v>3.5</v>
      </c>
      <c r="YM47" s="34">
        <v>599</v>
      </c>
      <c r="YN47" s="34">
        <v>0</v>
      </c>
      <c r="YO47" s="34"/>
      <c r="YP47" s="34">
        <v>19</v>
      </c>
      <c r="YQ47" s="34">
        <v>33</v>
      </c>
      <c r="YR47" s="34">
        <v>-26</v>
      </c>
      <c r="YS47" s="34">
        <v>-2</v>
      </c>
      <c r="YT47" s="34">
        <v>-23</v>
      </c>
      <c r="YU47" s="34"/>
      <c r="YV47" s="34"/>
      <c r="YW47" s="34"/>
      <c r="YX47" s="34">
        <v>527</v>
      </c>
      <c r="YY47" s="34">
        <v>51</v>
      </c>
      <c r="YZ47" s="34">
        <v>19</v>
      </c>
      <c r="ZA47" s="34">
        <v>1</v>
      </c>
      <c r="ZB47" s="34">
        <v>2.8</v>
      </c>
      <c r="ZC47" s="34">
        <v>855</v>
      </c>
      <c r="ZD47" s="34">
        <v>0</v>
      </c>
      <c r="ZE47" s="34"/>
      <c r="ZF47" s="34">
        <v>80</v>
      </c>
      <c r="ZG47" s="34">
        <v>31</v>
      </c>
      <c r="ZH47" s="34">
        <v>-26</v>
      </c>
      <c r="ZI47" s="34">
        <v>-5</v>
      </c>
      <c r="ZJ47" s="34">
        <v>-18</v>
      </c>
      <c r="ZK47" s="34"/>
      <c r="ZL47" s="34"/>
      <c r="ZM47" s="34"/>
      <c r="ZN47" s="34">
        <v>738</v>
      </c>
      <c r="ZO47" s="34">
        <v>71</v>
      </c>
      <c r="ZP47" s="34">
        <v>45</v>
      </c>
      <c r="ZQ47" s="34">
        <v>1</v>
      </c>
      <c r="ZR47" s="34">
        <v>3.2</v>
      </c>
      <c r="ZS47" s="34">
        <v>14938</v>
      </c>
      <c r="ZT47" s="34">
        <v>1581</v>
      </c>
      <c r="ZU47" s="34"/>
      <c r="ZV47" s="34">
        <v>652</v>
      </c>
      <c r="ZW47" s="34">
        <v>397</v>
      </c>
      <c r="ZX47" s="34">
        <v>-259</v>
      </c>
      <c r="ZY47" s="34">
        <v>-27</v>
      </c>
      <c r="ZZ47" s="34">
        <v>-206</v>
      </c>
      <c r="AAA47" s="34"/>
      <c r="AAB47" s="34"/>
      <c r="AAC47" s="34"/>
      <c r="AAD47" s="34">
        <v>13659</v>
      </c>
      <c r="AAE47" s="34">
        <v>999</v>
      </c>
      <c r="AAF47" s="34">
        <v>276</v>
      </c>
      <c r="AAG47" s="34">
        <v>4</v>
      </c>
      <c r="AAH47" s="34">
        <v>1.7</v>
      </c>
      <c r="AAI47" s="34">
        <v>6248</v>
      </c>
      <c r="AAJ47" s="34">
        <v>157</v>
      </c>
      <c r="AAK47" s="34"/>
      <c r="AAL47" s="34">
        <v>565</v>
      </c>
      <c r="AAM47" s="34">
        <v>126</v>
      </c>
      <c r="AAN47" s="34">
        <v>-53</v>
      </c>
      <c r="AAO47" s="34">
        <v>-7</v>
      </c>
      <c r="AAP47" s="34">
        <v>-39</v>
      </c>
      <c r="AAQ47" s="34"/>
      <c r="AAR47" s="34"/>
      <c r="AAS47" s="34"/>
      <c r="AAT47" s="34">
        <v>4116</v>
      </c>
      <c r="AAU47" s="34">
        <v>1558</v>
      </c>
      <c r="AAV47" s="34">
        <v>567</v>
      </c>
      <c r="AAW47" s="34">
        <v>7</v>
      </c>
      <c r="AAX47" s="34">
        <v>4.4000000000000004</v>
      </c>
      <c r="AAY47" s="34">
        <v>1438</v>
      </c>
      <c r="AAZ47" s="34">
        <v>157</v>
      </c>
      <c r="ABA47" s="34"/>
      <c r="ABB47" s="34">
        <v>70</v>
      </c>
      <c r="ABC47" s="34">
        <v>23</v>
      </c>
      <c r="ABD47" s="34">
        <v>-22</v>
      </c>
      <c r="ABE47" s="34">
        <v>-3</v>
      </c>
      <c r="ABF47" s="34">
        <v>-18</v>
      </c>
      <c r="ABG47" s="34"/>
      <c r="ABH47" s="34"/>
      <c r="ABI47" s="34"/>
      <c r="ABJ47" s="34">
        <v>847</v>
      </c>
      <c r="ABK47" s="34">
        <v>407</v>
      </c>
      <c r="ABL47" s="34">
        <v>184</v>
      </c>
      <c r="ABM47" s="34">
        <v>0</v>
      </c>
      <c r="ABN47" s="34">
        <v>5.5</v>
      </c>
      <c r="ABO47" s="34">
        <v>497</v>
      </c>
      <c r="ABP47" s="34">
        <v>0</v>
      </c>
      <c r="ABQ47" s="34"/>
      <c r="ABR47" s="34">
        <v>179</v>
      </c>
      <c r="ABS47" s="34">
        <v>8</v>
      </c>
      <c r="ABT47" s="34">
        <v>-9</v>
      </c>
      <c r="ABU47" s="34">
        <v>-1</v>
      </c>
      <c r="ABV47" s="34">
        <v>-8</v>
      </c>
      <c r="ABW47" s="34"/>
      <c r="ABX47" s="34"/>
      <c r="ABY47" s="34"/>
      <c r="ABZ47" s="34">
        <v>313</v>
      </c>
      <c r="ACA47" s="34">
        <v>93</v>
      </c>
      <c r="ACB47" s="34">
        <v>91</v>
      </c>
      <c r="ACC47" s="34">
        <v>0</v>
      </c>
      <c r="ACD47" s="34">
        <v>4.5999999999999996</v>
      </c>
      <c r="ACE47" s="34">
        <v>1831</v>
      </c>
      <c r="ACF47" s="34">
        <v>0</v>
      </c>
      <c r="ACG47" s="34"/>
      <c r="ACH47" s="34">
        <v>294</v>
      </c>
      <c r="ACI47" s="34">
        <v>83</v>
      </c>
      <c r="ACJ47" s="34">
        <v>-13</v>
      </c>
      <c r="ACK47" s="34">
        <v>-3</v>
      </c>
      <c r="ACL47" s="34">
        <v>-7</v>
      </c>
      <c r="ACM47" s="34"/>
      <c r="ACN47" s="34"/>
      <c r="ACO47" s="34"/>
      <c r="ACP47" s="34">
        <v>882</v>
      </c>
      <c r="ACQ47" s="34">
        <v>746</v>
      </c>
      <c r="ACR47" s="34">
        <v>203</v>
      </c>
      <c r="ACS47" s="34">
        <v>0</v>
      </c>
      <c r="ACT47" s="34">
        <v>5.5</v>
      </c>
      <c r="ACU47" s="34">
        <v>2379</v>
      </c>
      <c r="ACV47" s="34">
        <v>0</v>
      </c>
      <c r="ACW47" s="34"/>
      <c r="ACX47" s="34">
        <v>21</v>
      </c>
      <c r="ACY47" s="34">
        <v>10</v>
      </c>
      <c r="ACZ47" s="34">
        <v>-7</v>
      </c>
      <c r="ADA47" s="34">
        <v>-1</v>
      </c>
      <c r="ADB47" s="34">
        <v>-4</v>
      </c>
      <c r="ADC47" s="34"/>
      <c r="ADD47" s="34"/>
      <c r="ADE47" s="34"/>
      <c r="ADF47" s="34">
        <v>2041</v>
      </c>
      <c r="ADG47" s="34">
        <v>243</v>
      </c>
      <c r="ADH47" s="34">
        <v>89</v>
      </c>
      <c r="ADI47" s="34">
        <v>7</v>
      </c>
      <c r="ADJ47" s="34">
        <v>2.7</v>
      </c>
      <c r="ADK47" s="34">
        <v>103</v>
      </c>
      <c r="ADL47" s="34">
        <v>0</v>
      </c>
      <c r="ADM47" s="34"/>
      <c r="ADN47" s="34">
        <v>2</v>
      </c>
      <c r="ADO47" s="34">
        <v>2</v>
      </c>
      <c r="ADP47" s="34">
        <v>-2</v>
      </c>
      <c r="ADQ47" s="34">
        <v>0</v>
      </c>
      <c r="ADR47" s="34">
        <v>-1</v>
      </c>
      <c r="ADS47" s="34"/>
      <c r="ADT47" s="34"/>
      <c r="ADU47" s="34"/>
      <c r="ADV47" s="34">
        <v>33</v>
      </c>
      <c r="ADW47" s="34">
        <v>70</v>
      </c>
      <c r="ADX47" s="34">
        <v>0</v>
      </c>
      <c r="ADY47" s="34">
        <v>0</v>
      </c>
      <c r="ADZ47" s="34">
        <v>5.4</v>
      </c>
      <c r="AEA47" s="34">
        <v>946</v>
      </c>
      <c r="AEB47" s="34">
        <v>0</v>
      </c>
      <c r="AEC47" s="34"/>
      <c r="AED47" s="34">
        <v>438</v>
      </c>
      <c r="AEE47" s="34">
        <v>43</v>
      </c>
      <c r="AEF47" s="34">
        <v>-30</v>
      </c>
      <c r="AEG47" s="34">
        <v>-11</v>
      </c>
      <c r="AEH47" s="34">
        <v>-18</v>
      </c>
      <c r="AEI47" s="34"/>
      <c r="AEJ47" s="34"/>
      <c r="AEK47" s="34"/>
      <c r="AEL47" s="34">
        <v>732</v>
      </c>
      <c r="AEM47" s="34">
        <v>164</v>
      </c>
      <c r="AEN47" s="34">
        <v>50</v>
      </c>
      <c r="AEO47" s="34">
        <v>0</v>
      </c>
      <c r="AEP47" s="34">
        <v>3.9</v>
      </c>
      <c r="AEQ47" s="34">
        <v>12759</v>
      </c>
      <c r="AER47" s="34">
        <v>0</v>
      </c>
      <c r="AES47" s="34"/>
      <c r="AET47" s="34">
        <v>680</v>
      </c>
      <c r="AEU47" s="34">
        <v>388</v>
      </c>
      <c r="AEV47" s="34">
        <v>-308</v>
      </c>
      <c r="AEW47" s="34">
        <v>-26</v>
      </c>
      <c r="AEX47" s="34">
        <v>-277</v>
      </c>
      <c r="AEY47" s="34"/>
      <c r="AEZ47" s="34"/>
      <c r="AFA47" s="34"/>
      <c r="AFB47" s="34">
        <v>4894</v>
      </c>
      <c r="AFC47" s="34">
        <v>3514</v>
      </c>
      <c r="AFD47" s="34">
        <v>3001</v>
      </c>
      <c r="AFE47" s="34">
        <v>1350</v>
      </c>
      <c r="AFF47" s="34">
        <v>9.3000000000000007</v>
      </c>
      <c r="AFG47" s="34">
        <v>18155</v>
      </c>
      <c r="AFH47" s="34">
        <v>0</v>
      </c>
      <c r="AFI47" s="34"/>
      <c r="AFJ47" s="34">
        <v>765</v>
      </c>
      <c r="AFK47" s="34">
        <v>321</v>
      </c>
      <c r="AFL47" s="34">
        <v>-220</v>
      </c>
      <c r="AFM47" s="34">
        <v>-44</v>
      </c>
      <c r="AFN47" s="34">
        <v>-118</v>
      </c>
      <c r="AFO47" s="34"/>
      <c r="AFP47" s="34"/>
      <c r="AFQ47" s="34"/>
      <c r="AFR47" s="34">
        <v>13820</v>
      </c>
      <c r="AFS47" s="34">
        <v>2031</v>
      </c>
      <c r="AFT47" s="34">
        <v>726</v>
      </c>
      <c r="AFU47" s="34">
        <v>1579</v>
      </c>
      <c r="AFV47" s="34">
        <v>6.7</v>
      </c>
      <c r="AFW47" s="34">
        <v>0</v>
      </c>
      <c r="AFX47" s="34">
        <v>0</v>
      </c>
      <c r="AFY47" s="34"/>
      <c r="AFZ47" s="34">
        <v>0</v>
      </c>
      <c r="AGA47" s="34">
        <v>0</v>
      </c>
      <c r="AGB47" s="34">
        <v>0</v>
      </c>
      <c r="AGC47" s="34">
        <v>0</v>
      </c>
      <c r="AGD47" s="34">
        <v>0</v>
      </c>
      <c r="AGE47" s="34"/>
      <c r="AGF47" s="34"/>
      <c r="AGG47" s="34"/>
      <c r="AGH47" s="34">
        <v>0</v>
      </c>
      <c r="AGI47" s="34">
        <v>0</v>
      </c>
      <c r="AGJ47" s="34">
        <v>0</v>
      </c>
      <c r="AGK47" s="34">
        <v>0</v>
      </c>
      <c r="AGL47" s="34"/>
      <c r="AGM47" s="34">
        <v>18155</v>
      </c>
      <c r="AGN47" s="34">
        <v>0</v>
      </c>
      <c r="AGO47" s="34"/>
      <c r="AGP47" s="34">
        <v>765</v>
      </c>
      <c r="AGQ47" s="34">
        <v>321</v>
      </c>
      <c r="AGR47" s="34">
        <v>-220</v>
      </c>
      <c r="AGS47" s="34">
        <v>-44</v>
      </c>
      <c r="AGT47" s="34">
        <v>-118</v>
      </c>
      <c r="AGU47" s="34"/>
      <c r="AGV47" s="34"/>
      <c r="AGW47" s="34"/>
      <c r="AGX47" s="34">
        <v>13820</v>
      </c>
      <c r="AGY47" s="34">
        <v>2031</v>
      </c>
      <c r="AGZ47" s="34">
        <v>726</v>
      </c>
      <c r="AHA47" s="34">
        <v>1579</v>
      </c>
      <c r="AHB47" s="34">
        <v>6.7</v>
      </c>
      <c r="AHC47" s="34">
        <v>102980</v>
      </c>
      <c r="AHD47" s="34">
        <v>12389</v>
      </c>
      <c r="AHE47" s="34"/>
      <c r="AHF47" s="34">
        <v>6028</v>
      </c>
      <c r="AHG47" s="34">
        <v>3266</v>
      </c>
      <c r="AHH47" s="34">
        <v>-2083</v>
      </c>
      <c r="AHI47" s="34">
        <v>-367</v>
      </c>
      <c r="AHJ47" s="34">
        <v>-1522</v>
      </c>
      <c r="AHK47" s="34"/>
      <c r="AHL47" s="34"/>
      <c r="AHM47" s="34"/>
      <c r="AHN47" s="34">
        <v>72829</v>
      </c>
      <c r="AHO47" s="34">
        <v>17495</v>
      </c>
      <c r="AHP47" s="34">
        <v>8513</v>
      </c>
      <c r="AHQ47" s="34">
        <v>4143</v>
      </c>
      <c r="AHR47" s="34">
        <v>4.9000000000000004</v>
      </c>
      <c r="AHS47" s="32" t="s">
        <v>490</v>
      </c>
      <c r="AHT47" s="198" t="s">
        <v>2389</v>
      </c>
      <c r="AHU47" s="32" t="s">
        <v>491</v>
      </c>
    </row>
    <row r="48" spans="1:905" ht="15" customHeight="1">
      <c r="A48" s="75" t="s">
        <v>86</v>
      </c>
      <c r="B48" s="60" t="s">
        <v>87</v>
      </c>
      <c r="C48" s="36" t="s">
        <v>179</v>
      </c>
      <c r="D48" s="74">
        <v>44926</v>
      </c>
      <c r="E48" s="58" t="s">
        <v>193</v>
      </c>
      <c r="F48" s="58" t="s">
        <v>191</v>
      </c>
      <c r="G48" s="59">
        <v>191669</v>
      </c>
      <c r="H48" s="31">
        <v>921</v>
      </c>
      <c r="I48" s="31"/>
      <c r="J48" s="31">
        <v>13234</v>
      </c>
      <c r="K48" s="31">
        <v>5941</v>
      </c>
      <c r="L48" s="31">
        <v>-3565</v>
      </c>
      <c r="M48" s="31">
        <v>-669</v>
      </c>
      <c r="N48" s="31">
        <v>-2463</v>
      </c>
      <c r="O48" s="31"/>
      <c r="P48" s="31"/>
      <c r="Q48" s="31"/>
      <c r="R48" s="31">
        <v>64115</v>
      </c>
      <c r="S48" s="31">
        <v>61824</v>
      </c>
      <c r="T48" s="31">
        <v>54718</v>
      </c>
      <c r="U48" s="180">
        <v>11012</v>
      </c>
      <c r="V48" s="34">
        <v>9</v>
      </c>
      <c r="W48" s="34">
        <v>12630</v>
      </c>
      <c r="X48" s="34"/>
      <c r="Y48" s="34"/>
      <c r="Z48" s="34">
        <v>1261</v>
      </c>
      <c r="AA48" s="34">
        <v>494</v>
      </c>
      <c r="AB48" s="34">
        <v>-349</v>
      </c>
      <c r="AC48" s="34">
        <v>-81</v>
      </c>
      <c r="AD48" s="34">
        <v>-237</v>
      </c>
      <c r="AE48" s="34"/>
      <c r="AF48" s="34"/>
      <c r="AG48" s="34"/>
      <c r="AH48" s="34">
        <v>3929</v>
      </c>
      <c r="AI48" s="34">
        <v>5280</v>
      </c>
      <c r="AJ48" s="34">
        <v>3064</v>
      </c>
      <c r="AK48" s="34">
        <v>356</v>
      </c>
      <c r="AL48" s="34">
        <v>8</v>
      </c>
      <c r="AM48" s="34">
        <v>596</v>
      </c>
      <c r="AN48" s="34">
        <v>181</v>
      </c>
      <c r="AO48" s="34"/>
      <c r="AP48" s="34">
        <v>11</v>
      </c>
      <c r="AQ48" s="34">
        <v>2</v>
      </c>
      <c r="AR48" s="34">
        <v>-3</v>
      </c>
      <c r="AS48" s="34">
        <v>0</v>
      </c>
      <c r="AT48" s="34">
        <v>-1</v>
      </c>
      <c r="AU48" s="34"/>
      <c r="AV48" s="34"/>
      <c r="AW48" s="34"/>
      <c r="AX48" s="34">
        <v>240</v>
      </c>
      <c r="AY48" s="34">
        <v>327</v>
      </c>
      <c r="AZ48" s="34">
        <v>20</v>
      </c>
      <c r="BA48" s="34">
        <v>9</v>
      </c>
      <c r="BB48" s="34">
        <v>6</v>
      </c>
      <c r="BC48" s="34">
        <v>1</v>
      </c>
      <c r="BD48" s="34"/>
      <c r="BE48" s="34"/>
      <c r="BF48" s="34">
        <v>0</v>
      </c>
      <c r="BG48" s="34"/>
      <c r="BH48" s="34">
        <v>0</v>
      </c>
      <c r="BI48" s="34">
        <v>0</v>
      </c>
      <c r="BJ48" s="34"/>
      <c r="BK48" s="34"/>
      <c r="BL48" s="34"/>
      <c r="BM48" s="34"/>
      <c r="BN48" s="34">
        <v>1</v>
      </c>
      <c r="BO48" s="34">
        <v>0</v>
      </c>
      <c r="BP48" s="34"/>
      <c r="BQ48" s="34"/>
      <c r="BR48" s="34">
        <v>1</v>
      </c>
      <c r="BS48" s="34">
        <v>100</v>
      </c>
      <c r="BT48" s="34">
        <v>91</v>
      </c>
      <c r="BU48" s="34"/>
      <c r="BV48" s="34"/>
      <c r="BW48" s="34"/>
      <c r="BX48" s="34">
        <v>0</v>
      </c>
      <c r="BY48" s="34"/>
      <c r="BZ48" s="34"/>
      <c r="CA48" s="34"/>
      <c r="CB48" s="34"/>
      <c r="CC48" s="34"/>
      <c r="CD48" s="34">
        <v>33</v>
      </c>
      <c r="CE48" s="34">
        <v>62</v>
      </c>
      <c r="CF48" s="34">
        <v>5</v>
      </c>
      <c r="CG48" s="34"/>
      <c r="CH48" s="34">
        <v>7</v>
      </c>
      <c r="CI48" s="34">
        <v>4</v>
      </c>
      <c r="CJ48" s="34"/>
      <c r="CK48" s="34"/>
      <c r="CL48" s="34"/>
      <c r="CM48" s="34">
        <v>0</v>
      </c>
      <c r="CN48" s="34">
        <v>0</v>
      </c>
      <c r="CO48" s="34"/>
      <c r="CP48" s="34">
        <v>0</v>
      </c>
      <c r="CQ48" s="34"/>
      <c r="CR48" s="34"/>
      <c r="CS48" s="34"/>
      <c r="CT48" s="34">
        <v>3</v>
      </c>
      <c r="CU48" s="34">
        <v>0</v>
      </c>
      <c r="CV48" s="34"/>
      <c r="CW48" s="34">
        <v>0</v>
      </c>
      <c r="CX48" s="34">
        <v>4</v>
      </c>
      <c r="CY48" s="34">
        <v>246</v>
      </c>
      <c r="CZ48" s="34"/>
      <c r="DA48" s="34"/>
      <c r="DB48" s="34">
        <v>11</v>
      </c>
      <c r="DC48" s="34">
        <v>2</v>
      </c>
      <c r="DD48" s="34">
        <v>-2</v>
      </c>
      <c r="DE48" s="34">
        <v>0</v>
      </c>
      <c r="DF48" s="34">
        <v>-1</v>
      </c>
      <c r="DG48" s="34"/>
      <c r="DH48" s="34"/>
      <c r="DI48" s="34"/>
      <c r="DJ48" s="34">
        <v>140</v>
      </c>
      <c r="DK48" s="34">
        <v>84</v>
      </c>
      <c r="DL48" s="34">
        <v>15</v>
      </c>
      <c r="DM48" s="34">
        <v>8</v>
      </c>
      <c r="DN48" s="34">
        <v>6</v>
      </c>
      <c r="DO48" s="34">
        <v>245</v>
      </c>
      <c r="DP48" s="34">
        <v>90</v>
      </c>
      <c r="DQ48" s="34"/>
      <c r="DR48" s="34">
        <v>0</v>
      </c>
      <c r="DS48" s="34">
        <v>0</v>
      </c>
      <c r="DT48" s="34">
        <v>0</v>
      </c>
      <c r="DU48" s="34">
        <v>0</v>
      </c>
      <c r="DV48" s="34"/>
      <c r="DW48" s="34"/>
      <c r="DX48" s="34"/>
      <c r="DY48" s="34"/>
      <c r="DZ48" s="34">
        <v>63</v>
      </c>
      <c r="EA48" s="34">
        <v>181</v>
      </c>
      <c r="EB48" s="34">
        <v>0</v>
      </c>
      <c r="EC48" s="34">
        <v>1</v>
      </c>
      <c r="ED48" s="34">
        <v>6</v>
      </c>
      <c r="EE48" s="34">
        <v>21045</v>
      </c>
      <c r="EF48" s="34">
        <v>229</v>
      </c>
      <c r="EG48" s="34"/>
      <c r="EH48" s="34">
        <v>950</v>
      </c>
      <c r="EI48" s="34">
        <v>1011</v>
      </c>
      <c r="EJ48" s="34">
        <v>-463</v>
      </c>
      <c r="EK48" s="34">
        <v>-42</v>
      </c>
      <c r="EL48" s="34">
        <v>-376</v>
      </c>
      <c r="EM48" s="34"/>
      <c r="EN48" s="34"/>
      <c r="EO48" s="34"/>
      <c r="EP48" s="34">
        <v>11660</v>
      </c>
      <c r="EQ48" s="34">
        <v>7297</v>
      </c>
      <c r="ER48" s="34">
        <v>783</v>
      </c>
      <c r="ES48" s="34">
        <v>1304</v>
      </c>
      <c r="ET48" s="34">
        <v>5</v>
      </c>
      <c r="EU48" s="34">
        <v>2831</v>
      </c>
      <c r="EV48" s="34"/>
      <c r="EW48" s="34"/>
      <c r="EX48" s="34">
        <v>238</v>
      </c>
      <c r="EY48" s="34">
        <v>152</v>
      </c>
      <c r="EZ48" s="34">
        <v>-126</v>
      </c>
      <c r="FA48" s="34">
        <v>-15</v>
      </c>
      <c r="FB48" s="34">
        <v>-105</v>
      </c>
      <c r="FC48" s="34"/>
      <c r="FD48" s="34"/>
      <c r="FE48" s="34"/>
      <c r="FF48" s="34">
        <v>1561</v>
      </c>
      <c r="FG48" s="34">
        <v>710</v>
      </c>
      <c r="FH48" s="34">
        <v>186</v>
      </c>
      <c r="FI48" s="34">
        <v>373</v>
      </c>
      <c r="FJ48" s="34">
        <v>7</v>
      </c>
      <c r="FK48" s="34">
        <v>494</v>
      </c>
      <c r="FL48" s="34"/>
      <c r="FM48" s="34"/>
      <c r="FN48" s="34">
        <v>36</v>
      </c>
      <c r="FO48" s="34">
        <v>12</v>
      </c>
      <c r="FP48" s="34">
        <v>-9</v>
      </c>
      <c r="FQ48" s="34">
        <v>-1</v>
      </c>
      <c r="FR48" s="34">
        <v>-6</v>
      </c>
      <c r="FS48" s="34"/>
      <c r="FT48" s="34"/>
      <c r="FU48" s="34"/>
      <c r="FV48" s="34">
        <v>336</v>
      </c>
      <c r="FW48" s="34">
        <v>97</v>
      </c>
      <c r="FX48" s="34">
        <v>43</v>
      </c>
      <c r="FY48" s="34">
        <v>19</v>
      </c>
      <c r="FZ48" s="34">
        <v>5</v>
      </c>
      <c r="GA48" s="34">
        <v>20</v>
      </c>
      <c r="GB48" s="34"/>
      <c r="GC48" s="34"/>
      <c r="GD48" s="34"/>
      <c r="GE48" s="34"/>
      <c r="GF48" s="34">
        <v>0</v>
      </c>
      <c r="GG48" s="34"/>
      <c r="GH48" s="34"/>
      <c r="GI48" s="34"/>
      <c r="GJ48" s="34"/>
      <c r="GK48" s="34"/>
      <c r="GL48" s="34">
        <v>20</v>
      </c>
      <c r="GM48" s="34"/>
      <c r="GN48" s="34"/>
      <c r="GO48" s="34"/>
      <c r="GP48" s="34">
        <v>2</v>
      </c>
      <c r="GQ48" s="34">
        <v>177</v>
      </c>
      <c r="GR48" s="34"/>
      <c r="GS48" s="34"/>
      <c r="GT48" s="34">
        <v>19</v>
      </c>
      <c r="GU48" s="34">
        <v>8</v>
      </c>
      <c r="GV48" s="34">
        <v>-5</v>
      </c>
      <c r="GW48" s="34">
        <v>-1</v>
      </c>
      <c r="GX48" s="34">
        <v>-4</v>
      </c>
      <c r="GY48" s="34"/>
      <c r="GZ48" s="34"/>
      <c r="HA48" s="34"/>
      <c r="HB48" s="34">
        <v>98</v>
      </c>
      <c r="HC48" s="34">
        <v>32</v>
      </c>
      <c r="HD48" s="34">
        <v>33</v>
      </c>
      <c r="HE48" s="34">
        <v>15</v>
      </c>
      <c r="HF48" s="34">
        <v>7</v>
      </c>
      <c r="HG48" s="34">
        <v>268</v>
      </c>
      <c r="HH48" s="34"/>
      <c r="HI48" s="34"/>
      <c r="HJ48" s="34">
        <v>21</v>
      </c>
      <c r="HK48" s="34">
        <v>28</v>
      </c>
      <c r="HL48" s="34">
        <v>-19</v>
      </c>
      <c r="HM48" s="34">
        <v>-1</v>
      </c>
      <c r="HN48" s="34">
        <v>-18</v>
      </c>
      <c r="HO48" s="34"/>
      <c r="HP48" s="34"/>
      <c r="HQ48" s="34"/>
      <c r="HR48" s="34">
        <v>117</v>
      </c>
      <c r="HS48" s="34">
        <v>14</v>
      </c>
      <c r="HT48" s="34">
        <v>25</v>
      </c>
      <c r="HU48" s="34">
        <v>112</v>
      </c>
      <c r="HV48" s="34">
        <v>9</v>
      </c>
      <c r="HW48" s="34">
        <v>115</v>
      </c>
      <c r="HX48" s="34"/>
      <c r="HY48" s="34"/>
      <c r="HZ48" s="34">
        <v>5</v>
      </c>
      <c r="IA48" s="34">
        <v>11</v>
      </c>
      <c r="IB48" s="34">
        <v>-3</v>
      </c>
      <c r="IC48" s="34">
        <v>0</v>
      </c>
      <c r="ID48" s="34">
        <v>-3</v>
      </c>
      <c r="IE48" s="34"/>
      <c r="IF48" s="34"/>
      <c r="IG48" s="34"/>
      <c r="IH48" s="34">
        <v>80</v>
      </c>
      <c r="II48" s="34">
        <v>14</v>
      </c>
      <c r="IJ48" s="34">
        <v>15</v>
      </c>
      <c r="IK48" s="34">
        <v>6</v>
      </c>
      <c r="IL48" s="34">
        <v>5</v>
      </c>
      <c r="IM48" s="34">
        <v>472</v>
      </c>
      <c r="IN48" s="34"/>
      <c r="IO48" s="34"/>
      <c r="IP48" s="34">
        <v>30</v>
      </c>
      <c r="IQ48" s="34">
        <v>24</v>
      </c>
      <c r="IR48" s="34">
        <v>-18</v>
      </c>
      <c r="IS48" s="34">
        <v>-1</v>
      </c>
      <c r="IT48" s="34">
        <v>-16</v>
      </c>
      <c r="IU48" s="34"/>
      <c r="IV48" s="34"/>
      <c r="IW48" s="34"/>
      <c r="IX48" s="34">
        <v>286</v>
      </c>
      <c r="IY48" s="34">
        <v>93</v>
      </c>
      <c r="IZ48" s="34">
        <v>45</v>
      </c>
      <c r="JA48" s="34">
        <v>48</v>
      </c>
      <c r="JB48" s="34">
        <v>6</v>
      </c>
      <c r="JC48" s="34">
        <v>235</v>
      </c>
      <c r="JD48" s="34">
        <v>0</v>
      </c>
      <c r="JE48" s="34"/>
      <c r="JF48" s="34">
        <v>12</v>
      </c>
      <c r="JG48" s="34">
        <v>9</v>
      </c>
      <c r="JH48" s="34">
        <v>-8</v>
      </c>
      <c r="JI48" s="34">
        <v>0</v>
      </c>
      <c r="JJ48" s="34">
        <v>-7</v>
      </c>
      <c r="JK48" s="34"/>
      <c r="JL48" s="34"/>
      <c r="JM48" s="34"/>
      <c r="JN48" s="34">
        <v>174</v>
      </c>
      <c r="JO48" s="34">
        <v>31</v>
      </c>
      <c r="JP48" s="34">
        <v>8</v>
      </c>
      <c r="JQ48" s="34">
        <v>22</v>
      </c>
      <c r="JR48" s="34">
        <v>4</v>
      </c>
      <c r="JS48" s="34">
        <v>355</v>
      </c>
      <c r="JT48" s="34"/>
      <c r="JU48" s="34"/>
      <c r="JV48" s="34">
        <v>22</v>
      </c>
      <c r="JW48" s="34">
        <v>27</v>
      </c>
      <c r="JX48" s="34">
        <v>-14</v>
      </c>
      <c r="JY48" s="34">
        <v>-1</v>
      </c>
      <c r="JZ48" s="34">
        <v>-12</v>
      </c>
      <c r="KA48" s="34"/>
      <c r="KB48" s="34"/>
      <c r="KC48" s="34"/>
      <c r="KD48" s="34">
        <v>214</v>
      </c>
      <c r="KE48" s="34">
        <v>83</v>
      </c>
      <c r="KF48" s="34">
        <v>29</v>
      </c>
      <c r="KG48" s="34">
        <v>29</v>
      </c>
      <c r="KH48" s="34">
        <v>6</v>
      </c>
      <c r="KI48" s="34">
        <v>242</v>
      </c>
      <c r="KJ48" s="34">
        <v>209</v>
      </c>
      <c r="KK48" s="34"/>
      <c r="KL48" s="34">
        <v>0</v>
      </c>
      <c r="KM48" s="34">
        <v>0</v>
      </c>
      <c r="KN48" s="34">
        <v>0</v>
      </c>
      <c r="KO48" s="34">
        <v>0</v>
      </c>
      <c r="KP48" s="34"/>
      <c r="KQ48" s="34"/>
      <c r="KR48" s="34"/>
      <c r="KS48" s="34"/>
      <c r="KT48" s="34">
        <v>180</v>
      </c>
      <c r="KU48" s="34">
        <v>62</v>
      </c>
      <c r="KV48" s="34"/>
      <c r="KW48" s="34">
        <v>0</v>
      </c>
      <c r="KX48" s="34">
        <v>2</v>
      </c>
      <c r="KY48" s="34">
        <v>985</v>
      </c>
      <c r="KZ48" s="34">
        <v>0</v>
      </c>
      <c r="LA48" s="34"/>
      <c r="LB48" s="34">
        <v>48</v>
      </c>
      <c r="LC48" s="34">
        <v>12</v>
      </c>
      <c r="LD48" s="34">
        <v>-9</v>
      </c>
      <c r="LE48" s="34">
        <v>-2</v>
      </c>
      <c r="LF48" s="34">
        <v>-5</v>
      </c>
      <c r="LG48" s="34"/>
      <c r="LH48" s="34"/>
      <c r="LI48" s="34"/>
      <c r="LJ48" s="34">
        <v>788</v>
      </c>
      <c r="LK48" s="34">
        <v>148</v>
      </c>
      <c r="LL48" s="34">
        <v>13</v>
      </c>
      <c r="LM48" s="34">
        <v>36</v>
      </c>
      <c r="LN48" s="34">
        <v>4</v>
      </c>
      <c r="LO48" s="34">
        <v>356</v>
      </c>
      <c r="LP48" s="34"/>
      <c r="LQ48" s="34"/>
      <c r="LR48" s="34">
        <v>11</v>
      </c>
      <c r="LS48" s="34">
        <v>4</v>
      </c>
      <c r="LT48" s="34">
        <v>-4</v>
      </c>
      <c r="LU48" s="34">
        <v>-2</v>
      </c>
      <c r="LV48" s="34">
        <v>0</v>
      </c>
      <c r="LW48" s="34"/>
      <c r="LX48" s="34"/>
      <c r="LY48" s="34"/>
      <c r="LZ48" s="34">
        <v>293</v>
      </c>
      <c r="MA48" s="34">
        <v>51</v>
      </c>
      <c r="MB48" s="34">
        <v>3</v>
      </c>
      <c r="MC48" s="34">
        <v>9</v>
      </c>
      <c r="MD48" s="34">
        <v>4</v>
      </c>
      <c r="ME48" s="34">
        <v>824</v>
      </c>
      <c r="MF48" s="34">
        <v>0</v>
      </c>
      <c r="MG48" s="34"/>
      <c r="MH48" s="34">
        <v>38</v>
      </c>
      <c r="MI48" s="34">
        <v>16</v>
      </c>
      <c r="MJ48" s="34">
        <v>-12</v>
      </c>
      <c r="MK48" s="34">
        <v>-1</v>
      </c>
      <c r="ML48" s="34">
        <v>-9</v>
      </c>
      <c r="MM48" s="34"/>
      <c r="MN48" s="34"/>
      <c r="MO48" s="34"/>
      <c r="MP48" s="34">
        <v>632</v>
      </c>
      <c r="MQ48" s="34">
        <v>143</v>
      </c>
      <c r="MR48" s="34">
        <v>27</v>
      </c>
      <c r="MS48" s="34">
        <v>22</v>
      </c>
      <c r="MT48" s="34">
        <v>4</v>
      </c>
      <c r="MU48" s="34">
        <v>798</v>
      </c>
      <c r="MV48" s="34"/>
      <c r="MW48" s="34"/>
      <c r="MX48" s="34">
        <v>28</v>
      </c>
      <c r="MY48" s="34">
        <v>16</v>
      </c>
      <c r="MZ48" s="34">
        <v>-13</v>
      </c>
      <c r="NA48" s="34">
        <v>-2</v>
      </c>
      <c r="NB48" s="34">
        <v>-9</v>
      </c>
      <c r="NC48" s="34"/>
      <c r="ND48" s="34"/>
      <c r="NE48" s="34"/>
      <c r="NF48" s="34">
        <v>531</v>
      </c>
      <c r="NG48" s="34">
        <v>164</v>
      </c>
      <c r="NH48" s="34">
        <v>32</v>
      </c>
      <c r="NI48" s="34">
        <v>71</v>
      </c>
      <c r="NJ48" s="34">
        <v>5</v>
      </c>
      <c r="NK48" s="34">
        <v>228</v>
      </c>
      <c r="NL48" s="34"/>
      <c r="NM48" s="34"/>
      <c r="NN48" s="34">
        <v>12</v>
      </c>
      <c r="NO48" s="34">
        <v>17</v>
      </c>
      <c r="NP48" s="34">
        <v>-8</v>
      </c>
      <c r="NQ48" s="34">
        <v>-1</v>
      </c>
      <c r="NR48" s="34">
        <v>-6</v>
      </c>
      <c r="NS48" s="34"/>
      <c r="NT48" s="34"/>
      <c r="NU48" s="34"/>
      <c r="NV48" s="34">
        <v>178</v>
      </c>
      <c r="NW48" s="34">
        <v>37</v>
      </c>
      <c r="NX48" s="34">
        <v>4</v>
      </c>
      <c r="NY48" s="34">
        <v>10</v>
      </c>
      <c r="NZ48" s="34">
        <v>4</v>
      </c>
      <c r="OA48" s="34">
        <v>1657</v>
      </c>
      <c r="OB48" s="34">
        <v>1</v>
      </c>
      <c r="OC48" s="34"/>
      <c r="OD48" s="34">
        <v>115</v>
      </c>
      <c r="OE48" s="34">
        <v>126</v>
      </c>
      <c r="OF48" s="34">
        <v>-65</v>
      </c>
      <c r="OG48" s="34">
        <v>-4</v>
      </c>
      <c r="OH48" s="34">
        <v>-56</v>
      </c>
      <c r="OI48" s="34"/>
      <c r="OJ48" s="34"/>
      <c r="OK48" s="34"/>
      <c r="OL48" s="34">
        <v>1109</v>
      </c>
      <c r="OM48" s="34">
        <v>276</v>
      </c>
      <c r="ON48" s="34">
        <v>89</v>
      </c>
      <c r="OO48" s="34">
        <v>183</v>
      </c>
      <c r="OP48" s="34">
        <v>5</v>
      </c>
      <c r="OQ48" s="34">
        <v>518</v>
      </c>
      <c r="OR48" s="34"/>
      <c r="OS48" s="34"/>
      <c r="OT48" s="34">
        <v>24</v>
      </c>
      <c r="OU48" s="34">
        <v>16</v>
      </c>
      <c r="OV48" s="34">
        <v>-7</v>
      </c>
      <c r="OW48" s="34">
        <v>0</v>
      </c>
      <c r="OX48" s="34">
        <v>-6</v>
      </c>
      <c r="OY48" s="34"/>
      <c r="OZ48" s="34"/>
      <c r="PA48" s="34"/>
      <c r="PB48" s="34">
        <v>459</v>
      </c>
      <c r="PC48" s="34">
        <v>38</v>
      </c>
      <c r="PD48" s="34">
        <v>7</v>
      </c>
      <c r="PE48" s="34">
        <v>13</v>
      </c>
      <c r="PF48" s="34">
        <v>4</v>
      </c>
      <c r="PG48" s="34">
        <v>342</v>
      </c>
      <c r="PH48" s="34">
        <v>19</v>
      </c>
      <c r="PI48" s="34"/>
      <c r="PJ48" s="34">
        <v>16</v>
      </c>
      <c r="PK48" s="34">
        <v>16</v>
      </c>
      <c r="PL48" s="34">
        <v>-4</v>
      </c>
      <c r="PM48" s="34">
        <v>-1</v>
      </c>
      <c r="PN48" s="34">
        <v>-3</v>
      </c>
      <c r="PO48" s="34"/>
      <c r="PP48" s="34"/>
      <c r="PQ48" s="34"/>
      <c r="PR48" s="34">
        <v>269</v>
      </c>
      <c r="PS48" s="34">
        <v>39</v>
      </c>
      <c r="PT48" s="34">
        <v>13</v>
      </c>
      <c r="PU48" s="34">
        <v>21</v>
      </c>
      <c r="PV48" s="34">
        <v>5</v>
      </c>
      <c r="PW48" s="34">
        <v>1015</v>
      </c>
      <c r="PX48" s="34"/>
      <c r="PY48" s="34"/>
      <c r="PZ48" s="34">
        <v>38</v>
      </c>
      <c r="QA48" s="34">
        <v>70</v>
      </c>
      <c r="QB48" s="34">
        <v>-43</v>
      </c>
      <c r="QC48" s="34">
        <v>-1</v>
      </c>
      <c r="QD48" s="34">
        <v>-39</v>
      </c>
      <c r="QE48" s="34"/>
      <c r="QF48" s="34"/>
      <c r="QG48" s="34"/>
      <c r="QH48" s="34">
        <v>732</v>
      </c>
      <c r="QI48" s="34">
        <v>154</v>
      </c>
      <c r="QJ48" s="34">
        <v>15</v>
      </c>
      <c r="QK48" s="34">
        <v>114</v>
      </c>
      <c r="QL48" s="34">
        <v>5</v>
      </c>
      <c r="QM48" s="34">
        <v>905</v>
      </c>
      <c r="QN48" s="34"/>
      <c r="QO48" s="34"/>
      <c r="QP48" s="34">
        <v>20</v>
      </c>
      <c r="QQ48" s="34">
        <v>29</v>
      </c>
      <c r="QR48" s="34">
        <v>-15</v>
      </c>
      <c r="QS48" s="34">
        <v>-1</v>
      </c>
      <c r="QT48" s="34">
        <v>-13</v>
      </c>
      <c r="QU48" s="34"/>
      <c r="QV48" s="34"/>
      <c r="QW48" s="34"/>
      <c r="QX48" s="34">
        <v>814</v>
      </c>
      <c r="QY48" s="34">
        <v>67</v>
      </c>
      <c r="QZ48" s="34">
        <v>6</v>
      </c>
      <c r="RA48" s="34">
        <v>17</v>
      </c>
      <c r="RB48" s="34">
        <v>2</v>
      </c>
      <c r="RC48" s="34">
        <v>338</v>
      </c>
      <c r="RD48" s="34"/>
      <c r="RE48" s="34"/>
      <c r="RF48" s="34">
        <v>68</v>
      </c>
      <c r="RG48" s="34">
        <v>55</v>
      </c>
      <c r="RH48" s="34">
        <v>-25</v>
      </c>
      <c r="RI48" s="34">
        <v>-2</v>
      </c>
      <c r="RJ48" s="34">
        <v>-23</v>
      </c>
      <c r="RK48" s="34"/>
      <c r="RL48" s="34"/>
      <c r="RM48" s="34"/>
      <c r="RN48" s="34">
        <v>245</v>
      </c>
      <c r="RO48" s="34">
        <v>29</v>
      </c>
      <c r="RP48" s="34">
        <v>49</v>
      </c>
      <c r="RQ48" s="34">
        <v>15</v>
      </c>
      <c r="RR48" s="34">
        <v>5</v>
      </c>
      <c r="RS48" s="34">
        <v>225</v>
      </c>
      <c r="RT48" s="34"/>
      <c r="RU48" s="34"/>
      <c r="RV48" s="34">
        <v>21</v>
      </c>
      <c r="RW48" s="34">
        <v>17</v>
      </c>
      <c r="RX48" s="34">
        <v>-10</v>
      </c>
      <c r="RY48" s="34">
        <v>-1</v>
      </c>
      <c r="RZ48" s="34">
        <v>-9</v>
      </c>
      <c r="SA48" s="34"/>
      <c r="SB48" s="34"/>
      <c r="SC48" s="34"/>
      <c r="SD48" s="34">
        <v>107</v>
      </c>
      <c r="SE48" s="34">
        <v>69</v>
      </c>
      <c r="SF48" s="34">
        <v>28</v>
      </c>
      <c r="SG48" s="34">
        <v>20</v>
      </c>
      <c r="SH48" s="34">
        <v>7</v>
      </c>
      <c r="SI48" s="34">
        <v>6987</v>
      </c>
      <c r="SJ48" s="34"/>
      <c r="SK48" s="34"/>
      <c r="SL48" s="34">
        <v>78</v>
      </c>
      <c r="SM48" s="34">
        <v>311</v>
      </c>
      <c r="SN48" s="34">
        <v>-26</v>
      </c>
      <c r="SO48" s="34">
        <v>-2</v>
      </c>
      <c r="SP48" s="34">
        <v>-15</v>
      </c>
      <c r="SQ48" s="34"/>
      <c r="SR48" s="34"/>
      <c r="SS48" s="34"/>
      <c r="ST48" s="34">
        <v>1944</v>
      </c>
      <c r="SU48" s="34">
        <v>4871</v>
      </c>
      <c r="SV48" s="34">
        <v>56</v>
      </c>
      <c r="SW48" s="34">
        <v>115</v>
      </c>
      <c r="SX48" s="34">
        <v>7</v>
      </c>
      <c r="SY48" s="34">
        <v>657</v>
      </c>
      <c r="SZ48" s="34"/>
      <c r="TA48" s="34"/>
      <c r="TB48" s="34">
        <v>50</v>
      </c>
      <c r="TC48" s="34">
        <v>33</v>
      </c>
      <c r="TD48" s="34">
        <v>-18</v>
      </c>
      <c r="TE48" s="34">
        <v>-2</v>
      </c>
      <c r="TF48" s="34">
        <v>-14</v>
      </c>
      <c r="TG48" s="34"/>
      <c r="TH48" s="34"/>
      <c r="TI48" s="34"/>
      <c r="TJ48" s="34">
        <v>494</v>
      </c>
      <c r="TK48" s="34">
        <v>73</v>
      </c>
      <c r="TL48" s="34">
        <v>58</v>
      </c>
      <c r="TM48" s="34">
        <v>33</v>
      </c>
      <c r="TN48" s="34">
        <v>6</v>
      </c>
      <c r="TO48" s="34">
        <v>3580</v>
      </c>
      <c r="TP48" s="34">
        <v>436</v>
      </c>
      <c r="TQ48" s="34"/>
      <c r="TR48" s="34">
        <v>123</v>
      </c>
      <c r="TS48" s="34">
        <v>60</v>
      </c>
      <c r="TT48" s="34">
        <v>-49</v>
      </c>
      <c r="TU48" s="34">
        <v>-11</v>
      </c>
      <c r="TV48" s="34">
        <v>-29</v>
      </c>
      <c r="TW48" s="34"/>
      <c r="TX48" s="34"/>
      <c r="TY48" s="34"/>
      <c r="TZ48" s="34">
        <v>844</v>
      </c>
      <c r="UA48" s="34">
        <v>1001</v>
      </c>
      <c r="UB48" s="34">
        <v>1422</v>
      </c>
      <c r="UC48" s="34">
        <v>313</v>
      </c>
      <c r="UD48" s="34">
        <v>10</v>
      </c>
      <c r="UE48" s="34">
        <v>2687</v>
      </c>
      <c r="UF48" s="34">
        <v>354</v>
      </c>
      <c r="UG48" s="34"/>
      <c r="UH48" s="34">
        <v>115</v>
      </c>
      <c r="UI48" s="34">
        <v>57</v>
      </c>
      <c r="UJ48" s="34">
        <v>-46</v>
      </c>
      <c r="UK48" s="34">
        <v>-11</v>
      </c>
      <c r="UL48" s="34">
        <v>-29</v>
      </c>
      <c r="UM48" s="34"/>
      <c r="UN48" s="34"/>
      <c r="UO48" s="34"/>
      <c r="UP48" s="34">
        <v>565</v>
      </c>
      <c r="UQ48" s="34">
        <v>618</v>
      </c>
      <c r="UR48" s="34">
        <v>1195</v>
      </c>
      <c r="US48" s="34">
        <v>309</v>
      </c>
      <c r="UT48" s="34">
        <v>9</v>
      </c>
      <c r="UU48" s="34">
        <v>2467</v>
      </c>
      <c r="UV48" s="34">
        <v>354</v>
      </c>
      <c r="UW48" s="34"/>
      <c r="UX48" s="34">
        <v>112</v>
      </c>
      <c r="UY48" s="34">
        <v>56</v>
      </c>
      <c r="UZ48" s="34">
        <v>-45</v>
      </c>
      <c r="VA48" s="34">
        <v>-11</v>
      </c>
      <c r="VB48" s="34">
        <v>-29</v>
      </c>
      <c r="VC48" s="34"/>
      <c r="VD48" s="34"/>
      <c r="VE48" s="34"/>
      <c r="VF48" s="34">
        <v>480</v>
      </c>
      <c r="VG48" s="34">
        <v>542</v>
      </c>
      <c r="VH48" s="34">
        <v>1177</v>
      </c>
      <c r="VI48" s="34">
        <v>268</v>
      </c>
      <c r="VJ48" s="34">
        <v>10</v>
      </c>
      <c r="VK48" s="34">
        <v>840</v>
      </c>
      <c r="VL48" s="34">
        <v>82</v>
      </c>
      <c r="VM48" s="34"/>
      <c r="VN48" s="34">
        <v>6</v>
      </c>
      <c r="VO48" s="34">
        <v>3</v>
      </c>
      <c r="VP48" s="34">
        <v>-3</v>
      </c>
      <c r="VQ48" s="34">
        <v>-1</v>
      </c>
      <c r="VR48" s="34">
        <v>0</v>
      </c>
      <c r="VS48" s="34"/>
      <c r="VT48" s="34"/>
      <c r="VU48" s="34"/>
      <c r="VV48" s="34">
        <v>263</v>
      </c>
      <c r="VW48" s="34">
        <v>375</v>
      </c>
      <c r="VX48" s="34">
        <v>199</v>
      </c>
      <c r="VY48" s="34">
        <v>3</v>
      </c>
      <c r="VZ48" s="34">
        <v>9</v>
      </c>
      <c r="WA48" s="34">
        <v>53</v>
      </c>
      <c r="WB48" s="34"/>
      <c r="WC48" s="34"/>
      <c r="WD48" s="34">
        <v>3</v>
      </c>
      <c r="WE48" s="34">
        <v>0</v>
      </c>
      <c r="WF48" s="34">
        <v>0</v>
      </c>
      <c r="WG48" s="34">
        <v>0</v>
      </c>
      <c r="WH48" s="34">
        <v>0</v>
      </c>
      <c r="WI48" s="34"/>
      <c r="WJ48" s="34"/>
      <c r="WK48" s="34"/>
      <c r="WL48" s="34">
        <v>15</v>
      </c>
      <c r="WM48" s="34">
        <v>8</v>
      </c>
      <c r="WN48" s="34">
        <v>28</v>
      </c>
      <c r="WO48" s="34">
        <v>1</v>
      </c>
      <c r="WP48" s="34">
        <v>10</v>
      </c>
      <c r="WQ48" s="34">
        <v>1402</v>
      </c>
      <c r="WR48" s="34">
        <v>0</v>
      </c>
      <c r="WS48" s="34"/>
      <c r="WT48" s="34">
        <v>47</v>
      </c>
      <c r="WU48" s="34">
        <v>30</v>
      </c>
      <c r="WV48" s="34">
        <v>-21</v>
      </c>
      <c r="WW48" s="34">
        <v>-2</v>
      </c>
      <c r="WX48" s="34">
        <v>-16</v>
      </c>
      <c r="WY48" s="34"/>
      <c r="WZ48" s="34"/>
      <c r="XA48" s="34"/>
      <c r="XB48" s="34">
        <v>556</v>
      </c>
      <c r="XC48" s="34">
        <v>457</v>
      </c>
      <c r="XD48" s="34">
        <v>200</v>
      </c>
      <c r="XE48" s="34">
        <v>189</v>
      </c>
      <c r="XF48" s="34">
        <v>7</v>
      </c>
      <c r="XG48" s="34">
        <v>15979</v>
      </c>
      <c r="XH48" s="34">
        <v>25</v>
      </c>
      <c r="XI48" s="34"/>
      <c r="XJ48" s="34">
        <v>1218</v>
      </c>
      <c r="XK48" s="34">
        <v>681</v>
      </c>
      <c r="XL48" s="34">
        <v>-411</v>
      </c>
      <c r="XM48" s="34">
        <v>-47</v>
      </c>
      <c r="XN48" s="34">
        <v>-311</v>
      </c>
      <c r="XO48" s="34"/>
      <c r="XP48" s="34"/>
      <c r="XQ48" s="34"/>
      <c r="XR48" s="34">
        <v>8388</v>
      </c>
      <c r="XS48" s="34">
        <v>3996</v>
      </c>
      <c r="XT48" s="34">
        <v>1996</v>
      </c>
      <c r="XU48" s="34">
        <v>1599</v>
      </c>
      <c r="XV48" s="34">
        <v>7</v>
      </c>
      <c r="XW48" s="34">
        <v>4634</v>
      </c>
      <c r="XX48" s="34"/>
      <c r="XY48" s="34"/>
      <c r="XZ48" s="34">
        <v>326</v>
      </c>
      <c r="YA48" s="34">
        <v>178</v>
      </c>
      <c r="YB48" s="34">
        <v>-149</v>
      </c>
      <c r="YC48" s="34">
        <v>-11</v>
      </c>
      <c r="YD48" s="34">
        <v>-126</v>
      </c>
      <c r="YE48" s="34"/>
      <c r="YF48" s="34"/>
      <c r="YG48" s="34"/>
      <c r="YH48" s="34">
        <v>2927</v>
      </c>
      <c r="YI48" s="34">
        <v>370</v>
      </c>
      <c r="YJ48" s="34">
        <v>610</v>
      </c>
      <c r="YK48" s="34">
        <v>727</v>
      </c>
      <c r="YL48" s="34">
        <v>8</v>
      </c>
      <c r="YM48" s="34">
        <v>4431</v>
      </c>
      <c r="YN48" s="34">
        <v>25</v>
      </c>
      <c r="YO48" s="34"/>
      <c r="YP48" s="34">
        <v>36</v>
      </c>
      <c r="YQ48" s="34">
        <v>130</v>
      </c>
      <c r="YR48" s="34">
        <v>-39</v>
      </c>
      <c r="YS48" s="34">
        <v>-1</v>
      </c>
      <c r="YT48" s="34">
        <v>-13</v>
      </c>
      <c r="YU48" s="34"/>
      <c r="YV48" s="34"/>
      <c r="YW48" s="34"/>
      <c r="YX48" s="34">
        <v>1377</v>
      </c>
      <c r="YY48" s="34">
        <v>2789</v>
      </c>
      <c r="YZ48" s="34">
        <v>127</v>
      </c>
      <c r="ZA48" s="34">
        <v>138</v>
      </c>
      <c r="ZB48" s="34">
        <v>5</v>
      </c>
      <c r="ZC48" s="34">
        <v>6913</v>
      </c>
      <c r="ZD48" s="34"/>
      <c r="ZE48" s="34"/>
      <c r="ZF48" s="34">
        <v>855</v>
      </c>
      <c r="ZG48" s="34">
        <v>372</v>
      </c>
      <c r="ZH48" s="34">
        <v>-224</v>
      </c>
      <c r="ZI48" s="34">
        <v>-34</v>
      </c>
      <c r="ZJ48" s="34">
        <v>-172</v>
      </c>
      <c r="ZK48" s="34"/>
      <c r="ZL48" s="34"/>
      <c r="ZM48" s="34"/>
      <c r="ZN48" s="34">
        <v>4083</v>
      </c>
      <c r="ZO48" s="34">
        <v>837</v>
      </c>
      <c r="ZP48" s="34">
        <v>1260</v>
      </c>
      <c r="ZQ48" s="34">
        <v>734</v>
      </c>
      <c r="ZR48" s="34">
        <v>8</v>
      </c>
      <c r="ZS48" s="34">
        <v>26341</v>
      </c>
      <c r="ZT48" s="34">
        <v>13</v>
      </c>
      <c r="ZU48" s="34"/>
      <c r="ZV48" s="34">
        <v>1710</v>
      </c>
      <c r="ZW48" s="34">
        <v>1256</v>
      </c>
      <c r="ZX48" s="34">
        <v>-770</v>
      </c>
      <c r="ZY48" s="34">
        <v>-79</v>
      </c>
      <c r="ZZ48" s="34">
        <v>-622</v>
      </c>
      <c r="AAA48" s="34"/>
      <c r="AAB48" s="34"/>
      <c r="AAC48" s="34"/>
      <c r="AAD48" s="34">
        <v>13635</v>
      </c>
      <c r="AAE48" s="34">
        <v>9004</v>
      </c>
      <c r="AAF48" s="34">
        <v>1945</v>
      </c>
      <c r="AAG48" s="34">
        <v>1757</v>
      </c>
      <c r="AAH48" s="34">
        <v>6</v>
      </c>
      <c r="AAI48" s="34">
        <v>9827</v>
      </c>
      <c r="AAJ48" s="34">
        <v>36</v>
      </c>
      <c r="AAK48" s="34"/>
      <c r="AAL48" s="34">
        <v>661</v>
      </c>
      <c r="AAM48" s="34">
        <v>296</v>
      </c>
      <c r="AAN48" s="34">
        <v>-137</v>
      </c>
      <c r="AAO48" s="34">
        <v>-30</v>
      </c>
      <c r="AAP48" s="34">
        <v>-80</v>
      </c>
      <c r="AAQ48" s="34"/>
      <c r="AAR48" s="34"/>
      <c r="AAS48" s="34"/>
      <c r="AAT48" s="34">
        <v>5653</v>
      </c>
      <c r="AAU48" s="34">
        <v>3028</v>
      </c>
      <c r="AAV48" s="34">
        <v>883</v>
      </c>
      <c r="AAW48" s="34">
        <v>263</v>
      </c>
      <c r="AAX48" s="34">
        <v>6</v>
      </c>
      <c r="AAY48" s="34">
        <v>4060</v>
      </c>
      <c r="AAZ48" s="34"/>
      <c r="ABA48" s="34"/>
      <c r="ABB48" s="34">
        <v>335</v>
      </c>
      <c r="ABC48" s="34">
        <v>114</v>
      </c>
      <c r="ABD48" s="34">
        <v>-78</v>
      </c>
      <c r="ABE48" s="34">
        <v>-17</v>
      </c>
      <c r="ABF48" s="34">
        <v>-48</v>
      </c>
      <c r="ABG48" s="34"/>
      <c r="ABH48" s="34"/>
      <c r="ABI48" s="34"/>
      <c r="ABJ48" s="34">
        <v>2882</v>
      </c>
      <c r="ABK48" s="34">
        <v>763</v>
      </c>
      <c r="ABL48" s="34">
        <v>287</v>
      </c>
      <c r="ABM48" s="34">
        <v>129</v>
      </c>
      <c r="ABN48" s="34">
        <v>5</v>
      </c>
      <c r="ABO48" s="34">
        <v>1341</v>
      </c>
      <c r="ABP48" s="34">
        <v>25</v>
      </c>
      <c r="ABQ48" s="34"/>
      <c r="ABR48" s="34">
        <v>128</v>
      </c>
      <c r="ABS48" s="34">
        <v>39</v>
      </c>
      <c r="ABT48" s="34">
        <v>-17</v>
      </c>
      <c r="ABU48" s="34">
        <v>-5</v>
      </c>
      <c r="ABV48" s="34">
        <v>-8</v>
      </c>
      <c r="ABW48" s="34"/>
      <c r="ABX48" s="34"/>
      <c r="ABY48" s="34"/>
      <c r="ABZ48" s="34">
        <v>917</v>
      </c>
      <c r="ACA48" s="34">
        <v>331</v>
      </c>
      <c r="ACB48" s="34">
        <v>91</v>
      </c>
      <c r="ACC48" s="34">
        <v>2</v>
      </c>
      <c r="ACD48" s="34">
        <v>5</v>
      </c>
      <c r="ACE48" s="34">
        <v>1238</v>
      </c>
      <c r="ACF48" s="34"/>
      <c r="ACG48" s="34"/>
      <c r="ACH48" s="34">
        <v>125</v>
      </c>
      <c r="ACI48" s="34">
        <v>45</v>
      </c>
      <c r="ACJ48" s="34">
        <v>-8</v>
      </c>
      <c r="ACK48" s="34">
        <v>-3</v>
      </c>
      <c r="ACL48" s="34">
        <v>-4</v>
      </c>
      <c r="ACM48" s="34"/>
      <c r="ACN48" s="34"/>
      <c r="ACO48" s="34"/>
      <c r="ACP48" s="34">
        <v>672</v>
      </c>
      <c r="ACQ48" s="34">
        <v>382</v>
      </c>
      <c r="ACR48" s="34">
        <v>183</v>
      </c>
      <c r="ACS48" s="34">
        <v>1</v>
      </c>
      <c r="ACT48" s="34">
        <v>5</v>
      </c>
      <c r="ACU48" s="34">
        <v>3002</v>
      </c>
      <c r="ACV48" s="34">
        <v>11</v>
      </c>
      <c r="ACW48" s="34"/>
      <c r="ACX48" s="34">
        <v>68</v>
      </c>
      <c r="ACY48" s="34">
        <v>97</v>
      </c>
      <c r="ACZ48" s="34">
        <v>-33</v>
      </c>
      <c r="ADA48" s="34">
        <v>-5</v>
      </c>
      <c r="ADB48" s="34">
        <v>-20</v>
      </c>
      <c r="ADC48" s="34"/>
      <c r="ADD48" s="34"/>
      <c r="ADE48" s="34"/>
      <c r="ADF48" s="34">
        <v>1038</v>
      </c>
      <c r="ADG48" s="34">
        <v>1526</v>
      </c>
      <c r="ADH48" s="34">
        <v>315</v>
      </c>
      <c r="ADI48" s="34">
        <v>123</v>
      </c>
      <c r="ADJ48" s="34">
        <v>7</v>
      </c>
      <c r="ADK48" s="34">
        <v>186</v>
      </c>
      <c r="ADL48" s="34"/>
      <c r="ADM48" s="34"/>
      <c r="ADN48" s="34">
        <v>5</v>
      </c>
      <c r="ADO48" s="34">
        <v>2</v>
      </c>
      <c r="ADP48" s="34">
        <v>-2</v>
      </c>
      <c r="ADQ48" s="34">
        <v>0</v>
      </c>
      <c r="ADR48" s="34">
        <v>-1</v>
      </c>
      <c r="ADS48" s="34"/>
      <c r="ADT48" s="34"/>
      <c r="ADU48" s="34"/>
      <c r="ADV48" s="34">
        <v>144</v>
      </c>
      <c r="ADW48" s="34">
        <v>27</v>
      </c>
      <c r="ADX48" s="34">
        <v>7</v>
      </c>
      <c r="ADY48" s="34">
        <v>8</v>
      </c>
      <c r="ADZ48" s="34">
        <v>3</v>
      </c>
      <c r="AEA48" s="34">
        <v>7189</v>
      </c>
      <c r="AEB48" s="34"/>
      <c r="AEC48" s="34"/>
      <c r="AED48" s="34">
        <v>977</v>
      </c>
      <c r="AEE48" s="34">
        <v>578</v>
      </c>
      <c r="AEF48" s="34">
        <v>-303</v>
      </c>
      <c r="AEG48" s="34">
        <v>-53</v>
      </c>
      <c r="AEH48" s="34">
        <v>-225</v>
      </c>
      <c r="AEI48" s="34"/>
      <c r="AEJ48" s="34"/>
      <c r="AEK48" s="34"/>
      <c r="AEL48" s="34">
        <v>3180</v>
      </c>
      <c r="AEM48" s="34">
        <v>2656</v>
      </c>
      <c r="AEN48" s="34">
        <v>1150</v>
      </c>
      <c r="AEO48" s="34">
        <v>203</v>
      </c>
      <c r="AEP48" s="34">
        <v>7</v>
      </c>
      <c r="AEQ48" s="34">
        <v>93081</v>
      </c>
      <c r="AER48" s="34">
        <v>0</v>
      </c>
      <c r="AES48" s="34"/>
      <c r="AET48" s="34">
        <v>6276</v>
      </c>
      <c r="AEU48" s="34">
        <v>1532</v>
      </c>
      <c r="AEV48" s="34">
        <v>-1058</v>
      </c>
      <c r="AEW48" s="34">
        <v>-325</v>
      </c>
      <c r="AEX48" s="34">
        <v>-565</v>
      </c>
      <c r="AEY48" s="34"/>
      <c r="AEZ48" s="34"/>
      <c r="AFA48" s="34"/>
      <c r="AFB48" s="34">
        <v>16031</v>
      </c>
      <c r="AFC48" s="34">
        <v>28778</v>
      </c>
      <c r="AFD48" s="34">
        <v>43254</v>
      </c>
      <c r="AFE48" s="34">
        <v>5018</v>
      </c>
      <c r="AFF48" s="34">
        <v>11</v>
      </c>
      <c r="AFG48" s="34">
        <v>106735</v>
      </c>
      <c r="AFH48" s="34">
        <v>23</v>
      </c>
      <c r="AFI48" s="34"/>
      <c r="AFJ48" s="34">
        <v>11043</v>
      </c>
      <c r="AFK48" s="34">
        <v>2682</v>
      </c>
      <c r="AFL48" s="34">
        <v>-1829</v>
      </c>
      <c r="AFM48" s="34">
        <v>-447</v>
      </c>
      <c r="AFN48" s="34">
        <v>-1081</v>
      </c>
      <c r="AFO48" s="34"/>
      <c r="AFP48" s="34"/>
      <c r="AFQ48" s="34"/>
      <c r="AFR48" s="34">
        <v>35669</v>
      </c>
      <c r="AFS48" s="34">
        <v>34238</v>
      </c>
      <c r="AFT48" s="34">
        <v>21455</v>
      </c>
      <c r="AFU48" s="34">
        <v>15373</v>
      </c>
      <c r="AFV48" s="34">
        <v>2</v>
      </c>
      <c r="AFW48" s="34">
        <v>17628</v>
      </c>
      <c r="AFX48" s="34">
        <v>1</v>
      </c>
      <c r="AFY48" s="34"/>
      <c r="AFZ48" s="34">
        <v>1087</v>
      </c>
      <c r="AGA48" s="34">
        <v>396</v>
      </c>
      <c r="AGB48" s="34">
        <v>-322</v>
      </c>
      <c r="AGC48" s="34">
        <v>-54</v>
      </c>
      <c r="AGD48" s="34">
        <v>-203</v>
      </c>
      <c r="AGE48" s="34"/>
      <c r="AGF48" s="34"/>
      <c r="AGG48" s="34"/>
      <c r="AGH48" s="34">
        <v>7795</v>
      </c>
      <c r="AGI48" s="34">
        <v>7123</v>
      </c>
      <c r="AGJ48" s="34">
        <v>1692</v>
      </c>
      <c r="AGK48" s="34">
        <v>1018</v>
      </c>
      <c r="AGL48" s="34">
        <v>6</v>
      </c>
      <c r="AGM48" s="34">
        <v>89107</v>
      </c>
      <c r="AGN48" s="34">
        <v>23</v>
      </c>
      <c r="AGO48" s="34"/>
      <c r="AGP48" s="34">
        <v>9956</v>
      </c>
      <c r="AGQ48" s="34">
        <v>2286</v>
      </c>
      <c r="AGR48" s="34">
        <v>-1508</v>
      </c>
      <c r="AGS48" s="34">
        <v>-393</v>
      </c>
      <c r="AGT48" s="34">
        <v>-878</v>
      </c>
      <c r="AGU48" s="34"/>
      <c r="AGV48" s="34"/>
      <c r="AGW48" s="34"/>
      <c r="AGX48" s="34">
        <v>27874</v>
      </c>
      <c r="AGY48" s="34">
        <v>27115</v>
      </c>
      <c r="AGZ48" s="34">
        <v>19763</v>
      </c>
      <c r="AHA48" s="34">
        <v>14355</v>
      </c>
      <c r="AHB48" s="34">
        <v>2</v>
      </c>
      <c r="AHC48" s="34">
        <v>298404</v>
      </c>
      <c r="AHD48" s="34">
        <v>944</v>
      </c>
      <c r="AHE48" s="34"/>
      <c r="AHF48" s="34">
        <v>24277</v>
      </c>
      <c r="AHG48" s="34">
        <v>8623</v>
      </c>
      <c r="AHH48" s="34">
        <v>-5394</v>
      </c>
      <c r="AHI48" s="34">
        <v>-1115</v>
      </c>
      <c r="AHJ48" s="34">
        <v>-3543</v>
      </c>
      <c r="AHK48" s="34"/>
      <c r="AHL48" s="34"/>
      <c r="AHM48" s="34"/>
      <c r="AHN48" s="34">
        <v>99784</v>
      </c>
      <c r="AHO48" s="34">
        <v>96062</v>
      </c>
      <c r="AHP48" s="34">
        <v>76173</v>
      </c>
      <c r="AHQ48" s="34">
        <v>26385</v>
      </c>
      <c r="AHR48" s="34">
        <v>5</v>
      </c>
      <c r="AHS48" s="32" t="s">
        <v>492</v>
      </c>
      <c r="AHT48" s="198" t="s">
        <v>2389</v>
      </c>
      <c r="AHU48" s="32" t="s">
        <v>493</v>
      </c>
    </row>
    <row r="49" spans="1:906" ht="15" customHeight="1">
      <c r="A49" s="75" t="s">
        <v>100</v>
      </c>
      <c r="B49" s="60" t="s">
        <v>101</v>
      </c>
      <c r="C49" s="36" t="s">
        <v>172</v>
      </c>
      <c r="D49" s="74">
        <v>44926</v>
      </c>
      <c r="E49" s="58" t="s">
        <v>193</v>
      </c>
      <c r="F49" s="58" t="s">
        <v>191</v>
      </c>
      <c r="G49" s="31">
        <v>192290</v>
      </c>
      <c r="H49" s="31">
        <v>7885</v>
      </c>
      <c r="I49" s="31"/>
      <c r="J49" s="31">
        <v>27068</v>
      </c>
      <c r="K49" s="31">
        <v>5589</v>
      </c>
      <c r="L49" s="31">
        <v>-1977</v>
      </c>
      <c r="M49" s="31">
        <v>-427</v>
      </c>
      <c r="N49" s="31">
        <v>-1318</v>
      </c>
      <c r="O49" s="31">
        <v>51919332</v>
      </c>
      <c r="P49" s="31">
        <v>5379539</v>
      </c>
      <c r="Q49" s="31"/>
      <c r="R49" s="31">
        <v>125983</v>
      </c>
      <c r="S49" s="31">
        <v>43147</v>
      </c>
      <c r="T49" s="31">
        <v>19049</v>
      </c>
      <c r="U49" s="180">
        <v>4110</v>
      </c>
      <c r="V49" s="34">
        <v>5</v>
      </c>
      <c r="W49" s="34">
        <v>71422</v>
      </c>
      <c r="X49" s="34">
        <v>2</v>
      </c>
      <c r="Y49" s="34"/>
      <c r="Z49" s="34">
        <v>12315</v>
      </c>
      <c r="AA49" s="34">
        <v>2647</v>
      </c>
      <c r="AB49" s="34">
        <v>-616</v>
      </c>
      <c r="AC49" s="34">
        <v>-105</v>
      </c>
      <c r="AD49" s="34">
        <v>-399</v>
      </c>
      <c r="AE49" s="34">
        <v>33403594</v>
      </c>
      <c r="AF49" s="34"/>
      <c r="AG49" s="34"/>
      <c r="AH49" s="34">
        <v>34229</v>
      </c>
      <c r="AI49" s="34">
        <v>22223</v>
      </c>
      <c r="AJ49" s="34">
        <v>12417</v>
      </c>
      <c r="AK49" s="34">
        <v>2553</v>
      </c>
      <c r="AL49" s="34">
        <v>7</v>
      </c>
      <c r="AM49" s="34">
        <v>1726</v>
      </c>
      <c r="AN49" s="34">
        <v>684</v>
      </c>
      <c r="AO49" s="34"/>
      <c r="AP49" s="34">
        <v>343</v>
      </c>
      <c r="AQ49" s="34">
        <v>8</v>
      </c>
      <c r="AR49" s="34">
        <v>-7</v>
      </c>
      <c r="AS49" s="34">
        <v>-3</v>
      </c>
      <c r="AT49" s="34">
        <v>-3</v>
      </c>
      <c r="AU49" s="34">
        <v>2563248</v>
      </c>
      <c r="AV49" s="34">
        <v>2323330</v>
      </c>
      <c r="AW49" s="34"/>
      <c r="AX49" s="34">
        <v>1380</v>
      </c>
      <c r="AY49" s="34">
        <v>242</v>
      </c>
      <c r="AZ49" s="34">
        <v>97</v>
      </c>
      <c r="BA49" s="34">
        <v>6</v>
      </c>
      <c r="BB49" s="34">
        <v>3</v>
      </c>
      <c r="BC49" s="34">
        <v>12</v>
      </c>
      <c r="BD49" s="34">
        <v>6</v>
      </c>
      <c r="BE49" s="34"/>
      <c r="BF49" s="34">
        <v>1</v>
      </c>
      <c r="BG49" s="34">
        <v>0</v>
      </c>
      <c r="BH49" s="34">
        <v>0</v>
      </c>
      <c r="BI49" s="34">
        <v>0</v>
      </c>
      <c r="BJ49" s="34">
        <v>0</v>
      </c>
      <c r="BK49" s="34"/>
      <c r="BL49" s="34"/>
      <c r="BM49" s="34"/>
      <c r="BN49" s="34">
        <v>11</v>
      </c>
      <c r="BO49" s="34">
        <v>1</v>
      </c>
      <c r="BP49" s="34">
        <v>0</v>
      </c>
      <c r="BQ49" s="34"/>
      <c r="BR49" s="34">
        <v>3</v>
      </c>
      <c r="BS49" s="34">
        <v>819</v>
      </c>
      <c r="BT49" s="34">
        <v>629</v>
      </c>
      <c r="BU49" s="34"/>
      <c r="BV49" s="34">
        <v>110</v>
      </c>
      <c r="BW49" s="34">
        <v>1</v>
      </c>
      <c r="BX49" s="34">
        <v>-2</v>
      </c>
      <c r="BY49" s="34">
        <v>-1</v>
      </c>
      <c r="BZ49" s="34">
        <v>0</v>
      </c>
      <c r="CA49" s="34"/>
      <c r="CB49" s="34"/>
      <c r="CC49" s="34"/>
      <c r="CD49" s="34">
        <v>788</v>
      </c>
      <c r="CE49" s="34">
        <v>31</v>
      </c>
      <c r="CF49" s="34">
        <v>0</v>
      </c>
      <c r="CG49" s="34"/>
      <c r="CH49" s="34">
        <v>1</v>
      </c>
      <c r="CI49" s="34">
        <v>251</v>
      </c>
      <c r="CJ49" s="34">
        <v>49</v>
      </c>
      <c r="CK49" s="34"/>
      <c r="CL49" s="34">
        <v>1</v>
      </c>
      <c r="CM49" s="34">
        <v>0</v>
      </c>
      <c r="CN49" s="34">
        <v>0</v>
      </c>
      <c r="CO49" s="34">
        <v>0</v>
      </c>
      <c r="CP49" s="34">
        <v>0</v>
      </c>
      <c r="CQ49" s="34"/>
      <c r="CR49" s="34"/>
      <c r="CS49" s="34"/>
      <c r="CT49" s="34">
        <v>251</v>
      </c>
      <c r="CU49" s="34">
        <v>0</v>
      </c>
      <c r="CV49" s="34">
        <v>0</v>
      </c>
      <c r="CW49" s="34"/>
      <c r="CX49" s="34">
        <v>1</v>
      </c>
      <c r="CY49" s="34">
        <v>178</v>
      </c>
      <c r="CZ49" s="34"/>
      <c r="DA49" s="34"/>
      <c r="DB49" s="34">
        <v>118</v>
      </c>
      <c r="DC49" s="34">
        <v>1</v>
      </c>
      <c r="DD49" s="34">
        <v>-2</v>
      </c>
      <c r="DE49" s="34">
        <v>-1</v>
      </c>
      <c r="DF49" s="34">
        <v>0</v>
      </c>
      <c r="DG49" s="34"/>
      <c r="DH49" s="34"/>
      <c r="DI49" s="34"/>
      <c r="DJ49" s="34">
        <v>112</v>
      </c>
      <c r="DK49" s="34">
        <v>59</v>
      </c>
      <c r="DL49" s="34">
        <v>0</v>
      </c>
      <c r="DM49" s="34">
        <v>6</v>
      </c>
      <c r="DN49" s="34">
        <v>5</v>
      </c>
      <c r="DO49" s="34">
        <v>466</v>
      </c>
      <c r="DP49" s="34">
        <v>0</v>
      </c>
      <c r="DQ49" s="34"/>
      <c r="DR49" s="34">
        <v>113</v>
      </c>
      <c r="DS49" s="34">
        <v>6</v>
      </c>
      <c r="DT49" s="34">
        <v>-4</v>
      </c>
      <c r="DU49" s="34">
        <v>-1</v>
      </c>
      <c r="DV49" s="34">
        <v>-3</v>
      </c>
      <c r="DW49" s="34"/>
      <c r="DX49" s="34"/>
      <c r="DY49" s="34"/>
      <c r="DZ49" s="34">
        <v>218</v>
      </c>
      <c r="EA49" s="34">
        <v>151</v>
      </c>
      <c r="EB49" s="34">
        <v>96</v>
      </c>
      <c r="EC49" s="34"/>
      <c r="ED49" s="34">
        <v>6</v>
      </c>
      <c r="EE49" s="34">
        <v>39364</v>
      </c>
      <c r="EF49" s="34">
        <v>3003</v>
      </c>
      <c r="EG49" s="34"/>
      <c r="EH49" s="34">
        <v>4200</v>
      </c>
      <c r="EI49" s="34">
        <v>1059</v>
      </c>
      <c r="EJ49" s="34">
        <v>-489</v>
      </c>
      <c r="EK49" s="34">
        <v>-88</v>
      </c>
      <c r="EL49" s="34">
        <v>-368</v>
      </c>
      <c r="EM49" s="34">
        <v>7550465</v>
      </c>
      <c r="EN49" s="34">
        <v>3056209</v>
      </c>
      <c r="EO49" s="34"/>
      <c r="EP49" s="34">
        <v>33958</v>
      </c>
      <c r="EQ49" s="34">
        <v>4605</v>
      </c>
      <c r="ER49" s="34">
        <v>573</v>
      </c>
      <c r="ES49" s="34">
        <v>228</v>
      </c>
      <c r="ET49" s="34">
        <v>3</v>
      </c>
      <c r="EU49" s="34">
        <v>19278</v>
      </c>
      <c r="EV49" s="34">
        <v>1209</v>
      </c>
      <c r="EW49" s="34"/>
      <c r="EX49" s="34">
        <v>966</v>
      </c>
      <c r="EY49" s="34">
        <v>481</v>
      </c>
      <c r="EZ49" s="34">
        <v>-202</v>
      </c>
      <c r="FA49" s="34">
        <v>-16</v>
      </c>
      <c r="FB49" s="34">
        <v>-172</v>
      </c>
      <c r="FC49" s="34"/>
      <c r="FD49" s="34"/>
      <c r="FE49" s="34"/>
      <c r="FF49" s="34">
        <v>17429</v>
      </c>
      <c r="FG49" s="34">
        <v>1690</v>
      </c>
      <c r="FH49" s="34">
        <v>121</v>
      </c>
      <c r="FI49" s="34">
        <v>38</v>
      </c>
      <c r="FJ49" s="34">
        <v>2</v>
      </c>
      <c r="FK49" s="34">
        <v>2769</v>
      </c>
      <c r="FL49" s="34">
        <v>38</v>
      </c>
      <c r="FM49" s="34"/>
      <c r="FN49" s="34">
        <v>209</v>
      </c>
      <c r="FO49" s="34">
        <v>89</v>
      </c>
      <c r="FP49" s="34">
        <v>-10</v>
      </c>
      <c r="FQ49" s="34">
        <v>-1</v>
      </c>
      <c r="FR49" s="34">
        <v>-7</v>
      </c>
      <c r="FS49" s="34"/>
      <c r="FT49" s="34"/>
      <c r="FU49" s="34"/>
      <c r="FV49" s="34">
        <v>2367</v>
      </c>
      <c r="FW49" s="34">
        <v>383</v>
      </c>
      <c r="FX49" s="34">
        <v>18</v>
      </c>
      <c r="FY49" s="34">
        <v>1</v>
      </c>
      <c r="FZ49" s="34">
        <v>2</v>
      </c>
      <c r="GA49" s="34">
        <v>5</v>
      </c>
      <c r="GB49" s="34"/>
      <c r="GC49" s="34"/>
      <c r="GD49" s="34">
        <v>5</v>
      </c>
      <c r="GE49" s="34"/>
      <c r="GF49" s="34">
        <v>0</v>
      </c>
      <c r="GG49" s="34">
        <v>0</v>
      </c>
      <c r="GH49" s="34"/>
      <c r="GI49" s="34"/>
      <c r="GJ49" s="34"/>
      <c r="GK49" s="34"/>
      <c r="GL49" s="34">
        <v>5</v>
      </c>
      <c r="GM49" s="34">
        <v>0</v>
      </c>
      <c r="GN49" s="34">
        <v>0</v>
      </c>
      <c r="GO49" s="34"/>
      <c r="GP49" s="34">
        <v>5</v>
      </c>
      <c r="GQ49" s="34">
        <v>470</v>
      </c>
      <c r="GR49" s="34"/>
      <c r="GS49" s="34"/>
      <c r="GT49" s="34">
        <v>52</v>
      </c>
      <c r="GU49" s="34">
        <v>4</v>
      </c>
      <c r="GV49" s="34">
        <v>-4</v>
      </c>
      <c r="GW49" s="34">
        <v>-2</v>
      </c>
      <c r="GX49" s="34">
        <v>-1</v>
      </c>
      <c r="GY49" s="34"/>
      <c r="GZ49" s="34"/>
      <c r="HA49" s="34"/>
      <c r="HB49" s="34">
        <v>407</v>
      </c>
      <c r="HC49" s="34">
        <v>49</v>
      </c>
      <c r="HD49" s="34">
        <v>13</v>
      </c>
      <c r="HE49" s="34">
        <v>1</v>
      </c>
      <c r="HF49" s="34">
        <v>3</v>
      </c>
      <c r="HG49" s="34">
        <v>45</v>
      </c>
      <c r="HH49" s="34">
        <v>0</v>
      </c>
      <c r="HI49" s="34"/>
      <c r="HJ49" s="34">
        <v>7</v>
      </c>
      <c r="HK49" s="34">
        <v>4</v>
      </c>
      <c r="HL49" s="34">
        <v>-1</v>
      </c>
      <c r="HM49" s="34">
        <v>0</v>
      </c>
      <c r="HN49" s="34">
        <v>-1</v>
      </c>
      <c r="HO49" s="34"/>
      <c r="HP49" s="34"/>
      <c r="HQ49" s="34"/>
      <c r="HR49" s="34">
        <v>38</v>
      </c>
      <c r="HS49" s="34">
        <v>6</v>
      </c>
      <c r="HT49" s="34">
        <v>1</v>
      </c>
      <c r="HU49" s="34">
        <v>0</v>
      </c>
      <c r="HV49" s="34">
        <v>4</v>
      </c>
      <c r="HW49" s="34">
        <v>73</v>
      </c>
      <c r="HX49" s="34"/>
      <c r="HY49" s="34"/>
      <c r="HZ49" s="34">
        <v>1</v>
      </c>
      <c r="IA49" s="34">
        <v>0</v>
      </c>
      <c r="IB49" s="34">
        <v>0</v>
      </c>
      <c r="IC49" s="34">
        <v>0</v>
      </c>
      <c r="ID49" s="34">
        <v>0</v>
      </c>
      <c r="IE49" s="34"/>
      <c r="IF49" s="34"/>
      <c r="IG49" s="34"/>
      <c r="IH49" s="34">
        <v>70</v>
      </c>
      <c r="II49" s="34">
        <v>2</v>
      </c>
      <c r="IJ49" s="34">
        <v>1</v>
      </c>
      <c r="IK49" s="34">
        <v>0</v>
      </c>
      <c r="IL49" s="34">
        <v>2</v>
      </c>
      <c r="IM49" s="34">
        <v>533</v>
      </c>
      <c r="IN49" s="34">
        <v>0</v>
      </c>
      <c r="IO49" s="34"/>
      <c r="IP49" s="34">
        <v>300</v>
      </c>
      <c r="IQ49" s="34">
        <v>8</v>
      </c>
      <c r="IR49" s="34">
        <v>-10</v>
      </c>
      <c r="IS49" s="34">
        <v>-9</v>
      </c>
      <c r="IT49" s="34">
        <v>-1</v>
      </c>
      <c r="IU49" s="34"/>
      <c r="IV49" s="34"/>
      <c r="IW49" s="34"/>
      <c r="IX49" s="34">
        <v>371</v>
      </c>
      <c r="IY49" s="34">
        <v>138</v>
      </c>
      <c r="IZ49" s="34">
        <v>21</v>
      </c>
      <c r="JA49" s="34">
        <v>3</v>
      </c>
      <c r="JB49" s="34">
        <v>4</v>
      </c>
      <c r="JC49" s="34">
        <v>2234</v>
      </c>
      <c r="JD49" s="34">
        <v>465</v>
      </c>
      <c r="JE49" s="34"/>
      <c r="JF49" s="34">
        <v>258</v>
      </c>
      <c r="JG49" s="34">
        <v>58</v>
      </c>
      <c r="JH49" s="34">
        <v>-33</v>
      </c>
      <c r="JI49" s="34">
        <v>-3</v>
      </c>
      <c r="JJ49" s="34">
        <v>-29</v>
      </c>
      <c r="JK49" s="34"/>
      <c r="JL49" s="34"/>
      <c r="JM49" s="34"/>
      <c r="JN49" s="34">
        <v>2113</v>
      </c>
      <c r="JO49" s="34">
        <v>119</v>
      </c>
      <c r="JP49" s="34">
        <v>2</v>
      </c>
      <c r="JQ49" s="34"/>
      <c r="JR49" s="34">
        <v>2</v>
      </c>
      <c r="JS49" s="34">
        <v>232</v>
      </c>
      <c r="JT49" s="34"/>
      <c r="JU49" s="34"/>
      <c r="JV49" s="34">
        <v>147</v>
      </c>
      <c r="JW49" s="34">
        <v>23</v>
      </c>
      <c r="JX49" s="34">
        <v>-10</v>
      </c>
      <c r="JY49" s="34">
        <v>-4</v>
      </c>
      <c r="JZ49" s="34">
        <v>-6</v>
      </c>
      <c r="KA49" s="34"/>
      <c r="KB49" s="34"/>
      <c r="KC49" s="34"/>
      <c r="KD49" s="34">
        <v>146</v>
      </c>
      <c r="KE49" s="34">
        <v>65</v>
      </c>
      <c r="KF49" s="34">
        <v>17</v>
      </c>
      <c r="KG49" s="34">
        <v>5</v>
      </c>
      <c r="KH49" s="34">
        <v>5</v>
      </c>
      <c r="KI49" s="34">
        <v>158</v>
      </c>
      <c r="KJ49" s="34">
        <v>146</v>
      </c>
      <c r="KK49" s="34"/>
      <c r="KL49" s="34">
        <v>6</v>
      </c>
      <c r="KM49" s="34">
        <v>14</v>
      </c>
      <c r="KN49" s="34">
        <v>-9</v>
      </c>
      <c r="KO49" s="34">
        <v>0</v>
      </c>
      <c r="KP49" s="34">
        <v>-8</v>
      </c>
      <c r="KQ49" s="34"/>
      <c r="KR49" s="34"/>
      <c r="KS49" s="34"/>
      <c r="KT49" s="34">
        <v>157</v>
      </c>
      <c r="KU49" s="34">
        <v>1</v>
      </c>
      <c r="KV49" s="34"/>
      <c r="KW49" s="34"/>
      <c r="KX49" s="34">
        <v>2</v>
      </c>
      <c r="KY49" s="34">
        <v>3566</v>
      </c>
      <c r="KZ49" s="34">
        <v>613</v>
      </c>
      <c r="LA49" s="34"/>
      <c r="LB49" s="34">
        <v>390</v>
      </c>
      <c r="LC49" s="34">
        <v>33</v>
      </c>
      <c r="LD49" s="34">
        <v>-10</v>
      </c>
      <c r="LE49" s="34">
        <v>-3</v>
      </c>
      <c r="LF49" s="34">
        <v>-5</v>
      </c>
      <c r="LG49" s="34"/>
      <c r="LH49" s="34"/>
      <c r="LI49" s="34"/>
      <c r="LJ49" s="34">
        <v>3390</v>
      </c>
      <c r="LK49" s="34">
        <v>68</v>
      </c>
      <c r="LL49" s="34">
        <v>5</v>
      </c>
      <c r="LM49" s="34">
        <v>103</v>
      </c>
      <c r="LN49" s="34">
        <v>2</v>
      </c>
      <c r="LO49" s="34">
        <v>357</v>
      </c>
      <c r="LP49" s="34"/>
      <c r="LQ49" s="34"/>
      <c r="LR49" s="34">
        <v>148</v>
      </c>
      <c r="LS49" s="34">
        <v>0</v>
      </c>
      <c r="LT49" s="34">
        <v>-3</v>
      </c>
      <c r="LU49" s="34">
        <v>-3</v>
      </c>
      <c r="LV49" s="34">
        <v>0</v>
      </c>
      <c r="LW49" s="34"/>
      <c r="LX49" s="34"/>
      <c r="LY49" s="34"/>
      <c r="LZ49" s="34">
        <v>286</v>
      </c>
      <c r="MA49" s="34">
        <v>70</v>
      </c>
      <c r="MB49" s="34">
        <v>1</v>
      </c>
      <c r="MC49" s="34"/>
      <c r="MD49" s="34">
        <v>4</v>
      </c>
      <c r="ME49" s="34">
        <v>1150</v>
      </c>
      <c r="MF49" s="34">
        <v>0</v>
      </c>
      <c r="MG49" s="34"/>
      <c r="MH49" s="34">
        <v>614</v>
      </c>
      <c r="MI49" s="34">
        <v>69</v>
      </c>
      <c r="MJ49" s="34">
        <v>-68</v>
      </c>
      <c r="MK49" s="34">
        <v>-17</v>
      </c>
      <c r="ML49" s="34">
        <v>-51</v>
      </c>
      <c r="MM49" s="34"/>
      <c r="MN49" s="34"/>
      <c r="MO49" s="34"/>
      <c r="MP49" s="34">
        <v>856</v>
      </c>
      <c r="MQ49" s="34">
        <v>263</v>
      </c>
      <c r="MR49" s="34">
        <v>23</v>
      </c>
      <c r="MS49" s="34">
        <v>8</v>
      </c>
      <c r="MT49" s="34">
        <v>4</v>
      </c>
      <c r="MU49" s="34">
        <v>1396</v>
      </c>
      <c r="MV49" s="34">
        <v>16</v>
      </c>
      <c r="MW49" s="34"/>
      <c r="MX49" s="34">
        <v>294</v>
      </c>
      <c r="MY49" s="34">
        <v>19</v>
      </c>
      <c r="MZ49" s="34">
        <v>-15</v>
      </c>
      <c r="NA49" s="34">
        <v>-3</v>
      </c>
      <c r="NB49" s="34">
        <v>-10</v>
      </c>
      <c r="NC49" s="34"/>
      <c r="ND49" s="34"/>
      <c r="NE49" s="34"/>
      <c r="NF49" s="34">
        <v>1222</v>
      </c>
      <c r="NG49" s="34">
        <v>158</v>
      </c>
      <c r="NH49" s="34">
        <v>7</v>
      </c>
      <c r="NI49" s="34">
        <v>10</v>
      </c>
      <c r="NJ49" s="34">
        <v>3</v>
      </c>
      <c r="NK49" s="34">
        <v>453</v>
      </c>
      <c r="NL49" s="34">
        <v>143</v>
      </c>
      <c r="NM49" s="34"/>
      <c r="NN49" s="34">
        <v>77</v>
      </c>
      <c r="NO49" s="34">
        <v>8</v>
      </c>
      <c r="NP49" s="34">
        <v>-3</v>
      </c>
      <c r="NQ49" s="34">
        <v>-1</v>
      </c>
      <c r="NR49" s="34">
        <v>-2</v>
      </c>
      <c r="NS49" s="34"/>
      <c r="NT49" s="34"/>
      <c r="NU49" s="34"/>
      <c r="NV49" s="34">
        <v>372</v>
      </c>
      <c r="NW49" s="34">
        <v>73</v>
      </c>
      <c r="NX49" s="34">
        <v>8</v>
      </c>
      <c r="NY49" s="34">
        <v>0</v>
      </c>
      <c r="NZ49" s="34">
        <v>3</v>
      </c>
      <c r="OA49" s="34">
        <v>2492</v>
      </c>
      <c r="OB49" s="34">
        <v>91</v>
      </c>
      <c r="OC49" s="34"/>
      <c r="OD49" s="34">
        <v>275</v>
      </c>
      <c r="OE49" s="34">
        <v>61</v>
      </c>
      <c r="OF49" s="34">
        <v>-20</v>
      </c>
      <c r="OG49" s="34">
        <v>-8</v>
      </c>
      <c r="OH49" s="34">
        <v>-8</v>
      </c>
      <c r="OI49" s="34"/>
      <c r="OJ49" s="34"/>
      <c r="OK49" s="34"/>
      <c r="OL49" s="34">
        <v>1710</v>
      </c>
      <c r="OM49" s="34">
        <v>619</v>
      </c>
      <c r="ON49" s="34">
        <v>138</v>
      </c>
      <c r="OO49" s="34">
        <v>26</v>
      </c>
      <c r="OP49" s="34">
        <v>4</v>
      </c>
      <c r="OQ49" s="34">
        <v>579</v>
      </c>
      <c r="OR49" s="34">
        <v>3</v>
      </c>
      <c r="OS49" s="34"/>
      <c r="OT49" s="34">
        <v>79</v>
      </c>
      <c r="OU49" s="34">
        <v>10</v>
      </c>
      <c r="OV49" s="34">
        <v>-5</v>
      </c>
      <c r="OW49" s="34">
        <v>-1</v>
      </c>
      <c r="OX49" s="34">
        <v>-3</v>
      </c>
      <c r="OY49" s="34"/>
      <c r="OZ49" s="34"/>
      <c r="PA49" s="34"/>
      <c r="PB49" s="34">
        <v>491</v>
      </c>
      <c r="PC49" s="34">
        <v>84</v>
      </c>
      <c r="PD49" s="34">
        <v>3</v>
      </c>
      <c r="PE49" s="34">
        <v>1</v>
      </c>
      <c r="PF49" s="34">
        <v>3</v>
      </c>
      <c r="PG49" s="34">
        <v>397</v>
      </c>
      <c r="PH49" s="34"/>
      <c r="PI49" s="34"/>
      <c r="PJ49" s="34">
        <v>10</v>
      </c>
      <c r="PK49" s="34">
        <v>5</v>
      </c>
      <c r="PL49" s="34">
        <v>-3</v>
      </c>
      <c r="PM49" s="34">
        <v>-1</v>
      </c>
      <c r="PN49" s="34">
        <v>-2</v>
      </c>
      <c r="PO49" s="34"/>
      <c r="PP49" s="34"/>
      <c r="PQ49" s="34"/>
      <c r="PR49" s="34">
        <v>230</v>
      </c>
      <c r="PS49" s="34">
        <v>138</v>
      </c>
      <c r="PT49" s="34">
        <v>27</v>
      </c>
      <c r="PU49" s="34">
        <v>2</v>
      </c>
      <c r="PV49" s="34">
        <v>4</v>
      </c>
      <c r="PW49" s="34">
        <v>1775</v>
      </c>
      <c r="PX49" s="34">
        <v>14</v>
      </c>
      <c r="PY49" s="34"/>
      <c r="PZ49" s="34">
        <v>208</v>
      </c>
      <c r="QA49" s="34">
        <v>29</v>
      </c>
      <c r="QB49" s="34">
        <v>-19</v>
      </c>
      <c r="QC49" s="34">
        <v>-9</v>
      </c>
      <c r="QD49" s="34">
        <v>-6</v>
      </c>
      <c r="QE49" s="34"/>
      <c r="QF49" s="34"/>
      <c r="QG49" s="34"/>
      <c r="QH49" s="34">
        <v>1387</v>
      </c>
      <c r="QI49" s="34">
        <v>316</v>
      </c>
      <c r="QJ49" s="34">
        <v>62</v>
      </c>
      <c r="QK49" s="34">
        <v>11</v>
      </c>
      <c r="QL49" s="34">
        <v>4</v>
      </c>
      <c r="QM49" s="34">
        <v>151</v>
      </c>
      <c r="QN49" s="34"/>
      <c r="QO49" s="34"/>
      <c r="QP49" s="34">
        <v>8</v>
      </c>
      <c r="QQ49" s="34">
        <v>9</v>
      </c>
      <c r="QR49" s="34">
        <v>-5</v>
      </c>
      <c r="QS49" s="34">
        <v>0</v>
      </c>
      <c r="QT49" s="34">
        <v>-4</v>
      </c>
      <c r="QU49" s="34"/>
      <c r="QV49" s="34"/>
      <c r="QW49" s="34"/>
      <c r="QX49" s="34">
        <v>110</v>
      </c>
      <c r="QY49" s="34">
        <v>31</v>
      </c>
      <c r="QZ49" s="34">
        <v>10</v>
      </c>
      <c r="RA49" s="34">
        <v>1</v>
      </c>
      <c r="RB49" s="34">
        <v>4</v>
      </c>
      <c r="RC49" s="34">
        <v>594</v>
      </c>
      <c r="RD49" s="34">
        <v>265</v>
      </c>
      <c r="RE49" s="34"/>
      <c r="RF49" s="34">
        <v>45</v>
      </c>
      <c r="RG49" s="34">
        <v>117</v>
      </c>
      <c r="RH49" s="34">
        <v>-49</v>
      </c>
      <c r="RI49" s="34">
        <v>-1</v>
      </c>
      <c r="RJ49" s="34">
        <v>-48</v>
      </c>
      <c r="RK49" s="34"/>
      <c r="RL49" s="34"/>
      <c r="RM49" s="34"/>
      <c r="RN49" s="34">
        <v>499</v>
      </c>
      <c r="RO49" s="34">
        <v>82</v>
      </c>
      <c r="RP49" s="34">
        <v>13</v>
      </c>
      <c r="RQ49" s="34">
        <v>1</v>
      </c>
      <c r="RR49" s="34">
        <v>4</v>
      </c>
      <c r="RS49" s="34">
        <v>211</v>
      </c>
      <c r="RT49" s="34"/>
      <c r="RU49" s="34"/>
      <c r="RV49" s="34">
        <v>29</v>
      </c>
      <c r="RW49" s="34">
        <v>4</v>
      </c>
      <c r="RX49" s="34">
        <v>-3</v>
      </c>
      <c r="RY49" s="34">
        <v>-2</v>
      </c>
      <c r="RZ49" s="34">
        <v>-1</v>
      </c>
      <c r="SA49" s="34"/>
      <c r="SB49" s="34"/>
      <c r="SC49" s="34"/>
      <c r="SD49" s="34">
        <v>82</v>
      </c>
      <c r="SE49" s="34">
        <v>94</v>
      </c>
      <c r="SF49" s="34">
        <v>30</v>
      </c>
      <c r="SG49" s="34">
        <v>6</v>
      </c>
      <c r="SH49" s="34">
        <v>7</v>
      </c>
      <c r="SI49" s="34">
        <v>188</v>
      </c>
      <c r="SJ49" s="34"/>
      <c r="SK49" s="34"/>
      <c r="SL49" s="34">
        <v>25</v>
      </c>
      <c r="SM49" s="34">
        <v>9</v>
      </c>
      <c r="SN49" s="34">
        <v>-3</v>
      </c>
      <c r="SO49" s="34">
        <v>-2</v>
      </c>
      <c r="SP49" s="34">
        <v>-1</v>
      </c>
      <c r="SQ49" s="34"/>
      <c r="SR49" s="34"/>
      <c r="SS49" s="34"/>
      <c r="ST49" s="34">
        <v>122</v>
      </c>
      <c r="SU49" s="34">
        <v>52</v>
      </c>
      <c r="SV49" s="34">
        <v>9</v>
      </c>
      <c r="SW49" s="34">
        <v>5</v>
      </c>
      <c r="SX49" s="34">
        <v>5</v>
      </c>
      <c r="SY49" s="34">
        <v>258</v>
      </c>
      <c r="SZ49" s="34"/>
      <c r="TA49" s="34"/>
      <c r="TB49" s="34">
        <v>46</v>
      </c>
      <c r="TC49" s="34">
        <v>5</v>
      </c>
      <c r="TD49" s="34">
        <v>-5</v>
      </c>
      <c r="TE49" s="34">
        <v>-2</v>
      </c>
      <c r="TF49" s="34">
        <v>-2</v>
      </c>
      <c r="TG49" s="34"/>
      <c r="TH49" s="34"/>
      <c r="TI49" s="34"/>
      <c r="TJ49" s="34">
        <v>98</v>
      </c>
      <c r="TK49" s="34">
        <v>106</v>
      </c>
      <c r="TL49" s="34">
        <v>45</v>
      </c>
      <c r="TM49" s="34">
        <v>9</v>
      </c>
      <c r="TN49" s="34">
        <v>8</v>
      </c>
      <c r="TO49" s="34">
        <v>6224</v>
      </c>
      <c r="TP49" s="34">
        <v>586</v>
      </c>
      <c r="TQ49" s="34"/>
      <c r="TR49" s="34">
        <v>248</v>
      </c>
      <c r="TS49" s="34">
        <v>60</v>
      </c>
      <c r="TT49" s="34">
        <v>-33</v>
      </c>
      <c r="TU49" s="34">
        <v>-6</v>
      </c>
      <c r="TV49" s="34">
        <v>-23</v>
      </c>
      <c r="TW49" s="34">
        <v>917768</v>
      </c>
      <c r="TX49" s="34"/>
      <c r="TY49" s="34"/>
      <c r="TZ49" s="34">
        <v>2150</v>
      </c>
      <c r="UA49" s="34">
        <v>1466</v>
      </c>
      <c r="UB49" s="34">
        <v>2509</v>
      </c>
      <c r="UC49" s="34">
        <v>99</v>
      </c>
      <c r="UD49" s="34">
        <v>9</v>
      </c>
      <c r="UE49" s="34">
        <v>5829</v>
      </c>
      <c r="UF49" s="34">
        <v>285</v>
      </c>
      <c r="UG49" s="34"/>
      <c r="UH49" s="34">
        <v>228</v>
      </c>
      <c r="UI49" s="34">
        <v>49</v>
      </c>
      <c r="UJ49" s="34">
        <v>-28</v>
      </c>
      <c r="UK49" s="34">
        <v>-6</v>
      </c>
      <c r="UL49" s="34">
        <v>-18</v>
      </c>
      <c r="UM49" s="34"/>
      <c r="UN49" s="34"/>
      <c r="UO49" s="34"/>
      <c r="UP49" s="34">
        <v>1853</v>
      </c>
      <c r="UQ49" s="34">
        <v>1379</v>
      </c>
      <c r="UR49" s="34">
        <v>2501</v>
      </c>
      <c r="US49" s="34">
        <v>95</v>
      </c>
      <c r="UT49" s="34">
        <v>9</v>
      </c>
      <c r="UU49" s="34">
        <v>5516</v>
      </c>
      <c r="UV49" s="34">
        <v>115</v>
      </c>
      <c r="UW49" s="34"/>
      <c r="UX49" s="34">
        <v>223</v>
      </c>
      <c r="UY49" s="34">
        <v>33</v>
      </c>
      <c r="UZ49" s="34">
        <v>-22</v>
      </c>
      <c r="VA49" s="34">
        <v>-6</v>
      </c>
      <c r="VB49" s="34">
        <v>-13</v>
      </c>
      <c r="VC49" s="34"/>
      <c r="VD49" s="34"/>
      <c r="VE49" s="34"/>
      <c r="VF49" s="34">
        <v>1649</v>
      </c>
      <c r="VG49" s="34">
        <v>1296</v>
      </c>
      <c r="VH49" s="34">
        <v>2488</v>
      </c>
      <c r="VI49" s="34">
        <v>82</v>
      </c>
      <c r="VJ49" s="34">
        <v>9</v>
      </c>
      <c r="VK49" s="34">
        <v>364</v>
      </c>
      <c r="VL49" s="34">
        <v>301</v>
      </c>
      <c r="VM49" s="34"/>
      <c r="VN49" s="34">
        <v>13</v>
      </c>
      <c r="VO49" s="34">
        <v>10</v>
      </c>
      <c r="VP49" s="34">
        <v>-5</v>
      </c>
      <c r="VQ49" s="34">
        <v>0</v>
      </c>
      <c r="VR49" s="34">
        <v>-5</v>
      </c>
      <c r="VS49" s="34"/>
      <c r="VT49" s="34"/>
      <c r="VU49" s="34"/>
      <c r="VV49" s="34">
        <v>282</v>
      </c>
      <c r="VW49" s="34">
        <v>70</v>
      </c>
      <c r="VX49" s="34">
        <v>8</v>
      </c>
      <c r="VY49" s="34">
        <v>4</v>
      </c>
      <c r="VZ49" s="34">
        <v>3</v>
      </c>
      <c r="WA49" s="34">
        <v>32</v>
      </c>
      <c r="WB49" s="34"/>
      <c r="WC49" s="34"/>
      <c r="WD49" s="34">
        <v>7</v>
      </c>
      <c r="WE49" s="34">
        <v>0</v>
      </c>
      <c r="WF49" s="34">
        <v>0</v>
      </c>
      <c r="WG49" s="34">
        <v>0</v>
      </c>
      <c r="WH49" s="34">
        <v>0</v>
      </c>
      <c r="WI49" s="34"/>
      <c r="WJ49" s="34"/>
      <c r="WK49" s="34"/>
      <c r="WL49" s="34">
        <v>16</v>
      </c>
      <c r="WM49" s="34">
        <v>16</v>
      </c>
      <c r="WN49" s="34"/>
      <c r="WO49" s="34"/>
      <c r="WP49" s="34">
        <v>6</v>
      </c>
      <c r="WQ49" s="34">
        <v>743</v>
      </c>
      <c r="WR49" s="34"/>
      <c r="WS49" s="34"/>
      <c r="WT49" s="34">
        <v>84</v>
      </c>
      <c r="WU49" s="34">
        <v>21</v>
      </c>
      <c r="WV49" s="34">
        <v>-13</v>
      </c>
      <c r="WW49" s="34">
        <v>-2</v>
      </c>
      <c r="WX49" s="34">
        <v>-10</v>
      </c>
      <c r="WY49" s="34">
        <v>192257</v>
      </c>
      <c r="WZ49" s="34"/>
      <c r="XA49" s="34"/>
      <c r="XB49" s="34">
        <v>571</v>
      </c>
      <c r="XC49" s="34">
        <v>149</v>
      </c>
      <c r="XD49" s="34">
        <v>14</v>
      </c>
      <c r="XE49" s="34">
        <v>9</v>
      </c>
      <c r="XF49" s="34">
        <v>4</v>
      </c>
      <c r="XG49" s="34">
        <v>7004</v>
      </c>
      <c r="XH49" s="34">
        <v>2</v>
      </c>
      <c r="XI49" s="34"/>
      <c r="XJ49" s="34">
        <v>1089</v>
      </c>
      <c r="XK49" s="34">
        <v>300</v>
      </c>
      <c r="XL49" s="34">
        <v>-178</v>
      </c>
      <c r="XM49" s="34">
        <v>-37</v>
      </c>
      <c r="XN49" s="34">
        <v>-129</v>
      </c>
      <c r="XO49" s="34">
        <v>152675</v>
      </c>
      <c r="XP49" s="34"/>
      <c r="XQ49" s="34"/>
      <c r="XR49" s="34">
        <v>4508</v>
      </c>
      <c r="XS49" s="34">
        <v>1872</v>
      </c>
      <c r="XT49" s="34">
        <v>359</v>
      </c>
      <c r="XU49" s="34">
        <v>264</v>
      </c>
      <c r="XV49" s="34">
        <v>5</v>
      </c>
      <c r="XW49" s="34">
        <v>3173</v>
      </c>
      <c r="XX49" s="34"/>
      <c r="XY49" s="34"/>
      <c r="XZ49" s="34">
        <v>299</v>
      </c>
      <c r="YA49" s="34">
        <v>191</v>
      </c>
      <c r="YB49" s="34">
        <v>-118</v>
      </c>
      <c r="YC49" s="34">
        <v>-8</v>
      </c>
      <c r="YD49" s="34">
        <v>-106</v>
      </c>
      <c r="YE49" s="34"/>
      <c r="YF49" s="34"/>
      <c r="YG49" s="34"/>
      <c r="YH49" s="34">
        <v>2067</v>
      </c>
      <c r="YI49" s="34">
        <v>766</v>
      </c>
      <c r="YJ49" s="34">
        <v>113</v>
      </c>
      <c r="YK49" s="34">
        <v>226</v>
      </c>
      <c r="YL49" s="34">
        <v>5</v>
      </c>
      <c r="YM49" s="34">
        <v>990</v>
      </c>
      <c r="YN49" s="34"/>
      <c r="YO49" s="34"/>
      <c r="YP49" s="34">
        <v>142</v>
      </c>
      <c r="YQ49" s="34">
        <v>50</v>
      </c>
      <c r="YR49" s="34">
        <v>-14</v>
      </c>
      <c r="YS49" s="34">
        <v>-5</v>
      </c>
      <c r="YT49" s="34">
        <v>-8</v>
      </c>
      <c r="YU49" s="34"/>
      <c r="YV49" s="34"/>
      <c r="YW49" s="34"/>
      <c r="YX49" s="34">
        <v>714</v>
      </c>
      <c r="YY49" s="34">
        <v>246</v>
      </c>
      <c r="YZ49" s="34">
        <v>27</v>
      </c>
      <c r="ZA49" s="34">
        <v>3</v>
      </c>
      <c r="ZB49" s="34">
        <v>4</v>
      </c>
      <c r="ZC49" s="34">
        <v>2842</v>
      </c>
      <c r="ZD49" s="34">
        <v>2</v>
      </c>
      <c r="ZE49" s="34"/>
      <c r="ZF49" s="34">
        <v>647</v>
      </c>
      <c r="ZG49" s="34">
        <v>59</v>
      </c>
      <c r="ZH49" s="34">
        <v>-46</v>
      </c>
      <c r="ZI49" s="34">
        <v>-24</v>
      </c>
      <c r="ZJ49" s="34">
        <v>-15</v>
      </c>
      <c r="ZK49" s="34"/>
      <c r="ZL49" s="34"/>
      <c r="ZM49" s="34"/>
      <c r="ZN49" s="34">
        <v>1728</v>
      </c>
      <c r="ZO49" s="34">
        <v>861</v>
      </c>
      <c r="ZP49" s="34">
        <v>218</v>
      </c>
      <c r="ZQ49" s="34">
        <v>35</v>
      </c>
      <c r="ZR49" s="34">
        <v>6</v>
      </c>
      <c r="ZS49" s="34">
        <v>36173</v>
      </c>
      <c r="ZT49" s="34">
        <v>3540</v>
      </c>
      <c r="ZU49" s="34"/>
      <c r="ZV49" s="34">
        <v>4930</v>
      </c>
      <c r="ZW49" s="34">
        <v>797</v>
      </c>
      <c r="ZX49" s="34">
        <v>-425</v>
      </c>
      <c r="ZY49" s="34">
        <v>-123</v>
      </c>
      <c r="ZZ49" s="34">
        <v>-257</v>
      </c>
      <c r="AAA49" s="34">
        <v>4515537</v>
      </c>
      <c r="AAB49" s="34"/>
      <c r="AAC49" s="34"/>
      <c r="AAD49" s="34">
        <v>30789</v>
      </c>
      <c r="AAE49" s="34">
        <v>4071</v>
      </c>
      <c r="AAF49" s="34">
        <v>1068</v>
      </c>
      <c r="AAG49" s="34">
        <v>245</v>
      </c>
      <c r="AAH49" s="34">
        <v>3</v>
      </c>
      <c r="AAI49" s="34">
        <v>6714</v>
      </c>
      <c r="AAJ49" s="34">
        <v>25</v>
      </c>
      <c r="AAK49" s="34"/>
      <c r="AAL49" s="34">
        <v>1216</v>
      </c>
      <c r="AAM49" s="34">
        <v>305</v>
      </c>
      <c r="AAN49" s="34">
        <v>-77</v>
      </c>
      <c r="AAO49" s="34">
        <v>-18</v>
      </c>
      <c r="AAP49" s="34">
        <v>-47</v>
      </c>
      <c r="AAQ49" s="34">
        <v>1906161</v>
      </c>
      <c r="AAR49" s="34"/>
      <c r="AAS49" s="34"/>
      <c r="AAT49" s="34">
        <v>3807</v>
      </c>
      <c r="AAU49" s="34">
        <v>2419</v>
      </c>
      <c r="AAV49" s="34">
        <v>387</v>
      </c>
      <c r="AAW49" s="34">
        <v>101</v>
      </c>
      <c r="AAX49" s="34">
        <v>5</v>
      </c>
      <c r="AAY49" s="34">
        <v>2701</v>
      </c>
      <c r="AAZ49" s="34"/>
      <c r="ABA49" s="34"/>
      <c r="ABB49" s="34">
        <v>485</v>
      </c>
      <c r="ABC49" s="34">
        <v>93</v>
      </c>
      <c r="ABD49" s="34">
        <v>-19</v>
      </c>
      <c r="ABE49" s="34">
        <v>-6</v>
      </c>
      <c r="ABF49" s="34">
        <v>-9</v>
      </c>
      <c r="ABG49" s="34"/>
      <c r="ABH49" s="34"/>
      <c r="ABI49" s="34"/>
      <c r="ABJ49" s="34">
        <v>1779</v>
      </c>
      <c r="ABK49" s="34">
        <v>782</v>
      </c>
      <c r="ABL49" s="34">
        <v>116</v>
      </c>
      <c r="ABM49" s="34">
        <v>24</v>
      </c>
      <c r="ABN49" s="34">
        <v>5</v>
      </c>
      <c r="ABO49" s="34">
        <v>1550</v>
      </c>
      <c r="ABP49" s="34">
        <v>1</v>
      </c>
      <c r="ABQ49" s="34"/>
      <c r="ABR49" s="34">
        <v>211</v>
      </c>
      <c r="ABS49" s="34">
        <v>157</v>
      </c>
      <c r="ABT49" s="34">
        <v>-32</v>
      </c>
      <c r="ABU49" s="34">
        <v>-7</v>
      </c>
      <c r="ABV49" s="34">
        <v>-22</v>
      </c>
      <c r="ABW49" s="34"/>
      <c r="ABX49" s="34"/>
      <c r="ABY49" s="34"/>
      <c r="ABZ49" s="34">
        <v>415</v>
      </c>
      <c r="ACA49" s="34">
        <v>924</v>
      </c>
      <c r="ACB49" s="34">
        <v>145</v>
      </c>
      <c r="ACC49" s="34">
        <v>67</v>
      </c>
      <c r="ACD49" s="34">
        <v>8</v>
      </c>
      <c r="ACE49" s="34">
        <v>58</v>
      </c>
      <c r="ACF49" s="34"/>
      <c r="ACG49" s="34"/>
      <c r="ACH49" s="34">
        <v>24</v>
      </c>
      <c r="ACI49" s="34">
        <v>0</v>
      </c>
      <c r="ACJ49" s="34">
        <v>0</v>
      </c>
      <c r="ACK49" s="34">
        <v>0</v>
      </c>
      <c r="ACL49" s="34">
        <v>0</v>
      </c>
      <c r="ACM49" s="34"/>
      <c r="ACN49" s="34"/>
      <c r="ACO49" s="34"/>
      <c r="ACP49" s="34">
        <v>28</v>
      </c>
      <c r="ACQ49" s="34">
        <v>28</v>
      </c>
      <c r="ACR49" s="34">
        <v>2</v>
      </c>
      <c r="ACS49" s="34"/>
      <c r="ACT49" s="34">
        <v>4</v>
      </c>
      <c r="ACU49" s="34">
        <v>2338</v>
      </c>
      <c r="ACV49" s="34">
        <v>24</v>
      </c>
      <c r="ACW49" s="34"/>
      <c r="ACX49" s="34">
        <v>479</v>
      </c>
      <c r="ACY49" s="34">
        <v>55</v>
      </c>
      <c r="ACZ49" s="34">
        <v>-24</v>
      </c>
      <c r="ADA49" s="34">
        <v>-5</v>
      </c>
      <c r="ADB49" s="34">
        <v>-16</v>
      </c>
      <c r="ADC49" s="34"/>
      <c r="ADD49" s="34"/>
      <c r="ADE49" s="34"/>
      <c r="ADF49" s="34">
        <v>1533</v>
      </c>
      <c r="ADG49" s="34">
        <v>675</v>
      </c>
      <c r="ADH49" s="34">
        <v>120</v>
      </c>
      <c r="ADI49" s="34">
        <v>10</v>
      </c>
      <c r="ADJ49" s="34">
        <v>5</v>
      </c>
      <c r="ADK49" s="34">
        <v>68</v>
      </c>
      <c r="ADL49" s="34"/>
      <c r="ADM49" s="34"/>
      <c r="ADN49" s="34">
        <v>17</v>
      </c>
      <c r="ADO49" s="34">
        <v>1</v>
      </c>
      <c r="ADP49" s="34">
        <v>-1</v>
      </c>
      <c r="ADQ49" s="34">
        <v>0</v>
      </c>
      <c r="ADR49" s="34">
        <v>0</v>
      </c>
      <c r="ADS49" s="34"/>
      <c r="ADT49" s="34"/>
      <c r="ADU49" s="34"/>
      <c r="ADV49" s="34">
        <v>54</v>
      </c>
      <c r="ADW49" s="34">
        <v>10</v>
      </c>
      <c r="ADX49" s="34">
        <v>4</v>
      </c>
      <c r="ADY49" s="34">
        <v>0</v>
      </c>
      <c r="ADZ49" s="34">
        <v>4</v>
      </c>
      <c r="AEA49" s="34">
        <v>5097</v>
      </c>
      <c r="AEB49" s="34">
        <v>40</v>
      </c>
      <c r="AEC49" s="34"/>
      <c r="AED49" s="34">
        <v>1845</v>
      </c>
      <c r="AEE49" s="34">
        <v>105</v>
      </c>
      <c r="AEF49" s="34">
        <v>-61</v>
      </c>
      <c r="AEG49" s="34">
        <v>-36</v>
      </c>
      <c r="AEH49" s="34">
        <v>-20</v>
      </c>
      <c r="AEI49" s="34">
        <v>330433</v>
      </c>
      <c r="AEJ49" s="34"/>
      <c r="AEK49" s="34"/>
      <c r="AEL49" s="34">
        <v>3298</v>
      </c>
      <c r="AEM49" s="34">
        <v>1249</v>
      </c>
      <c r="AEN49" s="34">
        <v>442</v>
      </c>
      <c r="AEO49" s="34">
        <v>108</v>
      </c>
      <c r="AEP49" s="34">
        <v>5</v>
      </c>
      <c r="AEQ49" s="34">
        <v>17822</v>
      </c>
      <c r="AER49" s="34">
        <v>3</v>
      </c>
      <c r="AES49" s="34"/>
      <c r="AET49" s="34">
        <v>798</v>
      </c>
      <c r="AEU49" s="34">
        <v>287</v>
      </c>
      <c r="AEV49" s="34">
        <v>-79</v>
      </c>
      <c r="AEW49" s="34">
        <v>-10</v>
      </c>
      <c r="AEX49" s="34">
        <v>-61</v>
      </c>
      <c r="AEY49" s="34">
        <v>387194</v>
      </c>
      <c r="AEZ49" s="34"/>
      <c r="AFA49" s="34"/>
      <c r="AFB49" s="34">
        <v>11292</v>
      </c>
      <c r="AFC49" s="34">
        <v>4851</v>
      </c>
      <c r="AFD49" s="34">
        <v>1182</v>
      </c>
      <c r="AFE49" s="34">
        <v>497</v>
      </c>
      <c r="AFF49" s="34">
        <v>6</v>
      </c>
      <c r="AFG49" s="34">
        <v>26230</v>
      </c>
      <c r="AFH49" s="34">
        <v>306</v>
      </c>
      <c r="AFI49" s="34"/>
      <c r="AFJ49" s="34">
        <v>5328</v>
      </c>
      <c r="AFK49" s="34">
        <v>1496</v>
      </c>
      <c r="AFL49" s="34">
        <v>-537</v>
      </c>
      <c r="AFM49" s="34">
        <v>-164</v>
      </c>
      <c r="AFN49" s="34">
        <v>-261</v>
      </c>
      <c r="AFO49" s="34">
        <v>480316</v>
      </c>
      <c r="AFP49" s="34"/>
      <c r="AFQ49" s="34"/>
      <c r="AFR49" s="34">
        <v>17923</v>
      </c>
      <c r="AFS49" s="34">
        <v>5579</v>
      </c>
      <c r="AFT49" s="34">
        <v>1889</v>
      </c>
      <c r="AFU49" s="34">
        <v>839</v>
      </c>
      <c r="AFV49" s="34">
        <v>5</v>
      </c>
      <c r="AFW49" s="34">
        <v>1338</v>
      </c>
      <c r="AFX49" s="34">
        <v>6</v>
      </c>
      <c r="AFY49" s="34"/>
      <c r="AFZ49" s="34">
        <v>185</v>
      </c>
      <c r="AGA49" s="34">
        <v>44</v>
      </c>
      <c r="AGB49" s="34">
        <v>-14</v>
      </c>
      <c r="AGC49" s="34">
        <v>-4</v>
      </c>
      <c r="AGD49" s="34">
        <v>-9</v>
      </c>
      <c r="AGE49" s="34">
        <v>363841</v>
      </c>
      <c r="AGF49" s="34"/>
      <c r="AGG49" s="34"/>
      <c r="AGH49" s="34">
        <v>700</v>
      </c>
      <c r="AGI49" s="34">
        <v>369</v>
      </c>
      <c r="AGJ49" s="34">
        <v>218</v>
      </c>
      <c r="AGK49" s="34">
        <v>52</v>
      </c>
      <c r="AGL49" s="34">
        <v>7</v>
      </c>
      <c r="AGM49" s="34">
        <v>24893</v>
      </c>
      <c r="AGN49" s="34">
        <v>300</v>
      </c>
      <c r="AGO49" s="34"/>
      <c r="AGP49" s="34">
        <v>5142</v>
      </c>
      <c r="AGQ49" s="34">
        <v>1452</v>
      </c>
      <c r="AGR49" s="34">
        <v>-523</v>
      </c>
      <c r="AGS49" s="34">
        <v>-160</v>
      </c>
      <c r="AGT49" s="34">
        <v>-252</v>
      </c>
      <c r="AGU49" s="34">
        <v>116475</v>
      </c>
      <c r="AGV49" s="34"/>
      <c r="AGW49" s="34"/>
      <c r="AGX49" s="34">
        <v>17223</v>
      </c>
      <c r="AGY49" s="34">
        <v>5211</v>
      </c>
      <c r="AGZ49" s="34">
        <v>1671</v>
      </c>
      <c r="AHA49" s="34">
        <v>788</v>
      </c>
      <c r="AHB49" s="34">
        <v>5</v>
      </c>
      <c r="AHC49" s="34">
        <v>218520</v>
      </c>
      <c r="AHD49" s="34">
        <v>8191</v>
      </c>
      <c r="AHE49" s="34"/>
      <c r="AHF49" s="34">
        <v>32395</v>
      </c>
      <c r="AHG49" s="34">
        <v>7085</v>
      </c>
      <c r="AHH49" s="34">
        <v>-2514</v>
      </c>
      <c r="AHI49" s="34">
        <v>-591</v>
      </c>
      <c r="AHJ49" s="34">
        <v>-1579</v>
      </c>
      <c r="AHK49" s="34">
        <v>52399648</v>
      </c>
      <c r="AHL49" s="34">
        <v>5379539</v>
      </c>
      <c r="AHM49" s="34"/>
      <c r="AHN49" s="34">
        <v>143906</v>
      </c>
      <c r="AHO49" s="34">
        <v>48727</v>
      </c>
      <c r="AHP49" s="34">
        <v>20937</v>
      </c>
      <c r="AHQ49" s="34">
        <v>4950</v>
      </c>
      <c r="AHR49" s="34">
        <v>5</v>
      </c>
      <c r="AHS49" s="32" t="s">
        <v>494</v>
      </c>
      <c r="AHT49" s="198" t="s">
        <v>2389</v>
      </c>
      <c r="AHU49" s="32" t="s">
        <v>495</v>
      </c>
    </row>
    <row r="50" spans="1:906" ht="15" customHeight="1">
      <c r="A50" s="75" t="s">
        <v>78</v>
      </c>
      <c r="B50" s="60" t="s">
        <v>253</v>
      </c>
      <c r="C50" s="36" t="s">
        <v>170</v>
      </c>
      <c r="D50" s="74">
        <v>44926</v>
      </c>
      <c r="E50" s="58" t="s">
        <v>193</v>
      </c>
      <c r="F50" s="58" t="s">
        <v>191</v>
      </c>
      <c r="G50" s="31">
        <v>15987</v>
      </c>
      <c r="H50" s="31">
        <v>133</v>
      </c>
      <c r="I50" s="31"/>
      <c r="J50" s="31">
        <v>719</v>
      </c>
      <c r="K50" s="31">
        <v>304</v>
      </c>
      <c r="L50" s="31">
        <v>-220</v>
      </c>
      <c r="M50" s="31">
        <v>-6</v>
      </c>
      <c r="N50" s="31">
        <v>-195</v>
      </c>
      <c r="O50" s="31"/>
      <c r="P50" s="31"/>
      <c r="Q50" s="31"/>
      <c r="R50" s="31">
        <v>14068</v>
      </c>
      <c r="S50" s="31">
        <v>1353</v>
      </c>
      <c r="T50" s="31">
        <v>562</v>
      </c>
      <c r="U50" s="180">
        <v>4</v>
      </c>
      <c r="V50" s="34">
        <v>2</v>
      </c>
      <c r="W50" s="34">
        <v>405</v>
      </c>
      <c r="X50" s="34">
        <v>7</v>
      </c>
      <c r="Y50" s="34"/>
      <c r="Z50" s="34">
        <v>26</v>
      </c>
      <c r="AA50" s="34">
        <v>8</v>
      </c>
      <c r="AB50" s="34">
        <v>-6</v>
      </c>
      <c r="AC50" s="34"/>
      <c r="AD50" s="34">
        <v>-5</v>
      </c>
      <c r="AE50" s="34"/>
      <c r="AF50" s="34"/>
      <c r="AG50" s="34"/>
      <c r="AH50" s="34">
        <v>343</v>
      </c>
      <c r="AI50" s="34">
        <v>53</v>
      </c>
      <c r="AJ50" s="34">
        <v>7</v>
      </c>
      <c r="AK50" s="34">
        <v>2</v>
      </c>
      <c r="AL50" s="34">
        <v>3</v>
      </c>
      <c r="AM50" s="34">
        <v>39</v>
      </c>
      <c r="AN50" s="34">
        <v>1</v>
      </c>
      <c r="AO50" s="34"/>
      <c r="AP50" s="34">
        <v>1</v>
      </c>
      <c r="AQ50" s="34">
        <v>1</v>
      </c>
      <c r="AR50" s="34"/>
      <c r="AS50" s="34"/>
      <c r="AT50" s="34"/>
      <c r="AU50" s="34"/>
      <c r="AV50" s="34"/>
      <c r="AW50" s="34"/>
      <c r="AX50" s="34">
        <v>38</v>
      </c>
      <c r="AY50" s="34">
        <v>1</v>
      </c>
      <c r="AZ50" s="34"/>
      <c r="BA50" s="34"/>
      <c r="BB50" s="34">
        <v>2</v>
      </c>
      <c r="BC50" s="34"/>
      <c r="BD50" s="34"/>
      <c r="BE50" s="34"/>
      <c r="BF50" s="34"/>
      <c r="BG50" s="34"/>
      <c r="BH50" s="34"/>
      <c r="BI50" s="34"/>
      <c r="BJ50" s="34"/>
      <c r="BK50" s="34"/>
      <c r="BL50" s="34"/>
      <c r="BM50" s="34"/>
      <c r="BN50" s="34"/>
      <c r="BO50" s="34"/>
      <c r="BP50" s="34"/>
      <c r="BQ50" s="34"/>
      <c r="BR50" s="34"/>
      <c r="BS50" s="34">
        <v>1</v>
      </c>
      <c r="BT50" s="34"/>
      <c r="BU50" s="34"/>
      <c r="BV50" s="34"/>
      <c r="BW50" s="34"/>
      <c r="BX50" s="34"/>
      <c r="BY50" s="34"/>
      <c r="BZ50" s="34"/>
      <c r="CA50" s="34"/>
      <c r="CB50" s="34"/>
      <c r="CC50" s="34"/>
      <c r="CD50" s="34">
        <v>1</v>
      </c>
      <c r="CE50" s="34"/>
      <c r="CF50" s="34"/>
      <c r="CG50" s="34"/>
      <c r="CH50" s="34"/>
      <c r="CI50" s="34"/>
      <c r="CJ50" s="34"/>
      <c r="CK50" s="34"/>
      <c r="CL50" s="34"/>
      <c r="CM50" s="34"/>
      <c r="CN50" s="34"/>
      <c r="CO50" s="34"/>
      <c r="CP50" s="34"/>
      <c r="CQ50" s="34"/>
      <c r="CR50" s="34"/>
      <c r="CS50" s="34"/>
      <c r="CT50" s="34"/>
      <c r="CU50" s="34"/>
      <c r="CV50" s="34"/>
      <c r="CW50" s="34"/>
      <c r="CX50" s="34"/>
      <c r="CY50" s="34">
        <v>38</v>
      </c>
      <c r="CZ50" s="34">
        <v>1</v>
      </c>
      <c r="DA50" s="34"/>
      <c r="DB50" s="34">
        <v>1</v>
      </c>
      <c r="DC50" s="34">
        <v>1</v>
      </c>
      <c r="DD50" s="34"/>
      <c r="DE50" s="34"/>
      <c r="DF50" s="34"/>
      <c r="DG50" s="34"/>
      <c r="DH50" s="34"/>
      <c r="DI50" s="34"/>
      <c r="DJ50" s="34">
        <v>37</v>
      </c>
      <c r="DK50" s="34">
        <v>1</v>
      </c>
      <c r="DL50" s="34"/>
      <c r="DM50" s="34"/>
      <c r="DN50" s="34">
        <v>2</v>
      </c>
      <c r="DO50" s="34"/>
      <c r="DP50" s="34"/>
      <c r="DQ50" s="34"/>
      <c r="DR50" s="34"/>
      <c r="DS50" s="34"/>
      <c r="DT50" s="34"/>
      <c r="DU50" s="34"/>
      <c r="DV50" s="34"/>
      <c r="DW50" s="34"/>
      <c r="DX50" s="34"/>
      <c r="DY50" s="34"/>
      <c r="DZ50" s="34"/>
      <c r="EA50" s="34"/>
      <c r="EB50" s="34"/>
      <c r="EC50" s="34"/>
      <c r="ED50" s="34"/>
      <c r="EE50" s="34">
        <v>8077</v>
      </c>
      <c r="EF50" s="34">
        <v>70</v>
      </c>
      <c r="EG50" s="34"/>
      <c r="EH50" s="34">
        <v>291</v>
      </c>
      <c r="EI50" s="34">
        <v>77</v>
      </c>
      <c r="EJ50" s="34">
        <v>-61</v>
      </c>
      <c r="EK50" s="34">
        <v>-2</v>
      </c>
      <c r="EL50" s="34">
        <v>-50</v>
      </c>
      <c r="EM50" s="34"/>
      <c r="EN50" s="34"/>
      <c r="EO50" s="34"/>
      <c r="EP50" s="34">
        <v>7572</v>
      </c>
      <c r="EQ50" s="34">
        <v>363</v>
      </c>
      <c r="ER50" s="34">
        <v>142</v>
      </c>
      <c r="ES50" s="34"/>
      <c r="ET50" s="34">
        <v>2</v>
      </c>
      <c r="EU50" s="34">
        <v>1540</v>
      </c>
      <c r="EV50" s="34"/>
      <c r="EW50" s="34"/>
      <c r="EX50" s="34">
        <v>44</v>
      </c>
      <c r="EY50" s="34">
        <v>13</v>
      </c>
      <c r="EZ50" s="34">
        <v>-12</v>
      </c>
      <c r="FA50" s="34">
        <v>-1</v>
      </c>
      <c r="FB50" s="34">
        <v>-10</v>
      </c>
      <c r="FC50" s="34"/>
      <c r="FD50" s="34"/>
      <c r="FE50" s="34"/>
      <c r="FF50" s="34">
        <v>1478</v>
      </c>
      <c r="FG50" s="34">
        <v>54</v>
      </c>
      <c r="FH50" s="34">
        <v>8</v>
      </c>
      <c r="FI50" s="34"/>
      <c r="FJ50" s="34">
        <v>2</v>
      </c>
      <c r="FK50" s="34">
        <v>302</v>
      </c>
      <c r="FL50" s="34"/>
      <c r="FM50" s="34"/>
      <c r="FN50" s="34">
        <v>8</v>
      </c>
      <c r="FO50" s="34">
        <v>3</v>
      </c>
      <c r="FP50" s="34">
        <v>-2</v>
      </c>
      <c r="FQ50" s="34"/>
      <c r="FR50" s="34">
        <v>-1</v>
      </c>
      <c r="FS50" s="34"/>
      <c r="FT50" s="34"/>
      <c r="FU50" s="34"/>
      <c r="FV50" s="34">
        <v>287</v>
      </c>
      <c r="FW50" s="34">
        <v>15</v>
      </c>
      <c r="FX50" s="34"/>
      <c r="FY50" s="34"/>
      <c r="FZ50" s="34">
        <v>2</v>
      </c>
      <c r="GA50" s="34">
        <v>2</v>
      </c>
      <c r="GB50" s="34">
        <v>2</v>
      </c>
      <c r="GC50" s="34"/>
      <c r="GD50" s="34"/>
      <c r="GE50" s="34"/>
      <c r="GF50" s="34"/>
      <c r="GG50" s="34"/>
      <c r="GH50" s="34"/>
      <c r="GI50" s="34"/>
      <c r="GJ50" s="34"/>
      <c r="GK50" s="34"/>
      <c r="GL50" s="34">
        <v>2</v>
      </c>
      <c r="GM50" s="34"/>
      <c r="GN50" s="34"/>
      <c r="GO50" s="34"/>
      <c r="GP50" s="34">
        <v>1</v>
      </c>
      <c r="GQ50" s="34">
        <v>227</v>
      </c>
      <c r="GR50" s="34"/>
      <c r="GS50" s="34"/>
      <c r="GT50" s="34">
        <v>12</v>
      </c>
      <c r="GU50" s="34">
        <v>2</v>
      </c>
      <c r="GV50" s="34">
        <v>-2</v>
      </c>
      <c r="GW50" s="34"/>
      <c r="GX50" s="34">
        <v>-1</v>
      </c>
      <c r="GY50" s="34"/>
      <c r="GZ50" s="34"/>
      <c r="HA50" s="34"/>
      <c r="HB50" s="34">
        <v>215</v>
      </c>
      <c r="HC50" s="34">
        <v>8</v>
      </c>
      <c r="HD50" s="34">
        <v>4</v>
      </c>
      <c r="HE50" s="34"/>
      <c r="HF50" s="34">
        <v>2</v>
      </c>
      <c r="HG50" s="34">
        <v>149</v>
      </c>
      <c r="HH50" s="34"/>
      <c r="HI50" s="34"/>
      <c r="HJ50" s="34">
        <v>10</v>
      </c>
      <c r="HK50" s="34">
        <v>9</v>
      </c>
      <c r="HL50" s="34">
        <v>-5</v>
      </c>
      <c r="HM50" s="34"/>
      <c r="HN50" s="34">
        <v>-5</v>
      </c>
      <c r="HO50" s="34"/>
      <c r="HP50" s="34"/>
      <c r="HQ50" s="34"/>
      <c r="HR50" s="34">
        <v>139</v>
      </c>
      <c r="HS50" s="34">
        <v>7</v>
      </c>
      <c r="HT50" s="34">
        <v>3</v>
      </c>
      <c r="HU50" s="34"/>
      <c r="HV50" s="34">
        <v>2</v>
      </c>
      <c r="HW50" s="34">
        <v>123</v>
      </c>
      <c r="HX50" s="34"/>
      <c r="HY50" s="34"/>
      <c r="HZ50" s="34">
        <v>13</v>
      </c>
      <c r="IA50" s="34">
        <v>5</v>
      </c>
      <c r="IB50" s="34">
        <v>-2</v>
      </c>
      <c r="IC50" s="34"/>
      <c r="ID50" s="34">
        <v>-2</v>
      </c>
      <c r="IE50" s="34"/>
      <c r="IF50" s="34"/>
      <c r="IG50" s="34"/>
      <c r="IH50" s="34">
        <v>116</v>
      </c>
      <c r="II50" s="34">
        <v>4</v>
      </c>
      <c r="IJ50" s="34">
        <v>3</v>
      </c>
      <c r="IK50" s="34"/>
      <c r="IL50" s="34">
        <v>2</v>
      </c>
      <c r="IM50" s="34">
        <v>136</v>
      </c>
      <c r="IN50" s="34"/>
      <c r="IO50" s="34"/>
      <c r="IP50" s="34">
        <v>5</v>
      </c>
      <c r="IQ50" s="34">
        <v>2</v>
      </c>
      <c r="IR50" s="34">
        <v>-2</v>
      </c>
      <c r="IS50" s="34"/>
      <c r="IT50" s="34">
        <v>-2</v>
      </c>
      <c r="IU50" s="34"/>
      <c r="IV50" s="34"/>
      <c r="IW50" s="34"/>
      <c r="IX50" s="34">
        <v>130</v>
      </c>
      <c r="IY50" s="34">
        <v>4</v>
      </c>
      <c r="IZ50" s="34">
        <v>2</v>
      </c>
      <c r="JA50" s="34"/>
      <c r="JB50" s="34">
        <v>3</v>
      </c>
      <c r="JC50" s="34">
        <v>240</v>
      </c>
      <c r="JD50" s="34"/>
      <c r="JE50" s="34"/>
      <c r="JF50" s="34">
        <v>10</v>
      </c>
      <c r="JG50" s="34"/>
      <c r="JH50" s="34"/>
      <c r="JI50" s="34"/>
      <c r="JJ50" s="34"/>
      <c r="JK50" s="34"/>
      <c r="JL50" s="34"/>
      <c r="JM50" s="34"/>
      <c r="JN50" s="34">
        <v>218</v>
      </c>
      <c r="JO50" s="34">
        <v>16</v>
      </c>
      <c r="JP50" s="34">
        <v>6</v>
      </c>
      <c r="JQ50" s="34"/>
      <c r="JR50" s="34">
        <v>2</v>
      </c>
      <c r="JS50" s="34">
        <v>110</v>
      </c>
      <c r="JT50" s="34"/>
      <c r="JU50" s="34"/>
      <c r="JV50" s="34">
        <v>3</v>
      </c>
      <c r="JW50" s="34">
        <v>1</v>
      </c>
      <c r="JX50" s="34">
        <v>-1</v>
      </c>
      <c r="JY50" s="34"/>
      <c r="JZ50" s="34">
        <v>-1</v>
      </c>
      <c r="KA50" s="34"/>
      <c r="KB50" s="34"/>
      <c r="KC50" s="34"/>
      <c r="KD50" s="34">
        <v>102</v>
      </c>
      <c r="KE50" s="34">
        <v>5</v>
      </c>
      <c r="KF50" s="34">
        <v>3</v>
      </c>
      <c r="KG50" s="34"/>
      <c r="KH50" s="34">
        <v>2</v>
      </c>
      <c r="KI50" s="34">
        <v>65</v>
      </c>
      <c r="KJ50" s="34">
        <v>62</v>
      </c>
      <c r="KK50" s="34"/>
      <c r="KL50" s="34">
        <v>2</v>
      </c>
      <c r="KM50" s="34"/>
      <c r="KN50" s="34"/>
      <c r="KO50" s="34"/>
      <c r="KP50" s="34"/>
      <c r="KQ50" s="34"/>
      <c r="KR50" s="34"/>
      <c r="KS50" s="34"/>
      <c r="KT50" s="34">
        <v>65</v>
      </c>
      <c r="KU50" s="34"/>
      <c r="KV50" s="34"/>
      <c r="KW50" s="34"/>
      <c r="KX50" s="34">
        <v>1</v>
      </c>
      <c r="KY50" s="34">
        <v>422</v>
      </c>
      <c r="KZ50" s="34">
        <v>2</v>
      </c>
      <c r="LA50" s="34"/>
      <c r="LB50" s="34">
        <v>13</v>
      </c>
      <c r="LC50" s="34">
        <v>1</v>
      </c>
      <c r="LD50" s="34">
        <v>-1</v>
      </c>
      <c r="LE50" s="34"/>
      <c r="LF50" s="34">
        <v>-1</v>
      </c>
      <c r="LG50" s="34"/>
      <c r="LH50" s="34"/>
      <c r="LI50" s="34"/>
      <c r="LJ50" s="34">
        <v>405</v>
      </c>
      <c r="LK50" s="34">
        <v>10</v>
      </c>
      <c r="LL50" s="34">
        <v>7</v>
      </c>
      <c r="LM50" s="34"/>
      <c r="LN50" s="34">
        <v>2</v>
      </c>
      <c r="LO50" s="34">
        <v>120</v>
      </c>
      <c r="LP50" s="34"/>
      <c r="LQ50" s="34"/>
      <c r="LR50" s="34"/>
      <c r="LS50" s="34"/>
      <c r="LT50" s="34"/>
      <c r="LU50" s="34"/>
      <c r="LV50" s="34"/>
      <c r="LW50" s="34"/>
      <c r="LX50" s="34"/>
      <c r="LY50" s="34"/>
      <c r="LZ50" s="34">
        <v>114</v>
      </c>
      <c r="MA50" s="34">
        <v>2</v>
      </c>
      <c r="MB50" s="34">
        <v>4</v>
      </c>
      <c r="MC50" s="34"/>
      <c r="MD50" s="34">
        <v>2</v>
      </c>
      <c r="ME50" s="34">
        <v>594</v>
      </c>
      <c r="MF50" s="34"/>
      <c r="MG50" s="34"/>
      <c r="MH50" s="34">
        <v>18</v>
      </c>
      <c r="MI50" s="34">
        <v>3</v>
      </c>
      <c r="MJ50" s="34">
        <v>-3</v>
      </c>
      <c r="MK50" s="34"/>
      <c r="ML50" s="34">
        <v>-2</v>
      </c>
      <c r="MM50" s="34"/>
      <c r="MN50" s="34"/>
      <c r="MO50" s="34"/>
      <c r="MP50" s="34">
        <v>557</v>
      </c>
      <c r="MQ50" s="34">
        <v>23</v>
      </c>
      <c r="MR50" s="34">
        <v>14</v>
      </c>
      <c r="MS50" s="34"/>
      <c r="MT50" s="34">
        <v>2</v>
      </c>
      <c r="MU50" s="34">
        <v>318</v>
      </c>
      <c r="MV50" s="34">
        <v>1</v>
      </c>
      <c r="MW50" s="34"/>
      <c r="MX50" s="34">
        <v>16</v>
      </c>
      <c r="MY50" s="34">
        <v>3</v>
      </c>
      <c r="MZ50" s="34">
        <v>-3</v>
      </c>
      <c r="NA50" s="34"/>
      <c r="NB50" s="34">
        <v>-2</v>
      </c>
      <c r="NC50" s="34"/>
      <c r="ND50" s="34"/>
      <c r="NE50" s="34"/>
      <c r="NF50" s="34">
        <v>295</v>
      </c>
      <c r="NG50" s="34">
        <v>22</v>
      </c>
      <c r="NH50" s="34">
        <v>1</v>
      </c>
      <c r="NI50" s="34"/>
      <c r="NJ50" s="34">
        <v>2</v>
      </c>
      <c r="NK50" s="34">
        <v>445</v>
      </c>
      <c r="NL50" s="34"/>
      <c r="NM50" s="34"/>
      <c r="NN50" s="34">
        <v>6</v>
      </c>
      <c r="NO50" s="34">
        <v>1</v>
      </c>
      <c r="NP50" s="34">
        <v>-1</v>
      </c>
      <c r="NQ50" s="34"/>
      <c r="NR50" s="34">
        <v>-1</v>
      </c>
      <c r="NS50" s="34"/>
      <c r="NT50" s="34"/>
      <c r="NU50" s="34"/>
      <c r="NV50" s="34">
        <v>425</v>
      </c>
      <c r="NW50" s="34">
        <v>14</v>
      </c>
      <c r="NX50" s="34">
        <v>6</v>
      </c>
      <c r="NY50" s="34"/>
      <c r="NZ50" s="34">
        <v>1</v>
      </c>
      <c r="OA50" s="34">
        <v>1187</v>
      </c>
      <c r="OB50" s="34"/>
      <c r="OC50" s="34"/>
      <c r="OD50" s="34">
        <v>63</v>
      </c>
      <c r="OE50" s="34">
        <v>9</v>
      </c>
      <c r="OF50" s="34">
        <v>-8</v>
      </c>
      <c r="OG50" s="34">
        <v>-1</v>
      </c>
      <c r="OH50" s="34">
        <v>-6</v>
      </c>
      <c r="OI50" s="34"/>
      <c r="OJ50" s="34"/>
      <c r="OK50" s="34"/>
      <c r="OL50" s="34">
        <v>1095</v>
      </c>
      <c r="OM50" s="34">
        <v>66</v>
      </c>
      <c r="ON50" s="34">
        <v>26</v>
      </c>
      <c r="OO50" s="34"/>
      <c r="OP50" s="34">
        <v>3</v>
      </c>
      <c r="OQ50" s="34">
        <v>162</v>
      </c>
      <c r="OR50" s="34"/>
      <c r="OS50" s="34"/>
      <c r="OT50" s="34">
        <v>8</v>
      </c>
      <c r="OU50" s="34">
        <v>1</v>
      </c>
      <c r="OV50" s="34">
        <v>-1</v>
      </c>
      <c r="OW50" s="34"/>
      <c r="OX50" s="34">
        <v>-1</v>
      </c>
      <c r="OY50" s="34"/>
      <c r="OZ50" s="34"/>
      <c r="PA50" s="34"/>
      <c r="PB50" s="34">
        <v>156</v>
      </c>
      <c r="PC50" s="34">
        <v>3</v>
      </c>
      <c r="PD50" s="34">
        <v>3</v>
      </c>
      <c r="PE50" s="34"/>
      <c r="PF50" s="34">
        <v>2</v>
      </c>
      <c r="PG50" s="34">
        <v>279</v>
      </c>
      <c r="PH50" s="34"/>
      <c r="PI50" s="34"/>
      <c r="PJ50" s="34">
        <v>8</v>
      </c>
      <c r="PK50" s="34">
        <v>1</v>
      </c>
      <c r="PL50" s="34">
        <v>-1</v>
      </c>
      <c r="PM50" s="34"/>
      <c r="PN50" s="34">
        <v>-1</v>
      </c>
      <c r="PO50" s="34"/>
      <c r="PP50" s="34"/>
      <c r="PQ50" s="34"/>
      <c r="PR50" s="34">
        <v>266</v>
      </c>
      <c r="PS50" s="34">
        <v>10</v>
      </c>
      <c r="PT50" s="34">
        <v>3</v>
      </c>
      <c r="PU50" s="34"/>
      <c r="PV50" s="34">
        <v>2</v>
      </c>
      <c r="PW50" s="34">
        <v>1135</v>
      </c>
      <c r="PX50" s="34">
        <v>3</v>
      </c>
      <c r="PY50" s="34"/>
      <c r="PZ50" s="34">
        <v>33</v>
      </c>
      <c r="QA50" s="34">
        <v>13</v>
      </c>
      <c r="QB50" s="34">
        <v>-11</v>
      </c>
      <c r="QC50" s="34"/>
      <c r="QD50" s="34">
        <v>-10</v>
      </c>
      <c r="QE50" s="34"/>
      <c r="QF50" s="34"/>
      <c r="QG50" s="34"/>
      <c r="QH50" s="34">
        <v>1034</v>
      </c>
      <c r="QI50" s="34">
        <v>61</v>
      </c>
      <c r="QJ50" s="34">
        <v>40</v>
      </c>
      <c r="QK50" s="34"/>
      <c r="QL50" s="34">
        <v>2</v>
      </c>
      <c r="QM50" s="34">
        <v>108</v>
      </c>
      <c r="QN50" s="34"/>
      <c r="QO50" s="34"/>
      <c r="QP50" s="34">
        <v>2</v>
      </c>
      <c r="QQ50" s="34">
        <v>2</v>
      </c>
      <c r="QR50" s="34">
        <v>-1</v>
      </c>
      <c r="QS50" s="34"/>
      <c r="QT50" s="34">
        <v>-1</v>
      </c>
      <c r="QU50" s="34"/>
      <c r="QV50" s="34"/>
      <c r="QW50" s="34"/>
      <c r="QX50" s="34">
        <v>103</v>
      </c>
      <c r="QY50" s="34">
        <v>3</v>
      </c>
      <c r="QZ50" s="34">
        <v>2</v>
      </c>
      <c r="RA50" s="34"/>
      <c r="RB50" s="34">
        <v>2</v>
      </c>
      <c r="RC50" s="34">
        <v>46</v>
      </c>
      <c r="RD50" s="34"/>
      <c r="RE50" s="34"/>
      <c r="RF50" s="34">
        <v>2</v>
      </c>
      <c r="RG50" s="34"/>
      <c r="RH50" s="34"/>
      <c r="RI50" s="34"/>
      <c r="RJ50" s="34"/>
      <c r="RK50" s="34"/>
      <c r="RL50" s="34"/>
      <c r="RM50" s="34"/>
      <c r="RN50" s="34">
        <v>44</v>
      </c>
      <c r="RO50" s="34">
        <v>2</v>
      </c>
      <c r="RP50" s="34"/>
      <c r="RQ50" s="34"/>
      <c r="RR50" s="34">
        <v>2</v>
      </c>
      <c r="RS50" s="34">
        <v>113</v>
      </c>
      <c r="RT50" s="34"/>
      <c r="RU50" s="34"/>
      <c r="RV50" s="34">
        <v>7</v>
      </c>
      <c r="RW50" s="34">
        <v>4</v>
      </c>
      <c r="RX50" s="34">
        <v>-3</v>
      </c>
      <c r="RY50" s="34"/>
      <c r="RZ50" s="34">
        <v>-2</v>
      </c>
      <c r="SA50" s="34"/>
      <c r="SB50" s="34"/>
      <c r="SC50" s="34"/>
      <c r="SD50" s="34">
        <v>101</v>
      </c>
      <c r="SE50" s="34">
        <v>9</v>
      </c>
      <c r="SF50" s="34">
        <v>3</v>
      </c>
      <c r="SG50" s="34"/>
      <c r="SH50" s="34">
        <v>3</v>
      </c>
      <c r="SI50" s="34">
        <v>141</v>
      </c>
      <c r="SJ50" s="34"/>
      <c r="SK50" s="34"/>
      <c r="SL50" s="34">
        <v>5</v>
      </c>
      <c r="SM50" s="34">
        <v>1</v>
      </c>
      <c r="SN50" s="34">
        <v>-1</v>
      </c>
      <c r="SO50" s="34"/>
      <c r="SP50" s="34"/>
      <c r="SQ50" s="34"/>
      <c r="SR50" s="34"/>
      <c r="SS50" s="34"/>
      <c r="ST50" s="34">
        <v>123</v>
      </c>
      <c r="SU50" s="34">
        <v>16</v>
      </c>
      <c r="SV50" s="34">
        <v>2</v>
      </c>
      <c r="SW50" s="34"/>
      <c r="SX50" s="34">
        <v>3</v>
      </c>
      <c r="SY50" s="34">
        <v>113</v>
      </c>
      <c r="SZ50" s="34"/>
      <c r="TA50" s="34"/>
      <c r="TB50" s="34">
        <v>3</v>
      </c>
      <c r="TC50" s="34">
        <v>3</v>
      </c>
      <c r="TD50" s="34">
        <v>-1</v>
      </c>
      <c r="TE50" s="34"/>
      <c r="TF50" s="34">
        <v>-1</v>
      </c>
      <c r="TG50" s="34"/>
      <c r="TH50" s="34"/>
      <c r="TI50" s="34"/>
      <c r="TJ50" s="34">
        <v>102</v>
      </c>
      <c r="TK50" s="34">
        <v>9</v>
      </c>
      <c r="TL50" s="34">
        <v>2</v>
      </c>
      <c r="TM50" s="34"/>
      <c r="TN50" s="34">
        <v>2</v>
      </c>
      <c r="TO50" s="34">
        <v>181</v>
      </c>
      <c r="TP50" s="34">
        <v>44</v>
      </c>
      <c r="TQ50" s="34"/>
      <c r="TR50" s="34">
        <v>24</v>
      </c>
      <c r="TS50" s="34">
        <v>2</v>
      </c>
      <c r="TT50" s="34">
        <v>-1</v>
      </c>
      <c r="TU50" s="34"/>
      <c r="TV50" s="34">
        <v>-1</v>
      </c>
      <c r="TW50" s="34"/>
      <c r="TX50" s="34"/>
      <c r="TY50" s="34"/>
      <c r="TZ50" s="34">
        <v>169</v>
      </c>
      <c r="UA50" s="34">
        <v>12</v>
      </c>
      <c r="UB50" s="34"/>
      <c r="UC50" s="34"/>
      <c r="UD50" s="34">
        <v>2</v>
      </c>
      <c r="UE50" s="34">
        <v>61</v>
      </c>
      <c r="UF50" s="34">
        <v>20</v>
      </c>
      <c r="UG50" s="34"/>
      <c r="UH50" s="34">
        <v>2</v>
      </c>
      <c r="UI50" s="34">
        <v>2</v>
      </c>
      <c r="UJ50" s="34">
        <v>-1</v>
      </c>
      <c r="UK50" s="34"/>
      <c r="UL50" s="34">
        <v>-1</v>
      </c>
      <c r="UM50" s="34"/>
      <c r="UN50" s="34"/>
      <c r="UO50" s="34"/>
      <c r="UP50" s="34">
        <v>50</v>
      </c>
      <c r="UQ50" s="34">
        <v>11</v>
      </c>
      <c r="UR50" s="34"/>
      <c r="US50" s="34"/>
      <c r="UT50" s="34">
        <v>2</v>
      </c>
      <c r="UU50" s="34">
        <v>37</v>
      </c>
      <c r="UV50" s="34">
        <v>20</v>
      </c>
      <c r="UW50" s="34"/>
      <c r="UX50" s="34">
        <v>2</v>
      </c>
      <c r="UY50" s="34">
        <v>1</v>
      </c>
      <c r="UZ50" s="34"/>
      <c r="VA50" s="34"/>
      <c r="VB50" s="34"/>
      <c r="VC50" s="34"/>
      <c r="VD50" s="34"/>
      <c r="VE50" s="34"/>
      <c r="VF50" s="34">
        <v>28</v>
      </c>
      <c r="VG50" s="34">
        <v>9</v>
      </c>
      <c r="VH50" s="34"/>
      <c r="VI50" s="34"/>
      <c r="VJ50" s="34">
        <v>3</v>
      </c>
      <c r="VK50" s="34">
        <v>117</v>
      </c>
      <c r="VL50" s="34">
        <v>24</v>
      </c>
      <c r="VM50" s="34"/>
      <c r="VN50" s="34">
        <v>22</v>
      </c>
      <c r="VO50" s="34"/>
      <c r="VP50" s="34"/>
      <c r="VQ50" s="34"/>
      <c r="VR50" s="34"/>
      <c r="VS50" s="34"/>
      <c r="VT50" s="34"/>
      <c r="VU50" s="34"/>
      <c r="VV50" s="34">
        <v>116</v>
      </c>
      <c r="VW50" s="34">
        <v>1</v>
      </c>
      <c r="VX50" s="34"/>
      <c r="VY50" s="34"/>
      <c r="VZ50" s="34">
        <v>2</v>
      </c>
      <c r="WA50" s="34">
        <v>3</v>
      </c>
      <c r="WB50" s="34"/>
      <c r="WC50" s="34"/>
      <c r="WD50" s="34"/>
      <c r="WE50" s="34"/>
      <c r="WF50" s="34"/>
      <c r="WG50" s="34"/>
      <c r="WH50" s="34"/>
      <c r="WI50" s="34"/>
      <c r="WJ50" s="34"/>
      <c r="WK50" s="34"/>
      <c r="WL50" s="34">
        <v>3</v>
      </c>
      <c r="WM50" s="34"/>
      <c r="WN50" s="34"/>
      <c r="WO50" s="34"/>
      <c r="WP50" s="34">
        <v>3</v>
      </c>
      <c r="WQ50" s="34">
        <v>324</v>
      </c>
      <c r="WR50" s="34"/>
      <c r="WS50" s="34"/>
      <c r="WT50" s="34">
        <v>6</v>
      </c>
      <c r="WU50" s="34">
        <v>3</v>
      </c>
      <c r="WV50" s="34">
        <v>-2</v>
      </c>
      <c r="WW50" s="34"/>
      <c r="WX50" s="34">
        <v>-2</v>
      </c>
      <c r="WY50" s="34"/>
      <c r="WZ50" s="34"/>
      <c r="XA50" s="34"/>
      <c r="XB50" s="34">
        <v>316</v>
      </c>
      <c r="XC50" s="34">
        <v>8</v>
      </c>
      <c r="XD50" s="34"/>
      <c r="XE50" s="34"/>
      <c r="XF50" s="34">
        <v>2</v>
      </c>
      <c r="XG50" s="34">
        <v>713</v>
      </c>
      <c r="XH50" s="34">
        <v>2</v>
      </c>
      <c r="XI50" s="34"/>
      <c r="XJ50" s="34">
        <v>41</v>
      </c>
      <c r="XK50" s="34">
        <v>51</v>
      </c>
      <c r="XL50" s="34">
        <v>-38</v>
      </c>
      <c r="XM50" s="34"/>
      <c r="XN50" s="34">
        <v>-36</v>
      </c>
      <c r="XO50" s="34"/>
      <c r="XP50" s="34"/>
      <c r="XQ50" s="34"/>
      <c r="XR50" s="34">
        <v>637</v>
      </c>
      <c r="XS50" s="34">
        <v>52</v>
      </c>
      <c r="XT50" s="34">
        <v>24</v>
      </c>
      <c r="XU50" s="34"/>
      <c r="XV50" s="34">
        <v>3</v>
      </c>
      <c r="XW50" s="34">
        <v>179</v>
      </c>
      <c r="XX50" s="34"/>
      <c r="XY50" s="34"/>
      <c r="XZ50" s="34">
        <v>13</v>
      </c>
      <c r="YA50" s="34">
        <v>30</v>
      </c>
      <c r="YB50" s="34">
        <v>-22</v>
      </c>
      <c r="YC50" s="34"/>
      <c r="YD50" s="34">
        <v>-22</v>
      </c>
      <c r="YE50" s="34"/>
      <c r="YF50" s="34"/>
      <c r="YG50" s="34"/>
      <c r="YH50" s="34">
        <v>147</v>
      </c>
      <c r="YI50" s="34">
        <v>22</v>
      </c>
      <c r="YJ50" s="34">
        <v>10</v>
      </c>
      <c r="YK50" s="34"/>
      <c r="YL50" s="34">
        <v>3</v>
      </c>
      <c r="YM50" s="34">
        <v>188</v>
      </c>
      <c r="YN50" s="34">
        <v>2</v>
      </c>
      <c r="YO50" s="34"/>
      <c r="YP50" s="34">
        <v>8</v>
      </c>
      <c r="YQ50" s="34">
        <v>7</v>
      </c>
      <c r="YR50" s="34">
        <v>-6</v>
      </c>
      <c r="YS50" s="34"/>
      <c r="YT50" s="34">
        <v>-5</v>
      </c>
      <c r="YU50" s="34"/>
      <c r="YV50" s="34"/>
      <c r="YW50" s="34"/>
      <c r="YX50" s="34">
        <v>178</v>
      </c>
      <c r="YY50" s="34">
        <v>6</v>
      </c>
      <c r="YZ50" s="34">
        <v>4</v>
      </c>
      <c r="ZA50" s="34"/>
      <c r="ZB50" s="34">
        <v>3</v>
      </c>
      <c r="ZC50" s="34">
        <v>346</v>
      </c>
      <c r="ZD50" s="34"/>
      <c r="ZE50" s="34"/>
      <c r="ZF50" s="34">
        <v>20</v>
      </c>
      <c r="ZG50" s="34">
        <v>14</v>
      </c>
      <c r="ZH50" s="34">
        <v>-10</v>
      </c>
      <c r="ZI50" s="34"/>
      <c r="ZJ50" s="34">
        <v>-9</v>
      </c>
      <c r="ZK50" s="34"/>
      <c r="ZL50" s="34"/>
      <c r="ZM50" s="34"/>
      <c r="ZN50" s="34">
        <v>312</v>
      </c>
      <c r="ZO50" s="34">
        <v>24</v>
      </c>
      <c r="ZP50" s="34">
        <v>10</v>
      </c>
      <c r="ZQ50" s="34"/>
      <c r="ZR50" s="34">
        <v>3</v>
      </c>
      <c r="ZS50" s="34">
        <v>4181</v>
      </c>
      <c r="ZT50" s="34">
        <v>6</v>
      </c>
      <c r="ZU50" s="34"/>
      <c r="ZV50" s="34">
        <v>125</v>
      </c>
      <c r="ZW50" s="34">
        <v>87</v>
      </c>
      <c r="ZX50" s="34">
        <v>-66</v>
      </c>
      <c r="ZY50" s="34">
        <v>-1</v>
      </c>
      <c r="ZZ50" s="34">
        <v>-60</v>
      </c>
      <c r="AAA50" s="34"/>
      <c r="AAB50" s="34"/>
      <c r="AAC50" s="34"/>
      <c r="AAD50" s="34">
        <v>3866</v>
      </c>
      <c r="AAE50" s="34">
        <v>216</v>
      </c>
      <c r="AAF50" s="34">
        <v>99</v>
      </c>
      <c r="AAG50" s="34"/>
      <c r="AAH50" s="34">
        <v>2</v>
      </c>
      <c r="AAI50" s="34">
        <v>465</v>
      </c>
      <c r="AAJ50" s="34"/>
      <c r="AAK50" s="34"/>
      <c r="AAL50" s="34">
        <v>34</v>
      </c>
      <c r="AAM50" s="34">
        <v>8</v>
      </c>
      <c r="AAN50" s="34">
        <v>-6</v>
      </c>
      <c r="AAO50" s="34"/>
      <c r="AAP50" s="34">
        <v>-5</v>
      </c>
      <c r="AAQ50" s="34"/>
      <c r="AAR50" s="34"/>
      <c r="AAS50" s="34"/>
      <c r="AAT50" s="34">
        <v>432</v>
      </c>
      <c r="AAU50" s="34">
        <v>25</v>
      </c>
      <c r="AAV50" s="34">
        <v>7</v>
      </c>
      <c r="AAW50" s="34">
        <v>1</v>
      </c>
      <c r="AAX50" s="34">
        <v>2</v>
      </c>
      <c r="AAY50" s="34">
        <v>291</v>
      </c>
      <c r="AAZ50" s="34"/>
      <c r="ABA50" s="34"/>
      <c r="ABB50" s="34">
        <v>21</v>
      </c>
      <c r="ABC50" s="34">
        <v>5</v>
      </c>
      <c r="ABD50" s="34">
        <v>-4</v>
      </c>
      <c r="ABE50" s="34"/>
      <c r="ABF50" s="34">
        <v>-3</v>
      </c>
      <c r="ABG50" s="34"/>
      <c r="ABH50" s="34"/>
      <c r="ABI50" s="34"/>
      <c r="ABJ50" s="34">
        <v>272</v>
      </c>
      <c r="ABK50" s="34">
        <v>14</v>
      </c>
      <c r="ABL50" s="34">
        <v>5</v>
      </c>
      <c r="ABM50" s="34"/>
      <c r="ABN50" s="34">
        <v>3</v>
      </c>
      <c r="ABO50" s="34">
        <v>20</v>
      </c>
      <c r="ABP50" s="34"/>
      <c r="ABQ50" s="34"/>
      <c r="ABR50" s="34">
        <v>4</v>
      </c>
      <c r="ABS50" s="34"/>
      <c r="ABT50" s="34"/>
      <c r="ABU50" s="34"/>
      <c r="ABV50" s="34"/>
      <c r="ABW50" s="34"/>
      <c r="ABX50" s="34"/>
      <c r="ABY50" s="34"/>
      <c r="ABZ50" s="34">
        <v>17</v>
      </c>
      <c r="ACA50" s="34">
        <v>2</v>
      </c>
      <c r="ACB50" s="34">
        <v>1</v>
      </c>
      <c r="ACC50" s="34"/>
      <c r="ACD50" s="34">
        <v>3</v>
      </c>
      <c r="ACE50" s="34">
        <v>1</v>
      </c>
      <c r="ACF50" s="34"/>
      <c r="ACG50" s="34"/>
      <c r="ACH50" s="34"/>
      <c r="ACI50" s="34"/>
      <c r="ACJ50" s="34"/>
      <c r="ACK50" s="34"/>
      <c r="ACL50" s="34"/>
      <c r="ACM50" s="34"/>
      <c r="ACN50" s="34"/>
      <c r="ACO50" s="34"/>
      <c r="ACP50" s="34">
        <v>1</v>
      </c>
      <c r="ACQ50" s="34"/>
      <c r="ACR50" s="34"/>
      <c r="ACS50" s="34"/>
      <c r="ACT50" s="34">
        <v>2</v>
      </c>
      <c r="ACU50" s="34">
        <v>151</v>
      </c>
      <c r="ACV50" s="34"/>
      <c r="ACW50" s="34"/>
      <c r="ACX50" s="34">
        <v>9</v>
      </c>
      <c r="ACY50" s="34">
        <v>3</v>
      </c>
      <c r="ACZ50" s="34">
        <v>-2</v>
      </c>
      <c r="ADA50" s="34"/>
      <c r="ADB50" s="34">
        <v>-2</v>
      </c>
      <c r="ADC50" s="34"/>
      <c r="ADD50" s="34"/>
      <c r="ADE50" s="34"/>
      <c r="ADF50" s="34">
        <v>140</v>
      </c>
      <c r="ADG50" s="34">
        <v>9</v>
      </c>
      <c r="ADH50" s="34">
        <v>1</v>
      </c>
      <c r="ADI50" s="34">
        <v>1</v>
      </c>
      <c r="ADJ50" s="34">
        <v>2</v>
      </c>
      <c r="ADK50" s="34">
        <v>2</v>
      </c>
      <c r="ADL50" s="34"/>
      <c r="ADM50" s="34"/>
      <c r="ADN50" s="34"/>
      <c r="ADO50" s="34"/>
      <c r="ADP50" s="34"/>
      <c r="ADQ50" s="34"/>
      <c r="ADR50" s="34"/>
      <c r="ADS50" s="34"/>
      <c r="ADT50" s="34"/>
      <c r="ADU50" s="34"/>
      <c r="ADV50" s="34">
        <v>2</v>
      </c>
      <c r="ADW50" s="34"/>
      <c r="ADX50" s="34"/>
      <c r="ADY50" s="34"/>
      <c r="ADZ50" s="34">
        <v>2</v>
      </c>
      <c r="AEA50" s="34">
        <v>251</v>
      </c>
      <c r="AEB50" s="34"/>
      <c r="AEC50" s="34"/>
      <c r="AED50" s="34">
        <v>52</v>
      </c>
      <c r="AEE50" s="34">
        <v>17</v>
      </c>
      <c r="AEF50" s="34">
        <v>-9</v>
      </c>
      <c r="AEG50" s="34">
        <v>-1</v>
      </c>
      <c r="AEH50" s="34">
        <v>-8</v>
      </c>
      <c r="AEI50" s="34"/>
      <c r="AEJ50" s="34"/>
      <c r="AEK50" s="34"/>
      <c r="AEL50" s="34">
        <v>166</v>
      </c>
      <c r="AEM50" s="34">
        <v>62</v>
      </c>
      <c r="AEN50" s="34">
        <v>23</v>
      </c>
      <c r="AEO50" s="34"/>
      <c r="AEP50" s="34">
        <v>4</v>
      </c>
      <c r="AEQ50" s="34">
        <v>1351</v>
      </c>
      <c r="AER50" s="34">
        <v>3</v>
      </c>
      <c r="AES50" s="34"/>
      <c r="AET50" s="34">
        <v>119</v>
      </c>
      <c r="AEU50" s="34">
        <v>50</v>
      </c>
      <c r="AEV50" s="34">
        <v>-31</v>
      </c>
      <c r="AEW50" s="34">
        <v>-2</v>
      </c>
      <c r="AEX50" s="34">
        <v>-28</v>
      </c>
      <c r="AEY50" s="34"/>
      <c r="AEZ50" s="34"/>
      <c r="AFA50" s="34"/>
      <c r="AFB50" s="34">
        <v>529</v>
      </c>
      <c r="AFC50" s="34">
        <v>561</v>
      </c>
      <c r="AFD50" s="34">
        <v>260</v>
      </c>
      <c r="AFE50" s="34">
        <v>1</v>
      </c>
      <c r="AFF50" s="34">
        <v>6</v>
      </c>
      <c r="AFG50" s="34">
        <v>2420</v>
      </c>
      <c r="AFH50" s="34"/>
      <c r="AFI50" s="34"/>
      <c r="AFJ50" s="34">
        <v>107</v>
      </c>
      <c r="AFK50" s="34">
        <v>34</v>
      </c>
      <c r="AFL50" s="34">
        <v>-25</v>
      </c>
      <c r="AFM50" s="34">
        <v>-1</v>
      </c>
      <c r="AFN50" s="34">
        <v>-21</v>
      </c>
      <c r="AFO50" s="34"/>
      <c r="AFP50" s="34"/>
      <c r="AFQ50" s="34"/>
      <c r="AFR50" s="34">
        <v>1882</v>
      </c>
      <c r="AFS50" s="34">
        <v>469</v>
      </c>
      <c r="AFT50" s="34">
        <v>68</v>
      </c>
      <c r="AFU50" s="34">
        <v>1</v>
      </c>
      <c r="AFV50" s="34">
        <v>3</v>
      </c>
      <c r="AFW50" s="34">
        <v>85</v>
      </c>
      <c r="AFX50" s="34"/>
      <c r="AFY50" s="34"/>
      <c r="AFZ50" s="34">
        <v>3</v>
      </c>
      <c r="AGA50" s="34">
        <v>1</v>
      </c>
      <c r="AGB50" s="34">
        <v>-1</v>
      </c>
      <c r="AGC50" s="34"/>
      <c r="AGD50" s="34">
        <v>-1</v>
      </c>
      <c r="AGE50" s="34"/>
      <c r="AGF50" s="34"/>
      <c r="AGG50" s="34"/>
      <c r="AGH50" s="34">
        <v>64</v>
      </c>
      <c r="AGI50" s="34">
        <v>18</v>
      </c>
      <c r="AGJ50" s="34">
        <v>3</v>
      </c>
      <c r="AGK50" s="34"/>
      <c r="AGL50" s="34">
        <v>4</v>
      </c>
      <c r="AGM50" s="34">
        <v>2335</v>
      </c>
      <c r="AGN50" s="34"/>
      <c r="AGO50" s="34"/>
      <c r="AGP50" s="34">
        <v>104</v>
      </c>
      <c r="AGQ50" s="34">
        <v>33</v>
      </c>
      <c r="AGR50" s="34">
        <v>-24</v>
      </c>
      <c r="AGS50" s="34">
        <v>-1</v>
      </c>
      <c r="AGT50" s="34">
        <v>-20</v>
      </c>
      <c r="AGU50" s="34"/>
      <c r="AGV50" s="34"/>
      <c r="AGW50" s="34"/>
      <c r="AGX50" s="34">
        <v>1818</v>
      </c>
      <c r="AGY50" s="34">
        <v>451</v>
      </c>
      <c r="AGZ50" s="34">
        <v>65</v>
      </c>
      <c r="AHA50" s="34">
        <v>1</v>
      </c>
      <c r="AHB50" s="34">
        <v>3</v>
      </c>
      <c r="AHC50" s="34">
        <v>18407</v>
      </c>
      <c r="AHD50" s="34">
        <v>133</v>
      </c>
      <c r="AHE50" s="34"/>
      <c r="AHF50" s="34">
        <v>826</v>
      </c>
      <c r="AHG50" s="34">
        <v>338</v>
      </c>
      <c r="AHH50" s="34">
        <v>-245</v>
      </c>
      <c r="AHI50" s="34">
        <v>-7</v>
      </c>
      <c r="AHJ50" s="34">
        <v>-216</v>
      </c>
      <c r="AHK50" s="34"/>
      <c r="AHL50" s="34"/>
      <c r="AHM50" s="34"/>
      <c r="AHN50" s="34">
        <v>15950</v>
      </c>
      <c r="AHO50" s="34">
        <v>1822</v>
      </c>
      <c r="AHP50" s="34">
        <v>630</v>
      </c>
      <c r="AHQ50" s="34">
        <v>5</v>
      </c>
      <c r="AHR50" s="34">
        <v>3</v>
      </c>
      <c r="AHS50" s="32" t="s">
        <v>2323</v>
      </c>
      <c r="AHT50" s="198" t="s">
        <v>2389</v>
      </c>
      <c r="AHU50" s="32" t="s">
        <v>201</v>
      </c>
    </row>
    <row r="51" spans="1:906" ht="15" customHeight="1">
      <c r="A51" s="75" t="s">
        <v>329</v>
      </c>
      <c r="B51" s="60" t="s">
        <v>330</v>
      </c>
      <c r="C51" s="36" t="s">
        <v>165</v>
      </c>
      <c r="D51" s="74">
        <v>44926</v>
      </c>
      <c r="E51" s="58" t="s">
        <v>193</v>
      </c>
      <c r="F51" s="58" t="s">
        <v>191</v>
      </c>
      <c r="G51" s="31">
        <v>2995.44</v>
      </c>
      <c r="H51" s="31">
        <v>11.59</v>
      </c>
      <c r="I51" s="31"/>
      <c r="J51" s="31">
        <v>292.89</v>
      </c>
      <c r="K51" s="31">
        <v>72.709999999999994</v>
      </c>
      <c r="L51" s="31">
        <v>-25.41</v>
      </c>
      <c r="M51" s="31">
        <v>-3.1</v>
      </c>
      <c r="N51" s="31">
        <v>-19.84</v>
      </c>
      <c r="O51" s="31"/>
      <c r="P51" s="31"/>
      <c r="Q51" s="31"/>
      <c r="R51" s="31">
        <v>742.07095909999998</v>
      </c>
      <c r="S51" s="31">
        <v>692.13221799999997</v>
      </c>
      <c r="T51" s="31">
        <v>1534.727316</v>
      </c>
      <c r="U51" s="180">
        <v>26.51194842</v>
      </c>
      <c r="V51" s="34">
        <v>11.32826227</v>
      </c>
      <c r="W51" s="34">
        <v>745.79</v>
      </c>
      <c r="X51" s="34"/>
      <c r="Y51" s="34"/>
      <c r="Z51" s="34">
        <v>72.53</v>
      </c>
      <c r="AA51" s="34">
        <v>30.6</v>
      </c>
      <c r="AB51" s="34">
        <v>-10.96</v>
      </c>
      <c r="AC51" s="34">
        <v>-0.49</v>
      </c>
      <c r="AD51" s="34">
        <v>-10.17</v>
      </c>
      <c r="AE51" s="34"/>
      <c r="AF51" s="34"/>
      <c r="AG51" s="34"/>
      <c r="AH51" s="34">
        <v>200.48219739999999</v>
      </c>
      <c r="AI51" s="34">
        <v>247.8738544</v>
      </c>
      <c r="AJ51" s="34">
        <v>286.7487888</v>
      </c>
      <c r="AK51" s="34">
        <v>10.68332206</v>
      </c>
      <c r="AL51" s="34">
        <v>9.1530613560000003</v>
      </c>
      <c r="AM51" s="34">
        <v>1.21</v>
      </c>
      <c r="AN51" s="34">
        <v>0.46</v>
      </c>
      <c r="AO51" s="34"/>
      <c r="AP51" s="34"/>
      <c r="AQ51" s="34"/>
      <c r="AR51" s="34">
        <v>0</v>
      </c>
      <c r="AS51" s="34"/>
      <c r="AT51" s="34"/>
      <c r="AU51" s="34"/>
      <c r="AV51" s="34"/>
      <c r="AW51" s="34"/>
      <c r="AX51" s="34">
        <v>1.2127956900000001</v>
      </c>
      <c r="AY51" s="34">
        <v>0</v>
      </c>
      <c r="AZ51" s="34">
        <v>0</v>
      </c>
      <c r="BA51" s="34">
        <v>0</v>
      </c>
      <c r="BB51" s="34">
        <v>3.1950933539999999</v>
      </c>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v>0.75</v>
      </c>
      <c r="CZ51" s="34"/>
      <c r="DA51" s="34"/>
      <c r="DB51" s="34"/>
      <c r="DC51" s="34"/>
      <c r="DD51" s="34">
        <v>0</v>
      </c>
      <c r="DE51" s="34"/>
      <c r="DF51" s="34"/>
      <c r="DG51" s="34"/>
      <c r="DH51" s="34"/>
      <c r="DI51" s="34"/>
      <c r="DJ51" s="34">
        <v>0.75152359000000002</v>
      </c>
      <c r="DK51" s="34">
        <v>0</v>
      </c>
      <c r="DL51" s="34">
        <v>0</v>
      </c>
      <c r="DM51" s="34">
        <v>0</v>
      </c>
      <c r="DN51" s="34">
        <v>2.8448974950000001</v>
      </c>
      <c r="DO51" s="34">
        <v>0.46</v>
      </c>
      <c r="DP51" s="34">
        <v>0.46</v>
      </c>
      <c r="DQ51" s="34"/>
      <c r="DR51" s="34"/>
      <c r="DS51" s="34"/>
      <c r="DT51" s="34">
        <v>0</v>
      </c>
      <c r="DU51" s="34"/>
      <c r="DV51" s="34"/>
      <c r="DW51" s="34"/>
      <c r="DX51" s="34"/>
      <c r="DY51" s="34"/>
      <c r="DZ51" s="34">
        <v>0.46127210000000002</v>
      </c>
      <c r="EA51" s="34">
        <v>0</v>
      </c>
      <c r="EB51" s="34">
        <v>0</v>
      </c>
      <c r="EC51" s="34">
        <v>0</v>
      </c>
      <c r="ED51" s="34">
        <v>3.765646936</v>
      </c>
      <c r="EE51" s="34">
        <v>205.33</v>
      </c>
      <c r="EF51" s="34"/>
      <c r="EG51" s="34"/>
      <c r="EH51" s="34">
        <v>16.28</v>
      </c>
      <c r="EI51" s="34">
        <v>2.2599999999999998</v>
      </c>
      <c r="EJ51" s="34">
        <v>-1.1599999999999999</v>
      </c>
      <c r="EK51" s="34">
        <v>-0.18</v>
      </c>
      <c r="EL51" s="34">
        <v>-0.81</v>
      </c>
      <c r="EM51" s="34"/>
      <c r="EN51" s="34"/>
      <c r="EO51" s="34"/>
      <c r="EP51" s="34">
        <v>62.12423046</v>
      </c>
      <c r="EQ51" s="34">
        <v>56.346914929999997</v>
      </c>
      <c r="ER51" s="34">
        <v>86.078759610000006</v>
      </c>
      <c r="ES51" s="34">
        <v>0.78195000999999997</v>
      </c>
      <c r="ET51" s="34">
        <v>9.8831988929999994</v>
      </c>
      <c r="EU51" s="34">
        <v>58.79</v>
      </c>
      <c r="EV51" s="34"/>
      <c r="EW51" s="34"/>
      <c r="EX51" s="34">
        <v>5.77</v>
      </c>
      <c r="EY51" s="34">
        <v>1.25</v>
      </c>
      <c r="EZ51" s="34">
        <v>-0.42</v>
      </c>
      <c r="FA51" s="34">
        <v>-0.06</v>
      </c>
      <c r="FB51" s="34">
        <v>-0.28999999999999998</v>
      </c>
      <c r="FC51" s="34"/>
      <c r="FD51" s="34"/>
      <c r="FE51" s="34"/>
      <c r="FF51" s="34">
        <v>20.842771320000001</v>
      </c>
      <c r="FG51" s="34">
        <v>14.526993320000001</v>
      </c>
      <c r="FH51" s="34">
        <v>23.051034649999998</v>
      </c>
      <c r="FI51" s="34">
        <v>0.36647872999999997</v>
      </c>
      <c r="FJ51" s="34">
        <v>9.4006358149999993</v>
      </c>
      <c r="FK51" s="34">
        <v>6.2</v>
      </c>
      <c r="FL51" s="34"/>
      <c r="FM51" s="34"/>
      <c r="FN51" s="34"/>
      <c r="FO51" s="34"/>
      <c r="FP51" s="34">
        <v>0</v>
      </c>
      <c r="FQ51" s="34"/>
      <c r="FR51" s="34"/>
      <c r="FS51" s="34"/>
      <c r="FT51" s="34"/>
      <c r="FU51" s="34"/>
      <c r="FV51" s="34">
        <v>0.61376688999999995</v>
      </c>
      <c r="FW51" s="34">
        <v>5.0859638299999999</v>
      </c>
      <c r="FX51" s="34">
        <v>0.49554306999999997</v>
      </c>
      <c r="FY51" s="34">
        <v>8.4049000000000005E-4</v>
      </c>
      <c r="FZ51" s="34">
        <v>7.9552986319999999</v>
      </c>
      <c r="GA51" s="34">
        <v>0.21</v>
      </c>
      <c r="GB51" s="34"/>
      <c r="GC51" s="34"/>
      <c r="GD51" s="34"/>
      <c r="GE51" s="34"/>
      <c r="GF51" s="34">
        <v>0</v>
      </c>
      <c r="GG51" s="34"/>
      <c r="GH51" s="34"/>
      <c r="GI51" s="34"/>
      <c r="GJ51" s="34"/>
      <c r="GK51" s="34"/>
      <c r="GL51" s="34">
        <v>0.1005986</v>
      </c>
      <c r="GM51" s="34">
        <v>0</v>
      </c>
      <c r="GN51" s="34">
        <v>0.11146540000000001</v>
      </c>
      <c r="GO51" s="34">
        <v>0</v>
      </c>
      <c r="GP51" s="34">
        <v>10.2562151</v>
      </c>
      <c r="GQ51" s="34">
        <v>4.3899999999999997</v>
      </c>
      <c r="GR51" s="34"/>
      <c r="GS51" s="34"/>
      <c r="GT51" s="34">
        <v>0.82</v>
      </c>
      <c r="GU51" s="34">
        <v>0.01</v>
      </c>
      <c r="GV51" s="34">
        <v>-0.02</v>
      </c>
      <c r="GW51" s="34">
        <v>-0.01</v>
      </c>
      <c r="GX51" s="34">
        <v>-0.01</v>
      </c>
      <c r="GY51" s="34"/>
      <c r="GZ51" s="34"/>
      <c r="HA51" s="34"/>
      <c r="HB51" s="34">
        <v>1.04841144</v>
      </c>
      <c r="HC51" s="34">
        <v>0.83501983000000002</v>
      </c>
      <c r="HD51" s="34">
        <v>2.5022740799999998</v>
      </c>
      <c r="HE51" s="34">
        <v>0</v>
      </c>
      <c r="HF51" s="34">
        <v>11.85936089</v>
      </c>
      <c r="HG51" s="34">
        <v>0.56000000000000005</v>
      </c>
      <c r="HH51" s="34"/>
      <c r="HI51" s="34"/>
      <c r="HJ51" s="34"/>
      <c r="HK51" s="34"/>
      <c r="HL51" s="34">
        <v>0</v>
      </c>
      <c r="HM51" s="34"/>
      <c r="HN51" s="34"/>
      <c r="HO51" s="34"/>
      <c r="HP51" s="34"/>
      <c r="HQ51" s="34"/>
      <c r="HR51" s="34">
        <v>0.31787411999999998</v>
      </c>
      <c r="HS51" s="34">
        <v>2.192854E-2</v>
      </c>
      <c r="HT51" s="34">
        <v>0.16267598</v>
      </c>
      <c r="HU51" s="34">
        <v>6.0080120000000001E-2</v>
      </c>
      <c r="HV51" s="34">
        <v>11.27553178</v>
      </c>
      <c r="HW51" s="34">
        <v>0.1</v>
      </c>
      <c r="HX51" s="34"/>
      <c r="HY51" s="34"/>
      <c r="HZ51" s="34"/>
      <c r="IA51" s="34"/>
      <c r="IB51" s="34">
        <v>0</v>
      </c>
      <c r="IC51" s="34"/>
      <c r="ID51" s="34"/>
      <c r="IE51" s="34"/>
      <c r="IF51" s="34"/>
      <c r="IG51" s="34"/>
      <c r="IH51" s="34">
        <v>0.10097832</v>
      </c>
      <c r="II51" s="34">
        <v>0</v>
      </c>
      <c r="IJ51" s="34">
        <v>0</v>
      </c>
      <c r="IK51" s="34">
        <v>2.0728000000000001E-4</v>
      </c>
      <c r="IL51" s="34">
        <v>3.645103304</v>
      </c>
      <c r="IM51" s="34">
        <v>9.1300000000000008</v>
      </c>
      <c r="IN51" s="34"/>
      <c r="IO51" s="34"/>
      <c r="IP51" s="34">
        <v>0.65</v>
      </c>
      <c r="IQ51" s="34">
        <v>0.01</v>
      </c>
      <c r="IR51" s="34">
        <v>-0.01</v>
      </c>
      <c r="IS51" s="34">
        <v>0</v>
      </c>
      <c r="IT51" s="34">
        <v>0</v>
      </c>
      <c r="IU51" s="34"/>
      <c r="IV51" s="34"/>
      <c r="IW51" s="34"/>
      <c r="IX51" s="34">
        <v>3.8390461299999998</v>
      </c>
      <c r="IY51" s="34">
        <v>2.1465896299999998</v>
      </c>
      <c r="IZ51" s="34">
        <v>3.14129711</v>
      </c>
      <c r="JA51" s="34">
        <v>3.0724000000000002E-4</v>
      </c>
      <c r="JB51" s="34">
        <v>8.4980242930000003</v>
      </c>
      <c r="JC51" s="34">
        <v>0.18</v>
      </c>
      <c r="JD51" s="34"/>
      <c r="JE51" s="34"/>
      <c r="JF51" s="34"/>
      <c r="JG51" s="34"/>
      <c r="JH51" s="34">
        <v>0</v>
      </c>
      <c r="JI51" s="34"/>
      <c r="JJ51" s="34"/>
      <c r="JK51" s="34"/>
      <c r="JL51" s="34"/>
      <c r="JM51" s="34"/>
      <c r="JN51" s="34">
        <v>9.7224920000000006E-2</v>
      </c>
      <c r="JO51" s="34">
        <v>0</v>
      </c>
      <c r="JP51" s="34">
        <v>7.6956949999999996E-2</v>
      </c>
      <c r="JQ51" s="34">
        <v>3.8078999999999999E-3</v>
      </c>
      <c r="JR51" s="34">
        <v>10.22352832</v>
      </c>
      <c r="JS51" s="34">
        <v>10.199999999999999</v>
      </c>
      <c r="JT51" s="34"/>
      <c r="JU51" s="34"/>
      <c r="JV51" s="34">
        <v>1.43</v>
      </c>
      <c r="JW51" s="34">
        <v>0.09</v>
      </c>
      <c r="JX51" s="34">
        <v>-0.12</v>
      </c>
      <c r="JY51" s="34">
        <v>-0.01</v>
      </c>
      <c r="JZ51" s="34">
        <v>-0.09</v>
      </c>
      <c r="KA51" s="34"/>
      <c r="KB51" s="34"/>
      <c r="KC51" s="34"/>
      <c r="KD51" s="34">
        <v>2.2725960700000001</v>
      </c>
      <c r="KE51" s="34">
        <v>2.8945871400000001</v>
      </c>
      <c r="KF51" s="34">
        <v>5.00615437</v>
      </c>
      <c r="KG51" s="34">
        <v>3.0852310000000001E-2</v>
      </c>
      <c r="KH51" s="34">
        <v>11.01492298</v>
      </c>
      <c r="KI51" s="34"/>
      <c r="KJ51" s="34"/>
      <c r="KK51" s="34"/>
      <c r="KL51" s="34"/>
      <c r="KM51" s="34"/>
      <c r="KN51" s="34"/>
      <c r="KO51" s="34"/>
      <c r="KP51" s="34"/>
      <c r="KQ51" s="34"/>
      <c r="KR51" s="34"/>
      <c r="KS51" s="34"/>
      <c r="KT51" s="34"/>
      <c r="KU51" s="34"/>
      <c r="KV51" s="34"/>
      <c r="KW51" s="34"/>
      <c r="KX51" s="34"/>
      <c r="KY51" s="34">
        <v>2.21</v>
      </c>
      <c r="KZ51" s="34"/>
      <c r="LA51" s="34"/>
      <c r="LB51" s="34">
        <v>0.47</v>
      </c>
      <c r="LC51" s="34">
        <v>0.22</v>
      </c>
      <c r="LD51" s="34">
        <v>-0.23</v>
      </c>
      <c r="LE51" s="34">
        <v>0</v>
      </c>
      <c r="LF51" s="34">
        <v>-0.22</v>
      </c>
      <c r="LG51" s="34"/>
      <c r="LH51" s="34"/>
      <c r="LI51" s="34"/>
      <c r="LJ51" s="34">
        <v>0.80644207999999995</v>
      </c>
      <c r="LK51" s="34">
        <v>0.19460683000000001</v>
      </c>
      <c r="LL51" s="34">
        <v>1.21333998</v>
      </c>
      <c r="LM51" s="34">
        <v>0</v>
      </c>
      <c r="LN51" s="34">
        <v>9.9616307129999999</v>
      </c>
      <c r="LO51" s="34">
        <v>1.01</v>
      </c>
      <c r="LP51" s="34"/>
      <c r="LQ51" s="34"/>
      <c r="LR51" s="34"/>
      <c r="LS51" s="34"/>
      <c r="LT51" s="34">
        <v>0</v>
      </c>
      <c r="LU51" s="34"/>
      <c r="LV51" s="34"/>
      <c r="LW51" s="34"/>
      <c r="LX51" s="34"/>
      <c r="LY51" s="34"/>
      <c r="LZ51" s="34">
        <v>7.1807759999999998E-2</v>
      </c>
      <c r="MA51" s="34">
        <v>0.77112707999999996</v>
      </c>
      <c r="MB51" s="34">
        <v>0.16621944</v>
      </c>
      <c r="MC51" s="34">
        <v>0</v>
      </c>
      <c r="MD51" s="34">
        <v>8.7349951279999996</v>
      </c>
      <c r="ME51" s="34">
        <v>3.89</v>
      </c>
      <c r="MF51" s="34"/>
      <c r="MG51" s="34"/>
      <c r="MH51" s="34">
        <v>0.02</v>
      </c>
      <c r="MI51" s="34">
        <v>0</v>
      </c>
      <c r="MJ51" s="34">
        <v>0</v>
      </c>
      <c r="MK51" s="34">
        <v>0</v>
      </c>
      <c r="ML51" s="34">
        <v>0</v>
      </c>
      <c r="MM51" s="34"/>
      <c r="MN51" s="34"/>
      <c r="MO51" s="34"/>
      <c r="MP51" s="34">
        <v>0.80233149999999998</v>
      </c>
      <c r="MQ51" s="34">
        <v>0.50216598999999995</v>
      </c>
      <c r="MR51" s="34">
        <v>2.5900589599999999</v>
      </c>
      <c r="MS51" s="34">
        <v>0</v>
      </c>
      <c r="MT51" s="34">
        <v>12.87154037</v>
      </c>
      <c r="MU51" s="34">
        <v>8.89</v>
      </c>
      <c r="MV51" s="34"/>
      <c r="MW51" s="34"/>
      <c r="MX51" s="34">
        <v>0</v>
      </c>
      <c r="MY51" s="34">
        <v>0</v>
      </c>
      <c r="MZ51" s="34">
        <v>-0.01</v>
      </c>
      <c r="NA51" s="34">
        <v>0</v>
      </c>
      <c r="NB51" s="34"/>
      <c r="NC51" s="34"/>
      <c r="ND51" s="34"/>
      <c r="NE51" s="34"/>
      <c r="NF51" s="34">
        <v>2.6871615200000001</v>
      </c>
      <c r="NG51" s="34">
        <v>4.0116875500000004</v>
      </c>
      <c r="NH51" s="34">
        <v>2.1544461500000001</v>
      </c>
      <c r="NI51" s="34">
        <v>3.2471119999999999E-2</v>
      </c>
      <c r="NJ51" s="34">
        <v>8.304649993</v>
      </c>
      <c r="NK51" s="34">
        <v>1.99</v>
      </c>
      <c r="NL51" s="34"/>
      <c r="NM51" s="34"/>
      <c r="NN51" s="34">
        <v>0.45</v>
      </c>
      <c r="NO51" s="34"/>
      <c r="NP51" s="34">
        <v>-0.01</v>
      </c>
      <c r="NQ51" s="34">
        <v>-0.01</v>
      </c>
      <c r="NR51" s="34"/>
      <c r="NS51" s="34"/>
      <c r="NT51" s="34"/>
      <c r="NU51" s="34"/>
      <c r="NV51" s="34">
        <v>0.53066088</v>
      </c>
      <c r="NW51" s="34">
        <v>0.41703845</v>
      </c>
      <c r="NX51" s="34">
        <v>1.0319439500000001</v>
      </c>
      <c r="NY51" s="34">
        <v>5.6076099999999999E-3</v>
      </c>
      <c r="NZ51" s="34">
        <v>11.68220958</v>
      </c>
      <c r="OA51" s="34">
        <v>42.65</v>
      </c>
      <c r="OB51" s="34"/>
      <c r="OC51" s="34"/>
      <c r="OD51" s="34">
        <v>2.34</v>
      </c>
      <c r="OE51" s="34">
        <v>0.16</v>
      </c>
      <c r="OF51" s="34">
        <v>-0.21</v>
      </c>
      <c r="OG51" s="34">
        <v>-0.03</v>
      </c>
      <c r="OH51" s="34">
        <v>-0.15</v>
      </c>
      <c r="OI51" s="34"/>
      <c r="OJ51" s="34"/>
      <c r="OK51" s="34"/>
      <c r="OL51" s="34">
        <v>11.419977749999999</v>
      </c>
      <c r="OM51" s="34">
        <v>10.58672966</v>
      </c>
      <c r="ON51" s="34">
        <v>20.622832639999999</v>
      </c>
      <c r="OO51" s="34">
        <v>2.2634209999999998E-2</v>
      </c>
      <c r="OP51" s="34">
        <v>10.124751740000001</v>
      </c>
      <c r="OQ51" s="34">
        <v>4.1500000000000004</v>
      </c>
      <c r="OR51" s="34"/>
      <c r="OS51" s="34"/>
      <c r="OT51" s="34">
        <v>0.05</v>
      </c>
      <c r="OU51" s="34"/>
      <c r="OV51" s="34">
        <v>0</v>
      </c>
      <c r="OW51" s="34">
        <v>0</v>
      </c>
      <c r="OX51" s="34"/>
      <c r="OY51" s="34"/>
      <c r="OZ51" s="34"/>
      <c r="PA51" s="34"/>
      <c r="PB51" s="34">
        <v>0.70945948999999997</v>
      </c>
      <c r="PC51" s="34">
        <v>1.0281273099999999</v>
      </c>
      <c r="PD51" s="34">
        <v>2.4106283899999998</v>
      </c>
      <c r="PE51" s="34">
        <v>3.9709000000000001E-4</v>
      </c>
      <c r="PF51" s="34">
        <v>13.128321850000001</v>
      </c>
      <c r="PG51" s="34">
        <v>3.39</v>
      </c>
      <c r="PH51" s="34"/>
      <c r="PI51" s="34"/>
      <c r="PJ51" s="34">
        <v>0.13</v>
      </c>
      <c r="PK51" s="34"/>
      <c r="PL51" s="34">
        <v>0</v>
      </c>
      <c r="PM51" s="34">
        <v>0</v>
      </c>
      <c r="PN51" s="34"/>
      <c r="PO51" s="34"/>
      <c r="PP51" s="34"/>
      <c r="PQ51" s="34"/>
      <c r="PR51" s="34">
        <v>0.58989515000000003</v>
      </c>
      <c r="PS51" s="34">
        <v>1.9024081500000001</v>
      </c>
      <c r="PT51" s="34">
        <v>0.66507627999999996</v>
      </c>
      <c r="PU51" s="34">
        <v>0.23083360999999999</v>
      </c>
      <c r="PV51" s="34">
        <v>9.0917890369999999</v>
      </c>
      <c r="PW51" s="34">
        <v>6.35</v>
      </c>
      <c r="PX51" s="34"/>
      <c r="PY51" s="34"/>
      <c r="PZ51" s="34">
        <v>1.19</v>
      </c>
      <c r="QA51" s="34">
        <v>0</v>
      </c>
      <c r="QB51" s="34">
        <v>-0.01</v>
      </c>
      <c r="QC51" s="34">
        <v>-0.01</v>
      </c>
      <c r="QD51" s="34">
        <v>0</v>
      </c>
      <c r="QE51" s="34"/>
      <c r="QF51" s="34"/>
      <c r="QG51" s="34"/>
      <c r="QH51" s="34">
        <v>2.509137393</v>
      </c>
      <c r="QI51" s="34">
        <v>1.995617137</v>
      </c>
      <c r="QJ51" s="34">
        <v>1.84612073</v>
      </c>
      <c r="QK51" s="34">
        <v>0</v>
      </c>
      <c r="QL51" s="34">
        <v>7.7315691280000003</v>
      </c>
      <c r="QM51" s="34">
        <v>2.12</v>
      </c>
      <c r="QN51" s="34"/>
      <c r="QO51" s="34"/>
      <c r="QP51" s="34"/>
      <c r="QQ51" s="34">
        <v>0</v>
      </c>
      <c r="QR51" s="34">
        <v>-0.01</v>
      </c>
      <c r="QS51" s="34"/>
      <c r="QT51" s="34">
        <v>0</v>
      </c>
      <c r="QU51" s="34"/>
      <c r="QV51" s="34"/>
      <c r="QW51" s="34"/>
      <c r="QX51" s="34">
        <v>0.96693755000000003</v>
      </c>
      <c r="QY51" s="34">
        <v>2.466778E-2</v>
      </c>
      <c r="QZ51" s="34">
        <v>1.12054901</v>
      </c>
      <c r="RA51" s="34">
        <v>6.2754999999999998E-3</v>
      </c>
      <c r="RB51" s="34">
        <v>9.7536151429999993</v>
      </c>
      <c r="RC51" s="34">
        <v>1.17</v>
      </c>
      <c r="RD51" s="34"/>
      <c r="RE51" s="34"/>
      <c r="RF51" s="34"/>
      <c r="RG51" s="34"/>
      <c r="RH51" s="34">
        <v>0</v>
      </c>
      <c r="RI51" s="34"/>
      <c r="RJ51" s="34"/>
      <c r="RK51" s="34"/>
      <c r="RL51" s="34"/>
      <c r="RM51" s="34"/>
      <c r="RN51" s="34">
        <v>0.32395416999999999</v>
      </c>
      <c r="RO51" s="34">
        <v>0.25650182999999999</v>
      </c>
      <c r="RP51" s="34">
        <v>0.59106565</v>
      </c>
      <c r="RQ51" s="34">
        <v>0</v>
      </c>
      <c r="RR51" s="34">
        <v>10.139730800000001</v>
      </c>
      <c r="RS51" s="34">
        <v>7.56</v>
      </c>
      <c r="RT51" s="34"/>
      <c r="RU51" s="34"/>
      <c r="RV51" s="34">
        <v>0.27</v>
      </c>
      <c r="RW51" s="34"/>
      <c r="RX51" s="34">
        <v>0</v>
      </c>
      <c r="RY51" s="34">
        <v>0</v>
      </c>
      <c r="RZ51" s="34"/>
      <c r="SA51" s="34"/>
      <c r="SB51" s="34"/>
      <c r="SC51" s="34"/>
      <c r="SD51" s="34">
        <v>1.76570154</v>
      </c>
      <c r="SE51" s="34">
        <v>2.9570940399999999</v>
      </c>
      <c r="SF51" s="34">
        <v>2.8376609500000001</v>
      </c>
      <c r="SG51" s="34">
        <v>1.6149599999999999E-3</v>
      </c>
      <c r="SH51" s="34">
        <v>9.9747594369999995</v>
      </c>
      <c r="SI51" s="34">
        <v>6.71</v>
      </c>
      <c r="SJ51" s="34"/>
      <c r="SK51" s="34"/>
      <c r="SL51" s="34">
        <v>0.38</v>
      </c>
      <c r="SM51" s="34">
        <v>0.5</v>
      </c>
      <c r="SN51" s="34">
        <v>-0.06</v>
      </c>
      <c r="SO51" s="34">
        <v>0</v>
      </c>
      <c r="SP51" s="34">
        <v>-0.04</v>
      </c>
      <c r="SQ51" s="34"/>
      <c r="SR51" s="34"/>
      <c r="SS51" s="34"/>
      <c r="ST51" s="34">
        <v>1.6739138</v>
      </c>
      <c r="SU51" s="34">
        <v>1.67708572</v>
      </c>
      <c r="SV51" s="34">
        <v>3.3456536200000002</v>
      </c>
      <c r="SW51" s="34">
        <v>1.330629E-2</v>
      </c>
      <c r="SX51" s="34">
        <v>11.553745729999999</v>
      </c>
      <c r="SY51" s="34">
        <v>23.49</v>
      </c>
      <c r="SZ51" s="34"/>
      <c r="TA51" s="34"/>
      <c r="TB51" s="34">
        <v>2.3199999999999998</v>
      </c>
      <c r="TC51" s="34"/>
      <c r="TD51" s="34">
        <v>-0.05</v>
      </c>
      <c r="TE51" s="34">
        <v>-0.04</v>
      </c>
      <c r="TF51" s="34"/>
      <c r="TG51" s="34"/>
      <c r="TH51" s="34"/>
      <c r="TI51" s="34"/>
      <c r="TJ51" s="34">
        <v>8.0335820699999996</v>
      </c>
      <c r="TK51" s="34">
        <v>4.5109751100000004</v>
      </c>
      <c r="TL51" s="34">
        <v>10.93576225</v>
      </c>
      <c r="TM51" s="34">
        <v>6.2355500000000003E-3</v>
      </c>
      <c r="TN51" s="34">
        <v>10.43265484</v>
      </c>
      <c r="TO51" s="34">
        <v>11.12</v>
      </c>
      <c r="TP51" s="34">
        <v>11.12</v>
      </c>
      <c r="TQ51" s="34"/>
      <c r="TR51" s="34">
        <v>2.31</v>
      </c>
      <c r="TS51" s="34">
        <v>0.21</v>
      </c>
      <c r="TT51" s="34">
        <v>-0.24</v>
      </c>
      <c r="TU51" s="34">
        <v>-0.02</v>
      </c>
      <c r="TV51" s="34">
        <v>-0.21</v>
      </c>
      <c r="TW51" s="34"/>
      <c r="TX51" s="34"/>
      <c r="TY51" s="34"/>
      <c r="TZ51" s="34">
        <v>7.0670354499999997</v>
      </c>
      <c r="UA51" s="34">
        <v>1.5360845599999999</v>
      </c>
      <c r="UB51" s="34">
        <v>2.5215294300000002</v>
      </c>
      <c r="UC51" s="34">
        <v>0</v>
      </c>
      <c r="UD51" s="34">
        <v>5.5389920879999996</v>
      </c>
      <c r="UE51" s="34">
        <v>0.42</v>
      </c>
      <c r="UF51" s="34">
        <v>0.42</v>
      </c>
      <c r="UG51" s="34"/>
      <c r="UH51" s="34">
        <v>0.02</v>
      </c>
      <c r="UI51" s="34"/>
      <c r="UJ51" s="34">
        <v>0</v>
      </c>
      <c r="UK51" s="34">
        <v>0</v>
      </c>
      <c r="UL51" s="34"/>
      <c r="UM51" s="34"/>
      <c r="UN51" s="34"/>
      <c r="UO51" s="34"/>
      <c r="UP51" s="34">
        <v>0.38172873000000002</v>
      </c>
      <c r="UQ51" s="34">
        <v>3.5042860000000002E-2</v>
      </c>
      <c r="UR51" s="34">
        <v>0</v>
      </c>
      <c r="US51" s="34">
        <v>0</v>
      </c>
      <c r="UT51" s="34">
        <v>4.0262486959999997</v>
      </c>
      <c r="UU51" s="34">
        <v>9.73</v>
      </c>
      <c r="UV51" s="34">
        <v>9.73</v>
      </c>
      <c r="UW51" s="34"/>
      <c r="UX51" s="34">
        <v>2.29</v>
      </c>
      <c r="UY51" s="34">
        <v>0.21</v>
      </c>
      <c r="UZ51" s="34">
        <v>-0.24</v>
      </c>
      <c r="VA51" s="34">
        <v>-0.02</v>
      </c>
      <c r="VB51" s="34">
        <v>-0.21</v>
      </c>
      <c r="VC51" s="34"/>
      <c r="VD51" s="34"/>
      <c r="VE51" s="34"/>
      <c r="VF51" s="34">
        <v>6.58261977</v>
      </c>
      <c r="VG51" s="34">
        <v>1.03825517</v>
      </c>
      <c r="VH51" s="34">
        <v>2.1137877299999999</v>
      </c>
      <c r="VI51" s="34">
        <v>0</v>
      </c>
      <c r="VJ51" s="34">
        <v>4.8842246520000003</v>
      </c>
      <c r="VK51" s="34">
        <v>0.02</v>
      </c>
      <c r="VL51" s="34">
        <v>0.02</v>
      </c>
      <c r="VM51" s="34"/>
      <c r="VN51" s="34">
        <v>0</v>
      </c>
      <c r="VO51" s="34"/>
      <c r="VP51" s="34">
        <v>0</v>
      </c>
      <c r="VQ51" s="34">
        <v>0</v>
      </c>
      <c r="VR51" s="34"/>
      <c r="VS51" s="34"/>
      <c r="VT51" s="34"/>
      <c r="VU51" s="34"/>
      <c r="VV51" s="34">
        <v>1.8653630000000001E-2</v>
      </c>
      <c r="VW51" s="34">
        <v>0</v>
      </c>
      <c r="VX51" s="34">
        <v>0</v>
      </c>
      <c r="VY51" s="34">
        <v>0</v>
      </c>
      <c r="VZ51" s="34">
        <v>2.9080552329999998</v>
      </c>
      <c r="WA51" s="34">
        <v>0.95</v>
      </c>
      <c r="WB51" s="34">
        <v>0.95</v>
      </c>
      <c r="WC51" s="34"/>
      <c r="WD51" s="34"/>
      <c r="WE51" s="34"/>
      <c r="WF51" s="34">
        <v>0</v>
      </c>
      <c r="WG51" s="34"/>
      <c r="WH51" s="34"/>
      <c r="WI51" s="34"/>
      <c r="WJ51" s="34"/>
      <c r="WK51" s="34"/>
      <c r="WL51" s="34">
        <v>8.4033319999999995E-2</v>
      </c>
      <c r="WM51" s="34">
        <v>0.46278652999999997</v>
      </c>
      <c r="WN51" s="34">
        <v>0.40774169999999998</v>
      </c>
      <c r="WO51" s="34">
        <v>0</v>
      </c>
      <c r="WP51" s="34">
        <v>12.92823284</v>
      </c>
      <c r="WQ51" s="34">
        <v>12.12</v>
      </c>
      <c r="WR51" s="34"/>
      <c r="WS51" s="34"/>
      <c r="WT51" s="34">
        <v>0.08</v>
      </c>
      <c r="WU51" s="34">
        <v>0.62</v>
      </c>
      <c r="WV51" s="34">
        <v>-0.05</v>
      </c>
      <c r="WW51" s="34">
        <v>0</v>
      </c>
      <c r="WX51" s="34">
        <v>-0.04</v>
      </c>
      <c r="WY51" s="34"/>
      <c r="WZ51" s="34"/>
      <c r="XA51" s="34"/>
      <c r="XB51" s="34">
        <v>4.4487859099999998</v>
      </c>
      <c r="XC51" s="34">
        <v>2.0569982200000001</v>
      </c>
      <c r="XD51" s="34">
        <v>5.61246329</v>
      </c>
      <c r="XE51" s="34">
        <v>4.7498100000000001E-3</v>
      </c>
      <c r="XF51" s="34">
        <v>10.51627895</v>
      </c>
      <c r="XG51" s="34">
        <v>581.14</v>
      </c>
      <c r="XH51" s="34"/>
      <c r="XI51" s="34"/>
      <c r="XJ51" s="34">
        <v>46.04</v>
      </c>
      <c r="XK51" s="34">
        <v>6.94</v>
      </c>
      <c r="XL51" s="34">
        <v>-3.31</v>
      </c>
      <c r="XM51" s="34">
        <v>-0.65</v>
      </c>
      <c r="XN51" s="34">
        <v>-2.19</v>
      </c>
      <c r="XO51" s="34"/>
      <c r="XP51" s="34"/>
      <c r="XQ51" s="34"/>
      <c r="XR51" s="34">
        <v>194.0868084</v>
      </c>
      <c r="XS51" s="34">
        <v>103.9008919</v>
      </c>
      <c r="XT51" s="34">
        <v>280.45985159999998</v>
      </c>
      <c r="XU51" s="34">
        <v>2.6949964899999999</v>
      </c>
      <c r="XV51" s="34">
        <v>10.855563930000001</v>
      </c>
      <c r="XW51" s="34">
        <v>135.31</v>
      </c>
      <c r="XX51" s="34"/>
      <c r="XY51" s="34"/>
      <c r="XZ51" s="34">
        <v>14.79</v>
      </c>
      <c r="YA51" s="34">
        <v>3.62</v>
      </c>
      <c r="YB51" s="34">
        <v>-1.1000000000000001</v>
      </c>
      <c r="YC51" s="34">
        <v>-0.2</v>
      </c>
      <c r="YD51" s="34">
        <v>-0.79</v>
      </c>
      <c r="YE51" s="34"/>
      <c r="YF51" s="34"/>
      <c r="YG51" s="34"/>
      <c r="YH51" s="34">
        <v>42.766668289999998</v>
      </c>
      <c r="YI51" s="34">
        <v>20.947176819999999</v>
      </c>
      <c r="YJ51" s="34">
        <v>71.336718360000006</v>
      </c>
      <c r="YK51" s="34">
        <v>0.25798363000000002</v>
      </c>
      <c r="YL51" s="34">
        <v>11.182060979999999</v>
      </c>
      <c r="YM51" s="34">
        <v>11.98</v>
      </c>
      <c r="YN51" s="34"/>
      <c r="YO51" s="34"/>
      <c r="YP51" s="34">
        <v>0.44</v>
      </c>
      <c r="YQ51" s="34">
        <v>0.02</v>
      </c>
      <c r="YR51" s="34">
        <v>-0.03</v>
      </c>
      <c r="YS51" s="34">
        <v>-0.01</v>
      </c>
      <c r="YT51" s="34">
        <v>-0.01</v>
      </c>
      <c r="YU51" s="34"/>
      <c r="YV51" s="34"/>
      <c r="YW51" s="34"/>
      <c r="YX51" s="34">
        <v>6.7813514000000001</v>
      </c>
      <c r="YY51" s="34">
        <v>2.1579831299999999</v>
      </c>
      <c r="YZ51" s="34">
        <v>2.99679808</v>
      </c>
      <c r="ZA51" s="34">
        <v>4.3601550000000003E-2</v>
      </c>
      <c r="ZB51" s="34">
        <v>7.4379227659999998</v>
      </c>
      <c r="ZC51" s="34">
        <v>433.85</v>
      </c>
      <c r="ZD51" s="34"/>
      <c r="ZE51" s="34"/>
      <c r="ZF51" s="34">
        <v>30.81</v>
      </c>
      <c r="ZG51" s="34">
        <v>3.3</v>
      </c>
      <c r="ZH51" s="34">
        <v>-2.1800000000000002</v>
      </c>
      <c r="ZI51" s="34">
        <v>-0.45</v>
      </c>
      <c r="ZJ51" s="34">
        <v>-1.39</v>
      </c>
      <c r="ZK51" s="34"/>
      <c r="ZL51" s="34"/>
      <c r="ZM51" s="34"/>
      <c r="ZN51" s="34">
        <v>144.53883200000001</v>
      </c>
      <c r="ZO51" s="34">
        <v>80.795731939999996</v>
      </c>
      <c r="ZP51" s="34">
        <v>206.12633510000001</v>
      </c>
      <c r="ZQ51" s="34">
        <v>2.3934113099999998</v>
      </c>
      <c r="ZR51" s="34">
        <v>10.84810549</v>
      </c>
      <c r="ZS51" s="34">
        <v>569.11</v>
      </c>
      <c r="ZT51" s="34"/>
      <c r="ZU51" s="34"/>
      <c r="ZV51" s="34">
        <v>45.46</v>
      </c>
      <c r="ZW51" s="34">
        <v>6.69</v>
      </c>
      <c r="ZX51" s="34">
        <v>-3.88</v>
      </c>
      <c r="ZY51" s="34">
        <v>-0.49</v>
      </c>
      <c r="ZZ51" s="34">
        <v>-2.92</v>
      </c>
      <c r="AAA51" s="34"/>
      <c r="AAB51" s="34"/>
      <c r="AAC51" s="34"/>
      <c r="AAD51" s="34">
        <v>162.7666543</v>
      </c>
      <c r="AAE51" s="34">
        <v>150.08418660000001</v>
      </c>
      <c r="AAF51" s="34">
        <v>253.50607780000001</v>
      </c>
      <c r="AAG51" s="34">
        <v>2.7564536400000001</v>
      </c>
      <c r="AAH51" s="34">
        <v>10.46570139</v>
      </c>
      <c r="AAI51" s="34">
        <v>62.83</v>
      </c>
      <c r="AAJ51" s="34"/>
      <c r="AAK51" s="34"/>
      <c r="AAL51" s="34">
        <v>5.26</v>
      </c>
      <c r="AAM51" s="34">
        <v>1.55</v>
      </c>
      <c r="AAN51" s="34">
        <v>-0.86</v>
      </c>
      <c r="AAO51" s="34">
        <v>-0.05</v>
      </c>
      <c r="AAP51" s="34">
        <v>-0.73</v>
      </c>
      <c r="AAQ51" s="34"/>
      <c r="AAR51" s="34"/>
      <c r="AAS51" s="34"/>
      <c r="AAT51" s="34">
        <v>32.379202030000002</v>
      </c>
      <c r="AAU51" s="34">
        <v>11.04668114</v>
      </c>
      <c r="AAV51" s="34">
        <v>18.842714130000001</v>
      </c>
      <c r="AAW51" s="34">
        <v>0.56248043999999997</v>
      </c>
      <c r="AAX51" s="34">
        <v>8.3878966699999999</v>
      </c>
      <c r="AAY51" s="34">
        <v>52.71</v>
      </c>
      <c r="AAZ51" s="34"/>
      <c r="ABA51" s="34"/>
      <c r="ABB51" s="34">
        <v>4.43</v>
      </c>
      <c r="ABC51" s="34">
        <v>1</v>
      </c>
      <c r="ABD51" s="34">
        <v>-0.35</v>
      </c>
      <c r="ABE51" s="34">
        <v>-0.04</v>
      </c>
      <c r="ABF51" s="34">
        <v>-0.25</v>
      </c>
      <c r="ABG51" s="34"/>
      <c r="ABH51" s="34"/>
      <c r="ABI51" s="34"/>
      <c r="ABJ51" s="34">
        <v>28.103485679999999</v>
      </c>
      <c r="ABK51" s="34">
        <v>9.1292172100000002</v>
      </c>
      <c r="ABL51" s="34">
        <v>15.055639190000001</v>
      </c>
      <c r="ABM51" s="34">
        <v>0.42137548000000002</v>
      </c>
      <c r="ABN51" s="34">
        <v>8.0853934859999992</v>
      </c>
      <c r="ABO51" s="34">
        <v>0.27</v>
      </c>
      <c r="ABP51" s="34"/>
      <c r="ABQ51" s="34"/>
      <c r="ABR51" s="34">
        <v>0.05</v>
      </c>
      <c r="ABS51" s="34">
        <v>0</v>
      </c>
      <c r="ABT51" s="34">
        <v>0</v>
      </c>
      <c r="ABU51" s="34">
        <v>0</v>
      </c>
      <c r="ABV51" s="34">
        <v>0</v>
      </c>
      <c r="ABW51" s="34"/>
      <c r="ABX51" s="34"/>
      <c r="ABY51" s="34"/>
      <c r="ABZ51" s="34">
        <v>6.5379119999999999E-2</v>
      </c>
      <c r="ACA51" s="34">
        <v>0.11583335</v>
      </c>
      <c r="ACB51" s="34">
        <v>4.7564019999999999E-2</v>
      </c>
      <c r="ACC51" s="34">
        <v>4.0466229999999999E-2</v>
      </c>
      <c r="ACD51" s="34">
        <v>11.84380616</v>
      </c>
      <c r="ACE51" s="34">
        <v>0.56999999999999995</v>
      </c>
      <c r="ACF51" s="34"/>
      <c r="ACG51" s="34"/>
      <c r="ACH51" s="34">
        <v>0</v>
      </c>
      <c r="ACI51" s="34"/>
      <c r="ACJ51" s="34">
        <v>0</v>
      </c>
      <c r="ACK51" s="34">
        <v>0</v>
      </c>
      <c r="ACL51" s="34"/>
      <c r="ACM51" s="34"/>
      <c r="ACN51" s="34"/>
      <c r="ACO51" s="34"/>
      <c r="ACP51" s="34">
        <v>7.5393169999999995E-2</v>
      </c>
      <c r="ACQ51" s="34">
        <v>4.7879770000000002E-2</v>
      </c>
      <c r="ACR51" s="34">
        <v>0.44577727</v>
      </c>
      <c r="ACS51" s="34">
        <v>0</v>
      </c>
      <c r="ACT51" s="34">
        <v>16.756372819999999</v>
      </c>
      <c r="ACU51" s="34">
        <v>7.62</v>
      </c>
      <c r="ACV51" s="34"/>
      <c r="ACW51" s="34"/>
      <c r="ACX51" s="34">
        <v>0.72</v>
      </c>
      <c r="ACY51" s="34">
        <v>0.2</v>
      </c>
      <c r="ACZ51" s="34">
        <v>-0.15</v>
      </c>
      <c r="ADA51" s="34">
        <v>-0.02</v>
      </c>
      <c r="ADB51" s="34">
        <v>-0.13</v>
      </c>
      <c r="ADC51" s="34"/>
      <c r="ADD51" s="34"/>
      <c r="ADE51" s="34"/>
      <c r="ADF51" s="34">
        <v>2.87366162</v>
      </c>
      <c r="ADG51" s="34">
        <v>1.7038936600000001</v>
      </c>
      <c r="ADH51" s="34">
        <v>3.0039426800000002</v>
      </c>
      <c r="ADI51" s="34">
        <v>3.7852089999999998E-2</v>
      </c>
      <c r="ADJ51" s="34">
        <v>10.44406345</v>
      </c>
      <c r="ADK51" s="34">
        <v>1.66</v>
      </c>
      <c r="ADL51" s="34"/>
      <c r="ADM51" s="34"/>
      <c r="ADN51" s="34">
        <v>0.06</v>
      </c>
      <c r="ADO51" s="34">
        <v>0.35</v>
      </c>
      <c r="ADP51" s="34">
        <v>-0.36</v>
      </c>
      <c r="ADQ51" s="34">
        <v>0</v>
      </c>
      <c r="ADR51" s="34">
        <v>-0.35</v>
      </c>
      <c r="ADS51" s="34"/>
      <c r="ADT51" s="34"/>
      <c r="ADU51" s="34"/>
      <c r="ADV51" s="34">
        <v>1.2613304400000001</v>
      </c>
      <c r="ADW51" s="34">
        <v>4.9857150000000003E-2</v>
      </c>
      <c r="ADX51" s="34">
        <v>0.28979096999999998</v>
      </c>
      <c r="ADY51" s="34">
        <v>6.2786640000000005E-2</v>
      </c>
      <c r="ADZ51" s="34">
        <v>5.1333770510000001</v>
      </c>
      <c r="AEA51" s="34">
        <v>173.11</v>
      </c>
      <c r="AEB51" s="34"/>
      <c r="AEC51" s="34"/>
      <c r="AED51" s="34">
        <v>27.39</v>
      </c>
      <c r="AEE51" s="34">
        <v>14.43</v>
      </c>
      <c r="AEF51" s="34">
        <v>-2.12</v>
      </c>
      <c r="AEG51" s="34">
        <v>-0.23</v>
      </c>
      <c r="AEH51" s="34">
        <v>-1.63</v>
      </c>
      <c r="AEI51" s="34"/>
      <c r="AEJ51" s="34"/>
      <c r="AEK51" s="34"/>
      <c r="AEL51" s="34">
        <v>30.691590529999999</v>
      </c>
      <c r="AEM51" s="34">
        <v>41.162143540000002</v>
      </c>
      <c r="AEN51" s="34">
        <v>97.828742750000004</v>
      </c>
      <c r="AEO51" s="34">
        <v>3.4300756300000002</v>
      </c>
      <c r="AEP51" s="34">
        <v>12.91918248</v>
      </c>
      <c r="AEQ51" s="34">
        <v>633.66</v>
      </c>
      <c r="AER51" s="34"/>
      <c r="AES51" s="34"/>
      <c r="AET51" s="34">
        <v>77.540000000000006</v>
      </c>
      <c r="AEU51" s="34">
        <v>9.42</v>
      </c>
      <c r="AEV51" s="34">
        <v>-2.85</v>
      </c>
      <c r="AEW51" s="34">
        <v>-0.99</v>
      </c>
      <c r="AEX51" s="34">
        <v>-1.1499999999999999</v>
      </c>
      <c r="AEY51" s="34"/>
      <c r="AEZ51" s="34"/>
      <c r="AFA51" s="34"/>
      <c r="AFB51" s="34">
        <v>46.811658809999997</v>
      </c>
      <c r="AFC51" s="34">
        <v>78.12446276</v>
      </c>
      <c r="AFD51" s="34">
        <v>503.12838870000002</v>
      </c>
      <c r="AFE51" s="34">
        <v>5.5979203399999999</v>
      </c>
      <c r="AFF51" s="34">
        <v>15.554496609999999</v>
      </c>
      <c r="AFG51" s="34">
        <v>2153.8200000000002</v>
      </c>
      <c r="AFH51" s="34"/>
      <c r="AFI51" s="34"/>
      <c r="AFJ51" s="34">
        <v>173.11</v>
      </c>
      <c r="AFK51" s="34">
        <v>68.98</v>
      </c>
      <c r="AFL51" s="34">
        <v>-29.19</v>
      </c>
      <c r="AFM51" s="34">
        <v>-3.72</v>
      </c>
      <c r="AFN51" s="34">
        <v>-20.76</v>
      </c>
      <c r="AFO51" s="34"/>
      <c r="AFP51" s="34"/>
      <c r="AFQ51" s="34"/>
      <c r="AFR51" s="34">
        <v>1003.160559</v>
      </c>
      <c r="AFS51" s="34">
        <v>360.9262119</v>
      </c>
      <c r="AFT51" s="34">
        <v>781.78937719999999</v>
      </c>
      <c r="AFU51" s="34">
        <v>7.94278174</v>
      </c>
      <c r="AFV51" s="34">
        <v>8.2121313170000008</v>
      </c>
      <c r="AFW51" s="34">
        <v>85.57</v>
      </c>
      <c r="AFX51" s="34"/>
      <c r="AFY51" s="34"/>
      <c r="AFZ51" s="34">
        <v>5.31</v>
      </c>
      <c r="AGA51" s="34">
        <v>0.09</v>
      </c>
      <c r="AGB51" s="34">
        <v>-0.17</v>
      </c>
      <c r="AGC51" s="34">
        <v>-0.08</v>
      </c>
      <c r="AGD51" s="34">
        <v>-0.02</v>
      </c>
      <c r="AGE51" s="34"/>
      <c r="AGF51" s="34"/>
      <c r="AGG51" s="34"/>
      <c r="AGH51" s="34">
        <v>19.680746580000001</v>
      </c>
      <c r="AGI51" s="34">
        <v>32.254876039999999</v>
      </c>
      <c r="AGJ51" s="34">
        <v>33.629520509999999</v>
      </c>
      <c r="AGK51" s="34">
        <v>8.8770000000000006E-5</v>
      </c>
      <c r="AGL51" s="34">
        <v>9.5312874389999998</v>
      </c>
      <c r="AGM51" s="34">
        <v>2068.25</v>
      </c>
      <c r="AGN51" s="34"/>
      <c r="AGO51" s="34"/>
      <c r="AGP51" s="34">
        <v>167.81</v>
      </c>
      <c r="AGQ51" s="34">
        <v>68.89</v>
      </c>
      <c r="AGR51" s="34">
        <v>-29.03</v>
      </c>
      <c r="AGS51" s="34">
        <v>-3.65</v>
      </c>
      <c r="AGT51" s="34">
        <v>-20.75</v>
      </c>
      <c r="AGU51" s="34"/>
      <c r="AGV51" s="34"/>
      <c r="AGW51" s="34"/>
      <c r="AGX51" s="34">
        <v>983.47981230000005</v>
      </c>
      <c r="AGY51" s="34">
        <v>328.67133580000001</v>
      </c>
      <c r="AGZ51" s="34">
        <v>748.15985669999998</v>
      </c>
      <c r="AHA51" s="34">
        <v>7.9426929700000004</v>
      </c>
      <c r="AHB51" s="34">
        <v>8.1575568230000002</v>
      </c>
      <c r="AHC51" s="34">
        <v>5149.26</v>
      </c>
      <c r="AHD51" s="34">
        <v>11.59</v>
      </c>
      <c r="AHE51" s="34"/>
      <c r="AHF51" s="34">
        <v>466</v>
      </c>
      <c r="AHG51" s="34">
        <v>141.69</v>
      </c>
      <c r="AHH51" s="34">
        <v>-54.61</v>
      </c>
      <c r="AHI51" s="34">
        <v>-6.83</v>
      </c>
      <c r="AHJ51" s="34">
        <v>-40.61</v>
      </c>
      <c r="AHK51" s="34"/>
      <c r="AHL51" s="34"/>
      <c r="AHM51" s="34"/>
      <c r="AHN51" s="34">
        <v>1745.2315180000001</v>
      </c>
      <c r="AHO51" s="34">
        <v>1053.05843</v>
      </c>
      <c r="AHP51" s="34">
        <v>2316.516693</v>
      </c>
      <c r="AHQ51" s="34">
        <v>34.454730159999997</v>
      </c>
      <c r="AHR51" s="34">
        <v>10.024855560000001</v>
      </c>
      <c r="AHS51" s="32" t="s">
        <v>496</v>
      </c>
      <c r="AHT51" s="32" t="s">
        <v>497</v>
      </c>
      <c r="AHU51" s="32" t="s">
        <v>343</v>
      </c>
    </row>
    <row r="52" spans="1:906" ht="15" customHeight="1">
      <c r="A52" s="36" t="s">
        <v>71</v>
      </c>
      <c r="B52" s="58" t="s">
        <v>72</v>
      </c>
      <c r="C52" s="36" t="s">
        <v>172</v>
      </c>
      <c r="D52" s="74">
        <v>44926</v>
      </c>
      <c r="E52" s="58" t="s">
        <v>193</v>
      </c>
      <c r="F52" s="58" t="s">
        <v>191</v>
      </c>
      <c r="G52" s="34">
        <v>1317.8640499999999</v>
      </c>
      <c r="H52" s="31">
        <v>0.34258899999999998</v>
      </c>
      <c r="I52" s="34"/>
      <c r="J52" s="31">
        <v>48.452447999999997</v>
      </c>
      <c r="K52" s="31">
        <v>53.770921000000001</v>
      </c>
      <c r="L52" s="31">
        <v>-30.990971999999999</v>
      </c>
      <c r="M52" s="31">
        <v>-2.3316680000000001</v>
      </c>
      <c r="N52" s="31">
        <v>-25.852709999999998</v>
      </c>
      <c r="O52" s="31">
        <v>83343.52751</v>
      </c>
      <c r="P52" s="31">
        <v>58860.367131999999</v>
      </c>
      <c r="Q52" s="34">
        <v>0.74233271481986329</v>
      </c>
      <c r="R52" s="31">
        <v>230.33685599999995</v>
      </c>
      <c r="S52" s="31">
        <v>577.72937400000001</v>
      </c>
      <c r="T52" s="31">
        <v>500.445561</v>
      </c>
      <c r="U52" s="180">
        <v>9.3522590000000001</v>
      </c>
      <c r="V52" s="34">
        <v>9.5986205529177795</v>
      </c>
      <c r="W52" s="34">
        <v>9.9741999999999997E-2</v>
      </c>
      <c r="X52" s="34">
        <v>0</v>
      </c>
      <c r="Y52" s="34"/>
      <c r="Z52" s="34">
        <v>0</v>
      </c>
      <c r="AA52" s="34">
        <v>0</v>
      </c>
      <c r="AB52" s="34">
        <v>0</v>
      </c>
      <c r="AC52" s="34">
        <v>0</v>
      </c>
      <c r="AD52" s="34">
        <v>0</v>
      </c>
      <c r="AE52" s="34">
        <v>51.718373999999997</v>
      </c>
      <c r="AF52" s="34">
        <v>0.40273700000000001</v>
      </c>
      <c r="AG52" s="34">
        <v>0</v>
      </c>
      <c r="AH52" s="34">
        <v>9.0200000000000588E-4</v>
      </c>
      <c r="AI52" s="34">
        <v>0</v>
      </c>
      <c r="AJ52" s="34">
        <v>9.8839999999999997E-2</v>
      </c>
      <c r="AK52" s="34">
        <v>0</v>
      </c>
      <c r="AL52" s="34">
        <v>19.817538045822708</v>
      </c>
      <c r="AM52" s="34">
        <v>0</v>
      </c>
      <c r="AN52" s="34">
        <v>0</v>
      </c>
      <c r="AO52" s="34"/>
      <c r="AP52" s="34">
        <v>0</v>
      </c>
      <c r="AQ52" s="34">
        <v>0</v>
      </c>
      <c r="AR52" s="34">
        <v>0</v>
      </c>
      <c r="AS52" s="34">
        <v>0</v>
      </c>
      <c r="AT52" s="34">
        <v>0</v>
      </c>
      <c r="AU52" s="34">
        <v>0</v>
      </c>
      <c r="AV52" s="34">
        <v>0</v>
      </c>
      <c r="AW52" s="34">
        <v>0</v>
      </c>
      <c r="AX52" s="34">
        <v>0</v>
      </c>
      <c r="AY52" s="34">
        <v>0</v>
      </c>
      <c r="AZ52" s="34">
        <v>0</v>
      </c>
      <c r="BA52" s="34">
        <v>0</v>
      </c>
      <c r="BB52" s="34">
        <v>0</v>
      </c>
      <c r="BC52" s="34">
        <v>0</v>
      </c>
      <c r="BD52" s="34">
        <v>0</v>
      </c>
      <c r="BE52" s="34"/>
      <c r="BF52" s="34">
        <v>0</v>
      </c>
      <c r="BG52" s="34">
        <v>0</v>
      </c>
      <c r="BH52" s="34">
        <v>0</v>
      </c>
      <c r="BI52" s="34">
        <v>0</v>
      </c>
      <c r="BJ52" s="34">
        <v>0</v>
      </c>
      <c r="BK52" s="34">
        <v>0</v>
      </c>
      <c r="BL52" s="34">
        <v>0</v>
      </c>
      <c r="BM52" s="34">
        <v>0</v>
      </c>
      <c r="BN52" s="34">
        <v>0</v>
      </c>
      <c r="BO52" s="34">
        <v>0</v>
      </c>
      <c r="BP52" s="34">
        <v>0</v>
      </c>
      <c r="BQ52" s="34">
        <v>0</v>
      </c>
      <c r="BR52" s="34">
        <v>0</v>
      </c>
      <c r="BS52" s="34">
        <v>0</v>
      </c>
      <c r="BT52" s="34">
        <v>0</v>
      </c>
      <c r="BU52" s="34"/>
      <c r="BV52" s="34">
        <v>0</v>
      </c>
      <c r="BW52" s="34">
        <v>0</v>
      </c>
      <c r="BX52" s="34">
        <v>0</v>
      </c>
      <c r="BY52" s="34">
        <v>0</v>
      </c>
      <c r="BZ52" s="34">
        <v>0</v>
      </c>
      <c r="CA52" s="34">
        <v>0</v>
      </c>
      <c r="CB52" s="34">
        <v>0</v>
      </c>
      <c r="CC52" s="34">
        <v>0</v>
      </c>
      <c r="CD52" s="34">
        <v>0</v>
      </c>
      <c r="CE52" s="34">
        <v>0</v>
      </c>
      <c r="CF52" s="34">
        <v>0</v>
      </c>
      <c r="CG52" s="34">
        <v>0</v>
      </c>
      <c r="CH52" s="34">
        <v>0</v>
      </c>
      <c r="CI52" s="34">
        <v>0</v>
      </c>
      <c r="CJ52" s="34">
        <v>0</v>
      </c>
      <c r="CK52" s="34"/>
      <c r="CL52" s="34">
        <v>0</v>
      </c>
      <c r="CM52" s="34">
        <v>0</v>
      </c>
      <c r="CN52" s="34">
        <v>0</v>
      </c>
      <c r="CO52" s="34">
        <v>0</v>
      </c>
      <c r="CP52" s="34">
        <v>0</v>
      </c>
      <c r="CQ52" s="34">
        <v>0</v>
      </c>
      <c r="CR52" s="34">
        <v>0</v>
      </c>
      <c r="CS52" s="34">
        <v>0</v>
      </c>
      <c r="CT52" s="34">
        <v>0</v>
      </c>
      <c r="CU52" s="34">
        <v>0</v>
      </c>
      <c r="CV52" s="34">
        <v>0</v>
      </c>
      <c r="CW52" s="34">
        <v>0</v>
      </c>
      <c r="CX52" s="34">
        <v>0</v>
      </c>
      <c r="CY52" s="34">
        <v>0</v>
      </c>
      <c r="CZ52" s="34">
        <v>0</v>
      </c>
      <c r="DA52" s="34"/>
      <c r="DB52" s="34">
        <v>0</v>
      </c>
      <c r="DC52" s="34">
        <v>0</v>
      </c>
      <c r="DD52" s="34">
        <v>0</v>
      </c>
      <c r="DE52" s="34">
        <v>0</v>
      </c>
      <c r="DF52" s="34">
        <v>0</v>
      </c>
      <c r="DG52" s="34">
        <v>0</v>
      </c>
      <c r="DH52" s="34">
        <v>0</v>
      </c>
      <c r="DI52" s="34">
        <v>0</v>
      </c>
      <c r="DJ52" s="34">
        <v>0</v>
      </c>
      <c r="DK52" s="34">
        <v>0</v>
      </c>
      <c r="DL52" s="34">
        <v>0</v>
      </c>
      <c r="DM52" s="34">
        <v>0</v>
      </c>
      <c r="DN52" s="34">
        <v>0</v>
      </c>
      <c r="DO52" s="34">
        <v>0</v>
      </c>
      <c r="DP52" s="34">
        <v>0</v>
      </c>
      <c r="DQ52" s="34"/>
      <c r="DR52" s="34">
        <v>0</v>
      </c>
      <c r="DS52" s="34">
        <v>0</v>
      </c>
      <c r="DT52" s="34">
        <v>0</v>
      </c>
      <c r="DU52" s="34">
        <v>0</v>
      </c>
      <c r="DV52" s="34">
        <v>0</v>
      </c>
      <c r="DW52" s="34">
        <v>0</v>
      </c>
      <c r="DX52" s="34">
        <v>0</v>
      </c>
      <c r="DY52" s="34">
        <v>0</v>
      </c>
      <c r="DZ52" s="34">
        <v>0</v>
      </c>
      <c r="EA52" s="34">
        <v>0</v>
      </c>
      <c r="EB52" s="34">
        <v>0</v>
      </c>
      <c r="EC52" s="34">
        <v>0</v>
      </c>
      <c r="ED52" s="34">
        <v>0</v>
      </c>
      <c r="EE52" s="34">
        <v>96.114020999999994</v>
      </c>
      <c r="EF52" s="34">
        <v>0</v>
      </c>
      <c r="EG52" s="34"/>
      <c r="EH52" s="34">
        <v>1.518524</v>
      </c>
      <c r="EI52" s="34">
        <v>5.3095780000000001</v>
      </c>
      <c r="EJ52" s="34">
        <v>-2.6627960000000002</v>
      </c>
      <c r="EK52" s="34">
        <v>0</v>
      </c>
      <c r="EL52" s="34">
        <v>-2.2295660000000002</v>
      </c>
      <c r="EM52" s="34">
        <v>18282.126875000002</v>
      </c>
      <c r="EN52" s="34">
        <v>14425.764792</v>
      </c>
      <c r="EO52" s="34">
        <v>0.83716279022391549</v>
      </c>
      <c r="EP52" s="34">
        <v>8.5352329999999981</v>
      </c>
      <c r="EQ52" s="34">
        <v>78.075106000000005</v>
      </c>
      <c r="ER52" s="34">
        <v>9.5036819999999995</v>
      </c>
      <c r="ES52" s="34">
        <v>0</v>
      </c>
      <c r="ET52" s="34">
        <v>7.6182224378633512</v>
      </c>
      <c r="EU52" s="34">
        <v>28.432388</v>
      </c>
      <c r="EV52" s="34">
        <v>0</v>
      </c>
      <c r="EW52" s="34"/>
      <c r="EX52" s="34">
        <v>0</v>
      </c>
      <c r="EY52" s="34">
        <v>0</v>
      </c>
      <c r="EZ52" s="34">
        <v>0</v>
      </c>
      <c r="FA52" s="34">
        <v>0</v>
      </c>
      <c r="FB52" s="34">
        <v>0</v>
      </c>
      <c r="FC52" s="34">
        <v>8256.6732339999999</v>
      </c>
      <c r="FD52" s="34">
        <v>8002.6643249999997</v>
      </c>
      <c r="FE52" s="34">
        <v>0.9618337369340908</v>
      </c>
      <c r="FF52" s="34">
        <v>1.1900000000000001E-4</v>
      </c>
      <c r="FG52" s="34">
        <v>27.34723</v>
      </c>
      <c r="FH52" s="34">
        <v>1.0850390000000001</v>
      </c>
      <c r="FI52" s="34">
        <v>0</v>
      </c>
      <c r="FJ52" s="34">
        <v>7.7280232738887795</v>
      </c>
      <c r="FK52" s="34">
        <v>7.4999999999999993E-5</v>
      </c>
      <c r="FL52" s="34">
        <v>0</v>
      </c>
      <c r="FM52" s="34"/>
      <c r="FN52" s="34">
        <v>0</v>
      </c>
      <c r="FO52" s="34">
        <v>1.0328999999999999</v>
      </c>
      <c r="FP52" s="34">
        <v>0</v>
      </c>
      <c r="FQ52" s="34">
        <v>0</v>
      </c>
      <c r="FR52" s="34">
        <v>0</v>
      </c>
      <c r="FS52" s="34">
        <v>0</v>
      </c>
      <c r="FT52" s="34">
        <v>2.3935999999999999E-2</v>
      </c>
      <c r="FU52" s="34">
        <v>0</v>
      </c>
      <c r="FV52" s="34">
        <v>7.4999999999999993E-5</v>
      </c>
      <c r="FW52" s="34">
        <v>0</v>
      </c>
      <c r="FX52" s="34">
        <v>0</v>
      </c>
      <c r="FY52" s="34">
        <v>0</v>
      </c>
      <c r="FZ52" s="34">
        <v>0</v>
      </c>
      <c r="GA52" s="34">
        <v>0</v>
      </c>
      <c r="GB52" s="34">
        <v>0</v>
      </c>
      <c r="GC52" s="34"/>
      <c r="GD52" s="34">
        <v>0</v>
      </c>
      <c r="GE52" s="34">
        <v>0</v>
      </c>
      <c r="GF52" s="34">
        <v>0</v>
      </c>
      <c r="GG52" s="34">
        <v>0</v>
      </c>
      <c r="GH52" s="34">
        <v>0</v>
      </c>
      <c r="GI52" s="34">
        <v>0</v>
      </c>
      <c r="GJ52" s="34">
        <v>0</v>
      </c>
      <c r="GK52" s="34">
        <v>0</v>
      </c>
      <c r="GL52" s="34">
        <v>0</v>
      </c>
      <c r="GM52" s="34">
        <v>0</v>
      </c>
      <c r="GN52" s="34">
        <v>0</v>
      </c>
      <c r="GO52" s="34">
        <v>0</v>
      </c>
      <c r="GP52" s="34">
        <v>0</v>
      </c>
      <c r="GQ52" s="34">
        <v>1.0328999999999999</v>
      </c>
      <c r="GR52" s="34">
        <v>0</v>
      </c>
      <c r="GS52" s="34"/>
      <c r="GT52" s="34">
        <v>0</v>
      </c>
      <c r="GU52" s="34">
        <v>0</v>
      </c>
      <c r="GV52" s="34">
        <v>0</v>
      </c>
      <c r="GW52" s="34">
        <v>0</v>
      </c>
      <c r="GX52" s="34">
        <v>0</v>
      </c>
      <c r="GY52" s="34">
        <v>45</v>
      </c>
      <c r="GZ52" s="34">
        <v>0</v>
      </c>
      <c r="HA52" s="34">
        <v>0</v>
      </c>
      <c r="HB52" s="34">
        <v>0</v>
      </c>
      <c r="HC52" s="34">
        <v>0.88839599999999985</v>
      </c>
      <c r="HD52" s="34">
        <v>0.14450399999999999</v>
      </c>
      <c r="HE52" s="34">
        <v>0</v>
      </c>
      <c r="HF52" s="34">
        <v>10.279801810885294</v>
      </c>
      <c r="HG52" s="34">
        <v>9.0000000000000002E-6</v>
      </c>
      <c r="HH52" s="34">
        <v>0</v>
      </c>
      <c r="HI52" s="34"/>
      <c r="HJ52" s="34">
        <v>0</v>
      </c>
      <c r="HK52" s="34">
        <v>0</v>
      </c>
      <c r="HL52" s="34">
        <v>0</v>
      </c>
      <c r="HM52" s="34">
        <v>0</v>
      </c>
      <c r="HN52" s="34">
        <v>0</v>
      </c>
      <c r="HO52" s="34">
        <v>0</v>
      </c>
      <c r="HP52" s="34">
        <v>5.581E-3</v>
      </c>
      <c r="HQ52" s="34">
        <v>0</v>
      </c>
      <c r="HR52" s="34">
        <v>9.0000000000000002E-6</v>
      </c>
      <c r="HS52" s="34">
        <v>0</v>
      </c>
      <c r="HT52" s="34">
        <v>0</v>
      </c>
      <c r="HU52" s="34">
        <v>0</v>
      </c>
      <c r="HV52" s="34">
        <v>0</v>
      </c>
      <c r="HW52" s="34">
        <v>0</v>
      </c>
      <c r="HX52" s="34">
        <v>0</v>
      </c>
      <c r="HY52" s="34"/>
      <c r="HZ52" s="34">
        <v>0</v>
      </c>
      <c r="IA52" s="34">
        <v>0</v>
      </c>
      <c r="IB52" s="34">
        <v>0</v>
      </c>
      <c r="IC52" s="34">
        <v>0</v>
      </c>
      <c r="ID52" s="34">
        <v>0</v>
      </c>
      <c r="IE52" s="34">
        <v>0</v>
      </c>
      <c r="IF52" s="34">
        <v>0</v>
      </c>
      <c r="IG52" s="34">
        <v>0</v>
      </c>
      <c r="IH52" s="34">
        <v>0</v>
      </c>
      <c r="II52" s="34">
        <v>0</v>
      </c>
      <c r="IJ52" s="34">
        <v>0</v>
      </c>
      <c r="IK52" s="34">
        <v>0</v>
      </c>
      <c r="IL52" s="34">
        <v>0</v>
      </c>
      <c r="IM52" s="34">
        <v>0.53810800000000003</v>
      </c>
      <c r="IN52" s="34">
        <v>0</v>
      </c>
      <c r="IO52" s="34"/>
      <c r="IP52" s="34">
        <v>0</v>
      </c>
      <c r="IQ52" s="34">
        <v>0</v>
      </c>
      <c r="IR52" s="34">
        <v>0</v>
      </c>
      <c r="IS52" s="34">
        <v>0</v>
      </c>
      <c r="IT52" s="34">
        <v>0</v>
      </c>
      <c r="IU52" s="34">
        <v>40</v>
      </c>
      <c r="IV52" s="34">
        <v>0.88538600000000001</v>
      </c>
      <c r="IW52" s="34">
        <v>0</v>
      </c>
      <c r="IX52" s="34">
        <v>0.15346099999999999</v>
      </c>
      <c r="IY52" s="34">
        <v>0</v>
      </c>
      <c r="IZ52" s="34">
        <v>0.38464700000000002</v>
      </c>
      <c r="JA52" s="34">
        <v>0</v>
      </c>
      <c r="JB52" s="34">
        <v>14.854348892383683</v>
      </c>
      <c r="JC52" s="34">
        <v>6.9999999999999999E-6</v>
      </c>
      <c r="JD52" s="34">
        <v>0</v>
      </c>
      <c r="JE52" s="34"/>
      <c r="JF52" s="34">
        <v>0</v>
      </c>
      <c r="JG52" s="34">
        <v>0</v>
      </c>
      <c r="JH52" s="34">
        <v>0</v>
      </c>
      <c r="JI52" s="34">
        <v>0</v>
      </c>
      <c r="JJ52" s="34">
        <v>0</v>
      </c>
      <c r="JK52" s="34">
        <v>0</v>
      </c>
      <c r="JL52" s="34">
        <v>2.9789999999999999E-3</v>
      </c>
      <c r="JM52" s="34">
        <v>0</v>
      </c>
      <c r="JN52" s="34">
        <v>6.9999999999999999E-6</v>
      </c>
      <c r="JO52" s="34">
        <v>0</v>
      </c>
      <c r="JP52" s="34">
        <v>0</v>
      </c>
      <c r="JQ52" s="34">
        <v>0</v>
      </c>
      <c r="JR52" s="34">
        <v>0</v>
      </c>
      <c r="JS52" s="34">
        <v>8.1428E-2</v>
      </c>
      <c r="JT52" s="34">
        <v>0</v>
      </c>
      <c r="JU52" s="34"/>
      <c r="JV52" s="34">
        <v>0</v>
      </c>
      <c r="JW52" s="34">
        <v>0</v>
      </c>
      <c r="JX52" s="34">
        <v>0</v>
      </c>
      <c r="JY52" s="34">
        <v>0</v>
      </c>
      <c r="JZ52" s="34">
        <v>0</v>
      </c>
      <c r="KA52" s="34">
        <v>7</v>
      </c>
      <c r="KB52" s="34">
        <v>6.6821000000000005E-2</v>
      </c>
      <c r="KC52" s="34">
        <v>0</v>
      </c>
      <c r="KD52" s="34">
        <v>3.6200000000000002E-4</v>
      </c>
      <c r="KE52" s="34">
        <v>0</v>
      </c>
      <c r="KF52" s="34">
        <v>8.1065999999999999E-2</v>
      </c>
      <c r="KG52" s="34">
        <v>0</v>
      </c>
      <c r="KH52" s="34">
        <v>16.924382072064351</v>
      </c>
      <c r="KI52" s="34">
        <v>0</v>
      </c>
      <c r="KJ52" s="34">
        <v>0</v>
      </c>
      <c r="KK52" s="34"/>
      <c r="KL52" s="34">
        <v>0</v>
      </c>
      <c r="KM52" s="34">
        <v>0</v>
      </c>
      <c r="KN52" s="34">
        <v>0</v>
      </c>
      <c r="KO52" s="34">
        <v>0</v>
      </c>
      <c r="KP52" s="34">
        <v>0</v>
      </c>
      <c r="KQ52" s="34">
        <v>0</v>
      </c>
      <c r="KR52" s="34">
        <v>0</v>
      </c>
      <c r="KS52" s="34">
        <v>0</v>
      </c>
      <c r="KT52" s="34">
        <v>0</v>
      </c>
      <c r="KU52" s="34">
        <v>0</v>
      </c>
      <c r="KV52" s="34">
        <v>0</v>
      </c>
      <c r="KW52" s="34">
        <v>0</v>
      </c>
      <c r="KX52" s="34">
        <v>0</v>
      </c>
      <c r="KY52" s="34">
        <v>1.460904</v>
      </c>
      <c r="KZ52" s="34">
        <v>0</v>
      </c>
      <c r="LA52" s="34"/>
      <c r="LB52" s="34">
        <v>0</v>
      </c>
      <c r="LC52" s="34">
        <v>0</v>
      </c>
      <c r="LD52" s="34">
        <v>0</v>
      </c>
      <c r="LE52" s="34">
        <v>0</v>
      </c>
      <c r="LF52" s="34">
        <v>0</v>
      </c>
      <c r="LG52" s="34">
        <v>820</v>
      </c>
      <c r="LH52" s="34">
        <v>818.40878699999996</v>
      </c>
      <c r="LI52" s="34">
        <v>1</v>
      </c>
      <c r="LJ52" s="34">
        <v>1.460904</v>
      </c>
      <c r="LK52" s="34">
        <v>0</v>
      </c>
      <c r="LL52" s="34">
        <v>0</v>
      </c>
      <c r="LM52" s="34">
        <v>0</v>
      </c>
      <c r="LN52" s="34">
        <v>2</v>
      </c>
      <c r="LO52" s="34">
        <v>0</v>
      </c>
      <c r="LP52" s="34">
        <v>0</v>
      </c>
      <c r="LQ52" s="34"/>
      <c r="LR52" s="34">
        <v>0</v>
      </c>
      <c r="LS52" s="34">
        <v>0</v>
      </c>
      <c r="LT52" s="34">
        <v>0</v>
      </c>
      <c r="LU52" s="34">
        <v>0</v>
      </c>
      <c r="LV52" s="34">
        <v>0</v>
      </c>
      <c r="LW52" s="34">
        <v>0</v>
      </c>
      <c r="LX52" s="34">
        <v>0</v>
      </c>
      <c r="LY52" s="34">
        <v>0</v>
      </c>
      <c r="LZ52" s="34">
        <v>0</v>
      </c>
      <c r="MA52" s="34">
        <v>0</v>
      </c>
      <c r="MB52" s="34">
        <v>0</v>
      </c>
      <c r="MC52" s="34">
        <v>0</v>
      </c>
      <c r="MD52" s="34">
        <v>0</v>
      </c>
      <c r="ME52" s="34">
        <v>0.38209199999999999</v>
      </c>
      <c r="MF52" s="34">
        <v>0</v>
      </c>
      <c r="MG52" s="34"/>
      <c r="MH52" s="34">
        <v>0</v>
      </c>
      <c r="MI52" s="34">
        <v>0</v>
      </c>
      <c r="MJ52" s="34">
        <v>0</v>
      </c>
      <c r="MK52" s="34">
        <v>0</v>
      </c>
      <c r="ML52" s="34">
        <v>0</v>
      </c>
      <c r="MM52" s="34">
        <v>28</v>
      </c>
      <c r="MN52" s="34">
        <v>1.3429690000000001</v>
      </c>
      <c r="MO52" s="34">
        <v>0</v>
      </c>
      <c r="MP52" s="34">
        <v>2.9710000000000001E-3</v>
      </c>
      <c r="MQ52" s="34">
        <v>0</v>
      </c>
      <c r="MR52" s="34">
        <v>0.37912099999999999</v>
      </c>
      <c r="MS52" s="34">
        <v>0</v>
      </c>
      <c r="MT52" s="34">
        <v>18.85227782331798</v>
      </c>
      <c r="MU52" s="34">
        <v>1.817375</v>
      </c>
      <c r="MV52" s="34">
        <v>0</v>
      </c>
      <c r="MW52" s="34"/>
      <c r="MX52" s="34">
        <v>0</v>
      </c>
      <c r="MY52" s="34">
        <v>0</v>
      </c>
      <c r="MZ52" s="34">
        <v>0</v>
      </c>
      <c r="NA52" s="34">
        <v>0</v>
      </c>
      <c r="NB52" s="34">
        <v>0</v>
      </c>
      <c r="NC52" s="34">
        <v>2361</v>
      </c>
      <c r="ND52" s="34">
        <v>1.382E-3</v>
      </c>
      <c r="NE52" s="34">
        <v>0</v>
      </c>
      <c r="NF52" s="34">
        <v>3.0000000000000001E-6</v>
      </c>
      <c r="NG52" s="34">
        <v>0.63934999999999997</v>
      </c>
      <c r="NH52" s="34">
        <v>1.1780219999999999</v>
      </c>
      <c r="NI52" s="34">
        <v>0</v>
      </c>
      <c r="NJ52" s="34">
        <v>15.852827440489307</v>
      </c>
      <c r="NK52" s="34">
        <v>7.4999999999999993E-5</v>
      </c>
      <c r="NL52" s="34">
        <v>0</v>
      </c>
      <c r="NM52" s="34"/>
      <c r="NN52" s="34">
        <v>0</v>
      </c>
      <c r="NO52" s="34">
        <v>0</v>
      </c>
      <c r="NP52" s="34">
        <v>0</v>
      </c>
      <c r="NQ52" s="34">
        <v>0</v>
      </c>
      <c r="NR52" s="34">
        <v>0</v>
      </c>
      <c r="NS52" s="34">
        <v>0</v>
      </c>
      <c r="NT52" s="34">
        <v>0.12967799999999999</v>
      </c>
      <c r="NU52" s="34">
        <v>0</v>
      </c>
      <c r="NV52" s="34">
        <v>7.4999999999999993E-5</v>
      </c>
      <c r="NW52" s="34">
        <v>0</v>
      </c>
      <c r="NX52" s="34">
        <v>0</v>
      </c>
      <c r="NY52" s="34">
        <v>0</v>
      </c>
      <c r="NZ52" s="34">
        <v>0</v>
      </c>
      <c r="OA52" s="34">
        <v>3.9496090000000001</v>
      </c>
      <c r="OB52" s="34">
        <v>0</v>
      </c>
      <c r="OC52" s="34"/>
      <c r="OD52" s="34">
        <v>0.68520999999999999</v>
      </c>
      <c r="OE52" s="34">
        <v>1.1689149999999999</v>
      </c>
      <c r="OF52" s="34">
        <v>0</v>
      </c>
      <c r="OG52" s="34">
        <v>0</v>
      </c>
      <c r="OH52" s="34">
        <v>0</v>
      </c>
      <c r="OI52" s="34">
        <v>436</v>
      </c>
      <c r="OJ52" s="34">
        <v>174.64989399999999</v>
      </c>
      <c r="OK52" s="34">
        <v>0</v>
      </c>
      <c r="OL52" s="34">
        <v>0.93448699999999996</v>
      </c>
      <c r="OM52" s="34">
        <v>0.11688999999999999</v>
      </c>
      <c r="ON52" s="34">
        <v>2.8982320000000001</v>
      </c>
      <c r="OO52" s="34">
        <v>0</v>
      </c>
      <c r="OP52" s="34">
        <v>10.860814342881687</v>
      </c>
      <c r="OQ52" s="34">
        <v>3.6000000000000001E-5</v>
      </c>
      <c r="OR52" s="34">
        <v>0</v>
      </c>
      <c r="OS52" s="34"/>
      <c r="OT52" s="34">
        <v>0</v>
      </c>
      <c r="OU52" s="34">
        <v>0</v>
      </c>
      <c r="OV52" s="34">
        <v>0</v>
      </c>
      <c r="OW52" s="34">
        <v>0</v>
      </c>
      <c r="OX52" s="34">
        <v>0</v>
      </c>
      <c r="OY52" s="34">
        <v>0</v>
      </c>
      <c r="OZ52" s="34">
        <v>1.3162999999999999E-2</v>
      </c>
      <c r="PA52" s="34">
        <v>0</v>
      </c>
      <c r="PB52" s="34">
        <v>3.6000000000000001E-5</v>
      </c>
      <c r="PC52" s="34">
        <v>0</v>
      </c>
      <c r="PD52" s="34">
        <v>0</v>
      </c>
      <c r="PE52" s="34">
        <v>0</v>
      </c>
      <c r="PF52" s="34">
        <v>0</v>
      </c>
      <c r="PG52" s="34">
        <v>51.654947999999997</v>
      </c>
      <c r="PH52" s="34">
        <v>0</v>
      </c>
      <c r="PI52" s="34"/>
      <c r="PJ52" s="34">
        <v>0</v>
      </c>
      <c r="PK52" s="34">
        <v>0</v>
      </c>
      <c r="PL52" s="34">
        <v>0</v>
      </c>
      <c r="PM52" s="34">
        <v>0</v>
      </c>
      <c r="PN52" s="34">
        <v>0</v>
      </c>
      <c r="PO52" s="34">
        <v>4627</v>
      </c>
      <c r="PP52" s="34">
        <v>4389.9880839999996</v>
      </c>
      <c r="PQ52" s="34">
        <v>1</v>
      </c>
      <c r="PR52" s="34">
        <v>2.77128</v>
      </c>
      <c r="PS52" s="34">
        <v>48.883668</v>
      </c>
      <c r="PT52" s="34">
        <v>0</v>
      </c>
      <c r="PU52" s="34">
        <v>0</v>
      </c>
      <c r="PV52" s="34">
        <v>6.9801228378120728</v>
      </c>
      <c r="PW52" s="34">
        <v>0.587279</v>
      </c>
      <c r="PX52" s="34">
        <v>0</v>
      </c>
      <c r="PY52" s="34"/>
      <c r="PZ52" s="34">
        <v>0</v>
      </c>
      <c r="QA52" s="34">
        <v>0</v>
      </c>
      <c r="QB52" s="34">
        <v>0</v>
      </c>
      <c r="QC52" s="34">
        <v>0</v>
      </c>
      <c r="QD52" s="34">
        <v>0</v>
      </c>
      <c r="QE52" s="34">
        <v>51</v>
      </c>
      <c r="QF52" s="34">
        <v>3.9868000000000001E-2</v>
      </c>
      <c r="QG52" s="34">
        <v>0</v>
      </c>
      <c r="QH52" s="34">
        <v>1.25E-4</v>
      </c>
      <c r="QI52" s="34">
        <v>0</v>
      </c>
      <c r="QJ52" s="34">
        <v>0.58715399999999995</v>
      </c>
      <c r="QK52" s="34">
        <v>0</v>
      </c>
      <c r="QL52" s="34">
        <v>16.996386825174763</v>
      </c>
      <c r="QM52" s="34">
        <v>4.1999999999999998E-5</v>
      </c>
      <c r="QN52" s="34">
        <v>0</v>
      </c>
      <c r="QO52" s="34"/>
      <c r="QP52" s="34">
        <v>0</v>
      </c>
      <c r="QQ52" s="34">
        <v>0</v>
      </c>
      <c r="QR52" s="34">
        <v>0</v>
      </c>
      <c r="QS52" s="34">
        <v>0</v>
      </c>
      <c r="QT52" s="34">
        <v>0</v>
      </c>
      <c r="QU52" s="34">
        <v>0</v>
      </c>
      <c r="QV52" s="34">
        <v>1.7294E-2</v>
      </c>
      <c r="QW52" s="34">
        <v>0</v>
      </c>
      <c r="QX52" s="34">
        <v>4.1999999999999998E-5</v>
      </c>
      <c r="QY52" s="34">
        <v>0</v>
      </c>
      <c r="QZ52" s="34">
        <v>0</v>
      </c>
      <c r="RA52" s="34">
        <v>0</v>
      </c>
      <c r="RB52" s="34">
        <v>0</v>
      </c>
      <c r="RC52" s="34">
        <v>0</v>
      </c>
      <c r="RD52" s="34">
        <v>0</v>
      </c>
      <c r="RE52" s="34"/>
      <c r="RF52" s="34">
        <v>0</v>
      </c>
      <c r="RG52" s="34">
        <v>0</v>
      </c>
      <c r="RH52" s="34">
        <v>0</v>
      </c>
      <c r="RI52" s="34">
        <v>0</v>
      </c>
      <c r="RJ52" s="34">
        <v>0</v>
      </c>
      <c r="RK52" s="34">
        <v>0</v>
      </c>
      <c r="RL52" s="34">
        <v>0</v>
      </c>
      <c r="RM52" s="34">
        <v>0</v>
      </c>
      <c r="RN52" s="34">
        <v>0</v>
      </c>
      <c r="RO52" s="34">
        <v>0</v>
      </c>
      <c r="RP52" s="34">
        <v>0</v>
      </c>
      <c r="RQ52" s="34">
        <v>0</v>
      </c>
      <c r="RR52" s="34">
        <v>0</v>
      </c>
      <c r="RS52" s="34">
        <v>0.91152900000000003</v>
      </c>
      <c r="RT52" s="34">
        <v>0</v>
      </c>
      <c r="RU52" s="34"/>
      <c r="RV52" s="34">
        <v>0</v>
      </c>
      <c r="RW52" s="34">
        <v>0</v>
      </c>
      <c r="RX52" s="34">
        <v>0</v>
      </c>
      <c r="RY52" s="34">
        <v>0</v>
      </c>
      <c r="RZ52" s="34">
        <v>0</v>
      </c>
      <c r="SA52" s="34">
        <v>243</v>
      </c>
      <c r="SB52" s="34">
        <v>57.052751000000001</v>
      </c>
      <c r="SC52" s="34">
        <v>0</v>
      </c>
      <c r="SD52" s="34">
        <v>0.11043600000000001</v>
      </c>
      <c r="SE52" s="34">
        <v>0.199572</v>
      </c>
      <c r="SF52" s="34">
        <v>0.60152099999999997</v>
      </c>
      <c r="SG52" s="34">
        <v>0</v>
      </c>
      <c r="SH52" s="34">
        <v>10.188507062687846</v>
      </c>
      <c r="SI52" s="34">
        <v>1.3299810000000001</v>
      </c>
      <c r="SJ52" s="34">
        <v>0</v>
      </c>
      <c r="SK52" s="34"/>
      <c r="SL52" s="34">
        <v>0</v>
      </c>
      <c r="SM52" s="34">
        <v>0</v>
      </c>
      <c r="SN52" s="34">
        <v>0</v>
      </c>
      <c r="SO52" s="34">
        <v>0</v>
      </c>
      <c r="SP52" s="34">
        <v>0</v>
      </c>
      <c r="SQ52" s="34">
        <v>274</v>
      </c>
      <c r="SR52" s="34">
        <v>0.88829499999999995</v>
      </c>
      <c r="SS52" s="34">
        <v>0</v>
      </c>
      <c r="ST52" s="34">
        <v>3.274E-3</v>
      </c>
      <c r="SU52" s="34">
        <v>0</v>
      </c>
      <c r="SV52" s="34">
        <v>1.3267070000000001</v>
      </c>
      <c r="SW52" s="34">
        <v>0</v>
      </c>
      <c r="SX52" s="34">
        <v>11.970733118254884</v>
      </c>
      <c r="SY52" s="34">
        <v>3.9352360000000002</v>
      </c>
      <c r="SZ52" s="34">
        <v>0</v>
      </c>
      <c r="TA52" s="34"/>
      <c r="TB52" s="34">
        <v>0</v>
      </c>
      <c r="TC52" s="34">
        <v>3.1077620000000001</v>
      </c>
      <c r="TD52" s="34">
        <v>-1.8192109999999999</v>
      </c>
      <c r="TE52" s="34">
        <v>0</v>
      </c>
      <c r="TF52" s="34">
        <v>-1.8106770000000001</v>
      </c>
      <c r="TG52" s="34">
        <v>1094</v>
      </c>
      <c r="TH52" s="34">
        <v>979.56801800000005</v>
      </c>
      <c r="TI52" s="34">
        <v>0</v>
      </c>
      <c r="TJ52" s="34">
        <v>3.1099210000000004</v>
      </c>
      <c r="TK52" s="34">
        <v>0</v>
      </c>
      <c r="TL52" s="34">
        <v>0.82531500000000002</v>
      </c>
      <c r="TM52" s="34">
        <v>0</v>
      </c>
      <c r="TN52" s="34">
        <v>3.778585203658642</v>
      </c>
      <c r="TO52" s="34">
        <v>656.31543999999997</v>
      </c>
      <c r="TP52" s="34">
        <v>0</v>
      </c>
      <c r="TQ52" s="34"/>
      <c r="TR52" s="34">
        <v>21.211698999999999</v>
      </c>
      <c r="TS52" s="34">
        <v>40.868501999999999</v>
      </c>
      <c r="TT52" s="34">
        <v>-23.241371000000001</v>
      </c>
      <c r="TU52" s="34">
        <v>0</v>
      </c>
      <c r="TV52" s="34">
        <v>-22.230343999999999</v>
      </c>
      <c r="TW52" s="34">
        <v>8135.4390430000003</v>
      </c>
      <c r="TX52" s="34">
        <v>1103.7161679999999</v>
      </c>
      <c r="TY52" s="34">
        <v>0.98282253271384268</v>
      </c>
      <c r="TZ52" s="34">
        <v>54.102862999999971</v>
      </c>
      <c r="UA52" s="34">
        <v>234.67348100000001</v>
      </c>
      <c r="UB52" s="34">
        <v>367.53909599999997</v>
      </c>
      <c r="UC52" s="34">
        <v>0</v>
      </c>
      <c r="UD52" s="34">
        <v>11.478831728726343</v>
      </c>
      <c r="UE52" s="34">
        <v>655.04917</v>
      </c>
      <c r="UF52" s="34">
        <v>0</v>
      </c>
      <c r="UG52" s="34"/>
      <c r="UH52" s="34">
        <v>21.211698999999999</v>
      </c>
      <c r="UI52" s="34">
        <v>40.868501999999999</v>
      </c>
      <c r="UJ52" s="34">
        <v>-23.241371000000001</v>
      </c>
      <c r="UK52" s="34">
        <v>0</v>
      </c>
      <c r="UL52" s="34">
        <v>-22.230343999999999</v>
      </c>
      <c r="UM52" s="34">
        <v>8135.4443579999997</v>
      </c>
      <c r="UN52" s="34">
        <v>1103.712935</v>
      </c>
      <c r="UO52" s="34">
        <v>2.7622790515099804E-2</v>
      </c>
      <c r="UP52" s="34">
        <v>54.102862999999999</v>
      </c>
      <c r="UQ52" s="34">
        <v>234.67348100000001</v>
      </c>
      <c r="UR52" s="34">
        <v>366.27282600000001</v>
      </c>
      <c r="US52" s="34">
        <v>0</v>
      </c>
      <c r="UT52" s="34">
        <v>11.472024928551999</v>
      </c>
      <c r="UU52" s="34">
        <v>548.21386900000005</v>
      </c>
      <c r="UV52" s="34">
        <v>0</v>
      </c>
      <c r="UW52" s="34"/>
      <c r="UX52" s="34">
        <v>21.211698999999999</v>
      </c>
      <c r="UY52" s="34">
        <v>40.157541999999999</v>
      </c>
      <c r="UZ52" s="34">
        <v>-22.725413</v>
      </c>
      <c r="VA52" s="34">
        <v>0</v>
      </c>
      <c r="VB52" s="34">
        <v>-22</v>
      </c>
      <c r="VC52" s="34">
        <v>4758.5975989999997</v>
      </c>
      <c r="VD52" s="34">
        <v>2.5869999999999999E-3</v>
      </c>
      <c r="VE52" s="34">
        <v>0</v>
      </c>
      <c r="VF52" s="34">
        <v>46.494061000000087</v>
      </c>
      <c r="VG52" s="34">
        <v>209.717073</v>
      </c>
      <c r="VH52" s="34">
        <v>292.00273499999997</v>
      </c>
      <c r="VI52" s="34">
        <v>0</v>
      </c>
      <c r="VJ52" s="34">
        <v>11.280584573112588</v>
      </c>
      <c r="VK52" s="34">
        <v>0</v>
      </c>
      <c r="VL52" s="34">
        <v>0</v>
      </c>
      <c r="VM52" s="34"/>
      <c r="VN52" s="34">
        <v>0</v>
      </c>
      <c r="VO52" s="34">
        <v>0</v>
      </c>
      <c r="VP52" s="34">
        <v>0</v>
      </c>
      <c r="VQ52" s="34">
        <v>0</v>
      </c>
      <c r="VR52" s="34">
        <v>0</v>
      </c>
      <c r="VS52" s="34">
        <v>0</v>
      </c>
      <c r="VT52" s="34">
        <v>0</v>
      </c>
      <c r="VU52" s="34">
        <v>0</v>
      </c>
      <c r="VV52" s="34">
        <v>0</v>
      </c>
      <c r="VW52" s="34">
        <v>0</v>
      </c>
      <c r="VX52" s="34">
        <v>0</v>
      </c>
      <c r="VY52" s="34">
        <v>0</v>
      </c>
      <c r="VZ52" s="34">
        <v>0</v>
      </c>
      <c r="WA52" s="34">
        <v>1.26627</v>
      </c>
      <c r="WB52" s="34">
        <v>0</v>
      </c>
      <c r="WC52" s="34"/>
      <c r="WD52" s="34">
        <v>0</v>
      </c>
      <c r="WE52" s="34">
        <v>0</v>
      </c>
      <c r="WF52" s="34">
        <v>0</v>
      </c>
      <c r="WG52" s="34">
        <v>0</v>
      </c>
      <c r="WH52" s="34">
        <v>0</v>
      </c>
      <c r="WI52" s="34">
        <v>0</v>
      </c>
      <c r="WJ52" s="34">
        <v>0</v>
      </c>
      <c r="WK52" s="34">
        <v>0</v>
      </c>
      <c r="WL52" s="34">
        <v>0</v>
      </c>
      <c r="WM52" s="34">
        <v>0</v>
      </c>
      <c r="WN52" s="34">
        <v>1.26627</v>
      </c>
      <c r="WO52" s="34">
        <v>0</v>
      </c>
      <c r="WP52" s="34">
        <v>15.000000000000002</v>
      </c>
      <c r="WQ52" s="34">
        <v>3.3300000000000002E-4</v>
      </c>
      <c r="WR52" s="34">
        <v>0</v>
      </c>
      <c r="WS52" s="34"/>
      <c r="WT52" s="34">
        <v>0</v>
      </c>
      <c r="WU52" s="34">
        <v>0</v>
      </c>
      <c r="WV52" s="34">
        <v>0</v>
      </c>
      <c r="WW52" s="34">
        <v>0</v>
      </c>
      <c r="WX52" s="34">
        <v>0</v>
      </c>
      <c r="WY52" s="34">
        <v>0.31750400000000001</v>
      </c>
      <c r="WZ52" s="34">
        <v>0.10692599999999999</v>
      </c>
      <c r="XA52" s="34">
        <v>0</v>
      </c>
      <c r="XB52" s="34">
        <v>3.3300000000000002E-4</v>
      </c>
      <c r="XC52" s="34">
        <v>0</v>
      </c>
      <c r="XD52" s="34">
        <v>0</v>
      </c>
      <c r="XE52" s="34">
        <v>0</v>
      </c>
      <c r="XF52" s="34">
        <v>0</v>
      </c>
      <c r="XG52" s="34">
        <v>88.386448000000001</v>
      </c>
      <c r="XH52" s="34">
        <v>0</v>
      </c>
      <c r="XI52" s="34"/>
      <c r="XJ52" s="34">
        <v>3.646846</v>
      </c>
      <c r="XK52" s="34">
        <v>0</v>
      </c>
      <c r="XL52" s="34">
        <v>0</v>
      </c>
      <c r="XM52" s="34">
        <v>0</v>
      </c>
      <c r="XN52" s="34">
        <v>0</v>
      </c>
      <c r="XO52" s="34">
        <v>29868.275838000001</v>
      </c>
      <c r="XP52" s="34">
        <v>23695.753428</v>
      </c>
      <c r="XQ52" s="34">
        <v>3.4926078260323346E-2</v>
      </c>
      <c r="XR52" s="34">
        <v>55.580405999999989</v>
      </c>
      <c r="XS52" s="34">
        <v>1.0761210000000001</v>
      </c>
      <c r="XT52" s="34">
        <v>25.952714</v>
      </c>
      <c r="XU52" s="34">
        <v>5.7772069999999998</v>
      </c>
      <c r="XV52" s="34">
        <v>19.131904253584871</v>
      </c>
      <c r="XW52" s="34">
        <v>14.272406999999999</v>
      </c>
      <c r="XX52" s="34">
        <v>0</v>
      </c>
      <c r="XY52" s="34"/>
      <c r="XZ52" s="34">
        <v>2.3190339999999998</v>
      </c>
      <c r="YA52" s="34">
        <v>0</v>
      </c>
      <c r="YB52" s="34">
        <v>-1</v>
      </c>
      <c r="YC52" s="34">
        <v>0</v>
      </c>
      <c r="YD52" s="34">
        <v>0</v>
      </c>
      <c r="YE52" s="34">
        <v>1419.8429410000001</v>
      </c>
      <c r="YF52" s="34">
        <v>71.110059000000007</v>
      </c>
      <c r="YG52" s="34">
        <v>0.21629091715223647</v>
      </c>
      <c r="YH52" s="34">
        <v>3.223239</v>
      </c>
      <c r="YI52" s="34">
        <v>0.17671400000000001</v>
      </c>
      <c r="YJ52" s="34">
        <v>10.712001000000001</v>
      </c>
      <c r="YK52" s="34">
        <v>0.16045300000000001</v>
      </c>
      <c r="YL52" s="34">
        <v>14.952468119296036</v>
      </c>
      <c r="YM52" s="34">
        <v>1.2558210000000001</v>
      </c>
      <c r="YN52" s="34">
        <v>0</v>
      </c>
      <c r="YO52" s="34"/>
      <c r="YP52" s="34">
        <v>0</v>
      </c>
      <c r="YQ52" s="34">
        <v>0</v>
      </c>
      <c r="YR52" s="34">
        <v>0</v>
      </c>
      <c r="YS52" s="34">
        <v>0</v>
      </c>
      <c r="YT52" s="34">
        <v>0</v>
      </c>
      <c r="YU52" s="34">
        <v>267.27906899999999</v>
      </c>
      <c r="YV52" s="34">
        <v>115.850779</v>
      </c>
      <c r="YW52" s="34">
        <v>0</v>
      </c>
      <c r="YX52" s="34">
        <v>0.221694</v>
      </c>
      <c r="YY52" s="34">
        <v>8.7909000000000001E-2</v>
      </c>
      <c r="YZ52" s="34">
        <v>0.946218</v>
      </c>
      <c r="ZA52" s="34">
        <v>0</v>
      </c>
      <c r="ZB52" s="34">
        <v>14.735863414501456</v>
      </c>
      <c r="ZC52" s="34">
        <v>72.858221</v>
      </c>
      <c r="ZD52" s="34">
        <v>0</v>
      </c>
      <c r="ZE52" s="34"/>
      <c r="ZF52" s="34">
        <v>1.327812</v>
      </c>
      <c r="ZG52" s="34">
        <v>0</v>
      </c>
      <c r="ZH52" s="34">
        <v>0</v>
      </c>
      <c r="ZI52" s="34">
        <v>0</v>
      </c>
      <c r="ZJ52" s="34">
        <v>0</v>
      </c>
      <c r="ZK52" s="34">
        <v>28181.153827999999</v>
      </c>
      <c r="ZL52" s="34">
        <v>23508.792590000001</v>
      </c>
      <c r="ZM52" s="34">
        <v>0</v>
      </c>
      <c r="ZN52" s="34">
        <v>52.135474000000002</v>
      </c>
      <c r="ZO52" s="34">
        <v>0.81149800000000005</v>
      </c>
      <c r="ZP52" s="34">
        <v>14.294495</v>
      </c>
      <c r="ZQ52" s="34">
        <v>5.6167540000000002</v>
      </c>
      <c r="ZR52" s="34">
        <v>7.1992766689723329</v>
      </c>
      <c r="ZS52" s="34">
        <v>96.955753999999999</v>
      </c>
      <c r="ZT52" s="34">
        <v>0</v>
      </c>
      <c r="ZU52" s="34"/>
      <c r="ZV52" s="34">
        <v>3.3415140000000001</v>
      </c>
      <c r="ZW52" s="34">
        <v>2.6023100000000001</v>
      </c>
      <c r="ZX52" s="34">
        <v>-1.241943</v>
      </c>
      <c r="ZY52" s="34">
        <v>0</v>
      </c>
      <c r="ZZ52" s="34">
        <v>-0.60485800000000001</v>
      </c>
      <c r="AAA52" s="34">
        <v>8369.8119320000005</v>
      </c>
      <c r="AAB52" s="34">
        <v>4019.7025090000002</v>
      </c>
      <c r="AAC52" s="34">
        <v>0.50811917774369542</v>
      </c>
      <c r="AAD52" s="34">
        <v>11.299392000000012</v>
      </c>
      <c r="AAE52" s="34">
        <v>56.916822000000003</v>
      </c>
      <c r="AAF52" s="34">
        <v>27.685829999999999</v>
      </c>
      <c r="AAG52" s="34">
        <v>1.0537099999999999</v>
      </c>
      <c r="AAH52" s="34">
        <v>9.6473631527316499</v>
      </c>
      <c r="AAI52" s="34">
        <v>61.232174999999998</v>
      </c>
      <c r="AAJ52" s="34">
        <v>5.8999999999999998E-5</v>
      </c>
      <c r="AAK52" s="34"/>
      <c r="AAL52" s="34">
        <v>0</v>
      </c>
      <c r="AAM52" s="34">
        <v>0</v>
      </c>
      <c r="AAN52" s="34">
        <v>0</v>
      </c>
      <c r="AAO52" s="34">
        <v>0</v>
      </c>
      <c r="AAP52" s="34">
        <v>0</v>
      </c>
      <c r="AAQ52" s="34">
        <v>15525.474281000001</v>
      </c>
      <c r="AAR52" s="34">
        <v>14583.215174000001</v>
      </c>
      <c r="AAS52" s="34">
        <v>0</v>
      </c>
      <c r="AAT52" s="34">
        <v>0.34244599999999825</v>
      </c>
      <c r="AAU52" s="34">
        <v>58.808987999999999</v>
      </c>
      <c r="AAV52" s="34">
        <v>1.4625969999999999</v>
      </c>
      <c r="AAW52" s="34">
        <v>0.61814400000000003</v>
      </c>
      <c r="AAX52" s="34">
        <v>52.233596056812893</v>
      </c>
      <c r="AAY52" s="34">
        <v>54.494565999999999</v>
      </c>
      <c r="AAZ52" s="34">
        <v>0</v>
      </c>
      <c r="ABA52" s="34"/>
      <c r="ABB52" s="34">
        <v>0</v>
      </c>
      <c r="ABC52" s="34">
        <v>0</v>
      </c>
      <c r="ABD52" s="34">
        <v>0</v>
      </c>
      <c r="ABE52" s="34">
        <v>0</v>
      </c>
      <c r="ABF52" s="34">
        <v>0</v>
      </c>
      <c r="ABG52" s="34">
        <v>14531.984359</v>
      </c>
      <c r="ABH52" s="34">
        <v>14060.702856</v>
      </c>
      <c r="ABI52" s="34">
        <v>0</v>
      </c>
      <c r="ABJ52" s="34">
        <v>0.10821</v>
      </c>
      <c r="ABK52" s="34">
        <v>53.553021999999999</v>
      </c>
      <c r="ABL52" s="34">
        <v>0.29478399999999999</v>
      </c>
      <c r="ABM52" s="34">
        <v>0.53854999999999997</v>
      </c>
      <c r="ABN52" s="34">
        <v>7.9980010702418172</v>
      </c>
      <c r="ABO52" s="34">
        <v>0.23372200000000001</v>
      </c>
      <c r="ABP52" s="34">
        <v>0</v>
      </c>
      <c r="ABQ52" s="34"/>
      <c r="ABR52" s="34">
        <v>0</v>
      </c>
      <c r="ABS52" s="34">
        <v>0</v>
      </c>
      <c r="ABT52" s="34">
        <v>0</v>
      </c>
      <c r="ABU52" s="34">
        <v>0</v>
      </c>
      <c r="ABV52" s="34">
        <v>0</v>
      </c>
      <c r="ABW52" s="34">
        <v>184</v>
      </c>
      <c r="ABX52" s="34">
        <v>34.015900000000002</v>
      </c>
      <c r="ABY52" s="34">
        <v>0</v>
      </c>
      <c r="ABZ52" s="34">
        <v>0.23372200000000001</v>
      </c>
      <c r="ACA52" s="34">
        <v>0</v>
      </c>
      <c r="ACB52" s="34">
        <v>0</v>
      </c>
      <c r="ACC52" s="34">
        <v>0</v>
      </c>
      <c r="ACD52" s="34">
        <v>0.82601069355077894</v>
      </c>
      <c r="ACE52" s="34">
        <v>0</v>
      </c>
      <c r="ACF52" s="34">
        <v>0</v>
      </c>
      <c r="ACG52" s="34"/>
      <c r="ACH52" s="34">
        <v>0</v>
      </c>
      <c r="ACI52" s="34">
        <v>0</v>
      </c>
      <c r="ACJ52" s="34">
        <v>0</v>
      </c>
      <c r="ACK52" s="34">
        <v>0</v>
      </c>
      <c r="ACL52" s="34">
        <v>0</v>
      </c>
      <c r="ACM52" s="34">
        <v>0</v>
      </c>
      <c r="ACN52" s="34">
        <v>0</v>
      </c>
      <c r="ACO52" s="34">
        <v>0</v>
      </c>
      <c r="ACP52" s="34">
        <v>0</v>
      </c>
      <c r="ACQ52" s="34">
        <v>0</v>
      </c>
      <c r="ACR52" s="34">
        <v>0</v>
      </c>
      <c r="ACS52" s="34">
        <v>0</v>
      </c>
      <c r="ACT52" s="34">
        <v>0</v>
      </c>
      <c r="ACU52" s="34">
        <v>6.2977259999999999</v>
      </c>
      <c r="ACV52" s="34">
        <v>0</v>
      </c>
      <c r="ACW52" s="34"/>
      <c r="ACX52" s="34">
        <v>0</v>
      </c>
      <c r="ACY52" s="34">
        <v>0</v>
      </c>
      <c r="ACZ52" s="34">
        <v>0</v>
      </c>
      <c r="ADA52" s="34">
        <v>0</v>
      </c>
      <c r="ADB52" s="34">
        <v>0</v>
      </c>
      <c r="ADC52" s="34">
        <v>807.44836999999995</v>
      </c>
      <c r="ADD52" s="34">
        <v>488.495608</v>
      </c>
      <c r="ADE52" s="34">
        <v>0</v>
      </c>
      <c r="ADF52" s="34">
        <v>4.8999999999999998E-4</v>
      </c>
      <c r="ADG52" s="34">
        <v>5.179684</v>
      </c>
      <c r="ADH52" s="34">
        <v>1.1175520000000001</v>
      </c>
      <c r="ADI52" s="34">
        <v>0</v>
      </c>
      <c r="ADJ52" s="34">
        <v>10.852349776984731</v>
      </c>
      <c r="ADK52" s="34">
        <v>0.20616100000000001</v>
      </c>
      <c r="ADL52" s="34">
        <v>0</v>
      </c>
      <c r="ADM52" s="34"/>
      <c r="ADN52" s="34">
        <v>0</v>
      </c>
      <c r="ADO52" s="34">
        <v>0</v>
      </c>
      <c r="ADP52" s="34">
        <v>0</v>
      </c>
      <c r="ADQ52" s="34">
        <v>0</v>
      </c>
      <c r="ADR52" s="34">
        <v>0</v>
      </c>
      <c r="ADS52" s="34">
        <v>1.748821</v>
      </c>
      <c r="ADT52" s="34">
        <v>8.0999999999999996E-4</v>
      </c>
      <c r="ADU52" s="34">
        <v>0</v>
      </c>
      <c r="ADV52" s="34">
        <v>2.1999999999999E-5</v>
      </c>
      <c r="ADW52" s="34">
        <v>7.6283000000000004E-2</v>
      </c>
      <c r="ADX52" s="34">
        <v>5.0262000000000001E-2</v>
      </c>
      <c r="ADY52" s="34">
        <v>7.9593999999999998E-2</v>
      </c>
      <c r="ADZ52" s="34">
        <v>18.594123462905447</v>
      </c>
      <c r="AEA52" s="34">
        <v>3.9911780000000001</v>
      </c>
      <c r="AEB52" s="34">
        <v>0</v>
      </c>
      <c r="AEC52" s="34"/>
      <c r="AED52" s="34">
        <v>0.60724500000000003</v>
      </c>
      <c r="AEE52" s="34">
        <v>1.5907480000000001</v>
      </c>
      <c r="AEF52" s="34">
        <v>0</v>
      </c>
      <c r="AEG52" s="34">
        <v>0</v>
      </c>
      <c r="AEH52" s="34">
        <v>0</v>
      </c>
      <c r="AEI52" s="34">
        <v>207.17772400000001</v>
      </c>
      <c r="AEJ52" s="34">
        <v>22.925106</v>
      </c>
      <c r="AEK52" s="34">
        <v>0</v>
      </c>
      <c r="AEL52" s="34">
        <v>1.669832</v>
      </c>
      <c r="AEM52" s="34">
        <v>0.89744699999999999</v>
      </c>
      <c r="AEN52" s="34">
        <v>1.423899</v>
      </c>
      <c r="AEO52" s="34">
        <v>0</v>
      </c>
      <c r="AEP52" s="34">
        <v>8.0226309621009246</v>
      </c>
      <c r="AEQ52" s="34">
        <v>314.768959</v>
      </c>
      <c r="AER52" s="34">
        <v>7.3132000000000003E-2</v>
      </c>
      <c r="AES52" s="34"/>
      <c r="AET52" s="34">
        <v>18.126619000000002</v>
      </c>
      <c r="AEU52" s="34">
        <v>3.2881100000000001</v>
      </c>
      <c r="AEV52" s="34">
        <v>-2.9773079999999998</v>
      </c>
      <c r="AEW52" s="34">
        <v>-1.755668</v>
      </c>
      <c r="AEX52" s="34">
        <v>0</v>
      </c>
      <c r="AEY52" s="34">
        <v>2903.185939</v>
      </c>
      <c r="AEZ52" s="34">
        <v>1008.780292</v>
      </c>
      <c r="AFA52" s="34">
        <v>0.63677448893554978</v>
      </c>
      <c r="AFB52" s="34">
        <v>98.806053000000006</v>
      </c>
      <c r="AFC52" s="34">
        <v>147.281408</v>
      </c>
      <c r="AFD52" s="34">
        <v>66.778300000000002</v>
      </c>
      <c r="AFE52" s="34">
        <v>1.9031979999999999</v>
      </c>
      <c r="AFF52" s="34">
        <v>8.4447489198978847</v>
      </c>
      <c r="AFG52" s="34">
        <v>8957.6067329999987</v>
      </c>
      <c r="AFH52" s="34">
        <v>0</v>
      </c>
      <c r="AFI52" s="34"/>
      <c r="AFJ52" s="34">
        <v>27.895783000000002</v>
      </c>
      <c r="AFK52" s="34">
        <v>10.06779</v>
      </c>
      <c r="AFL52" s="34">
        <v>-15.826063999999999</v>
      </c>
      <c r="AFM52" s="34">
        <v>-1.0354920000000001</v>
      </c>
      <c r="AFN52" s="34">
        <v>-2.4226570000000001</v>
      </c>
      <c r="AFO52" s="34"/>
      <c r="AFP52" s="34"/>
      <c r="AFQ52" s="34"/>
      <c r="AFR52" s="34">
        <v>7633.1309949999995</v>
      </c>
      <c r="AFS52" s="34">
        <v>865.51042499999994</v>
      </c>
      <c r="AFT52" s="34">
        <v>379.31210400000003</v>
      </c>
      <c r="AFU52" s="34">
        <v>79.653209000000004</v>
      </c>
      <c r="AFV52" s="34">
        <v>11.569392620672337</v>
      </c>
      <c r="AFW52" s="34">
        <v>8576.1193199999998</v>
      </c>
      <c r="AFX52" s="34">
        <v>0</v>
      </c>
      <c r="AFY52" s="34"/>
      <c r="AFZ52" s="34">
        <v>16.523786000000001</v>
      </c>
      <c r="AGA52" s="34">
        <v>4.8488629999999997</v>
      </c>
      <c r="AGB52" s="34">
        <v>-13.271681999999998</v>
      </c>
      <c r="AGC52" s="34">
        <v>-1.0354920000000001</v>
      </c>
      <c r="AGD52" s="34">
        <v>-1.2982279999999999</v>
      </c>
      <c r="AGE52" s="34"/>
      <c r="AGF52" s="34"/>
      <c r="AGG52" s="34"/>
      <c r="AGH52" s="34">
        <v>7525.9002259999997</v>
      </c>
      <c r="AGI52" s="34">
        <v>736.95475699999997</v>
      </c>
      <c r="AGJ52" s="34">
        <v>239.17043799999999</v>
      </c>
      <c r="AGK52" s="34">
        <v>74.093899000000008</v>
      </c>
      <c r="AGL52" s="34">
        <v>14.784260731122085</v>
      </c>
      <c r="AGM52" s="34">
        <v>381.487413</v>
      </c>
      <c r="AGN52" s="34">
        <v>0</v>
      </c>
      <c r="AGO52" s="34"/>
      <c r="AGP52" s="34">
        <v>11.371997</v>
      </c>
      <c r="AGQ52" s="34">
        <v>5.2189269999999999</v>
      </c>
      <c r="AGR52" s="34">
        <v>-2.5543819999999999</v>
      </c>
      <c r="AGS52" s="34">
        <v>0</v>
      </c>
      <c r="AGT52" s="34">
        <v>-1.1244289999999999</v>
      </c>
      <c r="AGU52" s="34"/>
      <c r="AGV52" s="34"/>
      <c r="AGW52" s="34"/>
      <c r="AGX52" s="34">
        <v>107.23076900000001</v>
      </c>
      <c r="AGY52" s="34">
        <v>128.555668</v>
      </c>
      <c r="AGZ52" s="34">
        <v>140.14166599999999</v>
      </c>
      <c r="AHA52" s="34">
        <v>5.55931</v>
      </c>
      <c r="AHB52" s="34">
        <v>9.2238556481634184</v>
      </c>
      <c r="AHC52" s="34">
        <v>10275.470782999999</v>
      </c>
      <c r="AHD52" s="34">
        <v>0.34258899999999998</v>
      </c>
      <c r="AHE52" s="34"/>
      <c r="AHF52" s="34">
        <v>76.348230999999998</v>
      </c>
      <c r="AHG52" s="34">
        <v>63.838711000000004</v>
      </c>
      <c r="AHH52" s="34">
        <v>-46.817036000000002</v>
      </c>
      <c r="AHI52" s="34">
        <v>-3.8159369999999999</v>
      </c>
      <c r="AHJ52" s="34">
        <v>-28.275366999999999</v>
      </c>
      <c r="AHK52" s="34">
        <v>83343.52751</v>
      </c>
      <c r="AHL52" s="34">
        <v>58860.367131999999</v>
      </c>
      <c r="AHM52" s="34">
        <v>9.5206693557877059E-2</v>
      </c>
      <c r="AHN52" s="34">
        <v>7863.4678530000001</v>
      </c>
      <c r="AHO52" s="34">
        <v>1443.2397980000001</v>
      </c>
      <c r="AHP52" s="34">
        <v>879.75766499999997</v>
      </c>
      <c r="AHQ52" s="34">
        <v>89.00546700000001</v>
      </c>
      <c r="AHR52" s="34">
        <v>10.25503507666248</v>
      </c>
      <c r="AHS52" s="32" t="s">
        <v>2354</v>
      </c>
      <c r="AHT52" s="32" t="s">
        <v>2355</v>
      </c>
      <c r="AHU52" s="32" t="s">
        <v>293</v>
      </c>
    </row>
    <row r="53" spans="1:906" ht="15" customHeight="1">
      <c r="A53" s="36" t="s">
        <v>0</v>
      </c>
      <c r="B53" s="58" t="s">
        <v>1</v>
      </c>
      <c r="C53" s="36" t="s">
        <v>162</v>
      </c>
      <c r="D53" s="74">
        <v>44926</v>
      </c>
      <c r="E53" s="58" t="s">
        <v>193</v>
      </c>
      <c r="F53" s="58" t="s">
        <v>191</v>
      </c>
      <c r="G53" s="61">
        <v>16226</v>
      </c>
      <c r="H53" s="31">
        <v>2216</v>
      </c>
      <c r="I53" s="61"/>
      <c r="J53" s="31">
        <v>3470</v>
      </c>
      <c r="K53" s="31">
        <v>236</v>
      </c>
      <c r="L53" s="31">
        <v>-166</v>
      </c>
      <c r="M53" s="31">
        <v>-69</v>
      </c>
      <c r="N53" s="31">
        <v>-85</v>
      </c>
      <c r="O53" s="61"/>
      <c r="P53" s="31"/>
      <c r="Q53" s="61"/>
      <c r="R53" s="31">
        <v>9707</v>
      </c>
      <c r="S53" s="31">
        <v>4471</v>
      </c>
      <c r="T53" s="31">
        <v>1705</v>
      </c>
      <c r="U53" s="180">
        <v>343</v>
      </c>
      <c r="V53" s="34">
        <v>5.4</v>
      </c>
      <c r="W53" s="34">
        <v>42</v>
      </c>
      <c r="X53" s="34"/>
      <c r="Y53" s="34"/>
      <c r="Z53" s="34">
        <v>42</v>
      </c>
      <c r="AA53" s="34"/>
      <c r="AB53" s="34">
        <v>0</v>
      </c>
      <c r="AC53" s="34">
        <v>0</v>
      </c>
      <c r="AD53" s="34"/>
      <c r="AE53" s="34"/>
      <c r="AF53" s="34"/>
      <c r="AG53" s="34"/>
      <c r="AH53" s="34"/>
      <c r="AI53" s="34">
        <v>42</v>
      </c>
      <c r="AJ53" s="34"/>
      <c r="AK53" s="34"/>
      <c r="AL53" s="34">
        <v>5.2</v>
      </c>
      <c r="AM53" s="34">
        <v>141</v>
      </c>
      <c r="AN53" s="34">
        <v>141</v>
      </c>
      <c r="AO53" s="34"/>
      <c r="AP53" s="34"/>
      <c r="AQ53" s="34"/>
      <c r="AR53" s="34">
        <v>0</v>
      </c>
      <c r="AS53" s="34"/>
      <c r="AT53" s="34"/>
      <c r="AU53" s="34"/>
      <c r="AV53" s="34"/>
      <c r="AW53" s="34"/>
      <c r="AX53" s="34">
        <v>33</v>
      </c>
      <c r="AY53" s="34">
        <v>109</v>
      </c>
      <c r="AZ53" s="34"/>
      <c r="BA53" s="34"/>
      <c r="BB53" s="34">
        <v>5.4</v>
      </c>
      <c r="BC53" s="34"/>
      <c r="BD53" s="34"/>
      <c r="BE53" s="34"/>
      <c r="BF53" s="34"/>
      <c r="BG53" s="34"/>
      <c r="BH53" s="34"/>
      <c r="BI53" s="34"/>
      <c r="BJ53" s="34"/>
      <c r="BK53" s="34"/>
      <c r="BL53" s="34"/>
      <c r="BM53" s="34"/>
      <c r="BN53" s="34"/>
      <c r="BO53" s="34"/>
      <c r="BP53" s="34"/>
      <c r="BQ53" s="34"/>
      <c r="BR53" s="34"/>
      <c r="BS53" s="34">
        <v>141</v>
      </c>
      <c r="BT53" s="34">
        <v>141</v>
      </c>
      <c r="BU53" s="34"/>
      <c r="BV53" s="34"/>
      <c r="BW53" s="34"/>
      <c r="BX53" s="34">
        <v>0</v>
      </c>
      <c r="BY53" s="34"/>
      <c r="BZ53" s="34"/>
      <c r="CA53" s="34"/>
      <c r="CB53" s="34"/>
      <c r="CC53" s="34"/>
      <c r="CD53" s="34">
        <v>33</v>
      </c>
      <c r="CE53" s="34">
        <v>109</v>
      </c>
      <c r="CF53" s="34"/>
      <c r="CG53" s="34"/>
      <c r="CH53" s="34">
        <v>5.4</v>
      </c>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v>1438</v>
      </c>
      <c r="EF53" s="34">
        <v>260</v>
      </c>
      <c r="EG53" s="34"/>
      <c r="EH53" s="34">
        <v>232</v>
      </c>
      <c r="EI53" s="34"/>
      <c r="EJ53" s="34">
        <v>-4</v>
      </c>
      <c r="EK53" s="34">
        <v>-3</v>
      </c>
      <c r="EL53" s="34"/>
      <c r="EM53" s="34"/>
      <c r="EN53" s="34"/>
      <c r="EO53" s="34"/>
      <c r="EP53" s="34">
        <v>1017</v>
      </c>
      <c r="EQ53" s="34">
        <v>421</v>
      </c>
      <c r="ER53" s="34"/>
      <c r="ES53" s="34"/>
      <c r="ET53" s="34">
        <v>4.2</v>
      </c>
      <c r="EU53" s="34">
        <v>183</v>
      </c>
      <c r="EV53" s="34"/>
      <c r="EW53" s="34"/>
      <c r="EX53" s="34"/>
      <c r="EY53" s="34"/>
      <c r="EZ53" s="34">
        <v>0</v>
      </c>
      <c r="FA53" s="34"/>
      <c r="FB53" s="34"/>
      <c r="FC53" s="34"/>
      <c r="FD53" s="34"/>
      <c r="FE53" s="34"/>
      <c r="FF53" s="34">
        <v>140</v>
      </c>
      <c r="FG53" s="34">
        <v>43</v>
      </c>
      <c r="FH53" s="34"/>
      <c r="FI53" s="34"/>
      <c r="FJ53" s="34">
        <v>3.7</v>
      </c>
      <c r="FK53" s="34">
        <v>29</v>
      </c>
      <c r="FL53" s="34"/>
      <c r="FM53" s="34"/>
      <c r="FN53" s="34"/>
      <c r="FO53" s="34"/>
      <c r="FP53" s="34">
        <v>0</v>
      </c>
      <c r="FQ53" s="34"/>
      <c r="FR53" s="34"/>
      <c r="FS53" s="34"/>
      <c r="FT53" s="34"/>
      <c r="FU53" s="34"/>
      <c r="FV53" s="34">
        <v>29</v>
      </c>
      <c r="FW53" s="34"/>
      <c r="FX53" s="34"/>
      <c r="FY53" s="34"/>
      <c r="FZ53" s="34">
        <v>2.7</v>
      </c>
      <c r="GA53" s="34">
        <v>117</v>
      </c>
      <c r="GB53" s="34"/>
      <c r="GC53" s="34"/>
      <c r="GD53" s="34"/>
      <c r="GE53" s="34"/>
      <c r="GF53" s="34">
        <v>0</v>
      </c>
      <c r="GG53" s="34"/>
      <c r="GH53" s="34"/>
      <c r="GI53" s="34"/>
      <c r="GJ53" s="34"/>
      <c r="GK53" s="34"/>
      <c r="GL53" s="34">
        <v>117</v>
      </c>
      <c r="GM53" s="34"/>
      <c r="GN53" s="34"/>
      <c r="GO53" s="34"/>
      <c r="GP53" s="34">
        <v>2.5</v>
      </c>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v>106</v>
      </c>
      <c r="JD53" s="34"/>
      <c r="JE53" s="34"/>
      <c r="JF53" s="34">
        <v>21</v>
      </c>
      <c r="JG53" s="34"/>
      <c r="JH53" s="34">
        <v>0</v>
      </c>
      <c r="JI53" s="34">
        <v>0</v>
      </c>
      <c r="JJ53" s="34"/>
      <c r="JK53" s="34"/>
      <c r="JL53" s="34"/>
      <c r="JM53" s="34"/>
      <c r="JN53" s="34">
        <v>90</v>
      </c>
      <c r="JO53" s="34">
        <v>16</v>
      </c>
      <c r="JP53" s="34"/>
      <c r="JQ53" s="34"/>
      <c r="JR53" s="34">
        <v>2.4</v>
      </c>
      <c r="JS53" s="34"/>
      <c r="JT53" s="34"/>
      <c r="JU53" s="34"/>
      <c r="JV53" s="34"/>
      <c r="JW53" s="34"/>
      <c r="JX53" s="34"/>
      <c r="JY53" s="34"/>
      <c r="JZ53" s="34"/>
      <c r="KA53" s="34"/>
      <c r="KB53" s="34"/>
      <c r="KC53" s="34"/>
      <c r="KD53" s="34"/>
      <c r="KE53" s="34"/>
      <c r="KF53" s="34"/>
      <c r="KG53" s="34"/>
      <c r="KH53" s="34"/>
      <c r="KI53" s="34">
        <v>260</v>
      </c>
      <c r="KJ53" s="34">
        <v>260</v>
      </c>
      <c r="KK53" s="34"/>
      <c r="KL53" s="34"/>
      <c r="KM53" s="34"/>
      <c r="KN53" s="34">
        <v>0</v>
      </c>
      <c r="KO53" s="34"/>
      <c r="KP53" s="34"/>
      <c r="KQ53" s="34"/>
      <c r="KR53" s="34"/>
      <c r="KS53" s="34"/>
      <c r="KT53" s="34">
        <v>89</v>
      </c>
      <c r="KU53" s="34">
        <v>171</v>
      </c>
      <c r="KV53" s="34"/>
      <c r="KW53" s="34"/>
      <c r="KX53" s="34">
        <v>7.1</v>
      </c>
      <c r="KY53" s="34">
        <v>122</v>
      </c>
      <c r="KZ53" s="34"/>
      <c r="LA53" s="34"/>
      <c r="LB53" s="34">
        <v>54</v>
      </c>
      <c r="LC53" s="34"/>
      <c r="LD53" s="34">
        <v>-1</v>
      </c>
      <c r="LE53" s="34">
        <v>-1</v>
      </c>
      <c r="LF53" s="34"/>
      <c r="LG53" s="34"/>
      <c r="LH53" s="34"/>
      <c r="LI53" s="34"/>
      <c r="LJ53" s="34">
        <v>88</v>
      </c>
      <c r="LK53" s="34">
        <v>34</v>
      </c>
      <c r="LL53" s="34"/>
      <c r="LM53" s="34"/>
      <c r="LN53" s="34">
        <v>4.5</v>
      </c>
      <c r="LO53" s="34">
        <v>155</v>
      </c>
      <c r="LP53" s="34"/>
      <c r="LQ53" s="34"/>
      <c r="LR53" s="34"/>
      <c r="LS53" s="34"/>
      <c r="LT53" s="34">
        <v>0</v>
      </c>
      <c r="LU53" s="34"/>
      <c r="LV53" s="34"/>
      <c r="LW53" s="34"/>
      <c r="LX53" s="34"/>
      <c r="LY53" s="34"/>
      <c r="LZ53" s="34">
        <v>155</v>
      </c>
      <c r="MA53" s="34"/>
      <c r="MB53" s="34"/>
      <c r="MC53" s="34"/>
      <c r="MD53" s="34">
        <v>2</v>
      </c>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v>138</v>
      </c>
      <c r="OR53" s="34"/>
      <c r="OS53" s="34"/>
      <c r="OT53" s="34">
        <v>6</v>
      </c>
      <c r="OU53" s="34"/>
      <c r="OV53" s="34">
        <v>0</v>
      </c>
      <c r="OW53" s="34">
        <v>0</v>
      </c>
      <c r="OX53" s="34"/>
      <c r="OY53" s="34"/>
      <c r="OZ53" s="34"/>
      <c r="PA53" s="34"/>
      <c r="PB53" s="34">
        <v>105</v>
      </c>
      <c r="PC53" s="34">
        <v>33</v>
      </c>
      <c r="PD53" s="34"/>
      <c r="PE53" s="34"/>
      <c r="PF53" s="34">
        <v>3.5</v>
      </c>
      <c r="PG53" s="34">
        <v>15</v>
      </c>
      <c r="PH53" s="34"/>
      <c r="PI53" s="34"/>
      <c r="PJ53" s="34"/>
      <c r="PK53" s="34"/>
      <c r="PL53" s="34">
        <v>0</v>
      </c>
      <c r="PM53" s="34"/>
      <c r="PN53" s="34"/>
      <c r="PO53" s="34"/>
      <c r="PP53" s="34"/>
      <c r="PQ53" s="34"/>
      <c r="PR53" s="34"/>
      <c r="PS53" s="34">
        <v>15</v>
      </c>
      <c r="PT53" s="34"/>
      <c r="PU53" s="34"/>
      <c r="PV53" s="34">
        <v>5</v>
      </c>
      <c r="PW53" s="34"/>
      <c r="PX53" s="34"/>
      <c r="PY53" s="34"/>
      <c r="PZ53" s="34"/>
      <c r="QA53" s="34"/>
      <c r="QB53" s="34"/>
      <c r="QC53" s="34"/>
      <c r="QD53" s="34"/>
      <c r="QE53" s="34"/>
      <c r="QF53" s="34"/>
      <c r="QG53" s="34"/>
      <c r="QH53" s="34"/>
      <c r="QI53" s="34"/>
      <c r="QJ53" s="34"/>
      <c r="QK53" s="34"/>
      <c r="QL53" s="34"/>
      <c r="QM53" s="34">
        <v>282</v>
      </c>
      <c r="QN53" s="34"/>
      <c r="QO53" s="34"/>
      <c r="QP53" s="34">
        <v>150</v>
      </c>
      <c r="QQ53" s="34"/>
      <c r="QR53" s="34">
        <v>-2</v>
      </c>
      <c r="QS53" s="34">
        <v>-2</v>
      </c>
      <c r="QT53" s="34"/>
      <c r="QU53" s="34"/>
      <c r="QV53" s="34"/>
      <c r="QW53" s="34"/>
      <c r="QX53" s="34">
        <v>175</v>
      </c>
      <c r="QY53" s="34">
        <v>108</v>
      </c>
      <c r="QZ53" s="34"/>
      <c r="RA53" s="34"/>
      <c r="RB53" s="34">
        <v>4.5</v>
      </c>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v>31</v>
      </c>
      <c r="SJ53" s="34"/>
      <c r="SK53" s="34"/>
      <c r="SL53" s="34"/>
      <c r="SM53" s="34"/>
      <c r="SN53" s="34">
        <v>0</v>
      </c>
      <c r="SO53" s="34"/>
      <c r="SP53" s="34"/>
      <c r="SQ53" s="34"/>
      <c r="SR53" s="34"/>
      <c r="SS53" s="34"/>
      <c r="ST53" s="34">
        <v>31</v>
      </c>
      <c r="SU53" s="34"/>
      <c r="SV53" s="34"/>
      <c r="SW53" s="34"/>
      <c r="SX53" s="34">
        <v>3.8</v>
      </c>
      <c r="SY53" s="34"/>
      <c r="SZ53" s="34"/>
      <c r="TA53" s="34"/>
      <c r="TB53" s="34"/>
      <c r="TC53" s="34"/>
      <c r="TD53" s="34"/>
      <c r="TE53" s="34"/>
      <c r="TF53" s="34"/>
      <c r="TG53" s="34"/>
      <c r="TH53" s="34"/>
      <c r="TI53" s="34"/>
      <c r="TJ53" s="34"/>
      <c r="TK53" s="34"/>
      <c r="TL53" s="34"/>
      <c r="TM53" s="34"/>
      <c r="TN53" s="34"/>
      <c r="TO53" s="34">
        <v>2818</v>
      </c>
      <c r="TP53" s="34">
        <v>1696</v>
      </c>
      <c r="TQ53" s="34"/>
      <c r="TR53" s="34">
        <v>825</v>
      </c>
      <c r="TS53" s="34"/>
      <c r="TT53" s="34">
        <v>-32</v>
      </c>
      <c r="TU53" s="34">
        <v>-30</v>
      </c>
      <c r="TV53" s="34"/>
      <c r="TW53" s="34"/>
      <c r="TX53" s="34"/>
      <c r="TY53" s="34"/>
      <c r="TZ53" s="34">
        <v>553</v>
      </c>
      <c r="UA53" s="34">
        <v>970</v>
      </c>
      <c r="UB53" s="34">
        <v>1295</v>
      </c>
      <c r="UC53" s="34"/>
      <c r="UD53" s="34">
        <v>9.5</v>
      </c>
      <c r="UE53" s="34">
        <v>2380</v>
      </c>
      <c r="UF53" s="34">
        <v>1368</v>
      </c>
      <c r="UG53" s="34"/>
      <c r="UH53" s="34">
        <v>676</v>
      </c>
      <c r="UI53" s="34"/>
      <c r="UJ53" s="34">
        <v>-29</v>
      </c>
      <c r="UK53" s="34">
        <v>-28</v>
      </c>
      <c r="UL53" s="34"/>
      <c r="UM53" s="34"/>
      <c r="UN53" s="34"/>
      <c r="UO53" s="34"/>
      <c r="UP53" s="34">
        <v>348</v>
      </c>
      <c r="UQ53" s="34">
        <v>911</v>
      </c>
      <c r="UR53" s="34">
        <v>1122</v>
      </c>
      <c r="US53" s="34"/>
      <c r="UT53" s="34">
        <v>9.9</v>
      </c>
      <c r="UU53" s="34">
        <v>2005</v>
      </c>
      <c r="UV53" s="34">
        <v>993</v>
      </c>
      <c r="UW53" s="34"/>
      <c r="UX53" s="34">
        <v>608</v>
      </c>
      <c r="UY53" s="34"/>
      <c r="UZ53" s="34">
        <v>-28</v>
      </c>
      <c r="VA53" s="34">
        <v>-27</v>
      </c>
      <c r="VB53" s="34"/>
      <c r="VC53" s="34"/>
      <c r="VD53" s="34"/>
      <c r="VE53" s="34"/>
      <c r="VF53" s="34">
        <v>310</v>
      </c>
      <c r="VG53" s="34">
        <v>780</v>
      </c>
      <c r="VH53" s="34">
        <v>914</v>
      </c>
      <c r="VI53" s="34"/>
      <c r="VJ53" s="34">
        <v>9.8000000000000007</v>
      </c>
      <c r="VK53" s="34">
        <v>327</v>
      </c>
      <c r="VL53" s="34">
        <v>327</v>
      </c>
      <c r="VM53" s="34"/>
      <c r="VN53" s="34">
        <v>149</v>
      </c>
      <c r="VO53" s="34"/>
      <c r="VP53" s="34">
        <v>-2</v>
      </c>
      <c r="VQ53" s="34">
        <v>-2</v>
      </c>
      <c r="VR53" s="34"/>
      <c r="VS53" s="34"/>
      <c r="VT53" s="34"/>
      <c r="VU53" s="34"/>
      <c r="VV53" s="34">
        <v>206</v>
      </c>
      <c r="VW53" s="34">
        <v>59</v>
      </c>
      <c r="VX53" s="34">
        <v>63</v>
      </c>
      <c r="VY53" s="34"/>
      <c r="VZ53" s="34">
        <v>5.6</v>
      </c>
      <c r="WA53" s="34">
        <v>110</v>
      </c>
      <c r="WB53" s="34"/>
      <c r="WC53" s="34"/>
      <c r="WD53" s="34">
        <v>0</v>
      </c>
      <c r="WE53" s="34"/>
      <c r="WF53" s="34">
        <v>0</v>
      </c>
      <c r="WG53" s="34">
        <v>0</v>
      </c>
      <c r="WH53" s="34"/>
      <c r="WI53" s="34"/>
      <c r="WJ53" s="34"/>
      <c r="WK53" s="34"/>
      <c r="WL53" s="34"/>
      <c r="WM53" s="34"/>
      <c r="WN53" s="34">
        <v>110</v>
      </c>
      <c r="WO53" s="34"/>
      <c r="WP53" s="34">
        <v>11.7</v>
      </c>
      <c r="WQ53" s="34">
        <v>748</v>
      </c>
      <c r="WR53" s="34"/>
      <c r="WS53" s="34"/>
      <c r="WT53" s="34">
        <v>1</v>
      </c>
      <c r="WU53" s="34"/>
      <c r="WV53" s="34">
        <v>0</v>
      </c>
      <c r="WW53" s="34">
        <v>0</v>
      </c>
      <c r="WX53" s="34"/>
      <c r="WY53" s="34"/>
      <c r="WZ53" s="34"/>
      <c r="XA53" s="34"/>
      <c r="XB53" s="34">
        <v>236</v>
      </c>
      <c r="XC53" s="34">
        <v>143</v>
      </c>
      <c r="XD53" s="34">
        <v>275</v>
      </c>
      <c r="XE53" s="34">
        <v>94</v>
      </c>
      <c r="XF53" s="34">
        <v>10.8</v>
      </c>
      <c r="XG53" s="34">
        <v>221</v>
      </c>
      <c r="XH53" s="34"/>
      <c r="XI53" s="34"/>
      <c r="XJ53" s="34">
        <v>13</v>
      </c>
      <c r="XK53" s="34"/>
      <c r="XL53" s="34">
        <v>-1</v>
      </c>
      <c r="XM53" s="34">
        <v>-1</v>
      </c>
      <c r="XN53" s="34"/>
      <c r="XO53" s="34"/>
      <c r="XP53" s="34"/>
      <c r="XQ53" s="34"/>
      <c r="XR53" s="34">
        <v>58</v>
      </c>
      <c r="XS53" s="34"/>
      <c r="XT53" s="34">
        <v>46</v>
      </c>
      <c r="XU53" s="34">
        <v>118</v>
      </c>
      <c r="XV53" s="34">
        <v>16.2</v>
      </c>
      <c r="XW53" s="34">
        <v>60</v>
      </c>
      <c r="XX53" s="34"/>
      <c r="XY53" s="34"/>
      <c r="XZ53" s="34">
        <v>13</v>
      </c>
      <c r="YA53" s="34"/>
      <c r="YB53" s="34">
        <v>-1</v>
      </c>
      <c r="YC53" s="34">
        <v>-1</v>
      </c>
      <c r="YD53" s="34"/>
      <c r="YE53" s="34"/>
      <c r="YF53" s="34"/>
      <c r="YG53" s="34"/>
      <c r="YH53" s="34"/>
      <c r="YI53" s="34"/>
      <c r="YJ53" s="34">
        <v>46</v>
      </c>
      <c r="YK53" s="34">
        <v>13</v>
      </c>
      <c r="YL53" s="34">
        <v>16</v>
      </c>
      <c r="YM53" s="34">
        <v>162</v>
      </c>
      <c r="YN53" s="34"/>
      <c r="YO53" s="34"/>
      <c r="YP53" s="34"/>
      <c r="YQ53" s="34"/>
      <c r="YR53" s="34">
        <v>0</v>
      </c>
      <c r="YS53" s="34"/>
      <c r="YT53" s="34"/>
      <c r="YU53" s="34"/>
      <c r="YV53" s="34"/>
      <c r="YW53" s="34"/>
      <c r="YX53" s="34">
        <v>58</v>
      </c>
      <c r="YY53" s="34"/>
      <c r="YZ53" s="34"/>
      <c r="ZA53" s="34">
        <v>104</v>
      </c>
      <c r="ZB53" s="34">
        <v>16.3</v>
      </c>
      <c r="ZC53" s="34"/>
      <c r="ZD53" s="34"/>
      <c r="ZE53" s="34"/>
      <c r="ZF53" s="34"/>
      <c r="ZG53" s="34"/>
      <c r="ZH53" s="34"/>
      <c r="ZI53" s="34"/>
      <c r="ZJ53" s="34"/>
      <c r="ZK53" s="34"/>
      <c r="ZL53" s="34"/>
      <c r="ZM53" s="34"/>
      <c r="ZN53" s="34"/>
      <c r="ZO53" s="34"/>
      <c r="ZP53" s="34"/>
      <c r="ZQ53" s="34"/>
      <c r="ZR53" s="34"/>
      <c r="ZS53" s="34">
        <v>214</v>
      </c>
      <c r="ZT53" s="34">
        <v>76</v>
      </c>
      <c r="ZU53" s="34"/>
      <c r="ZV53" s="34"/>
      <c r="ZW53" s="34"/>
      <c r="ZX53" s="34">
        <v>0</v>
      </c>
      <c r="ZY53" s="34"/>
      <c r="ZZ53" s="34"/>
      <c r="AAA53" s="34"/>
      <c r="AAB53" s="34"/>
      <c r="AAC53" s="34"/>
      <c r="AAD53" s="34">
        <v>214</v>
      </c>
      <c r="AAE53" s="34"/>
      <c r="AAF53" s="34"/>
      <c r="AAG53" s="34"/>
      <c r="AAH53" s="34">
        <v>2.4</v>
      </c>
      <c r="AAI53" s="34">
        <v>1130</v>
      </c>
      <c r="AAJ53" s="34">
        <v>43</v>
      </c>
      <c r="AAK53" s="34"/>
      <c r="AAL53" s="34">
        <v>304</v>
      </c>
      <c r="AAM53" s="34">
        <v>1</v>
      </c>
      <c r="AAN53" s="34">
        <v>-8</v>
      </c>
      <c r="AAO53" s="34">
        <v>-7</v>
      </c>
      <c r="AAP53" s="34">
        <v>-1</v>
      </c>
      <c r="AAQ53" s="34"/>
      <c r="AAR53" s="34"/>
      <c r="AAS53" s="34"/>
      <c r="AAT53" s="34">
        <v>421</v>
      </c>
      <c r="AAU53" s="34">
        <v>518</v>
      </c>
      <c r="AAV53" s="34">
        <v>85</v>
      </c>
      <c r="AAW53" s="34">
        <v>107</v>
      </c>
      <c r="AAX53" s="34">
        <v>8</v>
      </c>
      <c r="AAY53" s="34">
        <v>52</v>
      </c>
      <c r="AAZ53" s="34">
        <v>43</v>
      </c>
      <c r="ABA53" s="34"/>
      <c r="ABB53" s="34">
        <v>50</v>
      </c>
      <c r="ABC53" s="34"/>
      <c r="ABD53" s="34">
        <v>0</v>
      </c>
      <c r="ABE53" s="34">
        <v>0</v>
      </c>
      <c r="ABF53" s="34"/>
      <c r="ABG53" s="34"/>
      <c r="ABH53" s="34"/>
      <c r="ABI53" s="34"/>
      <c r="ABJ53" s="34">
        <v>43</v>
      </c>
      <c r="ABK53" s="34">
        <v>10</v>
      </c>
      <c r="ABL53" s="34"/>
      <c r="ABM53" s="34">
        <v>0</v>
      </c>
      <c r="ABN53" s="34">
        <v>3.9</v>
      </c>
      <c r="ABO53" s="34">
        <v>711</v>
      </c>
      <c r="ABP53" s="34"/>
      <c r="ABQ53" s="34"/>
      <c r="ABR53" s="34">
        <v>73</v>
      </c>
      <c r="ABS53" s="34">
        <v>1</v>
      </c>
      <c r="ABT53" s="34">
        <v>-5</v>
      </c>
      <c r="ABU53" s="34">
        <v>-4</v>
      </c>
      <c r="ABV53" s="34">
        <v>-1</v>
      </c>
      <c r="ABW53" s="34"/>
      <c r="ABX53" s="34"/>
      <c r="ABY53" s="34"/>
      <c r="ABZ53" s="34">
        <v>258</v>
      </c>
      <c r="ACA53" s="34">
        <v>412</v>
      </c>
      <c r="ACB53" s="34">
        <v>41</v>
      </c>
      <c r="ACC53" s="34"/>
      <c r="ACD53" s="34">
        <v>6.2</v>
      </c>
      <c r="ACE53" s="34">
        <v>181</v>
      </c>
      <c r="ACF53" s="34"/>
      <c r="ACG53" s="34"/>
      <c r="ACH53" s="34">
        <v>180</v>
      </c>
      <c r="ACI53" s="34"/>
      <c r="ACJ53" s="34">
        <v>-3</v>
      </c>
      <c r="ACK53" s="34">
        <v>-3</v>
      </c>
      <c r="ACL53" s="34"/>
      <c r="ACM53" s="34"/>
      <c r="ACN53" s="34"/>
      <c r="ACO53" s="34"/>
      <c r="ACP53" s="34">
        <v>71</v>
      </c>
      <c r="ACQ53" s="34">
        <v>96</v>
      </c>
      <c r="ACR53" s="34">
        <v>15</v>
      </c>
      <c r="ACS53" s="34"/>
      <c r="ACT53" s="34">
        <v>7.1</v>
      </c>
      <c r="ACU53" s="34">
        <v>185</v>
      </c>
      <c r="ACV53" s="34"/>
      <c r="ACW53" s="34"/>
      <c r="ACX53" s="34"/>
      <c r="ACY53" s="34"/>
      <c r="ACZ53" s="34">
        <v>0</v>
      </c>
      <c r="ADA53" s="34"/>
      <c r="ADB53" s="34"/>
      <c r="ADC53" s="34"/>
      <c r="ADD53" s="34"/>
      <c r="ADE53" s="34"/>
      <c r="ADF53" s="34">
        <v>49</v>
      </c>
      <c r="ADG53" s="34">
        <v>0</v>
      </c>
      <c r="ADH53" s="34">
        <v>29</v>
      </c>
      <c r="ADI53" s="34">
        <v>107</v>
      </c>
      <c r="ADJ53" s="34">
        <v>17.100000000000001</v>
      </c>
      <c r="ADK53" s="34"/>
      <c r="ADL53" s="34"/>
      <c r="ADM53" s="34"/>
      <c r="ADN53" s="34"/>
      <c r="ADO53" s="34"/>
      <c r="ADP53" s="34"/>
      <c r="ADQ53" s="34"/>
      <c r="ADR53" s="34"/>
      <c r="ADS53" s="34"/>
      <c r="ADT53" s="34"/>
      <c r="ADU53" s="34"/>
      <c r="ADV53" s="34"/>
      <c r="ADW53" s="34"/>
      <c r="ADX53" s="34"/>
      <c r="ADY53" s="34"/>
      <c r="ADZ53" s="34"/>
      <c r="AEA53" s="34">
        <v>135</v>
      </c>
      <c r="AEB53" s="34"/>
      <c r="AEC53" s="34"/>
      <c r="AED53" s="34"/>
      <c r="AEE53" s="34"/>
      <c r="AEF53" s="34">
        <v>0</v>
      </c>
      <c r="AEG53" s="34"/>
      <c r="AEH53" s="34"/>
      <c r="AEI53" s="34"/>
      <c r="AEJ53" s="34"/>
      <c r="AEK53" s="34"/>
      <c r="AEL53" s="34">
        <v>97</v>
      </c>
      <c r="AEM53" s="34">
        <v>38</v>
      </c>
      <c r="AEN53" s="34"/>
      <c r="AEO53" s="34"/>
      <c r="AEP53" s="34">
        <v>3.2</v>
      </c>
      <c r="AEQ53" s="34">
        <v>9338</v>
      </c>
      <c r="AER53" s="34"/>
      <c r="AES53" s="34"/>
      <c r="AET53" s="34">
        <v>2053</v>
      </c>
      <c r="AEU53" s="34">
        <v>235</v>
      </c>
      <c r="AEV53" s="34">
        <v>-120</v>
      </c>
      <c r="AEW53" s="34">
        <v>-27</v>
      </c>
      <c r="AEX53" s="34">
        <v>-84</v>
      </c>
      <c r="AEY53" s="34"/>
      <c r="AEZ53" s="34"/>
      <c r="AFA53" s="34"/>
      <c r="AFB53" s="34">
        <v>7078</v>
      </c>
      <c r="AFC53" s="34">
        <v>2231</v>
      </c>
      <c r="AFD53" s="34">
        <v>5</v>
      </c>
      <c r="AFE53" s="34">
        <v>25</v>
      </c>
      <c r="AFF53" s="34">
        <v>3.5</v>
      </c>
      <c r="AFG53" s="34">
        <v>3611</v>
      </c>
      <c r="AFH53" s="34"/>
      <c r="AFI53" s="34"/>
      <c r="AFJ53" s="34">
        <v>1131</v>
      </c>
      <c r="AFK53" s="34">
        <v>108</v>
      </c>
      <c r="AFL53" s="34">
        <v>-40</v>
      </c>
      <c r="AFM53" s="34">
        <v>-15</v>
      </c>
      <c r="AFN53" s="34">
        <v>-24</v>
      </c>
      <c r="AFO53" s="34"/>
      <c r="AFP53" s="34"/>
      <c r="AFQ53" s="34"/>
      <c r="AFR53" s="34">
        <v>2173</v>
      </c>
      <c r="AFS53" s="34">
        <v>1276</v>
      </c>
      <c r="AFT53" s="34">
        <v>159</v>
      </c>
      <c r="AFU53" s="34">
        <v>3</v>
      </c>
      <c r="AFV53" s="34">
        <v>4.8</v>
      </c>
      <c r="AFW53" s="34"/>
      <c r="AFX53" s="34"/>
      <c r="AFY53" s="34"/>
      <c r="AFZ53" s="34"/>
      <c r="AGA53" s="34"/>
      <c r="AGB53" s="34"/>
      <c r="AGC53" s="34"/>
      <c r="AGD53" s="34"/>
      <c r="AGE53" s="34"/>
      <c r="AGF53" s="34"/>
      <c r="AGG53" s="34"/>
      <c r="AGH53" s="34"/>
      <c r="AGI53" s="34"/>
      <c r="AGJ53" s="34"/>
      <c r="AGK53" s="34"/>
      <c r="AGL53" s="34"/>
      <c r="AGM53" s="34">
        <v>3611</v>
      </c>
      <c r="AGN53" s="34"/>
      <c r="AGO53" s="34"/>
      <c r="AGP53" s="34">
        <v>1131</v>
      </c>
      <c r="AGQ53" s="34">
        <v>108</v>
      </c>
      <c r="AGR53" s="34">
        <v>-40</v>
      </c>
      <c r="AGS53" s="34">
        <v>-15</v>
      </c>
      <c r="AGT53" s="34">
        <v>-24</v>
      </c>
      <c r="AGU53" s="34"/>
      <c r="AGV53" s="34"/>
      <c r="AGW53" s="34"/>
      <c r="AGX53" s="34">
        <v>2173</v>
      </c>
      <c r="AGY53" s="34">
        <v>1276</v>
      </c>
      <c r="AGZ53" s="34">
        <v>159</v>
      </c>
      <c r="AHA53" s="34">
        <v>3</v>
      </c>
      <c r="AHB53" s="34">
        <v>4.8</v>
      </c>
      <c r="AHC53" s="34">
        <v>19837</v>
      </c>
      <c r="AHD53" s="34">
        <v>2216</v>
      </c>
      <c r="AHE53" s="34"/>
      <c r="AHF53" s="34">
        <v>4601</v>
      </c>
      <c r="AHG53" s="34">
        <v>344</v>
      </c>
      <c r="AHH53" s="34">
        <v>-206</v>
      </c>
      <c r="AHI53" s="34">
        <v>-83</v>
      </c>
      <c r="AHJ53" s="34">
        <v>-108</v>
      </c>
      <c r="AHK53" s="34"/>
      <c r="AHL53" s="34"/>
      <c r="AHM53" s="34"/>
      <c r="AHN53" s="34">
        <v>11880</v>
      </c>
      <c r="AHO53" s="34">
        <v>5747</v>
      </c>
      <c r="AHP53" s="34">
        <v>1864</v>
      </c>
      <c r="AHQ53" s="34">
        <v>346</v>
      </c>
      <c r="AHR53" s="34">
        <v>5.3</v>
      </c>
      <c r="AHS53" s="32" t="s">
        <v>498</v>
      </c>
      <c r="AHT53" s="198" t="s">
        <v>2389</v>
      </c>
      <c r="AHU53" s="32" t="s">
        <v>223</v>
      </c>
    </row>
    <row r="54" spans="1:906" ht="15" customHeight="1">
      <c r="A54" s="36" t="s">
        <v>11</v>
      </c>
      <c r="B54" s="58" t="s">
        <v>12</v>
      </c>
      <c r="C54" s="36" t="s">
        <v>162</v>
      </c>
      <c r="D54" s="74">
        <v>44926</v>
      </c>
      <c r="E54" s="58" t="s">
        <v>193</v>
      </c>
      <c r="F54" s="58" t="s">
        <v>191</v>
      </c>
      <c r="G54" s="59">
        <v>4371.1000000000004</v>
      </c>
      <c r="H54" s="31"/>
      <c r="I54" s="31"/>
      <c r="J54" s="31"/>
      <c r="K54" s="31">
        <v>134.9</v>
      </c>
      <c r="L54" s="31">
        <v>69.400000000000006</v>
      </c>
      <c r="M54" s="31"/>
      <c r="N54" s="31">
        <v>47.3</v>
      </c>
      <c r="O54" s="31">
        <v>179391.4</v>
      </c>
      <c r="P54" s="31"/>
      <c r="Q54" s="31"/>
      <c r="R54" s="31">
        <v>1436.3</v>
      </c>
      <c r="S54" s="31">
        <v>1441.4</v>
      </c>
      <c r="T54" s="31">
        <v>1312.2</v>
      </c>
      <c r="U54" s="180">
        <v>181.2</v>
      </c>
      <c r="V54" s="34">
        <v>5.23</v>
      </c>
      <c r="W54" s="34">
        <v>8.1999999999999993</v>
      </c>
      <c r="X54" s="34"/>
      <c r="Y54" s="34"/>
      <c r="Z54" s="34"/>
      <c r="AA54" s="34"/>
      <c r="AB54" s="34">
        <v>0</v>
      </c>
      <c r="AC54" s="34"/>
      <c r="AD54" s="34"/>
      <c r="AE54" s="34">
        <v>3026.8</v>
      </c>
      <c r="AF54" s="34"/>
      <c r="AG54" s="34"/>
      <c r="AH54" s="34">
        <v>1</v>
      </c>
      <c r="AI54" s="34">
        <v>1.5</v>
      </c>
      <c r="AJ54" s="34">
        <v>1.9</v>
      </c>
      <c r="AK54" s="34">
        <v>3.8</v>
      </c>
      <c r="AL54" s="34">
        <v>17.010000000000002</v>
      </c>
      <c r="AM54" s="34">
        <v>0.1</v>
      </c>
      <c r="AN54" s="34"/>
      <c r="AO54" s="34"/>
      <c r="AP54" s="34"/>
      <c r="AQ54" s="34"/>
      <c r="AR54" s="34">
        <v>0</v>
      </c>
      <c r="AS54" s="34"/>
      <c r="AT54" s="34"/>
      <c r="AU54" s="34">
        <v>53.8</v>
      </c>
      <c r="AV54" s="34"/>
      <c r="AW54" s="34"/>
      <c r="AX54" s="34">
        <v>0.1</v>
      </c>
      <c r="AY54" s="34"/>
      <c r="AZ54" s="34"/>
      <c r="BA54" s="34"/>
      <c r="BB54" s="34">
        <v>1.45</v>
      </c>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v>21.5</v>
      </c>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v>32</v>
      </c>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v>479.7</v>
      </c>
      <c r="EF54" s="34"/>
      <c r="EG54" s="34"/>
      <c r="EH54" s="34"/>
      <c r="EI54" s="34">
        <v>6.9</v>
      </c>
      <c r="EJ54" s="34">
        <v>6.4</v>
      </c>
      <c r="EK54" s="34"/>
      <c r="EL54" s="34">
        <v>3.9</v>
      </c>
      <c r="EM54" s="34">
        <v>34427.199999999997</v>
      </c>
      <c r="EN54" s="34"/>
      <c r="EO54" s="34"/>
      <c r="EP54" s="34">
        <v>354.7</v>
      </c>
      <c r="EQ54" s="34">
        <v>65.400000000000006</v>
      </c>
      <c r="ER54" s="34">
        <v>55.9</v>
      </c>
      <c r="ES54" s="34">
        <v>3.7</v>
      </c>
      <c r="ET54" s="34">
        <v>4.5599999999999996</v>
      </c>
      <c r="EU54" s="34">
        <v>1.6</v>
      </c>
      <c r="EV54" s="34"/>
      <c r="EW54" s="34"/>
      <c r="EX54" s="34"/>
      <c r="EY54" s="34"/>
      <c r="EZ54" s="34">
        <v>0</v>
      </c>
      <c r="FA54" s="34"/>
      <c r="FB54" s="34"/>
      <c r="FC54" s="34">
        <v>476.9</v>
      </c>
      <c r="FD54" s="34"/>
      <c r="FE54" s="34"/>
      <c r="FF54" s="34">
        <v>0.1</v>
      </c>
      <c r="FG54" s="34">
        <v>1.4</v>
      </c>
      <c r="FH54" s="34">
        <v>0</v>
      </c>
      <c r="FI54" s="34">
        <v>0</v>
      </c>
      <c r="FJ54" s="34">
        <v>6.95</v>
      </c>
      <c r="FK54" s="34">
        <v>0</v>
      </c>
      <c r="FL54" s="34"/>
      <c r="FM54" s="34"/>
      <c r="FN54" s="34"/>
      <c r="FO54" s="34"/>
      <c r="FP54" s="34">
        <v>0</v>
      </c>
      <c r="FQ54" s="34"/>
      <c r="FR54" s="34"/>
      <c r="FS54" s="34">
        <v>0.1</v>
      </c>
      <c r="FT54" s="34"/>
      <c r="FU54" s="34"/>
      <c r="FV54" s="34">
        <v>0</v>
      </c>
      <c r="FW54" s="34"/>
      <c r="FX54" s="34"/>
      <c r="FY54" s="34"/>
      <c r="FZ54" s="34">
        <v>1</v>
      </c>
      <c r="GA54" s="34"/>
      <c r="GB54" s="34"/>
      <c r="GC54" s="34"/>
      <c r="GD54" s="34"/>
      <c r="GE54" s="34"/>
      <c r="GF54" s="34"/>
      <c r="GG54" s="34"/>
      <c r="GH54" s="34"/>
      <c r="GI54" s="34"/>
      <c r="GJ54" s="34"/>
      <c r="GK54" s="34"/>
      <c r="GL54" s="34"/>
      <c r="GM54" s="34"/>
      <c r="GN54" s="34"/>
      <c r="GO54" s="34"/>
      <c r="GP54" s="34"/>
      <c r="GQ54" s="34">
        <v>7.1</v>
      </c>
      <c r="GR54" s="34"/>
      <c r="GS54" s="34"/>
      <c r="GT54" s="34"/>
      <c r="GU54" s="34"/>
      <c r="GV54" s="34">
        <v>0</v>
      </c>
      <c r="GW54" s="34"/>
      <c r="GX54" s="34"/>
      <c r="GY54" s="34">
        <v>107.8</v>
      </c>
      <c r="GZ54" s="34"/>
      <c r="HA54" s="34"/>
      <c r="HB54" s="34">
        <v>0</v>
      </c>
      <c r="HC54" s="34">
        <v>2.4</v>
      </c>
      <c r="HD54" s="34">
        <v>4</v>
      </c>
      <c r="HE54" s="34">
        <v>0.7</v>
      </c>
      <c r="HF54" s="34">
        <v>14.01</v>
      </c>
      <c r="HG54" s="34"/>
      <c r="HH54" s="34"/>
      <c r="HI54" s="34"/>
      <c r="HJ54" s="34"/>
      <c r="HK54" s="34"/>
      <c r="HL54" s="34"/>
      <c r="HM54" s="34"/>
      <c r="HN54" s="34"/>
      <c r="HO54" s="34"/>
      <c r="HP54" s="34"/>
      <c r="HQ54" s="34"/>
      <c r="HR54" s="34"/>
      <c r="HS54" s="34"/>
      <c r="HT54" s="34"/>
      <c r="HU54" s="34"/>
      <c r="HV54" s="34"/>
      <c r="HW54" s="34">
        <v>0</v>
      </c>
      <c r="HX54" s="34"/>
      <c r="HY54" s="34"/>
      <c r="HZ54" s="34"/>
      <c r="IA54" s="34"/>
      <c r="IB54" s="34">
        <v>0</v>
      </c>
      <c r="IC54" s="34"/>
      <c r="ID54" s="34"/>
      <c r="IE54" s="34">
        <v>0.4</v>
      </c>
      <c r="IF54" s="34"/>
      <c r="IG54" s="34"/>
      <c r="IH54" s="34">
        <v>0</v>
      </c>
      <c r="II54" s="34"/>
      <c r="IJ54" s="34"/>
      <c r="IK54" s="34"/>
      <c r="IL54" s="34">
        <v>1</v>
      </c>
      <c r="IM54" s="34">
        <v>0.6</v>
      </c>
      <c r="IN54" s="34"/>
      <c r="IO54" s="34"/>
      <c r="IP54" s="34"/>
      <c r="IQ54" s="34"/>
      <c r="IR54" s="34">
        <v>0</v>
      </c>
      <c r="IS54" s="34"/>
      <c r="IT54" s="34"/>
      <c r="IU54" s="34">
        <v>49.8</v>
      </c>
      <c r="IV54" s="34"/>
      <c r="IW54" s="34"/>
      <c r="IX54" s="34">
        <v>0</v>
      </c>
      <c r="IY54" s="34">
        <v>0.2</v>
      </c>
      <c r="IZ54" s="34">
        <v>0.3</v>
      </c>
      <c r="JA54" s="34"/>
      <c r="JB54" s="34">
        <v>12.37</v>
      </c>
      <c r="JC54" s="34">
        <v>0.6</v>
      </c>
      <c r="JD54" s="34"/>
      <c r="JE54" s="34"/>
      <c r="JF54" s="34"/>
      <c r="JG54" s="34"/>
      <c r="JH54" s="34">
        <v>0</v>
      </c>
      <c r="JI54" s="34"/>
      <c r="JJ54" s="34"/>
      <c r="JK54" s="34">
        <v>255.9</v>
      </c>
      <c r="JL54" s="34"/>
      <c r="JM54" s="34"/>
      <c r="JN54" s="34">
        <v>0.2</v>
      </c>
      <c r="JO54" s="34">
        <v>0.2</v>
      </c>
      <c r="JP54" s="34">
        <v>0</v>
      </c>
      <c r="JQ54" s="34">
        <v>0.2</v>
      </c>
      <c r="JR54" s="34">
        <v>12.3</v>
      </c>
      <c r="JS54" s="34">
        <v>0.9</v>
      </c>
      <c r="JT54" s="34"/>
      <c r="JU54" s="34"/>
      <c r="JV54" s="34"/>
      <c r="JW54" s="34"/>
      <c r="JX54" s="34">
        <v>0</v>
      </c>
      <c r="JY54" s="34"/>
      <c r="JZ54" s="34"/>
      <c r="KA54" s="34">
        <v>27.3</v>
      </c>
      <c r="KB54" s="34"/>
      <c r="KC54" s="34"/>
      <c r="KD54" s="34">
        <v>0.2</v>
      </c>
      <c r="KE54" s="34">
        <v>0.2</v>
      </c>
      <c r="KF54" s="34">
        <v>0.5</v>
      </c>
      <c r="KG54" s="34"/>
      <c r="KH54" s="34">
        <v>11.33</v>
      </c>
      <c r="KI54" s="34"/>
      <c r="KJ54" s="34"/>
      <c r="KK54" s="34"/>
      <c r="KL54" s="34"/>
      <c r="KM54" s="34"/>
      <c r="KN54" s="34"/>
      <c r="KO54" s="34"/>
      <c r="KP54" s="34"/>
      <c r="KQ54" s="34"/>
      <c r="KR54" s="34"/>
      <c r="KS54" s="34"/>
      <c r="KT54" s="34"/>
      <c r="KU54" s="34"/>
      <c r="KV54" s="34"/>
      <c r="KW54" s="34"/>
      <c r="KX54" s="34"/>
      <c r="KY54" s="34">
        <v>23.4</v>
      </c>
      <c r="KZ54" s="34"/>
      <c r="LA54" s="34"/>
      <c r="LB54" s="34"/>
      <c r="LC54" s="34"/>
      <c r="LD54" s="34">
        <v>0.1</v>
      </c>
      <c r="LE54" s="34"/>
      <c r="LF54" s="34"/>
      <c r="LG54" s="34">
        <v>7655.2</v>
      </c>
      <c r="LH54" s="34"/>
      <c r="LI54" s="34"/>
      <c r="LJ54" s="34">
        <v>23.3</v>
      </c>
      <c r="LK54" s="34">
        <v>0.1</v>
      </c>
      <c r="LL54" s="34"/>
      <c r="LM54" s="34"/>
      <c r="LN54" s="34">
        <v>0.44</v>
      </c>
      <c r="LO54" s="34">
        <v>95.3</v>
      </c>
      <c r="LP54" s="34"/>
      <c r="LQ54" s="34"/>
      <c r="LR54" s="34"/>
      <c r="LS54" s="34">
        <v>0.2</v>
      </c>
      <c r="LT54" s="34">
        <v>0.5</v>
      </c>
      <c r="LU54" s="34"/>
      <c r="LV54" s="34">
        <v>0</v>
      </c>
      <c r="LW54" s="34">
        <v>2303.1</v>
      </c>
      <c r="LX54" s="34"/>
      <c r="LY54" s="34"/>
      <c r="LZ54" s="34">
        <v>71.3</v>
      </c>
      <c r="MA54" s="34">
        <v>0.9</v>
      </c>
      <c r="MB54" s="34">
        <v>23.1</v>
      </c>
      <c r="MC54" s="34">
        <v>0</v>
      </c>
      <c r="MD54" s="34">
        <v>5.17</v>
      </c>
      <c r="ME54" s="34">
        <v>28.9</v>
      </c>
      <c r="MF54" s="34"/>
      <c r="MG54" s="34"/>
      <c r="MH54" s="34"/>
      <c r="MI54" s="34"/>
      <c r="MJ54" s="34">
        <v>0.2</v>
      </c>
      <c r="MK54" s="34"/>
      <c r="ML54" s="34"/>
      <c r="MM54" s="34">
        <v>12374.9</v>
      </c>
      <c r="MN54" s="34"/>
      <c r="MO54" s="34"/>
      <c r="MP54" s="34">
        <v>19.399999999999999</v>
      </c>
      <c r="MQ54" s="34">
        <v>9.5</v>
      </c>
      <c r="MR54" s="34"/>
      <c r="MS54" s="34"/>
      <c r="MT54" s="34">
        <v>4.7</v>
      </c>
      <c r="MU54" s="34">
        <v>1.5</v>
      </c>
      <c r="MV54" s="34"/>
      <c r="MW54" s="34"/>
      <c r="MX54" s="34"/>
      <c r="MY54" s="34"/>
      <c r="MZ54" s="34">
        <v>0</v>
      </c>
      <c r="NA54" s="34"/>
      <c r="NB54" s="34"/>
      <c r="NC54" s="34">
        <v>5906.9</v>
      </c>
      <c r="ND54" s="34"/>
      <c r="NE54" s="34"/>
      <c r="NF54" s="34">
        <v>0.2</v>
      </c>
      <c r="NG54" s="34">
        <v>0.3</v>
      </c>
      <c r="NH54" s="34">
        <v>0.8</v>
      </c>
      <c r="NI54" s="34">
        <v>0.3</v>
      </c>
      <c r="NJ54" s="34">
        <v>11.18</v>
      </c>
      <c r="NK54" s="34">
        <v>0.6</v>
      </c>
      <c r="NL54" s="34"/>
      <c r="NM54" s="34"/>
      <c r="NN54" s="34"/>
      <c r="NO54" s="34"/>
      <c r="NP54" s="34">
        <v>0</v>
      </c>
      <c r="NQ54" s="34"/>
      <c r="NR54" s="34"/>
      <c r="NS54" s="34">
        <v>669.6</v>
      </c>
      <c r="NT54" s="34"/>
      <c r="NU54" s="34"/>
      <c r="NV54" s="34"/>
      <c r="NW54" s="34">
        <v>0.4</v>
      </c>
      <c r="NX54" s="34">
        <v>0.1</v>
      </c>
      <c r="NY54" s="34">
        <v>0</v>
      </c>
      <c r="NZ54" s="34">
        <v>9.4</v>
      </c>
      <c r="OA54" s="34">
        <v>1.8</v>
      </c>
      <c r="OB54" s="34"/>
      <c r="OC54" s="34"/>
      <c r="OD54" s="34"/>
      <c r="OE54" s="34"/>
      <c r="OF54" s="34">
        <v>0</v>
      </c>
      <c r="OG54" s="34"/>
      <c r="OH54" s="34"/>
      <c r="OI54" s="34">
        <v>25.6</v>
      </c>
      <c r="OJ54" s="34"/>
      <c r="OK54" s="34"/>
      <c r="OL54" s="34">
        <v>0.4</v>
      </c>
      <c r="OM54" s="34">
        <v>0.4</v>
      </c>
      <c r="ON54" s="34">
        <v>0.8</v>
      </c>
      <c r="OO54" s="34">
        <v>0.2</v>
      </c>
      <c r="OP54" s="34">
        <v>13.04</v>
      </c>
      <c r="OQ54" s="34">
        <v>13.9</v>
      </c>
      <c r="OR54" s="34"/>
      <c r="OS54" s="34"/>
      <c r="OT54" s="34"/>
      <c r="OU54" s="34"/>
      <c r="OV54" s="34">
        <v>0.1</v>
      </c>
      <c r="OW54" s="34"/>
      <c r="OX54" s="34"/>
      <c r="OY54" s="34">
        <v>197.7</v>
      </c>
      <c r="OZ54" s="34"/>
      <c r="PA54" s="34"/>
      <c r="PB54" s="34">
        <v>13.6</v>
      </c>
      <c r="PC54" s="34">
        <v>0.3</v>
      </c>
      <c r="PD54" s="34"/>
      <c r="PE54" s="34"/>
      <c r="PF54" s="34">
        <v>4.21</v>
      </c>
      <c r="PG54" s="34">
        <v>6.7</v>
      </c>
      <c r="PH54" s="34"/>
      <c r="PI54" s="34"/>
      <c r="PJ54" s="34"/>
      <c r="PK54" s="34"/>
      <c r="PL54" s="34">
        <v>0</v>
      </c>
      <c r="PM54" s="34"/>
      <c r="PN54" s="34"/>
      <c r="PO54" s="34">
        <v>156.5</v>
      </c>
      <c r="PP54" s="34"/>
      <c r="PQ54" s="34"/>
      <c r="PR54" s="34">
        <v>6.7</v>
      </c>
      <c r="PS54" s="34"/>
      <c r="PT54" s="34">
        <v>0</v>
      </c>
      <c r="PU54" s="34"/>
      <c r="PV54" s="34">
        <v>3.3</v>
      </c>
      <c r="PW54" s="34">
        <v>22.9</v>
      </c>
      <c r="PX54" s="34"/>
      <c r="PY54" s="34"/>
      <c r="PZ54" s="34"/>
      <c r="QA54" s="34"/>
      <c r="QB54" s="34">
        <v>0.1</v>
      </c>
      <c r="QC54" s="34"/>
      <c r="QD54" s="34"/>
      <c r="QE54" s="34">
        <v>310</v>
      </c>
      <c r="QF54" s="34"/>
      <c r="QG54" s="34"/>
      <c r="QH54" s="34">
        <v>20.100000000000001</v>
      </c>
      <c r="QI54" s="34">
        <v>1.5</v>
      </c>
      <c r="QJ54" s="34">
        <v>0.5</v>
      </c>
      <c r="QK54" s="34">
        <v>0.8</v>
      </c>
      <c r="QL54" s="34">
        <v>4.16</v>
      </c>
      <c r="QM54" s="34">
        <v>0.4</v>
      </c>
      <c r="QN54" s="34"/>
      <c r="QO54" s="34"/>
      <c r="QP54" s="34"/>
      <c r="QQ54" s="34"/>
      <c r="QR54" s="34">
        <v>0</v>
      </c>
      <c r="QS54" s="34"/>
      <c r="QT54" s="34"/>
      <c r="QU54" s="34">
        <v>23.3</v>
      </c>
      <c r="QV54" s="34"/>
      <c r="QW54" s="34"/>
      <c r="QX54" s="34">
        <v>0</v>
      </c>
      <c r="QY54" s="34">
        <v>0.3</v>
      </c>
      <c r="QZ54" s="34"/>
      <c r="RA54" s="34"/>
      <c r="RB54" s="34">
        <v>7.32</v>
      </c>
      <c r="RC54" s="34"/>
      <c r="RD54" s="34"/>
      <c r="RE54" s="34"/>
      <c r="RF54" s="34"/>
      <c r="RG54" s="34"/>
      <c r="RH54" s="34"/>
      <c r="RI54" s="34"/>
      <c r="RJ54" s="34"/>
      <c r="RK54" s="34"/>
      <c r="RL54" s="34"/>
      <c r="RM54" s="34"/>
      <c r="RN54" s="34"/>
      <c r="RO54" s="34"/>
      <c r="RP54" s="34"/>
      <c r="RQ54" s="34"/>
      <c r="RR54" s="34"/>
      <c r="RS54" s="34">
        <v>0.6</v>
      </c>
      <c r="RT54" s="34"/>
      <c r="RU54" s="34"/>
      <c r="RV54" s="34"/>
      <c r="RW54" s="34"/>
      <c r="RX54" s="34">
        <v>0</v>
      </c>
      <c r="RY54" s="34"/>
      <c r="RZ54" s="34"/>
      <c r="SA54" s="34">
        <v>51.1</v>
      </c>
      <c r="SB54" s="34"/>
      <c r="SC54" s="34"/>
      <c r="SD54" s="34">
        <v>0.1</v>
      </c>
      <c r="SE54" s="34">
        <v>0.2</v>
      </c>
      <c r="SF54" s="34">
        <v>0.3</v>
      </c>
      <c r="SG54" s="34"/>
      <c r="SH54" s="34">
        <v>9.9499999999999993</v>
      </c>
      <c r="SI54" s="34">
        <v>272.89999999999998</v>
      </c>
      <c r="SJ54" s="34"/>
      <c r="SK54" s="34"/>
      <c r="SL54" s="34"/>
      <c r="SM54" s="34">
        <v>6.7</v>
      </c>
      <c r="SN54" s="34">
        <v>5.3</v>
      </c>
      <c r="SO54" s="34"/>
      <c r="SP54" s="34">
        <v>3.9</v>
      </c>
      <c r="SQ54" s="34">
        <v>3832.7</v>
      </c>
      <c r="SR54" s="34"/>
      <c r="SS54" s="34"/>
      <c r="ST54" s="34">
        <v>198.9</v>
      </c>
      <c r="SU54" s="34">
        <v>47.1</v>
      </c>
      <c r="SV54" s="34">
        <v>25.5</v>
      </c>
      <c r="SW54" s="34">
        <v>1.5</v>
      </c>
      <c r="SX54" s="34">
        <v>4.33</v>
      </c>
      <c r="SY54" s="34">
        <v>0.2</v>
      </c>
      <c r="SZ54" s="34"/>
      <c r="TA54" s="34"/>
      <c r="TB54" s="34"/>
      <c r="TC54" s="34"/>
      <c r="TD54" s="34">
        <v>0</v>
      </c>
      <c r="TE54" s="34"/>
      <c r="TF54" s="34"/>
      <c r="TG54" s="34">
        <v>2.7</v>
      </c>
      <c r="TH54" s="34"/>
      <c r="TI54" s="34"/>
      <c r="TJ54" s="34">
        <v>0.2</v>
      </c>
      <c r="TK54" s="34"/>
      <c r="TL54" s="34"/>
      <c r="TM54" s="34"/>
      <c r="TN54" s="34">
        <v>4.1399999999999997</v>
      </c>
      <c r="TO54" s="34">
        <v>2.5</v>
      </c>
      <c r="TP54" s="34"/>
      <c r="TQ54" s="34"/>
      <c r="TR54" s="34"/>
      <c r="TS54" s="34"/>
      <c r="TT54" s="34">
        <v>0</v>
      </c>
      <c r="TU54" s="34"/>
      <c r="TV54" s="34"/>
      <c r="TW54" s="34">
        <v>2343.6999999999998</v>
      </c>
      <c r="TX54" s="34"/>
      <c r="TY54" s="34"/>
      <c r="TZ54" s="34">
        <v>0.4</v>
      </c>
      <c r="UA54" s="34">
        <v>1.7</v>
      </c>
      <c r="UB54" s="34">
        <v>0.4</v>
      </c>
      <c r="UC54" s="34"/>
      <c r="UD54" s="34">
        <v>6.78</v>
      </c>
      <c r="UE54" s="34"/>
      <c r="UF54" s="34"/>
      <c r="UG54" s="34"/>
      <c r="UH54" s="34"/>
      <c r="UI54" s="34"/>
      <c r="UJ54" s="34"/>
      <c r="UK54" s="34"/>
      <c r="UL54" s="34"/>
      <c r="UM54" s="34">
        <v>1221.7</v>
      </c>
      <c r="UN54" s="34"/>
      <c r="UO54" s="34"/>
      <c r="UP54" s="34"/>
      <c r="UQ54" s="34"/>
      <c r="UR54" s="34"/>
      <c r="US54" s="34"/>
      <c r="UT54" s="34"/>
      <c r="UU54" s="34">
        <v>1.1000000000000001</v>
      </c>
      <c r="UV54" s="34"/>
      <c r="UW54" s="34"/>
      <c r="UX54" s="34"/>
      <c r="UY54" s="34"/>
      <c r="UZ54" s="34">
        <v>0</v>
      </c>
      <c r="VA54" s="34"/>
      <c r="VB54" s="34"/>
      <c r="VC54" s="34">
        <v>1083.5</v>
      </c>
      <c r="VD54" s="34"/>
      <c r="VE54" s="34"/>
      <c r="VF54" s="34">
        <v>0.2</v>
      </c>
      <c r="VG54" s="34">
        <v>0.6</v>
      </c>
      <c r="VH54" s="34">
        <v>0.3</v>
      </c>
      <c r="VI54" s="34"/>
      <c r="VJ54" s="34">
        <v>7.1</v>
      </c>
      <c r="VK54" s="34">
        <v>0.1</v>
      </c>
      <c r="VL54" s="34">
        <v>0.1</v>
      </c>
      <c r="VM54" s="34"/>
      <c r="VN54" s="34"/>
      <c r="VO54" s="34"/>
      <c r="VP54" s="34">
        <v>0</v>
      </c>
      <c r="VQ54" s="34"/>
      <c r="VR54" s="34"/>
      <c r="VS54" s="34">
        <v>38.5</v>
      </c>
      <c r="VT54" s="34"/>
      <c r="VU54" s="34"/>
      <c r="VV54" s="34">
        <v>0</v>
      </c>
      <c r="VW54" s="34"/>
      <c r="VX54" s="34">
        <v>0.1</v>
      </c>
      <c r="VY54" s="34"/>
      <c r="VZ54" s="34">
        <v>17.87</v>
      </c>
      <c r="WA54" s="34"/>
      <c r="WB54" s="34"/>
      <c r="WC54" s="34"/>
      <c r="WD54" s="34"/>
      <c r="WE54" s="34"/>
      <c r="WF54" s="34"/>
      <c r="WG54" s="34"/>
      <c r="WH54" s="34"/>
      <c r="WI54" s="34"/>
      <c r="WJ54" s="34"/>
      <c r="WK54" s="34"/>
      <c r="WL54" s="34"/>
      <c r="WM54" s="34"/>
      <c r="WN54" s="34"/>
      <c r="WO54" s="34"/>
      <c r="WP54" s="34"/>
      <c r="WQ54" s="34">
        <v>0.1</v>
      </c>
      <c r="WR54" s="34"/>
      <c r="WS54" s="34"/>
      <c r="WT54" s="34"/>
      <c r="WU54" s="34"/>
      <c r="WV54" s="34">
        <v>0</v>
      </c>
      <c r="WW54" s="34"/>
      <c r="WX54" s="34"/>
      <c r="WY54" s="34">
        <v>75.400000000000006</v>
      </c>
      <c r="WZ54" s="34"/>
      <c r="XA54" s="34"/>
      <c r="XB54" s="34">
        <v>0</v>
      </c>
      <c r="XC54" s="34">
        <v>0.1</v>
      </c>
      <c r="XD54" s="34"/>
      <c r="XE54" s="34"/>
      <c r="XF54" s="34">
        <v>5.77</v>
      </c>
      <c r="XG54" s="34">
        <v>20.6</v>
      </c>
      <c r="XH54" s="34"/>
      <c r="XI54" s="34"/>
      <c r="XJ54" s="34"/>
      <c r="XK54" s="34">
        <v>0.2</v>
      </c>
      <c r="XL54" s="34">
        <v>0.2</v>
      </c>
      <c r="XM54" s="34"/>
      <c r="XN54" s="34">
        <v>0.1</v>
      </c>
      <c r="XO54" s="34">
        <v>4493.8</v>
      </c>
      <c r="XP54" s="34"/>
      <c r="XQ54" s="34"/>
      <c r="XR54" s="34">
        <v>2.2000000000000002</v>
      </c>
      <c r="XS54" s="34">
        <v>8.1999999999999993</v>
      </c>
      <c r="XT54" s="34">
        <v>8.6</v>
      </c>
      <c r="XU54" s="34">
        <v>1.6</v>
      </c>
      <c r="XV54" s="34">
        <v>10.61</v>
      </c>
      <c r="XW54" s="34">
        <v>2.8</v>
      </c>
      <c r="XX54" s="34"/>
      <c r="XY54" s="34"/>
      <c r="XZ54" s="34"/>
      <c r="YA54" s="34">
        <v>0</v>
      </c>
      <c r="YB54" s="34">
        <v>0</v>
      </c>
      <c r="YC54" s="34"/>
      <c r="YD54" s="34">
        <v>0</v>
      </c>
      <c r="YE54" s="34">
        <v>42.5</v>
      </c>
      <c r="YF54" s="34"/>
      <c r="YG54" s="34"/>
      <c r="YH54" s="34">
        <v>0.1</v>
      </c>
      <c r="YI54" s="34">
        <v>1</v>
      </c>
      <c r="YJ54" s="34">
        <v>1.8</v>
      </c>
      <c r="YK54" s="34"/>
      <c r="YL54" s="34">
        <v>11.67</v>
      </c>
      <c r="YM54" s="34">
        <v>0.6</v>
      </c>
      <c r="YN54" s="34"/>
      <c r="YO54" s="34"/>
      <c r="YP54" s="34"/>
      <c r="YQ54" s="34"/>
      <c r="YR54" s="34">
        <v>0</v>
      </c>
      <c r="YS54" s="34"/>
      <c r="YT54" s="34"/>
      <c r="YU54" s="34">
        <v>145.69999999999999</v>
      </c>
      <c r="YV54" s="34"/>
      <c r="YW54" s="34"/>
      <c r="YX54" s="34">
        <v>0</v>
      </c>
      <c r="YY54" s="34">
        <v>0.4</v>
      </c>
      <c r="YZ54" s="34">
        <v>0.2</v>
      </c>
      <c r="ZA54" s="34"/>
      <c r="ZB54" s="34">
        <v>10.73</v>
      </c>
      <c r="ZC54" s="34">
        <v>17.2</v>
      </c>
      <c r="ZD54" s="34"/>
      <c r="ZE54" s="34"/>
      <c r="ZF54" s="34"/>
      <c r="ZG54" s="34">
        <v>0.2</v>
      </c>
      <c r="ZH54" s="34">
        <v>0.2</v>
      </c>
      <c r="ZI54" s="34"/>
      <c r="ZJ54" s="34">
        <v>0.1</v>
      </c>
      <c r="ZK54" s="34">
        <v>4493.8</v>
      </c>
      <c r="ZL54" s="34"/>
      <c r="ZM54" s="34"/>
      <c r="ZN54" s="34">
        <v>2.1</v>
      </c>
      <c r="ZO54" s="34">
        <v>6.9</v>
      </c>
      <c r="ZP54" s="34">
        <v>6.6</v>
      </c>
      <c r="ZQ54" s="34">
        <v>1.6</v>
      </c>
      <c r="ZR54" s="34">
        <v>10.43</v>
      </c>
      <c r="ZS54" s="34">
        <v>3089.3</v>
      </c>
      <c r="ZT54" s="34">
        <v>9.6</v>
      </c>
      <c r="ZU54" s="34"/>
      <c r="ZV54" s="34"/>
      <c r="ZW54" s="34">
        <v>84.2</v>
      </c>
      <c r="ZX54" s="34">
        <v>50.7</v>
      </c>
      <c r="ZY54" s="34"/>
      <c r="ZZ54" s="34">
        <v>35</v>
      </c>
      <c r="AAA54" s="34">
        <v>121914.9</v>
      </c>
      <c r="AAB54" s="34"/>
      <c r="AAC54" s="34"/>
      <c r="AAD54" s="34">
        <v>839.5</v>
      </c>
      <c r="AAE54" s="34">
        <v>1027.9000000000001</v>
      </c>
      <c r="AAF54" s="34">
        <v>1087.5</v>
      </c>
      <c r="AAG54" s="34">
        <v>134.5</v>
      </c>
      <c r="AAH54" s="34">
        <v>9.2100000000000009</v>
      </c>
      <c r="AAI54" s="34">
        <v>3</v>
      </c>
      <c r="AAJ54" s="34"/>
      <c r="AAK54" s="34"/>
      <c r="AAL54" s="34"/>
      <c r="AAM54" s="34"/>
      <c r="AAN54" s="34"/>
      <c r="AAO54" s="34"/>
      <c r="AAP54" s="34"/>
      <c r="AAQ54" s="34">
        <v>348.6</v>
      </c>
      <c r="AAR54" s="34"/>
      <c r="AAS54" s="34"/>
      <c r="AAT54" s="34">
        <v>0.1</v>
      </c>
      <c r="AAU54" s="34">
        <v>2</v>
      </c>
      <c r="AAV54" s="34">
        <v>0.8</v>
      </c>
      <c r="AAW54" s="34">
        <v>0</v>
      </c>
      <c r="AAX54" s="34">
        <v>9.0500000000000007</v>
      </c>
      <c r="AAY54" s="34">
        <v>0.8</v>
      </c>
      <c r="AAZ54" s="34"/>
      <c r="ABA54" s="34"/>
      <c r="ABB54" s="34"/>
      <c r="ABC54" s="34"/>
      <c r="ABD54" s="34">
        <v>0</v>
      </c>
      <c r="ABE54" s="34"/>
      <c r="ABF54" s="34"/>
      <c r="ABG54" s="34">
        <v>170.1</v>
      </c>
      <c r="ABH54" s="34"/>
      <c r="ABI54" s="34"/>
      <c r="ABJ54" s="34">
        <v>0</v>
      </c>
      <c r="ABK54" s="34">
        <v>0.8</v>
      </c>
      <c r="ABL54" s="34"/>
      <c r="ABM54" s="34"/>
      <c r="ABN54" s="34">
        <v>9.16</v>
      </c>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v>2.1</v>
      </c>
      <c r="ACV54" s="34"/>
      <c r="ACW54" s="34"/>
      <c r="ACX54" s="34"/>
      <c r="ACY54" s="34"/>
      <c r="ACZ54" s="34">
        <v>0</v>
      </c>
      <c r="ADA54" s="34"/>
      <c r="ADB54" s="34"/>
      <c r="ADC54" s="34">
        <v>175.6</v>
      </c>
      <c r="ADD54" s="34"/>
      <c r="ADE54" s="34"/>
      <c r="ADF54" s="34">
        <v>0</v>
      </c>
      <c r="ADG54" s="34">
        <v>1.3</v>
      </c>
      <c r="ADH54" s="34">
        <v>0.8</v>
      </c>
      <c r="ADI54" s="34"/>
      <c r="ADJ54" s="34">
        <v>9.2899999999999991</v>
      </c>
      <c r="ADK54" s="34">
        <v>0.1</v>
      </c>
      <c r="ADL54" s="34"/>
      <c r="ADM54" s="34"/>
      <c r="ADN54" s="34"/>
      <c r="ADO54" s="34"/>
      <c r="ADP54" s="34">
        <v>0</v>
      </c>
      <c r="ADQ54" s="34"/>
      <c r="ADR54" s="34"/>
      <c r="ADS54" s="34">
        <v>2.9</v>
      </c>
      <c r="ADT54" s="34"/>
      <c r="ADU54" s="34"/>
      <c r="ADV54" s="34">
        <v>0.1</v>
      </c>
      <c r="ADW54" s="34"/>
      <c r="ADX54" s="34"/>
      <c r="ADY54" s="34"/>
      <c r="ADZ54" s="34">
        <v>3.25</v>
      </c>
      <c r="AEA54" s="34">
        <v>15.4</v>
      </c>
      <c r="AEB54" s="34"/>
      <c r="AEC54" s="34"/>
      <c r="AED54" s="34"/>
      <c r="AEE54" s="34"/>
      <c r="AEF54" s="34">
        <v>0.1</v>
      </c>
      <c r="AEG54" s="34"/>
      <c r="AEH54" s="34"/>
      <c r="AEI54" s="34">
        <v>1449.1</v>
      </c>
      <c r="AEJ54" s="34"/>
      <c r="AEK54" s="34"/>
      <c r="AEL54" s="34">
        <v>1.4</v>
      </c>
      <c r="AEM54" s="34">
        <v>2</v>
      </c>
      <c r="AEN54" s="34">
        <v>9.1</v>
      </c>
      <c r="AEO54" s="34">
        <v>2.8</v>
      </c>
      <c r="AEP54" s="34">
        <v>15.63</v>
      </c>
      <c r="AEQ54" s="34">
        <v>752.3</v>
      </c>
      <c r="AER54" s="34"/>
      <c r="AES54" s="34"/>
      <c r="AET54" s="34"/>
      <c r="AEU54" s="34">
        <v>43.5</v>
      </c>
      <c r="AEV54" s="34">
        <v>11.9</v>
      </c>
      <c r="AEW54" s="34"/>
      <c r="AEX54" s="34">
        <v>8.1999999999999993</v>
      </c>
      <c r="AEY54" s="34">
        <v>11258.4</v>
      </c>
      <c r="AEZ54" s="34"/>
      <c r="AFA54" s="34"/>
      <c r="AFB54" s="34">
        <v>237</v>
      </c>
      <c r="AFC54" s="34">
        <v>332.6</v>
      </c>
      <c r="AFD54" s="34">
        <v>148</v>
      </c>
      <c r="AFE54" s="34">
        <v>34.700000000000003</v>
      </c>
      <c r="AFF54" s="34">
        <v>7.47</v>
      </c>
      <c r="AFG54" s="34">
        <v>34828.199999999997</v>
      </c>
      <c r="AFH54" s="34"/>
      <c r="AFI54" s="34"/>
      <c r="AFJ54" s="34"/>
      <c r="AFK54" s="34">
        <v>699.7</v>
      </c>
      <c r="AFL54" s="34">
        <v>286.89999999999998</v>
      </c>
      <c r="AFM54" s="34"/>
      <c r="AFN54" s="34">
        <v>159.5</v>
      </c>
      <c r="AFO54" s="34">
        <v>1474743.2</v>
      </c>
      <c r="AFP54" s="34"/>
      <c r="AFQ54" s="34"/>
      <c r="AFR54" s="34">
        <v>16492.2</v>
      </c>
      <c r="AFS54" s="34">
        <v>10329</v>
      </c>
      <c r="AFT54" s="34">
        <v>6257.7</v>
      </c>
      <c r="AFU54" s="34">
        <v>1749.4</v>
      </c>
      <c r="AFV54" s="34">
        <v>6.93</v>
      </c>
      <c r="AFW54" s="34">
        <v>9488</v>
      </c>
      <c r="AFX54" s="34"/>
      <c r="AFY54" s="34"/>
      <c r="AFZ54" s="34"/>
      <c r="AGA54" s="34">
        <v>3.5</v>
      </c>
      <c r="AGB54" s="34">
        <v>14.7</v>
      </c>
      <c r="AGC54" s="34"/>
      <c r="AGD54" s="34">
        <v>0.7</v>
      </c>
      <c r="AGE54" s="34">
        <v>186803.6</v>
      </c>
      <c r="AGF54" s="34"/>
      <c r="AGG54" s="34"/>
      <c r="AGH54" s="34">
        <v>7487.9</v>
      </c>
      <c r="AGI54" s="34">
        <v>1419.3</v>
      </c>
      <c r="AGJ54" s="34">
        <v>121</v>
      </c>
      <c r="AGK54" s="34">
        <v>459.8</v>
      </c>
      <c r="AGL54" s="34">
        <v>3.76</v>
      </c>
      <c r="AGM54" s="34">
        <v>25340.2</v>
      </c>
      <c r="AGN54" s="34"/>
      <c r="AGO54" s="34"/>
      <c r="AGP54" s="34"/>
      <c r="AGQ54" s="34">
        <v>696.2</v>
      </c>
      <c r="AGR54" s="34">
        <v>272.2</v>
      </c>
      <c r="AGS54" s="34"/>
      <c r="AGT54" s="34">
        <v>158.80000000000001</v>
      </c>
      <c r="AGU54" s="34">
        <v>1287939.6000000001</v>
      </c>
      <c r="AGV54" s="34"/>
      <c r="AGW54" s="34"/>
      <c r="AGX54" s="34">
        <v>9004.2000000000007</v>
      </c>
      <c r="AGY54" s="34">
        <v>8909.7000000000007</v>
      </c>
      <c r="AGZ54" s="34">
        <v>6136.7</v>
      </c>
      <c r="AHA54" s="34">
        <v>1289.5999999999999</v>
      </c>
      <c r="AHB54" s="34">
        <v>8.1199999999999992</v>
      </c>
      <c r="AHC54" s="34">
        <v>39199.300000000003</v>
      </c>
      <c r="AHD54" s="34"/>
      <c r="AHE54" s="34"/>
      <c r="AHF54" s="34"/>
      <c r="AHG54" s="34">
        <v>834.5</v>
      </c>
      <c r="AHH54" s="34">
        <v>356.3</v>
      </c>
      <c r="AHI54" s="34"/>
      <c r="AHJ54" s="34">
        <v>206.8</v>
      </c>
      <c r="AHK54" s="34">
        <v>1654134.6</v>
      </c>
      <c r="AHL54" s="34"/>
      <c r="AHM54" s="34"/>
      <c r="AHN54" s="34">
        <v>17928.5</v>
      </c>
      <c r="AHO54" s="34">
        <v>11770.4</v>
      </c>
      <c r="AHP54" s="34">
        <v>7569.9</v>
      </c>
      <c r="AHQ54" s="34">
        <v>1930.5</v>
      </c>
      <c r="AHR54" s="34">
        <v>7.1</v>
      </c>
      <c r="AHS54" s="32" t="s">
        <v>499</v>
      </c>
      <c r="AHT54" s="198" t="s">
        <v>2389</v>
      </c>
      <c r="AHU54" s="32" t="s">
        <v>344</v>
      </c>
      <c r="AHV54" s="28" t="s">
        <v>2339</v>
      </c>
    </row>
    <row r="55" spans="1:906" ht="15" customHeight="1">
      <c r="A55" s="36" t="s">
        <v>76</v>
      </c>
      <c r="B55" s="58" t="s">
        <v>77</v>
      </c>
      <c r="C55" s="36" t="s">
        <v>162</v>
      </c>
      <c r="D55" s="74">
        <v>44926</v>
      </c>
      <c r="E55" s="58" t="s">
        <v>193</v>
      </c>
      <c r="F55" s="58" t="s">
        <v>191</v>
      </c>
      <c r="G55" s="59">
        <v>129488</v>
      </c>
      <c r="H55" s="31">
        <v>6223</v>
      </c>
      <c r="I55" s="31"/>
      <c r="J55" s="31">
        <v>16613</v>
      </c>
      <c r="K55" s="30">
        <v>4314</v>
      </c>
      <c r="L55" s="30">
        <v>1665</v>
      </c>
      <c r="M55" s="30">
        <v>153</v>
      </c>
      <c r="N55" s="30">
        <v>1392</v>
      </c>
      <c r="O55" s="31"/>
      <c r="P55" s="31"/>
      <c r="Q55" s="31"/>
      <c r="R55" s="31">
        <v>104191</v>
      </c>
      <c r="S55" s="31">
        <v>12997</v>
      </c>
      <c r="T55" s="31">
        <v>7472</v>
      </c>
      <c r="U55" s="180">
        <v>4828</v>
      </c>
      <c r="V55" s="34">
        <v>3.7</v>
      </c>
      <c r="W55" s="34">
        <v>524</v>
      </c>
      <c r="X55" s="34">
        <v>23</v>
      </c>
      <c r="Y55" s="34"/>
      <c r="Z55" s="34">
        <v>76</v>
      </c>
      <c r="AA55" s="34">
        <v>23</v>
      </c>
      <c r="AB55" s="34">
        <v>10</v>
      </c>
      <c r="AC55" s="34">
        <v>1</v>
      </c>
      <c r="AD55" s="34">
        <v>8</v>
      </c>
      <c r="AE55" s="34"/>
      <c r="AF55" s="34"/>
      <c r="AG55" s="34"/>
      <c r="AH55" s="34">
        <v>263</v>
      </c>
      <c r="AI55" s="34">
        <v>152</v>
      </c>
      <c r="AJ55" s="34">
        <v>86</v>
      </c>
      <c r="AK55" s="34">
        <v>23</v>
      </c>
      <c r="AL55" s="34">
        <v>5.9</v>
      </c>
      <c r="AM55" s="34">
        <v>2474</v>
      </c>
      <c r="AN55" s="34">
        <v>2190</v>
      </c>
      <c r="AO55" s="34"/>
      <c r="AP55" s="34">
        <v>137</v>
      </c>
      <c r="AQ55" s="34">
        <v>70</v>
      </c>
      <c r="AR55" s="34">
        <v>32</v>
      </c>
      <c r="AS55" s="34">
        <v>5</v>
      </c>
      <c r="AT55" s="34">
        <v>23</v>
      </c>
      <c r="AU55" s="34"/>
      <c r="AV55" s="34"/>
      <c r="AW55" s="34"/>
      <c r="AX55" s="34">
        <v>1798</v>
      </c>
      <c r="AY55" s="34">
        <v>662</v>
      </c>
      <c r="AZ55" s="34">
        <v>12</v>
      </c>
      <c r="BA55" s="34">
        <v>3</v>
      </c>
      <c r="BB55" s="34">
        <v>3.3</v>
      </c>
      <c r="BC55" s="34">
        <v>42</v>
      </c>
      <c r="BD55" s="34">
        <v>35</v>
      </c>
      <c r="BE55" s="34"/>
      <c r="BF55" s="34">
        <v>9</v>
      </c>
      <c r="BG55" s="34">
        <v>8</v>
      </c>
      <c r="BH55" s="34">
        <v>3</v>
      </c>
      <c r="BI55" s="34">
        <v>1</v>
      </c>
      <c r="BJ55" s="34">
        <v>2</v>
      </c>
      <c r="BK55" s="34"/>
      <c r="BL55" s="34"/>
      <c r="BM55" s="34"/>
      <c r="BN55" s="34">
        <v>20</v>
      </c>
      <c r="BO55" s="34">
        <v>20</v>
      </c>
      <c r="BP55" s="34">
        <v>2</v>
      </c>
      <c r="BQ55" s="34">
        <v>0</v>
      </c>
      <c r="BR55" s="34">
        <v>4.8</v>
      </c>
      <c r="BS55" s="34">
        <v>1395</v>
      </c>
      <c r="BT55" s="34">
        <v>1394</v>
      </c>
      <c r="BU55" s="34"/>
      <c r="BV55" s="34">
        <v>15</v>
      </c>
      <c r="BW55" s="34">
        <v>0</v>
      </c>
      <c r="BX55" s="34">
        <v>4</v>
      </c>
      <c r="BY55" s="34">
        <v>2</v>
      </c>
      <c r="BZ55" s="34">
        <v>0</v>
      </c>
      <c r="CA55" s="34"/>
      <c r="CB55" s="34"/>
      <c r="CC55" s="34"/>
      <c r="CD55" s="34">
        <v>854</v>
      </c>
      <c r="CE55" s="34">
        <v>540</v>
      </c>
      <c r="CF55" s="34">
        <v>1</v>
      </c>
      <c r="CG55" s="34">
        <v>1</v>
      </c>
      <c r="CH55" s="34">
        <v>3.7</v>
      </c>
      <c r="CI55" s="34">
        <v>483</v>
      </c>
      <c r="CJ55" s="34">
        <v>483</v>
      </c>
      <c r="CK55" s="34"/>
      <c r="CL55" s="34">
        <v>64</v>
      </c>
      <c r="CM55" s="34">
        <v>27</v>
      </c>
      <c r="CN55" s="34">
        <v>7</v>
      </c>
      <c r="CO55" s="34">
        <v>2</v>
      </c>
      <c r="CP55" s="34">
        <v>4</v>
      </c>
      <c r="CQ55" s="34"/>
      <c r="CR55" s="34"/>
      <c r="CS55" s="34"/>
      <c r="CT55" s="34">
        <v>480</v>
      </c>
      <c r="CU55" s="34">
        <v>0</v>
      </c>
      <c r="CV55" s="34">
        <v>3</v>
      </c>
      <c r="CW55" s="34">
        <v>0</v>
      </c>
      <c r="CX55" s="34">
        <v>1.8</v>
      </c>
      <c r="CY55" s="34">
        <v>143</v>
      </c>
      <c r="CZ55" s="34">
        <v>104</v>
      </c>
      <c r="DA55" s="34"/>
      <c r="DB55" s="34">
        <v>24</v>
      </c>
      <c r="DC55" s="34">
        <v>3</v>
      </c>
      <c r="DD55" s="34">
        <v>2</v>
      </c>
      <c r="DE55" s="34">
        <v>0</v>
      </c>
      <c r="DF55" s="34">
        <v>1</v>
      </c>
      <c r="DG55" s="34"/>
      <c r="DH55" s="34"/>
      <c r="DI55" s="34"/>
      <c r="DJ55" s="34">
        <v>95</v>
      </c>
      <c r="DK55" s="34">
        <v>42</v>
      </c>
      <c r="DL55" s="34">
        <v>5</v>
      </c>
      <c r="DM55" s="34">
        <v>2</v>
      </c>
      <c r="DN55" s="34">
        <v>4.3</v>
      </c>
      <c r="DO55" s="34">
        <v>411</v>
      </c>
      <c r="DP55" s="34">
        <v>175</v>
      </c>
      <c r="DQ55" s="34"/>
      <c r="DR55" s="34">
        <v>24</v>
      </c>
      <c r="DS55" s="34">
        <v>32</v>
      </c>
      <c r="DT55" s="34">
        <v>17</v>
      </c>
      <c r="DU55" s="34">
        <v>0</v>
      </c>
      <c r="DV55" s="34">
        <v>15</v>
      </c>
      <c r="DW55" s="34"/>
      <c r="DX55" s="34"/>
      <c r="DY55" s="34"/>
      <c r="DZ55" s="34">
        <v>350</v>
      </c>
      <c r="EA55" s="34">
        <v>61</v>
      </c>
      <c r="EB55" s="34">
        <v>0</v>
      </c>
      <c r="EC55" s="34">
        <v>0</v>
      </c>
      <c r="ED55" s="34">
        <v>3</v>
      </c>
      <c r="EE55" s="34">
        <v>32571</v>
      </c>
      <c r="EF55" s="34">
        <v>1802</v>
      </c>
      <c r="EG55" s="34"/>
      <c r="EH55" s="34">
        <v>4747</v>
      </c>
      <c r="EI55" s="34">
        <v>1309</v>
      </c>
      <c r="EJ55" s="34">
        <v>624</v>
      </c>
      <c r="EK55" s="34">
        <v>66</v>
      </c>
      <c r="EL55" s="34">
        <v>523</v>
      </c>
      <c r="EM55" s="34"/>
      <c r="EN55" s="34"/>
      <c r="EO55" s="34"/>
      <c r="EP55" s="34">
        <v>29042</v>
      </c>
      <c r="EQ55" s="34">
        <v>2484</v>
      </c>
      <c r="ER55" s="34">
        <v>906</v>
      </c>
      <c r="ES55" s="34">
        <v>139</v>
      </c>
      <c r="ET55" s="34">
        <v>2</v>
      </c>
      <c r="EU55" s="34">
        <v>3212</v>
      </c>
      <c r="EV55" s="34">
        <v>1</v>
      </c>
      <c r="EW55" s="34"/>
      <c r="EX55" s="34">
        <v>387</v>
      </c>
      <c r="EY55" s="34">
        <v>94</v>
      </c>
      <c r="EZ55" s="34">
        <v>52</v>
      </c>
      <c r="FA55" s="34">
        <v>4</v>
      </c>
      <c r="FB55" s="34">
        <v>44</v>
      </c>
      <c r="FC55" s="34"/>
      <c r="FD55" s="34"/>
      <c r="FE55" s="34"/>
      <c r="FF55" s="34">
        <v>2850</v>
      </c>
      <c r="FG55" s="34">
        <v>294</v>
      </c>
      <c r="FH55" s="34">
        <v>54</v>
      </c>
      <c r="FI55" s="34">
        <v>14</v>
      </c>
      <c r="FJ55" s="34">
        <v>1.9</v>
      </c>
      <c r="FK55" s="34">
        <v>897</v>
      </c>
      <c r="FL55" s="34">
        <v>0</v>
      </c>
      <c r="FM55" s="34"/>
      <c r="FN55" s="34">
        <v>87</v>
      </c>
      <c r="FO55" s="34">
        <v>12</v>
      </c>
      <c r="FP55" s="34">
        <v>5</v>
      </c>
      <c r="FQ55" s="34">
        <v>1</v>
      </c>
      <c r="FR55" s="34">
        <v>3</v>
      </c>
      <c r="FS55" s="34"/>
      <c r="FT55" s="34"/>
      <c r="FU55" s="34"/>
      <c r="FV55" s="34">
        <v>827</v>
      </c>
      <c r="FW55" s="34">
        <v>65</v>
      </c>
      <c r="FX55" s="34">
        <v>5</v>
      </c>
      <c r="FY55" s="34">
        <v>1</v>
      </c>
      <c r="FZ55" s="34">
        <v>1.1000000000000001</v>
      </c>
      <c r="GA55" s="34">
        <v>0</v>
      </c>
      <c r="GB55" s="34">
        <v>0</v>
      </c>
      <c r="GC55" s="34"/>
      <c r="GD55" s="34">
        <v>0</v>
      </c>
      <c r="GE55" s="34">
        <v>0</v>
      </c>
      <c r="GF55" s="34">
        <v>0</v>
      </c>
      <c r="GG55" s="34">
        <v>0</v>
      </c>
      <c r="GH55" s="34">
        <v>0</v>
      </c>
      <c r="GI55" s="34"/>
      <c r="GJ55" s="34"/>
      <c r="GK55" s="34"/>
      <c r="GL55" s="34">
        <v>0</v>
      </c>
      <c r="GM55" s="34">
        <v>0</v>
      </c>
      <c r="GN55" s="34">
        <v>0</v>
      </c>
      <c r="GO55" s="34">
        <v>0</v>
      </c>
      <c r="GP55" s="34">
        <v>0</v>
      </c>
      <c r="GQ55" s="34">
        <v>840</v>
      </c>
      <c r="GR55" s="34">
        <v>0</v>
      </c>
      <c r="GS55" s="34"/>
      <c r="GT55" s="34">
        <v>74</v>
      </c>
      <c r="GU55" s="34">
        <v>41</v>
      </c>
      <c r="GV55" s="34">
        <v>22</v>
      </c>
      <c r="GW55" s="34">
        <v>0</v>
      </c>
      <c r="GX55" s="34">
        <v>21</v>
      </c>
      <c r="GY55" s="34"/>
      <c r="GZ55" s="34"/>
      <c r="HA55" s="34"/>
      <c r="HB55" s="34">
        <v>704</v>
      </c>
      <c r="HC55" s="34">
        <v>83</v>
      </c>
      <c r="HD55" s="34">
        <v>50</v>
      </c>
      <c r="HE55" s="34">
        <v>3</v>
      </c>
      <c r="HF55" s="34">
        <v>2.6</v>
      </c>
      <c r="HG55" s="34">
        <v>235</v>
      </c>
      <c r="HH55" s="34">
        <v>0</v>
      </c>
      <c r="HI55" s="34"/>
      <c r="HJ55" s="34">
        <v>38</v>
      </c>
      <c r="HK55" s="34">
        <v>30</v>
      </c>
      <c r="HL55" s="34">
        <v>21</v>
      </c>
      <c r="HM55" s="34">
        <v>0</v>
      </c>
      <c r="HN55" s="34">
        <v>20</v>
      </c>
      <c r="HO55" s="34"/>
      <c r="HP55" s="34"/>
      <c r="HQ55" s="34"/>
      <c r="HR55" s="34">
        <v>191</v>
      </c>
      <c r="HS55" s="34">
        <v>19</v>
      </c>
      <c r="HT55" s="34">
        <v>24</v>
      </c>
      <c r="HU55" s="34">
        <v>1</v>
      </c>
      <c r="HV55" s="34">
        <v>3.4</v>
      </c>
      <c r="HW55" s="34">
        <v>121</v>
      </c>
      <c r="HX55" s="34">
        <v>0</v>
      </c>
      <c r="HY55" s="34"/>
      <c r="HZ55" s="34">
        <v>19</v>
      </c>
      <c r="IA55" s="34">
        <v>8</v>
      </c>
      <c r="IB55" s="34">
        <v>6</v>
      </c>
      <c r="IC55" s="34">
        <v>0</v>
      </c>
      <c r="ID55" s="34">
        <v>5</v>
      </c>
      <c r="IE55" s="34"/>
      <c r="IF55" s="34"/>
      <c r="IG55" s="34"/>
      <c r="IH55" s="34">
        <v>101</v>
      </c>
      <c r="II55" s="34">
        <v>11</v>
      </c>
      <c r="IJ55" s="34">
        <v>8</v>
      </c>
      <c r="IK55" s="34">
        <v>1</v>
      </c>
      <c r="IL55" s="34">
        <v>2.6</v>
      </c>
      <c r="IM55" s="34">
        <v>251</v>
      </c>
      <c r="IN55" s="34">
        <v>0</v>
      </c>
      <c r="IO55" s="34"/>
      <c r="IP55" s="34">
        <v>25</v>
      </c>
      <c r="IQ55" s="34">
        <v>17</v>
      </c>
      <c r="IR55" s="34">
        <v>15</v>
      </c>
      <c r="IS55" s="34">
        <v>0</v>
      </c>
      <c r="IT55" s="34">
        <v>14</v>
      </c>
      <c r="IU55" s="34"/>
      <c r="IV55" s="34"/>
      <c r="IW55" s="34"/>
      <c r="IX55" s="34">
        <v>207</v>
      </c>
      <c r="IY55" s="34">
        <v>21</v>
      </c>
      <c r="IZ55" s="34">
        <v>18</v>
      </c>
      <c r="JA55" s="34">
        <v>4</v>
      </c>
      <c r="JB55" s="34">
        <v>4.0999999999999996</v>
      </c>
      <c r="JC55" s="34">
        <v>770</v>
      </c>
      <c r="JD55" s="34">
        <v>0</v>
      </c>
      <c r="JE55" s="34"/>
      <c r="JF55" s="34">
        <v>125</v>
      </c>
      <c r="JG55" s="34">
        <v>19</v>
      </c>
      <c r="JH55" s="34">
        <v>11</v>
      </c>
      <c r="JI55" s="34">
        <v>1</v>
      </c>
      <c r="JJ55" s="34">
        <v>9</v>
      </c>
      <c r="JK55" s="34"/>
      <c r="JL55" s="34"/>
      <c r="JM55" s="34"/>
      <c r="JN55" s="34">
        <v>663</v>
      </c>
      <c r="JO55" s="34">
        <v>87</v>
      </c>
      <c r="JP55" s="34">
        <v>18</v>
      </c>
      <c r="JQ55" s="34">
        <v>2</v>
      </c>
      <c r="JR55" s="34">
        <v>2</v>
      </c>
      <c r="JS55" s="34">
        <v>228</v>
      </c>
      <c r="JT55" s="34">
        <v>0</v>
      </c>
      <c r="JU55" s="34"/>
      <c r="JV55" s="34">
        <v>35</v>
      </c>
      <c r="JW55" s="34">
        <v>9</v>
      </c>
      <c r="JX55" s="34">
        <v>5</v>
      </c>
      <c r="JY55" s="34">
        <v>1</v>
      </c>
      <c r="JZ55" s="34">
        <v>4</v>
      </c>
      <c r="KA55" s="34"/>
      <c r="KB55" s="34"/>
      <c r="KC55" s="34"/>
      <c r="KD55" s="34">
        <v>180</v>
      </c>
      <c r="KE55" s="34">
        <v>22</v>
      </c>
      <c r="KF55" s="34">
        <v>20</v>
      </c>
      <c r="KG55" s="34">
        <v>6</v>
      </c>
      <c r="KH55" s="34">
        <v>4.5999999999999996</v>
      </c>
      <c r="KI55" s="34">
        <v>1768</v>
      </c>
      <c r="KJ55" s="34">
        <v>1514</v>
      </c>
      <c r="KK55" s="34"/>
      <c r="KL55" s="34">
        <v>213</v>
      </c>
      <c r="KM55" s="34">
        <v>58</v>
      </c>
      <c r="KN55" s="34">
        <v>3</v>
      </c>
      <c r="KO55" s="34">
        <v>2</v>
      </c>
      <c r="KP55" s="34">
        <v>0</v>
      </c>
      <c r="KQ55" s="34"/>
      <c r="KR55" s="34"/>
      <c r="KS55" s="34"/>
      <c r="KT55" s="34">
        <v>1611</v>
      </c>
      <c r="KU55" s="34">
        <v>156</v>
      </c>
      <c r="KV55" s="34">
        <v>1</v>
      </c>
      <c r="KW55" s="34">
        <v>0</v>
      </c>
      <c r="KX55" s="34">
        <v>1.5</v>
      </c>
      <c r="KY55" s="34">
        <v>3062</v>
      </c>
      <c r="KZ55" s="34">
        <v>246</v>
      </c>
      <c r="LA55" s="34"/>
      <c r="LB55" s="34">
        <v>487</v>
      </c>
      <c r="LC55" s="34">
        <v>96</v>
      </c>
      <c r="LD55" s="34">
        <v>53</v>
      </c>
      <c r="LE55" s="34">
        <v>5</v>
      </c>
      <c r="LF55" s="34">
        <v>45</v>
      </c>
      <c r="LG55" s="34"/>
      <c r="LH55" s="34"/>
      <c r="LI55" s="34"/>
      <c r="LJ55" s="34">
        <v>2677</v>
      </c>
      <c r="LK55" s="34">
        <v>167</v>
      </c>
      <c r="LL55" s="34">
        <v>215</v>
      </c>
      <c r="LM55" s="34">
        <v>4</v>
      </c>
      <c r="LN55" s="34">
        <v>2</v>
      </c>
      <c r="LO55" s="34">
        <v>1017</v>
      </c>
      <c r="LP55" s="34">
        <v>0</v>
      </c>
      <c r="LQ55" s="34"/>
      <c r="LR55" s="34">
        <v>120</v>
      </c>
      <c r="LS55" s="34">
        <v>1</v>
      </c>
      <c r="LT55" s="34">
        <v>6</v>
      </c>
      <c r="LU55" s="34">
        <v>4</v>
      </c>
      <c r="LV55" s="34">
        <v>1</v>
      </c>
      <c r="LW55" s="34"/>
      <c r="LX55" s="34"/>
      <c r="LY55" s="34"/>
      <c r="LZ55" s="34">
        <v>951</v>
      </c>
      <c r="MA55" s="34">
        <v>49</v>
      </c>
      <c r="MB55" s="34">
        <v>17</v>
      </c>
      <c r="MC55" s="34">
        <v>0</v>
      </c>
      <c r="MD55" s="34">
        <v>1.5</v>
      </c>
      <c r="ME55" s="34">
        <v>1647</v>
      </c>
      <c r="MF55" s="34">
        <v>2</v>
      </c>
      <c r="MG55" s="34"/>
      <c r="MH55" s="34">
        <v>223</v>
      </c>
      <c r="MI55" s="34">
        <v>55</v>
      </c>
      <c r="MJ55" s="34">
        <v>45</v>
      </c>
      <c r="MK55" s="34">
        <v>4</v>
      </c>
      <c r="ML55" s="34">
        <v>39</v>
      </c>
      <c r="MM55" s="34"/>
      <c r="MN55" s="34"/>
      <c r="MO55" s="34"/>
      <c r="MP55" s="34">
        <v>1398</v>
      </c>
      <c r="MQ55" s="34">
        <v>215</v>
      </c>
      <c r="MR55" s="34">
        <v>32</v>
      </c>
      <c r="MS55" s="34">
        <v>2</v>
      </c>
      <c r="MT55" s="34">
        <v>2</v>
      </c>
      <c r="MU55" s="34">
        <v>733</v>
      </c>
      <c r="MV55" s="34">
        <v>0</v>
      </c>
      <c r="MW55" s="34"/>
      <c r="MX55" s="34">
        <v>148</v>
      </c>
      <c r="MY55" s="34">
        <v>27</v>
      </c>
      <c r="MZ55" s="34">
        <v>21</v>
      </c>
      <c r="NA55" s="34">
        <v>2</v>
      </c>
      <c r="NB55" s="34">
        <v>18</v>
      </c>
      <c r="NC55" s="34"/>
      <c r="ND55" s="34"/>
      <c r="NE55" s="34"/>
      <c r="NF55" s="34">
        <v>622</v>
      </c>
      <c r="NG55" s="34">
        <v>96</v>
      </c>
      <c r="NH55" s="34">
        <v>11</v>
      </c>
      <c r="NI55" s="34">
        <v>4</v>
      </c>
      <c r="NJ55" s="34">
        <v>2.5</v>
      </c>
      <c r="NK55" s="34">
        <v>1727</v>
      </c>
      <c r="NL55" s="34">
        <v>38</v>
      </c>
      <c r="NM55" s="34"/>
      <c r="NN55" s="34">
        <v>407</v>
      </c>
      <c r="NO55" s="34">
        <v>236</v>
      </c>
      <c r="NP55" s="34">
        <v>65</v>
      </c>
      <c r="NQ55" s="34">
        <v>10</v>
      </c>
      <c r="NR55" s="34">
        <v>53</v>
      </c>
      <c r="NS55" s="34"/>
      <c r="NT55" s="34"/>
      <c r="NU55" s="34"/>
      <c r="NV55" s="34">
        <v>1554</v>
      </c>
      <c r="NW55" s="34">
        <v>131</v>
      </c>
      <c r="NX55" s="34">
        <v>40</v>
      </c>
      <c r="NY55" s="34">
        <v>3</v>
      </c>
      <c r="NZ55" s="34">
        <v>2</v>
      </c>
      <c r="OA55" s="34">
        <v>2285</v>
      </c>
      <c r="OB55" s="34">
        <v>1</v>
      </c>
      <c r="OC55" s="34"/>
      <c r="OD55" s="34">
        <v>366</v>
      </c>
      <c r="OE55" s="34">
        <v>99</v>
      </c>
      <c r="OF55" s="34">
        <v>64</v>
      </c>
      <c r="OG55" s="34">
        <v>4</v>
      </c>
      <c r="OH55" s="34">
        <v>58</v>
      </c>
      <c r="OI55" s="34"/>
      <c r="OJ55" s="34"/>
      <c r="OK55" s="34"/>
      <c r="OL55" s="34">
        <v>1869</v>
      </c>
      <c r="OM55" s="34">
        <v>310</v>
      </c>
      <c r="ON55" s="34">
        <v>88</v>
      </c>
      <c r="OO55" s="34">
        <v>18</v>
      </c>
      <c r="OP55" s="34">
        <v>2.8</v>
      </c>
      <c r="OQ55" s="34">
        <v>1245</v>
      </c>
      <c r="OR55" s="34">
        <v>0</v>
      </c>
      <c r="OS55" s="34"/>
      <c r="OT55" s="34">
        <v>199</v>
      </c>
      <c r="OU55" s="34">
        <v>13</v>
      </c>
      <c r="OV55" s="34">
        <v>14</v>
      </c>
      <c r="OW55" s="34">
        <v>1</v>
      </c>
      <c r="OX55" s="34">
        <v>10</v>
      </c>
      <c r="OY55" s="34"/>
      <c r="OZ55" s="34"/>
      <c r="PA55" s="34"/>
      <c r="PB55" s="34">
        <v>1157</v>
      </c>
      <c r="PC55" s="34">
        <v>42</v>
      </c>
      <c r="PD55" s="34">
        <v>44</v>
      </c>
      <c r="PE55" s="34">
        <v>2</v>
      </c>
      <c r="PF55" s="34">
        <v>1.8</v>
      </c>
      <c r="PG55" s="34">
        <v>2655</v>
      </c>
      <c r="PH55" s="34">
        <v>0</v>
      </c>
      <c r="PI55" s="34"/>
      <c r="PJ55" s="34">
        <v>490</v>
      </c>
      <c r="PK55" s="34">
        <v>97</v>
      </c>
      <c r="PL55" s="34">
        <v>39</v>
      </c>
      <c r="PM55" s="34">
        <v>5</v>
      </c>
      <c r="PN55" s="34">
        <v>29</v>
      </c>
      <c r="PO55" s="34"/>
      <c r="PP55" s="34"/>
      <c r="PQ55" s="34"/>
      <c r="PR55" s="34">
        <v>2445</v>
      </c>
      <c r="PS55" s="34">
        <v>160</v>
      </c>
      <c r="PT55" s="34">
        <v>43</v>
      </c>
      <c r="PU55" s="34">
        <v>6</v>
      </c>
      <c r="PV55" s="34">
        <v>1.5</v>
      </c>
      <c r="PW55" s="34">
        <v>3543</v>
      </c>
      <c r="PX55" s="34">
        <v>0</v>
      </c>
      <c r="PY55" s="34"/>
      <c r="PZ55" s="34">
        <v>416</v>
      </c>
      <c r="QA55" s="34">
        <v>121</v>
      </c>
      <c r="QB55" s="34">
        <v>80</v>
      </c>
      <c r="QC55" s="34">
        <v>3</v>
      </c>
      <c r="QD55" s="34">
        <v>73</v>
      </c>
      <c r="QE55" s="34"/>
      <c r="QF55" s="34"/>
      <c r="QG55" s="34"/>
      <c r="QH55" s="34">
        <v>3170</v>
      </c>
      <c r="QI55" s="34">
        <v>263</v>
      </c>
      <c r="QJ55" s="34">
        <v>81</v>
      </c>
      <c r="QK55" s="34">
        <v>29</v>
      </c>
      <c r="QL55" s="34">
        <v>2</v>
      </c>
      <c r="QM55" s="34">
        <v>3049</v>
      </c>
      <c r="QN55" s="34">
        <v>0</v>
      </c>
      <c r="QO55" s="34"/>
      <c r="QP55" s="34">
        <v>425</v>
      </c>
      <c r="QQ55" s="34">
        <v>172</v>
      </c>
      <c r="QR55" s="34">
        <v>39</v>
      </c>
      <c r="QS55" s="34">
        <v>11</v>
      </c>
      <c r="QT55" s="34">
        <v>25</v>
      </c>
      <c r="QU55" s="34"/>
      <c r="QV55" s="34"/>
      <c r="QW55" s="34"/>
      <c r="QX55" s="34">
        <v>2952</v>
      </c>
      <c r="QY55" s="34">
        <v>81</v>
      </c>
      <c r="QZ55" s="34">
        <v>16</v>
      </c>
      <c r="RA55" s="34">
        <v>1</v>
      </c>
      <c r="RB55" s="34">
        <v>0.9</v>
      </c>
      <c r="RC55" s="34">
        <v>706</v>
      </c>
      <c r="RD55" s="34">
        <v>0</v>
      </c>
      <c r="RE55" s="34"/>
      <c r="RF55" s="34">
        <v>226</v>
      </c>
      <c r="RG55" s="34">
        <v>39</v>
      </c>
      <c r="RH55" s="34">
        <v>11</v>
      </c>
      <c r="RI55" s="34">
        <v>3</v>
      </c>
      <c r="RJ55" s="34">
        <v>7</v>
      </c>
      <c r="RK55" s="34"/>
      <c r="RL55" s="34"/>
      <c r="RM55" s="34"/>
      <c r="RN55" s="34">
        <v>604</v>
      </c>
      <c r="RO55" s="34">
        <v>54</v>
      </c>
      <c r="RP55" s="34">
        <v>47</v>
      </c>
      <c r="RQ55" s="34">
        <v>1</v>
      </c>
      <c r="RR55" s="34">
        <v>2.2999999999999998</v>
      </c>
      <c r="RS55" s="34">
        <v>342</v>
      </c>
      <c r="RT55" s="34">
        <v>0</v>
      </c>
      <c r="RU55" s="34"/>
      <c r="RV55" s="34">
        <v>77</v>
      </c>
      <c r="RW55" s="34">
        <v>19</v>
      </c>
      <c r="RX55" s="34">
        <v>16</v>
      </c>
      <c r="RY55" s="34">
        <v>1</v>
      </c>
      <c r="RZ55" s="34">
        <v>15</v>
      </c>
      <c r="SA55" s="34"/>
      <c r="SB55" s="34"/>
      <c r="SC55" s="34"/>
      <c r="SD55" s="34">
        <v>273</v>
      </c>
      <c r="SE55" s="34">
        <v>47</v>
      </c>
      <c r="SF55" s="34">
        <v>15</v>
      </c>
      <c r="SG55" s="34">
        <v>8</v>
      </c>
      <c r="SH55" s="34">
        <v>3.3</v>
      </c>
      <c r="SI55" s="34">
        <v>1379</v>
      </c>
      <c r="SJ55" s="34">
        <v>1</v>
      </c>
      <c r="SK55" s="34"/>
      <c r="SL55" s="34">
        <v>152</v>
      </c>
      <c r="SM55" s="34">
        <v>24</v>
      </c>
      <c r="SN55" s="34">
        <v>13</v>
      </c>
      <c r="SO55" s="34">
        <v>1</v>
      </c>
      <c r="SP55" s="34">
        <v>10</v>
      </c>
      <c r="SQ55" s="34"/>
      <c r="SR55" s="34"/>
      <c r="SS55" s="34"/>
      <c r="ST55" s="34">
        <v>1195</v>
      </c>
      <c r="SU55" s="34">
        <v>104</v>
      </c>
      <c r="SV55" s="34">
        <v>58</v>
      </c>
      <c r="SW55" s="34">
        <v>21</v>
      </c>
      <c r="SX55" s="34">
        <v>2.6</v>
      </c>
      <c r="SY55" s="34">
        <v>58</v>
      </c>
      <c r="SZ55" s="34">
        <v>0</v>
      </c>
      <c r="TA55" s="34"/>
      <c r="TB55" s="34">
        <v>7</v>
      </c>
      <c r="TC55" s="34">
        <v>1</v>
      </c>
      <c r="TD55" s="34">
        <v>0</v>
      </c>
      <c r="TE55" s="34">
        <v>0</v>
      </c>
      <c r="TF55" s="34">
        <v>0</v>
      </c>
      <c r="TG55" s="34"/>
      <c r="TH55" s="34"/>
      <c r="TI55" s="34"/>
      <c r="TJ55" s="34">
        <v>45</v>
      </c>
      <c r="TK55" s="34">
        <v>3</v>
      </c>
      <c r="TL55" s="34">
        <v>4</v>
      </c>
      <c r="TM55" s="34">
        <v>6</v>
      </c>
      <c r="TN55" s="34">
        <v>5.5</v>
      </c>
      <c r="TO55" s="34">
        <v>7018</v>
      </c>
      <c r="TP55" s="34">
        <v>936</v>
      </c>
      <c r="TQ55" s="34"/>
      <c r="TR55" s="34">
        <v>563</v>
      </c>
      <c r="TS55" s="34">
        <v>75</v>
      </c>
      <c r="TT55" s="34">
        <v>48</v>
      </c>
      <c r="TU55" s="34">
        <v>5</v>
      </c>
      <c r="TV55" s="34">
        <v>33</v>
      </c>
      <c r="TW55" s="34"/>
      <c r="TX55" s="34"/>
      <c r="TY55" s="34"/>
      <c r="TZ55" s="34">
        <v>4992</v>
      </c>
      <c r="UA55" s="34">
        <v>1556</v>
      </c>
      <c r="UB55" s="34">
        <v>428</v>
      </c>
      <c r="UC55" s="34">
        <v>42</v>
      </c>
      <c r="UD55" s="34">
        <v>3.5</v>
      </c>
      <c r="UE55" s="34">
        <v>6071</v>
      </c>
      <c r="UF55" s="34">
        <v>872</v>
      </c>
      <c r="UG55" s="34"/>
      <c r="UH55" s="34">
        <v>454</v>
      </c>
      <c r="UI55" s="34">
        <v>73</v>
      </c>
      <c r="UJ55" s="34">
        <v>45</v>
      </c>
      <c r="UK55" s="34">
        <v>4</v>
      </c>
      <c r="UL55" s="34">
        <v>32</v>
      </c>
      <c r="UM55" s="34"/>
      <c r="UN55" s="34"/>
      <c r="UO55" s="34"/>
      <c r="UP55" s="34">
        <v>4437</v>
      </c>
      <c r="UQ55" s="34">
        <v>1233</v>
      </c>
      <c r="UR55" s="34">
        <v>361</v>
      </c>
      <c r="US55" s="34">
        <v>41</v>
      </c>
      <c r="UT55" s="34">
        <v>4.3</v>
      </c>
      <c r="UU55" s="34">
        <v>3401</v>
      </c>
      <c r="UV55" s="34">
        <v>863</v>
      </c>
      <c r="UW55" s="34"/>
      <c r="UX55" s="34">
        <v>430</v>
      </c>
      <c r="UY55" s="34">
        <v>73</v>
      </c>
      <c r="UZ55" s="34">
        <v>45</v>
      </c>
      <c r="VA55" s="34">
        <v>4</v>
      </c>
      <c r="VB55" s="34">
        <v>32</v>
      </c>
      <c r="VC55" s="34"/>
      <c r="VD55" s="34"/>
      <c r="VE55" s="34"/>
      <c r="VF55" s="34">
        <v>2472</v>
      </c>
      <c r="VG55" s="34">
        <v>636</v>
      </c>
      <c r="VH55" s="34">
        <v>253</v>
      </c>
      <c r="VI55" s="34">
        <v>40</v>
      </c>
      <c r="VJ55" s="34">
        <v>3.7</v>
      </c>
      <c r="VK55" s="34">
        <v>885</v>
      </c>
      <c r="VL55" s="34">
        <v>64</v>
      </c>
      <c r="VM55" s="34"/>
      <c r="VN55" s="34">
        <v>98</v>
      </c>
      <c r="VO55" s="34">
        <v>0</v>
      </c>
      <c r="VP55" s="34">
        <v>2</v>
      </c>
      <c r="VQ55" s="34">
        <v>1</v>
      </c>
      <c r="VR55" s="34">
        <v>0</v>
      </c>
      <c r="VS55" s="34"/>
      <c r="VT55" s="34"/>
      <c r="VU55" s="34"/>
      <c r="VV55" s="34">
        <v>524</v>
      </c>
      <c r="VW55" s="34">
        <v>298</v>
      </c>
      <c r="VX55" s="34">
        <v>62</v>
      </c>
      <c r="VY55" s="34">
        <v>0</v>
      </c>
      <c r="VZ55" s="34">
        <v>4.9000000000000004</v>
      </c>
      <c r="WA55" s="34">
        <v>62</v>
      </c>
      <c r="WB55" s="34">
        <v>0</v>
      </c>
      <c r="WC55" s="34"/>
      <c r="WD55" s="34">
        <v>10</v>
      </c>
      <c r="WE55" s="34">
        <v>1</v>
      </c>
      <c r="WF55" s="34">
        <v>1</v>
      </c>
      <c r="WG55" s="34">
        <v>0</v>
      </c>
      <c r="WH55" s="34">
        <v>1</v>
      </c>
      <c r="WI55" s="34"/>
      <c r="WJ55" s="34"/>
      <c r="WK55" s="34"/>
      <c r="WL55" s="34">
        <v>30</v>
      </c>
      <c r="WM55" s="34">
        <v>25</v>
      </c>
      <c r="WN55" s="34">
        <v>5</v>
      </c>
      <c r="WO55" s="34">
        <v>1</v>
      </c>
      <c r="WP55" s="34">
        <v>6.4</v>
      </c>
      <c r="WQ55" s="34">
        <v>582</v>
      </c>
      <c r="WR55" s="34">
        <v>56</v>
      </c>
      <c r="WS55" s="34"/>
      <c r="WT55" s="34">
        <v>63</v>
      </c>
      <c r="WU55" s="34">
        <v>39</v>
      </c>
      <c r="WV55" s="34">
        <v>8</v>
      </c>
      <c r="WW55" s="34">
        <v>1</v>
      </c>
      <c r="WX55" s="34">
        <v>6</v>
      </c>
      <c r="WY55" s="34"/>
      <c r="WZ55" s="34"/>
      <c r="XA55" s="34"/>
      <c r="XB55" s="34">
        <v>412</v>
      </c>
      <c r="XC55" s="34">
        <v>100</v>
      </c>
      <c r="XD55" s="34">
        <v>66</v>
      </c>
      <c r="XE55" s="34">
        <v>4</v>
      </c>
      <c r="XF55" s="34">
        <v>4.2</v>
      </c>
      <c r="XG55" s="34">
        <v>4663</v>
      </c>
      <c r="XH55" s="34">
        <v>0</v>
      </c>
      <c r="XI55" s="34"/>
      <c r="XJ55" s="34">
        <v>700</v>
      </c>
      <c r="XK55" s="34">
        <v>281</v>
      </c>
      <c r="XL55" s="34">
        <v>116</v>
      </c>
      <c r="XM55" s="34">
        <v>9</v>
      </c>
      <c r="XN55" s="34">
        <v>102</v>
      </c>
      <c r="XO55" s="34"/>
      <c r="XP55" s="34"/>
      <c r="XQ55" s="34"/>
      <c r="XR55" s="34">
        <v>3430</v>
      </c>
      <c r="XS55" s="34">
        <v>419</v>
      </c>
      <c r="XT55" s="34">
        <v>517</v>
      </c>
      <c r="XU55" s="34">
        <v>297</v>
      </c>
      <c r="XV55" s="34">
        <v>5.2</v>
      </c>
      <c r="XW55" s="34">
        <v>2370</v>
      </c>
      <c r="XX55" s="34">
        <v>0</v>
      </c>
      <c r="XY55" s="34"/>
      <c r="XZ55" s="34">
        <v>352</v>
      </c>
      <c r="YA55" s="34">
        <v>120</v>
      </c>
      <c r="YB55" s="34">
        <v>65</v>
      </c>
      <c r="YC55" s="34">
        <v>4</v>
      </c>
      <c r="YD55" s="34">
        <v>57</v>
      </c>
      <c r="YE55" s="34"/>
      <c r="YF55" s="34"/>
      <c r="YG55" s="34"/>
      <c r="YH55" s="34">
        <v>2024</v>
      </c>
      <c r="YI55" s="34">
        <v>157</v>
      </c>
      <c r="YJ55" s="34">
        <v>112</v>
      </c>
      <c r="YK55" s="34">
        <v>78</v>
      </c>
      <c r="YL55" s="34">
        <v>3.6</v>
      </c>
      <c r="YM55" s="34">
        <v>298</v>
      </c>
      <c r="YN55" s="34">
        <v>0</v>
      </c>
      <c r="YO55" s="34"/>
      <c r="YP55" s="34">
        <v>62</v>
      </c>
      <c r="YQ55" s="34">
        <v>38</v>
      </c>
      <c r="YR55" s="34">
        <v>14</v>
      </c>
      <c r="YS55" s="34">
        <v>1</v>
      </c>
      <c r="YT55" s="34">
        <v>13</v>
      </c>
      <c r="YU55" s="34"/>
      <c r="YV55" s="34"/>
      <c r="YW55" s="34"/>
      <c r="YX55" s="34">
        <v>166</v>
      </c>
      <c r="YY55" s="34">
        <v>46</v>
      </c>
      <c r="YZ55" s="34">
        <v>68</v>
      </c>
      <c r="ZA55" s="34">
        <v>18</v>
      </c>
      <c r="ZB55" s="34">
        <v>8.3000000000000007</v>
      </c>
      <c r="ZC55" s="34">
        <v>1994</v>
      </c>
      <c r="ZD55" s="34">
        <v>0</v>
      </c>
      <c r="ZE55" s="34"/>
      <c r="ZF55" s="34">
        <v>285</v>
      </c>
      <c r="ZG55" s="34">
        <v>122</v>
      </c>
      <c r="ZH55" s="34">
        <v>37</v>
      </c>
      <c r="ZI55" s="34">
        <v>4</v>
      </c>
      <c r="ZJ55" s="34">
        <v>31</v>
      </c>
      <c r="ZK55" s="34"/>
      <c r="ZL55" s="34"/>
      <c r="ZM55" s="34"/>
      <c r="ZN55" s="34">
        <v>1240</v>
      </c>
      <c r="ZO55" s="34">
        <v>216</v>
      </c>
      <c r="ZP55" s="34">
        <v>337</v>
      </c>
      <c r="ZQ55" s="34">
        <v>201</v>
      </c>
      <c r="ZR55" s="34">
        <v>6.7</v>
      </c>
      <c r="ZS55" s="34">
        <v>22867</v>
      </c>
      <c r="ZT55" s="34">
        <v>1183</v>
      </c>
      <c r="ZU55" s="34"/>
      <c r="ZV55" s="34">
        <v>2551</v>
      </c>
      <c r="ZW55" s="34">
        <v>766</v>
      </c>
      <c r="ZX55" s="34">
        <v>437</v>
      </c>
      <c r="ZY55" s="34">
        <v>30</v>
      </c>
      <c r="ZZ55" s="34">
        <v>386</v>
      </c>
      <c r="AAA55" s="34"/>
      <c r="AAB55" s="34"/>
      <c r="AAC55" s="34"/>
      <c r="AAD55" s="34">
        <v>19978</v>
      </c>
      <c r="AAE55" s="34">
        <v>1178</v>
      </c>
      <c r="AAF55" s="34">
        <v>1347</v>
      </c>
      <c r="AAG55" s="34">
        <v>363</v>
      </c>
      <c r="AAH55" s="34">
        <v>2.2999999999999998</v>
      </c>
      <c r="AAI55" s="34">
        <v>6195</v>
      </c>
      <c r="AAJ55" s="34">
        <v>32</v>
      </c>
      <c r="AAK55" s="34"/>
      <c r="AAL55" s="34">
        <v>642</v>
      </c>
      <c r="AAM55" s="34">
        <v>254</v>
      </c>
      <c r="AAN55" s="34">
        <v>85</v>
      </c>
      <c r="AAO55" s="34">
        <v>8</v>
      </c>
      <c r="AAP55" s="34">
        <v>66</v>
      </c>
      <c r="AAQ55" s="34"/>
      <c r="AAR55" s="34"/>
      <c r="AAS55" s="34"/>
      <c r="AAT55" s="34">
        <v>4838</v>
      </c>
      <c r="AAU55" s="34">
        <v>817</v>
      </c>
      <c r="AAV55" s="34">
        <v>481</v>
      </c>
      <c r="AAW55" s="34">
        <v>59</v>
      </c>
      <c r="AAX55" s="34">
        <v>3.5</v>
      </c>
      <c r="AAY55" s="34">
        <v>1246</v>
      </c>
      <c r="AAZ55" s="34">
        <v>32</v>
      </c>
      <c r="ABA55" s="34"/>
      <c r="ABB55" s="34">
        <v>99</v>
      </c>
      <c r="ABC55" s="34">
        <v>74</v>
      </c>
      <c r="ABD55" s="34">
        <v>21</v>
      </c>
      <c r="ABE55" s="34">
        <v>1</v>
      </c>
      <c r="ABF55" s="34">
        <v>16</v>
      </c>
      <c r="ABG55" s="34"/>
      <c r="ABH55" s="34"/>
      <c r="ABI55" s="34"/>
      <c r="ABJ55" s="34">
        <v>1063</v>
      </c>
      <c r="ABK55" s="34">
        <v>130</v>
      </c>
      <c r="ABL55" s="34">
        <v>25</v>
      </c>
      <c r="ABM55" s="34">
        <v>28</v>
      </c>
      <c r="ABN55" s="34">
        <v>2.9</v>
      </c>
      <c r="ABO55" s="34">
        <v>1507</v>
      </c>
      <c r="ABP55" s="34">
        <v>0</v>
      </c>
      <c r="ABQ55" s="34"/>
      <c r="ABR55" s="34">
        <v>362</v>
      </c>
      <c r="ABS55" s="34">
        <v>24</v>
      </c>
      <c r="ABT55" s="34">
        <v>10</v>
      </c>
      <c r="ABU55" s="34">
        <v>3</v>
      </c>
      <c r="ABV55" s="34">
        <v>5</v>
      </c>
      <c r="ABW55" s="34"/>
      <c r="ABX55" s="34"/>
      <c r="ABY55" s="34"/>
      <c r="ABZ55" s="34">
        <v>890</v>
      </c>
      <c r="ACA55" s="34">
        <v>264</v>
      </c>
      <c r="ACB55" s="34">
        <v>353</v>
      </c>
      <c r="ACC55" s="34">
        <v>1</v>
      </c>
      <c r="ACD55" s="34">
        <v>5.3</v>
      </c>
      <c r="ACE55" s="34">
        <v>955</v>
      </c>
      <c r="ACF55" s="34">
        <v>0</v>
      </c>
      <c r="ACG55" s="34"/>
      <c r="ACH55" s="34">
        <v>18</v>
      </c>
      <c r="ACI55" s="34">
        <v>74</v>
      </c>
      <c r="ACJ55" s="34">
        <v>35</v>
      </c>
      <c r="ACK55" s="34">
        <v>0</v>
      </c>
      <c r="ACL55" s="34">
        <v>35</v>
      </c>
      <c r="ACM55" s="34"/>
      <c r="ACN55" s="34"/>
      <c r="ACO55" s="34"/>
      <c r="ACP55" s="34">
        <v>951</v>
      </c>
      <c r="ACQ55" s="34">
        <v>3</v>
      </c>
      <c r="ACR55" s="34">
        <v>0</v>
      </c>
      <c r="ACS55" s="34">
        <v>1</v>
      </c>
      <c r="ACT55" s="34">
        <v>2.2999999999999998</v>
      </c>
      <c r="ACU55" s="34">
        <v>2090</v>
      </c>
      <c r="ACV55" s="34">
        <v>0</v>
      </c>
      <c r="ACW55" s="34"/>
      <c r="ACX55" s="34">
        <v>147</v>
      </c>
      <c r="ACY55" s="34">
        <v>78</v>
      </c>
      <c r="ACZ55" s="34">
        <v>17</v>
      </c>
      <c r="ADA55" s="34">
        <v>4</v>
      </c>
      <c r="ADB55" s="34">
        <v>9</v>
      </c>
      <c r="ADC55" s="34"/>
      <c r="ADD55" s="34"/>
      <c r="ADE55" s="34"/>
      <c r="ADF55" s="34">
        <v>1596</v>
      </c>
      <c r="ADG55" s="34">
        <v>371</v>
      </c>
      <c r="ADH55" s="34">
        <v>98</v>
      </c>
      <c r="ADI55" s="34">
        <v>26</v>
      </c>
      <c r="ADJ55" s="34">
        <v>3.5</v>
      </c>
      <c r="ADK55" s="34">
        <v>396</v>
      </c>
      <c r="ADL55" s="34">
        <v>0</v>
      </c>
      <c r="ADM55" s="34"/>
      <c r="ADN55" s="34">
        <v>17</v>
      </c>
      <c r="ADO55" s="34">
        <v>3</v>
      </c>
      <c r="ADP55" s="34">
        <v>1</v>
      </c>
      <c r="ADQ55" s="34">
        <v>0</v>
      </c>
      <c r="ADR55" s="34">
        <v>1</v>
      </c>
      <c r="ADS55" s="34"/>
      <c r="ADT55" s="34"/>
      <c r="ADU55" s="34"/>
      <c r="ADV55" s="34">
        <v>338</v>
      </c>
      <c r="ADW55" s="34">
        <v>49</v>
      </c>
      <c r="ADX55" s="34">
        <v>6</v>
      </c>
      <c r="ADY55" s="34">
        <v>3</v>
      </c>
      <c r="ADZ55" s="34">
        <v>1.4</v>
      </c>
      <c r="AEA55" s="34">
        <v>1968</v>
      </c>
      <c r="AEB55" s="34">
        <v>0</v>
      </c>
      <c r="AEC55" s="34"/>
      <c r="AED55" s="34">
        <v>466</v>
      </c>
      <c r="AEE55" s="34">
        <v>117</v>
      </c>
      <c r="AEF55" s="34">
        <v>66</v>
      </c>
      <c r="AEG55" s="34">
        <v>5</v>
      </c>
      <c r="AEH55" s="34">
        <v>60</v>
      </c>
      <c r="AEI55" s="34"/>
      <c r="AEJ55" s="34"/>
      <c r="AEK55" s="34"/>
      <c r="AEL55" s="34">
        <v>1229</v>
      </c>
      <c r="AEM55" s="34">
        <v>378</v>
      </c>
      <c r="AEN55" s="34">
        <v>237</v>
      </c>
      <c r="AEO55" s="34">
        <v>123</v>
      </c>
      <c r="AEP55" s="34">
        <v>6.4</v>
      </c>
      <c r="AEQ55" s="34">
        <v>50626</v>
      </c>
      <c r="AER55" s="34">
        <v>0</v>
      </c>
      <c r="AES55" s="34"/>
      <c r="AET55" s="34">
        <v>6668</v>
      </c>
      <c r="AEU55" s="34">
        <v>1381</v>
      </c>
      <c r="AEV55" s="34">
        <v>239</v>
      </c>
      <c r="AEW55" s="34">
        <v>22</v>
      </c>
      <c r="AEX55" s="34">
        <v>187</v>
      </c>
      <c r="AEY55" s="34"/>
      <c r="AEZ55" s="34"/>
      <c r="AFA55" s="34"/>
      <c r="AFB55" s="34">
        <v>38208</v>
      </c>
      <c r="AFC55" s="34">
        <v>5251</v>
      </c>
      <c r="AFD55" s="34">
        <v>3392</v>
      </c>
      <c r="AFE55" s="34">
        <v>3775</v>
      </c>
      <c r="AFF55" s="34">
        <v>5.0999999999999996</v>
      </c>
      <c r="AFG55" s="34">
        <v>192105</v>
      </c>
      <c r="AFH55" s="34">
        <v>560</v>
      </c>
      <c r="AFI55" s="34"/>
      <c r="AFJ55" s="34">
        <v>11232</v>
      </c>
      <c r="AFK55" s="34">
        <v>3559</v>
      </c>
      <c r="AFL55" s="34">
        <v>1299</v>
      </c>
      <c r="AFM55" s="34">
        <v>133</v>
      </c>
      <c r="AFN55" s="34">
        <v>987</v>
      </c>
      <c r="AFO55" s="34"/>
      <c r="AFP55" s="34"/>
      <c r="AFQ55" s="34"/>
      <c r="AFR55" s="34">
        <v>139533</v>
      </c>
      <c r="AFS55" s="34">
        <v>15453</v>
      </c>
      <c r="AFT55" s="34">
        <v>6588</v>
      </c>
      <c r="AFU55" s="34">
        <v>30531</v>
      </c>
      <c r="AFV55" s="34">
        <v>10.8</v>
      </c>
      <c r="AFW55" s="34">
        <v>153992</v>
      </c>
      <c r="AFX55" s="34">
        <v>559</v>
      </c>
      <c r="AFY55" s="34"/>
      <c r="AFZ55" s="34">
        <v>7625</v>
      </c>
      <c r="AGA55" s="34">
        <v>2323</v>
      </c>
      <c r="AGB55" s="34">
        <v>735</v>
      </c>
      <c r="AGC55" s="34">
        <v>74</v>
      </c>
      <c r="AGD55" s="34">
        <v>532</v>
      </c>
      <c r="AGE55" s="34"/>
      <c r="AGF55" s="34"/>
      <c r="AGG55" s="34"/>
      <c r="AGH55" s="34">
        <v>112770</v>
      </c>
      <c r="AGI55" s="34">
        <v>10571</v>
      </c>
      <c r="AGJ55" s="34">
        <v>2841</v>
      </c>
      <c r="AGK55" s="34">
        <v>27810</v>
      </c>
      <c r="AGL55" s="34">
        <v>12.1</v>
      </c>
      <c r="AGM55" s="34">
        <v>38113</v>
      </c>
      <c r="AGN55" s="34">
        <v>0</v>
      </c>
      <c r="AGO55" s="34"/>
      <c r="AGP55" s="34">
        <v>3607</v>
      </c>
      <c r="AGQ55" s="34">
        <v>1236</v>
      </c>
      <c r="AGR55" s="34">
        <v>564</v>
      </c>
      <c r="AGS55" s="34">
        <v>59</v>
      </c>
      <c r="AGT55" s="34">
        <v>455</v>
      </c>
      <c r="AGU55" s="34"/>
      <c r="AGV55" s="34"/>
      <c r="AGW55" s="34"/>
      <c r="AGX55" s="34">
        <v>26762</v>
      </c>
      <c r="AGY55" s="34">
        <v>4883</v>
      </c>
      <c r="AGZ55" s="34">
        <v>3747</v>
      </c>
      <c r="AHA55" s="34">
        <v>2722</v>
      </c>
      <c r="AHB55" s="34">
        <v>5.5</v>
      </c>
      <c r="AHC55" s="34">
        <v>321592</v>
      </c>
      <c r="AHD55" s="34">
        <v>6782</v>
      </c>
      <c r="AHE55" s="34"/>
      <c r="AHF55" s="34">
        <v>27844</v>
      </c>
      <c r="AHG55" s="34">
        <v>7873</v>
      </c>
      <c r="AHH55" s="34">
        <v>2964</v>
      </c>
      <c r="AHI55" s="34">
        <v>286</v>
      </c>
      <c r="AHJ55" s="34">
        <v>2379</v>
      </c>
      <c r="AHK55" s="34"/>
      <c r="AHL55" s="34"/>
      <c r="AHM55" s="34"/>
      <c r="AHN55" s="34">
        <v>243724</v>
      </c>
      <c r="AHO55" s="34">
        <v>28450</v>
      </c>
      <c r="AHP55" s="34">
        <v>14060</v>
      </c>
      <c r="AHQ55" s="34">
        <v>35359</v>
      </c>
      <c r="AHR55" s="34">
        <v>7.9</v>
      </c>
      <c r="AHS55" s="32" t="s">
        <v>500</v>
      </c>
      <c r="AHT55" s="198" t="s">
        <v>2389</v>
      </c>
      <c r="AHU55" s="32" t="s">
        <v>263</v>
      </c>
      <c r="AHV55" s="28" t="s">
        <v>2339</v>
      </c>
    </row>
    <row r="56" spans="1:906" ht="15" customHeight="1">
      <c r="A56" s="36" t="s">
        <v>105</v>
      </c>
      <c r="B56" s="58" t="s">
        <v>106</v>
      </c>
      <c r="C56" s="36" t="s">
        <v>162</v>
      </c>
      <c r="D56" s="74">
        <v>44926</v>
      </c>
      <c r="E56" s="58" t="s">
        <v>193</v>
      </c>
      <c r="F56" s="58" t="s">
        <v>191</v>
      </c>
      <c r="G56" s="59">
        <v>28804</v>
      </c>
      <c r="H56" s="59">
        <v>0</v>
      </c>
      <c r="I56" s="59"/>
      <c r="J56" s="59">
        <v>8475</v>
      </c>
      <c r="K56" s="59">
        <v>806</v>
      </c>
      <c r="L56" s="59">
        <v>-382</v>
      </c>
      <c r="M56" s="59">
        <v>-128</v>
      </c>
      <c r="N56" s="59">
        <v>-211</v>
      </c>
      <c r="O56" s="59"/>
      <c r="P56" s="59"/>
      <c r="Q56" s="59"/>
      <c r="R56" s="59">
        <v>22308</v>
      </c>
      <c r="S56" s="31">
        <v>5414</v>
      </c>
      <c r="T56" s="31">
        <v>934</v>
      </c>
      <c r="U56" s="180">
        <v>148</v>
      </c>
      <c r="V56" s="34">
        <v>4</v>
      </c>
      <c r="W56" s="34">
        <v>0</v>
      </c>
      <c r="X56" s="34">
        <v>0</v>
      </c>
      <c r="Y56" s="34"/>
      <c r="Z56" s="34">
        <v>0</v>
      </c>
      <c r="AA56" s="34">
        <v>0</v>
      </c>
      <c r="AB56" s="34">
        <v>0</v>
      </c>
      <c r="AC56" s="34">
        <v>0</v>
      </c>
      <c r="AD56" s="34">
        <v>0</v>
      </c>
      <c r="AE56" s="34"/>
      <c r="AF56" s="34"/>
      <c r="AG56" s="34"/>
      <c r="AH56" s="34">
        <v>0</v>
      </c>
      <c r="AI56" s="34">
        <v>0</v>
      </c>
      <c r="AJ56" s="34">
        <v>0</v>
      </c>
      <c r="AK56" s="34">
        <v>0</v>
      </c>
      <c r="AL56" s="34">
        <v>0</v>
      </c>
      <c r="AM56" s="34">
        <v>0</v>
      </c>
      <c r="AN56" s="34">
        <v>0</v>
      </c>
      <c r="AO56" s="34"/>
      <c r="AP56" s="34">
        <v>0</v>
      </c>
      <c r="AQ56" s="34">
        <v>0</v>
      </c>
      <c r="AR56" s="34">
        <v>0</v>
      </c>
      <c r="AS56" s="34">
        <v>0</v>
      </c>
      <c r="AT56" s="34">
        <v>0</v>
      </c>
      <c r="AU56" s="34"/>
      <c r="AV56" s="34"/>
      <c r="AW56" s="34"/>
      <c r="AX56" s="34">
        <v>0</v>
      </c>
      <c r="AY56" s="34">
        <v>0</v>
      </c>
      <c r="AZ56" s="34">
        <v>0</v>
      </c>
      <c r="BA56" s="34">
        <v>0</v>
      </c>
      <c r="BB56" s="34">
        <v>0</v>
      </c>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v>52</v>
      </c>
      <c r="EF56" s="34">
        <v>0</v>
      </c>
      <c r="EG56" s="34"/>
      <c r="EH56" s="34">
        <v>52</v>
      </c>
      <c r="EI56" s="34">
        <v>0</v>
      </c>
      <c r="EJ56" s="34">
        <v>0</v>
      </c>
      <c r="EK56" s="34">
        <v>0</v>
      </c>
      <c r="EL56" s="34">
        <v>0</v>
      </c>
      <c r="EM56" s="34"/>
      <c r="EN56" s="34"/>
      <c r="EO56" s="34"/>
      <c r="EP56" s="34">
        <v>0</v>
      </c>
      <c r="EQ56" s="34">
        <v>52</v>
      </c>
      <c r="ER56" s="34">
        <v>0</v>
      </c>
      <c r="ES56" s="34">
        <v>0</v>
      </c>
      <c r="ET56" s="34">
        <v>9</v>
      </c>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v>52</v>
      </c>
      <c r="KZ56" s="34"/>
      <c r="LA56" s="34"/>
      <c r="LB56" s="34">
        <v>52</v>
      </c>
      <c r="LC56" s="34"/>
      <c r="LD56" s="34"/>
      <c r="LE56" s="34"/>
      <c r="LF56" s="34"/>
      <c r="LG56" s="34"/>
      <c r="LH56" s="34"/>
      <c r="LI56" s="34"/>
      <c r="LJ56" s="34"/>
      <c r="LK56" s="34">
        <v>52</v>
      </c>
      <c r="LL56" s="34"/>
      <c r="LM56" s="34"/>
      <c r="LN56" s="34">
        <v>9</v>
      </c>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v>40</v>
      </c>
      <c r="TP56" s="34">
        <v>0</v>
      </c>
      <c r="TQ56" s="34"/>
      <c r="TR56" s="34">
        <v>0</v>
      </c>
      <c r="TS56" s="34">
        <v>0</v>
      </c>
      <c r="TT56" s="34">
        <v>0</v>
      </c>
      <c r="TU56" s="34">
        <v>0</v>
      </c>
      <c r="TV56" s="34">
        <v>0</v>
      </c>
      <c r="TW56" s="34"/>
      <c r="TX56" s="34"/>
      <c r="TY56" s="34"/>
      <c r="TZ56" s="34">
        <v>15</v>
      </c>
      <c r="UA56" s="34">
        <v>25</v>
      </c>
      <c r="UB56" s="34">
        <v>0</v>
      </c>
      <c r="UC56" s="34">
        <v>0</v>
      </c>
      <c r="UD56" s="34">
        <v>6</v>
      </c>
      <c r="UE56" s="34"/>
      <c r="UF56" s="34"/>
      <c r="UG56" s="34"/>
      <c r="UH56" s="34"/>
      <c r="UI56" s="34"/>
      <c r="UJ56" s="34"/>
      <c r="UK56" s="34"/>
      <c r="UL56" s="34"/>
      <c r="UM56" s="34"/>
      <c r="UN56" s="34"/>
      <c r="UO56" s="34"/>
      <c r="UP56" s="34"/>
      <c r="UQ56" s="34"/>
      <c r="UR56" s="34"/>
      <c r="US56" s="34"/>
      <c r="UT56" s="34"/>
      <c r="UU56" s="34">
        <v>40</v>
      </c>
      <c r="UV56" s="34"/>
      <c r="UW56" s="34"/>
      <c r="UX56" s="34"/>
      <c r="UY56" s="34"/>
      <c r="UZ56" s="34"/>
      <c r="VA56" s="34"/>
      <c r="VB56" s="34"/>
      <c r="VC56" s="34"/>
      <c r="VD56" s="34"/>
      <c r="VE56" s="34"/>
      <c r="VF56" s="34">
        <v>15</v>
      </c>
      <c r="VG56" s="34">
        <v>25</v>
      </c>
      <c r="VH56" s="34"/>
      <c r="VI56" s="34"/>
      <c r="VJ56" s="34">
        <v>6</v>
      </c>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v>162</v>
      </c>
      <c r="WR56" s="34">
        <v>0</v>
      </c>
      <c r="WS56" s="34"/>
      <c r="WT56" s="34">
        <v>0</v>
      </c>
      <c r="WU56" s="34">
        <v>0</v>
      </c>
      <c r="WV56" s="34">
        <v>0</v>
      </c>
      <c r="WW56" s="34">
        <v>0</v>
      </c>
      <c r="WX56" s="34">
        <v>0</v>
      </c>
      <c r="WY56" s="34"/>
      <c r="WZ56" s="34"/>
      <c r="XA56" s="34"/>
      <c r="XB56" s="34">
        <v>109</v>
      </c>
      <c r="XC56" s="34">
        <v>0</v>
      </c>
      <c r="XD56" s="34">
        <v>52</v>
      </c>
      <c r="XE56" s="34">
        <v>0</v>
      </c>
      <c r="XF56" s="34">
        <v>5</v>
      </c>
      <c r="XG56" s="34">
        <v>325</v>
      </c>
      <c r="XH56" s="34">
        <v>0</v>
      </c>
      <c r="XI56" s="34"/>
      <c r="XJ56" s="34">
        <v>72</v>
      </c>
      <c r="XK56" s="34">
        <v>0</v>
      </c>
      <c r="XL56" s="34">
        <v>0</v>
      </c>
      <c r="XM56" s="34">
        <v>0</v>
      </c>
      <c r="XN56" s="34">
        <v>0</v>
      </c>
      <c r="XO56" s="34"/>
      <c r="XP56" s="34"/>
      <c r="XQ56" s="34"/>
      <c r="XR56" s="34">
        <v>288</v>
      </c>
      <c r="XS56" s="34">
        <v>37</v>
      </c>
      <c r="XT56" s="34">
        <v>0</v>
      </c>
      <c r="XU56" s="34">
        <v>0</v>
      </c>
      <c r="XV56" s="34">
        <v>2</v>
      </c>
      <c r="XW56" s="34">
        <v>325</v>
      </c>
      <c r="XX56" s="34"/>
      <c r="XY56" s="34"/>
      <c r="XZ56" s="34">
        <v>72</v>
      </c>
      <c r="YA56" s="34"/>
      <c r="YB56" s="34"/>
      <c r="YC56" s="34"/>
      <c r="YD56" s="34"/>
      <c r="YE56" s="34"/>
      <c r="YF56" s="34"/>
      <c r="YG56" s="34"/>
      <c r="YH56" s="34">
        <v>288</v>
      </c>
      <c r="YI56" s="34">
        <v>37</v>
      </c>
      <c r="YJ56" s="34"/>
      <c r="YK56" s="34"/>
      <c r="YL56" s="34">
        <v>2</v>
      </c>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v>7</v>
      </c>
      <c r="ZS56" s="34">
        <v>102</v>
      </c>
      <c r="ZT56" s="34">
        <v>0</v>
      </c>
      <c r="ZU56" s="34"/>
      <c r="ZV56" s="34">
        <v>0</v>
      </c>
      <c r="ZW56" s="34">
        <v>0</v>
      </c>
      <c r="ZX56" s="34">
        <v>0</v>
      </c>
      <c r="ZY56" s="34">
        <v>0</v>
      </c>
      <c r="ZZ56" s="34">
        <v>0</v>
      </c>
      <c r="AAA56" s="34"/>
      <c r="AAB56" s="34"/>
      <c r="AAC56" s="34"/>
      <c r="AAD56" s="34">
        <v>102</v>
      </c>
      <c r="AAE56" s="34">
        <v>0</v>
      </c>
      <c r="AAF56" s="34">
        <v>0</v>
      </c>
      <c r="AAG56" s="34">
        <v>1</v>
      </c>
      <c r="AAH56" s="34">
        <v>2</v>
      </c>
      <c r="AAI56" s="34">
        <v>66</v>
      </c>
      <c r="AAJ56" s="34">
        <v>0</v>
      </c>
      <c r="AAK56" s="34"/>
      <c r="AAL56" s="34">
        <v>35</v>
      </c>
      <c r="AAM56" s="34">
        <v>24</v>
      </c>
      <c r="AAN56" s="34">
        <v>-2</v>
      </c>
      <c r="AAO56" s="34">
        <v>-1</v>
      </c>
      <c r="AAP56" s="34">
        <v>-2</v>
      </c>
      <c r="AAQ56" s="34"/>
      <c r="AAR56" s="34"/>
      <c r="AAS56" s="34"/>
      <c r="AAT56" s="34">
        <v>24</v>
      </c>
      <c r="AAU56" s="34">
        <v>35</v>
      </c>
      <c r="AAV56" s="34">
        <v>8</v>
      </c>
      <c r="AAW56" s="34">
        <v>0</v>
      </c>
      <c r="AAX56" s="34">
        <v>6</v>
      </c>
      <c r="AAY56" s="34">
        <v>31</v>
      </c>
      <c r="AAZ56" s="34"/>
      <c r="ABA56" s="34"/>
      <c r="ABB56" s="34"/>
      <c r="ABC56" s="34">
        <v>24</v>
      </c>
      <c r="ABD56" s="34">
        <v>-2</v>
      </c>
      <c r="ABE56" s="34"/>
      <c r="ABF56" s="34">
        <v>-2</v>
      </c>
      <c r="ABG56" s="34"/>
      <c r="ABH56" s="34"/>
      <c r="ABI56" s="34"/>
      <c r="ABJ56" s="34">
        <v>24</v>
      </c>
      <c r="ABK56" s="34"/>
      <c r="ABL56" s="34"/>
      <c r="ABM56" s="34"/>
      <c r="ABN56" s="34">
        <v>7</v>
      </c>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v>35</v>
      </c>
      <c r="ACV56" s="34"/>
      <c r="ACW56" s="34"/>
      <c r="ACX56" s="34">
        <v>35</v>
      </c>
      <c r="ACY56" s="34"/>
      <c r="ACZ56" s="34">
        <v>-1</v>
      </c>
      <c r="ADA56" s="34">
        <v>-1</v>
      </c>
      <c r="ADB56" s="34"/>
      <c r="ADC56" s="34"/>
      <c r="ADD56" s="34"/>
      <c r="ADE56" s="34"/>
      <c r="ADF56" s="34"/>
      <c r="ADG56" s="34">
        <v>35</v>
      </c>
      <c r="ADH56" s="34"/>
      <c r="ADI56" s="34"/>
      <c r="ADJ56" s="34">
        <v>6</v>
      </c>
      <c r="ADK56" s="34"/>
      <c r="ADL56" s="34"/>
      <c r="ADM56" s="34"/>
      <c r="ADN56" s="34"/>
      <c r="ADO56" s="34"/>
      <c r="ADP56" s="34"/>
      <c r="ADQ56" s="34"/>
      <c r="ADR56" s="34"/>
      <c r="ADS56" s="34"/>
      <c r="ADT56" s="34"/>
      <c r="ADU56" s="34"/>
      <c r="ADV56" s="34"/>
      <c r="ADW56" s="34"/>
      <c r="ADX56" s="34"/>
      <c r="ADY56" s="34"/>
      <c r="ADZ56" s="34"/>
      <c r="AEA56" s="34">
        <v>136</v>
      </c>
      <c r="AEB56" s="34">
        <v>0</v>
      </c>
      <c r="AEC56" s="34"/>
      <c r="AED56" s="34">
        <v>39</v>
      </c>
      <c r="AEE56" s="34">
        <v>0</v>
      </c>
      <c r="AEF56" s="34">
        <v>-1</v>
      </c>
      <c r="AEG56" s="34">
        <v>-1</v>
      </c>
      <c r="AEH56" s="34">
        <v>0</v>
      </c>
      <c r="AEI56" s="34"/>
      <c r="AEJ56" s="34"/>
      <c r="AEK56" s="34"/>
      <c r="AEL56" s="34">
        <v>2</v>
      </c>
      <c r="AEM56" s="34">
        <v>134</v>
      </c>
      <c r="AEN56" s="34">
        <v>0</v>
      </c>
      <c r="AEO56" s="34">
        <v>0</v>
      </c>
      <c r="AEP56" s="34">
        <v>8</v>
      </c>
      <c r="AEQ56" s="34">
        <v>27921</v>
      </c>
      <c r="AER56" s="34">
        <v>0</v>
      </c>
      <c r="AES56" s="34"/>
      <c r="AET56" s="34">
        <v>8278</v>
      </c>
      <c r="AEU56" s="34">
        <v>782</v>
      </c>
      <c r="AEV56" s="34">
        <v>-379</v>
      </c>
      <c r="AEW56" s="34">
        <v>-127</v>
      </c>
      <c r="AEX56" s="34">
        <v>-209</v>
      </c>
      <c r="AEY56" s="34"/>
      <c r="AEZ56" s="34"/>
      <c r="AFA56" s="34"/>
      <c r="AFB56" s="34">
        <v>21768</v>
      </c>
      <c r="AFC56" s="34">
        <v>5130</v>
      </c>
      <c r="AFD56" s="34">
        <v>874</v>
      </c>
      <c r="AFE56" s="34">
        <v>147</v>
      </c>
      <c r="AFF56" s="34">
        <v>4</v>
      </c>
      <c r="AFG56" s="34">
        <v>836</v>
      </c>
      <c r="AFH56" s="34">
        <v>0</v>
      </c>
      <c r="AFI56" s="34"/>
      <c r="AFJ56" s="34">
        <v>104</v>
      </c>
      <c r="AFK56" s="34">
        <v>0</v>
      </c>
      <c r="AFL56" s="34">
        <v>0</v>
      </c>
      <c r="AFM56" s="34">
        <v>0</v>
      </c>
      <c r="AFN56" s="34">
        <v>0</v>
      </c>
      <c r="AFO56" s="34"/>
      <c r="AFP56" s="34"/>
      <c r="AFQ56" s="34"/>
      <c r="AFR56" s="34">
        <v>241</v>
      </c>
      <c r="AFS56" s="34">
        <v>70</v>
      </c>
      <c r="AFT56" s="34">
        <v>362</v>
      </c>
      <c r="AFU56" s="34">
        <v>163</v>
      </c>
      <c r="AFV56" s="34">
        <v>13</v>
      </c>
      <c r="AFW56" s="34"/>
      <c r="AFX56" s="34"/>
      <c r="AFY56" s="34"/>
      <c r="AFZ56" s="34"/>
      <c r="AGA56" s="34"/>
      <c r="AGB56" s="34"/>
      <c r="AGC56" s="34"/>
      <c r="AGD56" s="34"/>
      <c r="AGE56" s="34"/>
      <c r="AGF56" s="34"/>
      <c r="AGG56" s="34"/>
      <c r="AGH56" s="34"/>
      <c r="AGI56" s="34"/>
      <c r="AGJ56" s="34"/>
      <c r="AGK56" s="34"/>
      <c r="AGL56" s="34"/>
      <c r="AGM56" s="34">
        <v>836</v>
      </c>
      <c r="AGN56" s="34"/>
      <c r="AGO56" s="34"/>
      <c r="AGP56" s="34">
        <v>104</v>
      </c>
      <c r="AGQ56" s="34"/>
      <c r="AGR56" s="34"/>
      <c r="AGS56" s="34"/>
      <c r="AGT56" s="34"/>
      <c r="AGU56" s="34"/>
      <c r="AGV56" s="34"/>
      <c r="AGW56" s="34"/>
      <c r="AGX56" s="34">
        <v>241</v>
      </c>
      <c r="AGY56" s="34">
        <v>70</v>
      </c>
      <c r="AGZ56" s="34">
        <v>362</v>
      </c>
      <c r="AHA56" s="34">
        <v>163</v>
      </c>
      <c r="AHB56" s="34">
        <v>13</v>
      </c>
      <c r="AHC56" s="34">
        <v>29640</v>
      </c>
      <c r="AHD56" s="34">
        <v>0</v>
      </c>
      <c r="AHE56" s="34">
        <v>0</v>
      </c>
      <c r="AHF56" s="34">
        <v>8579</v>
      </c>
      <c r="AHG56" s="34">
        <v>806</v>
      </c>
      <c r="AHH56" s="34">
        <v>-383</v>
      </c>
      <c r="AHI56" s="34">
        <v>-128</v>
      </c>
      <c r="AHJ56" s="34">
        <v>-211</v>
      </c>
      <c r="AHK56" s="34"/>
      <c r="AHL56" s="34"/>
      <c r="AHM56" s="34"/>
      <c r="AHN56" s="34">
        <v>22549</v>
      </c>
      <c r="AHO56" s="34">
        <v>5484</v>
      </c>
      <c r="AHP56" s="34">
        <v>1296</v>
      </c>
      <c r="AHQ56" s="34">
        <v>311</v>
      </c>
      <c r="AHR56" s="34">
        <v>4</v>
      </c>
      <c r="AHS56" s="32" t="s">
        <v>501</v>
      </c>
      <c r="AHT56" s="198" t="s">
        <v>2389</v>
      </c>
      <c r="AHU56" s="32" t="s">
        <v>267</v>
      </c>
    </row>
    <row r="57" spans="1:906" ht="15" customHeight="1">
      <c r="A57" s="36" t="s">
        <v>240</v>
      </c>
      <c r="B57" s="58" t="s">
        <v>241</v>
      </c>
      <c r="C57" s="36" t="s">
        <v>242</v>
      </c>
      <c r="D57" s="74">
        <v>44926</v>
      </c>
      <c r="E57" s="58"/>
      <c r="F57" s="58"/>
      <c r="G57" s="59"/>
      <c r="H57" s="59"/>
      <c r="I57" s="59"/>
      <c r="J57" s="59"/>
      <c r="K57" s="59"/>
      <c r="L57" s="59"/>
      <c r="M57" s="59"/>
      <c r="N57" s="59"/>
      <c r="O57" s="59"/>
      <c r="P57" s="59"/>
      <c r="Q57" s="59"/>
      <c r="R57" s="59"/>
      <c r="S57" s="31"/>
      <c r="T57" s="31"/>
      <c r="U57" s="180"/>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2" t="s">
        <v>502</v>
      </c>
      <c r="AHT57" s="32" t="s">
        <v>503</v>
      </c>
      <c r="AHU57" s="32" t="s">
        <v>262</v>
      </c>
    </row>
    <row r="58" spans="1:906" ht="15" customHeight="1">
      <c r="A58" s="36" t="s">
        <v>22</v>
      </c>
      <c r="B58" s="58" t="s">
        <v>23</v>
      </c>
      <c r="C58" s="36" t="s">
        <v>162</v>
      </c>
      <c r="D58" s="74">
        <v>44926</v>
      </c>
      <c r="E58" s="58" t="s">
        <v>193</v>
      </c>
      <c r="F58" s="58" t="s">
        <v>191</v>
      </c>
      <c r="G58" s="59">
        <v>77096</v>
      </c>
      <c r="H58" s="31">
        <v>8012</v>
      </c>
      <c r="I58" s="31"/>
      <c r="J58" s="31">
        <v>23851</v>
      </c>
      <c r="K58" s="31">
        <v>3407</v>
      </c>
      <c r="L58" s="31">
        <v>1020</v>
      </c>
      <c r="M58" s="31">
        <v>258</v>
      </c>
      <c r="N58" s="31">
        <v>658</v>
      </c>
      <c r="O58" s="31"/>
      <c r="P58" s="31"/>
      <c r="Q58" s="31"/>
      <c r="R58" s="31">
        <v>41383</v>
      </c>
      <c r="S58" s="31">
        <v>18886</v>
      </c>
      <c r="T58" s="31">
        <v>8957</v>
      </c>
      <c r="U58" s="180">
        <v>7870</v>
      </c>
      <c r="V58" s="34">
        <v>7.34</v>
      </c>
      <c r="W58" s="34">
        <v>704</v>
      </c>
      <c r="X58" s="34"/>
      <c r="Y58" s="34"/>
      <c r="Z58" s="34">
        <v>93</v>
      </c>
      <c r="AA58" s="34">
        <v>306</v>
      </c>
      <c r="AB58" s="34">
        <v>13</v>
      </c>
      <c r="AC58" s="34">
        <v>3</v>
      </c>
      <c r="AD58" s="34">
        <v>7</v>
      </c>
      <c r="AE58" s="34"/>
      <c r="AF58" s="34"/>
      <c r="AG58" s="34"/>
      <c r="AH58" s="34">
        <v>381</v>
      </c>
      <c r="AI58" s="34">
        <v>262</v>
      </c>
      <c r="AJ58" s="34">
        <v>34</v>
      </c>
      <c r="AK58" s="34">
        <v>27</v>
      </c>
      <c r="AL58" s="34">
        <v>5.58</v>
      </c>
      <c r="AM58" s="34">
        <v>675</v>
      </c>
      <c r="AN58" s="34">
        <v>578</v>
      </c>
      <c r="AO58" s="34"/>
      <c r="AP58" s="34">
        <v>178</v>
      </c>
      <c r="AQ58" s="34">
        <v>19</v>
      </c>
      <c r="AR58" s="34">
        <v>15</v>
      </c>
      <c r="AS58" s="34">
        <v>4</v>
      </c>
      <c r="AT58" s="34">
        <v>11</v>
      </c>
      <c r="AU58" s="34"/>
      <c r="AV58" s="34"/>
      <c r="AW58" s="34"/>
      <c r="AX58" s="34">
        <v>405</v>
      </c>
      <c r="AY58" s="34">
        <v>207</v>
      </c>
      <c r="AZ58" s="34">
        <v>62</v>
      </c>
      <c r="BA58" s="34">
        <v>2</v>
      </c>
      <c r="BB58" s="34">
        <v>4.1100000000000003</v>
      </c>
      <c r="BC58" s="34">
        <v>11</v>
      </c>
      <c r="BD58" s="34">
        <v>11</v>
      </c>
      <c r="BE58" s="34"/>
      <c r="BF58" s="34"/>
      <c r="BG58" s="34">
        <v>11</v>
      </c>
      <c r="BH58" s="34">
        <v>11</v>
      </c>
      <c r="BI58" s="34"/>
      <c r="BJ58" s="34">
        <v>11</v>
      </c>
      <c r="BK58" s="34"/>
      <c r="BL58" s="34"/>
      <c r="BM58" s="34"/>
      <c r="BN58" s="34">
        <v>11</v>
      </c>
      <c r="BO58" s="34"/>
      <c r="BP58" s="34"/>
      <c r="BQ58" s="34"/>
      <c r="BR58" s="34">
        <v>0.5</v>
      </c>
      <c r="BS58" s="34">
        <v>535</v>
      </c>
      <c r="BT58" s="34">
        <v>535</v>
      </c>
      <c r="BU58" s="34"/>
      <c r="BV58" s="34">
        <v>134</v>
      </c>
      <c r="BW58" s="34"/>
      <c r="BX58" s="34">
        <v>3</v>
      </c>
      <c r="BY58" s="34">
        <v>3</v>
      </c>
      <c r="BZ58" s="34"/>
      <c r="CA58" s="34"/>
      <c r="CB58" s="34"/>
      <c r="CC58" s="34"/>
      <c r="CD58" s="34">
        <v>283</v>
      </c>
      <c r="CE58" s="34">
        <v>195</v>
      </c>
      <c r="CF58" s="34">
        <v>57</v>
      </c>
      <c r="CG58" s="34"/>
      <c r="CH58" s="34">
        <v>4.3499999999999996</v>
      </c>
      <c r="CI58" s="34"/>
      <c r="CJ58" s="34"/>
      <c r="CK58" s="34"/>
      <c r="CL58" s="34"/>
      <c r="CM58" s="34"/>
      <c r="CN58" s="34"/>
      <c r="CO58" s="34"/>
      <c r="CP58" s="34"/>
      <c r="CQ58" s="34"/>
      <c r="CR58" s="34"/>
      <c r="CS58" s="34"/>
      <c r="CT58" s="34"/>
      <c r="CU58" s="34"/>
      <c r="CV58" s="34"/>
      <c r="CW58" s="34"/>
      <c r="CX58" s="34">
        <v>4.5199999999999996</v>
      </c>
      <c r="CY58" s="34">
        <v>97</v>
      </c>
      <c r="CZ58" s="34"/>
      <c r="DA58" s="34"/>
      <c r="DB58" s="34">
        <v>23</v>
      </c>
      <c r="DC58" s="34">
        <v>8</v>
      </c>
      <c r="DD58" s="34">
        <v>1</v>
      </c>
      <c r="DE58" s="34">
        <v>1</v>
      </c>
      <c r="DF58" s="34"/>
      <c r="DG58" s="34"/>
      <c r="DH58" s="34"/>
      <c r="DI58" s="34"/>
      <c r="DJ58" s="34">
        <v>85</v>
      </c>
      <c r="DK58" s="34">
        <v>6</v>
      </c>
      <c r="DL58" s="34">
        <v>4</v>
      </c>
      <c r="DM58" s="34">
        <v>2</v>
      </c>
      <c r="DN58" s="34">
        <v>3.31</v>
      </c>
      <c r="DO58" s="34">
        <v>32</v>
      </c>
      <c r="DP58" s="34">
        <v>32</v>
      </c>
      <c r="DQ58" s="34"/>
      <c r="DR58" s="34">
        <v>21</v>
      </c>
      <c r="DS58" s="34"/>
      <c r="DT58" s="34"/>
      <c r="DU58" s="34"/>
      <c r="DV58" s="34"/>
      <c r="DW58" s="34"/>
      <c r="DX58" s="34"/>
      <c r="DY58" s="34"/>
      <c r="DZ58" s="34">
        <v>26</v>
      </c>
      <c r="EA58" s="34">
        <v>6</v>
      </c>
      <c r="EB58" s="34"/>
      <c r="EC58" s="34"/>
      <c r="ED58" s="34">
        <v>3.65</v>
      </c>
      <c r="EE58" s="34">
        <v>12861</v>
      </c>
      <c r="EF58" s="34">
        <v>474</v>
      </c>
      <c r="EG58" s="34"/>
      <c r="EH58" s="34">
        <v>1880</v>
      </c>
      <c r="EI58" s="34">
        <v>1171</v>
      </c>
      <c r="EJ58" s="34">
        <v>401</v>
      </c>
      <c r="EK58" s="34">
        <v>44</v>
      </c>
      <c r="EL58" s="34">
        <v>331</v>
      </c>
      <c r="EM58" s="34"/>
      <c r="EN58" s="34"/>
      <c r="EO58" s="34"/>
      <c r="EP58" s="34">
        <v>9540</v>
      </c>
      <c r="EQ58" s="34">
        <v>2641</v>
      </c>
      <c r="ER58" s="34">
        <v>571</v>
      </c>
      <c r="ES58" s="34">
        <v>108</v>
      </c>
      <c r="ET58" s="34">
        <v>3.57</v>
      </c>
      <c r="EU58" s="34">
        <v>2161</v>
      </c>
      <c r="EV58" s="34"/>
      <c r="EW58" s="34"/>
      <c r="EX58" s="34">
        <v>145</v>
      </c>
      <c r="EY58" s="34">
        <v>113</v>
      </c>
      <c r="EZ58" s="34">
        <v>37</v>
      </c>
      <c r="FA58" s="34">
        <v>8</v>
      </c>
      <c r="FB58" s="34">
        <v>21</v>
      </c>
      <c r="FC58" s="34"/>
      <c r="FD58" s="34"/>
      <c r="FE58" s="34"/>
      <c r="FF58" s="34">
        <v>1668</v>
      </c>
      <c r="FG58" s="34">
        <v>383</v>
      </c>
      <c r="FH58" s="34">
        <v>68</v>
      </c>
      <c r="FI58" s="34">
        <v>42</v>
      </c>
      <c r="FJ58" s="34">
        <v>3.6</v>
      </c>
      <c r="FK58" s="34">
        <v>221</v>
      </c>
      <c r="FL58" s="34"/>
      <c r="FM58" s="34"/>
      <c r="FN58" s="34">
        <v>13</v>
      </c>
      <c r="FO58" s="34">
        <v>25</v>
      </c>
      <c r="FP58" s="34">
        <v>9</v>
      </c>
      <c r="FQ58" s="34"/>
      <c r="FR58" s="34">
        <v>8</v>
      </c>
      <c r="FS58" s="34"/>
      <c r="FT58" s="34"/>
      <c r="FU58" s="34"/>
      <c r="FV58" s="34">
        <v>138</v>
      </c>
      <c r="FW58" s="34">
        <v>77</v>
      </c>
      <c r="FX58" s="34">
        <v>5</v>
      </c>
      <c r="FY58" s="34">
        <v>1</v>
      </c>
      <c r="FZ58" s="34">
        <v>3.52</v>
      </c>
      <c r="GA58" s="34">
        <v>29</v>
      </c>
      <c r="GB58" s="34"/>
      <c r="GC58" s="34"/>
      <c r="GD58" s="34"/>
      <c r="GE58" s="34">
        <v>0</v>
      </c>
      <c r="GF58" s="34">
        <v>0</v>
      </c>
      <c r="GG58" s="34"/>
      <c r="GH58" s="34">
        <v>0</v>
      </c>
      <c r="GI58" s="34"/>
      <c r="GJ58" s="34"/>
      <c r="GK58" s="34"/>
      <c r="GL58" s="34">
        <v>29</v>
      </c>
      <c r="GM58" s="34">
        <v>0</v>
      </c>
      <c r="GN58" s="34"/>
      <c r="GO58" s="34"/>
      <c r="GP58" s="34">
        <v>1.08</v>
      </c>
      <c r="GQ58" s="34">
        <v>316</v>
      </c>
      <c r="GR58" s="34"/>
      <c r="GS58" s="34"/>
      <c r="GT58" s="34">
        <v>32</v>
      </c>
      <c r="GU58" s="34">
        <v>52</v>
      </c>
      <c r="GV58" s="34">
        <v>14</v>
      </c>
      <c r="GW58" s="34">
        <v>1</v>
      </c>
      <c r="GX58" s="34">
        <v>13</v>
      </c>
      <c r="GY58" s="34"/>
      <c r="GZ58" s="34"/>
      <c r="HA58" s="34"/>
      <c r="HB58" s="34">
        <v>171</v>
      </c>
      <c r="HC58" s="34">
        <v>143</v>
      </c>
      <c r="HD58" s="34">
        <v>1</v>
      </c>
      <c r="HE58" s="34">
        <v>1</v>
      </c>
      <c r="HF58" s="34">
        <v>4.21</v>
      </c>
      <c r="HG58" s="34">
        <v>71</v>
      </c>
      <c r="HH58" s="34"/>
      <c r="HI58" s="34"/>
      <c r="HJ58" s="34">
        <v>3</v>
      </c>
      <c r="HK58" s="34">
        <v>8</v>
      </c>
      <c r="HL58" s="34">
        <v>4</v>
      </c>
      <c r="HM58" s="34">
        <v>0</v>
      </c>
      <c r="HN58" s="34">
        <v>4</v>
      </c>
      <c r="HO58" s="34"/>
      <c r="HP58" s="34"/>
      <c r="HQ58" s="34"/>
      <c r="HR58" s="34">
        <v>66</v>
      </c>
      <c r="HS58" s="34">
        <v>3</v>
      </c>
      <c r="HT58" s="34">
        <v>0</v>
      </c>
      <c r="HU58" s="34">
        <v>2</v>
      </c>
      <c r="HV58" s="34">
        <v>2.7</v>
      </c>
      <c r="HW58" s="34">
        <v>36</v>
      </c>
      <c r="HX58" s="34"/>
      <c r="HY58" s="34"/>
      <c r="HZ58" s="34">
        <v>0</v>
      </c>
      <c r="IA58" s="34">
        <v>18</v>
      </c>
      <c r="IB58" s="34">
        <v>2</v>
      </c>
      <c r="IC58" s="34">
        <v>0</v>
      </c>
      <c r="ID58" s="34">
        <v>1</v>
      </c>
      <c r="IE58" s="34"/>
      <c r="IF58" s="34"/>
      <c r="IG58" s="34"/>
      <c r="IH58" s="34">
        <v>34</v>
      </c>
      <c r="II58" s="34">
        <v>1</v>
      </c>
      <c r="IJ58" s="34">
        <v>0</v>
      </c>
      <c r="IK58" s="34">
        <v>1</v>
      </c>
      <c r="IL58" s="34">
        <v>1.87</v>
      </c>
      <c r="IM58" s="34">
        <v>279</v>
      </c>
      <c r="IN58" s="34"/>
      <c r="IO58" s="34"/>
      <c r="IP58" s="34">
        <v>11</v>
      </c>
      <c r="IQ58" s="34">
        <v>31</v>
      </c>
      <c r="IR58" s="34">
        <v>1</v>
      </c>
      <c r="IS58" s="34">
        <v>0</v>
      </c>
      <c r="IT58" s="34">
        <v>0</v>
      </c>
      <c r="IU58" s="34"/>
      <c r="IV58" s="34"/>
      <c r="IW58" s="34"/>
      <c r="IX58" s="34">
        <v>145</v>
      </c>
      <c r="IY58" s="34">
        <v>128</v>
      </c>
      <c r="IZ58" s="34">
        <v>2</v>
      </c>
      <c r="JA58" s="34">
        <v>4</v>
      </c>
      <c r="JB58" s="34">
        <v>4.57</v>
      </c>
      <c r="JC58" s="34">
        <v>536</v>
      </c>
      <c r="JD58" s="34"/>
      <c r="JE58" s="34"/>
      <c r="JF58" s="34">
        <v>137</v>
      </c>
      <c r="JG58" s="34">
        <v>36</v>
      </c>
      <c r="JH58" s="34">
        <v>18</v>
      </c>
      <c r="JI58" s="34">
        <v>12</v>
      </c>
      <c r="JJ58" s="34">
        <v>5</v>
      </c>
      <c r="JK58" s="34"/>
      <c r="JL58" s="34"/>
      <c r="JM58" s="34"/>
      <c r="JN58" s="34">
        <v>266</v>
      </c>
      <c r="JO58" s="34">
        <v>245</v>
      </c>
      <c r="JP58" s="34">
        <v>25</v>
      </c>
      <c r="JQ58" s="34"/>
      <c r="JR58" s="34">
        <v>5.22</v>
      </c>
      <c r="JS58" s="34">
        <v>84</v>
      </c>
      <c r="JT58" s="34"/>
      <c r="JU58" s="34"/>
      <c r="JV58" s="34">
        <v>6</v>
      </c>
      <c r="JW58" s="34">
        <v>29</v>
      </c>
      <c r="JX58" s="34">
        <v>2</v>
      </c>
      <c r="JY58" s="34">
        <v>0</v>
      </c>
      <c r="JZ58" s="34">
        <v>1</v>
      </c>
      <c r="KA58" s="34"/>
      <c r="KB58" s="34"/>
      <c r="KC58" s="34"/>
      <c r="KD58" s="34">
        <v>62</v>
      </c>
      <c r="KE58" s="34">
        <v>14</v>
      </c>
      <c r="KF58" s="34">
        <v>6</v>
      </c>
      <c r="KG58" s="34">
        <v>2</v>
      </c>
      <c r="KH58" s="34">
        <v>4.8</v>
      </c>
      <c r="KI58" s="34">
        <v>384</v>
      </c>
      <c r="KJ58" s="34">
        <v>384</v>
      </c>
      <c r="KK58" s="34"/>
      <c r="KL58" s="34">
        <v>8</v>
      </c>
      <c r="KM58" s="34">
        <v>0</v>
      </c>
      <c r="KN58" s="34">
        <v>0</v>
      </c>
      <c r="KO58" s="34">
        <v>0</v>
      </c>
      <c r="KP58" s="34">
        <v>0</v>
      </c>
      <c r="KQ58" s="34"/>
      <c r="KR58" s="34"/>
      <c r="KS58" s="34"/>
      <c r="KT58" s="34">
        <v>108</v>
      </c>
      <c r="KU58" s="34">
        <v>80</v>
      </c>
      <c r="KV58" s="34">
        <v>196</v>
      </c>
      <c r="KW58" s="34"/>
      <c r="KX58" s="34">
        <v>8.43</v>
      </c>
      <c r="KY58" s="34">
        <v>1454</v>
      </c>
      <c r="KZ58" s="34">
        <v>90</v>
      </c>
      <c r="LA58" s="34"/>
      <c r="LB58" s="34">
        <v>158</v>
      </c>
      <c r="LC58" s="34">
        <v>15</v>
      </c>
      <c r="LD58" s="34">
        <v>9</v>
      </c>
      <c r="LE58" s="34">
        <v>2</v>
      </c>
      <c r="LF58" s="34">
        <v>6</v>
      </c>
      <c r="LG58" s="34"/>
      <c r="LH58" s="34"/>
      <c r="LI58" s="34"/>
      <c r="LJ58" s="34">
        <v>960</v>
      </c>
      <c r="LK58" s="34">
        <v>309</v>
      </c>
      <c r="LL58" s="34">
        <v>184</v>
      </c>
      <c r="LM58" s="34">
        <v>1</v>
      </c>
      <c r="LN58" s="34">
        <v>4.37</v>
      </c>
      <c r="LO58" s="34">
        <v>495</v>
      </c>
      <c r="LP58" s="34"/>
      <c r="LQ58" s="34"/>
      <c r="LR58" s="34">
        <v>11</v>
      </c>
      <c r="LS58" s="34">
        <v>1</v>
      </c>
      <c r="LT58" s="34">
        <v>2</v>
      </c>
      <c r="LU58" s="34">
        <v>1</v>
      </c>
      <c r="LV58" s="34">
        <v>0</v>
      </c>
      <c r="LW58" s="34"/>
      <c r="LX58" s="34"/>
      <c r="LY58" s="34"/>
      <c r="LZ58" s="34">
        <v>366</v>
      </c>
      <c r="MA58" s="34">
        <v>129</v>
      </c>
      <c r="MB58" s="34"/>
      <c r="MC58" s="34">
        <v>0</v>
      </c>
      <c r="MD58" s="34">
        <v>3.35</v>
      </c>
      <c r="ME58" s="34">
        <v>790</v>
      </c>
      <c r="MF58" s="34"/>
      <c r="MG58" s="34"/>
      <c r="MH58" s="34">
        <v>136</v>
      </c>
      <c r="MI58" s="34">
        <v>48</v>
      </c>
      <c r="MJ58" s="34">
        <v>21</v>
      </c>
      <c r="MK58" s="34">
        <v>1</v>
      </c>
      <c r="ML58" s="34">
        <v>18</v>
      </c>
      <c r="MM58" s="34"/>
      <c r="MN58" s="34"/>
      <c r="MO58" s="34"/>
      <c r="MP58" s="34">
        <v>563</v>
      </c>
      <c r="MQ58" s="34">
        <v>210</v>
      </c>
      <c r="MR58" s="34">
        <v>16</v>
      </c>
      <c r="MS58" s="34">
        <v>2</v>
      </c>
      <c r="MT58" s="34">
        <v>3.41</v>
      </c>
      <c r="MU58" s="34">
        <v>539</v>
      </c>
      <c r="MV58" s="34"/>
      <c r="MW58" s="34"/>
      <c r="MX58" s="34">
        <v>12</v>
      </c>
      <c r="MY58" s="34">
        <v>37</v>
      </c>
      <c r="MZ58" s="34">
        <v>8</v>
      </c>
      <c r="NA58" s="34">
        <v>1</v>
      </c>
      <c r="NB58" s="34">
        <v>6</v>
      </c>
      <c r="NC58" s="34">
        <v>486344</v>
      </c>
      <c r="ND58" s="34"/>
      <c r="NE58" s="34">
        <v>0.1477</v>
      </c>
      <c r="NF58" s="34">
        <v>445</v>
      </c>
      <c r="NG58" s="34">
        <v>81</v>
      </c>
      <c r="NH58" s="34">
        <v>10</v>
      </c>
      <c r="NI58" s="34">
        <v>3</v>
      </c>
      <c r="NJ58" s="34">
        <v>3.13</v>
      </c>
      <c r="NK58" s="34">
        <v>399</v>
      </c>
      <c r="NL58" s="34"/>
      <c r="NM58" s="34"/>
      <c r="NN58" s="34">
        <v>61</v>
      </c>
      <c r="NO58" s="34">
        <v>46</v>
      </c>
      <c r="NP58" s="34">
        <v>11</v>
      </c>
      <c r="NQ58" s="34">
        <v>1</v>
      </c>
      <c r="NR58" s="34">
        <v>10</v>
      </c>
      <c r="NS58" s="34">
        <v>485030</v>
      </c>
      <c r="NT58" s="34"/>
      <c r="NU58" s="34">
        <v>0.1157</v>
      </c>
      <c r="NV58" s="34">
        <v>261</v>
      </c>
      <c r="NW58" s="34">
        <v>116</v>
      </c>
      <c r="NX58" s="34">
        <v>20</v>
      </c>
      <c r="NY58" s="34">
        <v>3</v>
      </c>
      <c r="NZ58" s="34">
        <v>4.01</v>
      </c>
      <c r="OA58" s="34">
        <v>904</v>
      </c>
      <c r="OB58" s="34"/>
      <c r="OC58" s="34"/>
      <c r="OD58" s="34">
        <v>131</v>
      </c>
      <c r="OE58" s="34">
        <v>270</v>
      </c>
      <c r="OF58" s="34">
        <v>55</v>
      </c>
      <c r="OG58" s="34">
        <v>3</v>
      </c>
      <c r="OH58" s="34">
        <v>50</v>
      </c>
      <c r="OI58" s="34"/>
      <c r="OJ58" s="34"/>
      <c r="OK58" s="34"/>
      <c r="OL58" s="34">
        <v>767</v>
      </c>
      <c r="OM58" s="34">
        <v>123</v>
      </c>
      <c r="ON58" s="34">
        <v>7</v>
      </c>
      <c r="OO58" s="34">
        <v>7</v>
      </c>
      <c r="OP58" s="34">
        <v>2.81</v>
      </c>
      <c r="OQ58" s="34">
        <v>696</v>
      </c>
      <c r="OR58" s="34"/>
      <c r="OS58" s="34"/>
      <c r="OT58" s="34">
        <v>97</v>
      </c>
      <c r="OU58" s="34">
        <v>40</v>
      </c>
      <c r="OV58" s="34">
        <v>26</v>
      </c>
      <c r="OW58" s="34">
        <v>1</v>
      </c>
      <c r="OX58" s="34">
        <v>24</v>
      </c>
      <c r="OY58" s="34"/>
      <c r="OZ58" s="34"/>
      <c r="PA58" s="34"/>
      <c r="PB58" s="34">
        <v>586</v>
      </c>
      <c r="PC58" s="34">
        <v>91</v>
      </c>
      <c r="PD58" s="34">
        <v>2</v>
      </c>
      <c r="PE58" s="34">
        <v>16</v>
      </c>
      <c r="PF58" s="34">
        <v>3.28</v>
      </c>
      <c r="PG58" s="34">
        <v>291</v>
      </c>
      <c r="PH58" s="34"/>
      <c r="PI58" s="34"/>
      <c r="PJ58" s="34">
        <v>34</v>
      </c>
      <c r="PK58" s="34">
        <v>10</v>
      </c>
      <c r="PL58" s="34">
        <v>4</v>
      </c>
      <c r="PM58" s="34">
        <v>1</v>
      </c>
      <c r="PN58" s="34">
        <v>2</v>
      </c>
      <c r="PO58" s="34"/>
      <c r="PP58" s="34"/>
      <c r="PQ58" s="34"/>
      <c r="PR58" s="34">
        <v>239</v>
      </c>
      <c r="PS58" s="34">
        <v>51</v>
      </c>
      <c r="PT58" s="34">
        <v>0</v>
      </c>
      <c r="PU58" s="34">
        <v>1</v>
      </c>
      <c r="PV58" s="34">
        <v>2.9</v>
      </c>
      <c r="PW58" s="34">
        <v>1615</v>
      </c>
      <c r="PX58" s="34"/>
      <c r="PY58" s="34"/>
      <c r="PZ58" s="34">
        <v>122</v>
      </c>
      <c r="QA58" s="34">
        <v>112</v>
      </c>
      <c r="QB58" s="34">
        <v>51</v>
      </c>
      <c r="QC58" s="34">
        <v>4</v>
      </c>
      <c r="QD58" s="34">
        <v>44</v>
      </c>
      <c r="QE58" s="34"/>
      <c r="QF58" s="34"/>
      <c r="QG58" s="34"/>
      <c r="QH58" s="34">
        <v>1455</v>
      </c>
      <c r="QI58" s="34">
        <v>143</v>
      </c>
      <c r="QJ58" s="34">
        <v>13</v>
      </c>
      <c r="QK58" s="34">
        <v>5</v>
      </c>
      <c r="QL58" s="34">
        <v>2.08</v>
      </c>
      <c r="QM58" s="34">
        <v>819</v>
      </c>
      <c r="QN58" s="34"/>
      <c r="QO58" s="34"/>
      <c r="QP58" s="34">
        <v>544</v>
      </c>
      <c r="QQ58" s="34">
        <v>213</v>
      </c>
      <c r="QR58" s="34">
        <v>112</v>
      </c>
      <c r="QS58" s="34">
        <v>7</v>
      </c>
      <c r="QT58" s="34">
        <v>106</v>
      </c>
      <c r="QU58" s="34">
        <v>30295</v>
      </c>
      <c r="QV58" s="34"/>
      <c r="QW58" s="34">
        <v>0.2472</v>
      </c>
      <c r="QX58" s="34">
        <v>640</v>
      </c>
      <c r="QY58" s="34">
        <v>178</v>
      </c>
      <c r="QZ58" s="34">
        <v>1</v>
      </c>
      <c r="RA58" s="34">
        <v>1</v>
      </c>
      <c r="RB58" s="34">
        <v>3.11</v>
      </c>
      <c r="RC58" s="34">
        <v>264</v>
      </c>
      <c r="RD58" s="34"/>
      <c r="RE58" s="34"/>
      <c r="RF58" s="34">
        <v>191</v>
      </c>
      <c r="RG58" s="34">
        <v>10</v>
      </c>
      <c r="RH58" s="34">
        <v>6</v>
      </c>
      <c r="RI58" s="34">
        <v>1</v>
      </c>
      <c r="RJ58" s="34">
        <v>5</v>
      </c>
      <c r="RK58" s="34"/>
      <c r="RL58" s="34"/>
      <c r="RM58" s="34"/>
      <c r="RN58" s="34">
        <v>262</v>
      </c>
      <c r="RO58" s="34">
        <v>2</v>
      </c>
      <c r="RP58" s="34">
        <v>0</v>
      </c>
      <c r="RQ58" s="34">
        <v>0</v>
      </c>
      <c r="RR58" s="34">
        <v>1.1299999999999999</v>
      </c>
      <c r="RS58" s="34">
        <v>138</v>
      </c>
      <c r="RT58" s="34"/>
      <c r="RU58" s="34"/>
      <c r="RV58" s="34">
        <v>16</v>
      </c>
      <c r="RW58" s="34">
        <v>13</v>
      </c>
      <c r="RX58" s="34">
        <v>4</v>
      </c>
      <c r="RY58" s="34">
        <v>1</v>
      </c>
      <c r="RZ58" s="34">
        <v>3</v>
      </c>
      <c r="SA58" s="34"/>
      <c r="SB58" s="34"/>
      <c r="SC58" s="34"/>
      <c r="SD58" s="34">
        <v>95</v>
      </c>
      <c r="SE58" s="34">
        <v>36</v>
      </c>
      <c r="SF58" s="34">
        <v>2</v>
      </c>
      <c r="SG58" s="34">
        <v>5</v>
      </c>
      <c r="SH58" s="34">
        <v>4.6399999999999997</v>
      </c>
      <c r="SI58" s="34">
        <v>304</v>
      </c>
      <c r="SJ58" s="34"/>
      <c r="SK58" s="34"/>
      <c r="SL58" s="34">
        <v>5</v>
      </c>
      <c r="SM58" s="34">
        <v>22</v>
      </c>
      <c r="SN58" s="34">
        <v>1</v>
      </c>
      <c r="SO58" s="34">
        <v>0</v>
      </c>
      <c r="SP58" s="34">
        <v>0</v>
      </c>
      <c r="SQ58" s="34"/>
      <c r="SR58" s="34"/>
      <c r="SS58" s="34"/>
      <c r="ST58" s="34">
        <v>194</v>
      </c>
      <c r="SU58" s="34">
        <v>93</v>
      </c>
      <c r="SV58" s="34">
        <v>11</v>
      </c>
      <c r="SW58" s="34">
        <v>6</v>
      </c>
      <c r="SX58" s="34">
        <v>3.98</v>
      </c>
      <c r="SY58" s="34">
        <v>36</v>
      </c>
      <c r="SZ58" s="34"/>
      <c r="TA58" s="34"/>
      <c r="TB58" s="34">
        <v>5</v>
      </c>
      <c r="TC58" s="34">
        <v>22</v>
      </c>
      <c r="TD58" s="34">
        <v>4</v>
      </c>
      <c r="TE58" s="34">
        <v>0</v>
      </c>
      <c r="TF58" s="34">
        <v>3</v>
      </c>
      <c r="TG58" s="34"/>
      <c r="TH58" s="34"/>
      <c r="TI58" s="34"/>
      <c r="TJ58" s="34">
        <v>21</v>
      </c>
      <c r="TK58" s="34">
        <v>7</v>
      </c>
      <c r="TL58" s="34">
        <v>3</v>
      </c>
      <c r="TM58" s="34">
        <v>5</v>
      </c>
      <c r="TN58" s="34">
        <v>7.56</v>
      </c>
      <c r="TO58" s="34">
        <v>8894</v>
      </c>
      <c r="TP58" s="34">
        <v>5958</v>
      </c>
      <c r="TQ58" s="34"/>
      <c r="TR58" s="34">
        <v>508</v>
      </c>
      <c r="TS58" s="34">
        <v>78</v>
      </c>
      <c r="TT58" s="34">
        <v>83</v>
      </c>
      <c r="TU58" s="34">
        <v>47</v>
      </c>
      <c r="TV58" s="34">
        <v>20</v>
      </c>
      <c r="TW58" s="34"/>
      <c r="TX58" s="34"/>
      <c r="TY58" s="34"/>
      <c r="TZ58" s="34">
        <v>2893</v>
      </c>
      <c r="UA58" s="34">
        <v>3307</v>
      </c>
      <c r="UB58" s="34">
        <v>2539</v>
      </c>
      <c r="UC58" s="34">
        <v>155</v>
      </c>
      <c r="UD58" s="34">
        <v>8.06</v>
      </c>
      <c r="UE58" s="34">
        <v>6392</v>
      </c>
      <c r="UF58" s="34">
        <v>5523</v>
      </c>
      <c r="UG58" s="34"/>
      <c r="UH58" s="34">
        <v>248</v>
      </c>
      <c r="UI58" s="34">
        <v>57</v>
      </c>
      <c r="UJ58" s="34">
        <v>57</v>
      </c>
      <c r="UK58" s="34">
        <v>31</v>
      </c>
      <c r="UL58" s="34">
        <v>13</v>
      </c>
      <c r="UM58" s="34"/>
      <c r="UN58" s="34"/>
      <c r="UO58" s="34"/>
      <c r="UP58" s="34">
        <v>1856</v>
      </c>
      <c r="UQ58" s="34">
        <v>2303</v>
      </c>
      <c r="UR58" s="34">
        <v>2108</v>
      </c>
      <c r="US58" s="34">
        <v>125</v>
      </c>
      <c r="UT58" s="34">
        <v>8.6300000000000008</v>
      </c>
      <c r="UU58" s="34">
        <v>5523</v>
      </c>
      <c r="UV58" s="34">
        <v>5523</v>
      </c>
      <c r="UW58" s="34"/>
      <c r="UX58" s="34">
        <v>246</v>
      </c>
      <c r="UY58" s="34">
        <v>55</v>
      </c>
      <c r="UZ58" s="34">
        <v>56</v>
      </c>
      <c r="VA58" s="34">
        <v>31</v>
      </c>
      <c r="VB58" s="34">
        <v>13</v>
      </c>
      <c r="VC58" s="34">
        <v>1268852</v>
      </c>
      <c r="VD58" s="34"/>
      <c r="VE58" s="34"/>
      <c r="VF58" s="34">
        <v>1594</v>
      </c>
      <c r="VG58" s="34">
        <v>2009</v>
      </c>
      <c r="VH58" s="34">
        <v>1852</v>
      </c>
      <c r="VI58" s="34">
        <v>67</v>
      </c>
      <c r="VJ58" s="34">
        <v>8.6199999999999992</v>
      </c>
      <c r="VK58" s="34">
        <v>435</v>
      </c>
      <c r="VL58" s="34">
        <v>435</v>
      </c>
      <c r="VM58" s="34"/>
      <c r="VN58" s="34">
        <v>165</v>
      </c>
      <c r="VO58" s="34">
        <v>10</v>
      </c>
      <c r="VP58" s="34">
        <v>11</v>
      </c>
      <c r="VQ58" s="34">
        <v>10</v>
      </c>
      <c r="VR58" s="34">
        <v>0</v>
      </c>
      <c r="VS58" s="34"/>
      <c r="VT58" s="34"/>
      <c r="VU58" s="34"/>
      <c r="VV58" s="34">
        <v>135</v>
      </c>
      <c r="VW58" s="34">
        <v>160</v>
      </c>
      <c r="VX58" s="34">
        <v>140</v>
      </c>
      <c r="VY58" s="34"/>
      <c r="VZ58" s="34">
        <v>8.2200000000000006</v>
      </c>
      <c r="WA58" s="34">
        <v>47</v>
      </c>
      <c r="WB58" s="34"/>
      <c r="WC58" s="34"/>
      <c r="WD58" s="34">
        <v>0</v>
      </c>
      <c r="WE58" s="34">
        <v>1</v>
      </c>
      <c r="WF58" s="34">
        <v>0</v>
      </c>
      <c r="WG58" s="34">
        <v>0</v>
      </c>
      <c r="WH58" s="34">
        <v>0</v>
      </c>
      <c r="WI58" s="34"/>
      <c r="WJ58" s="34"/>
      <c r="WK58" s="34"/>
      <c r="WL58" s="34">
        <v>10</v>
      </c>
      <c r="WM58" s="34">
        <v>21</v>
      </c>
      <c r="WN58" s="34">
        <v>16</v>
      </c>
      <c r="WO58" s="34">
        <v>0</v>
      </c>
      <c r="WP58" s="34">
        <v>8.18</v>
      </c>
      <c r="WQ58" s="34">
        <v>878</v>
      </c>
      <c r="WR58" s="34"/>
      <c r="WS58" s="34"/>
      <c r="WT58" s="34">
        <v>9</v>
      </c>
      <c r="WU58" s="34">
        <v>56</v>
      </c>
      <c r="WV58" s="34">
        <v>4</v>
      </c>
      <c r="WW58" s="34">
        <v>0</v>
      </c>
      <c r="WX58" s="34">
        <v>3</v>
      </c>
      <c r="WY58" s="34"/>
      <c r="WZ58" s="34"/>
      <c r="XA58" s="34"/>
      <c r="XB58" s="34">
        <v>414</v>
      </c>
      <c r="XC58" s="34">
        <v>181</v>
      </c>
      <c r="XD58" s="34">
        <v>74</v>
      </c>
      <c r="XE58" s="34">
        <v>210</v>
      </c>
      <c r="XF58" s="34">
        <v>9.4600000000000009</v>
      </c>
      <c r="XG58" s="34">
        <v>2996</v>
      </c>
      <c r="XH58" s="34"/>
      <c r="XI58" s="34"/>
      <c r="XJ58" s="34">
        <v>468</v>
      </c>
      <c r="XK58" s="34">
        <v>437</v>
      </c>
      <c r="XL58" s="34">
        <v>58</v>
      </c>
      <c r="XM58" s="34">
        <v>6</v>
      </c>
      <c r="XN58" s="34">
        <v>44</v>
      </c>
      <c r="XO58" s="34"/>
      <c r="XP58" s="34"/>
      <c r="XQ58" s="34"/>
      <c r="XR58" s="34">
        <v>1647</v>
      </c>
      <c r="XS58" s="34">
        <v>436</v>
      </c>
      <c r="XT58" s="34">
        <v>500</v>
      </c>
      <c r="XU58" s="34">
        <v>414</v>
      </c>
      <c r="XV58" s="34">
        <v>7.96</v>
      </c>
      <c r="XW58" s="34">
        <v>1386</v>
      </c>
      <c r="XX58" s="34"/>
      <c r="XY58" s="34"/>
      <c r="XZ58" s="34">
        <v>331</v>
      </c>
      <c r="YA58" s="34">
        <v>59</v>
      </c>
      <c r="YB58" s="34">
        <v>28</v>
      </c>
      <c r="YC58" s="34">
        <v>2</v>
      </c>
      <c r="YD58" s="34">
        <v>25</v>
      </c>
      <c r="YE58" s="34"/>
      <c r="YF58" s="34"/>
      <c r="YG58" s="34"/>
      <c r="YH58" s="34">
        <v>942</v>
      </c>
      <c r="YI58" s="34">
        <v>92</v>
      </c>
      <c r="YJ58" s="34">
        <v>300</v>
      </c>
      <c r="YK58" s="34">
        <v>51</v>
      </c>
      <c r="YL58" s="34">
        <v>5.48</v>
      </c>
      <c r="YM58" s="34">
        <v>443</v>
      </c>
      <c r="YN58" s="34"/>
      <c r="YO58" s="34"/>
      <c r="YP58" s="34">
        <v>6</v>
      </c>
      <c r="YQ58" s="34">
        <v>48</v>
      </c>
      <c r="YR58" s="34">
        <v>6</v>
      </c>
      <c r="YS58" s="34">
        <v>0</v>
      </c>
      <c r="YT58" s="34">
        <v>6</v>
      </c>
      <c r="YU58" s="34"/>
      <c r="YV58" s="34"/>
      <c r="YW58" s="34"/>
      <c r="YX58" s="34">
        <v>218</v>
      </c>
      <c r="YY58" s="34">
        <v>101</v>
      </c>
      <c r="YZ58" s="34">
        <v>62</v>
      </c>
      <c r="ZA58" s="34">
        <v>62</v>
      </c>
      <c r="ZB58" s="34">
        <v>8.5500000000000007</v>
      </c>
      <c r="ZC58" s="34">
        <v>1167</v>
      </c>
      <c r="ZD58" s="34"/>
      <c r="ZE58" s="34"/>
      <c r="ZF58" s="34">
        <v>131</v>
      </c>
      <c r="ZG58" s="34">
        <v>330</v>
      </c>
      <c r="ZH58" s="34">
        <v>24</v>
      </c>
      <c r="ZI58" s="34">
        <v>4</v>
      </c>
      <c r="ZJ58" s="34">
        <v>14</v>
      </c>
      <c r="ZK58" s="34"/>
      <c r="ZL58" s="34"/>
      <c r="ZM58" s="34"/>
      <c r="ZN58" s="34">
        <v>486</v>
      </c>
      <c r="ZO58" s="34">
        <v>242</v>
      </c>
      <c r="ZP58" s="34">
        <v>138</v>
      </c>
      <c r="ZQ58" s="34">
        <v>301</v>
      </c>
      <c r="ZR58" s="34">
        <v>10.68</v>
      </c>
      <c r="ZS58" s="34">
        <v>7040</v>
      </c>
      <c r="ZT58" s="34">
        <v>957</v>
      </c>
      <c r="ZU58" s="34"/>
      <c r="ZV58" s="34">
        <v>353</v>
      </c>
      <c r="ZW58" s="34">
        <v>695</v>
      </c>
      <c r="ZX58" s="34">
        <v>157</v>
      </c>
      <c r="ZY58" s="34">
        <v>10</v>
      </c>
      <c r="ZZ58" s="34">
        <v>129</v>
      </c>
      <c r="AAA58" s="34"/>
      <c r="AAB58" s="34"/>
      <c r="AAC58" s="34"/>
      <c r="AAD58" s="34">
        <v>5939</v>
      </c>
      <c r="AAE58" s="34">
        <v>742</v>
      </c>
      <c r="AAF58" s="34">
        <v>148</v>
      </c>
      <c r="AAG58" s="34">
        <v>211</v>
      </c>
      <c r="AAH58" s="34">
        <v>3.22</v>
      </c>
      <c r="AAI58" s="34">
        <v>3836</v>
      </c>
      <c r="AAJ58" s="34">
        <v>44</v>
      </c>
      <c r="AAK58" s="34"/>
      <c r="AAL58" s="34">
        <v>407</v>
      </c>
      <c r="AAM58" s="34">
        <v>363</v>
      </c>
      <c r="AAN58" s="34">
        <v>102</v>
      </c>
      <c r="AAO58" s="34">
        <v>23</v>
      </c>
      <c r="AAP58" s="34">
        <v>66</v>
      </c>
      <c r="AAQ58" s="34"/>
      <c r="AAR58" s="34"/>
      <c r="AAS58" s="34"/>
      <c r="AAT58" s="34">
        <v>2470</v>
      </c>
      <c r="AAU58" s="34">
        <v>717</v>
      </c>
      <c r="AAV58" s="34">
        <v>543</v>
      </c>
      <c r="AAW58" s="34">
        <v>105</v>
      </c>
      <c r="AAX58" s="34">
        <v>5.34</v>
      </c>
      <c r="AAY58" s="34">
        <v>961</v>
      </c>
      <c r="AAZ58" s="34"/>
      <c r="ABA58" s="34"/>
      <c r="ABB58" s="34">
        <v>31</v>
      </c>
      <c r="ABC58" s="34">
        <v>167</v>
      </c>
      <c r="ABD58" s="34">
        <v>6</v>
      </c>
      <c r="ABE58" s="34">
        <v>1</v>
      </c>
      <c r="ABF58" s="34">
        <v>2</v>
      </c>
      <c r="ABG58" s="34"/>
      <c r="ABH58" s="34"/>
      <c r="ABI58" s="34"/>
      <c r="ABJ58" s="34">
        <v>525</v>
      </c>
      <c r="ABK58" s="34">
        <v>220</v>
      </c>
      <c r="ABL58" s="34">
        <v>150</v>
      </c>
      <c r="ABM58" s="34">
        <v>66</v>
      </c>
      <c r="ABN58" s="34">
        <v>6.88</v>
      </c>
      <c r="ABO58" s="34">
        <v>1282</v>
      </c>
      <c r="ABP58" s="34"/>
      <c r="ABQ58" s="34"/>
      <c r="ABR58" s="34">
        <v>340</v>
      </c>
      <c r="ABS58" s="34">
        <v>122</v>
      </c>
      <c r="ABT58" s="34">
        <v>82</v>
      </c>
      <c r="ABU58" s="34">
        <v>21</v>
      </c>
      <c r="ABV58" s="34">
        <v>60</v>
      </c>
      <c r="ABW58" s="34"/>
      <c r="ABX58" s="34"/>
      <c r="ABY58" s="34"/>
      <c r="ABZ58" s="34">
        <v>904</v>
      </c>
      <c r="ACA58" s="34">
        <v>273</v>
      </c>
      <c r="ACB58" s="34">
        <v>101</v>
      </c>
      <c r="ACC58" s="34">
        <v>4</v>
      </c>
      <c r="ACD58" s="34">
        <v>3.98</v>
      </c>
      <c r="ACE58" s="34">
        <v>145</v>
      </c>
      <c r="ACF58" s="34"/>
      <c r="ACG58" s="34"/>
      <c r="ACH58" s="34">
        <v>14</v>
      </c>
      <c r="ACI58" s="34">
        <v>1</v>
      </c>
      <c r="ACJ58" s="34">
        <v>1</v>
      </c>
      <c r="ACK58" s="34">
        <v>0</v>
      </c>
      <c r="ACL58" s="34">
        <v>0</v>
      </c>
      <c r="ACM58" s="34">
        <v>71631</v>
      </c>
      <c r="ACN58" s="34"/>
      <c r="ACO58" s="34">
        <v>0.52600000000000002</v>
      </c>
      <c r="ACP58" s="34">
        <v>77</v>
      </c>
      <c r="ACQ58" s="34">
        <v>67</v>
      </c>
      <c r="ACR58" s="34">
        <v>0</v>
      </c>
      <c r="ACS58" s="34">
        <v>1</v>
      </c>
      <c r="ACT58" s="34">
        <v>4.32</v>
      </c>
      <c r="ACU58" s="34">
        <v>1291</v>
      </c>
      <c r="ACV58" s="34">
        <v>44</v>
      </c>
      <c r="ACW58" s="34"/>
      <c r="ACX58" s="34">
        <v>22</v>
      </c>
      <c r="ACY58" s="34">
        <v>66</v>
      </c>
      <c r="ACZ58" s="34">
        <v>12</v>
      </c>
      <c r="ADA58" s="34">
        <v>1</v>
      </c>
      <c r="ADB58" s="34">
        <v>4</v>
      </c>
      <c r="ADC58" s="34"/>
      <c r="ADD58" s="34"/>
      <c r="ADE58" s="34"/>
      <c r="ADF58" s="34">
        <v>919</v>
      </c>
      <c r="ADG58" s="34">
        <v>118</v>
      </c>
      <c r="ADH58" s="34">
        <v>222</v>
      </c>
      <c r="ADI58" s="34">
        <v>32</v>
      </c>
      <c r="ADJ58" s="34">
        <v>5.28</v>
      </c>
      <c r="ADK58" s="34">
        <v>158</v>
      </c>
      <c r="ADL58" s="34"/>
      <c r="ADM58" s="34"/>
      <c r="ADN58" s="34">
        <v>1</v>
      </c>
      <c r="ADO58" s="34">
        <v>7</v>
      </c>
      <c r="ADP58" s="34">
        <v>1</v>
      </c>
      <c r="ADQ58" s="34">
        <v>0</v>
      </c>
      <c r="ADR58" s="34">
        <v>0</v>
      </c>
      <c r="ADS58" s="34"/>
      <c r="ADT58" s="34"/>
      <c r="ADU58" s="34"/>
      <c r="ADV58" s="34">
        <v>45</v>
      </c>
      <c r="ADW58" s="34">
        <v>40</v>
      </c>
      <c r="ADX58" s="34">
        <v>70</v>
      </c>
      <c r="ADY58" s="34">
        <v>2</v>
      </c>
      <c r="ADZ58" s="34">
        <v>8.27</v>
      </c>
      <c r="AEA58" s="34">
        <v>474</v>
      </c>
      <c r="AEB58" s="34"/>
      <c r="AEC58" s="34"/>
      <c r="AED58" s="34">
        <v>115</v>
      </c>
      <c r="AEE58" s="34">
        <v>147</v>
      </c>
      <c r="AEF58" s="34">
        <v>23</v>
      </c>
      <c r="AEG58" s="34">
        <v>7</v>
      </c>
      <c r="AEH58" s="34">
        <v>13</v>
      </c>
      <c r="AEI58" s="34"/>
      <c r="AEJ58" s="34"/>
      <c r="AEK58" s="34"/>
      <c r="AEL58" s="34">
        <v>255</v>
      </c>
      <c r="AEM58" s="34">
        <v>148</v>
      </c>
      <c r="AEN58" s="34">
        <v>26</v>
      </c>
      <c r="AEO58" s="34">
        <v>45</v>
      </c>
      <c r="AEP58" s="34">
        <v>7.54</v>
      </c>
      <c r="AEQ58" s="34">
        <v>38737</v>
      </c>
      <c r="AER58" s="34"/>
      <c r="AES58" s="34"/>
      <c r="AET58" s="34">
        <v>19841</v>
      </c>
      <c r="AEU58" s="34">
        <v>135</v>
      </c>
      <c r="AEV58" s="34">
        <v>165</v>
      </c>
      <c r="AEW58" s="34">
        <v>115</v>
      </c>
      <c r="AEX58" s="34">
        <v>35</v>
      </c>
      <c r="AEY58" s="34"/>
      <c r="AEZ58" s="34"/>
      <c r="AFA58" s="34"/>
      <c r="AFB58" s="34">
        <v>17440</v>
      </c>
      <c r="AFC58" s="34">
        <v>10245</v>
      </c>
      <c r="AFD58" s="34">
        <v>4459</v>
      </c>
      <c r="AFE58" s="34">
        <v>6594</v>
      </c>
      <c r="AFF58" s="34">
        <v>9.3699999999999992</v>
      </c>
      <c r="AFG58" s="34">
        <v>10573</v>
      </c>
      <c r="AFH58" s="34"/>
      <c r="AFI58" s="34"/>
      <c r="AFJ58" s="34">
        <v>2306</v>
      </c>
      <c r="AFK58" s="34">
        <v>786</v>
      </c>
      <c r="AFL58" s="34">
        <v>102</v>
      </c>
      <c r="AFM58" s="34">
        <v>26</v>
      </c>
      <c r="AFN58" s="34">
        <v>53</v>
      </c>
      <c r="AFO58" s="34"/>
      <c r="AFP58" s="34"/>
      <c r="AFQ58" s="34"/>
      <c r="AFR58" s="34">
        <v>6776</v>
      </c>
      <c r="AFS58" s="34">
        <v>1888</v>
      </c>
      <c r="AFT58" s="34">
        <v>937</v>
      </c>
      <c r="AFU58" s="34">
        <v>972</v>
      </c>
      <c r="AFV58" s="34">
        <v>6.64</v>
      </c>
      <c r="AFW58" s="34">
        <v>1072</v>
      </c>
      <c r="AFX58" s="34"/>
      <c r="AFY58" s="34"/>
      <c r="AFZ58" s="34">
        <v>766</v>
      </c>
      <c r="AGA58" s="34">
        <v>3</v>
      </c>
      <c r="AGB58" s="34">
        <v>6</v>
      </c>
      <c r="AGC58" s="34">
        <v>3</v>
      </c>
      <c r="AGD58" s="34">
        <v>3</v>
      </c>
      <c r="AGE58" s="34"/>
      <c r="AGF58" s="34"/>
      <c r="AGG58" s="34"/>
      <c r="AGH58" s="34">
        <v>656</v>
      </c>
      <c r="AGI58" s="34">
        <v>244</v>
      </c>
      <c r="AGJ58" s="34">
        <v>98</v>
      </c>
      <c r="AGK58" s="34">
        <v>75</v>
      </c>
      <c r="AGL58" s="34">
        <v>6.23</v>
      </c>
      <c r="AGM58" s="34">
        <v>9501</v>
      </c>
      <c r="AGN58" s="34"/>
      <c r="AGO58" s="34"/>
      <c r="AGP58" s="34">
        <v>1540</v>
      </c>
      <c r="AGQ58" s="34">
        <v>783</v>
      </c>
      <c r="AGR58" s="34">
        <v>96</v>
      </c>
      <c r="AGS58" s="34">
        <v>23</v>
      </c>
      <c r="AGT58" s="34">
        <v>50</v>
      </c>
      <c r="AGU58" s="34"/>
      <c r="AGV58" s="34"/>
      <c r="AGW58" s="34"/>
      <c r="AGX58" s="34">
        <v>6120</v>
      </c>
      <c r="AGY58" s="34">
        <v>1644</v>
      </c>
      <c r="AGZ58" s="34">
        <v>839</v>
      </c>
      <c r="AHA58" s="34">
        <v>897</v>
      </c>
      <c r="AHB58" s="34"/>
      <c r="AHC58" s="34">
        <v>87669</v>
      </c>
      <c r="AHD58" s="34">
        <v>8012</v>
      </c>
      <c r="AHE58" s="34"/>
      <c r="AHF58" s="34">
        <v>26157</v>
      </c>
      <c r="AHG58" s="34">
        <v>4193</v>
      </c>
      <c r="AHH58" s="34">
        <v>1122</v>
      </c>
      <c r="AHI58" s="34">
        <v>284</v>
      </c>
      <c r="AHJ58" s="34">
        <v>710</v>
      </c>
      <c r="AHK58" s="34"/>
      <c r="AHL58" s="34"/>
      <c r="AHM58" s="34"/>
      <c r="AHN58" s="34">
        <v>48159</v>
      </c>
      <c r="AHO58" s="34">
        <v>20774</v>
      </c>
      <c r="AHP58" s="34">
        <v>9894</v>
      </c>
      <c r="AHQ58" s="34">
        <v>8842</v>
      </c>
      <c r="AHR58" s="34">
        <v>7.26</v>
      </c>
      <c r="AHS58" s="32" t="s">
        <v>504</v>
      </c>
      <c r="AHT58" s="198" t="s">
        <v>2389</v>
      </c>
      <c r="AHU58" s="32" t="s">
        <v>345</v>
      </c>
      <c r="AHV58" s="28" t="s">
        <v>2339</v>
      </c>
    </row>
    <row r="59" spans="1:906" ht="15" customHeight="1">
      <c r="A59" s="75" t="s">
        <v>127</v>
      </c>
      <c r="B59" s="60" t="s">
        <v>128</v>
      </c>
      <c r="C59" s="36" t="s">
        <v>174</v>
      </c>
      <c r="D59" s="74">
        <v>44926</v>
      </c>
      <c r="E59" s="58" t="s">
        <v>193</v>
      </c>
      <c r="F59" s="58" t="s">
        <v>191</v>
      </c>
      <c r="G59" s="59">
        <v>85338.9</v>
      </c>
      <c r="H59" s="31"/>
      <c r="I59" s="31"/>
      <c r="J59" s="31">
        <v>23843.4</v>
      </c>
      <c r="K59" s="31">
        <v>2076.8000000000002</v>
      </c>
      <c r="L59" s="59">
        <v>-1905.5</v>
      </c>
      <c r="M59" s="31">
        <v>-728</v>
      </c>
      <c r="N59" s="31">
        <v>-995.7</v>
      </c>
      <c r="O59" s="31"/>
      <c r="P59" s="31"/>
      <c r="Q59" s="59"/>
      <c r="R59" s="31">
        <v>44055.7</v>
      </c>
      <c r="S59" s="31">
        <v>15052.6</v>
      </c>
      <c r="T59" s="31">
        <v>12641.9</v>
      </c>
      <c r="U59" s="31">
        <v>13588.6</v>
      </c>
      <c r="V59" s="59">
        <v>7</v>
      </c>
      <c r="W59" s="31">
        <v>1835.1</v>
      </c>
      <c r="X59" s="31"/>
      <c r="Y59" s="31"/>
      <c r="Z59" s="31">
        <v>233.4</v>
      </c>
      <c r="AA59" s="59">
        <v>70.5</v>
      </c>
      <c r="AB59" s="31">
        <v>-63.7</v>
      </c>
      <c r="AC59" s="31">
        <v>-15</v>
      </c>
      <c r="AD59" s="31">
        <v>-37.4</v>
      </c>
      <c r="AE59" s="31"/>
      <c r="AF59" s="59"/>
      <c r="AG59" s="31"/>
      <c r="AH59" s="31">
        <v>988.2</v>
      </c>
      <c r="AI59" s="31">
        <v>514.5</v>
      </c>
      <c r="AJ59" s="31">
        <v>249.9</v>
      </c>
      <c r="AK59" s="59">
        <v>82.5</v>
      </c>
      <c r="AL59" s="31">
        <v>5.7</v>
      </c>
      <c r="AM59" s="31">
        <v>438.1</v>
      </c>
      <c r="AN59" s="31"/>
      <c r="AO59" s="31"/>
      <c r="AP59" s="59">
        <v>213.6</v>
      </c>
      <c r="AQ59" s="31">
        <v>6.6</v>
      </c>
      <c r="AR59" s="31">
        <v>-5.0999999999999996</v>
      </c>
      <c r="AS59" s="31">
        <v>-3</v>
      </c>
      <c r="AT59" s="31">
        <v>-1.7</v>
      </c>
      <c r="AU59" s="59"/>
      <c r="AV59" s="31"/>
      <c r="AW59" s="31"/>
      <c r="AX59" s="31">
        <v>318.39999999999998</v>
      </c>
      <c r="AY59" s="31">
        <v>46.5</v>
      </c>
      <c r="AZ59" s="59">
        <v>26.5</v>
      </c>
      <c r="BA59" s="31">
        <v>46.7</v>
      </c>
      <c r="BB59" s="31">
        <v>3.9</v>
      </c>
      <c r="BC59" s="31">
        <v>3</v>
      </c>
      <c r="BD59" s="31"/>
      <c r="BE59" s="59"/>
      <c r="BF59" s="31">
        <v>2.8</v>
      </c>
      <c r="BG59" s="31">
        <v>0</v>
      </c>
      <c r="BH59" s="31">
        <v>-0.2</v>
      </c>
      <c r="BI59" s="31">
        <v>-0.2</v>
      </c>
      <c r="BJ59" s="59">
        <v>0</v>
      </c>
      <c r="BK59" s="31"/>
      <c r="BL59" s="31"/>
      <c r="BM59" s="31"/>
      <c r="BN59" s="31">
        <v>0.4</v>
      </c>
      <c r="BO59" s="59">
        <v>2.7</v>
      </c>
      <c r="BP59" s="31">
        <v>0</v>
      </c>
      <c r="BQ59" s="31">
        <v>0</v>
      </c>
      <c r="BR59" s="31">
        <v>5.6</v>
      </c>
      <c r="BS59" s="31">
        <v>263.10000000000002</v>
      </c>
      <c r="BT59" s="59"/>
      <c r="BU59" s="31"/>
      <c r="BV59" s="31">
        <v>131.80000000000001</v>
      </c>
      <c r="BW59" s="31">
        <v>0</v>
      </c>
      <c r="BX59" s="31">
        <v>-1</v>
      </c>
      <c r="BY59" s="59">
        <v>-1</v>
      </c>
      <c r="BZ59" s="31">
        <v>0</v>
      </c>
      <c r="CA59" s="31"/>
      <c r="CB59" s="31"/>
      <c r="CC59" s="31"/>
      <c r="CD59" s="59">
        <v>233.7</v>
      </c>
      <c r="CE59" s="31">
        <v>0</v>
      </c>
      <c r="CF59" s="31">
        <v>0</v>
      </c>
      <c r="CG59" s="31">
        <v>29.3</v>
      </c>
      <c r="CH59" s="31">
        <v>3.3</v>
      </c>
      <c r="CI59" s="59">
        <v>11.1</v>
      </c>
      <c r="CJ59" s="31"/>
      <c r="CK59" s="31"/>
      <c r="CL59" s="31">
        <v>10.7</v>
      </c>
      <c r="CM59" s="31">
        <v>0</v>
      </c>
      <c r="CN59" s="59">
        <v>-0.2</v>
      </c>
      <c r="CO59" s="31">
        <v>-0.2</v>
      </c>
      <c r="CP59" s="31">
        <v>0</v>
      </c>
      <c r="CQ59" s="31"/>
      <c r="CR59" s="31"/>
      <c r="CS59" s="59"/>
      <c r="CT59" s="31">
        <v>10.7</v>
      </c>
      <c r="CU59" s="31">
        <v>0</v>
      </c>
      <c r="CV59" s="31">
        <v>0</v>
      </c>
      <c r="CW59" s="31">
        <v>0.4</v>
      </c>
      <c r="CX59" s="59">
        <v>3.5</v>
      </c>
      <c r="CY59" s="31">
        <v>133.1</v>
      </c>
      <c r="CZ59" s="31"/>
      <c r="DA59" s="31"/>
      <c r="DB59" s="31">
        <v>47.6</v>
      </c>
      <c r="DC59" s="59">
        <v>3.8</v>
      </c>
      <c r="DD59" s="31">
        <v>-3.4</v>
      </c>
      <c r="DE59" s="31">
        <v>-1.6</v>
      </c>
      <c r="DF59" s="31">
        <v>-1.6</v>
      </c>
      <c r="DG59" s="31"/>
      <c r="DH59" s="59"/>
      <c r="DI59" s="31"/>
      <c r="DJ59" s="31">
        <v>66.900000000000006</v>
      </c>
      <c r="DK59" s="31">
        <v>29.5</v>
      </c>
      <c r="DL59" s="31">
        <v>26.5</v>
      </c>
      <c r="DM59" s="59">
        <v>10.199999999999999</v>
      </c>
      <c r="DN59" s="31">
        <v>5.9</v>
      </c>
      <c r="DO59" s="31">
        <v>27.9</v>
      </c>
      <c r="DP59" s="31"/>
      <c r="DQ59" s="31"/>
      <c r="DR59" s="59">
        <v>20.7</v>
      </c>
      <c r="DS59" s="31">
        <v>2.8</v>
      </c>
      <c r="DT59" s="31">
        <v>-0.2</v>
      </c>
      <c r="DU59" s="31">
        <v>-0.1</v>
      </c>
      <c r="DV59" s="31">
        <v>-0.1</v>
      </c>
      <c r="DW59" s="59"/>
      <c r="DX59" s="31"/>
      <c r="DY59" s="31"/>
      <c r="DZ59" s="31">
        <v>6.8</v>
      </c>
      <c r="EA59" s="31">
        <v>14.3</v>
      </c>
      <c r="EB59" s="59">
        <v>0</v>
      </c>
      <c r="EC59" s="31">
        <v>6.8</v>
      </c>
      <c r="ED59" s="31">
        <v>3.8</v>
      </c>
      <c r="EE59" s="31">
        <v>18652.400000000001</v>
      </c>
      <c r="EF59" s="31"/>
      <c r="EG59" s="59"/>
      <c r="EH59" s="31">
        <v>5387.7</v>
      </c>
      <c r="EI59" s="31">
        <v>745</v>
      </c>
      <c r="EJ59" s="31">
        <v>-518.9</v>
      </c>
      <c r="EK59" s="31">
        <v>-141.9</v>
      </c>
      <c r="EL59" s="59">
        <v>-343.1</v>
      </c>
      <c r="EM59" s="31"/>
      <c r="EN59" s="31"/>
      <c r="EO59" s="31"/>
      <c r="EP59" s="31">
        <v>11108.2</v>
      </c>
      <c r="EQ59" s="59">
        <v>3829.5</v>
      </c>
      <c r="ER59" s="31">
        <v>790.6</v>
      </c>
      <c r="ES59" s="31">
        <v>2924</v>
      </c>
      <c r="ET59" s="31">
        <v>3.8</v>
      </c>
      <c r="EU59" s="31">
        <v>2285.3000000000002</v>
      </c>
      <c r="EV59" s="59"/>
      <c r="EW59" s="31"/>
      <c r="EX59" s="31">
        <v>282.60000000000002</v>
      </c>
      <c r="EY59" s="31">
        <v>48.6</v>
      </c>
      <c r="EZ59" s="31">
        <v>-43.6</v>
      </c>
      <c r="FA59" s="59">
        <v>-11.2</v>
      </c>
      <c r="FB59" s="31">
        <v>-23.3</v>
      </c>
      <c r="FC59" s="31"/>
      <c r="FD59" s="31"/>
      <c r="FE59" s="31"/>
      <c r="FF59" s="59">
        <v>1302.2</v>
      </c>
      <c r="FG59" s="31">
        <v>573.4</v>
      </c>
      <c r="FH59" s="31">
        <v>201.7</v>
      </c>
      <c r="FI59" s="31">
        <v>208</v>
      </c>
      <c r="FJ59" s="31">
        <v>4.5</v>
      </c>
      <c r="FK59" s="59">
        <v>506.7</v>
      </c>
      <c r="FL59" s="31"/>
      <c r="FM59" s="31"/>
      <c r="FN59" s="31">
        <v>57.1</v>
      </c>
      <c r="FO59" s="31">
        <v>5</v>
      </c>
      <c r="FP59" s="59">
        <v>-6.5</v>
      </c>
      <c r="FQ59" s="31">
        <v>-1.9</v>
      </c>
      <c r="FR59" s="31">
        <v>-2.2000000000000002</v>
      </c>
      <c r="FS59" s="31"/>
      <c r="FT59" s="31"/>
      <c r="FU59" s="59"/>
      <c r="FV59" s="31">
        <v>218</v>
      </c>
      <c r="FW59" s="31">
        <v>211.3</v>
      </c>
      <c r="FX59" s="31">
        <v>29</v>
      </c>
      <c r="FY59" s="31">
        <v>48.4</v>
      </c>
      <c r="FZ59" s="59">
        <v>4.7</v>
      </c>
      <c r="GA59" s="31">
        <v>11.7</v>
      </c>
      <c r="GB59" s="31"/>
      <c r="GC59" s="31"/>
      <c r="GD59" s="31">
        <v>0</v>
      </c>
      <c r="GE59" s="59">
        <v>0</v>
      </c>
      <c r="GF59" s="31">
        <v>-0.1</v>
      </c>
      <c r="GG59" s="31">
        <v>0</v>
      </c>
      <c r="GH59" s="31">
        <v>0</v>
      </c>
      <c r="GI59" s="31"/>
      <c r="GJ59" s="59"/>
      <c r="GK59" s="31"/>
      <c r="GL59" s="31">
        <v>2.4</v>
      </c>
      <c r="GM59" s="31">
        <v>0</v>
      </c>
      <c r="GN59" s="31">
        <v>0</v>
      </c>
      <c r="GO59" s="59">
        <v>9.1999999999999993</v>
      </c>
      <c r="GP59" s="31">
        <v>0.6</v>
      </c>
      <c r="GQ59" s="31">
        <v>431.4</v>
      </c>
      <c r="GR59" s="31"/>
      <c r="GS59" s="31"/>
      <c r="GT59" s="59">
        <v>96.4</v>
      </c>
      <c r="GU59" s="31">
        <v>22.4</v>
      </c>
      <c r="GV59" s="31">
        <v>-16.100000000000001</v>
      </c>
      <c r="GW59" s="31">
        <v>-2.9</v>
      </c>
      <c r="GX59" s="31">
        <v>-12</v>
      </c>
      <c r="GY59" s="59"/>
      <c r="GZ59" s="31"/>
      <c r="HA59" s="31"/>
      <c r="HB59" s="31">
        <v>126.7</v>
      </c>
      <c r="HC59" s="31">
        <v>191.6</v>
      </c>
      <c r="HD59" s="59">
        <v>6.3</v>
      </c>
      <c r="HE59" s="31">
        <v>106.8</v>
      </c>
      <c r="HF59" s="31">
        <v>4</v>
      </c>
      <c r="HG59" s="31">
        <v>84.7</v>
      </c>
      <c r="HH59" s="31"/>
      <c r="HI59" s="59"/>
      <c r="HJ59" s="31">
        <v>18</v>
      </c>
      <c r="HK59" s="31">
        <v>14</v>
      </c>
      <c r="HL59" s="31">
        <v>-6.3</v>
      </c>
      <c r="HM59" s="31">
        <v>-1.5</v>
      </c>
      <c r="HN59" s="59">
        <v>-4.5999999999999996</v>
      </c>
      <c r="HO59" s="31"/>
      <c r="HP59" s="31"/>
      <c r="HQ59" s="31"/>
      <c r="HR59" s="31">
        <v>60.2</v>
      </c>
      <c r="HS59" s="59">
        <v>8.6999999999999993</v>
      </c>
      <c r="HT59" s="31">
        <v>11.9</v>
      </c>
      <c r="HU59" s="31">
        <v>3.9</v>
      </c>
      <c r="HV59" s="31">
        <v>4.4000000000000004</v>
      </c>
      <c r="HW59" s="31">
        <v>58.2</v>
      </c>
      <c r="HX59" s="59"/>
      <c r="HY59" s="31"/>
      <c r="HZ59" s="31">
        <v>26.4</v>
      </c>
      <c r="IA59" s="31">
        <v>17</v>
      </c>
      <c r="IB59" s="31">
        <v>-7.9</v>
      </c>
      <c r="IC59" s="59">
        <v>-0.5</v>
      </c>
      <c r="ID59" s="31">
        <v>-7.4</v>
      </c>
      <c r="IE59" s="31"/>
      <c r="IF59" s="31"/>
      <c r="IG59" s="31"/>
      <c r="IH59" s="59">
        <v>48.2</v>
      </c>
      <c r="II59" s="31">
        <v>2.2000000000000002</v>
      </c>
      <c r="IJ59" s="31">
        <v>0.7</v>
      </c>
      <c r="IK59" s="31">
        <v>7.2</v>
      </c>
      <c r="IL59" s="31">
        <v>1.7</v>
      </c>
      <c r="IM59" s="59">
        <v>1136.3</v>
      </c>
      <c r="IN59" s="31"/>
      <c r="IO59" s="31"/>
      <c r="IP59" s="31">
        <v>95.3</v>
      </c>
      <c r="IQ59" s="31">
        <v>26.1</v>
      </c>
      <c r="IR59" s="59">
        <v>-23.4</v>
      </c>
      <c r="IS59" s="31">
        <v>-4.5999999999999996</v>
      </c>
      <c r="IT59" s="31">
        <v>-17.100000000000001</v>
      </c>
      <c r="IU59" s="31"/>
      <c r="IV59" s="31"/>
      <c r="IW59" s="59"/>
      <c r="IX59" s="31">
        <v>863.6</v>
      </c>
      <c r="IY59" s="31">
        <v>168.2</v>
      </c>
      <c r="IZ59" s="31">
        <v>59</v>
      </c>
      <c r="JA59" s="31">
        <v>45.5</v>
      </c>
      <c r="JB59" s="59">
        <v>4</v>
      </c>
      <c r="JC59" s="31">
        <v>831.9</v>
      </c>
      <c r="JD59" s="31"/>
      <c r="JE59" s="31"/>
      <c r="JF59" s="31">
        <v>265.60000000000002</v>
      </c>
      <c r="JG59" s="59">
        <v>1.2</v>
      </c>
      <c r="JH59" s="31">
        <v>-21.3</v>
      </c>
      <c r="JI59" s="31">
        <v>-18.7</v>
      </c>
      <c r="JJ59" s="31">
        <v>-0.9</v>
      </c>
      <c r="JK59" s="31"/>
      <c r="JL59" s="59"/>
      <c r="JM59" s="31"/>
      <c r="JN59" s="31">
        <v>447</v>
      </c>
      <c r="JO59" s="31">
        <v>245.2</v>
      </c>
      <c r="JP59" s="31">
        <v>14.5</v>
      </c>
      <c r="JQ59" s="59">
        <v>125.2</v>
      </c>
      <c r="JR59" s="31">
        <v>4</v>
      </c>
      <c r="JS59" s="31">
        <v>226.2</v>
      </c>
      <c r="JT59" s="31"/>
      <c r="JU59" s="31"/>
      <c r="JV59" s="59">
        <v>57.6</v>
      </c>
      <c r="JW59" s="31">
        <v>3.4</v>
      </c>
      <c r="JX59" s="31">
        <v>-4.2</v>
      </c>
      <c r="JY59" s="31">
        <v>-2</v>
      </c>
      <c r="JZ59" s="31">
        <v>-1.7</v>
      </c>
      <c r="KA59" s="59"/>
      <c r="KB59" s="31"/>
      <c r="KC59" s="31"/>
      <c r="KD59" s="31">
        <v>120.2</v>
      </c>
      <c r="KE59" s="31">
        <v>65</v>
      </c>
      <c r="KF59" s="59">
        <v>11.8</v>
      </c>
      <c r="KG59" s="31">
        <v>29.2</v>
      </c>
      <c r="KH59" s="31">
        <v>4.9000000000000004</v>
      </c>
      <c r="KI59" s="31">
        <v>190.5</v>
      </c>
      <c r="KJ59" s="31"/>
      <c r="KK59" s="59"/>
      <c r="KL59" s="31">
        <v>112.5</v>
      </c>
      <c r="KM59" s="31">
        <v>0.3</v>
      </c>
      <c r="KN59" s="31">
        <v>-1.7</v>
      </c>
      <c r="KO59" s="31">
        <v>-0.9</v>
      </c>
      <c r="KP59" s="59">
        <v>-0.3</v>
      </c>
      <c r="KQ59" s="31"/>
      <c r="KR59" s="31"/>
      <c r="KS59" s="31"/>
      <c r="KT59" s="31">
        <v>116.1</v>
      </c>
      <c r="KU59" s="59">
        <v>35</v>
      </c>
      <c r="KV59" s="31">
        <v>2.8</v>
      </c>
      <c r="KW59" s="31">
        <v>36.5</v>
      </c>
      <c r="KX59" s="31">
        <v>4</v>
      </c>
      <c r="KY59" s="31">
        <v>797.9</v>
      </c>
      <c r="KZ59" s="59"/>
      <c r="LA59" s="31"/>
      <c r="LB59" s="31">
        <v>649.79999999999995</v>
      </c>
      <c r="LC59" s="31">
        <v>8</v>
      </c>
      <c r="LD59" s="31">
        <v>-12.3</v>
      </c>
      <c r="LE59" s="59">
        <v>-7.6</v>
      </c>
      <c r="LF59" s="31">
        <v>-4</v>
      </c>
      <c r="LG59" s="31"/>
      <c r="LH59" s="31"/>
      <c r="LI59" s="31"/>
      <c r="LJ59" s="59">
        <v>538.6</v>
      </c>
      <c r="LK59" s="31">
        <v>146</v>
      </c>
      <c r="LL59" s="31">
        <v>21.6</v>
      </c>
      <c r="LM59" s="31">
        <v>91.7</v>
      </c>
      <c r="LN59" s="31">
        <v>3.3</v>
      </c>
      <c r="LO59" s="59">
        <v>309.3</v>
      </c>
      <c r="LP59" s="31"/>
      <c r="LQ59" s="31"/>
      <c r="LR59" s="31">
        <v>41.9</v>
      </c>
      <c r="LS59" s="31">
        <v>54.8</v>
      </c>
      <c r="LT59" s="59">
        <v>-17.100000000000001</v>
      </c>
      <c r="LU59" s="31">
        <v>-0.7</v>
      </c>
      <c r="LV59" s="31">
        <v>-16</v>
      </c>
      <c r="LW59" s="31"/>
      <c r="LX59" s="31"/>
      <c r="LY59" s="59"/>
      <c r="LZ59" s="31">
        <v>89.7</v>
      </c>
      <c r="MA59" s="31">
        <v>146.5</v>
      </c>
      <c r="MB59" s="31">
        <v>32.799999999999997</v>
      </c>
      <c r="MC59" s="31">
        <v>40.4</v>
      </c>
      <c r="MD59" s="59">
        <v>6.1</v>
      </c>
      <c r="ME59" s="31">
        <v>921.5</v>
      </c>
      <c r="MF59" s="31"/>
      <c r="MG59" s="31"/>
      <c r="MH59" s="31">
        <v>352.2</v>
      </c>
      <c r="MI59" s="59">
        <v>37.799999999999997</v>
      </c>
      <c r="MJ59" s="31">
        <v>-20.9</v>
      </c>
      <c r="MK59" s="31">
        <v>-7.4</v>
      </c>
      <c r="ML59" s="31">
        <v>-12.4</v>
      </c>
      <c r="MM59" s="31"/>
      <c r="MN59" s="59"/>
      <c r="MO59" s="31"/>
      <c r="MP59" s="31">
        <v>539.20000000000005</v>
      </c>
      <c r="MQ59" s="31">
        <v>219.5</v>
      </c>
      <c r="MR59" s="31">
        <v>33.700000000000003</v>
      </c>
      <c r="MS59" s="59">
        <v>129.19999999999999</v>
      </c>
      <c r="MT59" s="31">
        <v>3.8</v>
      </c>
      <c r="MU59" s="31">
        <v>1167.0999999999999</v>
      </c>
      <c r="MV59" s="31"/>
      <c r="MW59" s="31"/>
      <c r="MX59" s="59">
        <v>429.7</v>
      </c>
      <c r="MY59" s="31">
        <v>17.399999999999999</v>
      </c>
      <c r="MZ59" s="31">
        <v>-15.2</v>
      </c>
      <c r="NA59" s="31">
        <v>-8.4</v>
      </c>
      <c r="NB59" s="31">
        <v>-5.2</v>
      </c>
      <c r="NC59" s="59"/>
      <c r="ND59" s="31"/>
      <c r="NE59" s="31"/>
      <c r="NF59" s="31">
        <v>653.1</v>
      </c>
      <c r="NG59" s="31">
        <v>322.8</v>
      </c>
      <c r="NH59" s="59">
        <v>52.5</v>
      </c>
      <c r="NI59" s="31">
        <v>138.69999999999999</v>
      </c>
      <c r="NJ59" s="31">
        <v>4.5</v>
      </c>
      <c r="NK59" s="31">
        <v>1010</v>
      </c>
      <c r="NL59" s="31"/>
      <c r="NM59" s="59"/>
      <c r="NN59" s="31">
        <v>891.2</v>
      </c>
      <c r="NO59" s="31">
        <v>31</v>
      </c>
      <c r="NP59" s="31">
        <v>-22.9</v>
      </c>
      <c r="NQ59" s="31">
        <v>-9.4</v>
      </c>
      <c r="NR59" s="59">
        <v>-13.2</v>
      </c>
      <c r="NS59" s="31"/>
      <c r="NT59" s="31"/>
      <c r="NU59" s="31"/>
      <c r="NV59" s="31">
        <v>664.8</v>
      </c>
      <c r="NW59" s="59">
        <v>110.5</v>
      </c>
      <c r="NX59" s="31">
        <v>11</v>
      </c>
      <c r="NY59" s="31">
        <v>223.8</v>
      </c>
      <c r="NZ59" s="31">
        <v>2.2000000000000002</v>
      </c>
      <c r="OA59" s="31">
        <v>1738.3</v>
      </c>
      <c r="OB59" s="59"/>
      <c r="OC59" s="31"/>
      <c r="OD59" s="31">
        <v>969.2</v>
      </c>
      <c r="OE59" s="31">
        <v>62.6</v>
      </c>
      <c r="OF59" s="31">
        <v>-69.099999999999994</v>
      </c>
      <c r="OG59" s="59">
        <v>-21.3</v>
      </c>
      <c r="OH59" s="31">
        <v>-46.4</v>
      </c>
      <c r="OI59" s="31"/>
      <c r="OJ59" s="31"/>
      <c r="OK59" s="31"/>
      <c r="OL59" s="59">
        <v>1027.7</v>
      </c>
      <c r="OM59" s="31">
        <v>261.5</v>
      </c>
      <c r="ON59" s="31">
        <v>92.9</v>
      </c>
      <c r="OO59" s="31">
        <v>356.1</v>
      </c>
      <c r="OP59" s="31">
        <v>3.9</v>
      </c>
      <c r="OQ59" s="59">
        <v>667.2</v>
      </c>
      <c r="OR59" s="31"/>
      <c r="OS59" s="31"/>
      <c r="OT59" s="31">
        <v>70.8</v>
      </c>
      <c r="OU59" s="31">
        <v>41.7</v>
      </c>
      <c r="OV59" s="59">
        <v>-16.5</v>
      </c>
      <c r="OW59" s="31">
        <v>-2.1</v>
      </c>
      <c r="OX59" s="31">
        <v>-13.3</v>
      </c>
      <c r="OY59" s="31"/>
      <c r="OZ59" s="31"/>
      <c r="PA59" s="59"/>
      <c r="PB59" s="31">
        <v>422.4</v>
      </c>
      <c r="PC59" s="31">
        <v>121.7</v>
      </c>
      <c r="PD59" s="31">
        <v>7.1</v>
      </c>
      <c r="PE59" s="31">
        <v>116</v>
      </c>
      <c r="PF59" s="59">
        <v>4.3</v>
      </c>
      <c r="PG59" s="31">
        <v>646.1</v>
      </c>
      <c r="PH59" s="31"/>
      <c r="PI59" s="31"/>
      <c r="PJ59" s="31">
        <v>137.6</v>
      </c>
      <c r="PK59" s="59">
        <v>24.5</v>
      </c>
      <c r="PL59" s="31">
        <v>-23.8</v>
      </c>
      <c r="PM59" s="31">
        <v>-8.6999999999999993</v>
      </c>
      <c r="PN59" s="31">
        <v>-14.3</v>
      </c>
      <c r="PO59" s="31"/>
      <c r="PP59" s="59"/>
      <c r="PQ59" s="31"/>
      <c r="PR59" s="31">
        <v>322.7</v>
      </c>
      <c r="PS59" s="31">
        <v>143.5</v>
      </c>
      <c r="PT59" s="31">
        <v>19.5</v>
      </c>
      <c r="PU59" s="59">
        <v>160.5</v>
      </c>
      <c r="PV59" s="31">
        <v>3.2</v>
      </c>
      <c r="PW59" s="31">
        <v>1667.8</v>
      </c>
      <c r="PX59" s="31"/>
      <c r="PY59" s="31"/>
      <c r="PZ59" s="59">
        <v>194.8</v>
      </c>
      <c r="QA59" s="31">
        <v>44.6</v>
      </c>
      <c r="QB59" s="31">
        <v>-39</v>
      </c>
      <c r="QC59" s="31">
        <v>-9.8000000000000007</v>
      </c>
      <c r="QD59" s="31">
        <v>-26.9</v>
      </c>
      <c r="QE59" s="59"/>
      <c r="QF59" s="31"/>
      <c r="QG59" s="31"/>
      <c r="QH59" s="31">
        <v>1039.4000000000001</v>
      </c>
      <c r="QI59" s="31">
        <v>275.2</v>
      </c>
      <c r="QJ59" s="59">
        <v>74.099999999999994</v>
      </c>
      <c r="QK59" s="31">
        <v>279.10000000000002</v>
      </c>
      <c r="QL59" s="31">
        <v>3.3</v>
      </c>
      <c r="QM59" s="31">
        <v>2488.6999999999998</v>
      </c>
      <c r="QN59" s="31"/>
      <c r="QO59" s="59"/>
      <c r="QP59" s="31">
        <v>376</v>
      </c>
      <c r="QQ59" s="31">
        <v>231.6</v>
      </c>
      <c r="QR59" s="31">
        <v>-108.9</v>
      </c>
      <c r="QS59" s="31">
        <v>-12.1</v>
      </c>
      <c r="QT59" s="59">
        <v>-93.3</v>
      </c>
      <c r="QU59" s="31"/>
      <c r="QV59" s="31"/>
      <c r="QW59" s="31"/>
      <c r="QX59" s="31">
        <v>1782.6</v>
      </c>
      <c r="QY59" s="59">
        <v>332.2</v>
      </c>
      <c r="QZ59" s="31">
        <v>20.3</v>
      </c>
      <c r="RA59" s="31">
        <v>353.5</v>
      </c>
      <c r="RB59" s="31">
        <v>2.8</v>
      </c>
      <c r="RC59" s="31">
        <v>665.5</v>
      </c>
      <c r="RD59" s="59"/>
      <c r="RE59" s="31"/>
      <c r="RF59" s="31">
        <v>67.2</v>
      </c>
      <c r="RG59" s="31">
        <v>6.1</v>
      </c>
      <c r="RH59" s="31">
        <v>-7</v>
      </c>
      <c r="RI59" s="59">
        <v>-2.2000000000000002</v>
      </c>
      <c r="RJ59" s="31">
        <v>-3.8</v>
      </c>
      <c r="RK59" s="31"/>
      <c r="RL59" s="31"/>
      <c r="RM59" s="31"/>
      <c r="RN59" s="59">
        <v>291.8</v>
      </c>
      <c r="RO59" s="31">
        <v>104.6</v>
      </c>
      <c r="RP59" s="31">
        <v>7.9</v>
      </c>
      <c r="RQ59" s="31">
        <v>261.2</v>
      </c>
      <c r="RR59" s="31">
        <v>2.8</v>
      </c>
      <c r="RS59" s="59">
        <v>249.6</v>
      </c>
      <c r="RT59" s="31"/>
      <c r="RU59" s="31"/>
      <c r="RV59" s="31">
        <v>69.400000000000006</v>
      </c>
      <c r="RW59" s="31">
        <v>17.399999999999999</v>
      </c>
      <c r="RX59" s="59">
        <v>-11.1</v>
      </c>
      <c r="RY59" s="31">
        <v>-3.3</v>
      </c>
      <c r="RZ59" s="31">
        <v>-7.3</v>
      </c>
      <c r="SA59" s="31"/>
      <c r="SB59" s="31"/>
      <c r="SC59" s="59"/>
      <c r="SD59" s="31">
        <v>132.80000000000001</v>
      </c>
      <c r="SE59" s="31">
        <v>54</v>
      </c>
      <c r="SF59" s="31">
        <v>27.8</v>
      </c>
      <c r="SG59" s="31">
        <v>34.9</v>
      </c>
      <c r="SH59" s="59">
        <v>5</v>
      </c>
      <c r="SI59" s="31">
        <v>312.2</v>
      </c>
      <c r="SJ59" s="31"/>
      <c r="SK59" s="31"/>
      <c r="SL59" s="31">
        <v>64.099999999999994</v>
      </c>
      <c r="SM59" s="59">
        <v>3.6</v>
      </c>
      <c r="SN59" s="31">
        <v>-5.4</v>
      </c>
      <c r="SO59" s="31">
        <v>-3.2</v>
      </c>
      <c r="SP59" s="31">
        <v>-1.5</v>
      </c>
      <c r="SQ59" s="31"/>
      <c r="SR59" s="59"/>
      <c r="SS59" s="31"/>
      <c r="ST59" s="31">
        <v>161.69999999999999</v>
      </c>
      <c r="SU59" s="31">
        <v>71.400000000000006</v>
      </c>
      <c r="SV59" s="31">
        <v>15.5</v>
      </c>
      <c r="SW59" s="59">
        <v>63.7</v>
      </c>
      <c r="SX59" s="31">
        <v>4</v>
      </c>
      <c r="SY59" s="31">
        <v>248.4</v>
      </c>
      <c r="SZ59" s="31"/>
      <c r="TA59" s="31"/>
      <c r="TB59" s="59">
        <v>62.1</v>
      </c>
      <c r="TC59" s="31">
        <v>25.9</v>
      </c>
      <c r="TD59" s="31">
        <v>-18.600000000000001</v>
      </c>
      <c r="TE59" s="31">
        <v>-1.8</v>
      </c>
      <c r="TF59" s="31">
        <v>-15.8</v>
      </c>
      <c r="TG59" s="59"/>
      <c r="TH59" s="31"/>
      <c r="TI59" s="31"/>
      <c r="TJ59" s="31">
        <v>137.30000000000001</v>
      </c>
      <c r="TK59" s="31">
        <v>19.399999999999999</v>
      </c>
      <c r="TL59" s="59">
        <v>36.299999999999997</v>
      </c>
      <c r="TM59" s="31">
        <v>55.4</v>
      </c>
      <c r="TN59" s="31">
        <v>4.0999999999999996</v>
      </c>
      <c r="TO59" s="31">
        <v>5384.9</v>
      </c>
      <c r="TP59" s="31"/>
      <c r="TQ59" s="59"/>
      <c r="TR59" s="31">
        <v>5128.1000000000004</v>
      </c>
      <c r="TS59" s="31">
        <v>30.8</v>
      </c>
      <c r="TT59" s="31">
        <v>-110</v>
      </c>
      <c r="TU59" s="31">
        <v>-96.2</v>
      </c>
      <c r="TV59" s="59">
        <v>-12.3</v>
      </c>
      <c r="TW59" s="31"/>
      <c r="TX59" s="31"/>
      <c r="TY59" s="31"/>
      <c r="TZ59" s="31">
        <v>3138.8</v>
      </c>
      <c r="UA59" s="59">
        <v>864.1</v>
      </c>
      <c r="UB59" s="31">
        <v>1037.8</v>
      </c>
      <c r="UC59" s="31">
        <v>344.3</v>
      </c>
      <c r="UD59" s="31">
        <v>5.9</v>
      </c>
      <c r="UE59" s="31">
        <v>4727.5</v>
      </c>
      <c r="UF59" s="59"/>
      <c r="UG59" s="31"/>
      <c r="UH59" s="31">
        <v>4495.2</v>
      </c>
      <c r="UI59" s="31">
        <v>26.4</v>
      </c>
      <c r="UJ59" s="31">
        <v>-96.3</v>
      </c>
      <c r="UK59" s="59">
        <v>-84.3</v>
      </c>
      <c r="UL59" s="31">
        <v>-10.5</v>
      </c>
      <c r="UM59" s="31"/>
      <c r="UN59" s="31"/>
      <c r="UO59" s="31"/>
      <c r="UP59" s="59">
        <v>2831</v>
      </c>
      <c r="UQ59" s="31">
        <v>752.1</v>
      </c>
      <c r="UR59" s="31">
        <v>871</v>
      </c>
      <c r="US59" s="31">
        <v>273.60000000000002</v>
      </c>
      <c r="UT59" s="31">
        <v>5.7</v>
      </c>
      <c r="UU59" s="59">
        <v>3714</v>
      </c>
      <c r="UV59" s="31"/>
      <c r="UW59" s="31"/>
      <c r="UX59" s="31">
        <v>3550.7</v>
      </c>
      <c r="UY59" s="31">
        <v>16.8</v>
      </c>
      <c r="UZ59" s="59">
        <v>-80.599999999999994</v>
      </c>
      <c r="VA59" s="31">
        <v>-72.099999999999994</v>
      </c>
      <c r="VB59" s="31">
        <v>-7.3</v>
      </c>
      <c r="VC59" s="31"/>
      <c r="VD59" s="31"/>
      <c r="VE59" s="59"/>
      <c r="VF59" s="31">
        <v>2022.1</v>
      </c>
      <c r="VG59" s="31">
        <v>707.3</v>
      </c>
      <c r="VH59" s="31">
        <v>778.1</v>
      </c>
      <c r="VI59" s="31">
        <v>206.4</v>
      </c>
      <c r="VJ59" s="59">
        <v>6.1</v>
      </c>
      <c r="VK59" s="31">
        <v>243.4</v>
      </c>
      <c r="VL59" s="31"/>
      <c r="VM59" s="31"/>
      <c r="VN59" s="31">
        <v>239.9</v>
      </c>
      <c r="VO59" s="59">
        <v>1.2</v>
      </c>
      <c r="VP59" s="31">
        <v>-3.5</v>
      </c>
      <c r="VQ59" s="31">
        <v>-2.6</v>
      </c>
      <c r="VR59" s="31">
        <v>-0.9</v>
      </c>
      <c r="VS59" s="31"/>
      <c r="VT59" s="59"/>
      <c r="VU59" s="31"/>
      <c r="VV59" s="31">
        <v>201.3</v>
      </c>
      <c r="VW59" s="31">
        <v>6.7</v>
      </c>
      <c r="VX59" s="31">
        <v>23.8</v>
      </c>
      <c r="VY59" s="59">
        <v>11.5</v>
      </c>
      <c r="VZ59" s="31">
        <v>3</v>
      </c>
      <c r="WA59" s="31">
        <v>414</v>
      </c>
      <c r="WB59" s="31"/>
      <c r="WC59" s="31"/>
      <c r="WD59" s="59">
        <v>393</v>
      </c>
      <c r="WE59" s="31">
        <v>3.3</v>
      </c>
      <c r="WF59" s="31">
        <v>-10.199999999999999</v>
      </c>
      <c r="WG59" s="31">
        <v>-9.3000000000000007</v>
      </c>
      <c r="WH59" s="31">
        <v>-0.8</v>
      </c>
      <c r="WI59" s="59"/>
      <c r="WJ59" s="31"/>
      <c r="WK59" s="31"/>
      <c r="WL59" s="31">
        <v>106.5</v>
      </c>
      <c r="WM59" s="31">
        <v>105.3</v>
      </c>
      <c r="WN59" s="59">
        <v>143</v>
      </c>
      <c r="WO59" s="31">
        <v>59.2</v>
      </c>
      <c r="WP59" s="31">
        <v>9.8000000000000007</v>
      </c>
      <c r="WQ59" s="31">
        <v>651.20000000000005</v>
      </c>
      <c r="WR59" s="31"/>
      <c r="WS59" s="59"/>
      <c r="WT59" s="31">
        <v>529</v>
      </c>
      <c r="WU59" s="31">
        <v>11.7</v>
      </c>
      <c r="WV59" s="31">
        <v>-21.8</v>
      </c>
      <c r="WW59" s="31">
        <v>-12.5</v>
      </c>
      <c r="WX59" s="59">
        <v>-9.1</v>
      </c>
      <c r="WY59" s="31"/>
      <c r="WZ59" s="31"/>
      <c r="XA59" s="31"/>
      <c r="XB59" s="31">
        <v>265.39999999999998</v>
      </c>
      <c r="XC59" s="59">
        <v>169.8</v>
      </c>
      <c r="XD59" s="31">
        <v>72.900000000000006</v>
      </c>
      <c r="XE59" s="31">
        <v>143.19999999999999</v>
      </c>
      <c r="XF59" s="31">
        <v>7.3</v>
      </c>
      <c r="XG59" s="31">
        <v>8506.2000000000007</v>
      </c>
      <c r="XH59" s="59"/>
      <c r="XI59" s="31"/>
      <c r="XJ59" s="31">
        <v>1923.9</v>
      </c>
      <c r="XK59" s="31">
        <v>257.39999999999998</v>
      </c>
      <c r="XL59" s="31">
        <v>-228.4</v>
      </c>
      <c r="XM59" s="59">
        <v>-59.8</v>
      </c>
      <c r="XN59" s="31">
        <v>-152.5</v>
      </c>
      <c r="XO59" s="31"/>
      <c r="XP59" s="31"/>
      <c r="XQ59" s="31"/>
      <c r="XR59" s="59">
        <v>4618.7</v>
      </c>
      <c r="XS59" s="31">
        <v>883.7</v>
      </c>
      <c r="XT59" s="31">
        <v>1461.9</v>
      </c>
      <c r="XU59" s="31">
        <v>1542</v>
      </c>
      <c r="XV59" s="31">
        <v>7.8</v>
      </c>
      <c r="XW59" s="59">
        <v>6866.8</v>
      </c>
      <c r="XX59" s="31"/>
      <c r="XY59" s="31"/>
      <c r="XZ59" s="31">
        <v>1617</v>
      </c>
      <c r="YA59" s="31">
        <v>154.30000000000001</v>
      </c>
      <c r="YB59" s="59">
        <v>-135.30000000000001</v>
      </c>
      <c r="YC59" s="31">
        <v>-46.1</v>
      </c>
      <c r="YD59" s="31">
        <v>-79.3</v>
      </c>
      <c r="YE59" s="31"/>
      <c r="YF59" s="31"/>
      <c r="YG59" s="59"/>
      <c r="YH59" s="31">
        <v>3775.1</v>
      </c>
      <c r="YI59" s="31">
        <v>690</v>
      </c>
      <c r="YJ59" s="31">
        <v>1236.8</v>
      </c>
      <c r="YK59" s="31">
        <v>1164.9000000000001</v>
      </c>
      <c r="YL59" s="59">
        <v>8.5</v>
      </c>
      <c r="YM59" s="31">
        <v>415</v>
      </c>
      <c r="YN59" s="31"/>
      <c r="YO59" s="31"/>
      <c r="YP59" s="31">
        <v>100.6</v>
      </c>
      <c r="YQ59" s="59">
        <v>51.6</v>
      </c>
      <c r="YR59" s="31">
        <v>-49</v>
      </c>
      <c r="YS59" s="31">
        <v>-3.4</v>
      </c>
      <c r="YT59" s="31">
        <v>-44.2</v>
      </c>
      <c r="YU59" s="31"/>
      <c r="YV59" s="59"/>
      <c r="YW59" s="31"/>
      <c r="YX59" s="31">
        <v>252.8</v>
      </c>
      <c r="YY59" s="31">
        <v>32.799999999999997</v>
      </c>
      <c r="YZ59" s="31">
        <v>57.4</v>
      </c>
      <c r="ZA59" s="59">
        <v>72.099999999999994</v>
      </c>
      <c r="ZB59" s="31">
        <v>3.9</v>
      </c>
      <c r="ZC59" s="31">
        <v>1224.4000000000001</v>
      </c>
      <c r="ZD59" s="31"/>
      <c r="ZE59" s="31"/>
      <c r="ZF59" s="59">
        <v>206.3</v>
      </c>
      <c r="ZG59" s="31">
        <v>51.5</v>
      </c>
      <c r="ZH59" s="31">
        <v>-44.1</v>
      </c>
      <c r="ZI59" s="31">
        <v>-10.3</v>
      </c>
      <c r="ZJ59" s="31">
        <v>-29</v>
      </c>
      <c r="ZK59" s="59"/>
      <c r="ZL59" s="31"/>
      <c r="ZM59" s="31"/>
      <c r="ZN59" s="31">
        <v>590.79999999999995</v>
      </c>
      <c r="ZO59" s="31">
        <v>160.9</v>
      </c>
      <c r="ZP59" s="59">
        <v>167.7</v>
      </c>
      <c r="ZQ59" s="31">
        <v>305</v>
      </c>
      <c r="ZR59" s="31">
        <v>5.5</v>
      </c>
      <c r="ZS59" s="31">
        <v>12188</v>
      </c>
      <c r="ZT59" s="31"/>
      <c r="ZU59" s="59"/>
      <c r="ZV59" s="31">
        <v>2702.9</v>
      </c>
      <c r="ZW59" s="31">
        <v>330.6</v>
      </c>
      <c r="ZX59" s="31">
        <v>-321.5</v>
      </c>
      <c r="ZY59" s="31">
        <v>-91.7</v>
      </c>
      <c r="ZZ59" s="59">
        <v>-196.2</v>
      </c>
      <c r="AAA59" s="31"/>
      <c r="AAB59" s="31"/>
      <c r="AAC59" s="31"/>
      <c r="AAD59" s="31">
        <v>7861.7</v>
      </c>
      <c r="AAE59" s="59">
        <v>1673.3</v>
      </c>
      <c r="AAF59" s="31">
        <v>968.9</v>
      </c>
      <c r="AAG59" s="31">
        <v>1684.1</v>
      </c>
      <c r="AAH59" s="31">
        <v>4</v>
      </c>
      <c r="AAI59" s="31">
        <v>4505.3</v>
      </c>
      <c r="AAJ59" s="59"/>
      <c r="AAK59" s="31"/>
      <c r="AAL59" s="31">
        <v>922</v>
      </c>
      <c r="AAM59" s="31">
        <v>75.3</v>
      </c>
      <c r="AAN59" s="31">
        <v>-101.3</v>
      </c>
      <c r="AAO59" s="59">
        <v>-49</v>
      </c>
      <c r="AAP59" s="31">
        <v>-38.700000000000003</v>
      </c>
      <c r="AAQ59" s="31"/>
      <c r="AAR59" s="31"/>
      <c r="AAS59" s="31"/>
      <c r="AAT59" s="59">
        <v>1801.6</v>
      </c>
      <c r="AAU59" s="31">
        <v>1011.4</v>
      </c>
      <c r="AAV59" s="31">
        <v>987</v>
      </c>
      <c r="AAW59" s="31">
        <v>705.2</v>
      </c>
      <c r="AAX59" s="31">
        <v>6.4</v>
      </c>
      <c r="AAY59" s="59">
        <v>2761.2</v>
      </c>
      <c r="AAZ59" s="31"/>
      <c r="ABA59" s="31"/>
      <c r="ABB59" s="31">
        <v>595.20000000000005</v>
      </c>
      <c r="ABC59" s="31">
        <v>55.7</v>
      </c>
      <c r="ABD59" s="59">
        <v>-71.400000000000006</v>
      </c>
      <c r="ABE59" s="31">
        <v>-32.4</v>
      </c>
      <c r="ABF59" s="31">
        <v>-30.2</v>
      </c>
      <c r="ABG59" s="31"/>
      <c r="ABH59" s="31"/>
      <c r="ABI59" s="59"/>
      <c r="ABJ59" s="31">
        <v>1311.4</v>
      </c>
      <c r="ABK59" s="31">
        <v>480.1</v>
      </c>
      <c r="ABL59" s="31">
        <v>542.20000000000005</v>
      </c>
      <c r="ABM59" s="31">
        <v>427.5</v>
      </c>
      <c r="ABN59" s="59">
        <v>5.7</v>
      </c>
      <c r="ABO59" s="31">
        <v>83.7</v>
      </c>
      <c r="ABP59" s="31"/>
      <c r="ABQ59" s="31"/>
      <c r="ABR59" s="31">
        <v>29.9</v>
      </c>
      <c r="ABS59" s="59">
        <v>3.4</v>
      </c>
      <c r="ABT59" s="31">
        <v>-3.4</v>
      </c>
      <c r="ABU59" s="31">
        <v>-2</v>
      </c>
      <c r="ABV59" s="31">
        <v>-1</v>
      </c>
      <c r="ABW59" s="31"/>
      <c r="ABX59" s="59"/>
      <c r="ABY59" s="31"/>
      <c r="ABZ59" s="31">
        <v>25.3</v>
      </c>
      <c r="ACA59" s="31">
        <v>56</v>
      </c>
      <c r="ACB59" s="31">
        <v>0.8</v>
      </c>
      <c r="ACC59" s="59">
        <v>1.7</v>
      </c>
      <c r="ACD59" s="31">
        <v>5.8</v>
      </c>
      <c r="ACE59" s="31">
        <v>68.5</v>
      </c>
      <c r="ACF59" s="31"/>
      <c r="ACG59" s="31"/>
      <c r="ACH59" s="59">
        <v>14</v>
      </c>
      <c r="ACI59" s="31">
        <v>8.1999999999999993</v>
      </c>
      <c r="ACJ59" s="31">
        <v>-2.7</v>
      </c>
      <c r="ACK59" s="31">
        <v>-0.2</v>
      </c>
      <c r="ACL59" s="31">
        <v>-2.5</v>
      </c>
      <c r="ACM59" s="59"/>
      <c r="ACN59" s="31"/>
      <c r="ACO59" s="31"/>
      <c r="ACP59" s="31">
        <v>37.1</v>
      </c>
      <c r="ACQ59" s="31">
        <v>11.9</v>
      </c>
      <c r="ACR59" s="59">
        <v>0</v>
      </c>
      <c r="ACS59" s="31">
        <v>19.5</v>
      </c>
      <c r="ACT59" s="31">
        <v>2.7</v>
      </c>
      <c r="ACU59" s="31">
        <v>1372.7</v>
      </c>
      <c r="ACV59" s="31"/>
      <c r="ACW59" s="59"/>
      <c r="ACX59" s="31">
        <v>265.2</v>
      </c>
      <c r="ACY59" s="31">
        <v>7.7</v>
      </c>
      <c r="ACZ59" s="31">
        <v>-18.7</v>
      </c>
      <c r="ADA59" s="31">
        <v>-9.8000000000000007</v>
      </c>
      <c r="ADB59" s="59">
        <v>-4.9000000000000004</v>
      </c>
      <c r="ADC59" s="31"/>
      <c r="ADD59" s="31"/>
      <c r="ADE59" s="31"/>
      <c r="ADF59" s="31">
        <v>291</v>
      </c>
      <c r="ADG59" s="59">
        <v>407.9</v>
      </c>
      <c r="ADH59" s="31">
        <v>442.1</v>
      </c>
      <c r="ADI59" s="31">
        <v>231.7</v>
      </c>
      <c r="ADJ59" s="31">
        <v>8.6</v>
      </c>
      <c r="ADK59" s="31">
        <v>219.2</v>
      </c>
      <c r="ADL59" s="59"/>
      <c r="ADM59" s="31"/>
      <c r="ADN59" s="31">
        <v>17.7</v>
      </c>
      <c r="ADO59" s="31">
        <v>0.3</v>
      </c>
      <c r="ADP59" s="31">
        <v>-5.0999999999999996</v>
      </c>
      <c r="ADQ59" s="59">
        <v>-4.5999999999999996</v>
      </c>
      <c r="ADR59" s="31">
        <v>-0.2</v>
      </c>
      <c r="ADS59" s="31"/>
      <c r="ADT59" s="31"/>
      <c r="ADU59" s="31"/>
      <c r="ADV59" s="59">
        <v>136.9</v>
      </c>
      <c r="ADW59" s="31">
        <v>55.6</v>
      </c>
      <c r="ADX59" s="31">
        <v>2</v>
      </c>
      <c r="ADY59" s="31">
        <v>24.7</v>
      </c>
      <c r="ADZ59" s="31">
        <v>4.3</v>
      </c>
      <c r="AEA59" s="59">
        <v>4551.8</v>
      </c>
      <c r="AEB59" s="31"/>
      <c r="AEC59" s="31"/>
      <c r="AED59" s="31">
        <v>1930.9</v>
      </c>
      <c r="AEE59" s="31">
        <v>239.5</v>
      </c>
      <c r="AEF59" s="59">
        <v>-185.5</v>
      </c>
      <c r="AEG59" s="31">
        <v>-81.900000000000006</v>
      </c>
      <c r="AEH59" s="31">
        <v>-97.3</v>
      </c>
      <c r="AEI59" s="31"/>
      <c r="AEJ59" s="31"/>
      <c r="AEK59" s="59"/>
      <c r="AEL59" s="31">
        <v>1274.5</v>
      </c>
      <c r="AEM59" s="31">
        <v>1219.0999999999999</v>
      </c>
      <c r="AEN59" s="31">
        <v>1517.9</v>
      </c>
      <c r="AEO59" s="31">
        <v>540.29999999999995</v>
      </c>
      <c r="AEP59" s="59">
        <v>10</v>
      </c>
      <c r="AEQ59" s="31">
        <v>28625.7</v>
      </c>
      <c r="AER59" s="31"/>
      <c r="AES59" s="31"/>
      <c r="AET59" s="31">
        <v>4871.8999999999996</v>
      </c>
      <c r="AEU59" s="59">
        <v>309.39999999999998</v>
      </c>
      <c r="AEV59" s="31">
        <v>-349.3</v>
      </c>
      <c r="AEW59" s="31">
        <v>-177</v>
      </c>
      <c r="AEX59" s="31">
        <v>-107.5</v>
      </c>
      <c r="AEY59" s="31"/>
      <c r="AEZ59" s="59"/>
      <c r="AFA59" s="31"/>
      <c r="AFB59" s="31">
        <v>12680.2</v>
      </c>
      <c r="AFC59" s="31">
        <v>4840.7</v>
      </c>
      <c r="AFD59" s="31">
        <v>5528.5</v>
      </c>
      <c r="AFE59" s="59">
        <v>5576.3</v>
      </c>
      <c r="AFF59" s="31">
        <v>10.199999999999999</v>
      </c>
      <c r="AFG59" s="31">
        <v>11086.5</v>
      </c>
      <c r="AFH59" s="31"/>
      <c r="AFI59" s="31"/>
      <c r="AFJ59" s="59">
        <v>2079.6</v>
      </c>
      <c r="AFK59" s="31">
        <v>273</v>
      </c>
      <c r="AFL59" s="31">
        <v>-266.5</v>
      </c>
      <c r="AFM59" s="31">
        <v>-86.9</v>
      </c>
      <c r="AFN59" s="31">
        <v>-154.5</v>
      </c>
      <c r="AFO59" s="59"/>
      <c r="AFP59" s="31"/>
      <c r="AFQ59" s="31"/>
      <c r="AFR59" s="31">
        <v>5657.9</v>
      </c>
      <c r="AFS59" s="31">
        <v>2233.4</v>
      </c>
      <c r="AFT59" s="59">
        <v>1485.7</v>
      </c>
      <c r="AFU59" s="31">
        <v>1709.5</v>
      </c>
      <c r="AFV59" s="31">
        <v>5.8</v>
      </c>
      <c r="AFW59" s="31">
        <v>354.2</v>
      </c>
      <c r="AFX59" s="31"/>
      <c r="AFY59" s="59"/>
      <c r="AFZ59" s="31">
        <v>17.100000000000001</v>
      </c>
      <c r="AGA59" s="31">
        <v>16</v>
      </c>
      <c r="AGB59" s="31">
        <v>-11.5</v>
      </c>
      <c r="AGC59" s="31">
        <v>-0.4</v>
      </c>
      <c r="AGD59" s="59">
        <v>-9.6</v>
      </c>
      <c r="AGE59" s="31"/>
      <c r="AGF59" s="31"/>
      <c r="AGG59" s="31"/>
      <c r="AGH59" s="31">
        <v>146.1</v>
      </c>
      <c r="AGI59" s="59">
        <v>60.1</v>
      </c>
      <c r="AGJ59" s="31">
        <v>22.7</v>
      </c>
      <c r="AGK59" s="31">
        <v>125.3</v>
      </c>
      <c r="AGL59" s="31">
        <v>5.7</v>
      </c>
      <c r="AGM59" s="31">
        <v>10732.4</v>
      </c>
      <c r="AGN59" s="59"/>
      <c r="AGO59" s="31"/>
      <c r="AGP59" s="31">
        <v>2062.5</v>
      </c>
      <c r="AGQ59" s="31">
        <v>257</v>
      </c>
      <c r="AGR59" s="31">
        <v>-255</v>
      </c>
      <c r="AGS59" s="59">
        <v>-86.5</v>
      </c>
      <c r="AGT59" s="31">
        <v>-144.9</v>
      </c>
      <c r="AGU59" s="31"/>
      <c r="AGV59" s="31"/>
      <c r="AGW59" s="31"/>
      <c r="AGX59" s="59">
        <v>5511.8</v>
      </c>
      <c r="AGY59" s="31">
        <v>2173.3000000000002</v>
      </c>
      <c r="AGZ59" s="31">
        <v>1463.1</v>
      </c>
      <c r="AHA59" s="31">
        <v>1584.1</v>
      </c>
      <c r="AHB59" s="31">
        <v>6.9</v>
      </c>
      <c r="AHC59" s="59">
        <v>96425.4</v>
      </c>
      <c r="AHD59" s="31"/>
      <c r="AHE59" s="31"/>
      <c r="AHF59" s="31">
        <v>25923</v>
      </c>
      <c r="AHG59" s="31">
        <v>2349.8000000000002</v>
      </c>
      <c r="AHH59" s="59">
        <v>-2171.9</v>
      </c>
      <c r="AHI59" s="31">
        <v>-815</v>
      </c>
      <c r="AHJ59" s="31">
        <v>-1150.2</v>
      </c>
      <c r="AHK59" s="31"/>
      <c r="AHL59" s="31"/>
      <c r="AHM59" s="59"/>
      <c r="AHN59" s="31">
        <v>49713.7</v>
      </c>
      <c r="AHO59" s="31">
        <v>17286</v>
      </c>
      <c r="AHP59" s="31">
        <v>14127.6</v>
      </c>
      <c r="AHQ59" s="31">
        <v>15298.1</v>
      </c>
      <c r="AHR59" s="59">
        <v>6.9</v>
      </c>
      <c r="AHS59" s="32" t="s">
        <v>505</v>
      </c>
      <c r="AHT59" s="198" t="s">
        <v>2389</v>
      </c>
      <c r="AHU59" s="32" t="s">
        <v>257</v>
      </c>
      <c r="AHV59" s="28" t="s">
        <v>2378</v>
      </c>
    </row>
    <row r="60" spans="1:906" ht="15" customHeight="1">
      <c r="A60" s="75" t="s">
        <v>9</v>
      </c>
      <c r="B60" s="60" t="s">
        <v>10</v>
      </c>
      <c r="C60" s="36" t="s">
        <v>162</v>
      </c>
      <c r="D60" s="74">
        <v>44926</v>
      </c>
      <c r="E60" s="58" t="s">
        <v>193</v>
      </c>
      <c r="F60" s="58" t="s">
        <v>191</v>
      </c>
      <c r="G60" s="34">
        <v>18163.66</v>
      </c>
      <c r="H60" s="31">
        <v>1325.57</v>
      </c>
      <c r="I60" s="31"/>
      <c r="J60" s="31"/>
      <c r="K60" s="31">
        <v>150.72999999999999</v>
      </c>
      <c r="L60" s="31">
        <v>-146.58000000000001</v>
      </c>
      <c r="M60" s="31"/>
      <c r="N60" s="31">
        <v>-63.81</v>
      </c>
      <c r="O60" s="34">
        <v>17931431.370000001</v>
      </c>
      <c r="P60" s="31">
        <v>10201701.960000001</v>
      </c>
      <c r="Q60" s="31"/>
      <c r="R60" s="31">
        <v>5322.29</v>
      </c>
      <c r="S60" s="31">
        <v>4064.34</v>
      </c>
      <c r="T60" s="31">
        <v>1989.85</v>
      </c>
      <c r="U60" s="188">
        <v>6786.81</v>
      </c>
      <c r="V60" s="34">
        <v>18.59</v>
      </c>
      <c r="W60" s="34">
        <v>15.5</v>
      </c>
      <c r="X60" s="34"/>
      <c r="Y60" s="34"/>
      <c r="Z60" s="34"/>
      <c r="AA60" s="34">
        <v>14.86</v>
      </c>
      <c r="AB60" s="34">
        <v>-3.71</v>
      </c>
      <c r="AC60" s="34"/>
      <c r="AD60" s="34">
        <v>-3.61</v>
      </c>
      <c r="AE60" s="34">
        <v>103576.55</v>
      </c>
      <c r="AF60" s="34">
        <v>11433.8</v>
      </c>
      <c r="AG60" s="34"/>
      <c r="AH60" s="34">
        <v>15.31</v>
      </c>
      <c r="AI60" s="34">
        <v>0.19</v>
      </c>
      <c r="AJ60" s="34"/>
      <c r="AK60" s="34"/>
      <c r="AL60" s="34">
        <v>0.63</v>
      </c>
      <c r="AM60" s="34">
        <v>2.93</v>
      </c>
      <c r="AN60" s="34">
        <v>1.32</v>
      </c>
      <c r="AO60" s="34"/>
      <c r="AP60" s="34"/>
      <c r="AQ60" s="34"/>
      <c r="AR60" s="34">
        <v>-0.01</v>
      </c>
      <c r="AS60" s="34"/>
      <c r="AT60" s="34"/>
      <c r="AU60" s="34">
        <v>65194.21</v>
      </c>
      <c r="AV60" s="34">
        <v>55395.73</v>
      </c>
      <c r="AW60" s="34"/>
      <c r="AX60" s="34">
        <v>1.1499999999999999</v>
      </c>
      <c r="AY60" s="34">
        <v>0.5</v>
      </c>
      <c r="AZ60" s="34">
        <v>0.51</v>
      </c>
      <c r="BA60" s="34">
        <v>0.76</v>
      </c>
      <c r="BB60" s="34">
        <v>11.86</v>
      </c>
      <c r="BC60" s="34"/>
      <c r="BD60" s="34"/>
      <c r="BE60" s="34"/>
      <c r="BF60" s="34"/>
      <c r="BG60" s="34"/>
      <c r="BH60" s="34"/>
      <c r="BI60" s="34"/>
      <c r="BJ60" s="34"/>
      <c r="BK60" s="34"/>
      <c r="BL60" s="34"/>
      <c r="BM60" s="34"/>
      <c r="BN60" s="34"/>
      <c r="BO60" s="34"/>
      <c r="BP60" s="34"/>
      <c r="BQ60" s="34"/>
      <c r="BR60" s="34"/>
      <c r="BS60" s="34">
        <v>1.32</v>
      </c>
      <c r="BT60" s="34">
        <v>1.32</v>
      </c>
      <c r="BU60" s="34"/>
      <c r="BV60" s="34"/>
      <c r="BW60" s="34"/>
      <c r="BX60" s="34"/>
      <c r="BY60" s="34"/>
      <c r="BZ60" s="34"/>
      <c r="CA60" s="34">
        <v>60993.36</v>
      </c>
      <c r="CB60" s="34">
        <v>53235.7</v>
      </c>
      <c r="CC60" s="34"/>
      <c r="CD60" s="34">
        <v>0.5</v>
      </c>
      <c r="CE60" s="34">
        <v>0.24</v>
      </c>
      <c r="CF60" s="34"/>
      <c r="CG60" s="34">
        <v>0.56999999999999995</v>
      </c>
      <c r="CH60" s="34">
        <v>15.58</v>
      </c>
      <c r="CI60" s="34">
        <v>0.23</v>
      </c>
      <c r="CJ60" s="34"/>
      <c r="CK60" s="34"/>
      <c r="CL60" s="34"/>
      <c r="CM60" s="34"/>
      <c r="CN60" s="34"/>
      <c r="CO60" s="34"/>
      <c r="CP60" s="34"/>
      <c r="CQ60" s="34">
        <v>718.49</v>
      </c>
      <c r="CR60" s="34">
        <v>369.44</v>
      </c>
      <c r="CS60" s="34"/>
      <c r="CT60" s="34"/>
      <c r="CU60" s="34"/>
      <c r="CV60" s="34">
        <v>0.23</v>
      </c>
      <c r="CW60" s="34"/>
      <c r="CX60" s="34">
        <v>14.46</v>
      </c>
      <c r="CY60" s="34">
        <v>0.41</v>
      </c>
      <c r="CZ60" s="34"/>
      <c r="DA60" s="34"/>
      <c r="DB60" s="34"/>
      <c r="DC60" s="34"/>
      <c r="DD60" s="34">
        <v>-0.01</v>
      </c>
      <c r="DE60" s="34"/>
      <c r="DF60" s="34"/>
      <c r="DG60" s="34">
        <v>486.94</v>
      </c>
      <c r="DH60" s="34">
        <v>250.38</v>
      </c>
      <c r="DI60" s="34"/>
      <c r="DJ60" s="34">
        <v>0.41</v>
      </c>
      <c r="DK60" s="34"/>
      <c r="DL60" s="34"/>
      <c r="DM60" s="34"/>
      <c r="DN60" s="34">
        <v>0.36</v>
      </c>
      <c r="DO60" s="34">
        <v>0.97</v>
      </c>
      <c r="DP60" s="34"/>
      <c r="DQ60" s="34"/>
      <c r="DR60" s="34"/>
      <c r="DS60" s="34"/>
      <c r="DT60" s="34"/>
      <c r="DU60" s="34"/>
      <c r="DV60" s="34"/>
      <c r="DW60" s="34">
        <v>2995.42</v>
      </c>
      <c r="DX60" s="34">
        <v>1540.21</v>
      </c>
      <c r="DY60" s="34"/>
      <c r="DZ60" s="34">
        <v>0.24</v>
      </c>
      <c r="EA60" s="34">
        <v>0.26</v>
      </c>
      <c r="EB60" s="34">
        <v>0.28000000000000003</v>
      </c>
      <c r="EC60" s="34">
        <v>0.19</v>
      </c>
      <c r="ED60" s="34">
        <v>11.03</v>
      </c>
      <c r="EE60" s="34">
        <v>1000.45</v>
      </c>
      <c r="EF60" s="34">
        <v>16.09</v>
      </c>
      <c r="EG60" s="34"/>
      <c r="EH60" s="34"/>
      <c r="EI60" s="34">
        <v>12.68</v>
      </c>
      <c r="EJ60" s="34">
        <v>-21</v>
      </c>
      <c r="EK60" s="34"/>
      <c r="EL60" s="34">
        <v>-8.2100000000000009</v>
      </c>
      <c r="EM60" s="34">
        <v>3299226.25</v>
      </c>
      <c r="EN60" s="34">
        <v>2603390.92</v>
      </c>
      <c r="EO60" s="34"/>
      <c r="EP60" s="34">
        <v>795.97</v>
      </c>
      <c r="EQ60" s="34">
        <v>167.2</v>
      </c>
      <c r="ER60" s="34">
        <v>36.6</v>
      </c>
      <c r="ES60" s="34">
        <v>0.68</v>
      </c>
      <c r="ET60" s="34">
        <v>3.32</v>
      </c>
      <c r="EU60" s="34">
        <v>90.17</v>
      </c>
      <c r="EV60" s="34"/>
      <c r="EW60" s="34"/>
      <c r="EX60" s="34"/>
      <c r="EY60" s="34">
        <v>1.63</v>
      </c>
      <c r="EZ60" s="34">
        <v>-2.5499999999999998</v>
      </c>
      <c r="FA60" s="34"/>
      <c r="FB60" s="34">
        <v>-1.1599999999999999</v>
      </c>
      <c r="FC60" s="34">
        <v>307210.78999999998</v>
      </c>
      <c r="FD60" s="34">
        <v>261789.47</v>
      </c>
      <c r="FE60" s="34"/>
      <c r="FF60" s="34">
        <v>64.98</v>
      </c>
      <c r="FG60" s="34">
        <v>21.9</v>
      </c>
      <c r="FH60" s="34">
        <v>3.29</v>
      </c>
      <c r="FI60" s="34"/>
      <c r="FJ60" s="34">
        <v>4.7</v>
      </c>
      <c r="FK60" s="34">
        <v>76.95</v>
      </c>
      <c r="FL60" s="34"/>
      <c r="FM60" s="34"/>
      <c r="FN60" s="34"/>
      <c r="FO60" s="34">
        <v>1.44</v>
      </c>
      <c r="FP60" s="34">
        <v>-0.91</v>
      </c>
      <c r="FQ60" s="34"/>
      <c r="FR60" s="34">
        <v>-0.74</v>
      </c>
      <c r="FS60" s="34">
        <v>295767.39</v>
      </c>
      <c r="FT60" s="34">
        <v>252037.98</v>
      </c>
      <c r="FU60" s="34"/>
      <c r="FV60" s="34">
        <v>73.180000000000007</v>
      </c>
      <c r="FW60" s="34">
        <v>3.77</v>
      </c>
      <c r="FX60" s="34"/>
      <c r="FY60" s="34"/>
      <c r="FZ60" s="34">
        <v>2.3199999999999998</v>
      </c>
      <c r="GA60" s="34">
        <v>1.52</v>
      </c>
      <c r="GB60" s="34"/>
      <c r="GC60" s="34"/>
      <c r="GD60" s="34"/>
      <c r="GE60" s="34"/>
      <c r="GF60" s="34"/>
      <c r="GG60" s="34"/>
      <c r="GH60" s="34"/>
      <c r="GI60" s="34">
        <v>7611.02</v>
      </c>
      <c r="GJ60" s="34">
        <v>6485.73</v>
      </c>
      <c r="GK60" s="34"/>
      <c r="GL60" s="34">
        <v>1.32</v>
      </c>
      <c r="GM60" s="34">
        <v>0.2</v>
      </c>
      <c r="GN60" s="34"/>
      <c r="GO60" s="34"/>
      <c r="GP60" s="34">
        <v>3.38</v>
      </c>
      <c r="GQ60" s="34">
        <v>10.87</v>
      </c>
      <c r="GR60" s="34"/>
      <c r="GS60" s="34"/>
      <c r="GT60" s="34"/>
      <c r="GU60" s="34">
        <v>0.09</v>
      </c>
      <c r="GV60" s="34">
        <v>-0.2</v>
      </c>
      <c r="GW60" s="34"/>
      <c r="GX60" s="34">
        <v>-0.09</v>
      </c>
      <c r="GY60" s="34">
        <v>26606.54</v>
      </c>
      <c r="GZ60" s="34">
        <v>20363.68</v>
      </c>
      <c r="HA60" s="34"/>
      <c r="HB60" s="34">
        <v>7.86</v>
      </c>
      <c r="HC60" s="34">
        <v>3.01</v>
      </c>
      <c r="HD60" s="34"/>
      <c r="HE60" s="34"/>
      <c r="HF60" s="34">
        <v>2.2000000000000002</v>
      </c>
      <c r="HG60" s="34">
        <v>0.2</v>
      </c>
      <c r="HH60" s="34"/>
      <c r="HI60" s="34"/>
      <c r="HJ60" s="34"/>
      <c r="HK60" s="34"/>
      <c r="HL60" s="34">
        <v>-0.01</v>
      </c>
      <c r="HM60" s="34"/>
      <c r="HN60" s="34"/>
      <c r="HO60" s="34">
        <v>424.94</v>
      </c>
      <c r="HP60" s="34">
        <v>325.23</v>
      </c>
      <c r="HQ60" s="34"/>
      <c r="HR60" s="34">
        <v>7.0000000000000007E-2</v>
      </c>
      <c r="HS60" s="34">
        <v>0.13</v>
      </c>
      <c r="HT60" s="34"/>
      <c r="HU60" s="34"/>
      <c r="HV60" s="34">
        <v>4.42</v>
      </c>
      <c r="HW60" s="34">
        <v>0.23</v>
      </c>
      <c r="HX60" s="34"/>
      <c r="HY60" s="34"/>
      <c r="HZ60" s="34"/>
      <c r="IA60" s="34"/>
      <c r="IB60" s="34">
        <v>-0.02</v>
      </c>
      <c r="IC60" s="34"/>
      <c r="ID60" s="34"/>
      <c r="IE60" s="34">
        <v>815.98</v>
      </c>
      <c r="IF60" s="34">
        <v>624.52</v>
      </c>
      <c r="IG60" s="34"/>
      <c r="IH60" s="34">
        <v>0.23</v>
      </c>
      <c r="II60" s="34"/>
      <c r="IJ60" s="34"/>
      <c r="IK60" s="34"/>
      <c r="IL60" s="34">
        <v>1.47</v>
      </c>
      <c r="IM60" s="34">
        <v>0.87</v>
      </c>
      <c r="IN60" s="34"/>
      <c r="IO60" s="34"/>
      <c r="IP60" s="34"/>
      <c r="IQ60" s="34"/>
      <c r="IR60" s="34">
        <v>-0.05</v>
      </c>
      <c r="IS60" s="34"/>
      <c r="IT60" s="34"/>
      <c r="IU60" s="34">
        <v>3032.28</v>
      </c>
      <c r="IV60" s="34">
        <v>946.49</v>
      </c>
      <c r="IW60" s="34"/>
      <c r="IX60" s="34">
        <v>0.47</v>
      </c>
      <c r="IY60" s="34">
        <v>0.4</v>
      </c>
      <c r="IZ60" s="34"/>
      <c r="JA60" s="34"/>
      <c r="JB60" s="34">
        <v>3.95</v>
      </c>
      <c r="JC60" s="34">
        <v>34.08</v>
      </c>
      <c r="JD60" s="34"/>
      <c r="JE60" s="34"/>
      <c r="JF60" s="34"/>
      <c r="JG60" s="34">
        <v>1.4</v>
      </c>
      <c r="JH60" s="34">
        <v>-0.74</v>
      </c>
      <c r="JI60" s="34"/>
      <c r="JJ60" s="34">
        <v>-0.72</v>
      </c>
      <c r="JK60" s="34">
        <v>198676.83</v>
      </c>
      <c r="JL60" s="34">
        <v>74008.210000000006</v>
      </c>
      <c r="JM60" s="34"/>
      <c r="JN60" s="34">
        <v>33.5</v>
      </c>
      <c r="JO60" s="34">
        <v>0.57999999999999996</v>
      </c>
      <c r="JP60" s="34"/>
      <c r="JQ60" s="34"/>
      <c r="JR60" s="34">
        <v>2.4300000000000002</v>
      </c>
      <c r="JS60" s="34">
        <v>7.99</v>
      </c>
      <c r="JT60" s="34"/>
      <c r="JU60" s="34"/>
      <c r="JV60" s="34"/>
      <c r="JW60" s="34">
        <v>3.02</v>
      </c>
      <c r="JX60" s="34">
        <v>-1.49</v>
      </c>
      <c r="JY60" s="34"/>
      <c r="JZ60" s="34">
        <v>-1.26</v>
      </c>
      <c r="KA60" s="34">
        <v>5901.91</v>
      </c>
      <c r="KB60" s="34">
        <v>3970.89</v>
      </c>
      <c r="KC60" s="34"/>
      <c r="KD60" s="34">
        <v>4.3</v>
      </c>
      <c r="KE60" s="34">
        <v>1.26</v>
      </c>
      <c r="KF60" s="34">
        <v>1.84</v>
      </c>
      <c r="KG60" s="34">
        <v>0.59</v>
      </c>
      <c r="KH60" s="34">
        <v>7.18</v>
      </c>
      <c r="KI60" s="34">
        <v>16.09</v>
      </c>
      <c r="KJ60" s="34">
        <v>16.09</v>
      </c>
      <c r="KK60" s="34"/>
      <c r="KL60" s="34"/>
      <c r="KM60" s="34"/>
      <c r="KN60" s="34"/>
      <c r="KO60" s="34"/>
      <c r="KP60" s="34"/>
      <c r="KQ60" s="34">
        <v>1774842.46</v>
      </c>
      <c r="KR60" s="34">
        <v>1547659.01</v>
      </c>
      <c r="KS60" s="34"/>
      <c r="KT60" s="34">
        <v>16.09</v>
      </c>
      <c r="KU60" s="34"/>
      <c r="KV60" s="34"/>
      <c r="KW60" s="34"/>
      <c r="KX60" s="34">
        <v>1.43</v>
      </c>
      <c r="KY60" s="34">
        <v>57.45</v>
      </c>
      <c r="KZ60" s="34"/>
      <c r="LA60" s="34"/>
      <c r="LB60" s="34"/>
      <c r="LC60" s="34">
        <v>0.38</v>
      </c>
      <c r="LD60" s="34">
        <v>-0.47</v>
      </c>
      <c r="LE60" s="34"/>
      <c r="LF60" s="34">
        <v>-0.38</v>
      </c>
      <c r="LG60" s="34">
        <v>90509.71</v>
      </c>
      <c r="LH60" s="34">
        <v>48083.22</v>
      </c>
      <c r="LI60" s="34"/>
      <c r="LJ60" s="34">
        <v>53.76</v>
      </c>
      <c r="LK60" s="34">
        <v>1.37</v>
      </c>
      <c r="LL60" s="34">
        <v>2.3199999999999998</v>
      </c>
      <c r="LM60" s="34"/>
      <c r="LN60" s="34">
        <v>3.37</v>
      </c>
      <c r="LO60" s="34">
        <v>85.18</v>
      </c>
      <c r="LP60" s="34"/>
      <c r="LQ60" s="34"/>
      <c r="LR60" s="34"/>
      <c r="LS60" s="34"/>
      <c r="LT60" s="34">
        <v>-0.27</v>
      </c>
      <c r="LU60" s="34"/>
      <c r="LV60" s="34"/>
      <c r="LW60" s="34">
        <v>23883.87</v>
      </c>
      <c r="LX60" s="34">
        <v>20318.8</v>
      </c>
      <c r="LY60" s="34"/>
      <c r="LZ60" s="34">
        <v>83.62</v>
      </c>
      <c r="MA60" s="34">
        <v>1.47</v>
      </c>
      <c r="MB60" s="34"/>
      <c r="MC60" s="34">
        <v>0.09</v>
      </c>
      <c r="MD60" s="34">
        <v>2.2999999999999998</v>
      </c>
      <c r="ME60" s="34">
        <v>95.2</v>
      </c>
      <c r="MF60" s="34"/>
      <c r="MG60" s="34"/>
      <c r="MH60" s="34"/>
      <c r="MI60" s="34">
        <v>0.01</v>
      </c>
      <c r="MJ60" s="34">
        <v>-1</v>
      </c>
      <c r="MK60" s="34"/>
      <c r="ML60" s="34">
        <v>-0.01</v>
      </c>
      <c r="MM60" s="34">
        <v>103499.35</v>
      </c>
      <c r="MN60" s="34">
        <v>69131.399999999994</v>
      </c>
      <c r="MO60" s="34"/>
      <c r="MP60" s="34">
        <v>12.46</v>
      </c>
      <c r="MQ60" s="34">
        <v>81.63</v>
      </c>
      <c r="MR60" s="34">
        <v>1.1100000000000001</v>
      </c>
      <c r="MS60" s="34"/>
      <c r="MT60" s="34">
        <v>5.33</v>
      </c>
      <c r="MU60" s="34">
        <v>6.09</v>
      </c>
      <c r="MV60" s="34"/>
      <c r="MW60" s="34"/>
      <c r="MX60" s="34"/>
      <c r="MY60" s="34"/>
      <c r="MZ60" s="34">
        <v>-0.32</v>
      </c>
      <c r="NA60" s="34"/>
      <c r="NB60" s="34"/>
      <c r="NC60" s="34">
        <v>15597.4</v>
      </c>
      <c r="ND60" s="34">
        <v>2109.5500000000002</v>
      </c>
      <c r="NE60" s="34"/>
      <c r="NF60" s="34">
        <v>5.51</v>
      </c>
      <c r="NG60" s="34"/>
      <c r="NH60" s="34">
        <v>0.57999999999999996</v>
      </c>
      <c r="NI60" s="34"/>
      <c r="NJ60" s="34">
        <v>3.62</v>
      </c>
      <c r="NK60" s="34">
        <v>23.29</v>
      </c>
      <c r="NL60" s="34"/>
      <c r="NM60" s="34"/>
      <c r="NN60" s="34"/>
      <c r="NO60" s="34">
        <v>0.33</v>
      </c>
      <c r="NP60" s="34">
        <v>-1.46</v>
      </c>
      <c r="NQ60" s="34"/>
      <c r="NR60" s="34">
        <v>-0.33</v>
      </c>
      <c r="NS60" s="34">
        <v>144505.78</v>
      </c>
      <c r="NT60" s="34">
        <v>41466.839999999997</v>
      </c>
      <c r="NU60" s="34"/>
      <c r="NV60" s="34">
        <v>9.61</v>
      </c>
      <c r="NW60" s="34">
        <v>13.68</v>
      </c>
      <c r="NX60" s="34"/>
      <c r="NY60" s="34"/>
      <c r="NZ60" s="34">
        <v>4.2</v>
      </c>
      <c r="OA60" s="34">
        <v>69.92</v>
      </c>
      <c r="OB60" s="34"/>
      <c r="OC60" s="34"/>
      <c r="OD60" s="34"/>
      <c r="OE60" s="34">
        <v>2.38</v>
      </c>
      <c r="OF60" s="34">
        <v>-3.2</v>
      </c>
      <c r="OG60" s="34"/>
      <c r="OH60" s="34">
        <v>-1.63</v>
      </c>
      <c r="OI60" s="34">
        <v>38967.019999999997</v>
      </c>
      <c r="OJ60" s="34">
        <v>27218.240000000002</v>
      </c>
      <c r="OK60" s="34"/>
      <c r="OL60" s="34">
        <v>58.67</v>
      </c>
      <c r="OM60" s="34">
        <v>10.87</v>
      </c>
      <c r="ON60" s="34">
        <v>0.38</v>
      </c>
      <c r="OO60" s="34"/>
      <c r="OP60" s="34">
        <v>2.89</v>
      </c>
      <c r="OQ60" s="34">
        <v>15.83</v>
      </c>
      <c r="OR60" s="34"/>
      <c r="OS60" s="34"/>
      <c r="OT60" s="34"/>
      <c r="OU60" s="34">
        <v>0.11</v>
      </c>
      <c r="OV60" s="34">
        <v>-0.64</v>
      </c>
      <c r="OW60" s="34"/>
      <c r="OX60" s="34">
        <v>-0.11</v>
      </c>
      <c r="OY60" s="34">
        <v>5443.88</v>
      </c>
      <c r="OZ60" s="34">
        <v>4384.51</v>
      </c>
      <c r="PA60" s="34"/>
      <c r="PB60" s="34">
        <v>6.15</v>
      </c>
      <c r="PC60" s="34">
        <v>1.91</v>
      </c>
      <c r="PD60" s="34">
        <v>7.77</v>
      </c>
      <c r="PE60" s="34"/>
      <c r="PF60" s="34">
        <v>9.1199999999999992</v>
      </c>
      <c r="PG60" s="34">
        <v>86.58</v>
      </c>
      <c r="PH60" s="34"/>
      <c r="PI60" s="34"/>
      <c r="PJ60" s="34"/>
      <c r="PK60" s="34">
        <v>1.35</v>
      </c>
      <c r="PL60" s="34">
        <v>-1.59</v>
      </c>
      <c r="PM60" s="34"/>
      <c r="PN60" s="34">
        <v>-1.31</v>
      </c>
      <c r="PO60" s="34">
        <v>20753.240000000002</v>
      </c>
      <c r="PP60" s="34">
        <v>16781.830000000002</v>
      </c>
      <c r="PQ60" s="34"/>
      <c r="PR60" s="34">
        <v>86.02</v>
      </c>
      <c r="PS60" s="34">
        <v>0.56000000000000005</v>
      </c>
      <c r="PT60" s="34"/>
      <c r="PU60" s="34"/>
      <c r="PV60" s="34">
        <v>2.04</v>
      </c>
      <c r="PW60" s="34">
        <v>126.9</v>
      </c>
      <c r="PX60" s="34"/>
      <c r="PY60" s="34"/>
      <c r="PZ60" s="34"/>
      <c r="QA60" s="34">
        <v>0.24</v>
      </c>
      <c r="QB60" s="34">
        <v>-3.7</v>
      </c>
      <c r="QC60" s="34"/>
      <c r="QD60" s="34">
        <v>-0.24</v>
      </c>
      <c r="QE60" s="34">
        <v>114060.46</v>
      </c>
      <c r="QF60" s="34">
        <v>105817.88</v>
      </c>
      <c r="QG60" s="34"/>
      <c r="QH60" s="34">
        <v>94.33</v>
      </c>
      <c r="QI60" s="34">
        <v>20.27</v>
      </c>
      <c r="QJ60" s="34">
        <v>12.3</v>
      </c>
      <c r="QK60" s="34"/>
      <c r="QL60" s="34">
        <v>3.69</v>
      </c>
      <c r="QM60" s="34">
        <v>20.010000000000002</v>
      </c>
      <c r="QN60" s="34"/>
      <c r="QO60" s="34"/>
      <c r="QP60" s="34"/>
      <c r="QQ60" s="34"/>
      <c r="QR60" s="34">
        <v>-0.11</v>
      </c>
      <c r="QS60" s="34"/>
      <c r="QT60" s="34"/>
      <c r="QU60" s="34">
        <v>49618.25</v>
      </c>
      <c r="QV60" s="34">
        <v>47209.09</v>
      </c>
      <c r="QW60" s="34"/>
      <c r="QX60" s="34">
        <v>19.809999999999999</v>
      </c>
      <c r="QY60" s="34">
        <v>0.15</v>
      </c>
      <c r="QZ60" s="34">
        <v>0.05</v>
      </c>
      <c r="RA60" s="34"/>
      <c r="RB60" s="34">
        <v>2.16</v>
      </c>
      <c r="RC60" s="34">
        <v>2.1</v>
      </c>
      <c r="RD60" s="34"/>
      <c r="RE60" s="34"/>
      <c r="RF60" s="34"/>
      <c r="RG60" s="34">
        <v>0.05</v>
      </c>
      <c r="RH60" s="34">
        <v>-0.15</v>
      </c>
      <c r="RI60" s="34"/>
      <c r="RJ60" s="34">
        <v>-0.05</v>
      </c>
      <c r="RK60" s="34">
        <v>2315.9</v>
      </c>
      <c r="RL60" s="34">
        <v>2178.08</v>
      </c>
      <c r="RM60" s="34"/>
      <c r="RN60" s="34">
        <v>2.04</v>
      </c>
      <c r="RO60" s="34">
        <v>0.06</v>
      </c>
      <c r="RP60" s="34"/>
      <c r="RQ60" s="34"/>
      <c r="RR60" s="34">
        <v>0.99</v>
      </c>
      <c r="RS60" s="34">
        <v>1.0900000000000001</v>
      </c>
      <c r="RT60" s="34"/>
      <c r="RU60" s="34"/>
      <c r="RV60" s="34"/>
      <c r="RW60" s="34"/>
      <c r="RX60" s="34">
        <v>-0.06</v>
      </c>
      <c r="RY60" s="34"/>
      <c r="RZ60" s="34"/>
      <c r="SA60" s="34">
        <v>942.27</v>
      </c>
      <c r="SB60" s="34">
        <v>677.14</v>
      </c>
      <c r="SC60" s="34"/>
      <c r="SD60" s="34">
        <v>0.59</v>
      </c>
      <c r="SE60" s="34">
        <v>0.5</v>
      </c>
      <c r="SF60" s="34"/>
      <c r="SG60" s="34"/>
      <c r="SH60" s="34">
        <v>4.54</v>
      </c>
      <c r="SI60" s="34">
        <v>166.45</v>
      </c>
      <c r="SJ60" s="34"/>
      <c r="SK60" s="34"/>
      <c r="SL60" s="34"/>
      <c r="SM60" s="34">
        <v>0.25</v>
      </c>
      <c r="SN60" s="34">
        <v>-1.87</v>
      </c>
      <c r="SO60" s="34"/>
      <c r="SP60" s="34">
        <v>-0.18</v>
      </c>
      <c r="SQ60" s="34">
        <v>63575.26</v>
      </c>
      <c r="SR60" s="34">
        <v>45686.64</v>
      </c>
      <c r="SS60" s="34"/>
      <c r="ST60" s="34">
        <v>158.47999999999999</v>
      </c>
      <c r="SU60" s="34">
        <v>2.74</v>
      </c>
      <c r="SV60" s="34">
        <v>5.23</v>
      </c>
      <c r="SW60" s="34"/>
      <c r="SX60" s="34">
        <v>2.63</v>
      </c>
      <c r="SY60" s="34">
        <v>5.39</v>
      </c>
      <c r="SZ60" s="34"/>
      <c r="TA60" s="34"/>
      <c r="TB60" s="34"/>
      <c r="TC60" s="34"/>
      <c r="TD60" s="34">
        <v>-0.19</v>
      </c>
      <c r="TE60" s="34"/>
      <c r="TF60" s="34"/>
      <c r="TG60" s="34">
        <v>4663.72</v>
      </c>
      <c r="TH60" s="34">
        <v>4116.49</v>
      </c>
      <c r="TI60" s="34"/>
      <c r="TJ60" s="34">
        <v>2.92</v>
      </c>
      <c r="TK60" s="34">
        <v>0.74</v>
      </c>
      <c r="TL60" s="34">
        <v>1.73</v>
      </c>
      <c r="TM60" s="34"/>
      <c r="TN60" s="34">
        <v>5.14</v>
      </c>
      <c r="TO60" s="34">
        <v>1367.79</v>
      </c>
      <c r="TP60" s="34">
        <v>1308.1600000000001</v>
      </c>
      <c r="TQ60" s="34"/>
      <c r="TR60" s="34"/>
      <c r="TS60" s="34">
        <v>71.56</v>
      </c>
      <c r="TT60" s="34">
        <v>-37.020000000000003</v>
      </c>
      <c r="TU60" s="34"/>
      <c r="TV60" s="34">
        <v>-27.96</v>
      </c>
      <c r="TW60" s="34">
        <v>8389960.0700000003</v>
      </c>
      <c r="TX60" s="34">
        <v>1924053.18</v>
      </c>
      <c r="TY60" s="34"/>
      <c r="TZ60" s="34">
        <v>414.74</v>
      </c>
      <c r="UA60" s="34">
        <v>598.12</v>
      </c>
      <c r="UB60" s="34">
        <v>354.46</v>
      </c>
      <c r="UC60" s="34">
        <v>0.48</v>
      </c>
      <c r="UD60" s="34">
        <v>7.89</v>
      </c>
      <c r="UE60" s="34">
        <v>1214.3699999999999</v>
      </c>
      <c r="UF60" s="34">
        <v>1179.33</v>
      </c>
      <c r="UG60" s="34"/>
      <c r="UH60" s="34"/>
      <c r="UI60" s="34">
        <v>71.56</v>
      </c>
      <c r="UJ60" s="34">
        <v>-35.89</v>
      </c>
      <c r="UK60" s="34"/>
      <c r="UL60" s="34">
        <v>-27.96</v>
      </c>
      <c r="UM60" s="34">
        <v>6977184.1299999999</v>
      </c>
      <c r="UN60" s="34">
        <v>701932.85</v>
      </c>
      <c r="UO60" s="34"/>
      <c r="UP60" s="34">
        <v>413.34</v>
      </c>
      <c r="UQ60" s="34">
        <v>519.97</v>
      </c>
      <c r="UR60" s="34">
        <v>280.58999999999997</v>
      </c>
      <c r="US60" s="34">
        <v>0.48</v>
      </c>
      <c r="UT60" s="34">
        <v>7.68</v>
      </c>
      <c r="UU60" s="34">
        <v>625.69000000000005</v>
      </c>
      <c r="UV60" s="34">
        <v>590.66</v>
      </c>
      <c r="UW60" s="34"/>
      <c r="UX60" s="34"/>
      <c r="UY60" s="34">
        <v>43.6</v>
      </c>
      <c r="UZ60" s="34">
        <v>-4.91</v>
      </c>
      <c r="VA60" s="34"/>
      <c r="VB60" s="34">
        <v>-1.89</v>
      </c>
      <c r="VC60" s="34">
        <v>3780867.35</v>
      </c>
      <c r="VD60" s="34">
        <v>250467.08</v>
      </c>
      <c r="VE60" s="34"/>
      <c r="VF60" s="34">
        <v>278.02</v>
      </c>
      <c r="VG60" s="34">
        <v>279.85000000000002</v>
      </c>
      <c r="VH60" s="34">
        <v>67.349999999999994</v>
      </c>
      <c r="VI60" s="34">
        <v>0.48</v>
      </c>
      <c r="VJ60" s="34">
        <v>6.44</v>
      </c>
      <c r="VK60" s="34">
        <v>128.83000000000001</v>
      </c>
      <c r="VL60" s="34">
        <v>128.83000000000001</v>
      </c>
      <c r="VM60" s="34"/>
      <c r="VN60" s="34"/>
      <c r="VO60" s="34"/>
      <c r="VP60" s="34">
        <v>-0.99</v>
      </c>
      <c r="VQ60" s="34"/>
      <c r="VR60" s="34"/>
      <c r="VS60" s="34">
        <v>1282850.8600000001</v>
      </c>
      <c r="VT60" s="34">
        <v>1213513.32</v>
      </c>
      <c r="VU60" s="34"/>
      <c r="VV60" s="34">
        <v>1.29</v>
      </c>
      <c r="VW60" s="34">
        <v>78.150000000000006</v>
      </c>
      <c r="VX60" s="34">
        <v>49.39</v>
      </c>
      <c r="VY60" s="34"/>
      <c r="VZ60" s="34">
        <v>8.5399999999999991</v>
      </c>
      <c r="WA60" s="34">
        <v>24.59</v>
      </c>
      <c r="WB60" s="34"/>
      <c r="WC60" s="34"/>
      <c r="WD60" s="34"/>
      <c r="WE60" s="34"/>
      <c r="WF60" s="34">
        <v>-0.14000000000000001</v>
      </c>
      <c r="WG60" s="34"/>
      <c r="WH60" s="34"/>
      <c r="WI60" s="34">
        <v>129925.08</v>
      </c>
      <c r="WJ60" s="34">
        <v>8607.01</v>
      </c>
      <c r="WK60" s="34"/>
      <c r="WL60" s="34">
        <v>0.11</v>
      </c>
      <c r="WM60" s="34"/>
      <c r="WN60" s="34">
        <v>24.48</v>
      </c>
      <c r="WO60" s="34"/>
      <c r="WP60" s="34">
        <v>15.11</v>
      </c>
      <c r="WQ60" s="34">
        <v>661.45</v>
      </c>
      <c r="WR60" s="34"/>
      <c r="WS60" s="34"/>
      <c r="WT60" s="34"/>
      <c r="WU60" s="34"/>
      <c r="WV60" s="34">
        <v>-1.42</v>
      </c>
      <c r="WW60" s="34"/>
      <c r="WX60" s="34"/>
      <c r="WY60" s="34">
        <v>91192.76</v>
      </c>
      <c r="WZ60" s="34">
        <v>23209.87</v>
      </c>
      <c r="XA60" s="34"/>
      <c r="XB60" s="34">
        <v>216.13</v>
      </c>
      <c r="XC60" s="34">
        <v>426.27</v>
      </c>
      <c r="XD60" s="34">
        <v>19.05</v>
      </c>
      <c r="XE60" s="34"/>
      <c r="XF60" s="34">
        <v>5.82</v>
      </c>
      <c r="XG60" s="34">
        <v>319.98</v>
      </c>
      <c r="XH60" s="34"/>
      <c r="XI60" s="34"/>
      <c r="XJ60" s="34"/>
      <c r="XK60" s="34">
        <v>12.78</v>
      </c>
      <c r="XL60" s="34">
        <v>-10.42</v>
      </c>
      <c r="XM60" s="34"/>
      <c r="XN60" s="34">
        <v>-4.82</v>
      </c>
      <c r="XO60" s="34">
        <v>100269.73</v>
      </c>
      <c r="XP60" s="34">
        <v>82800.56</v>
      </c>
      <c r="XQ60" s="34"/>
      <c r="XR60" s="34">
        <v>202.23</v>
      </c>
      <c r="XS60" s="34">
        <v>87.9</v>
      </c>
      <c r="XT60" s="34">
        <v>15.36</v>
      </c>
      <c r="XU60" s="34">
        <v>14.49</v>
      </c>
      <c r="XV60" s="34">
        <v>5.16</v>
      </c>
      <c r="XW60" s="34">
        <v>220.4</v>
      </c>
      <c r="XX60" s="34"/>
      <c r="XY60" s="34"/>
      <c r="XZ60" s="34"/>
      <c r="YA60" s="34">
        <v>6.2</v>
      </c>
      <c r="YB60" s="34">
        <v>-1.64</v>
      </c>
      <c r="YC60" s="34"/>
      <c r="YD60" s="34">
        <v>-0.84</v>
      </c>
      <c r="YE60" s="34">
        <v>32849.07</v>
      </c>
      <c r="YF60" s="34">
        <v>27783.919999999998</v>
      </c>
      <c r="YG60" s="34"/>
      <c r="YH60" s="34">
        <v>130.02000000000001</v>
      </c>
      <c r="YI60" s="34">
        <v>75.989999999999995</v>
      </c>
      <c r="YJ60" s="34">
        <v>1.59</v>
      </c>
      <c r="YK60" s="34">
        <v>12.8</v>
      </c>
      <c r="YL60" s="34">
        <v>5.72</v>
      </c>
      <c r="YM60" s="34">
        <v>12.21</v>
      </c>
      <c r="YN60" s="34"/>
      <c r="YO60" s="34"/>
      <c r="YP60" s="34"/>
      <c r="YQ60" s="34">
        <v>0.21</v>
      </c>
      <c r="YR60" s="34">
        <v>-0.85</v>
      </c>
      <c r="YS60" s="34"/>
      <c r="YT60" s="34">
        <v>-0.21</v>
      </c>
      <c r="YU60" s="34">
        <v>12432.68</v>
      </c>
      <c r="YV60" s="34">
        <v>10809.64</v>
      </c>
      <c r="YW60" s="34"/>
      <c r="YX60" s="34">
        <v>8.16</v>
      </c>
      <c r="YY60" s="34">
        <v>3.75</v>
      </c>
      <c r="YZ60" s="34">
        <v>0.3</v>
      </c>
      <c r="ZA60" s="34"/>
      <c r="ZB60" s="34">
        <v>4.96</v>
      </c>
      <c r="ZC60" s="34">
        <v>87.37</v>
      </c>
      <c r="ZD60" s="34"/>
      <c r="ZE60" s="34"/>
      <c r="ZF60" s="34"/>
      <c r="ZG60" s="34">
        <v>6.37</v>
      </c>
      <c r="ZH60" s="34">
        <v>-7.93</v>
      </c>
      <c r="ZI60" s="34"/>
      <c r="ZJ60" s="34">
        <v>-3.77</v>
      </c>
      <c r="ZK60" s="34">
        <v>54987.98</v>
      </c>
      <c r="ZL60" s="34">
        <v>44207</v>
      </c>
      <c r="ZM60" s="34"/>
      <c r="ZN60" s="34">
        <v>64.05</v>
      </c>
      <c r="ZO60" s="34">
        <v>8.16</v>
      </c>
      <c r="ZP60" s="34">
        <v>13.47</v>
      </c>
      <c r="ZQ60" s="34">
        <v>1.69</v>
      </c>
      <c r="ZR60" s="34">
        <v>4.6100000000000003</v>
      </c>
      <c r="ZS60" s="34">
        <v>695.08</v>
      </c>
      <c r="ZT60" s="34"/>
      <c r="ZU60" s="34"/>
      <c r="ZV60" s="34"/>
      <c r="ZW60" s="34">
        <v>15.75</v>
      </c>
      <c r="ZX60" s="34">
        <v>-25.57</v>
      </c>
      <c r="ZY60" s="34"/>
      <c r="ZZ60" s="34">
        <v>-13.05</v>
      </c>
      <c r="AAA60" s="34">
        <v>4680295.75</v>
      </c>
      <c r="AAB60" s="34">
        <v>4499549.57</v>
      </c>
      <c r="AAC60" s="34"/>
      <c r="AAD60" s="34">
        <v>419.06</v>
      </c>
      <c r="AAE60" s="34">
        <v>179.79</v>
      </c>
      <c r="AAF60" s="34">
        <v>82.24</v>
      </c>
      <c r="AAG60" s="34">
        <v>13.99</v>
      </c>
      <c r="AAH60" s="34">
        <v>5.05</v>
      </c>
      <c r="AAI60" s="34">
        <v>825.07</v>
      </c>
      <c r="AAJ60" s="34"/>
      <c r="AAK60" s="34"/>
      <c r="AAL60" s="34"/>
      <c r="AAM60" s="34">
        <v>2.5099999999999998</v>
      </c>
      <c r="AAN60" s="34">
        <v>-5.59</v>
      </c>
      <c r="AAO60" s="34"/>
      <c r="AAP60" s="34">
        <v>-1.8</v>
      </c>
      <c r="AAQ60" s="34">
        <v>378290.9</v>
      </c>
      <c r="AAR60" s="34">
        <v>216606.7</v>
      </c>
      <c r="AAS60" s="34"/>
      <c r="AAT60" s="34">
        <v>333.28</v>
      </c>
      <c r="AAU60" s="34">
        <v>486.79</v>
      </c>
      <c r="AAV60" s="34">
        <v>5</v>
      </c>
      <c r="AAW60" s="34"/>
      <c r="AAX60" s="34">
        <v>5.03</v>
      </c>
      <c r="AAY60" s="34">
        <v>216.85</v>
      </c>
      <c r="AAZ60" s="34"/>
      <c r="ABA60" s="34"/>
      <c r="ABB60" s="34"/>
      <c r="ABC60" s="34">
        <v>0.45</v>
      </c>
      <c r="ABD60" s="34">
        <v>-1.06</v>
      </c>
      <c r="ABE60" s="34"/>
      <c r="ABF60" s="34">
        <v>-0.45</v>
      </c>
      <c r="ABG60" s="34">
        <v>76362.48</v>
      </c>
      <c r="ABH60" s="34">
        <v>35099.93</v>
      </c>
      <c r="ABI60" s="34"/>
      <c r="ABJ60" s="34">
        <v>24.42</v>
      </c>
      <c r="ABK60" s="34">
        <v>190.58</v>
      </c>
      <c r="ABL60" s="34">
        <v>1.85</v>
      </c>
      <c r="ABM60" s="34"/>
      <c r="ABN60" s="34">
        <v>7.16</v>
      </c>
      <c r="ABO60" s="34">
        <v>1.04</v>
      </c>
      <c r="ABP60" s="34"/>
      <c r="ABQ60" s="34"/>
      <c r="ABR60" s="34"/>
      <c r="ABS60" s="34"/>
      <c r="ABT60" s="34">
        <v>-0.04</v>
      </c>
      <c r="ABU60" s="34"/>
      <c r="ABV60" s="34"/>
      <c r="ABW60" s="34">
        <v>9971.4699999999993</v>
      </c>
      <c r="ABX60" s="34">
        <v>3627.77</v>
      </c>
      <c r="ABY60" s="34"/>
      <c r="ABZ60" s="34">
        <v>7.0000000000000007E-2</v>
      </c>
      <c r="ACA60" s="34">
        <v>0.97</v>
      </c>
      <c r="ACB60" s="34"/>
      <c r="ACC60" s="34"/>
      <c r="ACD60" s="34">
        <v>6.97</v>
      </c>
      <c r="ACE60" s="34"/>
      <c r="ACF60" s="34"/>
      <c r="ACG60" s="34"/>
      <c r="ACH60" s="34"/>
      <c r="ACI60" s="34"/>
      <c r="ACJ60" s="34"/>
      <c r="ACK60" s="34"/>
      <c r="ACL60" s="34"/>
      <c r="ACM60" s="34">
        <v>6.79</v>
      </c>
      <c r="ACN60" s="34">
        <v>1.73</v>
      </c>
      <c r="ACO60" s="34"/>
      <c r="ACP60" s="34"/>
      <c r="ACQ60" s="34"/>
      <c r="ACR60" s="34"/>
      <c r="ACS60" s="34"/>
      <c r="ACT60" s="34"/>
      <c r="ACU60" s="34">
        <v>582.14</v>
      </c>
      <c r="ACV60" s="34"/>
      <c r="ACW60" s="34"/>
      <c r="ACX60" s="34"/>
      <c r="ACY60" s="34">
        <v>1.78</v>
      </c>
      <c r="ACZ60" s="34">
        <v>-4.04</v>
      </c>
      <c r="ADA60" s="34"/>
      <c r="ADB60" s="34">
        <v>-1.07</v>
      </c>
      <c r="ADC60" s="34">
        <v>126422.89</v>
      </c>
      <c r="ADD60" s="34">
        <v>93665.57</v>
      </c>
      <c r="ADE60" s="34"/>
      <c r="ADF60" s="34">
        <v>284.64999999999998</v>
      </c>
      <c r="ADG60" s="34">
        <v>295.24</v>
      </c>
      <c r="ADH60" s="34">
        <v>2.25</v>
      </c>
      <c r="ADI60" s="34"/>
      <c r="ADJ60" s="34">
        <v>4.3499999999999996</v>
      </c>
      <c r="ADK60" s="34">
        <v>25.04</v>
      </c>
      <c r="ADL60" s="34"/>
      <c r="ADM60" s="34"/>
      <c r="ADN60" s="34"/>
      <c r="ADO60" s="34">
        <v>0.28000000000000003</v>
      </c>
      <c r="ADP60" s="34">
        <v>-0.45</v>
      </c>
      <c r="ADQ60" s="34"/>
      <c r="ADR60" s="34">
        <v>-0.28000000000000003</v>
      </c>
      <c r="ADS60" s="34">
        <v>165527.26999999999</v>
      </c>
      <c r="ADT60" s="34">
        <v>84211.7</v>
      </c>
      <c r="ADU60" s="34"/>
      <c r="ADV60" s="34">
        <v>24.14</v>
      </c>
      <c r="ADW60" s="34"/>
      <c r="ADX60" s="34">
        <v>0.9</v>
      </c>
      <c r="ADY60" s="34"/>
      <c r="ADZ60" s="34">
        <v>2.25</v>
      </c>
      <c r="AEA60" s="34">
        <v>49.38</v>
      </c>
      <c r="AEB60" s="34"/>
      <c r="AEC60" s="34"/>
      <c r="AED60" s="34"/>
      <c r="AEE60" s="34">
        <v>1.87</v>
      </c>
      <c r="AEF60" s="34">
        <v>-3.54</v>
      </c>
      <c r="AEG60" s="34"/>
      <c r="AEH60" s="34">
        <v>-1.51</v>
      </c>
      <c r="AEI60" s="34">
        <v>60440.55</v>
      </c>
      <c r="AEJ60" s="34">
        <v>36465.47</v>
      </c>
      <c r="AEK60" s="34"/>
      <c r="AEL60" s="34">
        <v>30.77</v>
      </c>
      <c r="AEM60" s="34">
        <v>10.49</v>
      </c>
      <c r="AEN60" s="34">
        <v>8.1199999999999992</v>
      </c>
      <c r="AEO60" s="34"/>
      <c r="AEP60" s="34">
        <v>5.2</v>
      </c>
      <c r="AEQ60" s="34">
        <v>13226.03</v>
      </c>
      <c r="AER60" s="34"/>
      <c r="AES60" s="34"/>
      <c r="AET60" s="34"/>
      <c r="AEU60" s="34">
        <v>18.72</v>
      </c>
      <c r="AEV60" s="34">
        <v>-38.299999999999997</v>
      </c>
      <c r="AEW60" s="34"/>
      <c r="AEX60" s="34">
        <v>-2.85</v>
      </c>
      <c r="AEY60" s="34">
        <v>762984.6</v>
      </c>
      <c r="AEZ60" s="34">
        <v>748796.16</v>
      </c>
      <c r="AFA60" s="34"/>
      <c r="AFB60" s="34">
        <v>2893.65</v>
      </c>
      <c r="AFC60" s="34">
        <v>2107.09</v>
      </c>
      <c r="AFD60" s="34">
        <v>1468.51</v>
      </c>
      <c r="AFE60" s="34">
        <v>6756.41</v>
      </c>
      <c r="AFF60" s="34">
        <v>23.45</v>
      </c>
      <c r="AFG60" s="34">
        <v>1523.71</v>
      </c>
      <c r="AFH60" s="34"/>
      <c r="AFI60" s="34"/>
      <c r="AFJ60" s="34"/>
      <c r="AFK60" s="34">
        <v>18.53</v>
      </c>
      <c r="AFL60" s="34">
        <v>-32.85</v>
      </c>
      <c r="AFM60" s="34"/>
      <c r="AFN60" s="34">
        <v>-13.21</v>
      </c>
      <c r="AFO60" s="34"/>
      <c r="AFP60" s="34"/>
      <c r="AFQ60" s="34"/>
      <c r="AFR60" s="34">
        <v>886.07</v>
      </c>
      <c r="AFS60" s="34">
        <v>143.36000000000001</v>
      </c>
      <c r="AFT60" s="34">
        <v>211.28</v>
      </c>
      <c r="AFU60" s="34">
        <v>284.25</v>
      </c>
      <c r="AFV60" s="34">
        <v>9.32</v>
      </c>
      <c r="AFW60" s="34">
        <v>8.42</v>
      </c>
      <c r="AFX60" s="34"/>
      <c r="AFY60" s="34"/>
      <c r="AFZ60" s="34"/>
      <c r="AGA60" s="34"/>
      <c r="AGB60" s="34"/>
      <c r="AGC60" s="34"/>
      <c r="AGD60" s="34"/>
      <c r="AGE60" s="34"/>
      <c r="AGF60" s="34"/>
      <c r="AGG60" s="34"/>
      <c r="AGH60" s="34">
        <v>0.88</v>
      </c>
      <c r="AGI60" s="34">
        <v>4.1900000000000004</v>
      </c>
      <c r="AGJ60" s="34">
        <v>1.29</v>
      </c>
      <c r="AGK60" s="34">
        <v>2.06</v>
      </c>
      <c r="AGL60" s="34">
        <v>11.21</v>
      </c>
      <c r="AGM60" s="34">
        <v>1515.29</v>
      </c>
      <c r="AGN60" s="34"/>
      <c r="AGO60" s="34"/>
      <c r="AGP60" s="34"/>
      <c r="AGQ60" s="34">
        <v>18.53</v>
      </c>
      <c r="AGR60" s="34">
        <v>-32.85</v>
      </c>
      <c r="AGS60" s="34"/>
      <c r="AGT60" s="34">
        <v>-13.21</v>
      </c>
      <c r="AGU60" s="34"/>
      <c r="AGV60" s="34"/>
      <c r="AGW60" s="34"/>
      <c r="AGX60" s="34">
        <v>885.19</v>
      </c>
      <c r="AGY60" s="34">
        <v>139.16999999999999</v>
      </c>
      <c r="AGZ60" s="34">
        <v>209.99</v>
      </c>
      <c r="AHA60" s="34">
        <v>282.19</v>
      </c>
      <c r="AHB60" s="34">
        <v>9.31</v>
      </c>
      <c r="AHC60" s="34">
        <v>19687.37</v>
      </c>
      <c r="AHD60" s="34">
        <v>1325.57</v>
      </c>
      <c r="AHE60" s="34"/>
      <c r="AHF60" s="34"/>
      <c r="AHG60" s="34">
        <v>169.26</v>
      </c>
      <c r="AHH60" s="34">
        <v>-179.43</v>
      </c>
      <c r="AHI60" s="34"/>
      <c r="AHJ60" s="34">
        <v>-77.02</v>
      </c>
      <c r="AHK60" s="34">
        <v>17931431.370000001</v>
      </c>
      <c r="AHL60" s="34">
        <v>10201701.960000001</v>
      </c>
      <c r="AHM60" s="34"/>
      <c r="AHN60" s="34">
        <v>6208.36</v>
      </c>
      <c r="AHO60" s="34">
        <v>4207.7</v>
      </c>
      <c r="AHP60" s="34">
        <v>2201.13</v>
      </c>
      <c r="AHQ60" s="34">
        <v>7071.06</v>
      </c>
      <c r="AHR60" s="34">
        <v>17.86</v>
      </c>
      <c r="AHS60" s="32" t="s">
        <v>2324</v>
      </c>
      <c r="AHT60" s="198" t="s">
        <v>2389</v>
      </c>
      <c r="AHU60" s="32" t="s">
        <v>506</v>
      </c>
    </row>
    <row r="61" spans="1:906" ht="15" customHeight="1">
      <c r="A61" s="75" t="s">
        <v>113</v>
      </c>
      <c r="B61" s="60" t="s">
        <v>250</v>
      </c>
      <c r="C61" s="36" t="s">
        <v>171</v>
      </c>
      <c r="D61" s="74">
        <v>44926</v>
      </c>
      <c r="E61" s="58" t="s">
        <v>193</v>
      </c>
      <c r="F61" s="58" t="s">
        <v>191</v>
      </c>
      <c r="G61" s="59">
        <v>21569</v>
      </c>
      <c r="H61" s="31">
        <v>1755</v>
      </c>
      <c r="I61" s="31"/>
      <c r="J61" s="31">
        <v>1980</v>
      </c>
      <c r="K61" s="31">
        <v>1228</v>
      </c>
      <c r="L61" s="31">
        <v>-764</v>
      </c>
      <c r="M61" s="31">
        <v>-115</v>
      </c>
      <c r="N61" s="31">
        <v>-569</v>
      </c>
      <c r="O61" s="31"/>
      <c r="P61" s="31"/>
      <c r="Q61" s="31"/>
      <c r="R61" s="31">
        <v>9664</v>
      </c>
      <c r="S61" s="31">
        <v>5253</v>
      </c>
      <c r="T61" s="31">
        <v>2232</v>
      </c>
      <c r="U61" s="180">
        <v>4421</v>
      </c>
      <c r="V61" s="34">
        <v>5.4</v>
      </c>
      <c r="W61" s="34">
        <v>417</v>
      </c>
      <c r="X61" s="34"/>
      <c r="Y61" s="34"/>
      <c r="Z61" s="34">
        <v>160</v>
      </c>
      <c r="AA61" s="34">
        <v>30</v>
      </c>
      <c r="AB61" s="34">
        <v>-20</v>
      </c>
      <c r="AC61" s="34">
        <v>-3</v>
      </c>
      <c r="AD61" s="34">
        <v>-15</v>
      </c>
      <c r="AE61" s="34"/>
      <c r="AF61" s="34"/>
      <c r="AG61" s="34"/>
      <c r="AH61" s="34">
        <v>120</v>
      </c>
      <c r="AI61" s="34">
        <v>131</v>
      </c>
      <c r="AJ61" s="34">
        <v>15</v>
      </c>
      <c r="AK61" s="34">
        <v>150</v>
      </c>
      <c r="AL61" s="34">
        <v>4.3</v>
      </c>
      <c r="AM61" s="34">
        <v>130</v>
      </c>
      <c r="AN61" s="34">
        <v>41</v>
      </c>
      <c r="AO61" s="34"/>
      <c r="AP61" s="34">
        <v>2</v>
      </c>
      <c r="AQ61" s="34">
        <v>24</v>
      </c>
      <c r="AR61" s="34">
        <v>-8</v>
      </c>
      <c r="AS61" s="34"/>
      <c r="AT61" s="34">
        <v>-8</v>
      </c>
      <c r="AU61" s="34"/>
      <c r="AV61" s="34"/>
      <c r="AW61" s="34"/>
      <c r="AX61" s="34">
        <v>72</v>
      </c>
      <c r="AY61" s="34">
        <v>50</v>
      </c>
      <c r="AZ61" s="34">
        <v>1</v>
      </c>
      <c r="BA61" s="34">
        <v>7</v>
      </c>
      <c r="BB61" s="34">
        <v>4.5</v>
      </c>
      <c r="BC61" s="34"/>
      <c r="BD61" s="34"/>
      <c r="BE61" s="34"/>
      <c r="BF61" s="34"/>
      <c r="BG61" s="34"/>
      <c r="BH61" s="34"/>
      <c r="BI61" s="34"/>
      <c r="BJ61" s="34"/>
      <c r="BK61" s="34"/>
      <c r="BL61" s="34"/>
      <c r="BM61" s="34"/>
      <c r="BN61" s="34"/>
      <c r="BO61" s="34"/>
      <c r="BP61" s="34"/>
      <c r="BQ61" s="34"/>
      <c r="BR61" s="34">
        <v>6.3</v>
      </c>
      <c r="BS61" s="34">
        <v>41</v>
      </c>
      <c r="BT61" s="34">
        <v>41</v>
      </c>
      <c r="BU61" s="34"/>
      <c r="BV61" s="34"/>
      <c r="BW61" s="34">
        <v>20</v>
      </c>
      <c r="BX61" s="34">
        <v>-6</v>
      </c>
      <c r="BY61" s="34"/>
      <c r="BZ61" s="34">
        <v>-6</v>
      </c>
      <c r="CA61" s="34"/>
      <c r="CB61" s="34"/>
      <c r="CC61" s="34"/>
      <c r="CD61" s="34">
        <v>16</v>
      </c>
      <c r="CE61" s="34">
        <v>24</v>
      </c>
      <c r="CF61" s="34"/>
      <c r="CG61" s="34"/>
      <c r="CH61" s="34">
        <v>4.9000000000000004</v>
      </c>
      <c r="CI61" s="34">
        <v>37</v>
      </c>
      <c r="CJ61" s="34"/>
      <c r="CK61" s="34"/>
      <c r="CL61" s="34"/>
      <c r="CM61" s="34">
        <v>1</v>
      </c>
      <c r="CN61" s="34">
        <v>-1</v>
      </c>
      <c r="CO61" s="34"/>
      <c r="CP61" s="34">
        <v>-1</v>
      </c>
      <c r="CQ61" s="34"/>
      <c r="CR61" s="34"/>
      <c r="CS61" s="34"/>
      <c r="CT61" s="34">
        <v>13</v>
      </c>
      <c r="CU61" s="34">
        <v>23</v>
      </c>
      <c r="CV61" s="34"/>
      <c r="CW61" s="34">
        <v>1</v>
      </c>
      <c r="CX61" s="34">
        <v>4.5</v>
      </c>
      <c r="CY61" s="34">
        <v>45</v>
      </c>
      <c r="CZ61" s="34"/>
      <c r="DA61" s="34"/>
      <c r="DB61" s="34">
        <v>1</v>
      </c>
      <c r="DC61" s="34">
        <v>3</v>
      </c>
      <c r="DD61" s="34">
        <v>-1</v>
      </c>
      <c r="DE61" s="34"/>
      <c r="DF61" s="34">
        <v>-1</v>
      </c>
      <c r="DG61" s="34"/>
      <c r="DH61" s="34"/>
      <c r="DI61" s="34"/>
      <c r="DJ61" s="34">
        <v>37</v>
      </c>
      <c r="DK61" s="34">
        <v>2</v>
      </c>
      <c r="DL61" s="34">
        <v>1</v>
      </c>
      <c r="DM61" s="34">
        <v>5</v>
      </c>
      <c r="DN61" s="34">
        <v>4.7</v>
      </c>
      <c r="DO61" s="34">
        <v>7</v>
      </c>
      <c r="DP61" s="34">
        <v>1</v>
      </c>
      <c r="DQ61" s="34"/>
      <c r="DR61" s="34">
        <v>1</v>
      </c>
      <c r="DS61" s="34"/>
      <c r="DT61" s="34"/>
      <c r="DU61" s="34"/>
      <c r="DV61" s="34"/>
      <c r="DW61" s="34"/>
      <c r="DX61" s="34"/>
      <c r="DY61" s="34"/>
      <c r="DZ61" s="34">
        <v>6</v>
      </c>
      <c r="EA61" s="34"/>
      <c r="EB61" s="34"/>
      <c r="EC61" s="34">
        <v>1</v>
      </c>
      <c r="ED61" s="34">
        <v>1.4</v>
      </c>
      <c r="EE61" s="34">
        <v>4822</v>
      </c>
      <c r="EF61" s="34">
        <v>959</v>
      </c>
      <c r="EG61" s="34"/>
      <c r="EH61" s="34">
        <v>290</v>
      </c>
      <c r="EI61" s="34">
        <v>209</v>
      </c>
      <c r="EJ61" s="34">
        <v>-146</v>
      </c>
      <c r="EK61" s="34">
        <v>-30</v>
      </c>
      <c r="EL61" s="34">
        <v>-96</v>
      </c>
      <c r="EM61" s="34"/>
      <c r="EN61" s="34"/>
      <c r="EO61" s="34"/>
      <c r="EP61" s="34">
        <v>2444</v>
      </c>
      <c r="EQ61" s="34">
        <v>901</v>
      </c>
      <c r="ER61" s="34">
        <v>132</v>
      </c>
      <c r="ES61" s="34">
        <v>1345</v>
      </c>
      <c r="ET61" s="34">
        <v>3.5</v>
      </c>
      <c r="EU61" s="34">
        <v>1145</v>
      </c>
      <c r="EV61" s="34"/>
      <c r="EW61" s="34"/>
      <c r="EX61" s="34">
        <v>139</v>
      </c>
      <c r="EY61" s="34">
        <v>67</v>
      </c>
      <c r="EZ61" s="34">
        <v>-47</v>
      </c>
      <c r="FA61" s="34">
        <v>-10</v>
      </c>
      <c r="FB61" s="34">
        <v>-30</v>
      </c>
      <c r="FC61" s="34"/>
      <c r="FD61" s="34"/>
      <c r="FE61" s="34"/>
      <c r="FF61" s="34">
        <v>599</v>
      </c>
      <c r="FG61" s="34">
        <v>191</v>
      </c>
      <c r="FH61" s="34">
        <v>17</v>
      </c>
      <c r="FI61" s="34">
        <v>337</v>
      </c>
      <c r="FJ61" s="34">
        <v>3.2</v>
      </c>
      <c r="FK61" s="34">
        <v>109</v>
      </c>
      <c r="FL61" s="34"/>
      <c r="FM61" s="34"/>
      <c r="FN61" s="34">
        <v>9</v>
      </c>
      <c r="FO61" s="34">
        <v>2</v>
      </c>
      <c r="FP61" s="34">
        <v>-5</v>
      </c>
      <c r="FQ61" s="34">
        <v>-3</v>
      </c>
      <c r="FR61" s="34">
        <v>-1</v>
      </c>
      <c r="FS61" s="34"/>
      <c r="FT61" s="34"/>
      <c r="FU61" s="34"/>
      <c r="FV61" s="34">
        <v>48</v>
      </c>
      <c r="FW61" s="34">
        <v>29</v>
      </c>
      <c r="FX61" s="34">
        <v>1</v>
      </c>
      <c r="FY61" s="34">
        <v>32</v>
      </c>
      <c r="FZ61" s="34">
        <v>3.5</v>
      </c>
      <c r="GA61" s="34">
        <v>16</v>
      </c>
      <c r="GB61" s="34"/>
      <c r="GC61" s="34"/>
      <c r="GD61" s="34">
        <v>1</v>
      </c>
      <c r="GE61" s="34"/>
      <c r="GF61" s="34"/>
      <c r="GG61" s="34"/>
      <c r="GH61" s="34"/>
      <c r="GI61" s="34"/>
      <c r="GJ61" s="34"/>
      <c r="GK61" s="34"/>
      <c r="GL61" s="34"/>
      <c r="GM61" s="34"/>
      <c r="GN61" s="34">
        <v>1</v>
      </c>
      <c r="GO61" s="34">
        <v>15</v>
      </c>
      <c r="GP61" s="34">
        <v>2.2000000000000002</v>
      </c>
      <c r="GQ61" s="34">
        <v>85</v>
      </c>
      <c r="GR61" s="34"/>
      <c r="GS61" s="34"/>
      <c r="GT61" s="34">
        <v>2</v>
      </c>
      <c r="GU61" s="34">
        <v>4</v>
      </c>
      <c r="GV61" s="34">
        <v>-4</v>
      </c>
      <c r="GW61" s="34"/>
      <c r="GX61" s="34">
        <v>-3</v>
      </c>
      <c r="GY61" s="34"/>
      <c r="GZ61" s="34"/>
      <c r="HA61" s="34"/>
      <c r="HB61" s="34">
        <v>29</v>
      </c>
      <c r="HC61" s="34">
        <v>3</v>
      </c>
      <c r="HD61" s="34">
        <v>38</v>
      </c>
      <c r="HE61" s="34">
        <v>15</v>
      </c>
      <c r="HF61" s="34">
        <v>8.5</v>
      </c>
      <c r="HG61" s="34">
        <v>60</v>
      </c>
      <c r="HH61" s="34"/>
      <c r="HI61" s="34"/>
      <c r="HJ61" s="34">
        <v>9</v>
      </c>
      <c r="HK61" s="34">
        <v>23</v>
      </c>
      <c r="HL61" s="34">
        <v>-12</v>
      </c>
      <c r="HM61" s="34">
        <v>-1</v>
      </c>
      <c r="HN61" s="34">
        <v>-11</v>
      </c>
      <c r="HO61" s="34"/>
      <c r="HP61" s="34"/>
      <c r="HQ61" s="34"/>
      <c r="HR61" s="34">
        <v>25</v>
      </c>
      <c r="HS61" s="34">
        <v>5</v>
      </c>
      <c r="HT61" s="34">
        <v>4</v>
      </c>
      <c r="HU61" s="34">
        <v>26</v>
      </c>
      <c r="HV61" s="34">
        <v>4.9000000000000004</v>
      </c>
      <c r="HW61" s="34">
        <v>15</v>
      </c>
      <c r="HX61" s="34"/>
      <c r="HY61" s="34"/>
      <c r="HZ61" s="34">
        <v>4</v>
      </c>
      <c r="IA61" s="34">
        <v>2</v>
      </c>
      <c r="IB61" s="34">
        <v>-1</v>
      </c>
      <c r="IC61" s="34"/>
      <c r="ID61" s="34">
        <v>-1</v>
      </c>
      <c r="IE61" s="34"/>
      <c r="IF61" s="34"/>
      <c r="IG61" s="34"/>
      <c r="IH61" s="34">
        <v>8</v>
      </c>
      <c r="II61" s="34">
        <v>1</v>
      </c>
      <c r="IJ61" s="34">
        <v>1</v>
      </c>
      <c r="IK61" s="34">
        <v>5</v>
      </c>
      <c r="IL61" s="34">
        <v>5.9</v>
      </c>
      <c r="IM61" s="34">
        <v>40</v>
      </c>
      <c r="IN61" s="34"/>
      <c r="IO61" s="34"/>
      <c r="IP61" s="34">
        <v>6</v>
      </c>
      <c r="IQ61" s="34">
        <v>5</v>
      </c>
      <c r="IR61" s="34">
        <v>-4</v>
      </c>
      <c r="IS61" s="34">
        <v>-1</v>
      </c>
      <c r="IT61" s="34">
        <v>-3</v>
      </c>
      <c r="IU61" s="34"/>
      <c r="IV61" s="34"/>
      <c r="IW61" s="34"/>
      <c r="IX61" s="34">
        <v>13</v>
      </c>
      <c r="IY61" s="34">
        <v>12</v>
      </c>
      <c r="IZ61" s="34">
        <v>3</v>
      </c>
      <c r="JA61" s="34">
        <v>12</v>
      </c>
      <c r="JB61" s="34">
        <v>7.3</v>
      </c>
      <c r="JC61" s="34">
        <v>237</v>
      </c>
      <c r="JD61" s="34"/>
      <c r="JE61" s="34"/>
      <c r="JF61" s="34">
        <v>4</v>
      </c>
      <c r="JG61" s="34">
        <v>13</v>
      </c>
      <c r="JH61" s="34">
        <v>-4</v>
      </c>
      <c r="JI61" s="34"/>
      <c r="JJ61" s="34">
        <v>-2</v>
      </c>
      <c r="JK61" s="34"/>
      <c r="JL61" s="34"/>
      <c r="JM61" s="34"/>
      <c r="JN61" s="34">
        <v>102</v>
      </c>
      <c r="JO61" s="34">
        <v>35</v>
      </c>
      <c r="JP61" s="34">
        <v>1</v>
      </c>
      <c r="JQ61" s="34">
        <v>99</v>
      </c>
      <c r="JR61" s="34">
        <v>2.8</v>
      </c>
      <c r="JS61" s="34">
        <v>40</v>
      </c>
      <c r="JT61" s="34"/>
      <c r="JU61" s="34"/>
      <c r="JV61" s="34">
        <v>5</v>
      </c>
      <c r="JW61" s="34">
        <v>6</v>
      </c>
      <c r="JX61" s="34">
        <v>-4</v>
      </c>
      <c r="JY61" s="34">
        <v>-1</v>
      </c>
      <c r="JZ61" s="34">
        <v>-3</v>
      </c>
      <c r="KA61" s="34"/>
      <c r="KB61" s="34"/>
      <c r="KC61" s="34"/>
      <c r="KD61" s="34">
        <v>16</v>
      </c>
      <c r="KE61" s="34">
        <v>7</v>
      </c>
      <c r="KF61" s="34">
        <v>2</v>
      </c>
      <c r="KG61" s="34">
        <v>15</v>
      </c>
      <c r="KH61" s="34">
        <v>4.0999999999999996</v>
      </c>
      <c r="KI61" s="34">
        <v>958</v>
      </c>
      <c r="KJ61" s="34">
        <v>954</v>
      </c>
      <c r="KK61" s="34"/>
      <c r="KL61" s="34"/>
      <c r="KM61" s="34">
        <v>6</v>
      </c>
      <c r="KN61" s="34">
        <v>-2</v>
      </c>
      <c r="KO61" s="34"/>
      <c r="KP61" s="34">
        <v>-2</v>
      </c>
      <c r="KQ61" s="34"/>
      <c r="KR61" s="34"/>
      <c r="KS61" s="34"/>
      <c r="KT61" s="34">
        <v>712</v>
      </c>
      <c r="KU61" s="34">
        <v>164</v>
      </c>
      <c r="KV61" s="34"/>
      <c r="KW61" s="34">
        <v>83</v>
      </c>
      <c r="KX61" s="34">
        <v>3.1</v>
      </c>
      <c r="KY61" s="34">
        <v>375</v>
      </c>
      <c r="KZ61" s="34">
        <v>5</v>
      </c>
      <c r="LA61" s="34"/>
      <c r="LB61" s="34">
        <v>16</v>
      </c>
      <c r="LC61" s="34">
        <v>9</v>
      </c>
      <c r="LD61" s="34">
        <v>-8</v>
      </c>
      <c r="LE61" s="34">
        <v>-4</v>
      </c>
      <c r="LF61" s="34">
        <v>-2</v>
      </c>
      <c r="LG61" s="34"/>
      <c r="LH61" s="34"/>
      <c r="LI61" s="34"/>
      <c r="LJ61" s="34">
        <v>170</v>
      </c>
      <c r="LK61" s="34">
        <v>15</v>
      </c>
      <c r="LL61" s="34">
        <v>1</v>
      </c>
      <c r="LM61" s="34">
        <v>188</v>
      </c>
      <c r="LN61" s="34">
        <v>1.6</v>
      </c>
      <c r="LO61" s="34">
        <v>151</v>
      </c>
      <c r="LP61" s="34"/>
      <c r="LQ61" s="34"/>
      <c r="LR61" s="34"/>
      <c r="LS61" s="34"/>
      <c r="LT61" s="34">
        <v>-1</v>
      </c>
      <c r="LU61" s="34"/>
      <c r="LV61" s="34"/>
      <c r="LW61" s="34"/>
      <c r="LX61" s="34"/>
      <c r="LY61" s="34"/>
      <c r="LZ61" s="34">
        <v>59</v>
      </c>
      <c r="MA61" s="34">
        <v>49</v>
      </c>
      <c r="MB61" s="34"/>
      <c r="MC61" s="34">
        <v>42</v>
      </c>
      <c r="MD61" s="34">
        <v>3.9</v>
      </c>
      <c r="ME61" s="34">
        <v>156</v>
      </c>
      <c r="MF61" s="34"/>
      <c r="MG61" s="34"/>
      <c r="MH61" s="34">
        <v>28</v>
      </c>
      <c r="MI61" s="34">
        <v>3</v>
      </c>
      <c r="MJ61" s="34">
        <v>-5</v>
      </c>
      <c r="MK61" s="34">
        <v>-3</v>
      </c>
      <c r="ML61" s="34">
        <v>-1</v>
      </c>
      <c r="MM61" s="34"/>
      <c r="MN61" s="34"/>
      <c r="MO61" s="34"/>
      <c r="MP61" s="34">
        <v>66</v>
      </c>
      <c r="MQ61" s="34">
        <v>43</v>
      </c>
      <c r="MR61" s="34">
        <v>6</v>
      </c>
      <c r="MS61" s="34">
        <v>41</v>
      </c>
      <c r="MT61" s="34">
        <v>4.4000000000000004</v>
      </c>
      <c r="MU61" s="34">
        <v>172</v>
      </c>
      <c r="MV61" s="34"/>
      <c r="MW61" s="34"/>
      <c r="MX61" s="34">
        <v>6</v>
      </c>
      <c r="MY61" s="34">
        <v>7</v>
      </c>
      <c r="MZ61" s="34">
        <v>-5</v>
      </c>
      <c r="NA61" s="34">
        <v>-1</v>
      </c>
      <c r="NB61" s="34">
        <v>-3</v>
      </c>
      <c r="NC61" s="34"/>
      <c r="ND61" s="34"/>
      <c r="NE61" s="34"/>
      <c r="NF61" s="34">
        <v>100</v>
      </c>
      <c r="NG61" s="34">
        <v>27</v>
      </c>
      <c r="NH61" s="34">
        <v>17</v>
      </c>
      <c r="NI61" s="34">
        <v>28</v>
      </c>
      <c r="NJ61" s="34">
        <v>4.5999999999999996</v>
      </c>
      <c r="NK61" s="34">
        <v>413</v>
      </c>
      <c r="NL61" s="34"/>
      <c r="NM61" s="34"/>
      <c r="NN61" s="34">
        <v>2</v>
      </c>
      <c r="NO61" s="34">
        <v>10</v>
      </c>
      <c r="NP61" s="34">
        <v>-6</v>
      </c>
      <c r="NQ61" s="34"/>
      <c r="NR61" s="34">
        <v>-5</v>
      </c>
      <c r="NS61" s="34"/>
      <c r="NT61" s="34"/>
      <c r="NU61" s="34"/>
      <c r="NV61" s="34">
        <v>151</v>
      </c>
      <c r="NW61" s="34">
        <v>133</v>
      </c>
      <c r="NX61" s="34">
        <v>10</v>
      </c>
      <c r="NY61" s="34">
        <v>119</v>
      </c>
      <c r="NZ61" s="34">
        <v>3.9</v>
      </c>
      <c r="OA61" s="34">
        <v>154</v>
      </c>
      <c r="OB61" s="34"/>
      <c r="OC61" s="34"/>
      <c r="OD61" s="34">
        <v>14</v>
      </c>
      <c r="OE61" s="34">
        <v>17</v>
      </c>
      <c r="OF61" s="34">
        <v>-13</v>
      </c>
      <c r="OG61" s="34">
        <v>-2</v>
      </c>
      <c r="OH61" s="34">
        <v>-10</v>
      </c>
      <c r="OI61" s="34"/>
      <c r="OJ61" s="34"/>
      <c r="OK61" s="34"/>
      <c r="OL61" s="34">
        <v>54</v>
      </c>
      <c r="OM61" s="34">
        <v>19</v>
      </c>
      <c r="ON61" s="34">
        <v>7</v>
      </c>
      <c r="OO61" s="34">
        <v>74</v>
      </c>
      <c r="OP61" s="34">
        <v>3.7</v>
      </c>
      <c r="OQ61" s="34">
        <v>73</v>
      </c>
      <c r="OR61" s="34"/>
      <c r="OS61" s="34"/>
      <c r="OT61" s="34">
        <v>2</v>
      </c>
      <c r="OU61" s="34">
        <v>2</v>
      </c>
      <c r="OV61" s="34">
        <v>-2</v>
      </c>
      <c r="OW61" s="34"/>
      <c r="OX61" s="34">
        <v>-1</v>
      </c>
      <c r="OY61" s="34"/>
      <c r="OZ61" s="34"/>
      <c r="PA61" s="34"/>
      <c r="PB61" s="34">
        <v>14</v>
      </c>
      <c r="PC61" s="34">
        <v>37</v>
      </c>
      <c r="PD61" s="34">
        <v>1</v>
      </c>
      <c r="PE61" s="34">
        <v>21</v>
      </c>
      <c r="PF61" s="34">
        <v>5.3</v>
      </c>
      <c r="PG61" s="34">
        <v>236</v>
      </c>
      <c r="PH61" s="34"/>
      <c r="PI61" s="34"/>
      <c r="PJ61" s="34">
        <v>3</v>
      </c>
      <c r="PK61" s="34">
        <v>7</v>
      </c>
      <c r="PL61" s="34">
        <v>-4</v>
      </c>
      <c r="PM61" s="34"/>
      <c r="PN61" s="34">
        <v>-3</v>
      </c>
      <c r="PO61" s="34"/>
      <c r="PP61" s="34"/>
      <c r="PQ61" s="34"/>
      <c r="PR61" s="34">
        <v>81</v>
      </c>
      <c r="PS61" s="34">
        <v>40</v>
      </c>
      <c r="PT61" s="34">
        <v>6</v>
      </c>
      <c r="PU61" s="34">
        <v>109</v>
      </c>
      <c r="PV61" s="34">
        <v>2.6</v>
      </c>
      <c r="PW61" s="34">
        <v>90</v>
      </c>
      <c r="PX61" s="34"/>
      <c r="PY61" s="34"/>
      <c r="PZ61" s="34">
        <v>10</v>
      </c>
      <c r="QA61" s="34">
        <v>13</v>
      </c>
      <c r="QB61" s="34">
        <v>-8</v>
      </c>
      <c r="QC61" s="34">
        <v>-1</v>
      </c>
      <c r="QD61" s="34">
        <v>-6</v>
      </c>
      <c r="QE61" s="34"/>
      <c r="QF61" s="34"/>
      <c r="QG61" s="34"/>
      <c r="QH61" s="34">
        <v>45</v>
      </c>
      <c r="QI61" s="34">
        <v>29</v>
      </c>
      <c r="QJ61" s="34">
        <v>1</v>
      </c>
      <c r="QK61" s="34">
        <v>15</v>
      </c>
      <c r="QL61" s="34">
        <v>4.2</v>
      </c>
      <c r="QM61" s="34">
        <v>120</v>
      </c>
      <c r="QN61" s="34"/>
      <c r="QO61" s="34"/>
      <c r="QP61" s="34"/>
      <c r="QQ61" s="34"/>
      <c r="QR61" s="34">
        <v>-1</v>
      </c>
      <c r="QS61" s="34"/>
      <c r="QT61" s="34"/>
      <c r="QU61" s="34"/>
      <c r="QV61" s="34"/>
      <c r="QW61" s="34"/>
      <c r="QX61" s="34">
        <v>78</v>
      </c>
      <c r="QY61" s="34">
        <v>37</v>
      </c>
      <c r="QZ61" s="34">
        <v>1</v>
      </c>
      <c r="RA61" s="34">
        <v>5</v>
      </c>
      <c r="RB61" s="34">
        <v>3.6</v>
      </c>
      <c r="RC61" s="34">
        <v>35</v>
      </c>
      <c r="RD61" s="34"/>
      <c r="RE61" s="34"/>
      <c r="RF61" s="34">
        <v>2</v>
      </c>
      <c r="RG61" s="34">
        <v>2</v>
      </c>
      <c r="RH61" s="34">
        <v>-2</v>
      </c>
      <c r="RI61" s="34"/>
      <c r="RJ61" s="34">
        <v>-1</v>
      </c>
      <c r="RK61" s="34"/>
      <c r="RL61" s="34"/>
      <c r="RM61" s="34"/>
      <c r="RN61" s="34">
        <v>25</v>
      </c>
      <c r="RO61" s="34">
        <v>3</v>
      </c>
      <c r="RP61" s="34">
        <v>2</v>
      </c>
      <c r="RQ61" s="34">
        <v>5</v>
      </c>
      <c r="RR61" s="34">
        <v>3.7</v>
      </c>
      <c r="RS61" s="34">
        <v>51</v>
      </c>
      <c r="RT61" s="34"/>
      <c r="RU61" s="34"/>
      <c r="RV61" s="34">
        <v>13</v>
      </c>
      <c r="RW61" s="34">
        <v>7</v>
      </c>
      <c r="RX61" s="34">
        <v>-4</v>
      </c>
      <c r="RY61" s="34">
        <v>-1</v>
      </c>
      <c r="RZ61" s="34">
        <v>-3</v>
      </c>
      <c r="SA61" s="34"/>
      <c r="SB61" s="34"/>
      <c r="SC61" s="34"/>
      <c r="SD61" s="34">
        <v>17</v>
      </c>
      <c r="SE61" s="34">
        <v>5</v>
      </c>
      <c r="SF61" s="34">
        <v>6</v>
      </c>
      <c r="SG61" s="34">
        <v>23</v>
      </c>
      <c r="SH61" s="34">
        <v>10.6</v>
      </c>
      <c r="SI61" s="34">
        <v>39</v>
      </c>
      <c r="SJ61" s="34"/>
      <c r="SK61" s="34"/>
      <c r="SL61" s="34">
        <v>11</v>
      </c>
      <c r="SM61" s="34">
        <v>2</v>
      </c>
      <c r="SN61" s="34">
        <v>-2</v>
      </c>
      <c r="SO61" s="34">
        <v>-1</v>
      </c>
      <c r="SP61" s="34">
        <v>-1</v>
      </c>
      <c r="SQ61" s="34"/>
      <c r="SR61" s="34"/>
      <c r="SS61" s="34"/>
      <c r="ST61" s="34">
        <v>9</v>
      </c>
      <c r="SU61" s="34">
        <v>8</v>
      </c>
      <c r="SV61" s="34">
        <v>5</v>
      </c>
      <c r="SW61" s="34">
        <v>16</v>
      </c>
      <c r="SX61" s="34">
        <v>8.5</v>
      </c>
      <c r="SY61" s="34">
        <v>52</v>
      </c>
      <c r="SZ61" s="34"/>
      <c r="TA61" s="34"/>
      <c r="TB61" s="34">
        <v>3</v>
      </c>
      <c r="TC61" s="34">
        <v>1</v>
      </c>
      <c r="TD61" s="34">
        <v>-1</v>
      </c>
      <c r="TE61" s="34"/>
      <c r="TF61" s="34">
        <v>-1</v>
      </c>
      <c r="TG61" s="34"/>
      <c r="TH61" s="34"/>
      <c r="TI61" s="34"/>
      <c r="TJ61" s="34">
        <v>24</v>
      </c>
      <c r="TK61" s="34">
        <v>8</v>
      </c>
      <c r="TL61" s="34">
        <v>1</v>
      </c>
      <c r="TM61" s="34">
        <v>20</v>
      </c>
      <c r="TN61" s="34">
        <v>2.5</v>
      </c>
      <c r="TO61" s="34">
        <v>1940</v>
      </c>
      <c r="TP61" s="34">
        <v>170</v>
      </c>
      <c r="TQ61" s="34"/>
      <c r="TR61" s="34">
        <v>7</v>
      </c>
      <c r="TS61" s="34">
        <v>2</v>
      </c>
      <c r="TT61" s="34">
        <v>-5</v>
      </c>
      <c r="TU61" s="34"/>
      <c r="TV61" s="34">
        <v>-1</v>
      </c>
      <c r="TW61" s="34"/>
      <c r="TX61" s="34"/>
      <c r="TY61" s="34"/>
      <c r="TZ61" s="34">
        <v>626</v>
      </c>
      <c r="UA61" s="34">
        <v>406</v>
      </c>
      <c r="UB61" s="34">
        <v>872</v>
      </c>
      <c r="UC61" s="34">
        <v>37</v>
      </c>
      <c r="UD61" s="34">
        <v>8.6</v>
      </c>
      <c r="UE61" s="34">
        <v>1767</v>
      </c>
      <c r="UF61" s="34"/>
      <c r="UG61" s="34"/>
      <c r="UH61" s="34">
        <v>6</v>
      </c>
      <c r="UI61" s="34">
        <v>2</v>
      </c>
      <c r="UJ61" s="34">
        <v>-5</v>
      </c>
      <c r="UK61" s="34"/>
      <c r="UL61" s="34">
        <v>-1</v>
      </c>
      <c r="UM61" s="34"/>
      <c r="UN61" s="34"/>
      <c r="UO61" s="34"/>
      <c r="UP61" s="34">
        <v>624</v>
      </c>
      <c r="UQ61" s="34">
        <v>405</v>
      </c>
      <c r="UR61" s="34">
        <v>706</v>
      </c>
      <c r="US61" s="34">
        <v>32</v>
      </c>
      <c r="UT61" s="34">
        <v>8.3000000000000007</v>
      </c>
      <c r="UU61" s="34">
        <v>962</v>
      </c>
      <c r="UV61" s="34"/>
      <c r="UW61" s="34"/>
      <c r="UX61" s="34">
        <v>5</v>
      </c>
      <c r="UY61" s="34">
        <v>2</v>
      </c>
      <c r="UZ61" s="34">
        <v>-3</v>
      </c>
      <c r="VA61" s="34"/>
      <c r="VB61" s="34">
        <v>-1</v>
      </c>
      <c r="VC61" s="34"/>
      <c r="VD61" s="34"/>
      <c r="VE61" s="34"/>
      <c r="VF61" s="34">
        <v>81</v>
      </c>
      <c r="VG61" s="34">
        <v>258</v>
      </c>
      <c r="VH61" s="34">
        <v>601</v>
      </c>
      <c r="VI61" s="34">
        <v>22</v>
      </c>
      <c r="VJ61" s="34">
        <v>11.6</v>
      </c>
      <c r="VK61" s="34">
        <v>170</v>
      </c>
      <c r="VL61" s="34">
        <v>170</v>
      </c>
      <c r="VM61" s="34"/>
      <c r="VN61" s="34"/>
      <c r="VO61" s="34"/>
      <c r="VP61" s="34"/>
      <c r="VQ61" s="34"/>
      <c r="VR61" s="34"/>
      <c r="VS61" s="34"/>
      <c r="VT61" s="34"/>
      <c r="VU61" s="34"/>
      <c r="VV61" s="34"/>
      <c r="VW61" s="34"/>
      <c r="VX61" s="34">
        <v>166</v>
      </c>
      <c r="VY61" s="34">
        <v>3</v>
      </c>
      <c r="VZ61" s="34">
        <v>11.8</v>
      </c>
      <c r="WA61" s="34">
        <v>3</v>
      </c>
      <c r="WB61" s="34"/>
      <c r="WC61" s="34"/>
      <c r="WD61" s="34"/>
      <c r="WE61" s="34"/>
      <c r="WF61" s="34"/>
      <c r="WG61" s="34"/>
      <c r="WH61" s="34"/>
      <c r="WI61" s="34"/>
      <c r="WJ61" s="34"/>
      <c r="WK61" s="34"/>
      <c r="WL61" s="34">
        <v>2</v>
      </c>
      <c r="WM61" s="34"/>
      <c r="WN61" s="34"/>
      <c r="WO61" s="34">
        <v>1</v>
      </c>
      <c r="WP61" s="34">
        <v>3</v>
      </c>
      <c r="WQ61" s="34">
        <v>63</v>
      </c>
      <c r="WR61" s="34"/>
      <c r="WS61" s="34"/>
      <c r="WT61" s="34">
        <v>2</v>
      </c>
      <c r="WU61" s="34">
        <v>1</v>
      </c>
      <c r="WV61" s="34">
        <v>-2</v>
      </c>
      <c r="WW61" s="34"/>
      <c r="WX61" s="34">
        <v>-1</v>
      </c>
      <c r="WY61" s="34"/>
      <c r="WZ61" s="34"/>
      <c r="XA61" s="34"/>
      <c r="XB61" s="34">
        <v>35</v>
      </c>
      <c r="XC61" s="34">
        <v>16</v>
      </c>
      <c r="XD61" s="34">
        <v>1</v>
      </c>
      <c r="XE61" s="34">
        <v>10</v>
      </c>
      <c r="XF61" s="34">
        <v>3.7</v>
      </c>
      <c r="XG61" s="34">
        <v>1082</v>
      </c>
      <c r="XH61" s="34"/>
      <c r="XI61" s="34"/>
      <c r="XJ61" s="34">
        <v>136</v>
      </c>
      <c r="XK61" s="34">
        <v>112</v>
      </c>
      <c r="XL61" s="34">
        <v>-71</v>
      </c>
      <c r="XM61" s="34">
        <v>-9</v>
      </c>
      <c r="XN61" s="34">
        <v>-58</v>
      </c>
      <c r="XO61" s="34"/>
      <c r="XP61" s="34"/>
      <c r="XQ61" s="34"/>
      <c r="XR61" s="34">
        <v>306</v>
      </c>
      <c r="XS61" s="34">
        <v>368</v>
      </c>
      <c r="XT61" s="34">
        <v>82</v>
      </c>
      <c r="XU61" s="34">
        <v>326</v>
      </c>
      <c r="XV61" s="34">
        <v>5.8</v>
      </c>
      <c r="XW61" s="34">
        <v>395</v>
      </c>
      <c r="XX61" s="34"/>
      <c r="XY61" s="34"/>
      <c r="XZ61" s="34">
        <v>51</v>
      </c>
      <c r="YA61" s="34">
        <v>54</v>
      </c>
      <c r="YB61" s="34">
        <v>-28</v>
      </c>
      <c r="YC61" s="34">
        <v>-3</v>
      </c>
      <c r="YD61" s="34">
        <v>-23</v>
      </c>
      <c r="YE61" s="34"/>
      <c r="YF61" s="34"/>
      <c r="YG61" s="34"/>
      <c r="YH61" s="34">
        <v>173</v>
      </c>
      <c r="YI61" s="34">
        <v>92</v>
      </c>
      <c r="YJ61" s="34">
        <v>13</v>
      </c>
      <c r="YK61" s="34">
        <v>118</v>
      </c>
      <c r="YL61" s="34">
        <v>4.5999999999999996</v>
      </c>
      <c r="YM61" s="34">
        <v>517</v>
      </c>
      <c r="YN61" s="34"/>
      <c r="YO61" s="34"/>
      <c r="YP61" s="34">
        <v>55</v>
      </c>
      <c r="YQ61" s="34">
        <v>39</v>
      </c>
      <c r="YR61" s="34">
        <v>-28</v>
      </c>
      <c r="YS61" s="34">
        <v>-3</v>
      </c>
      <c r="YT61" s="34">
        <v>-24</v>
      </c>
      <c r="YU61" s="34"/>
      <c r="YV61" s="34"/>
      <c r="YW61" s="34"/>
      <c r="YX61" s="34">
        <v>80</v>
      </c>
      <c r="YY61" s="34">
        <v>239</v>
      </c>
      <c r="YZ61" s="34">
        <v>53</v>
      </c>
      <c r="ZA61" s="34">
        <v>145</v>
      </c>
      <c r="ZB61" s="34">
        <v>6.4</v>
      </c>
      <c r="ZC61" s="34">
        <v>170</v>
      </c>
      <c r="ZD61" s="34"/>
      <c r="ZE61" s="34"/>
      <c r="ZF61" s="34">
        <v>30</v>
      </c>
      <c r="ZG61" s="34">
        <v>19</v>
      </c>
      <c r="ZH61" s="34">
        <v>-14</v>
      </c>
      <c r="ZI61" s="34">
        <v>-3</v>
      </c>
      <c r="ZJ61" s="34">
        <v>-11</v>
      </c>
      <c r="ZK61" s="34"/>
      <c r="ZL61" s="34"/>
      <c r="ZM61" s="34"/>
      <c r="ZN61" s="34">
        <v>54</v>
      </c>
      <c r="ZO61" s="34">
        <v>37</v>
      </c>
      <c r="ZP61" s="34">
        <v>16</v>
      </c>
      <c r="ZQ61" s="34">
        <v>63</v>
      </c>
      <c r="ZR61" s="34">
        <v>6.8</v>
      </c>
      <c r="ZS61" s="34">
        <v>4679</v>
      </c>
      <c r="ZT61" s="34"/>
      <c r="ZU61" s="34"/>
      <c r="ZV61" s="34">
        <v>507</v>
      </c>
      <c r="ZW61" s="34">
        <v>413</v>
      </c>
      <c r="ZX61" s="34">
        <v>-283</v>
      </c>
      <c r="ZY61" s="34">
        <v>-44</v>
      </c>
      <c r="ZZ61" s="34">
        <v>-215</v>
      </c>
      <c r="AAA61" s="34"/>
      <c r="AAB61" s="34"/>
      <c r="AAC61" s="34"/>
      <c r="AAD61" s="34">
        <v>2033</v>
      </c>
      <c r="AAE61" s="34">
        <v>604</v>
      </c>
      <c r="AAF61" s="34">
        <v>297</v>
      </c>
      <c r="AAG61" s="34">
        <v>1746</v>
      </c>
      <c r="AAH61" s="34">
        <v>4.4000000000000004</v>
      </c>
      <c r="AAI61" s="34">
        <v>4142</v>
      </c>
      <c r="AAJ61" s="34">
        <v>585</v>
      </c>
      <c r="AAK61" s="34"/>
      <c r="AAL61" s="34">
        <v>84</v>
      </c>
      <c r="AAM61" s="34">
        <v>90</v>
      </c>
      <c r="AAN61" s="34">
        <v>-94</v>
      </c>
      <c r="AAO61" s="34">
        <v>-7</v>
      </c>
      <c r="AAP61" s="34">
        <v>-77</v>
      </c>
      <c r="AAQ61" s="34"/>
      <c r="AAR61" s="34"/>
      <c r="AAS61" s="34"/>
      <c r="AAT61" s="34">
        <v>2286</v>
      </c>
      <c r="AAU61" s="34">
        <v>983</v>
      </c>
      <c r="AAV61" s="34">
        <v>423</v>
      </c>
      <c r="AAW61" s="34">
        <v>450</v>
      </c>
      <c r="AAX61" s="34">
        <v>6.4</v>
      </c>
      <c r="AAY61" s="34">
        <v>246</v>
      </c>
      <c r="AAZ61" s="34">
        <v>44</v>
      </c>
      <c r="ABA61" s="34"/>
      <c r="ABB61" s="34">
        <v>39</v>
      </c>
      <c r="ABC61" s="34">
        <v>19</v>
      </c>
      <c r="ABD61" s="34">
        <v>-16</v>
      </c>
      <c r="ABE61" s="34">
        <v>-3</v>
      </c>
      <c r="ABF61" s="34">
        <v>-11</v>
      </c>
      <c r="ABG61" s="34"/>
      <c r="ABH61" s="34"/>
      <c r="ABI61" s="34"/>
      <c r="ABJ61" s="34">
        <v>128</v>
      </c>
      <c r="ABK61" s="34">
        <v>28</v>
      </c>
      <c r="ABL61" s="34">
        <v>17</v>
      </c>
      <c r="ABM61" s="34">
        <v>72</v>
      </c>
      <c r="ABN61" s="34">
        <v>6.8</v>
      </c>
      <c r="ABO61" s="34">
        <v>2183</v>
      </c>
      <c r="ABP61" s="34">
        <v>541</v>
      </c>
      <c r="ABQ61" s="34"/>
      <c r="ABR61" s="34">
        <v>18</v>
      </c>
      <c r="ABS61" s="34">
        <v>68</v>
      </c>
      <c r="ABT61" s="34">
        <v>-68</v>
      </c>
      <c r="ABU61" s="34">
        <v>-1</v>
      </c>
      <c r="ABV61" s="34">
        <v>-65</v>
      </c>
      <c r="ABW61" s="34"/>
      <c r="ABX61" s="34"/>
      <c r="ABY61" s="34"/>
      <c r="ABZ61" s="34">
        <v>1599</v>
      </c>
      <c r="ACA61" s="34">
        <v>510</v>
      </c>
      <c r="ACB61" s="34"/>
      <c r="ACC61" s="34">
        <v>73</v>
      </c>
      <c r="ACD61" s="34">
        <v>3.8</v>
      </c>
      <c r="ACE61" s="34">
        <v>89</v>
      </c>
      <c r="ACF61" s="34"/>
      <c r="ACG61" s="34"/>
      <c r="ACH61" s="34">
        <v>5</v>
      </c>
      <c r="ACI61" s="34"/>
      <c r="ACJ61" s="34">
        <v>-1</v>
      </c>
      <c r="ACK61" s="34"/>
      <c r="ACL61" s="34"/>
      <c r="ACM61" s="34"/>
      <c r="ACN61" s="34"/>
      <c r="ACO61" s="34"/>
      <c r="ACP61" s="34">
        <v>34</v>
      </c>
      <c r="ACQ61" s="34">
        <v>24</v>
      </c>
      <c r="ACR61" s="34"/>
      <c r="ACS61" s="34">
        <v>30</v>
      </c>
      <c r="ACT61" s="34">
        <v>10.5</v>
      </c>
      <c r="ACU61" s="34">
        <v>1606</v>
      </c>
      <c r="ACV61" s="34"/>
      <c r="ACW61" s="34"/>
      <c r="ACX61" s="34">
        <v>11</v>
      </c>
      <c r="ACY61" s="34">
        <v>4</v>
      </c>
      <c r="ACZ61" s="34">
        <v>-8</v>
      </c>
      <c r="ADA61" s="34">
        <v>-2</v>
      </c>
      <c r="ADB61" s="34">
        <v>-1</v>
      </c>
      <c r="ADC61" s="34"/>
      <c r="ADD61" s="34"/>
      <c r="ADE61" s="34"/>
      <c r="ADF61" s="34">
        <v>511</v>
      </c>
      <c r="ADG61" s="34">
        <v>419</v>
      </c>
      <c r="ADH61" s="34">
        <v>405</v>
      </c>
      <c r="ADI61" s="34">
        <v>272</v>
      </c>
      <c r="ADJ61" s="34">
        <v>9.8000000000000007</v>
      </c>
      <c r="ADK61" s="34">
        <v>18</v>
      </c>
      <c r="ADL61" s="34"/>
      <c r="ADM61" s="34"/>
      <c r="ADN61" s="34">
        <v>12</v>
      </c>
      <c r="ADO61" s="34"/>
      <c r="ADP61" s="34"/>
      <c r="ADQ61" s="34"/>
      <c r="ADR61" s="34"/>
      <c r="ADS61" s="34"/>
      <c r="ADT61" s="34"/>
      <c r="ADU61" s="34"/>
      <c r="ADV61" s="34">
        <v>15</v>
      </c>
      <c r="ADW61" s="34">
        <v>2</v>
      </c>
      <c r="ADX61" s="34"/>
      <c r="ADY61" s="34">
        <v>2</v>
      </c>
      <c r="ADZ61" s="34">
        <v>3.6</v>
      </c>
      <c r="AEA61" s="34">
        <v>2439</v>
      </c>
      <c r="AEB61" s="34"/>
      <c r="AEC61" s="34"/>
      <c r="AED61" s="34">
        <v>581</v>
      </c>
      <c r="AEE61" s="34">
        <v>257</v>
      </c>
      <c r="AEF61" s="34">
        <v>-83</v>
      </c>
      <c r="AEG61" s="34">
        <v>-18</v>
      </c>
      <c r="AEH61" s="34">
        <v>-59</v>
      </c>
      <c r="AEI61" s="34"/>
      <c r="AEJ61" s="34"/>
      <c r="AEK61" s="34"/>
      <c r="AEL61" s="34">
        <v>575</v>
      </c>
      <c r="AEM61" s="34">
        <v>1286</v>
      </c>
      <c r="AEN61" s="34">
        <v>269</v>
      </c>
      <c r="AEO61" s="34">
        <v>310</v>
      </c>
      <c r="AEP61" s="34">
        <v>7.1</v>
      </c>
      <c r="AEQ61" s="34">
        <v>1856</v>
      </c>
      <c r="AER61" s="34"/>
      <c r="AES61" s="34"/>
      <c r="AET61" s="34">
        <v>210</v>
      </c>
      <c r="AEU61" s="34">
        <v>88</v>
      </c>
      <c r="AEV61" s="34">
        <v>-54</v>
      </c>
      <c r="AEW61" s="34">
        <v>-3</v>
      </c>
      <c r="AEX61" s="34">
        <v>-40</v>
      </c>
      <c r="AEY61" s="34"/>
      <c r="AEZ61" s="34"/>
      <c r="AFA61" s="34"/>
      <c r="AFB61" s="34">
        <v>1167</v>
      </c>
      <c r="AFC61" s="34">
        <v>509</v>
      </c>
      <c r="AFD61" s="34">
        <v>139</v>
      </c>
      <c r="AFE61" s="34">
        <v>41</v>
      </c>
      <c r="AFF61" s="34">
        <v>4.9000000000000004</v>
      </c>
      <c r="AFG61" s="34">
        <v>2797</v>
      </c>
      <c r="AFH61" s="34"/>
      <c r="AFI61" s="34"/>
      <c r="AFJ61" s="34">
        <v>343</v>
      </c>
      <c r="AFK61" s="34">
        <v>204</v>
      </c>
      <c r="AFL61" s="34">
        <v>-163</v>
      </c>
      <c r="AFM61" s="34">
        <v>-33</v>
      </c>
      <c r="AFN61" s="34">
        <v>-117</v>
      </c>
      <c r="AFO61" s="34"/>
      <c r="AFP61" s="34"/>
      <c r="AFQ61" s="34"/>
      <c r="AFR61" s="34">
        <v>1518</v>
      </c>
      <c r="AFS61" s="34">
        <v>432</v>
      </c>
      <c r="AFT61" s="34">
        <v>234</v>
      </c>
      <c r="AFU61" s="34">
        <v>613</v>
      </c>
      <c r="AFV61" s="34">
        <v>6.1</v>
      </c>
      <c r="AFW61" s="34">
        <v>134</v>
      </c>
      <c r="AFX61" s="34"/>
      <c r="AFY61" s="34"/>
      <c r="AFZ61" s="34">
        <v>3</v>
      </c>
      <c r="AGA61" s="34">
        <v>2</v>
      </c>
      <c r="AGB61" s="34">
        <v>-1</v>
      </c>
      <c r="AGC61" s="34"/>
      <c r="AGD61" s="34">
        <v>-1</v>
      </c>
      <c r="AGE61" s="34"/>
      <c r="AGF61" s="34"/>
      <c r="AGG61" s="34"/>
      <c r="AGH61" s="34">
        <v>7</v>
      </c>
      <c r="AGI61" s="34">
        <v>19</v>
      </c>
      <c r="AGJ61" s="34">
        <v>2</v>
      </c>
      <c r="AGK61" s="34">
        <v>106</v>
      </c>
      <c r="AGL61" s="34">
        <v>17.7</v>
      </c>
      <c r="AGM61" s="34">
        <v>2663</v>
      </c>
      <c r="AGN61" s="34"/>
      <c r="AGO61" s="34"/>
      <c r="AGP61" s="34">
        <v>340</v>
      </c>
      <c r="AGQ61" s="34">
        <v>202</v>
      </c>
      <c r="AGR61" s="34">
        <v>-162</v>
      </c>
      <c r="AGS61" s="34">
        <v>-32</v>
      </c>
      <c r="AGT61" s="34">
        <v>-116</v>
      </c>
      <c r="AGU61" s="34"/>
      <c r="AGV61" s="34"/>
      <c r="AGW61" s="34"/>
      <c r="AGX61" s="34">
        <v>1511</v>
      </c>
      <c r="AGY61" s="34">
        <v>413</v>
      </c>
      <c r="AGZ61" s="34">
        <v>232</v>
      </c>
      <c r="AHA61" s="34">
        <v>507</v>
      </c>
      <c r="AHB61" s="34">
        <v>5.5</v>
      </c>
      <c r="AHC61" s="34">
        <v>24366</v>
      </c>
      <c r="AHD61" s="34">
        <v>1755</v>
      </c>
      <c r="AHE61" s="34"/>
      <c r="AHF61" s="34">
        <v>2323</v>
      </c>
      <c r="AHG61" s="34">
        <v>1432</v>
      </c>
      <c r="AHH61" s="34">
        <v>-927</v>
      </c>
      <c r="AHI61" s="34">
        <v>-148</v>
      </c>
      <c r="AHJ61" s="34">
        <v>-685</v>
      </c>
      <c r="AHK61" s="34"/>
      <c r="AHL61" s="34"/>
      <c r="AHM61" s="34"/>
      <c r="AHN61" s="34">
        <v>11182</v>
      </c>
      <c r="AHO61" s="34">
        <v>5685</v>
      </c>
      <c r="AHP61" s="34">
        <v>2465</v>
      </c>
      <c r="AHQ61" s="34">
        <v>5035</v>
      </c>
      <c r="AHR61" s="34">
        <v>5.2</v>
      </c>
      <c r="AHS61" s="32" t="s">
        <v>2356</v>
      </c>
      <c r="AHT61" s="198" t="s">
        <v>2389</v>
      </c>
      <c r="AHU61" s="32" t="s">
        <v>2357</v>
      </c>
    </row>
    <row r="62" spans="1:906" ht="15" customHeight="1">
      <c r="A62" s="75" t="s">
        <v>331</v>
      </c>
      <c r="B62" s="60" t="s">
        <v>332</v>
      </c>
      <c r="C62" s="36" t="s">
        <v>170</v>
      </c>
      <c r="D62" s="74">
        <v>44926</v>
      </c>
      <c r="E62" s="58" t="s">
        <v>193</v>
      </c>
      <c r="F62" s="58" t="s">
        <v>191</v>
      </c>
      <c r="G62" s="31">
        <v>0.9</v>
      </c>
      <c r="H62" s="31">
        <v>0</v>
      </c>
      <c r="I62" s="31">
        <v>0</v>
      </c>
      <c r="J62" s="31">
        <v>0</v>
      </c>
      <c r="K62" s="31">
        <v>0.1</v>
      </c>
      <c r="L62" s="31">
        <v>-0.1</v>
      </c>
      <c r="M62" s="31">
        <v>0</v>
      </c>
      <c r="N62" s="31">
        <v>0</v>
      </c>
      <c r="O62" s="31">
        <v>0</v>
      </c>
      <c r="P62" s="31">
        <v>0</v>
      </c>
      <c r="Q62" s="31">
        <v>0</v>
      </c>
      <c r="R62" s="31">
        <v>0.9</v>
      </c>
      <c r="S62" s="31">
        <v>0</v>
      </c>
      <c r="T62" s="31">
        <v>0</v>
      </c>
      <c r="U62" s="180">
        <v>0</v>
      </c>
      <c r="V62" s="34">
        <v>0</v>
      </c>
      <c r="W62" s="34">
        <v>0.1</v>
      </c>
      <c r="X62" s="34">
        <v>0</v>
      </c>
      <c r="Y62" s="34">
        <v>0</v>
      </c>
      <c r="Z62" s="34">
        <v>0</v>
      </c>
      <c r="AA62" s="34">
        <v>0</v>
      </c>
      <c r="AB62" s="34">
        <v>0</v>
      </c>
      <c r="AC62" s="34">
        <v>0</v>
      </c>
      <c r="AD62" s="34">
        <v>0</v>
      </c>
      <c r="AE62" s="34">
        <v>0</v>
      </c>
      <c r="AF62" s="34">
        <v>0</v>
      </c>
      <c r="AG62" s="34">
        <v>0</v>
      </c>
      <c r="AH62" s="34">
        <v>0.1</v>
      </c>
      <c r="AI62" s="34">
        <v>0</v>
      </c>
      <c r="AJ62" s="34">
        <v>0</v>
      </c>
      <c r="AK62" s="34">
        <v>0</v>
      </c>
      <c r="AL62" s="34">
        <v>0</v>
      </c>
      <c r="AM62" s="34">
        <v>0</v>
      </c>
      <c r="AN62" s="34">
        <v>0</v>
      </c>
      <c r="AO62" s="34">
        <v>0</v>
      </c>
      <c r="AP62" s="34">
        <v>0</v>
      </c>
      <c r="AQ62" s="34">
        <v>0</v>
      </c>
      <c r="AR62" s="34">
        <v>0</v>
      </c>
      <c r="AS62" s="34">
        <v>0</v>
      </c>
      <c r="AT62" s="34">
        <v>0</v>
      </c>
      <c r="AU62" s="34">
        <v>0</v>
      </c>
      <c r="AV62" s="34">
        <v>0</v>
      </c>
      <c r="AW62" s="34">
        <v>0</v>
      </c>
      <c r="AX62" s="34">
        <v>0</v>
      </c>
      <c r="AY62" s="34">
        <v>0</v>
      </c>
      <c r="AZ62" s="34">
        <v>0</v>
      </c>
      <c r="BA62" s="34">
        <v>0</v>
      </c>
      <c r="BB62" s="34">
        <v>0.1</v>
      </c>
      <c r="BC62" s="34">
        <v>0</v>
      </c>
      <c r="BD62" s="34">
        <v>0</v>
      </c>
      <c r="BE62" s="34">
        <v>0</v>
      </c>
      <c r="BF62" s="34">
        <v>0</v>
      </c>
      <c r="BG62" s="34">
        <v>0</v>
      </c>
      <c r="BH62" s="34">
        <v>0</v>
      </c>
      <c r="BI62" s="34">
        <v>0</v>
      </c>
      <c r="BJ62" s="34">
        <v>0</v>
      </c>
      <c r="BK62" s="34">
        <v>0</v>
      </c>
      <c r="BL62" s="34">
        <v>0</v>
      </c>
      <c r="BM62" s="34">
        <v>0</v>
      </c>
      <c r="BN62" s="34">
        <v>0</v>
      </c>
      <c r="BO62" s="34">
        <v>0</v>
      </c>
      <c r="BP62" s="34">
        <v>0</v>
      </c>
      <c r="BQ62" s="34">
        <v>0</v>
      </c>
      <c r="BR62" s="34">
        <v>0</v>
      </c>
      <c r="BS62" s="34">
        <v>0</v>
      </c>
      <c r="BT62" s="34">
        <v>0</v>
      </c>
      <c r="BU62" s="34">
        <v>0</v>
      </c>
      <c r="BV62" s="34">
        <v>0</v>
      </c>
      <c r="BW62" s="34">
        <v>0</v>
      </c>
      <c r="BX62" s="34">
        <v>0</v>
      </c>
      <c r="BY62" s="34">
        <v>0</v>
      </c>
      <c r="BZ62" s="34">
        <v>0</v>
      </c>
      <c r="CA62" s="34">
        <v>0</v>
      </c>
      <c r="CB62" s="34">
        <v>0</v>
      </c>
      <c r="CC62" s="34">
        <v>0</v>
      </c>
      <c r="CD62" s="34">
        <v>0</v>
      </c>
      <c r="CE62" s="34">
        <v>0</v>
      </c>
      <c r="CF62" s="34">
        <v>0</v>
      </c>
      <c r="CG62" s="34">
        <v>0</v>
      </c>
      <c r="CH62" s="34">
        <v>0</v>
      </c>
      <c r="CI62" s="34">
        <v>0</v>
      </c>
      <c r="CJ62" s="34">
        <v>0</v>
      </c>
      <c r="CK62" s="34">
        <v>0</v>
      </c>
      <c r="CL62" s="34">
        <v>0</v>
      </c>
      <c r="CM62" s="34">
        <v>0</v>
      </c>
      <c r="CN62" s="34">
        <v>0</v>
      </c>
      <c r="CO62" s="34">
        <v>0</v>
      </c>
      <c r="CP62" s="34">
        <v>0</v>
      </c>
      <c r="CQ62" s="34">
        <v>0</v>
      </c>
      <c r="CR62" s="34">
        <v>0</v>
      </c>
      <c r="CS62" s="34">
        <v>0</v>
      </c>
      <c r="CT62" s="34">
        <v>0</v>
      </c>
      <c r="CU62" s="34">
        <v>0</v>
      </c>
      <c r="CV62" s="34">
        <v>0</v>
      </c>
      <c r="CW62" s="34">
        <v>0</v>
      </c>
      <c r="CX62" s="34">
        <v>0</v>
      </c>
      <c r="CY62" s="34">
        <v>0</v>
      </c>
      <c r="CZ62" s="34">
        <v>0</v>
      </c>
      <c r="DA62" s="34">
        <v>0</v>
      </c>
      <c r="DB62" s="34">
        <v>0</v>
      </c>
      <c r="DC62" s="34">
        <v>0</v>
      </c>
      <c r="DD62" s="34">
        <v>0</v>
      </c>
      <c r="DE62" s="34">
        <v>0</v>
      </c>
      <c r="DF62" s="34">
        <v>0</v>
      </c>
      <c r="DG62" s="34">
        <v>0</v>
      </c>
      <c r="DH62" s="34">
        <v>0</v>
      </c>
      <c r="DI62" s="34">
        <v>0</v>
      </c>
      <c r="DJ62" s="34">
        <v>0</v>
      </c>
      <c r="DK62" s="34">
        <v>0</v>
      </c>
      <c r="DL62" s="34">
        <v>0</v>
      </c>
      <c r="DM62" s="34">
        <v>0</v>
      </c>
      <c r="DN62" s="34">
        <v>0.1</v>
      </c>
      <c r="DO62" s="34">
        <v>0</v>
      </c>
      <c r="DP62" s="34">
        <v>0</v>
      </c>
      <c r="DQ62" s="34">
        <v>0</v>
      </c>
      <c r="DR62" s="34">
        <v>0</v>
      </c>
      <c r="DS62" s="34">
        <v>0</v>
      </c>
      <c r="DT62" s="34">
        <v>0</v>
      </c>
      <c r="DU62" s="34">
        <v>0</v>
      </c>
      <c r="DV62" s="34">
        <v>0</v>
      </c>
      <c r="DW62" s="34">
        <v>0</v>
      </c>
      <c r="DX62" s="34">
        <v>0</v>
      </c>
      <c r="DY62" s="34">
        <v>0</v>
      </c>
      <c r="DZ62" s="34">
        <v>0</v>
      </c>
      <c r="EA62" s="34">
        <v>0</v>
      </c>
      <c r="EB62" s="34">
        <v>0</v>
      </c>
      <c r="EC62" s="34">
        <v>0</v>
      </c>
      <c r="ED62" s="34">
        <v>0</v>
      </c>
      <c r="EE62" s="34">
        <v>0.5</v>
      </c>
      <c r="EF62" s="34">
        <v>0</v>
      </c>
      <c r="EG62" s="34">
        <v>0</v>
      </c>
      <c r="EH62" s="34">
        <v>0</v>
      </c>
      <c r="EI62" s="34">
        <v>0</v>
      </c>
      <c r="EJ62" s="34">
        <v>0</v>
      </c>
      <c r="EK62" s="34">
        <v>0</v>
      </c>
      <c r="EL62" s="34">
        <v>0</v>
      </c>
      <c r="EM62" s="34">
        <v>0</v>
      </c>
      <c r="EN62" s="34">
        <v>0</v>
      </c>
      <c r="EO62" s="34">
        <v>0</v>
      </c>
      <c r="EP62" s="34">
        <v>0.5</v>
      </c>
      <c r="EQ62" s="34">
        <v>0</v>
      </c>
      <c r="ER62" s="34">
        <v>0</v>
      </c>
      <c r="ES62" s="34">
        <v>0</v>
      </c>
      <c r="ET62" s="34">
        <v>0.4</v>
      </c>
      <c r="EU62" s="34">
        <v>0</v>
      </c>
      <c r="EV62" s="34">
        <v>0</v>
      </c>
      <c r="EW62" s="34">
        <v>0</v>
      </c>
      <c r="EX62" s="34">
        <v>0</v>
      </c>
      <c r="EY62" s="34">
        <v>0</v>
      </c>
      <c r="EZ62" s="34">
        <v>0</v>
      </c>
      <c r="FA62" s="34">
        <v>0</v>
      </c>
      <c r="FB62" s="34">
        <v>0</v>
      </c>
      <c r="FC62" s="34">
        <v>0</v>
      </c>
      <c r="FD62" s="34">
        <v>0</v>
      </c>
      <c r="FE62" s="34">
        <v>0</v>
      </c>
      <c r="FF62" s="34">
        <v>0</v>
      </c>
      <c r="FG62" s="34">
        <v>0</v>
      </c>
      <c r="FH62" s="34">
        <v>0</v>
      </c>
      <c r="FI62" s="34">
        <v>0</v>
      </c>
      <c r="FJ62" s="34">
        <v>0</v>
      </c>
      <c r="FK62" s="34">
        <v>0</v>
      </c>
      <c r="FL62" s="34">
        <v>0</v>
      </c>
      <c r="FM62" s="34">
        <v>0</v>
      </c>
      <c r="FN62" s="34">
        <v>0</v>
      </c>
      <c r="FO62" s="34">
        <v>0</v>
      </c>
      <c r="FP62" s="34">
        <v>0</v>
      </c>
      <c r="FQ62" s="34">
        <v>0</v>
      </c>
      <c r="FR62" s="34">
        <v>0</v>
      </c>
      <c r="FS62" s="34">
        <v>0</v>
      </c>
      <c r="FT62" s="34">
        <v>0</v>
      </c>
      <c r="FU62" s="34">
        <v>0</v>
      </c>
      <c r="FV62" s="34">
        <v>0</v>
      </c>
      <c r="FW62" s="34">
        <v>0</v>
      </c>
      <c r="FX62" s="34">
        <v>0</v>
      </c>
      <c r="FY62" s="34">
        <v>0</v>
      </c>
      <c r="FZ62" s="34">
        <v>0.1</v>
      </c>
      <c r="GA62" s="34">
        <v>0</v>
      </c>
      <c r="GB62" s="34">
        <v>0</v>
      </c>
      <c r="GC62" s="34">
        <v>0</v>
      </c>
      <c r="GD62" s="34">
        <v>0</v>
      </c>
      <c r="GE62" s="34">
        <v>0</v>
      </c>
      <c r="GF62" s="34">
        <v>0</v>
      </c>
      <c r="GG62" s="34">
        <v>0</v>
      </c>
      <c r="GH62" s="34">
        <v>0</v>
      </c>
      <c r="GI62" s="34">
        <v>0</v>
      </c>
      <c r="GJ62" s="34">
        <v>0</v>
      </c>
      <c r="GK62" s="34">
        <v>0</v>
      </c>
      <c r="GL62" s="34">
        <v>0</v>
      </c>
      <c r="GM62" s="34">
        <v>0</v>
      </c>
      <c r="GN62" s="34">
        <v>0</v>
      </c>
      <c r="GO62" s="34">
        <v>0</v>
      </c>
      <c r="GP62" s="34">
        <v>0</v>
      </c>
      <c r="GQ62" s="34">
        <v>0</v>
      </c>
      <c r="GR62" s="34">
        <v>0</v>
      </c>
      <c r="GS62" s="34">
        <v>0</v>
      </c>
      <c r="GT62" s="34">
        <v>0</v>
      </c>
      <c r="GU62" s="34">
        <v>0</v>
      </c>
      <c r="GV62" s="34">
        <v>0</v>
      </c>
      <c r="GW62" s="34">
        <v>0</v>
      </c>
      <c r="GX62" s="34">
        <v>0</v>
      </c>
      <c r="GY62" s="34">
        <v>0</v>
      </c>
      <c r="GZ62" s="34">
        <v>0</v>
      </c>
      <c r="HA62" s="34">
        <v>0</v>
      </c>
      <c r="HB62" s="34">
        <v>0</v>
      </c>
      <c r="HC62" s="34">
        <v>0</v>
      </c>
      <c r="HD62" s="34">
        <v>0</v>
      </c>
      <c r="HE62" s="34">
        <v>0</v>
      </c>
      <c r="HF62" s="34">
        <v>0</v>
      </c>
      <c r="HG62" s="34">
        <v>0.4</v>
      </c>
      <c r="HH62" s="34">
        <v>0</v>
      </c>
      <c r="HI62" s="34">
        <v>0</v>
      </c>
      <c r="HJ62" s="34">
        <v>0</v>
      </c>
      <c r="HK62" s="34">
        <v>0</v>
      </c>
      <c r="HL62" s="34">
        <v>0</v>
      </c>
      <c r="HM62" s="34">
        <v>0</v>
      </c>
      <c r="HN62" s="34">
        <v>0</v>
      </c>
      <c r="HO62" s="34">
        <v>0</v>
      </c>
      <c r="HP62" s="34">
        <v>0</v>
      </c>
      <c r="HQ62" s="34">
        <v>0</v>
      </c>
      <c r="HR62" s="34">
        <v>0.4</v>
      </c>
      <c r="HS62" s="34">
        <v>0</v>
      </c>
      <c r="HT62" s="34">
        <v>0</v>
      </c>
      <c r="HU62" s="34">
        <v>0</v>
      </c>
      <c r="HV62" s="34">
        <v>0</v>
      </c>
      <c r="HW62" s="34">
        <v>0</v>
      </c>
      <c r="HX62" s="34">
        <v>0</v>
      </c>
      <c r="HY62" s="34">
        <v>0</v>
      </c>
      <c r="HZ62" s="34">
        <v>0</v>
      </c>
      <c r="IA62" s="34">
        <v>0</v>
      </c>
      <c r="IB62" s="34">
        <v>0</v>
      </c>
      <c r="IC62" s="34">
        <v>0</v>
      </c>
      <c r="ID62" s="34">
        <v>0</v>
      </c>
      <c r="IE62" s="34">
        <v>0</v>
      </c>
      <c r="IF62" s="34">
        <v>0</v>
      </c>
      <c r="IG62" s="34">
        <v>0</v>
      </c>
      <c r="IH62" s="34">
        <v>0</v>
      </c>
      <c r="II62" s="34">
        <v>0</v>
      </c>
      <c r="IJ62" s="34">
        <v>0</v>
      </c>
      <c r="IK62" s="34">
        <v>0</v>
      </c>
      <c r="IL62" s="34">
        <v>0</v>
      </c>
      <c r="IM62" s="34">
        <v>0</v>
      </c>
      <c r="IN62" s="34">
        <v>0</v>
      </c>
      <c r="IO62" s="34">
        <v>0</v>
      </c>
      <c r="IP62" s="34">
        <v>0</v>
      </c>
      <c r="IQ62" s="34">
        <v>0</v>
      </c>
      <c r="IR62" s="34">
        <v>0</v>
      </c>
      <c r="IS62" s="34">
        <v>0</v>
      </c>
      <c r="IT62" s="34">
        <v>0</v>
      </c>
      <c r="IU62" s="34">
        <v>0</v>
      </c>
      <c r="IV62" s="34">
        <v>0</v>
      </c>
      <c r="IW62" s="34">
        <v>0</v>
      </c>
      <c r="IX62" s="34">
        <v>0</v>
      </c>
      <c r="IY62" s="34">
        <v>0</v>
      </c>
      <c r="IZ62" s="34">
        <v>0</v>
      </c>
      <c r="JA62" s="34">
        <v>0</v>
      </c>
      <c r="JB62" s="34">
        <v>0.1</v>
      </c>
      <c r="JC62" s="34">
        <v>0</v>
      </c>
      <c r="JD62" s="34">
        <v>0</v>
      </c>
      <c r="JE62" s="34">
        <v>0</v>
      </c>
      <c r="JF62" s="34">
        <v>0</v>
      </c>
      <c r="JG62" s="34">
        <v>0</v>
      </c>
      <c r="JH62" s="34">
        <v>0</v>
      </c>
      <c r="JI62" s="34">
        <v>0</v>
      </c>
      <c r="JJ62" s="34">
        <v>0</v>
      </c>
      <c r="JK62" s="34">
        <v>0</v>
      </c>
      <c r="JL62" s="34">
        <v>0</v>
      </c>
      <c r="JM62" s="34">
        <v>0</v>
      </c>
      <c r="JN62" s="34">
        <v>0</v>
      </c>
      <c r="JO62" s="34">
        <v>0</v>
      </c>
      <c r="JP62" s="34">
        <v>0</v>
      </c>
      <c r="JQ62" s="34">
        <v>0</v>
      </c>
      <c r="JR62" s="34">
        <v>0.1</v>
      </c>
      <c r="JS62" s="34">
        <v>0</v>
      </c>
      <c r="JT62" s="34">
        <v>0</v>
      </c>
      <c r="JU62" s="34">
        <v>0</v>
      </c>
      <c r="JV62" s="34">
        <v>0</v>
      </c>
      <c r="JW62" s="34">
        <v>0</v>
      </c>
      <c r="JX62" s="34">
        <v>0</v>
      </c>
      <c r="JY62" s="34">
        <v>0</v>
      </c>
      <c r="JZ62" s="34">
        <v>0</v>
      </c>
      <c r="KA62" s="34">
        <v>0</v>
      </c>
      <c r="KB62" s="34">
        <v>0</v>
      </c>
      <c r="KC62" s="34">
        <v>0</v>
      </c>
      <c r="KD62" s="34">
        <v>0</v>
      </c>
      <c r="KE62" s="34">
        <v>0</v>
      </c>
      <c r="KF62" s="34">
        <v>0</v>
      </c>
      <c r="KG62" s="34">
        <v>0</v>
      </c>
      <c r="KH62" s="34">
        <v>0.1</v>
      </c>
      <c r="KI62" s="34">
        <v>0</v>
      </c>
      <c r="KJ62" s="34">
        <v>0</v>
      </c>
      <c r="KK62" s="34">
        <v>0</v>
      </c>
      <c r="KL62" s="34">
        <v>0</v>
      </c>
      <c r="KM62" s="34">
        <v>0</v>
      </c>
      <c r="KN62" s="34">
        <v>0</v>
      </c>
      <c r="KO62" s="34">
        <v>0</v>
      </c>
      <c r="KP62" s="34">
        <v>0</v>
      </c>
      <c r="KQ62" s="34">
        <v>0</v>
      </c>
      <c r="KR62" s="34">
        <v>0</v>
      </c>
      <c r="KS62" s="34">
        <v>0</v>
      </c>
      <c r="KT62" s="34">
        <v>0</v>
      </c>
      <c r="KU62" s="34">
        <v>0</v>
      </c>
      <c r="KV62" s="34">
        <v>0</v>
      </c>
      <c r="KW62" s="34">
        <v>0</v>
      </c>
      <c r="KX62" s="34">
        <v>0</v>
      </c>
      <c r="KY62" s="34">
        <v>0</v>
      </c>
      <c r="KZ62" s="34">
        <v>0</v>
      </c>
      <c r="LA62" s="34">
        <v>0</v>
      </c>
      <c r="LB62" s="34">
        <v>0</v>
      </c>
      <c r="LC62" s="34">
        <v>0</v>
      </c>
      <c r="LD62" s="34">
        <v>0</v>
      </c>
      <c r="LE62" s="34">
        <v>0</v>
      </c>
      <c r="LF62" s="34">
        <v>0</v>
      </c>
      <c r="LG62" s="34">
        <v>0</v>
      </c>
      <c r="LH62" s="34">
        <v>0</v>
      </c>
      <c r="LI62" s="34">
        <v>0</v>
      </c>
      <c r="LJ62" s="34">
        <v>0</v>
      </c>
      <c r="LK62" s="34">
        <v>0</v>
      </c>
      <c r="LL62" s="34">
        <v>0</v>
      </c>
      <c r="LM62" s="34">
        <v>0</v>
      </c>
      <c r="LN62" s="34">
        <v>0.1</v>
      </c>
      <c r="LO62" s="34">
        <v>0</v>
      </c>
      <c r="LP62" s="34">
        <v>0</v>
      </c>
      <c r="LQ62" s="34">
        <v>0</v>
      </c>
      <c r="LR62" s="34">
        <v>0</v>
      </c>
      <c r="LS62" s="34">
        <v>0</v>
      </c>
      <c r="LT62" s="34">
        <v>0</v>
      </c>
      <c r="LU62" s="34">
        <v>0</v>
      </c>
      <c r="LV62" s="34">
        <v>0</v>
      </c>
      <c r="LW62" s="34">
        <v>0</v>
      </c>
      <c r="LX62" s="34">
        <v>0</v>
      </c>
      <c r="LY62" s="34">
        <v>0</v>
      </c>
      <c r="LZ62" s="34">
        <v>0</v>
      </c>
      <c r="MA62" s="34">
        <v>0</v>
      </c>
      <c r="MB62" s="34">
        <v>0</v>
      </c>
      <c r="MC62" s="34">
        <v>0</v>
      </c>
      <c r="MD62" s="34">
        <v>0.1</v>
      </c>
      <c r="ME62" s="34">
        <v>0</v>
      </c>
      <c r="MF62" s="34">
        <v>0</v>
      </c>
      <c r="MG62" s="34">
        <v>0</v>
      </c>
      <c r="MH62" s="34">
        <v>0</v>
      </c>
      <c r="MI62" s="34">
        <v>0</v>
      </c>
      <c r="MJ62" s="34">
        <v>0</v>
      </c>
      <c r="MK62" s="34">
        <v>0</v>
      </c>
      <c r="ML62" s="34">
        <v>0</v>
      </c>
      <c r="MM62" s="34">
        <v>0</v>
      </c>
      <c r="MN62" s="34">
        <v>0</v>
      </c>
      <c r="MO62" s="34">
        <v>0</v>
      </c>
      <c r="MP62" s="34">
        <v>0</v>
      </c>
      <c r="MQ62" s="34">
        <v>0</v>
      </c>
      <c r="MR62" s="34">
        <v>0</v>
      </c>
      <c r="MS62" s="34">
        <v>0</v>
      </c>
      <c r="MT62" s="34">
        <v>0.1</v>
      </c>
      <c r="MU62" s="34">
        <v>0</v>
      </c>
      <c r="MV62" s="34">
        <v>0</v>
      </c>
      <c r="MW62" s="34">
        <v>0</v>
      </c>
      <c r="MX62" s="34">
        <v>0</v>
      </c>
      <c r="MY62" s="34">
        <v>0</v>
      </c>
      <c r="MZ62" s="34">
        <v>0</v>
      </c>
      <c r="NA62" s="34">
        <v>0</v>
      </c>
      <c r="NB62" s="34">
        <v>0</v>
      </c>
      <c r="NC62" s="34">
        <v>0</v>
      </c>
      <c r="ND62" s="34">
        <v>0</v>
      </c>
      <c r="NE62" s="34">
        <v>0</v>
      </c>
      <c r="NF62" s="34">
        <v>0</v>
      </c>
      <c r="NG62" s="34">
        <v>0</v>
      </c>
      <c r="NH62" s="34">
        <v>0</v>
      </c>
      <c r="NI62" s="34">
        <v>0</v>
      </c>
      <c r="NJ62" s="34">
        <v>0</v>
      </c>
      <c r="NK62" s="34">
        <v>0</v>
      </c>
      <c r="NL62" s="34">
        <v>0</v>
      </c>
      <c r="NM62" s="34">
        <v>0</v>
      </c>
      <c r="NN62" s="34">
        <v>0</v>
      </c>
      <c r="NO62" s="34">
        <v>0</v>
      </c>
      <c r="NP62" s="34">
        <v>0</v>
      </c>
      <c r="NQ62" s="34">
        <v>0</v>
      </c>
      <c r="NR62" s="34">
        <v>0</v>
      </c>
      <c r="NS62" s="34">
        <v>0</v>
      </c>
      <c r="NT62" s="34">
        <v>0</v>
      </c>
      <c r="NU62" s="34">
        <v>0</v>
      </c>
      <c r="NV62" s="34">
        <v>0</v>
      </c>
      <c r="NW62" s="34">
        <v>0</v>
      </c>
      <c r="NX62" s="34">
        <v>0</v>
      </c>
      <c r="NY62" s="34">
        <v>0</v>
      </c>
      <c r="NZ62" s="34">
        <v>0.1</v>
      </c>
      <c r="OA62" s="34">
        <v>0</v>
      </c>
      <c r="OB62" s="34">
        <v>0</v>
      </c>
      <c r="OC62" s="34">
        <v>0</v>
      </c>
      <c r="OD62" s="34">
        <v>0</v>
      </c>
      <c r="OE62" s="34">
        <v>0</v>
      </c>
      <c r="OF62" s="34">
        <v>0</v>
      </c>
      <c r="OG62" s="34">
        <v>0</v>
      </c>
      <c r="OH62" s="34">
        <v>0</v>
      </c>
      <c r="OI62" s="34">
        <v>0</v>
      </c>
      <c r="OJ62" s="34">
        <v>0</v>
      </c>
      <c r="OK62" s="34">
        <v>0</v>
      </c>
      <c r="OL62" s="34">
        <v>0</v>
      </c>
      <c r="OM62" s="34">
        <v>0</v>
      </c>
      <c r="ON62" s="34">
        <v>0</v>
      </c>
      <c r="OO62" s="34">
        <v>0</v>
      </c>
      <c r="OP62" s="34">
        <v>0</v>
      </c>
      <c r="OQ62" s="34">
        <v>0</v>
      </c>
      <c r="OR62" s="34">
        <v>0</v>
      </c>
      <c r="OS62" s="34">
        <v>0</v>
      </c>
      <c r="OT62" s="34">
        <v>0</v>
      </c>
      <c r="OU62" s="34">
        <v>0</v>
      </c>
      <c r="OV62" s="34">
        <v>0</v>
      </c>
      <c r="OW62" s="34">
        <v>0</v>
      </c>
      <c r="OX62" s="34">
        <v>0</v>
      </c>
      <c r="OY62" s="34">
        <v>0</v>
      </c>
      <c r="OZ62" s="34">
        <v>0</v>
      </c>
      <c r="PA62" s="34">
        <v>0</v>
      </c>
      <c r="PB62" s="34">
        <v>0</v>
      </c>
      <c r="PC62" s="34">
        <v>0</v>
      </c>
      <c r="PD62" s="34">
        <v>0</v>
      </c>
      <c r="PE62" s="34">
        <v>0</v>
      </c>
      <c r="PF62" s="34">
        <v>0.1</v>
      </c>
      <c r="PG62" s="34">
        <v>0</v>
      </c>
      <c r="PH62" s="34">
        <v>0</v>
      </c>
      <c r="PI62" s="34">
        <v>0</v>
      </c>
      <c r="PJ62" s="34">
        <v>0</v>
      </c>
      <c r="PK62" s="34">
        <v>0</v>
      </c>
      <c r="PL62" s="34">
        <v>0</v>
      </c>
      <c r="PM62" s="34">
        <v>0</v>
      </c>
      <c r="PN62" s="34">
        <v>0</v>
      </c>
      <c r="PO62" s="34">
        <v>0</v>
      </c>
      <c r="PP62" s="34">
        <v>0</v>
      </c>
      <c r="PQ62" s="34">
        <v>0</v>
      </c>
      <c r="PR62" s="34">
        <v>0</v>
      </c>
      <c r="PS62" s="34">
        <v>0</v>
      </c>
      <c r="PT62" s="34">
        <v>0</v>
      </c>
      <c r="PU62" s="34">
        <v>0</v>
      </c>
      <c r="PV62" s="34">
        <v>0.1</v>
      </c>
      <c r="PW62" s="34">
        <v>0</v>
      </c>
      <c r="PX62" s="34">
        <v>0</v>
      </c>
      <c r="PY62" s="34">
        <v>0</v>
      </c>
      <c r="PZ62" s="34">
        <v>0</v>
      </c>
      <c r="QA62" s="34">
        <v>0</v>
      </c>
      <c r="QB62" s="34">
        <v>0</v>
      </c>
      <c r="QC62" s="34">
        <v>0</v>
      </c>
      <c r="QD62" s="34">
        <v>0</v>
      </c>
      <c r="QE62" s="34">
        <v>0</v>
      </c>
      <c r="QF62" s="34">
        <v>0</v>
      </c>
      <c r="QG62" s="34">
        <v>0</v>
      </c>
      <c r="QH62" s="34">
        <v>0</v>
      </c>
      <c r="QI62" s="34">
        <v>0</v>
      </c>
      <c r="QJ62" s="34">
        <v>0</v>
      </c>
      <c r="QK62" s="34">
        <v>0</v>
      </c>
      <c r="QL62" s="34">
        <v>0.1</v>
      </c>
      <c r="QM62" s="34">
        <v>0</v>
      </c>
      <c r="QN62" s="34">
        <v>0</v>
      </c>
      <c r="QO62" s="34">
        <v>0</v>
      </c>
      <c r="QP62" s="34">
        <v>0</v>
      </c>
      <c r="QQ62" s="34">
        <v>0</v>
      </c>
      <c r="QR62" s="34">
        <v>0</v>
      </c>
      <c r="QS62" s="34">
        <v>0</v>
      </c>
      <c r="QT62" s="34">
        <v>0</v>
      </c>
      <c r="QU62" s="34">
        <v>0</v>
      </c>
      <c r="QV62" s="34">
        <v>0</v>
      </c>
      <c r="QW62" s="34">
        <v>0</v>
      </c>
      <c r="QX62" s="34">
        <v>0</v>
      </c>
      <c r="QY62" s="34">
        <v>0</v>
      </c>
      <c r="QZ62" s="34">
        <v>0</v>
      </c>
      <c r="RA62" s="34">
        <v>0</v>
      </c>
      <c r="RB62" s="34">
        <v>0.1</v>
      </c>
      <c r="RC62" s="34">
        <v>0</v>
      </c>
      <c r="RD62" s="34">
        <v>0</v>
      </c>
      <c r="RE62" s="34">
        <v>0</v>
      </c>
      <c r="RF62" s="34">
        <v>0</v>
      </c>
      <c r="RG62" s="34">
        <v>0</v>
      </c>
      <c r="RH62" s="34">
        <v>0</v>
      </c>
      <c r="RI62" s="34">
        <v>0</v>
      </c>
      <c r="RJ62" s="34">
        <v>0</v>
      </c>
      <c r="RK62" s="34">
        <v>0</v>
      </c>
      <c r="RL62" s="34">
        <v>0</v>
      </c>
      <c r="RM62" s="34">
        <v>0</v>
      </c>
      <c r="RN62" s="34">
        <v>0</v>
      </c>
      <c r="RO62" s="34">
        <v>0</v>
      </c>
      <c r="RP62" s="34">
        <v>0</v>
      </c>
      <c r="RQ62" s="34">
        <v>0</v>
      </c>
      <c r="RR62" s="34">
        <v>0</v>
      </c>
      <c r="RS62" s="34">
        <v>0</v>
      </c>
      <c r="RT62" s="34">
        <v>0</v>
      </c>
      <c r="RU62" s="34">
        <v>0</v>
      </c>
      <c r="RV62" s="34">
        <v>0</v>
      </c>
      <c r="RW62" s="34">
        <v>0</v>
      </c>
      <c r="RX62" s="34">
        <v>0</v>
      </c>
      <c r="RY62" s="34">
        <v>0</v>
      </c>
      <c r="RZ62" s="34">
        <v>0</v>
      </c>
      <c r="SA62" s="34">
        <v>0</v>
      </c>
      <c r="SB62" s="34">
        <v>0</v>
      </c>
      <c r="SC62" s="34">
        <v>0</v>
      </c>
      <c r="SD62" s="34">
        <v>0</v>
      </c>
      <c r="SE62" s="34">
        <v>0</v>
      </c>
      <c r="SF62" s="34">
        <v>0</v>
      </c>
      <c r="SG62" s="34">
        <v>0</v>
      </c>
      <c r="SH62" s="34">
        <v>0.1</v>
      </c>
      <c r="SI62" s="34">
        <v>0</v>
      </c>
      <c r="SJ62" s="34">
        <v>0</v>
      </c>
      <c r="SK62" s="34">
        <v>0</v>
      </c>
      <c r="SL62" s="34">
        <v>0</v>
      </c>
      <c r="SM62" s="34">
        <v>0</v>
      </c>
      <c r="SN62" s="34">
        <v>0</v>
      </c>
      <c r="SO62" s="34">
        <v>0</v>
      </c>
      <c r="SP62" s="34">
        <v>0</v>
      </c>
      <c r="SQ62" s="34">
        <v>0</v>
      </c>
      <c r="SR62" s="34">
        <v>0</v>
      </c>
      <c r="SS62" s="34">
        <v>0</v>
      </c>
      <c r="ST62" s="34">
        <v>0</v>
      </c>
      <c r="SU62" s="34">
        <v>0</v>
      </c>
      <c r="SV62" s="34">
        <v>0</v>
      </c>
      <c r="SW62" s="34">
        <v>0</v>
      </c>
      <c r="SX62" s="34">
        <v>0</v>
      </c>
      <c r="SY62" s="34">
        <v>0</v>
      </c>
      <c r="SZ62" s="34">
        <v>0</v>
      </c>
      <c r="TA62" s="34">
        <v>0</v>
      </c>
      <c r="TB62" s="34">
        <v>0</v>
      </c>
      <c r="TC62" s="34">
        <v>0</v>
      </c>
      <c r="TD62" s="34">
        <v>0</v>
      </c>
      <c r="TE62" s="34">
        <v>0</v>
      </c>
      <c r="TF62" s="34">
        <v>0</v>
      </c>
      <c r="TG62" s="34">
        <v>0</v>
      </c>
      <c r="TH62" s="34">
        <v>0</v>
      </c>
      <c r="TI62" s="34">
        <v>0</v>
      </c>
      <c r="TJ62" s="34">
        <v>0</v>
      </c>
      <c r="TK62" s="34">
        <v>0</v>
      </c>
      <c r="TL62" s="34">
        <v>0</v>
      </c>
      <c r="TM62" s="34">
        <v>0</v>
      </c>
      <c r="TN62" s="34">
        <v>0.1</v>
      </c>
      <c r="TO62" s="34">
        <v>0</v>
      </c>
      <c r="TP62" s="34">
        <v>0</v>
      </c>
      <c r="TQ62" s="34">
        <v>0</v>
      </c>
      <c r="TR62" s="34">
        <v>0</v>
      </c>
      <c r="TS62" s="34">
        <v>0</v>
      </c>
      <c r="TT62" s="34">
        <v>0</v>
      </c>
      <c r="TU62" s="34">
        <v>0</v>
      </c>
      <c r="TV62" s="34">
        <v>0</v>
      </c>
      <c r="TW62" s="34">
        <v>0</v>
      </c>
      <c r="TX62" s="34">
        <v>0</v>
      </c>
      <c r="TY62" s="34">
        <v>0</v>
      </c>
      <c r="TZ62" s="34">
        <v>0</v>
      </c>
      <c r="UA62" s="34">
        <v>0</v>
      </c>
      <c r="UB62" s="34">
        <v>0</v>
      </c>
      <c r="UC62" s="34">
        <v>0</v>
      </c>
      <c r="UD62" s="34">
        <v>0.1</v>
      </c>
      <c r="UE62" s="34">
        <v>0</v>
      </c>
      <c r="UF62" s="34">
        <v>0</v>
      </c>
      <c r="UG62" s="34">
        <v>0</v>
      </c>
      <c r="UH62" s="34">
        <v>0</v>
      </c>
      <c r="UI62" s="34">
        <v>0</v>
      </c>
      <c r="UJ62" s="34">
        <v>0</v>
      </c>
      <c r="UK62" s="34">
        <v>0</v>
      </c>
      <c r="UL62" s="34">
        <v>0</v>
      </c>
      <c r="UM62" s="34">
        <v>0</v>
      </c>
      <c r="UN62" s="34">
        <v>0</v>
      </c>
      <c r="UO62" s="34">
        <v>0</v>
      </c>
      <c r="UP62" s="34">
        <v>0</v>
      </c>
      <c r="UQ62" s="34">
        <v>0</v>
      </c>
      <c r="UR62" s="34">
        <v>0</v>
      </c>
      <c r="US62" s="34">
        <v>0</v>
      </c>
      <c r="UT62" s="34">
        <v>0</v>
      </c>
      <c r="UU62" s="34">
        <v>0</v>
      </c>
      <c r="UV62" s="34">
        <v>0</v>
      </c>
      <c r="UW62" s="34">
        <v>0</v>
      </c>
      <c r="UX62" s="34">
        <v>0</v>
      </c>
      <c r="UY62" s="34">
        <v>0</v>
      </c>
      <c r="UZ62" s="34">
        <v>0</v>
      </c>
      <c r="VA62" s="34">
        <v>0</v>
      </c>
      <c r="VB62" s="34">
        <v>0</v>
      </c>
      <c r="VC62" s="34">
        <v>0</v>
      </c>
      <c r="VD62" s="34">
        <v>0</v>
      </c>
      <c r="VE62" s="34">
        <v>0</v>
      </c>
      <c r="VF62" s="34">
        <v>0</v>
      </c>
      <c r="VG62" s="34">
        <v>0</v>
      </c>
      <c r="VH62" s="34">
        <v>0</v>
      </c>
      <c r="VI62" s="34">
        <v>0</v>
      </c>
      <c r="VJ62" s="34">
        <v>0.1</v>
      </c>
      <c r="VK62" s="34">
        <v>0</v>
      </c>
      <c r="VL62" s="34">
        <v>0</v>
      </c>
      <c r="VM62" s="34">
        <v>0</v>
      </c>
      <c r="VN62" s="34">
        <v>0</v>
      </c>
      <c r="VO62" s="34">
        <v>0</v>
      </c>
      <c r="VP62" s="34">
        <v>0</v>
      </c>
      <c r="VQ62" s="34">
        <v>0</v>
      </c>
      <c r="VR62" s="34">
        <v>0</v>
      </c>
      <c r="VS62" s="34">
        <v>0</v>
      </c>
      <c r="VT62" s="34">
        <v>0</v>
      </c>
      <c r="VU62" s="34">
        <v>0</v>
      </c>
      <c r="VV62" s="34">
        <v>0</v>
      </c>
      <c r="VW62" s="34">
        <v>0</v>
      </c>
      <c r="VX62" s="34">
        <v>0</v>
      </c>
      <c r="VY62" s="34">
        <v>0</v>
      </c>
      <c r="VZ62" s="34">
        <v>0.1</v>
      </c>
      <c r="WA62" s="34">
        <v>0</v>
      </c>
      <c r="WB62" s="34">
        <v>0</v>
      </c>
      <c r="WC62" s="34">
        <v>0</v>
      </c>
      <c r="WD62" s="34">
        <v>0</v>
      </c>
      <c r="WE62" s="34">
        <v>0</v>
      </c>
      <c r="WF62" s="34">
        <v>0</v>
      </c>
      <c r="WG62" s="34">
        <v>0</v>
      </c>
      <c r="WH62" s="34">
        <v>0</v>
      </c>
      <c r="WI62" s="34">
        <v>0</v>
      </c>
      <c r="WJ62" s="34">
        <v>0</v>
      </c>
      <c r="WK62" s="34">
        <v>0</v>
      </c>
      <c r="WL62" s="34">
        <v>0</v>
      </c>
      <c r="WM62" s="34">
        <v>0</v>
      </c>
      <c r="WN62" s="34">
        <v>0</v>
      </c>
      <c r="WO62" s="34">
        <v>0</v>
      </c>
      <c r="WP62" s="34">
        <v>0</v>
      </c>
      <c r="WQ62" s="34">
        <v>0</v>
      </c>
      <c r="WR62" s="34">
        <v>0</v>
      </c>
      <c r="WS62" s="34">
        <v>0</v>
      </c>
      <c r="WT62" s="34">
        <v>0</v>
      </c>
      <c r="WU62" s="34">
        <v>0</v>
      </c>
      <c r="WV62" s="34">
        <v>0</v>
      </c>
      <c r="WW62" s="34">
        <v>0</v>
      </c>
      <c r="WX62" s="34">
        <v>0</v>
      </c>
      <c r="WY62" s="34">
        <v>0</v>
      </c>
      <c r="WZ62" s="34">
        <v>0</v>
      </c>
      <c r="XA62" s="34">
        <v>0</v>
      </c>
      <c r="XB62" s="34">
        <v>0</v>
      </c>
      <c r="XC62" s="34">
        <v>0</v>
      </c>
      <c r="XD62" s="34">
        <v>0</v>
      </c>
      <c r="XE62" s="34">
        <v>0</v>
      </c>
      <c r="XF62" s="34">
        <v>0</v>
      </c>
      <c r="XG62" s="34">
        <v>0</v>
      </c>
      <c r="XH62" s="34">
        <v>0</v>
      </c>
      <c r="XI62" s="34">
        <v>0</v>
      </c>
      <c r="XJ62" s="34">
        <v>0</v>
      </c>
      <c r="XK62" s="34">
        <v>0</v>
      </c>
      <c r="XL62" s="34">
        <v>0</v>
      </c>
      <c r="XM62" s="34">
        <v>0</v>
      </c>
      <c r="XN62" s="34">
        <v>0</v>
      </c>
      <c r="XO62" s="34">
        <v>0</v>
      </c>
      <c r="XP62" s="34">
        <v>0</v>
      </c>
      <c r="XQ62" s="34">
        <v>0</v>
      </c>
      <c r="XR62" s="34">
        <v>0</v>
      </c>
      <c r="XS62" s="34">
        <v>0</v>
      </c>
      <c r="XT62" s="34">
        <v>0</v>
      </c>
      <c r="XU62" s="34">
        <v>0</v>
      </c>
      <c r="XV62" s="34">
        <v>0</v>
      </c>
      <c r="XW62" s="34">
        <v>0</v>
      </c>
      <c r="XX62" s="34">
        <v>0</v>
      </c>
      <c r="XY62" s="34">
        <v>0</v>
      </c>
      <c r="XZ62" s="34">
        <v>0</v>
      </c>
      <c r="YA62" s="34">
        <v>0</v>
      </c>
      <c r="YB62" s="34">
        <v>0</v>
      </c>
      <c r="YC62" s="34">
        <v>0</v>
      </c>
      <c r="YD62" s="34">
        <v>0</v>
      </c>
      <c r="YE62" s="34">
        <v>0</v>
      </c>
      <c r="YF62" s="34">
        <v>0</v>
      </c>
      <c r="YG62" s="34">
        <v>0</v>
      </c>
      <c r="YH62" s="34">
        <v>0</v>
      </c>
      <c r="YI62" s="34">
        <v>0</v>
      </c>
      <c r="YJ62" s="34">
        <v>0</v>
      </c>
      <c r="YK62" s="34">
        <v>0</v>
      </c>
      <c r="YL62" s="34">
        <v>0</v>
      </c>
      <c r="YM62" s="34">
        <v>0</v>
      </c>
      <c r="YN62" s="34">
        <v>0</v>
      </c>
      <c r="YO62" s="34">
        <v>0</v>
      </c>
      <c r="YP62" s="34">
        <v>0</v>
      </c>
      <c r="YQ62" s="34">
        <v>0</v>
      </c>
      <c r="YR62" s="34">
        <v>0</v>
      </c>
      <c r="YS62" s="34">
        <v>0</v>
      </c>
      <c r="YT62" s="34">
        <v>0</v>
      </c>
      <c r="YU62" s="34">
        <v>0</v>
      </c>
      <c r="YV62" s="34">
        <v>0</v>
      </c>
      <c r="YW62" s="34">
        <v>0</v>
      </c>
      <c r="YX62" s="34">
        <v>0</v>
      </c>
      <c r="YY62" s="34">
        <v>0</v>
      </c>
      <c r="YZ62" s="34">
        <v>0</v>
      </c>
      <c r="ZA62" s="34">
        <v>0</v>
      </c>
      <c r="ZB62" s="34">
        <v>0</v>
      </c>
      <c r="ZC62" s="34">
        <v>0</v>
      </c>
      <c r="ZD62" s="34">
        <v>0</v>
      </c>
      <c r="ZE62" s="34">
        <v>0</v>
      </c>
      <c r="ZF62" s="34">
        <v>0</v>
      </c>
      <c r="ZG62" s="34">
        <v>0</v>
      </c>
      <c r="ZH62" s="34">
        <v>0</v>
      </c>
      <c r="ZI62" s="34">
        <v>0</v>
      </c>
      <c r="ZJ62" s="34">
        <v>0</v>
      </c>
      <c r="ZK62" s="34">
        <v>0</v>
      </c>
      <c r="ZL62" s="34">
        <v>0</v>
      </c>
      <c r="ZM62" s="34">
        <v>0</v>
      </c>
      <c r="ZN62" s="34">
        <v>0</v>
      </c>
      <c r="ZO62" s="34">
        <v>0</v>
      </c>
      <c r="ZP62" s="34">
        <v>0</v>
      </c>
      <c r="ZQ62" s="34">
        <v>0</v>
      </c>
      <c r="ZR62" s="34">
        <v>0</v>
      </c>
      <c r="ZS62" s="34">
        <v>0.1</v>
      </c>
      <c r="ZT62" s="34">
        <v>0</v>
      </c>
      <c r="ZU62" s="34">
        <v>0</v>
      </c>
      <c r="ZV62" s="34">
        <v>0</v>
      </c>
      <c r="ZW62" s="34">
        <v>0</v>
      </c>
      <c r="ZX62" s="34">
        <v>0</v>
      </c>
      <c r="ZY62" s="34">
        <v>0</v>
      </c>
      <c r="ZZ62" s="34">
        <v>0</v>
      </c>
      <c r="AAA62" s="34">
        <v>0</v>
      </c>
      <c r="AAB62" s="34">
        <v>0</v>
      </c>
      <c r="AAC62" s="34">
        <v>0</v>
      </c>
      <c r="AAD62" s="34">
        <v>0.1</v>
      </c>
      <c r="AAE62" s="34">
        <v>0</v>
      </c>
      <c r="AAF62" s="34">
        <v>0</v>
      </c>
      <c r="AAG62" s="34">
        <v>0</v>
      </c>
      <c r="AAH62" s="34">
        <v>0</v>
      </c>
      <c r="AAI62" s="34">
        <v>0</v>
      </c>
      <c r="AAJ62" s="34">
        <v>0</v>
      </c>
      <c r="AAK62" s="34">
        <v>0</v>
      </c>
      <c r="AAL62" s="34">
        <v>0</v>
      </c>
      <c r="AAM62" s="34">
        <v>0</v>
      </c>
      <c r="AAN62" s="34">
        <v>0</v>
      </c>
      <c r="AAO62" s="34">
        <v>0</v>
      </c>
      <c r="AAP62" s="34">
        <v>0</v>
      </c>
      <c r="AAQ62" s="34">
        <v>0</v>
      </c>
      <c r="AAR62" s="34">
        <v>0</v>
      </c>
      <c r="AAS62" s="34">
        <v>0</v>
      </c>
      <c r="AAT62" s="34">
        <v>0</v>
      </c>
      <c r="AAU62" s="34">
        <v>0</v>
      </c>
      <c r="AAV62" s="34">
        <v>0</v>
      </c>
      <c r="AAW62" s="34">
        <v>0</v>
      </c>
      <c r="AAX62" s="34">
        <v>0</v>
      </c>
      <c r="AAY62" s="34">
        <v>0</v>
      </c>
      <c r="AAZ62" s="34">
        <v>0</v>
      </c>
      <c r="ABA62" s="34">
        <v>0</v>
      </c>
      <c r="ABB62" s="34">
        <v>0</v>
      </c>
      <c r="ABC62" s="34">
        <v>0</v>
      </c>
      <c r="ABD62" s="34">
        <v>0</v>
      </c>
      <c r="ABE62" s="34">
        <v>0</v>
      </c>
      <c r="ABF62" s="34">
        <v>0</v>
      </c>
      <c r="ABG62" s="34">
        <v>0</v>
      </c>
      <c r="ABH62" s="34">
        <v>0</v>
      </c>
      <c r="ABI62" s="34">
        <v>0</v>
      </c>
      <c r="ABJ62" s="34">
        <v>0</v>
      </c>
      <c r="ABK62" s="34">
        <v>0</v>
      </c>
      <c r="ABL62" s="34">
        <v>0</v>
      </c>
      <c r="ABM62" s="34">
        <v>0</v>
      </c>
      <c r="ABN62" s="34">
        <v>0</v>
      </c>
      <c r="ABO62" s="34">
        <v>0</v>
      </c>
      <c r="ABP62" s="34">
        <v>0</v>
      </c>
      <c r="ABQ62" s="34">
        <v>0</v>
      </c>
      <c r="ABR62" s="34">
        <v>0</v>
      </c>
      <c r="ABS62" s="34">
        <v>0</v>
      </c>
      <c r="ABT62" s="34">
        <v>0</v>
      </c>
      <c r="ABU62" s="34">
        <v>0</v>
      </c>
      <c r="ABV62" s="34">
        <v>0</v>
      </c>
      <c r="ABW62" s="34">
        <v>0</v>
      </c>
      <c r="ABX62" s="34">
        <v>0</v>
      </c>
      <c r="ABY62" s="34">
        <v>0</v>
      </c>
      <c r="ABZ62" s="34">
        <v>0</v>
      </c>
      <c r="ACA62" s="34">
        <v>0</v>
      </c>
      <c r="ACB62" s="34">
        <v>0</v>
      </c>
      <c r="ACC62" s="34">
        <v>0</v>
      </c>
      <c r="ACD62" s="34">
        <v>0</v>
      </c>
      <c r="ACE62" s="34">
        <v>0</v>
      </c>
      <c r="ACF62" s="34">
        <v>0</v>
      </c>
      <c r="ACG62" s="34">
        <v>0</v>
      </c>
      <c r="ACH62" s="34">
        <v>0</v>
      </c>
      <c r="ACI62" s="34">
        <v>0</v>
      </c>
      <c r="ACJ62" s="34">
        <v>0</v>
      </c>
      <c r="ACK62" s="34">
        <v>0</v>
      </c>
      <c r="ACL62" s="34">
        <v>0</v>
      </c>
      <c r="ACM62" s="34">
        <v>0</v>
      </c>
      <c r="ACN62" s="34">
        <v>0</v>
      </c>
      <c r="ACO62" s="34">
        <v>0</v>
      </c>
      <c r="ACP62" s="34">
        <v>0</v>
      </c>
      <c r="ACQ62" s="34">
        <v>0</v>
      </c>
      <c r="ACR62" s="34">
        <v>0</v>
      </c>
      <c r="ACS62" s="34">
        <v>0</v>
      </c>
      <c r="ACT62" s="34">
        <v>0</v>
      </c>
      <c r="ACU62" s="34">
        <v>0</v>
      </c>
      <c r="ACV62" s="34">
        <v>0</v>
      </c>
      <c r="ACW62" s="34">
        <v>0</v>
      </c>
      <c r="ACX62" s="34">
        <v>0</v>
      </c>
      <c r="ACY62" s="34">
        <v>0</v>
      </c>
      <c r="ACZ62" s="34">
        <v>0</v>
      </c>
      <c r="ADA62" s="34">
        <v>0</v>
      </c>
      <c r="ADB62" s="34">
        <v>0</v>
      </c>
      <c r="ADC62" s="34">
        <v>0</v>
      </c>
      <c r="ADD62" s="34">
        <v>0</v>
      </c>
      <c r="ADE62" s="34">
        <v>0</v>
      </c>
      <c r="ADF62" s="34">
        <v>0</v>
      </c>
      <c r="ADG62" s="34">
        <v>0</v>
      </c>
      <c r="ADH62" s="34">
        <v>0</v>
      </c>
      <c r="ADI62" s="34">
        <v>0</v>
      </c>
      <c r="ADJ62" s="34">
        <v>0.1</v>
      </c>
      <c r="ADK62" s="34">
        <v>0</v>
      </c>
      <c r="ADL62" s="34">
        <v>0</v>
      </c>
      <c r="ADM62" s="34">
        <v>0</v>
      </c>
      <c r="ADN62" s="34">
        <v>0</v>
      </c>
      <c r="ADO62" s="34">
        <v>0</v>
      </c>
      <c r="ADP62" s="34">
        <v>0</v>
      </c>
      <c r="ADQ62" s="34">
        <v>0</v>
      </c>
      <c r="ADR62" s="34">
        <v>0</v>
      </c>
      <c r="ADS62" s="34">
        <v>0</v>
      </c>
      <c r="ADT62" s="34">
        <v>0</v>
      </c>
      <c r="ADU62" s="34">
        <v>0</v>
      </c>
      <c r="ADV62" s="34">
        <v>0</v>
      </c>
      <c r="ADW62" s="34">
        <v>0</v>
      </c>
      <c r="ADX62" s="34">
        <v>0</v>
      </c>
      <c r="ADY62" s="34">
        <v>0</v>
      </c>
      <c r="ADZ62" s="34">
        <v>0</v>
      </c>
      <c r="AEA62" s="34">
        <v>0</v>
      </c>
      <c r="AEB62" s="34">
        <v>0</v>
      </c>
      <c r="AEC62" s="34">
        <v>0</v>
      </c>
      <c r="AED62" s="34">
        <v>0</v>
      </c>
      <c r="AEE62" s="34">
        <v>0</v>
      </c>
      <c r="AEF62" s="34">
        <v>0</v>
      </c>
      <c r="AEG62" s="34">
        <v>0</v>
      </c>
      <c r="AEH62" s="34">
        <v>0</v>
      </c>
      <c r="AEI62" s="34">
        <v>0</v>
      </c>
      <c r="AEJ62" s="34">
        <v>0</v>
      </c>
      <c r="AEK62" s="34">
        <v>0</v>
      </c>
      <c r="AEL62" s="34">
        <v>0</v>
      </c>
      <c r="AEM62" s="34">
        <v>0</v>
      </c>
      <c r="AEN62" s="34">
        <v>0</v>
      </c>
      <c r="AEO62" s="34">
        <v>0</v>
      </c>
      <c r="AEP62" s="34">
        <v>0</v>
      </c>
      <c r="AEQ62" s="34">
        <v>0.2</v>
      </c>
      <c r="AER62" s="34">
        <v>0</v>
      </c>
      <c r="AES62" s="34">
        <v>0</v>
      </c>
      <c r="AET62" s="34">
        <v>0</v>
      </c>
      <c r="AEU62" s="34">
        <v>0</v>
      </c>
      <c r="AEV62" s="34">
        <v>0</v>
      </c>
      <c r="AEW62" s="34">
        <v>0</v>
      </c>
      <c r="AEX62" s="34">
        <v>0</v>
      </c>
      <c r="AEY62" s="34">
        <v>0</v>
      </c>
      <c r="AEZ62" s="34">
        <v>0</v>
      </c>
      <c r="AFA62" s="34">
        <v>0</v>
      </c>
      <c r="AFB62" s="34">
        <v>0.2</v>
      </c>
      <c r="AFC62" s="34">
        <v>0</v>
      </c>
      <c r="AFD62" s="34">
        <v>0</v>
      </c>
      <c r="AFE62" s="34">
        <v>0</v>
      </c>
      <c r="AFF62" s="34">
        <v>0</v>
      </c>
      <c r="AFG62" s="34">
        <v>0.4</v>
      </c>
      <c r="AFH62" s="34">
        <v>0</v>
      </c>
      <c r="AFI62" s="34">
        <v>0</v>
      </c>
      <c r="AFJ62" s="34">
        <v>0</v>
      </c>
      <c r="AFK62" s="34">
        <v>0</v>
      </c>
      <c r="AFL62" s="34">
        <v>0</v>
      </c>
      <c r="AFM62" s="34">
        <v>0</v>
      </c>
      <c r="AFN62" s="34">
        <v>0</v>
      </c>
      <c r="AFO62" s="34">
        <v>0</v>
      </c>
      <c r="AFP62" s="34">
        <v>0</v>
      </c>
      <c r="AFQ62" s="34">
        <v>0</v>
      </c>
      <c r="AFR62" s="34">
        <v>0.4</v>
      </c>
      <c r="AFS62" s="34">
        <v>0</v>
      </c>
      <c r="AFT62" s="34">
        <v>0</v>
      </c>
      <c r="AFU62" s="34">
        <v>0</v>
      </c>
      <c r="AFV62" s="34">
        <v>0.7</v>
      </c>
      <c r="AFW62" s="34">
        <v>0</v>
      </c>
      <c r="AFX62" s="34">
        <v>0</v>
      </c>
      <c r="AFY62" s="34">
        <v>0</v>
      </c>
      <c r="AFZ62" s="34">
        <v>0</v>
      </c>
      <c r="AGA62" s="34">
        <v>0</v>
      </c>
      <c r="AGB62" s="34">
        <v>0</v>
      </c>
      <c r="AGC62" s="34">
        <v>0</v>
      </c>
      <c r="AGD62" s="34">
        <v>0</v>
      </c>
      <c r="AGE62" s="34">
        <v>0</v>
      </c>
      <c r="AGF62" s="34">
        <v>0</v>
      </c>
      <c r="AGG62" s="34">
        <v>0</v>
      </c>
      <c r="AGH62" s="34">
        <v>0</v>
      </c>
      <c r="AGI62" s="34">
        <v>0</v>
      </c>
      <c r="AGJ62" s="34">
        <v>0</v>
      </c>
      <c r="AGK62" s="34">
        <v>0</v>
      </c>
      <c r="AGL62" s="34">
        <v>0</v>
      </c>
      <c r="AGM62" s="34">
        <v>0.4</v>
      </c>
      <c r="AGN62" s="34">
        <v>0</v>
      </c>
      <c r="AGO62" s="34">
        <v>0</v>
      </c>
      <c r="AGP62" s="34">
        <v>0</v>
      </c>
      <c r="AGQ62" s="34">
        <v>0</v>
      </c>
      <c r="AGR62" s="34">
        <v>0</v>
      </c>
      <c r="AGS62" s="34">
        <v>0</v>
      </c>
      <c r="AGT62" s="34">
        <v>0</v>
      </c>
      <c r="AGU62" s="34">
        <v>0</v>
      </c>
      <c r="AGV62" s="34">
        <v>0</v>
      </c>
      <c r="AGW62" s="34">
        <v>0</v>
      </c>
      <c r="AGX62" s="34">
        <v>0.4</v>
      </c>
      <c r="AGY62" s="34">
        <v>0</v>
      </c>
      <c r="AGZ62" s="34">
        <v>0</v>
      </c>
      <c r="AHA62" s="34">
        <v>0</v>
      </c>
      <c r="AHB62" s="34">
        <v>0.7</v>
      </c>
      <c r="AHC62" s="34">
        <v>1.3</v>
      </c>
      <c r="AHD62" s="34">
        <v>0</v>
      </c>
      <c r="AHE62" s="34">
        <v>0</v>
      </c>
      <c r="AHF62" s="34">
        <v>0</v>
      </c>
      <c r="AHG62" s="34">
        <v>0.1</v>
      </c>
      <c r="AHH62" s="34">
        <v>-0.1</v>
      </c>
      <c r="AHI62" s="34">
        <v>0</v>
      </c>
      <c r="AHJ62" s="34">
        <v>-0.1</v>
      </c>
      <c r="AHK62" s="34">
        <v>0</v>
      </c>
      <c r="AHL62" s="34">
        <v>0</v>
      </c>
      <c r="AHM62" s="34">
        <v>0</v>
      </c>
      <c r="AHN62" s="34">
        <v>1.3</v>
      </c>
      <c r="AHO62" s="34">
        <v>0</v>
      </c>
      <c r="AHP62" s="34">
        <v>0</v>
      </c>
      <c r="AHQ62" s="34">
        <v>0</v>
      </c>
      <c r="AHR62" s="34">
        <v>0.2</v>
      </c>
      <c r="AHS62" s="32" t="s">
        <v>507</v>
      </c>
      <c r="AHT62" s="198" t="s">
        <v>2389</v>
      </c>
      <c r="AHU62" s="32" t="s">
        <v>346</v>
      </c>
    </row>
    <row r="63" spans="1:906" ht="15" customHeight="1">
      <c r="A63" s="75" t="s">
        <v>150</v>
      </c>
      <c r="B63" s="60" t="s">
        <v>151</v>
      </c>
      <c r="C63" s="36" t="s">
        <v>162</v>
      </c>
      <c r="D63" s="74">
        <v>44926</v>
      </c>
      <c r="E63" s="58"/>
      <c r="F63" s="58"/>
      <c r="G63" s="31"/>
      <c r="H63" s="31"/>
      <c r="I63" s="31"/>
      <c r="J63" s="31"/>
      <c r="K63" s="31"/>
      <c r="L63" s="31"/>
      <c r="M63" s="31"/>
      <c r="N63" s="31"/>
      <c r="O63" s="31"/>
      <c r="P63" s="31"/>
      <c r="Q63" s="31"/>
      <c r="R63" s="31"/>
      <c r="S63" s="31"/>
      <c r="T63" s="31"/>
      <c r="U63" s="180"/>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c r="OW63" s="34"/>
      <c r="OX63" s="34"/>
      <c r="OY63" s="34"/>
      <c r="OZ63" s="34"/>
      <c r="PA63" s="34"/>
      <c r="PB63" s="34"/>
      <c r="PC63" s="34"/>
      <c r="PD63" s="34"/>
      <c r="PE63" s="34"/>
      <c r="PF63" s="34"/>
      <c r="PG63" s="34"/>
      <c r="PH63" s="34"/>
      <c r="PI63" s="34"/>
      <c r="PJ63" s="34"/>
      <c r="PK63" s="34"/>
      <c r="PL63" s="34"/>
      <c r="PM63" s="34"/>
      <c r="PN63" s="34"/>
      <c r="PO63" s="34"/>
      <c r="PP63" s="34"/>
      <c r="PQ63" s="34"/>
      <c r="PR63" s="34"/>
      <c r="PS63" s="34"/>
      <c r="PT63" s="34"/>
      <c r="PU63" s="34"/>
      <c r="PV63" s="34"/>
      <c r="PW63" s="34"/>
      <c r="PX63" s="34"/>
      <c r="PY63" s="34"/>
      <c r="PZ63" s="34"/>
      <c r="QA63" s="34"/>
      <c r="QB63" s="34"/>
      <c r="QC63" s="34"/>
      <c r="QD63" s="34"/>
      <c r="QE63" s="34"/>
      <c r="QF63" s="34"/>
      <c r="QG63" s="34"/>
      <c r="QH63" s="34"/>
      <c r="QI63" s="34"/>
      <c r="QJ63" s="34"/>
      <c r="QK63" s="34"/>
      <c r="QL63" s="34"/>
      <c r="QM63" s="34"/>
      <c r="QN63" s="34"/>
      <c r="QO63" s="34"/>
      <c r="QP63" s="34"/>
      <c r="QQ63" s="34"/>
      <c r="QR63" s="34"/>
      <c r="QS63" s="34"/>
      <c r="QT63" s="34"/>
      <c r="QU63" s="34"/>
      <c r="QV63" s="34"/>
      <c r="QW63" s="34"/>
      <c r="QX63" s="34"/>
      <c r="QY63" s="34"/>
      <c r="QZ63" s="34"/>
      <c r="RA63" s="34"/>
      <c r="RB63" s="34"/>
      <c r="RC63" s="34"/>
      <c r="RD63" s="34"/>
      <c r="RE63" s="34"/>
      <c r="RF63" s="34"/>
      <c r="RG63" s="34"/>
      <c r="RH63" s="34"/>
      <c r="RI63" s="34"/>
      <c r="RJ63" s="34"/>
      <c r="RK63" s="34"/>
      <c r="RL63" s="34"/>
      <c r="RM63" s="34"/>
      <c r="RN63" s="34"/>
      <c r="RO63" s="34"/>
      <c r="RP63" s="34"/>
      <c r="RQ63" s="34"/>
      <c r="RR63" s="34"/>
      <c r="RS63" s="34"/>
      <c r="RT63" s="34"/>
      <c r="RU63" s="34"/>
      <c r="RV63" s="34"/>
      <c r="RW63" s="34"/>
      <c r="RX63" s="34"/>
      <c r="RY63" s="34"/>
      <c r="RZ63" s="34"/>
      <c r="SA63" s="34"/>
      <c r="SB63" s="34"/>
      <c r="SC63" s="34"/>
      <c r="SD63" s="34"/>
      <c r="SE63" s="34"/>
      <c r="SF63" s="34"/>
      <c r="SG63" s="34"/>
      <c r="SH63" s="34"/>
      <c r="SI63" s="34"/>
      <c r="SJ63" s="34"/>
      <c r="SK63" s="34"/>
      <c r="SL63" s="34"/>
      <c r="SM63" s="34"/>
      <c r="SN63" s="34"/>
      <c r="SO63" s="34"/>
      <c r="SP63" s="34"/>
      <c r="SQ63" s="34"/>
      <c r="SR63" s="34"/>
      <c r="SS63" s="34"/>
      <c r="ST63" s="34"/>
      <c r="SU63" s="34"/>
      <c r="SV63" s="34"/>
      <c r="SW63" s="34"/>
      <c r="SX63" s="34"/>
      <c r="SY63" s="34"/>
      <c r="SZ63" s="34"/>
      <c r="TA63" s="34"/>
      <c r="TB63" s="34"/>
      <c r="TC63" s="34"/>
      <c r="TD63" s="34"/>
      <c r="TE63" s="34"/>
      <c r="TF63" s="34"/>
      <c r="TG63" s="34"/>
      <c r="TH63" s="34"/>
      <c r="TI63" s="34"/>
      <c r="TJ63" s="34"/>
      <c r="TK63" s="34"/>
      <c r="TL63" s="34"/>
      <c r="TM63" s="34"/>
      <c r="TN63" s="34"/>
      <c r="TO63" s="34"/>
      <c r="TP63" s="34"/>
      <c r="TQ63" s="34"/>
      <c r="TR63" s="34"/>
      <c r="TS63" s="34"/>
      <c r="TT63" s="34"/>
      <c r="TU63" s="34"/>
      <c r="TV63" s="34"/>
      <c r="TW63" s="34"/>
      <c r="TX63" s="34"/>
      <c r="TY63" s="34"/>
      <c r="TZ63" s="34"/>
      <c r="UA63" s="34"/>
      <c r="UB63" s="34"/>
      <c r="UC63" s="34"/>
      <c r="UD63" s="34"/>
      <c r="UE63" s="34"/>
      <c r="UF63" s="34"/>
      <c r="UG63" s="34"/>
      <c r="UH63" s="34"/>
      <c r="UI63" s="34"/>
      <c r="UJ63" s="34"/>
      <c r="UK63" s="34"/>
      <c r="UL63" s="34"/>
      <c r="UM63" s="34"/>
      <c r="UN63" s="34"/>
      <c r="UO63" s="34"/>
      <c r="UP63" s="34"/>
      <c r="UQ63" s="34"/>
      <c r="UR63" s="34"/>
      <c r="US63" s="34"/>
      <c r="UT63" s="34"/>
      <c r="UU63" s="34"/>
      <c r="UV63" s="34"/>
      <c r="UW63" s="34"/>
      <c r="UX63" s="34"/>
      <c r="UY63" s="34"/>
      <c r="UZ63" s="34"/>
      <c r="VA63" s="34"/>
      <c r="VB63" s="34"/>
      <c r="VC63" s="34"/>
      <c r="VD63" s="34"/>
      <c r="VE63" s="34"/>
      <c r="VF63" s="34"/>
      <c r="VG63" s="34"/>
      <c r="VH63" s="34"/>
      <c r="VI63" s="34"/>
      <c r="VJ63" s="34"/>
      <c r="VK63" s="34"/>
      <c r="VL63" s="34"/>
      <c r="VM63" s="34"/>
      <c r="VN63" s="34"/>
      <c r="VO63" s="34"/>
      <c r="VP63" s="34"/>
      <c r="VQ63" s="34"/>
      <c r="VR63" s="34"/>
      <c r="VS63" s="34"/>
      <c r="VT63" s="34"/>
      <c r="VU63" s="34"/>
      <c r="VV63" s="34"/>
      <c r="VW63" s="34"/>
      <c r="VX63" s="34"/>
      <c r="VY63" s="34"/>
      <c r="VZ63" s="34"/>
      <c r="WA63" s="34"/>
      <c r="WB63" s="34"/>
      <c r="WC63" s="34"/>
      <c r="WD63" s="34"/>
      <c r="WE63" s="34"/>
      <c r="WF63" s="34"/>
      <c r="WG63" s="34"/>
      <c r="WH63" s="34"/>
      <c r="WI63" s="34"/>
      <c r="WJ63" s="34"/>
      <c r="WK63" s="34"/>
      <c r="WL63" s="34"/>
      <c r="WM63" s="34"/>
      <c r="WN63" s="34"/>
      <c r="WO63" s="34"/>
      <c r="WP63" s="34"/>
      <c r="WQ63" s="34"/>
      <c r="WR63" s="34"/>
      <c r="WS63" s="34"/>
      <c r="WT63" s="34"/>
      <c r="WU63" s="34"/>
      <c r="WV63" s="34"/>
      <c r="WW63" s="34"/>
      <c r="WX63" s="34"/>
      <c r="WY63" s="34"/>
      <c r="WZ63" s="34"/>
      <c r="XA63" s="34"/>
      <c r="XB63" s="34"/>
      <c r="XC63" s="34"/>
      <c r="XD63" s="34"/>
      <c r="XE63" s="34"/>
      <c r="XF63" s="34"/>
      <c r="XG63" s="34"/>
      <c r="XH63" s="34"/>
      <c r="XI63" s="34"/>
      <c r="XJ63" s="34"/>
      <c r="XK63" s="34"/>
      <c r="XL63" s="34"/>
      <c r="XM63" s="34"/>
      <c r="XN63" s="34"/>
      <c r="XO63" s="34"/>
      <c r="XP63" s="34"/>
      <c r="XQ63" s="34"/>
      <c r="XR63" s="34"/>
      <c r="XS63" s="34"/>
      <c r="XT63" s="34"/>
      <c r="XU63" s="34"/>
      <c r="XV63" s="34"/>
      <c r="XW63" s="34"/>
      <c r="XX63" s="34"/>
      <c r="XY63" s="34"/>
      <c r="XZ63" s="34"/>
      <c r="YA63" s="34"/>
      <c r="YB63" s="34"/>
      <c r="YC63" s="34"/>
      <c r="YD63" s="34"/>
      <c r="YE63" s="34"/>
      <c r="YF63" s="34"/>
      <c r="YG63" s="34"/>
      <c r="YH63" s="34"/>
      <c r="YI63" s="34"/>
      <c r="YJ63" s="34"/>
      <c r="YK63" s="34"/>
      <c r="YL63" s="34"/>
      <c r="YM63" s="34"/>
      <c r="YN63" s="34"/>
      <c r="YO63" s="34"/>
      <c r="YP63" s="34"/>
      <c r="YQ63" s="34"/>
      <c r="YR63" s="34"/>
      <c r="YS63" s="34"/>
      <c r="YT63" s="34"/>
      <c r="YU63" s="34"/>
      <c r="YV63" s="34"/>
      <c r="YW63" s="34"/>
      <c r="YX63" s="34"/>
      <c r="YY63" s="34"/>
      <c r="YZ63" s="34"/>
      <c r="ZA63" s="34"/>
      <c r="ZB63" s="34"/>
      <c r="ZC63" s="34"/>
      <c r="ZD63" s="34"/>
      <c r="ZE63" s="34"/>
      <c r="ZF63" s="34"/>
      <c r="ZG63" s="34"/>
      <c r="ZH63" s="34"/>
      <c r="ZI63" s="34"/>
      <c r="ZJ63" s="34"/>
      <c r="ZK63" s="34"/>
      <c r="ZL63" s="34"/>
      <c r="ZM63" s="34"/>
      <c r="ZN63" s="34"/>
      <c r="ZO63" s="34"/>
      <c r="ZP63" s="34"/>
      <c r="ZQ63" s="34"/>
      <c r="ZR63" s="34"/>
      <c r="ZS63" s="34"/>
      <c r="ZT63" s="34"/>
      <c r="ZU63" s="34"/>
      <c r="ZV63" s="34"/>
      <c r="ZW63" s="34"/>
      <c r="ZX63" s="34"/>
      <c r="ZY63" s="34"/>
      <c r="ZZ63" s="34"/>
      <c r="AAA63" s="34"/>
      <c r="AAB63" s="34"/>
      <c r="AAC63" s="34"/>
      <c r="AAD63" s="34"/>
      <c r="AAE63" s="34"/>
      <c r="AAF63" s="34"/>
      <c r="AAG63" s="34"/>
      <c r="AAH63" s="34"/>
      <c r="AAI63" s="34"/>
      <c r="AAJ63" s="34"/>
      <c r="AAK63" s="34"/>
      <c r="AAL63" s="34"/>
      <c r="AAM63" s="34"/>
      <c r="AAN63" s="34"/>
      <c r="AAO63" s="34"/>
      <c r="AAP63" s="34"/>
      <c r="AAQ63" s="34"/>
      <c r="AAR63" s="34"/>
      <c r="AAS63" s="34"/>
      <c r="AAT63" s="34"/>
      <c r="AAU63" s="34"/>
      <c r="AAV63" s="34"/>
      <c r="AAW63" s="34"/>
      <c r="AAX63" s="34"/>
      <c r="AAY63" s="34"/>
      <c r="AAZ63" s="34"/>
      <c r="ABA63" s="34"/>
      <c r="ABB63" s="34"/>
      <c r="ABC63" s="34"/>
      <c r="ABD63" s="34"/>
      <c r="ABE63" s="34"/>
      <c r="ABF63" s="34"/>
      <c r="ABG63" s="34"/>
      <c r="ABH63" s="34"/>
      <c r="ABI63" s="34"/>
      <c r="ABJ63" s="34"/>
      <c r="ABK63" s="34"/>
      <c r="ABL63" s="34"/>
      <c r="ABM63" s="34"/>
      <c r="ABN63" s="34"/>
      <c r="ABO63" s="34"/>
      <c r="ABP63" s="34"/>
      <c r="ABQ63" s="34"/>
      <c r="ABR63" s="34"/>
      <c r="ABS63" s="34"/>
      <c r="ABT63" s="34"/>
      <c r="ABU63" s="34"/>
      <c r="ABV63" s="34"/>
      <c r="ABW63" s="34"/>
      <c r="ABX63" s="34"/>
      <c r="ABY63" s="34"/>
      <c r="ABZ63" s="34"/>
      <c r="ACA63" s="34"/>
      <c r="ACB63" s="34"/>
      <c r="ACC63" s="34"/>
      <c r="ACD63" s="34"/>
      <c r="ACE63" s="34"/>
      <c r="ACF63" s="34"/>
      <c r="ACG63" s="34"/>
      <c r="ACH63" s="34"/>
      <c r="ACI63" s="34"/>
      <c r="ACJ63" s="34"/>
      <c r="ACK63" s="34"/>
      <c r="ACL63" s="34"/>
      <c r="ACM63" s="34"/>
      <c r="ACN63" s="34"/>
      <c r="ACO63" s="34"/>
      <c r="ACP63" s="34"/>
      <c r="ACQ63" s="34"/>
      <c r="ACR63" s="34"/>
      <c r="ACS63" s="34"/>
      <c r="ACT63" s="34"/>
      <c r="ACU63" s="34"/>
      <c r="ACV63" s="34"/>
      <c r="ACW63" s="34"/>
      <c r="ACX63" s="34"/>
      <c r="ACY63" s="34"/>
      <c r="ACZ63" s="34"/>
      <c r="ADA63" s="34"/>
      <c r="ADB63" s="34"/>
      <c r="ADC63" s="34"/>
      <c r="ADD63" s="34"/>
      <c r="ADE63" s="34"/>
      <c r="ADF63" s="34"/>
      <c r="ADG63" s="34"/>
      <c r="ADH63" s="34"/>
      <c r="ADI63" s="34"/>
      <c r="ADJ63" s="34"/>
      <c r="ADK63" s="34"/>
      <c r="ADL63" s="34"/>
      <c r="ADM63" s="34"/>
      <c r="ADN63" s="34"/>
      <c r="ADO63" s="34"/>
      <c r="ADP63" s="34"/>
      <c r="ADQ63" s="34"/>
      <c r="ADR63" s="34"/>
      <c r="ADS63" s="34"/>
      <c r="ADT63" s="34"/>
      <c r="ADU63" s="34"/>
      <c r="ADV63" s="34"/>
      <c r="ADW63" s="34"/>
      <c r="ADX63" s="34"/>
      <c r="ADY63" s="34"/>
      <c r="ADZ63" s="34"/>
      <c r="AEA63" s="34"/>
      <c r="AEB63" s="34"/>
      <c r="AEC63" s="34"/>
      <c r="AED63" s="34"/>
      <c r="AEE63" s="34"/>
      <c r="AEF63" s="34"/>
      <c r="AEG63" s="34"/>
      <c r="AEH63" s="34"/>
      <c r="AEI63" s="34"/>
      <c r="AEJ63" s="34"/>
      <c r="AEK63" s="34"/>
      <c r="AEL63" s="34"/>
      <c r="AEM63" s="34"/>
      <c r="AEN63" s="34"/>
      <c r="AEO63" s="34"/>
      <c r="AEP63" s="34"/>
      <c r="AEQ63" s="34"/>
      <c r="AER63" s="34"/>
      <c r="AES63" s="34"/>
      <c r="AET63" s="34"/>
      <c r="AEU63" s="34"/>
      <c r="AEV63" s="34"/>
      <c r="AEW63" s="34"/>
      <c r="AEX63" s="34"/>
      <c r="AEY63" s="34"/>
      <c r="AEZ63" s="34"/>
      <c r="AFA63" s="34"/>
      <c r="AFB63" s="34"/>
      <c r="AFC63" s="34"/>
      <c r="AFD63" s="34"/>
      <c r="AFE63" s="34"/>
      <c r="AFF63" s="34"/>
      <c r="AFG63" s="34"/>
      <c r="AFH63" s="34"/>
      <c r="AFI63" s="34"/>
      <c r="AFJ63" s="34"/>
      <c r="AFK63" s="34"/>
      <c r="AFL63" s="34"/>
      <c r="AFM63" s="34"/>
      <c r="AFN63" s="34"/>
      <c r="AFO63" s="34"/>
      <c r="AFP63" s="34"/>
      <c r="AFQ63" s="34"/>
      <c r="AFR63" s="34"/>
      <c r="AFS63" s="34"/>
      <c r="AFT63" s="34"/>
      <c r="AFU63" s="34"/>
      <c r="AFV63" s="34"/>
      <c r="AFW63" s="34"/>
      <c r="AFX63" s="34"/>
      <c r="AFY63" s="34"/>
      <c r="AFZ63" s="34"/>
      <c r="AGA63" s="34"/>
      <c r="AGB63" s="34"/>
      <c r="AGC63" s="34"/>
      <c r="AGD63" s="34"/>
      <c r="AGE63" s="34"/>
      <c r="AGF63" s="34"/>
      <c r="AGG63" s="34"/>
      <c r="AGH63" s="34"/>
      <c r="AGI63" s="34"/>
      <c r="AGJ63" s="34"/>
      <c r="AGK63" s="34"/>
      <c r="AGL63" s="34"/>
      <c r="AGM63" s="34"/>
      <c r="AGN63" s="34"/>
      <c r="AGO63" s="34"/>
      <c r="AGP63" s="34"/>
      <c r="AGQ63" s="34"/>
      <c r="AGR63" s="34"/>
      <c r="AGS63" s="34"/>
      <c r="AGT63" s="34"/>
      <c r="AGU63" s="34"/>
      <c r="AGV63" s="34"/>
      <c r="AGW63" s="34"/>
      <c r="AGX63" s="34"/>
      <c r="AGY63" s="34"/>
      <c r="AGZ63" s="34"/>
      <c r="AHA63" s="34"/>
      <c r="AHB63" s="34"/>
      <c r="AHC63" s="34"/>
      <c r="AHD63" s="34"/>
      <c r="AHE63" s="34"/>
      <c r="AHF63" s="34"/>
      <c r="AHG63" s="34"/>
      <c r="AHH63" s="34"/>
      <c r="AHI63" s="34"/>
      <c r="AHJ63" s="34"/>
      <c r="AHK63" s="34"/>
      <c r="AHL63" s="34"/>
      <c r="AHM63" s="34"/>
      <c r="AHN63" s="34"/>
      <c r="AHO63" s="34"/>
      <c r="AHP63" s="34"/>
      <c r="AHQ63" s="34"/>
      <c r="AHR63" s="34"/>
      <c r="AHS63" s="32" t="s">
        <v>508</v>
      </c>
      <c r="AHT63" s="198" t="s">
        <v>2389</v>
      </c>
      <c r="AHU63" s="32" t="s">
        <v>264</v>
      </c>
    </row>
    <row r="64" spans="1:906" ht="15" customHeight="1">
      <c r="A64" s="36" t="s">
        <v>306</v>
      </c>
      <c r="B64" s="58" t="s">
        <v>245</v>
      </c>
      <c r="C64" s="36" t="s">
        <v>179</v>
      </c>
      <c r="D64" s="74">
        <v>44926</v>
      </c>
      <c r="E64" s="58" t="s">
        <v>193</v>
      </c>
      <c r="F64" s="58" t="s">
        <v>191</v>
      </c>
      <c r="G64" s="31"/>
      <c r="H64" s="31"/>
      <c r="I64" s="31"/>
      <c r="J64" s="31"/>
      <c r="K64" s="31"/>
      <c r="L64" s="31"/>
      <c r="M64" s="31"/>
      <c r="N64" s="31"/>
      <c r="O64" s="31"/>
      <c r="P64" s="31"/>
      <c r="Q64" s="31"/>
      <c r="R64" s="31"/>
      <c r="S64" s="31"/>
      <c r="T64" s="31"/>
      <c r="U64" s="188"/>
      <c r="V64" s="34"/>
      <c r="W64" s="34">
        <v>5089</v>
      </c>
      <c r="X64" s="34"/>
      <c r="Y64" s="34"/>
      <c r="Z64" s="34">
        <v>1719</v>
      </c>
      <c r="AA64" s="34">
        <v>324</v>
      </c>
      <c r="AB64" s="34">
        <v>-316</v>
      </c>
      <c r="AC64" s="34">
        <v>-119</v>
      </c>
      <c r="AD64" s="34">
        <v>-186</v>
      </c>
      <c r="AE64" s="34">
        <v>1552</v>
      </c>
      <c r="AF64" s="34"/>
      <c r="AG64" s="34">
        <v>0.01</v>
      </c>
      <c r="AH64" s="34">
        <v>2596</v>
      </c>
      <c r="AI64" s="34">
        <v>1260</v>
      </c>
      <c r="AJ64" s="34">
        <v>1184</v>
      </c>
      <c r="AK64" s="34">
        <v>50</v>
      </c>
      <c r="AL64" s="34">
        <v>7</v>
      </c>
      <c r="AM64" s="34">
        <v>4020</v>
      </c>
      <c r="AN64" s="34">
        <v>1840</v>
      </c>
      <c r="AO64" s="34"/>
      <c r="AP64" s="34">
        <v>1310</v>
      </c>
      <c r="AQ64" s="34">
        <v>309</v>
      </c>
      <c r="AR64" s="34">
        <v>-124</v>
      </c>
      <c r="AS64" s="34">
        <v>-14</v>
      </c>
      <c r="AT64" s="34">
        <v>-111</v>
      </c>
      <c r="AU64" s="34">
        <v>679984</v>
      </c>
      <c r="AV64" s="34"/>
      <c r="AW64" s="34">
        <v>0.01</v>
      </c>
      <c r="AX64" s="34">
        <v>3060</v>
      </c>
      <c r="AY64" s="34">
        <v>685</v>
      </c>
      <c r="AZ64" s="34">
        <v>177</v>
      </c>
      <c r="BA64" s="34">
        <v>98</v>
      </c>
      <c r="BB64" s="34">
        <v>4</v>
      </c>
      <c r="BC64" s="34"/>
      <c r="BD64" s="34"/>
      <c r="BE64" s="34"/>
      <c r="BF64" s="34"/>
      <c r="BG64" s="34"/>
      <c r="BH64" s="34"/>
      <c r="BI64" s="34"/>
      <c r="BJ64" s="34"/>
      <c r="BK64" s="34"/>
      <c r="BL64" s="34"/>
      <c r="BM64" s="34"/>
      <c r="BN64" s="34"/>
      <c r="BO64" s="34"/>
      <c r="BP64" s="34"/>
      <c r="BQ64" s="34"/>
      <c r="BR64" s="34"/>
      <c r="BS64" s="34">
        <v>1594</v>
      </c>
      <c r="BT64" s="34">
        <v>1276</v>
      </c>
      <c r="BU64" s="34"/>
      <c r="BV64" s="34">
        <v>666</v>
      </c>
      <c r="BW64" s="34">
        <v>8</v>
      </c>
      <c r="BX64" s="34">
        <v>-10</v>
      </c>
      <c r="BY64" s="34">
        <v>-5</v>
      </c>
      <c r="BZ64" s="34">
        <v>-5</v>
      </c>
      <c r="CA64" s="34">
        <v>258276</v>
      </c>
      <c r="CB64" s="34"/>
      <c r="CC64" s="34">
        <v>0.03</v>
      </c>
      <c r="CD64" s="34">
        <v>1357</v>
      </c>
      <c r="CE64" s="34">
        <v>150</v>
      </c>
      <c r="CF64" s="34">
        <v>87</v>
      </c>
      <c r="CG64" s="34"/>
      <c r="CH64" s="34">
        <v>1</v>
      </c>
      <c r="CI64" s="34">
        <v>992</v>
      </c>
      <c r="CJ64" s="34">
        <v>38</v>
      </c>
      <c r="CK64" s="34"/>
      <c r="CL64" s="34">
        <v>175</v>
      </c>
      <c r="CM64" s="34">
        <v>123</v>
      </c>
      <c r="CN64" s="34">
        <v>-17</v>
      </c>
      <c r="CO64" s="34">
        <v>-1</v>
      </c>
      <c r="CP64" s="34">
        <v>-15</v>
      </c>
      <c r="CQ64" s="34">
        <v>153363</v>
      </c>
      <c r="CR64" s="34"/>
      <c r="CS64" s="34"/>
      <c r="CT64" s="34">
        <v>657</v>
      </c>
      <c r="CU64" s="34">
        <v>279</v>
      </c>
      <c r="CV64" s="34">
        <v>31</v>
      </c>
      <c r="CW64" s="34">
        <v>25</v>
      </c>
      <c r="CX64" s="34">
        <v>6</v>
      </c>
      <c r="CY64" s="34">
        <v>435</v>
      </c>
      <c r="CZ64" s="34">
        <v>20</v>
      </c>
      <c r="DA64" s="34"/>
      <c r="DB64" s="34">
        <v>163</v>
      </c>
      <c r="DC64" s="34">
        <v>20</v>
      </c>
      <c r="DD64" s="34">
        <v>-18</v>
      </c>
      <c r="DE64" s="34">
        <v>-5</v>
      </c>
      <c r="DF64" s="34">
        <v>-13</v>
      </c>
      <c r="DG64" s="34">
        <v>25563</v>
      </c>
      <c r="DH64" s="34"/>
      <c r="DI64" s="34"/>
      <c r="DJ64" s="34">
        <v>280</v>
      </c>
      <c r="DK64" s="34">
        <v>126</v>
      </c>
      <c r="DL64" s="34">
        <v>27</v>
      </c>
      <c r="DM64" s="34">
        <v>1</v>
      </c>
      <c r="DN64" s="34">
        <v>4</v>
      </c>
      <c r="DO64" s="34">
        <v>999</v>
      </c>
      <c r="DP64" s="34">
        <v>506</v>
      </c>
      <c r="DQ64" s="34"/>
      <c r="DR64" s="34">
        <v>306</v>
      </c>
      <c r="DS64" s="34">
        <v>158</v>
      </c>
      <c r="DT64" s="34">
        <v>-80</v>
      </c>
      <c r="DU64" s="34">
        <v>-2</v>
      </c>
      <c r="DV64" s="34">
        <v>-79</v>
      </c>
      <c r="DW64" s="34">
        <v>242781</v>
      </c>
      <c r="DX64" s="34"/>
      <c r="DY64" s="34"/>
      <c r="DZ64" s="34">
        <v>766</v>
      </c>
      <c r="EA64" s="34">
        <v>129</v>
      </c>
      <c r="EB64" s="34">
        <v>32</v>
      </c>
      <c r="EC64" s="34">
        <v>73</v>
      </c>
      <c r="ED64" s="34">
        <v>7</v>
      </c>
      <c r="EE64" s="34">
        <v>23697</v>
      </c>
      <c r="EF64" s="34">
        <v>828</v>
      </c>
      <c r="EG64" s="34"/>
      <c r="EH64" s="34">
        <v>4329</v>
      </c>
      <c r="EI64" s="34">
        <v>1606</v>
      </c>
      <c r="EJ64" s="34">
        <v>-896</v>
      </c>
      <c r="EK64" s="34">
        <v>-117</v>
      </c>
      <c r="EL64" s="34">
        <v>-727</v>
      </c>
      <c r="EM64" s="34">
        <v>1725298</v>
      </c>
      <c r="EN64" s="34"/>
      <c r="EO64" s="34">
        <v>0.08</v>
      </c>
      <c r="EP64" s="34">
        <v>17669</v>
      </c>
      <c r="EQ64" s="34">
        <v>1991</v>
      </c>
      <c r="ER64" s="34">
        <v>3617</v>
      </c>
      <c r="ES64" s="34">
        <v>421</v>
      </c>
      <c r="ET64" s="34">
        <v>4</v>
      </c>
      <c r="EU64" s="34">
        <v>4120</v>
      </c>
      <c r="EV64" s="34"/>
      <c r="EW64" s="34"/>
      <c r="EX64" s="34">
        <v>627</v>
      </c>
      <c r="EY64" s="34">
        <v>326</v>
      </c>
      <c r="EZ64" s="34">
        <v>-226</v>
      </c>
      <c r="FA64" s="34">
        <v>-33</v>
      </c>
      <c r="FB64" s="34">
        <v>-178</v>
      </c>
      <c r="FC64" s="34">
        <v>180</v>
      </c>
      <c r="FD64" s="34"/>
      <c r="FE64" s="34"/>
      <c r="FF64" s="34">
        <v>2867</v>
      </c>
      <c r="FG64" s="34">
        <v>521</v>
      </c>
      <c r="FH64" s="34">
        <v>681</v>
      </c>
      <c r="FI64" s="34">
        <v>51</v>
      </c>
      <c r="FJ64" s="34">
        <v>4</v>
      </c>
      <c r="FK64" s="34">
        <v>1217</v>
      </c>
      <c r="FL64" s="34"/>
      <c r="FM64" s="34"/>
      <c r="FN64" s="34">
        <v>331</v>
      </c>
      <c r="FO64" s="34">
        <v>34</v>
      </c>
      <c r="FP64" s="34">
        <v>-34</v>
      </c>
      <c r="FQ64" s="34">
        <v>-15</v>
      </c>
      <c r="FR64" s="34">
        <v>-16</v>
      </c>
      <c r="FS64" s="34">
        <v>113</v>
      </c>
      <c r="FT64" s="34"/>
      <c r="FU64" s="34"/>
      <c r="FV64" s="34">
        <v>886</v>
      </c>
      <c r="FW64" s="34">
        <v>97</v>
      </c>
      <c r="FX64" s="34">
        <v>216</v>
      </c>
      <c r="FY64" s="34">
        <v>17</v>
      </c>
      <c r="FZ64" s="34">
        <v>3</v>
      </c>
      <c r="GA64" s="34"/>
      <c r="GB64" s="34"/>
      <c r="GC64" s="34"/>
      <c r="GD64" s="34"/>
      <c r="GE64" s="34"/>
      <c r="GF64" s="34"/>
      <c r="GG64" s="34"/>
      <c r="GH64" s="34"/>
      <c r="GI64" s="34"/>
      <c r="GJ64" s="34"/>
      <c r="GK64" s="34"/>
      <c r="GL64" s="34"/>
      <c r="GM64" s="34"/>
      <c r="GN64" s="34"/>
      <c r="GO64" s="34"/>
      <c r="GP64" s="34"/>
      <c r="GQ64" s="34">
        <v>483</v>
      </c>
      <c r="GR64" s="34"/>
      <c r="GS64" s="34"/>
      <c r="GT64" s="34">
        <v>24</v>
      </c>
      <c r="GU64" s="34">
        <v>14</v>
      </c>
      <c r="GV64" s="34">
        <v>-10</v>
      </c>
      <c r="GW64" s="34">
        <v>-1</v>
      </c>
      <c r="GX64" s="34">
        <v>-7</v>
      </c>
      <c r="GY64" s="34">
        <v>1336</v>
      </c>
      <c r="GZ64" s="34"/>
      <c r="HA64" s="34">
        <v>0.06</v>
      </c>
      <c r="HB64" s="34">
        <v>391</v>
      </c>
      <c r="HC64" s="34">
        <v>23</v>
      </c>
      <c r="HD64" s="34">
        <v>67</v>
      </c>
      <c r="HE64" s="34">
        <v>1</v>
      </c>
      <c r="HF64" s="34">
        <v>3</v>
      </c>
      <c r="HG64" s="34">
        <v>156</v>
      </c>
      <c r="HH64" s="34"/>
      <c r="HI64" s="34"/>
      <c r="HJ64" s="34">
        <v>37</v>
      </c>
      <c r="HK64" s="34">
        <v>31</v>
      </c>
      <c r="HL64" s="34">
        <v>-18</v>
      </c>
      <c r="HM64" s="34">
        <v>-1</v>
      </c>
      <c r="HN64" s="34">
        <v>-16</v>
      </c>
      <c r="HO64" s="34">
        <v>10</v>
      </c>
      <c r="HP64" s="34"/>
      <c r="HQ64" s="34">
        <v>0.04</v>
      </c>
      <c r="HR64" s="34">
        <v>119</v>
      </c>
      <c r="HS64" s="34">
        <v>5</v>
      </c>
      <c r="HT64" s="34">
        <v>29</v>
      </c>
      <c r="HU64" s="34">
        <v>3</v>
      </c>
      <c r="HV64" s="34">
        <v>5</v>
      </c>
      <c r="HW64" s="34">
        <v>174</v>
      </c>
      <c r="HX64" s="34"/>
      <c r="HY64" s="34"/>
      <c r="HZ64" s="34">
        <v>10</v>
      </c>
      <c r="IA64" s="34">
        <v>4</v>
      </c>
      <c r="IB64" s="34">
        <v>-3</v>
      </c>
      <c r="IC64" s="34"/>
      <c r="ID64" s="34">
        <v>-2</v>
      </c>
      <c r="IE64" s="34"/>
      <c r="IF64" s="34"/>
      <c r="IG64" s="34"/>
      <c r="IH64" s="34">
        <v>144</v>
      </c>
      <c r="II64" s="34">
        <v>5</v>
      </c>
      <c r="IJ64" s="34">
        <v>25</v>
      </c>
      <c r="IK64" s="34"/>
      <c r="IL64" s="34">
        <v>1</v>
      </c>
      <c r="IM64" s="34">
        <v>723</v>
      </c>
      <c r="IN64" s="34"/>
      <c r="IO64" s="34"/>
      <c r="IP64" s="34">
        <v>106</v>
      </c>
      <c r="IQ64" s="34">
        <v>54</v>
      </c>
      <c r="IR64" s="34">
        <v>-33</v>
      </c>
      <c r="IS64" s="34">
        <v>-3</v>
      </c>
      <c r="IT64" s="34">
        <v>-28</v>
      </c>
      <c r="IU64" s="34">
        <v>3116</v>
      </c>
      <c r="IV64" s="34"/>
      <c r="IW64" s="34">
        <v>0.04</v>
      </c>
      <c r="IX64" s="34">
        <v>468</v>
      </c>
      <c r="IY64" s="34">
        <v>120</v>
      </c>
      <c r="IZ64" s="34">
        <v>127</v>
      </c>
      <c r="JA64" s="34">
        <v>8</v>
      </c>
      <c r="JB64" s="34">
        <v>4</v>
      </c>
      <c r="JC64" s="34">
        <v>280</v>
      </c>
      <c r="JD64" s="34"/>
      <c r="JE64" s="34"/>
      <c r="JF64" s="34">
        <v>32</v>
      </c>
      <c r="JG64" s="34">
        <v>12</v>
      </c>
      <c r="JH64" s="34">
        <v>-8</v>
      </c>
      <c r="JI64" s="34">
        <v>-1</v>
      </c>
      <c r="JJ64" s="34">
        <v>-7</v>
      </c>
      <c r="JK64" s="34">
        <v>26511</v>
      </c>
      <c r="JL64" s="34"/>
      <c r="JM64" s="34"/>
      <c r="JN64" s="34">
        <v>188</v>
      </c>
      <c r="JO64" s="34">
        <v>53</v>
      </c>
      <c r="JP64" s="34">
        <v>38</v>
      </c>
      <c r="JQ64" s="34">
        <v>1</v>
      </c>
      <c r="JR64" s="34">
        <v>4</v>
      </c>
      <c r="JS64" s="34">
        <v>553</v>
      </c>
      <c r="JT64" s="34"/>
      <c r="JU64" s="34"/>
      <c r="JV64" s="34">
        <v>105</v>
      </c>
      <c r="JW64" s="34">
        <v>44</v>
      </c>
      <c r="JX64" s="34">
        <v>-22</v>
      </c>
      <c r="JY64" s="34">
        <v>-2</v>
      </c>
      <c r="JZ64" s="34">
        <v>-19</v>
      </c>
      <c r="KA64" s="34"/>
      <c r="KB64" s="34"/>
      <c r="KC64" s="34"/>
      <c r="KD64" s="34">
        <v>446</v>
      </c>
      <c r="KE64" s="34">
        <v>33</v>
      </c>
      <c r="KF64" s="34">
        <v>70</v>
      </c>
      <c r="KG64" s="34">
        <v>4</v>
      </c>
      <c r="KH64" s="34">
        <v>4</v>
      </c>
      <c r="KI64" s="34">
        <v>814</v>
      </c>
      <c r="KJ64" s="34">
        <v>698</v>
      </c>
      <c r="KK64" s="34"/>
      <c r="KL64" s="34">
        <v>269</v>
      </c>
      <c r="KM64" s="34">
        <v>24</v>
      </c>
      <c r="KN64" s="34">
        <v>-11</v>
      </c>
      <c r="KO64" s="34">
        <v>-1</v>
      </c>
      <c r="KP64" s="34">
        <v>-9</v>
      </c>
      <c r="KQ64" s="34">
        <v>278262</v>
      </c>
      <c r="KR64" s="34"/>
      <c r="KS64" s="34">
        <v>0.09</v>
      </c>
      <c r="KT64" s="34">
        <v>407</v>
      </c>
      <c r="KU64" s="34">
        <v>215</v>
      </c>
      <c r="KV64" s="34">
        <v>166</v>
      </c>
      <c r="KW64" s="34">
        <v>25</v>
      </c>
      <c r="KX64" s="34">
        <v>6</v>
      </c>
      <c r="KY64" s="34">
        <v>1153</v>
      </c>
      <c r="KZ64" s="34">
        <v>9</v>
      </c>
      <c r="LA64" s="34"/>
      <c r="LB64" s="34">
        <v>146</v>
      </c>
      <c r="LC64" s="34">
        <v>32</v>
      </c>
      <c r="LD64" s="34">
        <v>-22</v>
      </c>
      <c r="LE64" s="34">
        <v>-3</v>
      </c>
      <c r="LF64" s="34">
        <v>-17</v>
      </c>
      <c r="LG64" s="34">
        <v>217969</v>
      </c>
      <c r="LH64" s="34"/>
      <c r="LI64" s="34">
        <v>0.01</v>
      </c>
      <c r="LJ64" s="34">
        <v>882</v>
      </c>
      <c r="LK64" s="34">
        <v>114</v>
      </c>
      <c r="LL64" s="34">
        <v>151</v>
      </c>
      <c r="LM64" s="34">
        <v>7</v>
      </c>
      <c r="LN64" s="34">
        <v>3</v>
      </c>
      <c r="LO64" s="34">
        <v>851</v>
      </c>
      <c r="LP64" s="34"/>
      <c r="LQ64" s="34"/>
      <c r="LR64" s="34">
        <v>153</v>
      </c>
      <c r="LS64" s="34">
        <v>143</v>
      </c>
      <c r="LT64" s="34">
        <v>-24</v>
      </c>
      <c r="LU64" s="34">
        <v>-3</v>
      </c>
      <c r="LV64" s="34">
        <v>-19</v>
      </c>
      <c r="LW64" s="34">
        <v>476</v>
      </c>
      <c r="LX64" s="34"/>
      <c r="LY64" s="34"/>
      <c r="LZ64" s="34">
        <v>661</v>
      </c>
      <c r="MA64" s="34">
        <v>12</v>
      </c>
      <c r="MB64" s="34">
        <v>177</v>
      </c>
      <c r="MC64" s="34">
        <v>1</v>
      </c>
      <c r="MD64" s="34">
        <v>2</v>
      </c>
      <c r="ME64" s="34">
        <v>825</v>
      </c>
      <c r="MF64" s="34"/>
      <c r="MG64" s="34"/>
      <c r="MH64" s="34">
        <v>112</v>
      </c>
      <c r="MI64" s="34">
        <v>44</v>
      </c>
      <c r="MJ64" s="34">
        <v>-25</v>
      </c>
      <c r="MK64" s="34">
        <v>-3</v>
      </c>
      <c r="ML64" s="34">
        <v>-20</v>
      </c>
      <c r="MM64" s="34">
        <v>863</v>
      </c>
      <c r="MN64" s="34"/>
      <c r="MO64" s="34">
        <v>0.03</v>
      </c>
      <c r="MP64" s="34">
        <v>589</v>
      </c>
      <c r="MQ64" s="34">
        <v>98</v>
      </c>
      <c r="MR64" s="34">
        <v>133</v>
      </c>
      <c r="MS64" s="34">
        <v>5</v>
      </c>
      <c r="MT64" s="34">
        <v>4</v>
      </c>
      <c r="MU64" s="34">
        <v>670</v>
      </c>
      <c r="MV64" s="34"/>
      <c r="MW64" s="34"/>
      <c r="MX64" s="34">
        <v>155</v>
      </c>
      <c r="MY64" s="34">
        <v>40</v>
      </c>
      <c r="MZ64" s="34">
        <v>-31</v>
      </c>
      <c r="NA64" s="34">
        <v>-6</v>
      </c>
      <c r="NB64" s="34">
        <v>-22</v>
      </c>
      <c r="NC64" s="34">
        <v>311584</v>
      </c>
      <c r="ND64" s="34"/>
      <c r="NE64" s="34">
        <v>0.12</v>
      </c>
      <c r="NF64" s="34">
        <v>472</v>
      </c>
      <c r="NG64" s="34">
        <v>77</v>
      </c>
      <c r="NH64" s="34">
        <v>109</v>
      </c>
      <c r="NI64" s="34">
        <v>12</v>
      </c>
      <c r="NJ64" s="34">
        <v>5</v>
      </c>
      <c r="NK64" s="34">
        <v>1062</v>
      </c>
      <c r="NL64" s="34"/>
      <c r="NM64" s="34"/>
      <c r="NN64" s="34">
        <v>145</v>
      </c>
      <c r="NO64" s="34">
        <v>20</v>
      </c>
      <c r="NP64" s="34">
        <v>-13</v>
      </c>
      <c r="NQ64" s="34">
        <v>-2</v>
      </c>
      <c r="NR64" s="34">
        <v>-10</v>
      </c>
      <c r="NS64" s="34">
        <v>321767</v>
      </c>
      <c r="NT64" s="34"/>
      <c r="NU64" s="34">
        <v>0.08</v>
      </c>
      <c r="NV64" s="34">
        <v>893</v>
      </c>
      <c r="NW64" s="34">
        <v>30</v>
      </c>
      <c r="NX64" s="34">
        <v>130</v>
      </c>
      <c r="NY64" s="34">
        <v>9</v>
      </c>
      <c r="NZ64" s="34">
        <v>3</v>
      </c>
      <c r="OA64" s="34">
        <v>2269</v>
      </c>
      <c r="OB64" s="34"/>
      <c r="OC64" s="34"/>
      <c r="OD64" s="34">
        <v>492</v>
      </c>
      <c r="OE64" s="34">
        <v>229</v>
      </c>
      <c r="OF64" s="34">
        <v>-108</v>
      </c>
      <c r="OG64" s="34">
        <v>-14</v>
      </c>
      <c r="OH64" s="34">
        <v>-89</v>
      </c>
      <c r="OI64" s="34">
        <v>4618</v>
      </c>
      <c r="OJ64" s="34"/>
      <c r="OK64" s="34">
        <v>0.01</v>
      </c>
      <c r="OL64" s="34">
        <v>1707</v>
      </c>
      <c r="OM64" s="34">
        <v>210</v>
      </c>
      <c r="ON64" s="34">
        <v>330</v>
      </c>
      <c r="OO64" s="34">
        <v>22</v>
      </c>
      <c r="OP64" s="34">
        <v>4</v>
      </c>
      <c r="OQ64" s="34">
        <v>1025</v>
      </c>
      <c r="OR64" s="34"/>
      <c r="OS64" s="34"/>
      <c r="OT64" s="34">
        <v>93</v>
      </c>
      <c r="OU64" s="34">
        <v>38</v>
      </c>
      <c r="OV64" s="34">
        <v>-21</v>
      </c>
      <c r="OW64" s="34">
        <v>-1</v>
      </c>
      <c r="OX64" s="34">
        <v>-18</v>
      </c>
      <c r="OY64" s="34">
        <v>3056</v>
      </c>
      <c r="OZ64" s="34"/>
      <c r="PA64" s="34">
        <v>0.01</v>
      </c>
      <c r="PB64" s="34">
        <v>853</v>
      </c>
      <c r="PC64" s="34">
        <v>25</v>
      </c>
      <c r="PD64" s="34">
        <v>138</v>
      </c>
      <c r="PE64" s="34">
        <v>8</v>
      </c>
      <c r="PF64" s="34">
        <v>2</v>
      </c>
      <c r="PG64" s="34">
        <v>781</v>
      </c>
      <c r="PH64" s="34">
        <v>74</v>
      </c>
      <c r="PI64" s="34"/>
      <c r="PJ64" s="34">
        <v>164</v>
      </c>
      <c r="PK64" s="34">
        <v>80</v>
      </c>
      <c r="PL64" s="34">
        <v>-57</v>
      </c>
      <c r="PM64" s="34">
        <v>-3</v>
      </c>
      <c r="PN64" s="34">
        <v>-53</v>
      </c>
      <c r="PO64" s="34">
        <v>46682</v>
      </c>
      <c r="PP64" s="34"/>
      <c r="PQ64" s="34">
        <v>7.0000000000000007E-2</v>
      </c>
      <c r="PR64" s="34">
        <v>581</v>
      </c>
      <c r="PS64" s="34">
        <v>73</v>
      </c>
      <c r="PT64" s="34">
        <v>102</v>
      </c>
      <c r="PU64" s="34">
        <v>24</v>
      </c>
      <c r="PV64" s="34">
        <v>4</v>
      </c>
      <c r="PW64" s="34">
        <v>1331</v>
      </c>
      <c r="PX64" s="34"/>
      <c r="PY64" s="34"/>
      <c r="PZ64" s="34">
        <v>153</v>
      </c>
      <c r="QA64" s="34">
        <v>92</v>
      </c>
      <c r="QB64" s="34">
        <v>-66</v>
      </c>
      <c r="QC64" s="34">
        <v>-4</v>
      </c>
      <c r="QD64" s="34">
        <v>-60</v>
      </c>
      <c r="QE64" s="34">
        <v>85166</v>
      </c>
      <c r="QF64" s="34"/>
      <c r="QG64" s="34">
        <v>0.33</v>
      </c>
      <c r="QH64" s="34">
        <v>1085</v>
      </c>
      <c r="QI64" s="34">
        <v>41</v>
      </c>
      <c r="QJ64" s="34">
        <v>181</v>
      </c>
      <c r="QK64" s="34">
        <v>24</v>
      </c>
      <c r="QL64" s="34">
        <v>4</v>
      </c>
      <c r="QM64" s="34">
        <v>1752</v>
      </c>
      <c r="QN64" s="34"/>
      <c r="QO64" s="34"/>
      <c r="QP64" s="34">
        <v>590</v>
      </c>
      <c r="QQ64" s="34">
        <v>141</v>
      </c>
      <c r="QR64" s="34">
        <v>-57</v>
      </c>
      <c r="QS64" s="34">
        <v>-7</v>
      </c>
      <c r="QT64" s="34">
        <v>-48</v>
      </c>
      <c r="QU64" s="34">
        <v>50308</v>
      </c>
      <c r="QV64" s="34"/>
      <c r="QW64" s="34">
        <v>0.53</v>
      </c>
      <c r="QX64" s="34">
        <v>1482</v>
      </c>
      <c r="QY64" s="34">
        <v>34</v>
      </c>
      <c r="QZ64" s="34">
        <v>213</v>
      </c>
      <c r="RA64" s="34">
        <v>24</v>
      </c>
      <c r="RB64" s="34">
        <v>2</v>
      </c>
      <c r="RC64" s="34">
        <v>732</v>
      </c>
      <c r="RD64" s="34">
        <v>47</v>
      </c>
      <c r="RE64" s="34"/>
      <c r="RF64" s="34">
        <v>181</v>
      </c>
      <c r="RG64" s="34">
        <v>68</v>
      </c>
      <c r="RH64" s="34">
        <v>-39</v>
      </c>
      <c r="RI64" s="34">
        <v>-6</v>
      </c>
      <c r="RJ64" s="34">
        <v>-32</v>
      </c>
      <c r="RK64" s="34">
        <v>70406</v>
      </c>
      <c r="RL64" s="34"/>
      <c r="RM64" s="34">
        <v>0.02</v>
      </c>
      <c r="RN64" s="34">
        <v>442</v>
      </c>
      <c r="RO64" s="34">
        <v>110</v>
      </c>
      <c r="RP64" s="34">
        <v>171</v>
      </c>
      <c r="RQ64" s="34">
        <v>8</v>
      </c>
      <c r="RR64" s="34">
        <v>3</v>
      </c>
      <c r="RS64" s="34">
        <v>261</v>
      </c>
      <c r="RT64" s="34"/>
      <c r="RU64" s="34"/>
      <c r="RV64" s="34">
        <v>46</v>
      </c>
      <c r="RW64" s="34">
        <v>33</v>
      </c>
      <c r="RX64" s="34">
        <v>-13</v>
      </c>
      <c r="RY64" s="34">
        <v>-1</v>
      </c>
      <c r="RZ64" s="34">
        <v>-11</v>
      </c>
      <c r="SA64" s="34"/>
      <c r="SB64" s="34"/>
      <c r="SC64" s="34"/>
      <c r="SD64" s="34">
        <v>194</v>
      </c>
      <c r="SE64" s="34">
        <v>22</v>
      </c>
      <c r="SF64" s="34">
        <v>43</v>
      </c>
      <c r="SG64" s="34">
        <v>2</v>
      </c>
      <c r="SH64" s="34">
        <v>4</v>
      </c>
      <c r="SI64" s="34">
        <v>1799</v>
      </c>
      <c r="SJ64" s="34"/>
      <c r="SK64" s="34"/>
      <c r="SL64" s="34">
        <v>246</v>
      </c>
      <c r="SM64" s="34">
        <v>45</v>
      </c>
      <c r="SN64" s="34">
        <v>-24</v>
      </c>
      <c r="SO64" s="34">
        <v>-2</v>
      </c>
      <c r="SP64" s="34">
        <v>-20</v>
      </c>
      <c r="SQ64" s="34">
        <v>302661</v>
      </c>
      <c r="SR64" s="34"/>
      <c r="SS64" s="34"/>
      <c r="ST64" s="34">
        <v>1397</v>
      </c>
      <c r="SU64" s="34">
        <v>23</v>
      </c>
      <c r="SV64" s="34">
        <v>223</v>
      </c>
      <c r="SW64" s="34">
        <v>156</v>
      </c>
      <c r="SX64" s="34">
        <v>7</v>
      </c>
      <c r="SY64" s="34">
        <v>664</v>
      </c>
      <c r="SZ64" s="34"/>
      <c r="TA64" s="34"/>
      <c r="TB64" s="34">
        <v>111</v>
      </c>
      <c r="TC64" s="34">
        <v>55</v>
      </c>
      <c r="TD64" s="34">
        <v>-31</v>
      </c>
      <c r="TE64" s="34">
        <v>-3</v>
      </c>
      <c r="TF64" s="34">
        <v>-26</v>
      </c>
      <c r="TG64" s="34">
        <v>214</v>
      </c>
      <c r="TH64" s="34"/>
      <c r="TI64" s="34"/>
      <c r="TJ64" s="34">
        <v>515</v>
      </c>
      <c r="TK64" s="34">
        <v>49</v>
      </c>
      <c r="TL64" s="34">
        <v>94</v>
      </c>
      <c r="TM64" s="34">
        <v>6</v>
      </c>
      <c r="TN64" s="34">
        <v>4</v>
      </c>
      <c r="TO64" s="34">
        <v>10974</v>
      </c>
      <c r="TP64" s="34">
        <v>1380</v>
      </c>
      <c r="TQ64" s="34"/>
      <c r="TR64" s="34">
        <v>1709</v>
      </c>
      <c r="TS64" s="34">
        <v>226</v>
      </c>
      <c r="TT64" s="34">
        <v>-132</v>
      </c>
      <c r="TU64" s="34">
        <v>-68</v>
      </c>
      <c r="TV64" s="34">
        <v>-67</v>
      </c>
      <c r="TW64" s="34">
        <v>1995107</v>
      </c>
      <c r="TX64" s="34"/>
      <c r="TY64" s="34">
        <v>0.05</v>
      </c>
      <c r="TZ64" s="34">
        <v>4588</v>
      </c>
      <c r="UA64" s="34">
        <v>1655</v>
      </c>
      <c r="UB64" s="34">
        <v>4218</v>
      </c>
      <c r="UC64" s="34">
        <v>512</v>
      </c>
      <c r="UD64" s="34">
        <v>7</v>
      </c>
      <c r="UE64" s="34">
        <v>10038</v>
      </c>
      <c r="UF64" s="34">
        <v>682</v>
      </c>
      <c r="UG64" s="34"/>
      <c r="UH64" s="34">
        <v>1292</v>
      </c>
      <c r="UI64" s="34">
        <v>226</v>
      </c>
      <c r="UJ64" s="34">
        <v>-116</v>
      </c>
      <c r="UK64" s="34">
        <v>-54</v>
      </c>
      <c r="UL64" s="34">
        <v>-67</v>
      </c>
      <c r="UM64" s="34">
        <v>1670317</v>
      </c>
      <c r="UN64" s="34"/>
      <c r="UO64" s="34">
        <v>0.03</v>
      </c>
      <c r="UP64" s="34">
        <v>4213</v>
      </c>
      <c r="UQ64" s="34">
        <v>1433</v>
      </c>
      <c r="UR64" s="34">
        <v>3880</v>
      </c>
      <c r="US64" s="34">
        <v>511</v>
      </c>
      <c r="UT64" s="34">
        <v>7</v>
      </c>
      <c r="UU64" s="34">
        <v>9386</v>
      </c>
      <c r="UV64" s="34">
        <v>638</v>
      </c>
      <c r="UW64" s="34"/>
      <c r="UX64" s="34">
        <v>1154</v>
      </c>
      <c r="UY64" s="34">
        <v>172</v>
      </c>
      <c r="UZ64" s="34">
        <v>-105</v>
      </c>
      <c r="VA64" s="34">
        <v>-45</v>
      </c>
      <c r="VB64" s="34">
        <v>-61</v>
      </c>
      <c r="VC64" s="34">
        <v>1607555</v>
      </c>
      <c r="VD64" s="34"/>
      <c r="VE64" s="34">
        <v>0.04</v>
      </c>
      <c r="VF64" s="34">
        <v>3872</v>
      </c>
      <c r="VG64" s="34">
        <v>1334</v>
      </c>
      <c r="VH64" s="34">
        <v>3701</v>
      </c>
      <c r="VI64" s="34">
        <v>480</v>
      </c>
      <c r="VJ64" s="34">
        <v>7</v>
      </c>
      <c r="VK64" s="34">
        <v>797</v>
      </c>
      <c r="VL64" s="34">
        <v>655</v>
      </c>
      <c r="VM64" s="34"/>
      <c r="VN64" s="34">
        <v>362</v>
      </c>
      <c r="VO64" s="34"/>
      <c r="VP64" s="34">
        <v>-13</v>
      </c>
      <c r="VQ64" s="34">
        <v>-10</v>
      </c>
      <c r="VR64" s="34"/>
      <c r="VS64" s="34">
        <v>307807</v>
      </c>
      <c r="VT64" s="34"/>
      <c r="VU64" s="34">
        <v>0.31</v>
      </c>
      <c r="VV64" s="34">
        <v>353</v>
      </c>
      <c r="VW64" s="34">
        <v>193</v>
      </c>
      <c r="VX64" s="34">
        <v>250</v>
      </c>
      <c r="VY64" s="34"/>
      <c r="VZ64" s="34">
        <v>6</v>
      </c>
      <c r="WA64" s="34">
        <v>139</v>
      </c>
      <c r="WB64" s="34">
        <v>43</v>
      </c>
      <c r="WC64" s="34"/>
      <c r="WD64" s="34">
        <v>55</v>
      </c>
      <c r="WE64" s="34"/>
      <c r="WF64" s="34">
        <v>-4</v>
      </c>
      <c r="WG64" s="34">
        <v>-4</v>
      </c>
      <c r="WH64" s="34"/>
      <c r="WI64" s="34">
        <v>16982</v>
      </c>
      <c r="WJ64" s="34"/>
      <c r="WK64" s="34"/>
      <c r="WL64" s="34">
        <v>22</v>
      </c>
      <c r="WM64" s="34">
        <v>29</v>
      </c>
      <c r="WN64" s="34">
        <v>88</v>
      </c>
      <c r="WO64" s="34">
        <v>1</v>
      </c>
      <c r="WP64" s="34">
        <v>10</v>
      </c>
      <c r="WQ64" s="34">
        <v>1609</v>
      </c>
      <c r="WR64" s="34"/>
      <c r="WS64" s="34"/>
      <c r="WT64" s="34">
        <v>204</v>
      </c>
      <c r="WU64" s="34">
        <v>45</v>
      </c>
      <c r="WV64" s="34">
        <v>-35</v>
      </c>
      <c r="WW64" s="34">
        <v>-6</v>
      </c>
      <c r="WX64" s="34">
        <v>-26</v>
      </c>
      <c r="WY64" s="34">
        <v>46098</v>
      </c>
      <c r="WZ64" s="34"/>
      <c r="XA64" s="34">
        <v>7.0000000000000007E-2</v>
      </c>
      <c r="XB64" s="34">
        <v>840</v>
      </c>
      <c r="XC64" s="34">
        <v>236</v>
      </c>
      <c r="XD64" s="34">
        <v>419</v>
      </c>
      <c r="XE64" s="34">
        <v>114</v>
      </c>
      <c r="XF64" s="34">
        <v>8</v>
      </c>
      <c r="XG64" s="34">
        <v>18350</v>
      </c>
      <c r="XH64" s="34">
        <v>1</v>
      </c>
      <c r="XI64" s="34"/>
      <c r="XJ64" s="34">
        <v>4258</v>
      </c>
      <c r="XK64" s="34">
        <v>1329</v>
      </c>
      <c r="XL64" s="34">
        <v>-841</v>
      </c>
      <c r="XM64" s="34">
        <v>-160</v>
      </c>
      <c r="XN64" s="34">
        <v>-624</v>
      </c>
      <c r="XO64" s="34">
        <v>73268</v>
      </c>
      <c r="XP64" s="34"/>
      <c r="XQ64" s="34">
        <v>0.03</v>
      </c>
      <c r="XR64" s="34">
        <v>13473</v>
      </c>
      <c r="XS64" s="34">
        <v>1058</v>
      </c>
      <c r="XT64" s="34">
        <v>2394</v>
      </c>
      <c r="XU64" s="34">
        <v>1425</v>
      </c>
      <c r="XV64" s="34">
        <v>9</v>
      </c>
      <c r="XW64" s="34">
        <v>9038</v>
      </c>
      <c r="XX64" s="34"/>
      <c r="XY64" s="34"/>
      <c r="XZ64" s="34">
        <v>1537</v>
      </c>
      <c r="YA64" s="34">
        <v>534</v>
      </c>
      <c r="YB64" s="34">
        <v>-409</v>
      </c>
      <c r="YC64" s="34">
        <v>-71</v>
      </c>
      <c r="YD64" s="34">
        <v>-300</v>
      </c>
      <c r="YE64" s="34">
        <v>8415</v>
      </c>
      <c r="YF64" s="34"/>
      <c r="YG64" s="34">
        <v>0.02</v>
      </c>
      <c r="YH64" s="34">
        <v>5617</v>
      </c>
      <c r="YI64" s="34">
        <v>500</v>
      </c>
      <c r="YJ64" s="34">
        <v>1668</v>
      </c>
      <c r="YK64" s="34">
        <v>1253</v>
      </c>
      <c r="YL64" s="34">
        <v>13</v>
      </c>
      <c r="YM64" s="34">
        <v>2804</v>
      </c>
      <c r="YN64" s="34">
        <v>1</v>
      </c>
      <c r="YO64" s="34"/>
      <c r="YP64" s="34">
        <v>447</v>
      </c>
      <c r="YQ64" s="34">
        <v>96</v>
      </c>
      <c r="YR64" s="34">
        <v>-47</v>
      </c>
      <c r="YS64" s="34">
        <v>-8</v>
      </c>
      <c r="YT64" s="34">
        <v>-33</v>
      </c>
      <c r="YU64" s="34">
        <v>55128</v>
      </c>
      <c r="YV64" s="34"/>
      <c r="YW64" s="34">
        <v>0.16</v>
      </c>
      <c r="YX64" s="34">
        <v>2235</v>
      </c>
      <c r="YY64" s="34">
        <v>197</v>
      </c>
      <c r="YZ64" s="34">
        <v>296</v>
      </c>
      <c r="ZA64" s="34">
        <v>76</v>
      </c>
      <c r="ZB64" s="34">
        <v>5</v>
      </c>
      <c r="ZC64" s="34">
        <v>6508</v>
      </c>
      <c r="ZD64" s="34"/>
      <c r="ZE64" s="34"/>
      <c r="ZF64" s="34">
        <v>2274</v>
      </c>
      <c r="ZG64" s="34">
        <v>699</v>
      </c>
      <c r="ZH64" s="34">
        <v>-385</v>
      </c>
      <c r="ZI64" s="34">
        <v>-80</v>
      </c>
      <c r="ZJ64" s="34">
        <v>-290</v>
      </c>
      <c r="ZK64" s="34">
        <v>9725</v>
      </c>
      <c r="ZL64" s="34"/>
      <c r="ZM64" s="34"/>
      <c r="ZN64" s="34">
        <v>5622</v>
      </c>
      <c r="ZO64" s="34">
        <v>361</v>
      </c>
      <c r="ZP64" s="34">
        <v>430</v>
      </c>
      <c r="ZQ64" s="34">
        <v>96</v>
      </c>
      <c r="ZR64" s="34">
        <v>4</v>
      </c>
      <c r="ZS64" s="34">
        <v>35252</v>
      </c>
      <c r="ZT64" s="34">
        <v>701</v>
      </c>
      <c r="ZU64" s="34"/>
      <c r="ZV64" s="34">
        <v>6460</v>
      </c>
      <c r="ZW64" s="34">
        <v>2116</v>
      </c>
      <c r="ZX64" s="34">
        <v>-1380</v>
      </c>
      <c r="ZY64" s="34">
        <v>-248</v>
      </c>
      <c r="ZZ64" s="34">
        <v>-1051</v>
      </c>
      <c r="AAA64" s="34">
        <v>566406</v>
      </c>
      <c r="AAB64" s="34"/>
      <c r="AAC64" s="34">
        <v>0.01</v>
      </c>
      <c r="AAD64" s="34">
        <v>24748</v>
      </c>
      <c r="AAE64" s="34">
        <v>3669</v>
      </c>
      <c r="AAF64" s="34">
        <v>6006</v>
      </c>
      <c r="AAG64" s="34">
        <v>829</v>
      </c>
      <c r="AAH64" s="34">
        <v>4</v>
      </c>
      <c r="AAI64" s="34">
        <v>8645</v>
      </c>
      <c r="AAJ64" s="34">
        <v>392</v>
      </c>
      <c r="AAK64" s="34"/>
      <c r="AAL64" s="34">
        <v>2336</v>
      </c>
      <c r="AAM64" s="34">
        <v>456</v>
      </c>
      <c r="AAN64" s="34">
        <v>-279</v>
      </c>
      <c r="AAO64" s="34">
        <v>-65</v>
      </c>
      <c r="AAP64" s="34">
        <v>-170</v>
      </c>
      <c r="AAQ64" s="34">
        <v>1602396</v>
      </c>
      <c r="AAR64" s="34"/>
      <c r="AAS64" s="34">
        <v>0.09</v>
      </c>
      <c r="AAT64" s="34">
        <v>5697</v>
      </c>
      <c r="AAU64" s="34">
        <v>1084</v>
      </c>
      <c r="AAV64" s="34">
        <v>1790</v>
      </c>
      <c r="AAW64" s="34">
        <v>74</v>
      </c>
      <c r="AAX64" s="34">
        <v>5</v>
      </c>
      <c r="AAY64" s="34">
        <v>4668</v>
      </c>
      <c r="AAZ64" s="34">
        <v>334</v>
      </c>
      <c r="ABA64" s="34"/>
      <c r="ABB64" s="34">
        <v>1091</v>
      </c>
      <c r="ABC64" s="34">
        <v>217</v>
      </c>
      <c r="ABD64" s="34">
        <v>-132</v>
      </c>
      <c r="ABE64" s="34">
        <v>-37</v>
      </c>
      <c r="ABF64" s="34">
        <v>-70</v>
      </c>
      <c r="ABG64" s="34">
        <v>515921</v>
      </c>
      <c r="ABH64" s="34"/>
      <c r="ABI64" s="34">
        <v>0.02</v>
      </c>
      <c r="ABJ64" s="34">
        <v>3322</v>
      </c>
      <c r="ABK64" s="34">
        <v>449</v>
      </c>
      <c r="ABL64" s="34">
        <v>834</v>
      </c>
      <c r="ABM64" s="34">
        <v>63</v>
      </c>
      <c r="ABN64" s="34">
        <v>5</v>
      </c>
      <c r="ABO64" s="34">
        <v>756</v>
      </c>
      <c r="ABP64" s="34"/>
      <c r="ABQ64" s="34"/>
      <c r="ABR64" s="34">
        <v>131</v>
      </c>
      <c r="ABS64" s="34">
        <v>119</v>
      </c>
      <c r="ABT64" s="34">
        <v>-49</v>
      </c>
      <c r="ABU64" s="34">
        <v>-9</v>
      </c>
      <c r="ABV64" s="34">
        <v>-35</v>
      </c>
      <c r="ABW64" s="34">
        <v>12098</v>
      </c>
      <c r="ABX64" s="34"/>
      <c r="ABY64" s="34"/>
      <c r="ABZ64" s="34">
        <v>500</v>
      </c>
      <c r="ACA64" s="34">
        <v>134</v>
      </c>
      <c r="ACB64" s="34">
        <v>119</v>
      </c>
      <c r="ACC64" s="34">
        <v>2</v>
      </c>
      <c r="ACD64" s="34">
        <v>4</v>
      </c>
      <c r="ACE64" s="34">
        <v>1200</v>
      </c>
      <c r="ACF64" s="34"/>
      <c r="ACG64" s="34"/>
      <c r="ACH64" s="34">
        <v>801</v>
      </c>
      <c r="ACI64" s="34">
        <v>49</v>
      </c>
      <c r="ACJ64" s="34">
        <v>-52</v>
      </c>
      <c r="ACK64" s="34">
        <v>-15</v>
      </c>
      <c r="ACL64" s="34">
        <v>-31</v>
      </c>
      <c r="ACM64" s="34">
        <v>1051451</v>
      </c>
      <c r="ACN64" s="34"/>
      <c r="ACO64" s="34">
        <v>0.55000000000000004</v>
      </c>
      <c r="ACP64" s="34">
        <v>839</v>
      </c>
      <c r="ACQ64" s="34">
        <v>185</v>
      </c>
      <c r="ACR64" s="34">
        <v>174</v>
      </c>
      <c r="ACS64" s="34">
        <v>2</v>
      </c>
      <c r="ACT64" s="34">
        <v>4</v>
      </c>
      <c r="ACU64" s="34">
        <v>2010</v>
      </c>
      <c r="ACV64" s="34">
        <v>59</v>
      </c>
      <c r="ACW64" s="34"/>
      <c r="ACX64" s="34">
        <v>312</v>
      </c>
      <c r="ACY64" s="34">
        <v>71</v>
      </c>
      <c r="ACZ64" s="34">
        <v>-45</v>
      </c>
      <c r="ADA64" s="34">
        <v>-3</v>
      </c>
      <c r="ADB64" s="34">
        <v>-34</v>
      </c>
      <c r="ADC64" s="34">
        <v>22926</v>
      </c>
      <c r="ADD64" s="34"/>
      <c r="ADE64" s="34">
        <v>0.01</v>
      </c>
      <c r="ADF64" s="34">
        <v>1028</v>
      </c>
      <c r="ADG64" s="34">
        <v>315</v>
      </c>
      <c r="ADH64" s="34">
        <v>661</v>
      </c>
      <c r="ADI64" s="34">
        <v>6</v>
      </c>
      <c r="ADJ64" s="34">
        <v>6</v>
      </c>
      <c r="ADK64" s="34">
        <v>12</v>
      </c>
      <c r="ADL64" s="34"/>
      <c r="ADM64" s="34"/>
      <c r="ADN64" s="34">
        <v>2</v>
      </c>
      <c r="ADO64" s="34">
        <v>1</v>
      </c>
      <c r="ADP64" s="34"/>
      <c r="ADQ64" s="34"/>
      <c r="ADR64" s="34"/>
      <c r="ADS64" s="34"/>
      <c r="ADT64" s="34"/>
      <c r="ADU64" s="34"/>
      <c r="ADV64" s="34">
        <v>10</v>
      </c>
      <c r="ADW64" s="34"/>
      <c r="ADX64" s="34">
        <v>1</v>
      </c>
      <c r="ADY64" s="34"/>
      <c r="ADZ64" s="34">
        <v>5</v>
      </c>
      <c r="AEA64" s="34">
        <v>11299</v>
      </c>
      <c r="AEB64" s="34"/>
      <c r="AEC64" s="34"/>
      <c r="AED64" s="34">
        <v>4405</v>
      </c>
      <c r="AEE64" s="34">
        <v>934</v>
      </c>
      <c r="AEF64" s="34">
        <v>-786</v>
      </c>
      <c r="AEG64" s="34">
        <v>-330</v>
      </c>
      <c r="AEH64" s="34">
        <v>-402</v>
      </c>
      <c r="AEI64" s="34">
        <v>105575</v>
      </c>
      <c r="AEJ64" s="34"/>
      <c r="AEK64" s="34">
        <v>0.01</v>
      </c>
      <c r="AEL64" s="34">
        <v>6543</v>
      </c>
      <c r="AEM64" s="34">
        <v>2060</v>
      </c>
      <c r="AEN64" s="34">
        <v>2453</v>
      </c>
      <c r="AEO64" s="34">
        <v>244</v>
      </c>
      <c r="AEP64" s="34">
        <v>7</v>
      </c>
      <c r="AEQ64" s="34">
        <v>121112</v>
      </c>
      <c r="AER64" s="34">
        <v>12</v>
      </c>
      <c r="AES64" s="34"/>
      <c r="AET64" s="34">
        <v>18514</v>
      </c>
      <c r="AEU64" s="34">
        <v>2357</v>
      </c>
      <c r="AEV64" s="34">
        <v>-2204</v>
      </c>
      <c r="AEW64" s="34">
        <v>-988</v>
      </c>
      <c r="AEX64" s="34">
        <v>-1101</v>
      </c>
      <c r="AEY64" s="34">
        <v>161795</v>
      </c>
      <c r="AEZ64" s="34"/>
      <c r="AFA64" s="34">
        <v>0.02</v>
      </c>
      <c r="AFB64" s="34">
        <v>32611</v>
      </c>
      <c r="AFC64" s="34">
        <v>22367</v>
      </c>
      <c r="AFD64" s="34">
        <v>55935</v>
      </c>
      <c r="AFE64" s="34">
        <v>10200</v>
      </c>
      <c r="AFF64" s="34">
        <v>12</v>
      </c>
      <c r="AFG64" s="34"/>
      <c r="AFH64" s="34"/>
      <c r="AFI64" s="34"/>
      <c r="AFJ64" s="34"/>
      <c r="AFK64" s="34"/>
      <c r="AFL64" s="34"/>
      <c r="AFM64" s="34"/>
      <c r="AFN64" s="34"/>
      <c r="AFO64" s="34"/>
      <c r="AFP64" s="34"/>
      <c r="AFQ64" s="34"/>
      <c r="AFR64" s="34"/>
      <c r="AFS64" s="34"/>
      <c r="AFT64" s="34"/>
      <c r="AFU64" s="34"/>
      <c r="AFV64" s="34"/>
      <c r="AFW64" s="34">
        <v>32205</v>
      </c>
      <c r="AFX64" s="34">
        <v>650</v>
      </c>
      <c r="AFY64" s="34"/>
      <c r="AFZ64" s="34">
        <v>5126</v>
      </c>
      <c r="AGA64" s="34">
        <v>941</v>
      </c>
      <c r="AGB64" s="34">
        <v>-868</v>
      </c>
      <c r="AGC64" s="34">
        <v>-219</v>
      </c>
      <c r="AGD64" s="34">
        <v>-604</v>
      </c>
      <c r="AGE64" s="34">
        <v>1547425</v>
      </c>
      <c r="AGF64" s="34"/>
      <c r="AGG64" s="34">
        <v>0.01</v>
      </c>
      <c r="AGH64" s="34">
        <v>22842</v>
      </c>
      <c r="AGI64" s="34">
        <v>5458</v>
      </c>
      <c r="AGJ64" s="34">
        <v>3188</v>
      </c>
      <c r="AGK64" s="34">
        <v>717</v>
      </c>
      <c r="AGL64" s="34">
        <v>5</v>
      </c>
      <c r="AGM64" s="34">
        <v>54196</v>
      </c>
      <c r="AGN64" s="34">
        <v>40</v>
      </c>
      <c r="AGO64" s="34"/>
      <c r="AGP64" s="34">
        <v>8089</v>
      </c>
      <c r="AGQ64" s="34">
        <v>2918</v>
      </c>
      <c r="AGR64" s="34">
        <v>-1703</v>
      </c>
      <c r="AGS64" s="34">
        <v>-303</v>
      </c>
      <c r="AGT64" s="34">
        <v>-926</v>
      </c>
      <c r="AGU64" s="34">
        <v>3646993</v>
      </c>
      <c r="AGV64" s="34"/>
      <c r="AGW64" s="34">
        <v>0.04</v>
      </c>
      <c r="AGX64" s="34">
        <v>32334</v>
      </c>
      <c r="AGY64" s="34">
        <v>7183</v>
      </c>
      <c r="AGZ64" s="34">
        <v>12769</v>
      </c>
      <c r="AHA64" s="34">
        <v>1910</v>
      </c>
      <c r="AHB64" s="34">
        <v>5</v>
      </c>
      <c r="AHC64" s="34">
        <v>326448</v>
      </c>
      <c r="AHD64" s="34">
        <v>5844</v>
      </c>
      <c r="AHE64" s="34"/>
      <c r="AHF64" s="34">
        <v>58461</v>
      </c>
      <c r="AHG64" s="34">
        <v>13562</v>
      </c>
      <c r="AHH64" s="34">
        <v>-9565</v>
      </c>
      <c r="AHI64" s="34">
        <v>-2636</v>
      </c>
      <c r="AHJ64" s="34">
        <v>-5994</v>
      </c>
      <c r="AHK64" s="34">
        <v>12151898</v>
      </c>
      <c r="AHL64" s="34"/>
      <c r="AHM64" s="34"/>
      <c r="AHN64" s="34">
        <v>167000</v>
      </c>
      <c r="AHO64" s="34">
        <v>48704</v>
      </c>
      <c r="AHP64" s="34">
        <v>94150</v>
      </c>
      <c r="AHQ64" s="34">
        <v>16594</v>
      </c>
      <c r="AHR64" s="34"/>
      <c r="AHS64" s="32" t="s">
        <v>509</v>
      </c>
      <c r="AHT64" s="198" t="s">
        <v>2389</v>
      </c>
      <c r="AHU64" s="32" t="s">
        <v>182</v>
      </c>
    </row>
    <row r="65" spans="1:906" ht="15" customHeight="1">
      <c r="A65" s="36" t="s">
        <v>307</v>
      </c>
      <c r="B65" s="58" t="s">
        <v>248</v>
      </c>
      <c r="C65" s="36" t="s">
        <v>179</v>
      </c>
      <c r="D65" s="74">
        <v>44926</v>
      </c>
      <c r="E65" s="58" t="s">
        <v>193</v>
      </c>
      <c r="F65" s="58" t="s">
        <v>191</v>
      </c>
      <c r="G65" s="59">
        <v>402473</v>
      </c>
      <c r="H65" s="31">
        <v>24247</v>
      </c>
      <c r="I65" s="34"/>
      <c r="J65" s="34">
        <v>51362</v>
      </c>
      <c r="K65" s="31">
        <v>12224</v>
      </c>
      <c r="L65" s="31">
        <v>10411</v>
      </c>
      <c r="M65" s="34">
        <v>2911</v>
      </c>
      <c r="N65" s="31">
        <v>5894</v>
      </c>
      <c r="O65" s="31"/>
      <c r="P65" s="31"/>
      <c r="Q65" s="31"/>
      <c r="R65" s="31">
        <v>226967</v>
      </c>
      <c r="S65" s="31">
        <v>78217</v>
      </c>
      <c r="T65" s="31">
        <v>85283</v>
      </c>
      <c r="U65" s="180">
        <v>12006</v>
      </c>
      <c r="V65" s="34">
        <v>6.5</v>
      </c>
      <c r="W65" s="34">
        <v>49196</v>
      </c>
      <c r="X65" s="34">
        <v>0</v>
      </c>
      <c r="Y65" s="34"/>
      <c r="Z65" s="34">
        <v>5497</v>
      </c>
      <c r="AA65" s="34">
        <v>1619</v>
      </c>
      <c r="AB65" s="34">
        <v>1830</v>
      </c>
      <c r="AC65" s="34">
        <v>505</v>
      </c>
      <c r="AD65" s="34">
        <v>1002</v>
      </c>
      <c r="AE65" s="34"/>
      <c r="AF65" s="34"/>
      <c r="AG65" s="34"/>
      <c r="AH65" s="34">
        <v>20590</v>
      </c>
      <c r="AI65" s="34">
        <v>15992</v>
      </c>
      <c r="AJ65" s="34">
        <v>11919</v>
      </c>
      <c r="AK65" s="34">
        <v>694</v>
      </c>
      <c r="AL65" s="34">
        <v>7.1</v>
      </c>
      <c r="AM65" s="34">
        <v>9423</v>
      </c>
      <c r="AN65" s="34">
        <v>4363</v>
      </c>
      <c r="AO65" s="34"/>
      <c r="AP65" s="34">
        <v>1448</v>
      </c>
      <c r="AQ65" s="34">
        <v>492</v>
      </c>
      <c r="AR65" s="34">
        <v>327</v>
      </c>
      <c r="AS65" s="34">
        <v>179</v>
      </c>
      <c r="AT65" s="34">
        <v>137</v>
      </c>
      <c r="AU65" s="34"/>
      <c r="AV65" s="34"/>
      <c r="AW65" s="34"/>
      <c r="AX65" s="34">
        <v>8204</v>
      </c>
      <c r="AY65" s="34">
        <v>1069</v>
      </c>
      <c r="AZ65" s="34">
        <v>147</v>
      </c>
      <c r="BA65" s="34">
        <v>2</v>
      </c>
      <c r="BB65" s="34">
        <v>2.4</v>
      </c>
      <c r="BC65" s="34">
        <v>63</v>
      </c>
      <c r="BD65" s="34">
        <v>0</v>
      </c>
      <c r="BE65" s="34"/>
      <c r="BF65" s="34">
        <v>1</v>
      </c>
      <c r="BG65" s="34">
        <v>0</v>
      </c>
      <c r="BH65" s="34">
        <v>0</v>
      </c>
      <c r="BI65" s="34">
        <v>0</v>
      </c>
      <c r="BJ65" s="34">
        <v>0</v>
      </c>
      <c r="BK65" s="34"/>
      <c r="BL65" s="34"/>
      <c r="BM65" s="34"/>
      <c r="BN65" s="34">
        <v>63</v>
      </c>
      <c r="BO65" s="34">
        <v>0</v>
      </c>
      <c r="BP65" s="34">
        <v>0</v>
      </c>
      <c r="BQ65" s="34">
        <v>0</v>
      </c>
      <c r="BR65" s="34">
        <v>0.4</v>
      </c>
      <c r="BS65" s="34">
        <v>5786</v>
      </c>
      <c r="BT65" s="34">
        <v>3812</v>
      </c>
      <c r="BU65" s="34"/>
      <c r="BV65" s="34">
        <v>1058</v>
      </c>
      <c r="BW65" s="34">
        <v>54</v>
      </c>
      <c r="BX65" s="34">
        <v>152</v>
      </c>
      <c r="BY65" s="34">
        <v>122</v>
      </c>
      <c r="BZ65" s="34">
        <v>25</v>
      </c>
      <c r="CA65" s="34"/>
      <c r="CB65" s="34"/>
      <c r="CC65" s="34"/>
      <c r="CD65" s="34">
        <v>4818</v>
      </c>
      <c r="CE65" s="34">
        <v>834</v>
      </c>
      <c r="CF65" s="34">
        <v>133</v>
      </c>
      <c r="CG65" s="34">
        <v>1</v>
      </c>
      <c r="CH65" s="34">
        <v>2.8</v>
      </c>
      <c r="CI65" s="34">
        <v>1818</v>
      </c>
      <c r="CJ65" s="34">
        <v>73</v>
      </c>
      <c r="CK65" s="34"/>
      <c r="CL65" s="34">
        <v>350</v>
      </c>
      <c r="CM65" s="34">
        <v>19</v>
      </c>
      <c r="CN65" s="34">
        <v>61</v>
      </c>
      <c r="CO65" s="34">
        <v>56</v>
      </c>
      <c r="CP65" s="34">
        <v>2</v>
      </c>
      <c r="CQ65" s="34"/>
      <c r="CR65" s="34"/>
      <c r="CS65" s="34"/>
      <c r="CT65" s="34">
        <v>1743</v>
      </c>
      <c r="CU65" s="34">
        <v>72</v>
      </c>
      <c r="CV65" s="34">
        <v>2</v>
      </c>
      <c r="CW65" s="34">
        <v>0</v>
      </c>
      <c r="CX65" s="34">
        <v>1.5</v>
      </c>
      <c r="CY65" s="34">
        <v>944</v>
      </c>
      <c r="CZ65" s="34">
        <v>90</v>
      </c>
      <c r="DA65" s="34"/>
      <c r="DB65" s="34">
        <v>20</v>
      </c>
      <c r="DC65" s="34">
        <v>384</v>
      </c>
      <c r="DD65" s="34">
        <v>108</v>
      </c>
      <c r="DE65" s="34">
        <v>1</v>
      </c>
      <c r="DF65" s="34">
        <v>106</v>
      </c>
      <c r="DG65" s="34"/>
      <c r="DH65" s="34"/>
      <c r="DI65" s="34"/>
      <c r="DJ65" s="34">
        <v>802</v>
      </c>
      <c r="DK65" s="34">
        <v>129</v>
      </c>
      <c r="DL65" s="34">
        <v>12</v>
      </c>
      <c r="DM65" s="34">
        <v>1</v>
      </c>
      <c r="DN65" s="34">
        <v>2.6</v>
      </c>
      <c r="DO65" s="34">
        <v>812</v>
      </c>
      <c r="DP65" s="34">
        <v>388</v>
      </c>
      <c r="DQ65" s="34"/>
      <c r="DR65" s="34">
        <v>19</v>
      </c>
      <c r="DS65" s="34">
        <v>35</v>
      </c>
      <c r="DT65" s="34">
        <v>5</v>
      </c>
      <c r="DU65" s="34">
        <v>1</v>
      </c>
      <c r="DV65" s="34">
        <v>4</v>
      </c>
      <c r="DW65" s="34"/>
      <c r="DX65" s="34"/>
      <c r="DY65" s="34"/>
      <c r="DZ65" s="34">
        <v>778</v>
      </c>
      <c r="EA65" s="34">
        <v>33</v>
      </c>
      <c r="EB65" s="34">
        <v>0</v>
      </c>
      <c r="EC65" s="34">
        <v>1</v>
      </c>
      <c r="ED65" s="34">
        <v>2</v>
      </c>
      <c r="EE65" s="34">
        <v>78371</v>
      </c>
      <c r="EF65" s="34">
        <v>9205</v>
      </c>
      <c r="EG65" s="34"/>
      <c r="EH65" s="34">
        <v>7321</v>
      </c>
      <c r="EI65" s="34">
        <v>2037</v>
      </c>
      <c r="EJ65" s="34">
        <v>1612</v>
      </c>
      <c r="EK65" s="34">
        <v>394</v>
      </c>
      <c r="EL65" s="34">
        <v>1018</v>
      </c>
      <c r="EM65" s="34"/>
      <c r="EN65" s="34"/>
      <c r="EO65" s="34"/>
      <c r="EP65" s="34">
        <v>66807</v>
      </c>
      <c r="EQ65" s="34">
        <v>9104</v>
      </c>
      <c r="ER65" s="34">
        <v>1860</v>
      </c>
      <c r="ES65" s="34">
        <v>600</v>
      </c>
      <c r="ET65" s="34">
        <v>2.9</v>
      </c>
      <c r="EU65" s="34">
        <v>12403</v>
      </c>
      <c r="EV65" s="34">
        <v>129</v>
      </c>
      <c r="EW65" s="34"/>
      <c r="EX65" s="34">
        <v>748</v>
      </c>
      <c r="EY65" s="34">
        <v>275</v>
      </c>
      <c r="EZ65" s="34">
        <v>249</v>
      </c>
      <c r="FA65" s="34">
        <v>39</v>
      </c>
      <c r="FB65" s="34">
        <v>153</v>
      </c>
      <c r="FC65" s="34"/>
      <c r="FD65" s="34"/>
      <c r="FE65" s="34"/>
      <c r="FF65" s="34">
        <v>9394</v>
      </c>
      <c r="FG65" s="34">
        <v>2321</v>
      </c>
      <c r="FH65" s="34">
        <v>508</v>
      </c>
      <c r="FI65" s="34">
        <v>181</v>
      </c>
      <c r="FJ65" s="34">
        <v>3.8</v>
      </c>
      <c r="FK65" s="34">
        <v>5639</v>
      </c>
      <c r="FL65" s="34">
        <v>0</v>
      </c>
      <c r="FM65" s="34"/>
      <c r="FN65" s="34">
        <v>348</v>
      </c>
      <c r="FO65" s="34">
        <v>54</v>
      </c>
      <c r="FP65" s="34">
        <v>70</v>
      </c>
      <c r="FQ65" s="34">
        <v>14</v>
      </c>
      <c r="FR65" s="34">
        <v>31</v>
      </c>
      <c r="FS65" s="34"/>
      <c r="FT65" s="34"/>
      <c r="FU65" s="34"/>
      <c r="FV65" s="34">
        <v>4289</v>
      </c>
      <c r="FW65" s="34">
        <v>961</v>
      </c>
      <c r="FX65" s="34">
        <v>344</v>
      </c>
      <c r="FY65" s="34">
        <v>45</v>
      </c>
      <c r="FZ65" s="34">
        <v>3.9</v>
      </c>
      <c r="GA65" s="34">
        <v>15</v>
      </c>
      <c r="GB65" s="34">
        <v>0</v>
      </c>
      <c r="GC65" s="34"/>
      <c r="GD65" s="34">
        <v>0</v>
      </c>
      <c r="GE65" s="34">
        <v>0</v>
      </c>
      <c r="GF65" s="34">
        <v>0</v>
      </c>
      <c r="GG65" s="34">
        <v>0</v>
      </c>
      <c r="GH65" s="34">
        <v>0</v>
      </c>
      <c r="GI65" s="34"/>
      <c r="GJ65" s="34"/>
      <c r="GK65" s="34"/>
      <c r="GL65" s="34">
        <v>14</v>
      </c>
      <c r="GM65" s="34">
        <v>0</v>
      </c>
      <c r="GN65" s="34">
        <v>0</v>
      </c>
      <c r="GO65" s="34">
        <v>0</v>
      </c>
      <c r="GP65" s="34">
        <v>1.5</v>
      </c>
      <c r="GQ65" s="34">
        <v>1274</v>
      </c>
      <c r="GR65" s="34">
        <v>0</v>
      </c>
      <c r="GS65" s="34"/>
      <c r="GT65" s="34">
        <v>208</v>
      </c>
      <c r="GU65" s="34">
        <v>29</v>
      </c>
      <c r="GV65" s="34">
        <v>22</v>
      </c>
      <c r="GW65" s="34">
        <v>7</v>
      </c>
      <c r="GX65" s="34">
        <v>12</v>
      </c>
      <c r="GY65" s="34"/>
      <c r="GZ65" s="34"/>
      <c r="HA65" s="34"/>
      <c r="HB65" s="34">
        <v>1064</v>
      </c>
      <c r="HC65" s="34">
        <v>148</v>
      </c>
      <c r="HD65" s="34">
        <v>52</v>
      </c>
      <c r="HE65" s="34">
        <v>10</v>
      </c>
      <c r="HF65" s="34">
        <v>2.8</v>
      </c>
      <c r="HG65" s="34">
        <v>742</v>
      </c>
      <c r="HH65" s="34">
        <v>0</v>
      </c>
      <c r="HI65" s="34"/>
      <c r="HJ65" s="34">
        <v>87</v>
      </c>
      <c r="HK65" s="34">
        <v>54</v>
      </c>
      <c r="HL65" s="34">
        <v>25</v>
      </c>
      <c r="HM65" s="34">
        <v>3</v>
      </c>
      <c r="HN65" s="34">
        <v>21</v>
      </c>
      <c r="HO65" s="34"/>
      <c r="HP65" s="34"/>
      <c r="HQ65" s="34"/>
      <c r="HR65" s="34">
        <v>679</v>
      </c>
      <c r="HS65" s="34">
        <v>46</v>
      </c>
      <c r="HT65" s="34">
        <v>6</v>
      </c>
      <c r="HU65" s="34">
        <v>11</v>
      </c>
      <c r="HV65" s="34">
        <v>3</v>
      </c>
      <c r="HW65" s="34">
        <v>605</v>
      </c>
      <c r="HX65" s="34">
        <v>0</v>
      </c>
      <c r="HY65" s="34"/>
      <c r="HZ65" s="34">
        <v>69</v>
      </c>
      <c r="IA65" s="34">
        <v>19</v>
      </c>
      <c r="IB65" s="34">
        <v>13</v>
      </c>
      <c r="IC65" s="34">
        <v>2</v>
      </c>
      <c r="ID65" s="34">
        <v>9</v>
      </c>
      <c r="IE65" s="34"/>
      <c r="IF65" s="34"/>
      <c r="IG65" s="34"/>
      <c r="IH65" s="34">
        <v>536</v>
      </c>
      <c r="II65" s="34">
        <v>54</v>
      </c>
      <c r="IJ65" s="34">
        <v>13</v>
      </c>
      <c r="IK65" s="34">
        <v>2</v>
      </c>
      <c r="IL65" s="34">
        <v>2.5</v>
      </c>
      <c r="IM65" s="34">
        <v>1102</v>
      </c>
      <c r="IN65" s="34">
        <v>0</v>
      </c>
      <c r="IO65" s="34"/>
      <c r="IP65" s="34">
        <v>89</v>
      </c>
      <c r="IQ65" s="34">
        <v>51</v>
      </c>
      <c r="IR65" s="34">
        <v>35</v>
      </c>
      <c r="IS65" s="34">
        <v>3</v>
      </c>
      <c r="IT65" s="34">
        <v>28</v>
      </c>
      <c r="IU65" s="34"/>
      <c r="IV65" s="34"/>
      <c r="IW65" s="34"/>
      <c r="IX65" s="34">
        <v>679</v>
      </c>
      <c r="IY65" s="34">
        <v>344</v>
      </c>
      <c r="IZ65" s="34">
        <v>60</v>
      </c>
      <c r="JA65" s="34">
        <v>18</v>
      </c>
      <c r="JB65" s="34">
        <v>4.5999999999999996</v>
      </c>
      <c r="JC65" s="34">
        <v>1964</v>
      </c>
      <c r="JD65" s="34">
        <v>0</v>
      </c>
      <c r="JE65" s="34"/>
      <c r="JF65" s="34">
        <v>113</v>
      </c>
      <c r="JG65" s="34">
        <v>19</v>
      </c>
      <c r="JH65" s="34">
        <v>20</v>
      </c>
      <c r="JI65" s="34">
        <v>3</v>
      </c>
      <c r="JJ65" s="34">
        <v>15</v>
      </c>
      <c r="JK65" s="34"/>
      <c r="JL65" s="34"/>
      <c r="JM65" s="34"/>
      <c r="JN65" s="34">
        <v>1702</v>
      </c>
      <c r="JO65" s="34">
        <v>250</v>
      </c>
      <c r="JP65" s="34">
        <v>5</v>
      </c>
      <c r="JQ65" s="34">
        <v>7</v>
      </c>
      <c r="JR65" s="34">
        <v>2.2000000000000002</v>
      </c>
      <c r="JS65" s="34">
        <v>524</v>
      </c>
      <c r="JT65" s="34">
        <v>0</v>
      </c>
      <c r="JU65" s="34"/>
      <c r="JV65" s="34">
        <v>69</v>
      </c>
      <c r="JW65" s="34">
        <v>25</v>
      </c>
      <c r="JX65" s="34">
        <v>15</v>
      </c>
      <c r="JY65" s="34">
        <v>2</v>
      </c>
      <c r="JZ65" s="34">
        <v>11</v>
      </c>
      <c r="KA65" s="34"/>
      <c r="KB65" s="34"/>
      <c r="KC65" s="34"/>
      <c r="KD65" s="34">
        <v>428</v>
      </c>
      <c r="KE65" s="34">
        <v>72</v>
      </c>
      <c r="KF65" s="34">
        <v>8</v>
      </c>
      <c r="KG65" s="34">
        <v>17</v>
      </c>
      <c r="KH65" s="34">
        <v>4.0999999999999996</v>
      </c>
      <c r="KI65" s="34">
        <v>2795</v>
      </c>
      <c r="KJ65" s="34">
        <v>2031</v>
      </c>
      <c r="KK65" s="34"/>
      <c r="KL65" s="34">
        <v>199</v>
      </c>
      <c r="KM65" s="34">
        <v>99</v>
      </c>
      <c r="KN65" s="34">
        <v>20</v>
      </c>
      <c r="KO65" s="34">
        <v>1</v>
      </c>
      <c r="KP65" s="34">
        <v>17</v>
      </c>
      <c r="KQ65" s="34"/>
      <c r="KR65" s="34"/>
      <c r="KS65" s="34"/>
      <c r="KT65" s="34">
        <v>2468</v>
      </c>
      <c r="KU65" s="34">
        <v>231</v>
      </c>
      <c r="KV65" s="34">
        <v>80</v>
      </c>
      <c r="KW65" s="34">
        <v>15</v>
      </c>
      <c r="KX65" s="34">
        <v>2</v>
      </c>
      <c r="KY65" s="34">
        <v>5002</v>
      </c>
      <c r="KZ65" s="34">
        <v>407</v>
      </c>
      <c r="LA65" s="34"/>
      <c r="LB65" s="34">
        <v>824</v>
      </c>
      <c r="LC65" s="34">
        <v>51</v>
      </c>
      <c r="LD65" s="34">
        <v>87</v>
      </c>
      <c r="LE65" s="34">
        <v>59</v>
      </c>
      <c r="LF65" s="34">
        <v>19</v>
      </c>
      <c r="LG65" s="34"/>
      <c r="LH65" s="34"/>
      <c r="LI65" s="34"/>
      <c r="LJ65" s="34">
        <v>4499</v>
      </c>
      <c r="LK65" s="34">
        <v>433</v>
      </c>
      <c r="LL65" s="34">
        <v>54</v>
      </c>
      <c r="LM65" s="34">
        <v>17</v>
      </c>
      <c r="LN65" s="34">
        <v>2.6</v>
      </c>
      <c r="LO65" s="34">
        <v>3290</v>
      </c>
      <c r="LP65" s="34">
        <v>0</v>
      </c>
      <c r="LQ65" s="34"/>
      <c r="LR65" s="34">
        <v>132</v>
      </c>
      <c r="LS65" s="34">
        <v>4</v>
      </c>
      <c r="LT65" s="34">
        <v>14</v>
      </c>
      <c r="LU65" s="34">
        <v>8</v>
      </c>
      <c r="LV65" s="34">
        <v>1</v>
      </c>
      <c r="LW65" s="34"/>
      <c r="LX65" s="34"/>
      <c r="LY65" s="34"/>
      <c r="LZ65" s="34">
        <v>2917</v>
      </c>
      <c r="MA65" s="34">
        <v>355</v>
      </c>
      <c r="MB65" s="34">
        <v>7</v>
      </c>
      <c r="MC65" s="34">
        <v>12</v>
      </c>
      <c r="MD65" s="34">
        <v>2.6</v>
      </c>
      <c r="ME65" s="34">
        <v>2530</v>
      </c>
      <c r="MF65" s="34">
        <v>66</v>
      </c>
      <c r="MG65" s="34"/>
      <c r="MH65" s="34">
        <v>472</v>
      </c>
      <c r="MI65" s="34">
        <v>46</v>
      </c>
      <c r="MJ65" s="34">
        <v>42</v>
      </c>
      <c r="MK65" s="34">
        <v>15</v>
      </c>
      <c r="ML65" s="34">
        <v>19</v>
      </c>
      <c r="MM65" s="34"/>
      <c r="MN65" s="34"/>
      <c r="MO65" s="34"/>
      <c r="MP65" s="34">
        <v>1972</v>
      </c>
      <c r="MQ65" s="34">
        <v>496</v>
      </c>
      <c r="MR65" s="34">
        <v>32</v>
      </c>
      <c r="MS65" s="34">
        <v>30</v>
      </c>
      <c r="MT65" s="34">
        <v>3.6</v>
      </c>
      <c r="MU65" s="34">
        <v>2029</v>
      </c>
      <c r="MV65" s="34">
        <v>8</v>
      </c>
      <c r="MW65" s="34"/>
      <c r="MX65" s="34">
        <v>299</v>
      </c>
      <c r="MY65" s="34">
        <v>55</v>
      </c>
      <c r="MZ65" s="34">
        <v>42</v>
      </c>
      <c r="NA65" s="34">
        <v>8</v>
      </c>
      <c r="NB65" s="34">
        <v>26</v>
      </c>
      <c r="NC65" s="34"/>
      <c r="ND65" s="34"/>
      <c r="NE65" s="34"/>
      <c r="NF65" s="34">
        <v>1658</v>
      </c>
      <c r="NG65" s="34">
        <v>330</v>
      </c>
      <c r="NH65" s="34">
        <v>34</v>
      </c>
      <c r="NI65" s="34">
        <v>7</v>
      </c>
      <c r="NJ65" s="34">
        <v>3.2</v>
      </c>
      <c r="NK65" s="34">
        <v>8837</v>
      </c>
      <c r="NL65" s="34">
        <v>6307</v>
      </c>
      <c r="NM65" s="34"/>
      <c r="NN65" s="34">
        <v>487</v>
      </c>
      <c r="NO65" s="34">
        <v>74</v>
      </c>
      <c r="NP65" s="34">
        <v>105</v>
      </c>
      <c r="NQ65" s="34">
        <v>60</v>
      </c>
      <c r="NR65" s="34">
        <v>38</v>
      </c>
      <c r="NS65" s="34"/>
      <c r="NT65" s="34"/>
      <c r="NU65" s="34"/>
      <c r="NV65" s="34">
        <v>8479</v>
      </c>
      <c r="NW65" s="34">
        <v>339</v>
      </c>
      <c r="NX65" s="34">
        <v>12</v>
      </c>
      <c r="NY65" s="34">
        <v>6</v>
      </c>
      <c r="NZ65" s="34">
        <v>1.8</v>
      </c>
      <c r="OA65" s="34">
        <v>5068</v>
      </c>
      <c r="OB65" s="34">
        <v>83</v>
      </c>
      <c r="OC65" s="34"/>
      <c r="OD65" s="34">
        <v>1092</v>
      </c>
      <c r="OE65" s="34">
        <v>338</v>
      </c>
      <c r="OF65" s="34">
        <v>303</v>
      </c>
      <c r="OG65" s="34">
        <v>88</v>
      </c>
      <c r="OH65" s="34">
        <v>191</v>
      </c>
      <c r="OI65" s="34"/>
      <c r="OJ65" s="34"/>
      <c r="OK65" s="34"/>
      <c r="OL65" s="34">
        <v>4225</v>
      </c>
      <c r="OM65" s="34">
        <v>697</v>
      </c>
      <c r="ON65" s="34">
        <v>101</v>
      </c>
      <c r="OO65" s="34">
        <v>45</v>
      </c>
      <c r="OP65" s="34">
        <v>3.3</v>
      </c>
      <c r="OQ65" s="34">
        <v>5363</v>
      </c>
      <c r="OR65" s="34">
        <v>0</v>
      </c>
      <c r="OS65" s="34"/>
      <c r="OT65" s="34">
        <v>236</v>
      </c>
      <c r="OU65" s="34">
        <v>139</v>
      </c>
      <c r="OV65" s="34">
        <v>117</v>
      </c>
      <c r="OW65" s="34">
        <v>9</v>
      </c>
      <c r="OX65" s="34">
        <v>105</v>
      </c>
      <c r="OY65" s="34"/>
      <c r="OZ65" s="34"/>
      <c r="PA65" s="34"/>
      <c r="PB65" s="34">
        <v>4997</v>
      </c>
      <c r="PC65" s="34">
        <v>340</v>
      </c>
      <c r="PD65" s="34">
        <v>14</v>
      </c>
      <c r="PE65" s="34">
        <v>12</v>
      </c>
      <c r="PF65" s="34">
        <v>1.3</v>
      </c>
      <c r="PG65" s="34">
        <v>2572</v>
      </c>
      <c r="PH65" s="34">
        <v>141</v>
      </c>
      <c r="PI65" s="34"/>
      <c r="PJ65" s="34">
        <v>299</v>
      </c>
      <c r="PK65" s="34">
        <v>103</v>
      </c>
      <c r="PL65" s="34">
        <v>58</v>
      </c>
      <c r="PM65" s="34">
        <v>7</v>
      </c>
      <c r="PN65" s="34">
        <v>48</v>
      </c>
      <c r="PO65" s="34"/>
      <c r="PP65" s="34"/>
      <c r="PQ65" s="34"/>
      <c r="PR65" s="34">
        <v>2197</v>
      </c>
      <c r="PS65" s="34">
        <v>351</v>
      </c>
      <c r="PT65" s="34">
        <v>11</v>
      </c>
      <c r="PU65" s="34">
        <v>13</v>
      </c>
      <c r="PV65" s="34">
        <v>2.7</v>
      </c>
      <c r="PW65" s="34">
        <v>3982</v>
      </c>
      <c r="PX65" s="34">
        <v>3</v>
      </c>
      <c r="PY65" s="34"/>
      <c r="PZ65" s="34">
        <v>452</v>
      </c>
      <c r="QA65" s="34">
        <v>187</v>
      </c>
      <c r="QB65" s="34">
        <v>153</v>
      </c>
      <c r="QC65" s="34">
        <v>14</v>
      </c>
      <c r="QD65" s="34">
        <v>132</v>
      </c>
      <c r="QE65" s="34"/>
      <c r="QF65" s="34"/>
      <c r="QG65" s="34"/>
      <c r="QH65" s="34">
        <v>3403</v>
      </c>
      <c r="QI65" s="34">
        <v>473</v>
      </c>
      <c r="QJ65" s="34">
        <v>58</v>
      </c>
      <c r="QK65" s="34">
        <v>48</v>
      </c>
      <c r="QL65" s="34">
        <v>3.3</v>
      </c>
      <c r="QM65" s="34">
        <v>7801</v>
      </c>
      <c r="QN65" s="34">
        <v>0</v>
      </c>
      <c r="QO65" s="34"/>
      <c r="QP65" s="34">
        <v>525</v>
      </c>
      <c r="QQ65" s="34">
        <v>78</v>
      </c>
      <c r="QR65" s="34">
        <v>62</v>
      </c>
      <c r="QS65" s="34">
        <v>15</v>
      </c>
      <c r="QT65" s="34">
        <v>38</v>
      </c>
      <c r="QU65" s="34"/>
      <c r="QV65" s="34"/>
      <c r="QW65" s="34"/>
      <c r="QX65" s="34">
        <v>7611</v>
      </c>
      <c r="QY65" s="34">
        <v>135</v>
      </c>
      <c r="QZ65" s="34">
        <v>46</v>
      </c>
      <c r="RA65" s="34">
        <v>10</v>
      </c>
      <c r="RB65" s="34">
        <v>1.4</v>
      </c>
      <c r="RC65" s="34">
        <v>2308</v>
      </c>
      <c r="RD65" s="34">
        <v>28</v>
      </c>
      <c r="RE65" s="34"/>
      <c r="RF65" s="34">
        <v>193</v>
      </c>
      <c r="RG65" s="34">
        <v>155</v>
      </c>
      <c r="RH65" s="34">
        <v>48</v>
      </c>
      <c r="RI65" s="34">
        <v>22</v>
      </c>
      <c r="RJ65" s="34">
        <v>19</v>
      </c>
      <c r="RK65" s="34"/>
      <c r="RL65" s="34"/>
      <c r="RM65" s="34"/>
      <c r="RN65" s="34">
        <v>1832</v>
      </c>
      <c r="RO65" s="34">
        <v>204</v>
      </c>
      <c r="RP65" s="34">
        <v>248</v>
      </c>
      <c r="RQ65" s="34">
        <v>24</v>
      </c>
      <c r="RR65" s="34">
        <v>3.7</v>
      </c>
      <c r="RS65" s="34">
        <v>534</v>
      </c>
      <c r="RT65" s="34">
        <v>0</v>
      </c>
      <c r="RU65" s="34"/>
      <c r="RV65" s="34">
        <v>91</v>
      </c>
      <c r="RW65" s="34">
        <v>73</v>
      </c>
      <c r="RX65" s="34">
        <v>29</v>
      </c>
      <c r="RY65" s="34">
        <v>2</v>
      </c>
      <c r="RZ65" s="34">
        <v>25</v>
      </c>
      <c r="SA65" s="34"/>
      <c r="SB65" s="34"/>
      <c r="SC65" s="34"/>
      <c r="SD65" s="34">
        <v>375</v>
      </c>
      <c r="SE65" s="34">
        <v>106</v>
      </c>
      <c r="SF65" s="34">
        <v>44</v>
      </c>
      <c r="SG65" s="34">
        <v>9</v>
      </c>
      <c r="SH65" s="34">
        <v>4.5999999999999996</v>
      </c>
      <c r="SI65" s="34">
        <v>968</v>
      </c>
      <c r="SJ65" s="34">
        <v>0</v>
      </c>
      <c r="SK65" s="34"/>
      <c r="SL65" s="34">
        <v>119</v>
      </c>
      <c r="SM65" s="34">
        <v>37</v>
      </c>
      <c r="SN65" s="34">
        <v>37</v>
      </c>
      <c r="SO65" s="34">
        <v>9</v>
      </c>
      <c r="SP65" s="34">
        <v>26</v>
      </c>
      <c r="SQ65" s="34"/>
      <c r="SR65" s="34"/>
      <c r="SS65" s="34"/>
      <c r="ST65" s="34">
        <v>681</v>
      </c>
      <c r="SU65" s="34">
        <v>216</v>
      </c>
      <c r="SV65" s="34">
        <v>25</v>
      </c>
      <c r="SW65" s="34">
        <v>46</v>
      </c>
      <c r="SX65" s="34">
        <v>4.9000000000000004</v>
      </c>
      <c r="SY65" s="34">
        <v>1023</v>
      </c>
      <c r="SZ65" s="34">
        <v>1</v>
      </c>
      <c r="TA65" s="34"/>
      <c r="TB65" s="34">
        <v>168</v>
      </c>
      <c r="TC65" s="34">
        <v>71</v>
      </c>
      <c r="TD65" s="34">
        <v>47</v>
      </c>
      <c r="TE65" s="34">
        <v>6</v>
      </c>
      <c r="TF65" s="34">
        <v>34</v>
      </c>
      <c r="TG65" s="34"/>
      <c r="TH65" s="34"/>
      <c r="TI65" s="34"/>
      <c r="TJ65" s="34">
        <v>709</v>
      </c>
      <c r="TK65" s="34">
        <v>203</v>
      </c>
      <c r="TL65" s="34">
        <v>97</v>
      </c>
      <c r="TM65" s="34">
        <v>14</v>
      </c>
      <c r="TN65" s="34">
        <v>4.5999999999999996</v>
      </c>
      <c r="TO65" s="34">
        <v>27088</v>
      </c>
      <c r="TP65" s="34">
        <v>9690</v>
      </c>
      <c r="TQ65" s="34"/>
      <c r="TR65" s="34">
        <v>1997</v>
      </c>
      <c r="TS65" s="34">
        <v>220</v>
      </c>
      <c r="TT65" s="34">
        <v>242</v>
      </c>
      <c r="TU65" s="34">
        <v>79</v>
      </c>
      <c r="TV65" s="34">
        <v>104</v>
      </c>
      <c r="TW65" s="34"/>
      <c r="TX65" s="34"/>
      <c r="TY65" s="34"/>
      <c r="TZ65" s="34">
        <v>18027</v>
      </c>
      <c r="UA65" s="34">
        <v>4293</v>
      </c>
      <c r="UB65" s="34">
        <v>4154</v>
      </c>
      <c r="UC65" s="34">
        <v>613</v>
      </c>
      <c r="UD65" s="34">
        <v>5.8</v>
      </c>
      <c r="UE65" s="34">
        <v>22095</v>
      </c>
      <c r="UF65" s="34">
        <v>7803</v>
      </c>
      <c r="UG65" s="34"/>
      <c r="UH65" s="34">
        <v>1769</v>
      </c>
      <c r="UI65" s="34">
        <v>202</v>
      </c>
      <c r="UJ65" s="34">
        <v>193</v>
      </c>
      <c r="UK65" s="34">
        <v>57</v>
      </c>
      <c r="UL65" s="34">
        <v>91</v>
      </c>
      <c r="UM65" s="34"/>
      <c r="UN65" s="34"/>
      <c r="UO65" s="34"/>
      <c r="UP65" s="34">
        <v>15211</v>
      </c>
      <c r="UQ65" s="34">
        <v>2998</v>
      </c>
      <c r="UR65" s="34">
        <v>3277</v>
      </c>
      <c r="US65" s="34">
        <v>608</v>
      </c>
      <c r="UT65" s="34">
        <v>6.1</v>
      </c>
      <c r="UU65" s="34">
        <v>16950</v>
      </c>
      <c r="UV65" s="34">
        <v>4517</v>
      </c>
      <c r="UW65" s="34"/>
      <c r="UX65" s="34">
        <v>1455</v>
      </c>
      <c r="UY65" s="34">
        <v>148</v>
      </c>
      <c r="UZ65" s="34">
        <v>179</v>
      </c>
      <c r="VA65" s="34">
        <v>52</v>
      </c>
      <c r="VB65" s="34">
        <v>85</v>
      </c>
      <c r="VC65" s="34"/>
      <c r="VD65" s="34"/>
      <c r="VE65" s="34"/>
      <c r="VF65" s="34">
        <v>10601</v>
      </c>
      <c r="VG65" s="34">
        <v>2643</v>
      </c>
      <c r="VH65" s="34">
        <v>3117</v>
      </c>
      <c r="VI65" s="34">
        <v>589</v>
      </c>
      <c r="VJ65" s="34">
        <v>6.7</v>
      </c>
      <c r="VK65" s="34">
        <v>4782</v>
      </c>
      <c r="VL65" s="34">
        <v>1808</v>
      </c>
      <c r="VM65" s="34"/>
      <c r="VN65" s="34">
        <v>224</v>
      </c>
      <c r="VO65" s="34">
        <v>16</v>
      </c>
      <c r="VP65" s="34">
        <v>46</v>
      </c>
      <c r="VQ65" s="34">
        <v>22</v>
      </c>
      <c r="VR65" s="34">
        <v>11</v>
      </c>
      <c r="VS65" s="34"/>
      <c r="VT65" s="34"/>
      <c r="VU65" s="34"/>
      <c r="VV65" s="34">
        <v>2744</v>
      </c>
      <c r="VW65" s="34">
        <v>1195</v>
      </c>
      <c r="VX65" s="34">
        <v>841</v>
      </c>
      <c r="VY65" s="34">
        <v>2</v>
      </c>
      <c r="VZ65" s="34">
        <v>4.9000000000000004</v>
      </c>
      <c r="WA65" s="34">
        <v>211</v>
      </c>
      <c r="WB65" s="34">
        <v>79</v>
      </c>
      <c r="WC65" s="34"/>
      <c r="WD65" s="34">
        <v>3</v>
      </c>
      <c r="WE65" s="34">
        <v>3</v>
      </c>
      <c r="WF65" s="34">
        <v>2</v>
      </c>
      <c r="WG65" s="34">
        <v>0</v>
      </c>
      <c r="WH65" s="34">
        <v>2</v>
      </c>
      <c r="WI65" s="34"/>
      <c r="WJ65" s="34"/>
      <c r="WK65" s="34"/>
      <c r="WL65" s="34">
        <v>72</v>
      </c>
      <c r="WM65" s="34">
        <v>99</v>
      </c>
      <c r="WN65" s="34">
        <v>36</v>
      </c>
      <c r="WO65" s="34">
        <v>3</v>
      </c>
      <c r="WP65" s="34">
        <v>7</v>
      </c>
      <c r="WQ65" s="34">
        <v>2468</v>
      </c>
      <c r="WR65" s="34">
        <v>46</v>
      </c>
      <c r="WS65" s="34"/>
      <c r="WT65" s="34">
        <v>285</v>
      </c>
      <c r="WU65" s="34">
        <v>41</v>
      </c>
      <c r="WV65" s="34">
        <v>49</v>
      </c>
      <c r="WW65" s="34">
        <v>14</v>
      </c>
      <c r="WX65" s="34">
        <v>29</v>
      </c>
      <c r="WY65" s="34"/>
      <c r="WZ65" s="34"/>
      <c r="XA65" s="34"/>
      <c r="XB65" s="34">
        <v>1360</v>
      </c>
      <c r="XC65" s="34">
        <v>485</v>
      </c>
      <c r="XD65" s="34">
        <v>568</v>
      </c>
      <c r="XE65" s="34">
        <v>56</v>
      </c>
      <c r="XF65" s="34">
        <v>6.2</v>
      </c>
      <c r="XG65" s="34">
        <v>17418</v>
      </c>
      <c r="XH65" s="34">
        <v>192</v>
      </c>
      <c r="XI65" s="34"/>
      <c r="XJ65" s="34">
        <v>3528</v>
      </c>
      <c r="XK65" s="34">
        <v>987</v>
      </c>
      <c r="XL65" s="34">
        <v>804</v>
      </c>
      <c r="XM65" s="34">
        <v>140</v>
      </c>
      <c r="XN65" s="34">
        <v>570</v>
      </c>
      <c r="XO65" s="34"/>
      <c r="XP65" s="34"/>
      <c r="XQ65" s="34"/>
      <c r="XR65" s="34">
        <v>13378</v>
      </c>
      <c r="XS65" s="34">
        <v>2331</v>
      </c>
      <c r="XT65" s="34">
        <v>1210</v>
      </c>
      <c r="XU65" s="34">
        <v>500</v>
      </c>
      <c r="XV65" s="34">
        <v>4.3</v>
      </c>
      <c r="XW65" s="34">
        <v>7623</v>
      </c>
      <c r="XX65" s="34">
        <v>33</v>
      </c>
      <c r="XY65" s="34"/>
      <c r="XZ65" s="34">
        <v>1175</v>
      </c>
      <c r="YA65" s="34">
        <v>490</v>
      </c>
      <c r="YB65" s="34">
        <v>372</v>
      </c>
      <c r="YC65" s="34">
        <v>37</v>
      </c>
      <c r="YD65" s="34">
        <v>295</v>
      </c>
      <c r="YE65" s="34"/>
      <c r="YF65" s="34"/>
      <c r="YG65" s="34"/>
      <c r="YH65" s="34">
        <v>5853</v>
      </c>
      <c r="YI65" s="34">
        <v>701</v>
      </c>
      <c r="YJ65" s="34">
        <v>793</v>
      </c>
      <c r="YK65" s="34">
        <v>275</v>
      </c>
      <c r="YL65" s="34">
        <v>4.3</v>
      </c>
      <c r="YM65" s="34">
        <v>2178</v>
      </c>
      <c r="YN65" s="34">
        <v>130</v>
      </c>
      <c r="YO65" s="34"/>
      <c r="YP65" s="34">
        <v>379</v>
      </c>
      <c r="YQ65" s="34">
        <v>52</v>
      </c>
      <c r="YR65" s="34">
        <v>61</v>
      </c>
      <c r="YS65" s="34">
        <v>14</v>
      </c>
      <c r="YT65" s="34">
        <v>37</v>
      </c>
      <c r="YU65" s="34"/>
      <c r="YV65" s="34"/>
      <c r="YW65" s="34"/>
      <c r="YX65" s="34">
        <v>1624</v>
      </c>
      <c r="YY65" s="34">
        <v>373</v>
      </c>
      <c r="YZ65" s="34">
        <v>139</v>
      </c>
      <c r="ZA65" s="34">
        <v>42</v>
      </c>
      <c r="ZB65" s="34">
        <v>4</v>
      </c>
      <c r="ZC65" s="34">
        <v>7617</v>
      </c>
      <c r="ZD65" s="34">
        <v>29</v>
      </c>
      <c r="ZE65" s="34"/>
      <c r="ZF65" s="34">
        <v>1974</v>
      </c>
      <c r="ZG65" s="34">
        <v>445</v>
      </c>
      <c r="ZH65" s="34">
        <v>371</v>
      </c>
      <c r="ZI65" s="34">
        <v>89</v>
      </c>
      <c r="ZJ65" s="34">
        <v>238</v>
      </c>
      <c r="ZK65" s="34"/>
      <c r="ZL65" s="34"/>
      <c r="ZM65" s="34"/>
      <c r="ZN65" s="34">
        <v>5900</v>
      </c>
      <c r="ZO65" s="34">
        <v>1257</v>
      </c>
      <c r="ZP65" s="34">
        <v>277</v>
      </c>
      <c r="ZQ65" s="34">
        <v>182</v>
      </c>
      <c r="ZR65" s="34">
        <v>4.4000000000000004</v>
      </c>
      <c r="ZS65" s="34">
        <v>63766</v>
      </c>
      <c r="ZT65" s="34">
        <v>495</v>
      </c>
      <c r="ZU65" s="34"/>
      <c r="ZV65" s="34">
        <v>7944</v>
      </c>
      <c r="ZW65" s="34">
        <v>2179</v>
      </c>
      <c r="ZX65" s="34">
        <v>1852</v>
      </c>
      <c r="ZY65" s="34">
        <v>274</v>
      </c>
      <c r="ZZ65" s="34">
        <v>1287</v>
      </c>
      <c r="AAA65" s="34"/>
      <c r="AAB65" s="34"/>
      <c r="AAC65" s="34"/>
      <c r="AAD65" s="34">
        <v>44391</v>
      </c>
      <c r="AAE65" s="34">
        <v>13053</v>
      </c>
      <c r="AAF65" s="34">
        <v>5347</v>
      </c>
      <c r="AAG65" s="34">
        <v>976</v>
      </c>
      <c r="AAH65" s="34">
        <v>4.0999999999999996</v>
      </c>
      <c r="AAI65" s="34">
        <v>27496</v>
      </c>
      <c r="AAJ65" s="34">
        <v>247</v>
      </c>
      <c r="AAK65" s="34"/>
      <c r="AAL65" s="34">
        <v>7292</v>
      </c>
      <c r="AAM65" s="34">
        <v>1505</v>
      </c>
      <c r="AAN65" s="34">
        <v>493</v>
      </c>
      <c r="AAO65" s="34">
        <v>141</v>
      </c>
      <c r="AAP65" s="34">
        <v>313</v>
      </c>
      <c r="AAQ65" s="34"/>
      <c r="AAR65" s="34"/>
      <c r="AAS65" s="34"/>
      <c r="AAT65" s="34">
        <v>19811</v>
      </c>
      <c r="AAU65" s="34">
        <v>5959</v>
      </c>
      <c r="AAV65" s="34">
        <v>1331</v>
      </c>
      <c r="AAW65" s="34">
        <v>396</v>
      </c>
      <c r="AAX65" s="34">
        <v>4.2</v>
      </c>
      <c r="AAY65" s="34">
        <v>9077</v>
      </c>
      <c r="AAZ65" s="34">
        <v>86</v>
      </c>
      <c r="ABA65" s="34"/>
      <c r="ABB65" s="34">
        <v>783</v>
      </c>
      <c r="ABC65" s="34">
        <v>125</v>
      </c>
      <c r="ABD65" s="34">
        <v>116</v>
      </c>
      <c r="ABE65" s="34">
        <v>38</v>
      </c>
      <c r="ABF65" s="34">
        <v>57</v>
      </c>
      <c r="ABG65" s="34"/>
      <c r="ABH65" s="34"/>
      <c r="ABI65" s="34"/>
      <c r="ABJ65" s="34">
        <v>6372</v>
      </c>
      <c r="ABK65" s="34">
        <v>1979</v>
      </c>
      <c r="ABL65" s="34">
        <v>581</v>
      </c>
      <c r="ABM65" s="34">
        <v>146</v>
      </c>
      <c r="ABN65" s="34">
        <v>4.8</v>
      </c>
      <c r="ABO65" s="34">
        <v>9413</v>
      </c>
      <c r="ABP65" s="34">
        <v>139</v>
      </c>
      <c r="ABQ65" s="34"/>
      <c r="ABR65" s="34">
        <v>3007</v>
      </c>
      <c r="ABS65" s="34">
        <v>456</v>
      </c>
      <c r="ABT65" s="34">
        <v>189</v>
      </c>
      <c r="ABU65" s="34">
        <v>22</v>
      </c>
      <c r="ABV65" s="34">
        <v>161</v>
      </c>
      <c r="ABW65" s="34"/>
      <c r="ABX65" s="34"/>
      <c r="ABY65" s="34"/>
      <c r="ABZ65" s="34">
        <v>7201</v>
      </c>
      <c r="ACA65" s="34">
        <v>1749</v>
      </c>
      <c r="ACB65" s="34">
        <v>281</v>
      </c>
      <c r="ACC65" s="34">
        <v>182</v>
      </c>
      <c r="ACD65" s="34">
        <v>3.8</v>
      </c>
      <c r="ACE65" s="34">
        <v>5876</v>
      </c>
      <c r="ACF65" s="34">
        <v>2</v>
      </c>
      <c r="ACG65" s="34"/>
      <c r="ACH65" s="34">
        <v>2883</v>
      </c>
      <c r="ACI65" s="34">
        <v>890</v>
      </c>
      <c r="ACJ65" s="34">
        <v>144</v>
      </c>
      <c r="ACK65" s="34">
        <v>70</v>
      </c>
      <c r="ACL65" s="34">
        <v>72</v>
      </c>
      <c r="ACM65" s="34"/>
      <c r="ACN65" s="34"/>
      <c r="ACO65" s="34"/>
      <c r="ACP65" s="34">
        <v>4183</v>
      </c>
      <c r="ACQ65" s="34">
        <v>1412</v>
      </c>
      <c r="ACR65" s="34">
        <v>233</v>
      </c>
      <c r="ACS65" s="34">
        <v>47</v>
      </c>
      <c r="ACT65" s="34">
        <v>3.9</v>
      </c>
      <c r="ACU65" s="34">
        <v>3076</v>
      </c>
      <c r="ACV65" s="34">
        <v>19</v>
      </c>
      <c r="ACW65" s="34"/>
      <c r="ACX65" s="34">
        <v>617</v>
      </c>
      <c r="ACY65" s="34">
        <v>33</v>
      </c>
      <c r="ACZ65" s="34">
        <v>43</v>
      </c>
      <c r="ADA65" s="34">
        <v>12</v>
      </c>
      <c r="ADB65" s="34">
        <v>23</v>
      </c>
      <c r="ADC65" s="34"/>
      <c r="ADD65" s="34"/>
      <c r="ADE65" s="34"/>
      <c r="ADF65" s="34">
        <v>2005</v>
      </c>
      <c r="ADG65" s="34">
        <v>816</v>
      </c>
      <c r="ADH65" s="34">
        <v>235</v>
      </c>
      <c r="ADI65" s="34">
        <v>20</v>
      </c>
      <c r="ADJ65" s="34">
        <v>4</v>
      </c>
      <c r="ADK65" s="34">
        <v>54</v>
      </c>
      <c r="ADL65" s="34">
        <v>0</v>
      </c>
      <c r="ADM65" s="34"/>
      <c r="ADN65" s="34">
        <v>3</v>
      </c>
      <c r="ADO65" s="34">
        <v>1</v>
      </c>
      <c r="ADP65" s="34">
        <v>1</v>
      </c>
      <c r="ADQ65" s="34">
        <v>0</v>
      </c>
      <c r="ADR65" s="34">
        <v>1</v>
      </c>
      <c r="ADS65" s="34"/>
      <c r="ADT65" s="34"/>
      <c r="ADU65" s="34"/>
      <c r="ADV65" s="34">
        <v>50</v>
      </c>
      <c r="ADW65" s="34">
        <v>2</v>
      </c>
      <c r="ADX65" s="34">
        <v>0</v>
      </c>
      <c r="ADY65" s="34">
        <v>1</v>
      </c>
      <c r="ADZ65" s="34">
        <v>2.8</v>
      </c>
      <c r="AEA65" s="34">
        <v>15115</v>
      </c>
      <c r="AEB65" s="34">
        <v>0</v>
      </c>
      <c r="AEC65" s="34"/>
      <c r="AED65" s="34">
        <v>6525</v>
      </c>
      <c r="AEE65" s="34">
        <v>1039</v>
      </c>
      <c r="AEF65" s="34">
        <v>965</v>
      </c>
      <c r="AEG65" s="34">
        <v>401</v>
      </c>
      <c r="AEH65" s="34">
        <v>440</v>
      </c>
      <c r="AEI65" s="34"/>
      <c r="AEJ65" s="34"/>
      <c r="AEK65" s="34"/>
      <c r="AEL65" s="34">
        <v>9142</v>
      </c>
      <c r="AEM65" s="34">
        <v>3662</v>
      </c>
      <c r="AEN65" s="34">
        <v>2011</v>
      </c>
      <c r="AEO65" s="34">
        <v>301</v>
      </c>
      <c r="AEP65" s="34">
        <v>5.7</v>
      </c>
      <c r="AEQ65" s="34">
        <v>112131</v>
      </c>
      <c r="AER65" s="34">
        <v>11</v>
      </c>
      <c r="AES65" s="34"/>
      <c r="AET65" s="34">
        <v>9525</v>
      </c>
      <c r="AEU65" s="34">
        <v>2106</v>
      </c>
      <c r="AEV65" s="34">
        <v>2238</v>
      </c>
      <c r="AEW65" s="34">
        <v>785</v>
      </c>
      <c r="AEX65" s="34">
        <v>996</v>
      </c>
      <c r="AEY65" s="34"/>
      <c r="AEZ65" s="34"/>
      <c r="AFA65" s="34"/>
      <c r="AFB65" s="34">
        <v>25257</v>
      </c>
      <c r="AFC65" s="34">
        <v>22270</v>
      </c>
      <c r="AFD65" s="34">
        <v>56737</v>
      </c>
      <c r="AFE65" s="34">
        <v>7867</v>
      </c>
      <c r="AFF65" s="34">
        <v>11.2</v>
      </c>
      <c r="AFG65" s="34">
        <v>149739</v>
      </c>
      <c r="AFH65" s="34">
        <v>572</v>
      </c>
      <c r="AFI65" s="34"/>
      <c r="AFJ65" s="34">
        <v>9875</v>
      </c>
      <c r="AFK65" s="34">
        <v>3517</v>
      </c>
      <c r="AFL65" s="34">
        <v>2252</v>
      </c>
      <c r="AFM65" s="34">
        <v>425</v>
      </c>
      <c r="AFN65" s="34">
        <v>1512</v>
      </c>
      <c r="AFO65" s="34"/>
      <c r="AFP65" s="34"/>
      <c r="AFQ65" s="34"/>
      <c r="AFR65" s="34">
        <v>103530</v>
      </c>
      <c r="AFS65" s="34">
        <v>22751</v>
      </c>
      <c r="AFT65" s="34">
        <v>10136</v>
      </c>
      <c r="AFU65" s="34">
        <v>13321</v>
      </c>
      <c r="AFV65" s="34">
        <v>5.9</v>
      </c>
      <c r="AFW65" s="34">
        <v>77850</v>
      </c>
      <c r="AFX65" s="34">
        <v>272</v>
      </c>
      <c r="AFY65" s="34"/>
      <c r="AFZ65" s="34">
        <v>1889</v>
      </c>
      <c r="AGA65" s="34">
        <v>695</v>
      </c>
      <c r="AGB65" s="34">
        <v>776</v>
      </c>
      <c r="AGC65" s="34">
        <v>110</v>
      </c>
      <c r="AGD65" s="34">
        <v>569</v>
      </c>
      <c r="AGE65" s="34"/>
      <c r="AGF65" s="34"/>
      <c r="AGG65" s="34"/>
      <c r="AGH65" s="34">
        <v>55749</v>
      </c>
      <c r="AGI65" s="34">
        <v>8498</v>
      </c>
      <c r="AGJ65" s="34">
        <v>3712</v>
      </c>
      <c r="AGK65" s="34">
        <v>9891</v>
      </c>
      <c r="AGL65" s="34">
        <v>6.2</v>
      </c>
      <c r="AGM65" s="34">
        <v>71889</v>
      </c>
      <c r="AGN65" s="34">
        <v>300</v>
      </c>
      <c r="AGO65" s="34"/>
      <c r="AGP65" s="34">
        <v>7987</v>
      </c>
      <c r="AGQ65" s="34">
        <v>2822</v>
      </c>
      <c r="AGR65" s="34">
        <v>1476</v>
      </c>
      <c r="AGS65" s="34">
        <v>315</v>
      </c>
      <c r="AGT65" s="34">
        <v>943</v>
      </c>
      <c r="AGU65" s="34"/>
      <c r="AGV65" s="34"/>
      <c r="AGW65" s="34"/>
      <c r="AGX65" s="34">
        <v>47781</v>
      </c>
      <c r="AGY65" s="34">
        <v>14253</v>
      </c>
      <c r="AGZ65" s="34">
        <v>6424</v>
      </c>
      <c r="AHA65" s="34">
        <v>3430</v>
      </c>
      <c r="AHB65" s="34">
        <v>5.5</v>
      </c>
      <c r="AHC65" s="34">
        <v>552211</v>
      </c>
      <c r="AHD65" s="34">
        <v>24819</v>
      </c>
      <c r="AHE65" s="34"/>
      <c r="AHF65" s="34">
        <v>61237</v>
      </c>
      <c r="AHG65" s="34">
        <v>15741</v>
      </c>
      <c r="AHH65" s="34">
        <v>12663</v>
      </c>
      <c r="AHI65" s="34">
        <v>3337</v>
      </c>
      <c r="AHJ65" s="34">
        <v>7407</v>
      </c>
      <c r="AHK65" s="34"/>
      <c r="AHL65" s="34"/>
      <c r="AHM65" s="34"/>
      <c r="AHN65" s="34">
        <v>330497</v>
      </c>
      <c r="AHO65" s="34">
        <v>100968</v>
      </c>
      <c r="AHP65" s="34">
        <v>95419</v>
      </c>
      <c r="AHQ65" s="34">
        <v>25327</v>
      </c>
      <c r="AHR65" s="34">
        <v>6.3</v>
      </c>
      <c r="AHS65" s="32" t="s">
        <v>510</v>
      </c>
      <c r="AHT65" s="198" t="s">
        <v>2389</v>
      </c>
      <c r="AHU65" s="32" t="s">
        <v>196</v>
      </c>
      <c r="AHV65" s="28" t="s">
        <v>2344</v>
      </c>
    </row>
    <row r="66" spans="1:906" ht="15" customHeight="1">
      <c r="A66" s="36" t="s">
        <v>137</v>
      </c>
      <c r="B66" s="58" t="s">
        <v>161</v>
      </c>
      <c r="C66" s="36" t="s">
        <v>162</v>
      </c>
      <c r="D66" s="74">
        <v>44926</v>
      </c>
      <c r="E66" s="58" t="s">
        <v>193</v>
      </c>
      <c r="F66" s="58" t="s">
        <v>191</v>
      </c>
      <c r="G66" s="59">
        <v>13788</v>
      </c>
      <c r="H66" s="31">
        <v>144</v>
      </c>
      <c r="I66" s="34"/>
      <c r="J66" s="34">
        <v>1155</v>
      </c>
      <c r="K66" s="31">
        <v>332</v>
      </c>
      <c r="L66" s="31">
        <v>-340</v>
      </c>
      <c r="M66" s="31">
        <v>-78</v>
      </c>
      <c r="N66" s="31">
        <v>-209</v>
      </c>
      <c r="O66" s="31"/>
      <c r="P66" s="31"/>
      <c r="Q66" s="31"/>
      <c r="R66" s="31">
        <v>10492</v>
      </c>
      <c r="S66" s="31">
        <v>1932</v>
      </c>
      <c r="T66" s="31">
        <v>1326</v>
      </c>
      <c r="U66" s="180">
        <v>38</v>
      </c>
      <c r="V66" s="34">
        <v>4.18</v>
      </c>
      <c r="W66" s="34">
        <v>0</v>
      </c>
      <c r="X66" s="34"/>
      <c r="Y66" s="34"/>
      <c r="Z66" s="34"/>
      <c r="AA66" s="34"/>
      <c r="AB66" s="34">
        <v>0</v>
      </c>
      <c r="AC66" s="34"/>
      <c r="AD66" s="34"/>
      <c r="AE66" s="34"/>
      <c r="AF66" s="34"/>
      <c r="AG66" s="34"/>
      <c r="AH66" s="34">
        <v>0</v>
      </c>
      <c r="AI66" s="34"/>
      <c r="AJ66" s="34"/>
      <c r="AK66" s="34"/>
      <c r="AL66" s="34">
        <v>1</v>
      </c>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v>0</v>
      </c>
      <c r="DT66" s="34"/>
      <c r="DU66" s="34"/>
      <c r="DV66" s="34"/>
      <c r="DW66" s="34"/>
      <c r="DX66" s="34"/>
      <c r="DY66" s="34"/>
      <c r="DZ66" s="34"/>
      <c r="EA66" s="34"/>
      <c r="EB66" s="34"/>
      <c r="EC66" s="34"/>
      <c r="ED66" s="34"/>
      <c r="EE66" s="34">
        <v>264</v>
      </c>
      <c r="EF66" s="34"/>
      <c r="EG66" s="34"/>
      <c r="EH66" s="34">
        <v>47</v>
      </c>
      <c r="EI66" s="34">
        <v>20</v>
      </c>
      <c r="EJ66" s="34">
        <v>-13</v>
      </c>
      <c r="EK66" s="34">
        <v>-4</v>
      </c>
      <c r="EL66" s="34">
        <v>-8</v>
      </c>
      <c r="EM66" s="34"/>
      <c r="EN66" s="34"/>
      <c r="EO66" s="34"/>
      <c r="EP66" s="34">
        <v>221</v>
      </c>
      <c r="EQ66" s="34">
        <v>43</v>
      </c>
      <c r="ER66" s="34">
        <v>0</v>
      </c>
      <c r="ES66" s="34"/>
      <c r="ET66" s="34">
        <v>3.02</v>
      </c>
      <c r="EU66" s="34">
        <v>42</v>
      </c>
      <c r="EV66" s="34"/>
      <c r="EW66" s="34"/>
      <c r="EX66" s="34">
        <v>0</v>
      </c>
      <c r="EY66" s="34">
        <v>5</v>
      </c>
      <c r="EZ66" s="34">
        <v>-3</v>
      </c>
      <c r="FA66" s="34">
        <v>-1</v>
      </c>
      <c r="FB66" s="34">
        <v>-2</v>
      </c>
      <c r="FC66" s="34"/>
      <c r="FD66" s="34"/>
      <c r="FE66" s="34"/>
      <c r="FF66" s="34">
        <v>42</v>
      </c>
      <c r="FG66" s="34"/>
      <c r="FH66" s="34">
        <v>0</v>
      </c>
      <c r="FI66" s="34"/>
      <c r="FJ66" s="34">
        <v>2.86</v>
      </c>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v>3</v>
      </c>
      <c r="GR66" s="34"/>
      <c r="GS66" s="34"/>
      <c r="GT66" s="34">
        <v>2</v>
      </c>
      <c r="GU66" s="34"/>
      <c r="GV66" s="34">
        <v>0</v>
      </c>
      <c r="GW66" s="34">
        <v>0</v>
      </c>
      <c r="GX66" s="34"/>
      <c r="GY66" s="34"/>
      <c r="GZ66" s="34"/>
      <c r="HA66" s="34"/>
      <c r="HB66" s="34">
        <v>3</v>
      </c>
      <c r="HC66" s="34"/>
      <c r="HD66" s="34"/>
      <c r="HE66" s="34"/>
      <c r="HF66" s="34">
        <v>1.1100000000000001</v>
      </c>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v>0</v>
      </c>
      <c r="IN66" s="34"/>
      <c r="IO66" s="34"/>
      <c r="IP66" s="34"/>
      <c r="IQ66" s="34"/>
      <c r="IR66" s="34"/>
      <c r="IS66" s="34"/>
      <c r="IT66" s="34"/>
      <c r="IU66" s="34"/>
      <c r="IV66" s="34"/>
      <c r="IW66" s="34"/>
      <c r="IX66" s="34">
        <v>0</v>
      </c>
      <c r="IY66" s="34"/>
      <c r="IZ66" s="34"/>
      <c r="JA66" s="34"/>
      <c r="JB66" s="34">
        <v>2.3199999999999998</v>
      </c>
      <c r="JC66" s="34">
        <v>18</v>
      </c>
      <c r="JD66" s="34"/>
      <c r="JE66" s="34"/>
      <c r="JF66" s="34"/>
      <c r="JG66" s="34"/>
      <c r="JH66" s="34">
        <v>0</v>
      </c>
      <c r="JI66" s="34"/>
      <c r="JJ66" s="34"/>
      <c r="JK66" s="34"/>
      <c r="JL66" s="34"/>
      <c r="JM66" s="34"/>
      <c r="JN66" s="34">
        <v>10</v>
      </c>
      <c r="JO66" s="34">
        <v>8</v>
      </c>
      <c r="JP66" s="34"/>
      <c r="JQ66" s="34"/>
      <c r="JR66" s="34">
        <v>4.28</v>
      </c>
      <c r="JS66" s="34">
        <v>6</v>
      </c>
      <c r="JT66" s="34"/>
      <c r="JU66" s="34"/>
      <c r="JV66" s="34">
        <v>0</v>
      </c>
      <c r="JW66" s="34"/>
      <c r="JX66" s="34">
        <v>0</v>
      </c>
      <c r="JY66" s="34">
        <v>0</v>
      </c>
      <c r="JZ66" s="34"/>
      <c r="KA66" s="34"/>
      <c r="KB66" s="34"/>
      <c r="KC66" s="34"/>
      <c r="KD66" s="34">
        <v>6</v>
      </c>
      <c r="KE66" s="34"/>
      <c r="KF66" s="34">
        <v>0</v>
      </c>
      <c r="KG66" s="34"/>
      <c r="KH66" s="34">
        <v>0.28000000000000003</v>
      </c>
      <c r="KI66" s="34">
        <v>16</v>
      </c>
      <c r="KJ66" s="34">
        <v>16</v>
      </c>
      <c r="KK66" s="34"/>
      <c r="KL66" s="34"/>
      <c r="KM66" s="34"/>
      <c r="KN66" s="34">
        <v>0</v>
      </c>
      <c r="KO66" s="34"/>
      <c r="KP66" s="34"/>
      <c r="KQ66" s="34"/>
      <c r="KR66" s="34"/>
      <c r="KS66" s="34"/>
      <c r="KT66" s="34">
        <v>16</v>
      </c>
      <c r="KU66" s="34"/>
      <c r="KV66" s="34"/>
      <c r="KW66" s="34"/>
      <c r="KX66" s="34">
        <v>2.0099999999999998</v>
      </c>
      <c r="KY66" s="34">
        <v>59</v>
      </c>
      <c r="KZ66" s="34"/>
      <c r="LA66" s="34"/>
      <c r="LB66" s="34">
        <v>5</v>
      </c>
      <c r="LC66" s="34"/>
      <c r="LD66" s="34">
        <v>-1</v>
      </c>
      <c r="LE66" s="34">
        <v>-1</v>
      </c>
      <c r="LF66" s="34"/>
      <c r="LG66" s="34"/>
      <c r="LH66" s="34"/>
      <c r="LI66" s="34"/>
      <c r="LJ66" s="34">
        <v>59</v>
      </c>
      <c r="LK66" s="34"/>
      <c r="LL66" s="34"/>
      <c r="LM66" s="34"/>
      <c r="LN66" s="34">
        <v>2.62</v>
      </c>
      <c r="LO66" s="34">
        <v>4</v>
      </c>
      <c r="LP66" s="34"/>
      <c r="LQ66" s="34"/>
      <c r="LR66" s="34">
        <v>0</v>
      </c>
      <c r="LS66" s="34">
        <v>4</v>
      </c>
      <c r="LT66" s="34">
        <v>-1</v>
      </c>
      <c r="LU66" s="34"/>
      <c r="LV66" s="34">
        <v>-1</v>
      </c>
      <c r="LW66" s="34"/>
      <c r="LX66" s="34"/>
      <c r="LY66" s="34"/>
      <c r="LZ66" s="34">
        <v>4</v>
      </c>
      <c r="MA66" s="34"/>
      <c r="MB66" s="34"/>
      <c r="MC66" s="34"/>
      <c r="MD66" s="34">
        <v>0.63</v>
      </c>
      <c r="ME66" s="34"/>
      <c r="MF66" s="34"/>
      <c r="MG66" s="34"/>
      <c r="MH66" s="34"/>
      <c r="MI66" s="34"/>
      <c r="MJ66" s="34"/>
      <c r="MK66" s="34"/>
      <c r="ML66" s="34"/>
      <c r="MM66" s="34"/>
      <c r="MN66" s="34"/>
      <c r="MO66" s="34"/>
      <c r="MP66" s="34"/>
      <c r="MQ66" s="34"/>
      <c r="MR66" s="34"/>
      <c r="MS66" s="34"/>
      <c r="MT66" s="34"/>
      <c r="MU66" s="34">
        <v>0</v>
      </c>
      <c r="MV66" s="34"/>
      <c r="MW66" s="34"/>
      <c r="MX66" s="34">
        <v>0</v>
      </c>
      <c r="MY66" s="34">
        <v>0</v>
      </c>
      <c r="MZ66" s="34">
        <v>0</v>
      </c>
      <c r="NA66" s="34"/>
      <c r="NB66" s="34">
        <v>0</v>
      </c>
      <c r="NC66" s="34"/>
      <c r="ND66" s="34"/>
      <c r="NE66" s="34"/>
      <c r="NF66" s="34">
        <v>0</v>
      </c>
      <c r="NG66" s="34"/>
      <c r="NH66" s="34">
        <v>0</v>
      </c>
      <c r="NI66" s="34"/>
      <c r="NJ66" s="34">
        <v>1.84</v>
      </c>
      <c r="NK66" s="34">
        <v>6</v>
      </c>
      <c r="NL66" s="34"/>
      <c r="NM66" s="34"/>
      <c r="NN66" s="34"/>
      <c r="NO66" s="34">
        <v>6</v>
      </c>
      <c r="NP66" s="34">
        <v>0</v>
      </c>
      <c r="NQ66" s="34"/>
      <c r="NR66" s="34">
        <v>0</v>
      </c>
      <c r="NS66" s="34"/>
      <c r="NT66" s="34"/>
      <c r="NU66" s="34"/>
      <c r="NV66" s="34">
        <v>6</v>
      </c>
      <c r="NW66" s="34"/>
      <c r="NX66" s="34"/>
      <c r="NY66" s="34"/>
      <c r="NZ66" s="34">
        <v>0.8</v>
      </c>
      <c r="OA66" s="34">
        <v>1</v>
      </c>
      <c r="OB66" s="34"/>
      <c r="OC66" s="34"/>
      <c r="OD66" s="34">
        <v>1</v>
      </c>
      <c r="OE66" s="34">
        <v>0</v>
      </c>
      <c r="OF66" s="34">
        <v>0</v>
      </c>
      <c r="OG66" s="34">
        <v>0</v>
      </c>
      <c r="OH66" s="34"/>
      <c r="OI66" s="34"/>
      <c r="OJ66" s="34"/>
      <c r="OK66" s="34"/>
      <c r="OL66" s="34">
        <v>1</v>
      </c>
      <c r="OM66" s="34"/>
      <c r="ON66" s="34">
        <v>0</v>
      </c>
      <c r="OO66" s="34"/>
      <c r="OP66" s="34">
        <v>2.73</v>
      </c>
      <c r="OQ66" s="34">
        <v>38</v>
      </c>
      <c r="OR66" s="34"/>
      <c r="OS66" s="34"/>
      <c r="OT66" s="34">
        <v>0</v>
      </c>
      <c r="OU66" s="34"/>
      <c r="OV66" s="34">
        <v>0</v>
      </c>
      <c r="OW66" s="34">
        <v>0</v>
      </c>
      <c r="OX66" s="34"/>
      <c r="OY66" s="34"/>
      <c r="OZ66" s="34"/>
      <c r="PA66" s="34"/>
      <c r="PB66" s="34">
        <v>9</v>
      </c>
      <c r="PC66" s="34">
        <v>29</v>
      </c>
      <c r="PD66" s="34">
        <v>0</v>
      </c>
      <c r="PE66" s="34"/>
      <c r="PF66" s="34">
        <v>5.42</v>
      </c>
      <c r="PG66" s="34">
        <v>3</v>
      </c>
      <c r="PH66" s="34"/>
      <c r="PI66" s="34"/>
      <c r="PJ66" s="34"/>
      <c r="PK66" s="34"/>
      <c r="PL66" s="34">
        <v>0</v>
      </c>
      <c r="PM66" s="34"/>
      <c r="PN66" s="34"/>
      <c r="PO66" s="34"/>
      <c r="PP66" s="34"/>
      <c r="PQ66" s="34"/>
      <c r="PR66" s="34">
        <v>3</v>
      </c>
      <c r="PS66" s="34"/>
      <c r="PT66" s="34"/>
      <c r="PU66" s="34"/>
      <c r="PV66" s="34">
        <v>0.37</v>
      </c>
      <c r="PW66" s="34">
        <v>33</v>
      </c>
      <c r="PX66" s="34"/>
      <c r="PY66" s="34"/>
      <c r="PZ66" s="34">
        <v>25</v>
      </c>
      <c r="QA66" s="34"/>
      <c r="QB66" s="34">
        <v>-5</v>
      </c>
      <c r="QC66" s="34">
        <v>-1</v>
      </c>
      <c r="QD66" s="34">
        <v>-4</v>
      </c>
      <c r="QE66" s="34"/>
      <c r="QF66" s="34"/>
      <c r="QG66" s="34"/>
      <c r="QH66" s="34">
        <v>33</v>
      </c>
      <c r="QI66" s="34"/>
      <c r="QJ66" s="34">
        <v>0</v>
      </c>
      <c r="QK66" s="34"/>
      <c r="QL66" s="34">
        <v>2.54</v>
      </c>
      <c r="QM66" s="34">
        <v>29</v>
      </c>
      <c r="QN66" s="34"/>
      <c r="QO66" s="34"/>
      <c r="QP66" s="34">
        <v>14</v>
      </c>
      <c r="QQ66" s="34"/>
      <c r="QR66" s="34">
        <v>-2</v>
      </c>
      <c r="QS66" s="34">
        <v>-2</v>
      </c>
      <c r="QT66" s="34"/>
      <c r="QU66" s="34"/>
      <c r="QV66" s="34"/>
      <c r="QW66" s="34"/>
      <c r="QX66" s="34">
        <v>23</v>
      </c>
      <c r="QY66" s="34">
        <v>6</v>
      </c>
      <c r="QZ66" s="34"/>
      <c r="RA66" s="34"/>
      <c r="RB66" s="34">
        <v>3.5</v>
      </c>
      <c r="RC66" s="34">
        <v>5</v>
      </c>
      <c r="RD66" s="34"/>
      <c r="RE66" s="34"/>
      <c r="RF66" s="34">
        <v>0</v>
      </c>
      <c r="RG66" s="34"/>
      <c r="RH66" s="34">
        <v>0</v>
      </c>
      <c r="RI66" s="34">
        <v>0</v>
      </c>
      <c r="RJ66" s="34">
        <v>0</v>
      </c>
      <c r="RK66" s="34"/>
      <c r="RL66" s="34"/>
      <c r="RM66" s="34"/>
      <c r="RN66" s="34">
        <v>5</v>
      </c>
      <c r="RO66" s="34"/>
      <c r="RP66" s="34">
        <v>0</v>
      </c>
      <c r="RQ66" s="34"/>
      <c r="RR66" s="34">
        <v>0.86</v>
      </c>
      <c r="RS66" s="34">
        <v>0</v>
      </c>
      <c r="RT66" s="34"/>
      <c r="RU66" s="34"/>
      <c r="RV66" s="34"/>
      <c r="RW66" s="34"/>
      <c r="RX66" s="34">
        <v>0</v>
      </c>
      <c r="RY66" s="34">
        <v>0</v>
      </c>
      <c r="RZ66" s="34"/>
      <c r="SA66" s="34"/>
      <c r="SB66" s="34"/>
      <c r="SC66" s="34"/>
      <c r="SD66" s="34"/>
      <c r="SE66" s="34"/>
      <c r="SF66" s="34">
        <v>0</v>
      </c>
      <c r="SG66" s="34"/>
      <c r="SH66" s="34">
        <v>10.18</v>
      </c>
      <c r="SI66" s="34">
        <v>0</v>
      </c>
      <c r="SJ66" s="34"/>
      <c r="SK66" s="34"/>
      <c r="SL66" s="34"/>
      <c r="SM66" s="34"/>
      <c r="SN66" s="34">
        <v>0</v>
      </c>
      <c r="SO66" s="34"/>
      <c r="SP66" s="34">
        <v>0</v>
      </c>
      <c r="SQ66" s="34"/>
      <c r="SR66" s="34"/>
      <c r="SS66" s="34"/>
      <c r="ST66" s="34">
        <v>0</v>
      </c>
      <c r="SU66" s="34"/>
      <c r="SV66" s="34"/>
      <c r="SW66" s="34"/>
      <c r="SX66" s="34">
        <v>1</v>
      </c>
      <c r="SY66" s="34"/>
      <c r="SZ66" s="34"/>
      <c r="TA66" s="34"/>
      <c r="TB66" s="34"/>
      <c r="TC66" s="34"/>
      <c r="TD66" s="34"/>
      <c r="TE66" s="34"/>
      <c r="TF66" s="34"/>
      <c r="TG66" s="34"/>
      <c r="TH66" s="34"/>
      <c r="TI66" s="34"/>
      <c r="TJ66" s="34"/>
      <c r="TK66" s="34"/>
      <c r="TL66" s="34"/>
      <c r="TM66" s="34"/>
      <c r="TN66" s="34"/>
      <c r="TO66" s="34">
        <v>2066</v>
      </c>
      <c r="TP66" s="34">
        <v>51</v>
      </c>
      <c r="TQ66" s="34"/>
      <c r="TR66" s="34">
        <v>224</v>
      </c>
      <c r="TS66" s="34">
        <v>36</v>
      </c>
      <c r="TT66" s="34">
        <v>-76</v>
      </c>
      <c r="TU66" s="34">
        <v>-34</v>
      </c>
      <c r="TV66" s="34">
        <v>-34</v>
      </c>
      <c r="TW66" s="34"/>
      <c r="TX66" s="34"/>
      <c r="TY66" s="34"/>
      <c r="TZ66" s="34">
        <v>175</v>
      </c>
      <c r="UA66" s="34">
        <v>940</v>
      </c>
      <c r="UB66" s="34">
        <v>951</v>
      </c>
      <c r="UC66" s="34">
        <v>0</v>
      </c>
      <c r="UD66" s="34">
        <v>10.050000000000001</v>
      </c>
      <c r="UE66" s="34">
        <v>2062</v>
      </c>
      <c r="UF66" s="34">
        <v>50</v>
      </c>
      <c r="UG66" s="34"/>
      <c r="UH66" s="34">
        <v>223</v>
      </c>
      <c r="UI66" s="34">
        <v>36</v>
      </c>
      <c r="UJ66" s="34">
        <v>-76</v>
      </c>
      <c r="UK66" s="34">
        <v>-34</v>
      </c>
      <c r="UL66" s="34">
        <v>-34</v>
      </c>
      <c r="UM66" s="34"/>
      <c r="UN66" s="34"/>
      <c r="UO66" s="34"/>
      <c r="UP66" s="34">
        <v>173</v>
      </c>
      <c r="UQ66" s="34">
        <v>938</v>
      </c>
      <c r="UR66" s="34">
        <v>951</v>
      </c>
      <c r="US66" s="34">
        <v>0</v>
      </c>
      <c r="UT66" s="34">
        <v>10.06</v>
      </c>
      <c r="UU66" s="34">
        <v>2062</v>
      </c>
      <c r="UV66" s="34">
        <v>50</v>
      </c>
      <c r="UW66" s="34"/>
      <c r="UX66" s="34">
        <v>223</v>
      </c>
      <c r="UY66" s="34">
        <v>36</v>
      </c>
      <c r="UZ66" s="34">
        <v>-76</v>
      </c>
      <c r="VA66" s="34">
        <v>-34</v>
      </c>
      <c r="VB66" s="34">
        <v>-34</v>
      </c>
      <c r="VC66" s="34"/>
      <c r="VD66" s="34"/>
      <c r="VE66" s="34"/>
      <c r="VF66" s="34">
        <v>173</v>
      </c>
      <c r="VG66" s="34">
        <v>938</v>
      </c>
      <c r="VH66" s="34">
        <v>951</v>
      </c>
      <c r="VI66" s="34">
        <v>0</v>
      </c>
      <c r="VJ66" s="34">
        <v>10.06</v>
      </c>
      <c r="VK66" s="34">
        <v>2</v>
      </c>
      <c r="VL66" s="34">
        <v>0</v>
      </c>
      <c r="VM66" s="34"/>
      <c r="VN66" s="34"/>
      <c r="VO66" s="34"/>
      <c r="VP66" s="34">
        <v>0</v>
      </c>
      <c r="VQ66" s="34"/>
      <c r="VR66" s="34"/>
      <c r="VS66" s="34"/>
      <c r="VT66" s="34"/>
      <c r="VU66" s="34"/>
      <c r="VV66" s="34"/>
      <c r="VW66" s="34">
        <v>2</v>
      </c>
      <c r="VX66" s="34"/>
      <c r="VY66" s="34"/>
      <c r="VZ66" s="34">
        <v>5.25</v>
      </c>
      <c r="WA66" s="34">
        <v>1</v>
      </c>
      <c r="WB66" s="34">
        <v>1</v>
      </c>
      <c r="WC66" s="34"/>
      <c r="WD66" s="34">
        <v>0</v>
      </c>
      <c r="WE66" s="34"/>
      <c r="WF66" s="34">
        <v>0</v>
      </c>
      <c r="WG66" s="34">
        <v>0</v>
      </c>
      <c r="WH66" s="34"/>
      <c r="WI66" s="34"/>
      <c r="WJ66" s="34"/>
      <c r="WK66" s="34"/>
      <c r="WL66" s="34">
        <v>1</v>
      </c>
      <c r="WM66" s="34"/>
      <c r="WN66" s="34">
        <v>0</v>
      </c>
      <c r="WO66" s="34"/>
      <c r="WP66" s="34">
        <v>2.27</v>
      </c>
      <c r="WQ66" s="34">
        <v>28</v>
      </c>
      <c r="WR66" s="34"/>
      <c r="WS66" s="34"/>
      <c r="WT66" s="34">
        <v>0</v>
      </c>
      <c r="WU66" s="34"/>
      <c r="WV66" s="34">
        <v>0</v>
      </c>
      <c r="WW66" s="34"/>
      <c r="WX66" s="34"/>
      <c r="WY66" s="34"/>
      <c r="WZ66" s="34"/>
      <c r="XA66" s="34"/>
      <c r="XB66" s="34">
        <v>14</v>
      </c>
      <c r="XC66" s="34">
        <v>14</v>
      </c>
      <c r="XD66" s="34">
        <v>0</v>
      </c>
      <c r="XE66" s="34"/>
      <c r="XF66" s="34">
        <v>4.3499999999999996</v>
      </c>
      <c r="XG66" s="34">
        <v>795</v>
      </c>
      <c r="XH66" s="34"/>
      <c r="XI66" s="34"/>
      <c r="XJ66" s="34">
        <v>1</v>
      </c>
      <c r="XK66" s="34">
        <v>4</v>
      </c>
      <c r="XL66" s="34">
        <v>-6</v>
      </c>
      <c r="XM66" s="34">
        <v>0</v>
      </c>
      <c r="XN66" s="34">
        <v>-3</v>
      </c>
      <c r="XO66" s="34"/>
      <c r="XP66" s="34"/>
      <c r="XQ66" s="34"/>
      <c r="XR66" s="34">
        <v>661</v>
      </c>
      <c r="XS66" s="34">
        <v>134</v>
      </c>
      <c r="XT66" s="34">
        <v>0</v>
      </c>
      <c r="XU66" s="34">
        <v>1</v>
      </c>
      <c r="XV66" s="34">
        <v>2.12</v>
      </c>
      <c r="XW66" s="34">
        <v>735</v>
      </c>
      <c r="XX66" s="34"/>
      <c r="XY66" s="34"/>
      <c r="XZ66" s="34">
        <v>1</v>
      </c>
      <c r="YA66" s="34">
        <v>0</v>
      </c>
      <c r="YB66" s="34">
        <v>-3</v>
      </c>
      <c r="YC66" s="34">
        <v>0</v>
      </c>
      <c r="YD66" s="34">
        <v>0</v>
      </c>
      <c r="YE66" s="34"/>
      <c r="YF66" s="34"/>
      <c r="YG66" s="34"/>
      <c r="YH66" s="34">
        <v>654</v>
      </c>
      <c r="YI66" s="34">
        <v>81</v>
      </c>
      <c r="YJ66" s="34">
        <v>0</v>
      </c>
      <c r="YK66" s="34">
        <v>1</v>
      </c>
      <c r="YL66" s="34">
        <v>1.67</v>
      </c>
      <c r="YM66" s="34">
        <v>49</v>
      </c>
      <c r="YN66" s="34"/>
      <c r="YO66" s="34"/>
      <c r="YP66" s="34">
        <v>0</v>
      </c>
      <c r="YQ66" s="34">
        <v>3</v>
      </c>
      <c r="YR66" s="34">
        <v>-3</v>
      </c>
      <c r="YS66" s="34">
        <v>0</v>
      </c>
      <c r="YT66" s="34">
        <v>-2</v>
      </c>
      <c r="YU66" s="34"/>
      <c r="YV66" s="34"/>
      <c r="YW66" s="34"/>
      <c r="YX66" s="34">
        <v>3</v>
      </c>
      <c r="YY66" s="34">
        <v>46</v>
      </c>
      <c r="YZ66" s="34">
        <v>0</v>
      </c>
      <c r="ZA66" s="34"/>
      <c r="ZB66" s="34">
        <v>8.5</v>
      </c>
      <c r="ZC66" s="34">
        <v>11</v>
      </c>
      <c r="ZD66" s="34"/>
      <c r="ZE66" s="34"/>
      <c r="ZF66" s="34">
        <v>0</v>
      </c>
      <c r="ZG66" s="34">
        <v>1</v>
      </c>
      <c r="ZH66" s="34">
        <v>0</v>
      </c>
      <c r="ZI66" s="34">
        <v>0</v>
      </c>
      <c r="ZJ66" s="34">
        <v>0</v>
      </c>
      <c r="ZK66" s="34"/>
      <c r="ZL66" s="34"/>
      <c r="ZM66" s="34"/>
      <c r="ZN66" s="34">
        <v>4</v>
      </c>
      <c r="ZO66" s="34">
        <v>7</v>
      </c>
      <c r="ZP66" s="34">
        <v>0</v>
      </c>
      <c r="ZQ66" s="34"/>
      <c r="ZR66" s="34">
        <v>3.99</v>
      </c>
      <c r="ZS66" s="34">
        <v>300</v>
      </c>
      <c r="ZT66" s="34">
        <v>68</v>
      </c>
      <c r="ZU66" s="34"/>
      <c r="ZV66" s="34">
        <v>23</v>
      </c>
      <c r="ZW66" s="34">
        <v>13</v>
      </c>
      <c r="ZX66" s="34">
        <v>-13</v>
      </c>
      <c r="ZY66" s="34">
        <v>-1</v>
      </c>
      <c r="ZZ66" s="34">
        <v>-11</v>
      </c>
      <c r="AAA66" s="34"/>
      <c r="AAB66" s="34"/>
      <c r="AAC66" s="34"/>
      <c r="AAD66" s="34">
        <v>275</v>
      </c>
      <c r="AAE66" s="34">
        <v>24</v>
      </c>
      <c r="AAF66" s="34">
        <v>0</v>
      </c>
      <c r="AAG66" s="34"/>
      <c r="AAH66" s="34">
        <v>2.33</v>
      </c>
      <c r="AAI66" s="34">
        <v>3776</v>
      </c>
      <c r="AAJ66" s="34">
        <v>9</v>
      </c>
      <c r="AAK66" s="34"/>
      <c r="AAL66" s="34">
        <v>150</v>
      </c>
      <c r="AAM66" s="34">
        <v>45</v>
      </c>
      <c r="AAN66" s="34">
        <v>-29</v>
      </c>
      <c r="AAO66" s="34">
        <v>-4</v>
      </c>
      <c r="AAP66" s="34">
        <v>-9</v>
      </c>
      <c r="AAQ66" s="34"/>
      <c r="AAR66" s="34"/>
      <c r="AAS66" s="34"/>
      <c r="AAT66" s="34">
        <v>3174</v>
      </c>
      <c r="AAU66" s="34">
        <v>292</v>
      </c>
      <c r="AAV66" s="34">
        <v>310</v>
      </c>
      <c r="AAW66" s="34"/>
      <c r="AAX66" s="34">
        <v>3.97</v>
      </c>
      <c r="AAY66" s="34">
        <v>66</v>
      </c>
      <c r="AAZ66" s="34">
        <v>9</v>
      </c>
      <c r="ABA66" s="34"/>
      <c r="ABB66" s="34">
        <v>0</v>
      </c>
      <c r="ABC66" s="34">
        <v>9</v>
      </c>
      <c r="ABD66" s="34">
        <v>-3</v>
      </c>
      <c r="ABE66" s="34">
        <v>-1</v>
      </c>
      <c r="ABF66" s="34">
        <v>-1</v>
      </c>
      <c r="ABG66" s="34"/>
      <c r="ABH66" s="34"/>
      <c r="ABI66" s="34"/>
      <c r="ABJ66" s="34">
        <v>29</v>
      </c>
      <c r="ABK66" s="34"/>
      <c r="ABL66" s="34">
        <v>37</v>
      </c>
      <c r="ABM66" s="34"/>
      <c r="ABN66" s="34">
        <v>8.1999999999999993</v>
      </c>
      <c r="ABO66" s="34">
        <v>3350</v>
      </c>
      <c r="ABP66" s="34"/>
      <c r="ABQ66" s="34"/>
      <c r="ABR66" s="34">
        <v>124</v>
      </c>
      <c r="ABS66" s="34">
        <v>36</v>
      </c>
      <c r="ABT66" s="34">
        <v>-24</v>
      </c>
      <c r="ABU66" s="34">
        <v>-2</v>
      </c>
      <c r="ABV66" s="34">
        <v>-8</v>
      </c>
      <c r="ABW66" s="34"/>
      <c r="ABX66" s="34"/>
      <c r="ABY66" s="34"/>
      <c r="ABZ66" s="34">
        <v>3089</v>
      </c>
      <c r="ACA66" s="34">
        <v>232</v>
      </c>
      <c r="ACB66" s="34">
        <v>29</v>
      </c>
      <c r="ACC66" s="34"/>
      <c r="ACD66" s="34">
        <v>3.07</v>
      </c>
      <c r="ACE66" s="34"/>
      <c r="ACF66" s="34"/>
      <c r="ACG66" s="34"/>
      <c r="ACH66" s="34"/>
      <c r="ACI66" s="34"/>
      <c r="ACJ66" s="34"/>
      <c r="ACK66" s="34"/>
      <c r="ACL66" s="34"/>
      <c r="ACM66" s="34"/>
      <c r="ACN66" s="34"/>
      <c r="ACO66" s="34"/>
      <c r="ACP66" s="34"/>
      <c r="ACQ66" s="34"/>
      <c r="ACR66" s="34"/>
      <c r="ACS66" s="34"/>
      <c r="ACT66" s="34"/>
      <c r="ACU66" s="34">
        <v>359</v>
      </c>
      <c r="ACV66" s="34"/>
      <c r="ACW66" s="34"/>
      <c r="ACX66" s="34">
        <v>26</v>
      </c>
      <c r="ACY66" s="34"/>
      <c r="ACZ66" s="34">
        <v>-2</v>
      </c>
      <c r="ADA66" s="34">
        <v>-2</v>
      </c>
      <c r="ADB66" s="34"/>
      <c r="ADC66" s="34"/>
      <c r="ADD66" s="34"/>
      <c r="ADE66" s="34"/>
      <c r="ADF66" s="34">
        <v>56</v>
      </c>
      <c r="ADG66" s="34">
        <v>60</v>
      </c>
      <c r="ADH66" s="34">
        <v>243</v>
      </c>
      <c r="ADI66" s="34"/>
      <c r="ADJ66" s="34">
        <v>11.55</v>
      </c>
      <c r="ADK66" s="34"/>
      <c r="ADL66" s="34"/>
      <c r="ADM66" s="34"/>
      <c r="ADN66" s="34"/>
      <c r="ADO66" s="34"/>
      <c r="ADP66" s="34"/>
      <c r="ADQ66" s="34"/>
      <c r="ADR66" s="34"/>
      <c r="ADS66" s="34"/>
      <c r="ADT66" s="34"/>
      <c r="ADU66" s="34"/>
      <c r="ADV66" s="34"/>
      <c r="ADW66" s="34"/>
      <c r="ADX66" s="34"/>
      <c r="ADY66" s="34"/>
      <c r="ADZ66" s="34"/>
      <c r="AEA66" s="34">
        <v>278</v>
      </c>
      <c r="AEB66" s="34"/>
      <c r="AEC66" s="34"/>
      <c r="AED66" s="34">
        <v>154</v>
      </c>
      <c r="AEE66" s="34">
        <v>28</v>
      </c>
      <c r="AEF66" s="34">
        <v>-12</v>
      </c>
      <c r="AEG66" s="34">
        <v>-2</v>
      </c>
      <c r="AEH66" s="34">
        <v>-9</v>
      </c>
      <c r="AEI66" s="34"/>
      <c r="AEJ66" s="34"/>
      <c r="AEK66" s="34"/>
      <c r="AEL66" s="34">
        <v>278</v>
      </c>
      <c r="AEM66" s="34"/>
      <c r="AEN66" s="34">
        <v>0</v>
      </c>
      <c r="AEO66" s="34"/>
      <c r="AEP66" s="34">
        <v>3.11</v>
      </c>
      <c r="AEQ66" s="34">
        <v>6282</v>
      </c>
      <c r="AER66" s="34"/>
      <c r="AES66" s="34"/>
      <c r="AET66" s="34">
        <v>558</v>
      </c>
      <c r="AEU66" s="34">
        <v>187</v>
      </c>
      <c r="AEV66" s="34">
        <v>-191</v>
      </c>
      <c r="AEW66" s="34">
        <v>-33</v>
      </c>
      <c r="AEX66" s="34">
        <v>-136</v>
      </c>
      <c r="AEY66" s="34"/>
      <c r="AEZ66" s="34"/>
      <c r="AFA66" s="34"/>
      <c r="AFB66" s="34">
        <v>5694</v>
      </c>
      <c r="AFC66" s="34">
        <v>485</v>
      </c>
      <c r="AFD66" s="34">
        <v>66</v>
      </c>
      <c r="AFE66" s="34">
        <v>37</v>
      </c>
      <c r="AFF66" s="34">
        <v>2.76</v>
      </c>
      <c r="AFG66" s="34">
        <v>11152</v>
      </c>
      <c r="AFH66" s="34">
        <v>17</v>
      </c>
      <c r="AFI66" s="34"/>
      <c r="AFJ66" s="34">
        <v>406</v>
      </c>
      <c r="AFK66" s="34">
        <v>65</v>
      </c>
      <c r="AFL66" s="34">
        <v>-79</v>
      </c>
      <c r="AFM66" s="34">
        <v>-22</v>
      </c>
      <c r="AFN66" s="34">
        <v>-37</v>
      </c>
      <c r="AFO66" s="34"/>
      <c r="AFP66" s="34"/>
      <c r="AFQ66" s="34"/>
      <c r="AFR66" s="34">
        <v>7978</v>
      </c>
      <c r="AFS66" s="34">
        <v>1554</v>
      </c>
      <c r="AFT66" s="34">
        <v>1076</v>
      </c>
      <c r="AFU66" s="34">
        <v>544</v>
      </c>
      <c r="AFV66" s="34">
        <v>4.49</v>
      </c>
      <c r="AFW66" s="34">
        <v>7342</v>
      </c>
      <c r="AFX66" s="34"/>
      <c r="AFY66" s="34"/>
      <c r="AFZ66" s="34">
        <v>32</v>
      </c>
      <c r="AGA66" s="34">
        <v>18</v>
      </c>
      <c r="AGB66" s="34">
        <v>-8</v>
      </c>
      <c r="AGC66" s="34">
        <v>0</v>
      </c>
      <c r="AGD66" s="34">
        <v>-4</v>
      </c>
      <c r="AGE66" s="34"/>
      <c r="AGF66" s="34"/>
      <c r="AGG66" s="34"/>
      <c r="AGH66" s="34">
        <v>5496</v>
      </c>
      <c r="AGI66" s="34">
        <v>963</v>
      </c>
      <c r="AGJ66" s="34">
        <v>373</v>
      </c>
      <c r="AGK66" s="34">
        <v>511</v>
      </c>
      <c r="AGL66" s="34">
        <v>4.21</v>
      </c>
      <c r="AGM66" s="34">
        <v>3809</v>
      </c>
      <c r="AGN66" s="34">
        <v>17</v>
      </c>
      <c r="AGO66" s="34"/>
      <c r="AGP66" s="34">
        <v>373</v>
      </c>
      <c r="AGQ66" s="34">
        <v>48</v>
      </c>
      <c r="AGR66" s="34">
        <v>-72</v>
      </c>
      <c r="AGS66" s="34">
        <v>-22</v>
      </c>
      <c r="AGT66" s="34">
        <v>-33</v>
      </c>
      <c r="AGU66" s="34"/>
      <c r="AGV66" s="34"/>
      <c r="AGW66" s="34"/>
      <c r="AGX66" s="34">
        <v>2481</v>
      </c>
      <c r="AGY66" s="34">
        <v>591</v>
      </c>
      <c r="AGZ66" s="34">
        <v>704</v>
      </c>
      <c r="AHA66" s="34">
        <v>33</v>
      </c>
      <c r="AHB66" s="34">
        <v>5.49</v>
      </c>
      <c r="AHC66" s="34">
        <v>24940</v>
      </c>
      <c r="AHD66" s="34">
        <v>161</v>
      </c>
      <c r="AHE66" s="34"/>
      <c r="AHF66" s="34">
        <v>1561</v>
      </c>
      <c r="AHG66" s="34">
        <v>398</v>
      </c>
      <c r="AHH66" s="34">
        <v>-419</v>
      </c>
      <c r="AHI66" s="34">
        <v>-100</v>
      </c>
      <c r="AHJ66" s="34">
        <v>-246</v>
      </c>
      <c r="AHK66" s="34"/>
      <c r="AHL66" s="34"/>
      <c r="AHM66" s="34"/>
      <c r="AHN66" s="34">
        <v>18469</v>
      </c>
      <c r="AHO66" s="34">
        <v>3486</v>
      </c>
      <c r="AHP66" s="34">
        <v>2403</v>
      </c>
      <c r="AHQ66" s="34">
        <v>582</v>
      </c>
      <c r="AHR66" s="34">
        <v>4.34</v>
      </c>
      <c r="AHS66" s="32" t="s">
        <v>511</v>
      </c>
      <c r="AHT66" s="198" t="s">
        <v>2389</v>
      </c>
      <c r="AHU66" s="32" t="s">
        <v>224</v>
      </c>
    </row>
    <row r="67" spans="1:906" ht="15" customHeight="1">
      <c r="A67" s="36" t="s">
        <v>24</v>
      </c>
      <c r="B67" s="58" t="s">
        <v>25</v>
      </c>
      <c r="C67" s="36" t="s">
        <v>162</v>
      </c>
      <c r="D67" s="74">
        <v>44926</v>
      </c>
      <c r="E67" s="58" t="s">
        <v>193</v>
      </c>
      <c r="F67" s="58" t="s">
        <v>191</v>
      </c>
      <c r="G67" s="31">
        <v>17721</v>
      </c>
      <c r="H67" s="31">
        <v>34</v>
      </c>
      <c r="I67" s="31"/>
      <c r="J67" s="31"/>
      <c r="K67" s="31">
        <v>160</v>
      </c>
      <c r="L67" s="31">
        <v>-175</v>
      </c>
      <c r="M67" s="31"/>
      <c r="N67" s="31">
        <v>-38</v>
      </c>
      <c r="O67" s="31"/>
      <c r="P67" s="31"/>
      <c r="Q67" s="31"/>
      <c r="R67" s="31">
        <v>9396</v>
      </c>
      <c r="S67" s="31">
        <v>1669</v>
      </c>
      <c r="T67" s="31">
        <v>1946</v>
      </c>
      <c r="U67" s="180">
        <v>4709</v>
      </c>
      <c r="V67" s="34">
        <v>11.2</v>
      </c>
      <c r="W67" s="34">
        <v>46</v>
      </c>
      <c r="X67" s="34"/>
      <c r="Y67" s="34"/>
      <c r="Z67" s="34"/>
      <c r="AA67" s="34"/>
      <c r="AB67" s="34">
        <v>-1</v>
      </c>
      <c r="AC67" s="34"/>
      <c r="AD67" s="34"/>
      <c r="AE67" s="34"/>
      <c r="AF67" s="34"/>
      <c r="AG67" s="34"/>
      <c r="AH67" s="34">
        <v>17</v>
      </c>
      <c r="AI67" s="34">
        <v>3</v>
      </c>
      <c r="AJ67" s="34">
        <v>4</v>
      </c>
      <c r="AK67" s="34">
        <v>21</v>
      </c>
      <c r="AL67" s="34">
        <v>7.2</v>
      </c>
      <c r="AM67" s="34">
        <v>52</v>
      </c>
      <c r="AN67" s="34">
        <v>5</v>
      </c>
      <c r="AO67" s="34"/>
      <c r="AP67" s="34"/>
      <c r="AQ67" s="34"/>
      <c r="AR67" s="34"/>
      <c r="AS67" s="34"/>
      <c r="AT67" s="34"/>
      <c r="AU67" s="34"/>
      <c r="AV67" s="34"/>
      <c r="AW67" s="34"/>
      <c r="AX67" s="34">
        <v>36</v>
      </c>
      <c r="AY67" s="34">
        <v>9</v>
      </c>
      <c r="AZ67" s="34">
        <v>7</v>
      </c>
      <c r="BA67" s="34"/>
      <c r="BB67" s="34">
        <v>3.6</v>
      </c>
      <c r="BC67" s="34"/>
      <c r="BD67" s="34"/>
      <c r="BE67" s="34"/>
      <c r="BF67" s="34"/>
      <c r="BG67" s="34"/>
      <c r="BH67" s="34"/>
      <c r="BI67" s="34"/>
      <c r="BJ67" s="34"/>
      <c r="BK67" s="34"/>
      <c r="BL67" s="34"/>
      <c r="BM67" s="34"/>
      <c r="BN67" s="34"/>
      <c r="BO67" s="34"/>
      <c r="BP67" s="34"/>
      <c r="BQ67" s="34"/>
      <c r="BR67" s="34">
        <v>0</v>
      </c>
      <c r="BS67" s="34">
        <v>5</v>
      </c>
      <c r="BT67" s="34">
        <v>5</v>
      </c>
      <c r="BU67" s="34"/>
      <c r="BV67" s="34"/>
      <c r="BW67" s="34"/>
      <c r="BX67" s="34"/>
      <c r="BY67" s="34"/>
      <c r="BZ67" s="34"/>
      <c r="CA67" s="34"/>
      <c r="CB67" s="34"/>
      <c r="CC67" s="34"/>
      <c r="CD67" s="34">
        <v>5</v>
      </c>
      <c r="CE67" s="34"/>
      <c r="CF67" s="34"/>
      <c r="CG67" s="34"/>
      <c r="CH67" s="34">
        <v>2.5</v>
      </c>
      <c r="CI67" s="34"/>
      <c r="CJ67" s="34"/>
      <c r="CK67" s="34"/>
      <c r="CL67" s="34"/>
      <c r="CM67" s="34"/>
      <c r="CN67" s="34"/>
      <c r="CO67" s="34"/>
      <c r="CP67" s="34"/>
      <c r="CQ67" s="34"/>
      <c r="CR67" s="34"/>
      <c r="CS67" s="34"/>
      <c r="CT67" s="34"/>
      <c r="CU67" s="34"/>
      <c r="CV67" s="34"/>
      <c r="CW67" s="34"/>
      <c r="CX67" s="34">
        <v>0</v>
      </c>
      <c r="CY67" s="34">
        <v>47</v>
      </c>
      <c r="CZ67" s="34"/>
      <c r="DA67" s="34"/>
      <c r="DB67" s="34"/>
      <c r="DC67" s="34"/>
      <c r="DD67" s="34"/>
      <c r="DE67" s="34"/>
      <c r="DF67" s="34"/>
      <c r="DG67" s="34"/>
      <c r="DH67" s="34"/>
      <c r="DI67" s="34"/>
      <c r="DJ67" s="34">
        <v>31</v>
      </c>
      <c r="DK67" s="34">
        <v>9</v>
      </c>
      <c r="DL67" s="34">
        <v>7</v>
      </c>
      <c r="DM67" s="34"/>
      <c r="DN67" s="34">
        <v>3.7</v>
      </c>
      <c r="DO67" s="34">
        <v>1</v>
      </c>
      <c r="DP67" s="34"/>
      <c r="DQ67" s="34"/>
      <c r="DR67" s="34"/>
      <c r="DS67" s="34"/>
      <c r="DT67" s="34"/>
      <c r="DU67" s="34"/>
      <c r="DV67" s="34"/>
      <c r="DW67" s="34"/>
      <c r="DX67" s="34"/>
      <c r="DY67" s="34"/>
      <c r="DZ67" s="34"/>
      <c r="EA67" s="34"/>
      <c r="EB67" s="34"/>
      <c r="EC67" s="34"/>
      <c r="ED67" s="34">
        <v>6.1</v>
      </c>
      <c r="EE67" s="34">
        <v>792</v>
      </c>
      <c r="EF67" s="34">
        <v>1</v>
      </c>
      <c r="EG67" s="34"/>
      <c r="EH67" s="34"/>
      <c r="EI67" s="34">
        <v>29</v>
      </c>
      <c r="EJ67" s="34">
        <v>-17</v>
      </c>
      <c r="EK67" s="34"/>
      <c r="EL67" s="34">
        <v>-10</v>
      </c>
      <c r="EM67" s="34"/>
      <c r="EN67" s="34"/>
      <c r="EO67" s="34"/>
      <c r="EP67" s="34">
        <v>634</v>
      </c>
      <c r="EQ67" s="34">
        <v>83</v>
      </c>
      <c r="ER67" s="34">
        <v>48</v>
      </c>
      <c r="ES67" s="34">
        <v>27</v>
      </c>
      <c r="ET67" s="34">
        <v>3.5</v>
      </c>
      <c r="EU67" s="34">
        <v>189</v>
      </c>
      <c r="EV67" s="34"/>
      <c r="EW67" s="34"/>
      <c r="EX67" s="34"/>
      <c r="EY67" s="34">
        <v>2</v>
      </c>
      <c r="EZ67" s="34">
        <v>-2</v>
      </c>
      <c r="FA67" s="34"/>
      <c r="FB67" s="34"/>
      <c r="FC67" s="34"/>
      <c r="FD67" s="34"/>
      <c r="FE67" s="34"/>
      <c r="FF67" s="34">
        <v>148</v>
      </c>
      <c r="FG67" s="34">
        <v>33</v>
      </c>
      <c r="FH67" s="34">
        <v>3</v>
      </c>
      <c r="FI67" s="34">
        <v>6</v>
      </c>
      <c r="FJ67" s="34">
        <v>2.7</v>
      </c>
      <c r="FK67" s="34">
        <v>3</v>
      </c>
      <c r="FL67" s="34"/>
      <c r="FM67" s="34"/>
      <c r="FN67" s="34"/>
      <c r="FO67" s="34">
        <v>1</v>
      </c>
      <c r="FP67" s="34"/>
      <c r="FQ67" s="34"/>
      <c r="FR67" s="34"/>
      <c r="FS67" s="34"/>
      <c r="FT67" s="34"/>
      <c r="FU67" s="34"/>
      <c r="FV67" s="34">
        <v>3</v>
      </c>
      <c r="FW67" s="34"/>
      <c r="FX67" s="34"/>
      <c r="FY67" s="34"/>
      <c r="FZ67" s="34">
        <v>0.9</v>
      </c>
      <c r="GA67" s="34"/>
      <c r="GB67" s="34"/>
      <c r="GC67" s="34"/>
      <c r="GD67" s="34"/>
      <c r="GE67" s="34"/>
      <c r="GF67" s="34"/>
      <c r="GG67" s="34"/>
      <c r="GH67" s="34"/>
      <c r="GI67" s="34"/>
      <c r="GJ67" s="34"/>
      <c r="GK67" s="34"/>
      <c r="GL67" s="34"/>
      <c r="GM67" s="34"/>
      <c r="GN67" s="34"/>
      <c r="GO67" s="34"/>
      <c r="GP67" s="34">
        <v>0</v>
      </c>
      <c r="GQ67" s="34">
        <v>5</v>
      </c>
      <c r="GR67" s="34"/>
      <c r="GS67" s="34"/>
      <c r="GT67" s="34"/>
      <c r="GU67" s="34"/>
      <c r="GV67" s="34"/>
      <c r="GW67" s="34"/>
      <c r="GX67" s="34"/>
      <c r="GY67" s="34"/>
      <c r="GZ67" s="34"/>
      <c r="HA67" s="34"/>
      <c r="HB67" s="34">
        <v>5</v>
      </c>
      <c r="HC67" s="34"/>
      <c r="HD67" s="34"/>
      <c r="HE67" s="34"/>
      <c r="HF67" s="34">
        <v>2</v>
      </c>
      <c r="HG67" s="34">
        <v>1</v>
      </c>
      <c r="HH67" s="34"/>
      <c r="HI67" s="34"/>
      <c r="HJ67" s="34"/>
      <c r="HK67" s="34"/>
      <c r="HL67" s="34"/>
      <c r="HM67" s="34"/>
      <c r="HN67" s="34"/>
      <c r="HO67" s="34"/>
      <c r="HP67" s="34"/>
      <c r="HQ67" s="34"/>
      <c r="HR67" s="34">
        <v>1</v>
      </c>
      <c r="HS67" s="34"/>
      <c r="HT67" s="34"/>
      <c r="HU67" s="34"/>
      <c r="HV67" s="34">
        <v>2.6</v>
      </c>
      <c r="HW67" s="34">
        <v>0</v>
      </c>
      <c r="HX67" s="34"/>
      <c r="HY67" s="34"/>
      <c r="HZ67" s="34"/>
      <c r="IA67" s="34"/>
      <c r="IB67" s="34"/>
      <c r="IC67" s="34"/>
      <c r="ID67" s="34"/>
      <c r="IE67" s="34"/>
      <c r="IF67" s="34"/>
      <c r="IG67" s="34"/>
      <c r="IH67" s="34">
        <v>0</v>
      </c>
      <c r="II67" s="34"/>
      <c r="IJ67" s="34"/>
      <c r="IK67" s="34"/>
      <c r="IL67" s="34">
        <v>0</v>
      </c>
      <c r="IM67" s="34">
        <v>11</v>
      </c>
      <c r="IN67" s="34"/>
      <c r="IO67" s="34"/>
      <c r="IP67" s="34"/>
      <c r="IQ67" s="34"/>
      <c r="IR67" s="34"/>
      <c r="IS67" s="34"/>
      <c r="IT67" s="34"/>
      <c r="IU67" s="34"/>
      <c r="IV67" s="34"/>
      <c r="IW67" s="34"/>
      <c r="IX67" s="34">
        <v>6</v>
      </c>
      <c r="IY67" s="34">
        <v>2</v>
      </c>
      <c r="IZ67" s="34">
        <v>1</v>
      </c>
      <c r="JA67" s="34">
        <v>2</v>
      </c>
      <c r="JB67" s="34">
        <v>7</v>
      </c>
      <c r="JC67" s="34">
        <v>13</v>
      </c>
      <c r="JD67" s="34"/>
      <c r="JE67" s="34"/>
      <c r="JF67" s="34"/>
      <c r="JG67" s="34"/>
      <c r="JH67" s="34"/>
      <c r="JI67" s="34"/>
      <c r="JJ67" s="34"/>
      <c r="JK67" s="34"/>
      <c r="JL67" s="34"/>
      <c r="JM67" s="34"/>
      <c r="JN67" s="34">
        <v>12</v>
      </c>
      <c r="JO67" s="34">
        <v>1</v>
      </c>
      <c r="JP67" s="34"/>
      <c r="JQ67" s="34"/>
      <c r="JR67" s="34">
        <v>1</v>
      </c>
      <c r="JS67" s="34">
        <v>13</v>
      </c>
      <c r="JT67" s="34"/>
      <c r="JU67" s="34"/>
      <c r="JV67" s="34"/>
      <c r="JW67" s="34">
        <v>2</v>
      </c>
      <c r="JX67" s="34"/>
      <c r="JY67" s="34"/>
      <c r="JZ67" s="34"/>
      <c r="KA67" s="34"/>
      <c r="KB67" s="34"/>
      <c r="KC67" s="34"/>
      <c r="KD67" s="34">
        <v>10</v>
      </c>
      <c r="KE67" s="34">
        <v>1</v>
      </c>
      <c r="KF67" s="34"/>
      <c r="KG67" s="34">
        <v>1</v>
      </c>
      <c r="KH67" s="34">
        <v>2.2000000000000002</v>
      </c>
      <c r="KI67" s="34">
        <v>1</v>
      </c>
      <c r="KJ67" s="34">
        <v>1</v>
      </c>
      <c r="KK67" s="34"/>
      <c r="KL67" s="34"/>
      <c r="KM67" s="34"/>
      <c r="KN67" s="34"/>
      <c r="KO67" s="34"/>
      <c r="KP67" s="34"/>
      <c r="KQ67" s="34"/>
      <c r="KR67" s="34"/>
      <c r="KS67" s="34"/>
      <c r="KT67" s="34">
        <v>1</v>
      </c>
      <c r="KU67" s="34"/>
      <c r="KV67" s="34"/>
      <c r="KW67" s="34"/>
      <c r="KX67" s="34">
        <v>0</v>
      </c>
      <c r="KY67" s="34">
        <v>35</v>
      </c>
      <c r="KZ67" s="34"/>
      <c r="LA67" s="34"/>
      <c r="LB67" s="34"/>
      <c r="LC67" s="34">
        <v>4</v>
      </c>
      <c r="LD67" s="34">
        <v>-2</v>
      </c>
      <c r="LE67" s="34"/>
      <c r="LF67" s="34">
        <v>-2</v>
      </c>
      <c r="LG67" s="34"/>
      <c r="LH67" s="34"/>
      <c r="LI67" s="34"/>
      <c r="LJ67" s="34">
        <v>32</v>
      </c>
      <c r="LK67" s="34">
        <v>1</v>
      </c>
      <c r="LL67" s="34">
        <v>2</v>
      </c>
      <c r="LM67" s="34">
        <v>0</v>
      </c>
      <c r="LN67" s="34">
        <v>2.1</v>
      </c>
      <c r="LO67" s="34">
        <v>60</v>
      </c>
      <c r="LP67" s="34"/>
      <c r="LQ67" s="34"/>
      <c r="LR67" s="34"/>
      <c r="LS67" s="34"/>
      <c r="LT67" s="34">
        <v>-1</v>
      </c>
      <c r="LU67" s="34"/>
      <c r="LV67" s="34"/>
      <c r="LW67" s="34"/>
      <c r="LX67" s="34"/>
      <c r="LY67" s="34"/>
      <c r="LZ67" s="34">
        <v>56</v>
      </c>
      <c r="MA67" s="34"/>
      <c r="MB67" s="34">
        <v>3</v>
      </c>
      <c r="MC67" s="34"/>
      <c r="MD67" s="34">
        <v>1.8</v>
      </c>
      <c r="ME67" s="34">
        <v>28</v>
      </c>
      <c r="MF67" s="34"/>
      <c r="MG67" s="34"/>
      <c r="MH67" s="34"/>
      <c r="MI67" s="34"/>
      <c r="MJ67" s="34"/>
      <c r="MK67" s="34"/>
      <c r="ML67" s="34"/>
      <c r="MM67" s="34"/>
      <c r="MN67" s="34"/>
      <c r="MO67" s="34"/>
      <c r="MP67" s="34">
        <v>20</v>
      </c>
      <c r="MQ67" s="34">
        <v>6</v>
      </c>
      <c r="MR67" s="34">
        <v>2</v>
      </c>
      <c r="MS67" s="34"/>
      <c r="MT67" s="34">
        <v>3.4</v>
      </c>
      <c r="MU67" s="34">
        <v>22</v>
      </c>
      <c r="MV67" s="34"/>
      <c r="MW67" s="34"/>
      <c r="MX67" s="34"/>
      <c r="MY67" s="34"/>
      <c r="MZ67" s="34"/>
      <c r="NA67" s="34"/>
      <c r="NB67" s="34"/>
      <c r="NC67" s="34"/>
      <c r="ND67" s="34"/>
      <c r="NE67" s="34"/>
      <c r="NF67" s="34">
        <v>15</v>
      </c>
      <c r="NG67" s="34">
        <v>2</v>
      </c>
      <c r="NH67" s="34">
        <v>1</v>
      </c>
      <c r="NI67" s="34">
        <v>4</v>
      </c>
      <c r="NJ67" s="34">
        <v>7</v>
      </c>
      <c r="NK67" s="34">
        <v>5</v>
      </c>
      <c r="NL67" s="34"/>
      <c r="NM67" s="34"/>
      <c r="NN67" s="34"/>
      <c r="NO67" s="34"/>
      <c r="NP67" s="34"/>
      <c r="NQ67" s="34"/>
      <c r="NR67" s="34"/>
      <c r="NS67" s="34"/>
      <c r="NT67" s="34"/>
      <c r="NU67" s="34"/>
      <c r="NV67" s="34">
        <v>3</v>
      </c>
      <c r="NW67" s="34"/>
      <c r="NX67" s="34">
        <v>1</v>
      </c>
      <c r="NY67" s="34"/>
      <c r="NZ67" s="34">
        <v>4</v>
      </c>
      <c r="OA67" s="34">
        <v>72</v>
      </c>
      <c r="OB67" s="34"/>
      <c r="OC67" s="34"/>
      <c r="OD67" s="34"/>
      <c r="OE67" s="34"/>
      <c r="OF67" s="34">
        <v>-1</v>
      </c>
      <c r="OG67" s="34"/>
      <c r="OH67" s="34"/>
      <c r="OI67" s="34"/>
      <c r="OJ67" s="34"/>
      <c r="OK67" s="34"/>
      <c r="OL67" s="34">
        <v>52</v>
      </c>
      <c r="OM67" s="34">
        <v>10</v>
      </c>
      <c r="ON67" s="34">
        <v>10</v>
      </c>
      <c r="OO67" s="34"/>
      <c r="OP67" s="34">
        <v>4.2</v>
      </c>
      <c r="OQ67" s="34">
        <v>43</v>
      </c>
      <c r="OR67" s="34"/>
      <c r="OS67" s="34"/>
      <c r="OT67" s="34"/>
      <c r="OU67" s="34">
        <v>3</v>
      </c>
      <c r="OV67" s="34">
        <v>-1</v>
      </c>
      <c r="OW67" s="34"/>
      <c r="OX67" s="34">
        <v>-1</v>
      </c>
      <c r="OY67" s="34"/>
      <c r="OZ67" s="34"/>
      <c r="PA67" s="34"/>
      <c r="PB67" s="34">
        <v>36</v>
      </c>
      <c r="PC67" s="34">
        <v>1</v>
      </c>
      <c r="PD67" s="34">
        <v>6</v>
      </c>
      <c r="PE67" s="34"/>
      <c r="PF67" s="34">
        <v>4.0999999999999996</v>
      </c>
      <c r="PG67" s="34">
        <v>44</v>
      </c>
      <c r="PH67" s="34"/>
      <c r="PI67" s="34"/>
      <c r="PJ67" s="34"/>
      <c r="PK67" s="34">
        <v>1</v>
      </c>
      <c r="PL67" s="34"/>
      <c r="PM67" s="34"/>
      <c r="PN67" s="34"/>
      <c r="PO67" s="34"/>
      <c r="PP67" s="34"/>
      <c r="PQ67" s="34"/>
      <c r="PR67" s="34">
        <v>34</v>
      </c>
      <c r="PS67" s="34">
        <v>5</v>
      </c>
      <c r="PT67" s="34">
        <v>5</v>
      </c>
      <c r="PU67" s="34"/>
      <c r="PV67" s="34">
        <v>2.8</v>
      </c>
      <c r="PW67" s="34">
        <v>89</v>
      </c>
      <c r="PX67" s="34"/>
      <c r="PY67" s="34"/>
      <c r="PZ67" s="34"/>
      <c r="QA67" s="34">
        <v>10</v>
      </c>
      <c r="QB67" s="34">
        <v>-9</v>
      </c>
      <c r="QC67" s="34"/>
      <c r="QD67" s="34">
        <v>-6</v>
      </c>
      <c r="QE67" s="34"/>
      <c r="QF67" s="34"/>
      <c r="QG67" s="34"/>
      <c r="QH67" s="34">
        <v>64</v>
      </c>
      <c r="QI67" s="34">
        <v>11</v>
      </c>
      <c r="QJ67" s="34">
        <v>11</v>
      </c>
      <c r="QK67" s="34">
        <v>4</v>
      </c>
      <c r="QL67" s="34">
        <v>3.8</v>
      </c>
      <c r="QM67" s="34">
        <v>69</v>
      </c>
      <c r="QN67" s="34"/>
      <c r="QO67" s="34"/>
      <c r="QP67" s="34"/>
      <c r="QQ67" s="34"/>
      <c r="QR67" s="34"/>
      <c r="QS67" s="34"/>
      <c r="QT67" s="34"/>
      <c r="QU67" s="34"/>
      <c r="QV67" s="34"/>
      <c r="QW67" s="34"/>
      <c r="QX67" s="34">
        <v>61</v>
      </c>
      <c r="QY67" s="34"/>
      <c r="QZ67" s="34">
        <v>2</v>
      </c>
      <c r="RA67" s="34">
        <v>6</v>
      </c>
      <c r="RB67" s="34">
        <v>3.5</v>
      </c>
      <c r="RC67" s="34">
        <v>17</v>
      </c>
      <c r="RD67" s="34"/>
      <c r="RE67" s="34"/>
      <c r="RF67" s="34"/>
      <c r="RG67" s="34">
        <v>5</v>
      </c>
      <c r="RH67" s="34"/>
      <c r="RI67" s="34"/>
      <c r="RJ67" s="34"/>
      <c r="RK67" s="34"/>
      <c r="RL67" s="34"/>
      <c r="RM67" s="34"/>
      <c r="RN67" s="34">
        <v>14</v>
      </c>
      <c r="RO67" s="34">
        <v>3</v>
      </c>
      <c r="RP67" s="34"/>
      <c r="RQ67" s="34"/>
      <c r="RR67" s="34">
        <v>2.4</v>
      </c>
      <c r="RS67" s="34">
        <v>9</v>
      </c>
      <c r="RT67" s="34"/>
      <c r="RU67" s="34"/>
      <c r="RV67" s="34"/>
      <c r="RW67" s="34"/>
      <c r="RX67" s="34"/>
      <c r="RY67" s="34"/>
      <c r="RZ67" s="34"/>
      <c r="SA67" s="34"/>
      <c r="SB67" s="34"/>
      <c r="SC67" s="34"/>
      <c r="SD67" s="34">
        <v>7</v>
      </c>
      <c r="SE67" s="34">
        <v>1</v>
      </c>
      <c r="SF67" s="34">
        <v>1</v>
      </c>
      <c r="SG67" s="34"/>
      <c r="SH67" s="34">
        <v>2.2000000000000002</v>
      </c>
      <c r="SI67" s="34">
        <v>51</v>
      </c>
      <c r="SJ67" s="34"/>
      <c r="SK67" s="34"/>
      <c r="SL67" s="34"/>
      <c r="SM67" s="34"/>
      <c r="SN67" s="34"/>
      <c r="SO67" s="34"/>
      <c r="SP67" s="34"/>
      <c r="SQ67" s="34"/>
      <c r="SR67" s="34"/>
      <c r="SS67" s="34"/>
      <c r="ST67" s="34">
        <v>44</v>
      </c>
      <c r="SU67" s="34">
        <v>1</v>
      </c>
      <c r="SV67" s="34"/>
      <c r="SW67" s="34">
        <v>5</v>
      </c>
      <c r="SX67" s="34">
        <v>8.6999999999999993</v>
      </c>
      <c r="SY67" s="34">
        <v>12</v>
      </c>
      <c r="SZ67" s="34"/>
      <c r="TA67" s="34"/>
      <c r="TB67" s="34"/>
      <c r="TC67" s="34"/>
      <c r="TD67" s="34"/>
      <c r="TE67" s="34"/>
      <c r="TF67" s="34"/>
      <c r="TG67" s="34"/>
      <c r="TH67" s="34"/>
      <c r="TI67" s="34"/>
      <c r="TJ67" s="34">
        <v>10</v>
      </c>
      <c r="TK67" s="34">
        <v>2</v>
      </c>
      <c r="TL67" s="34"/>
      <c r="TM67" s="34"/>
      <c r="TN67" s="34">
        <v>1.9</v>
      </c>
      <c r="TO67" s="34">
        <v>624</v>
      </c>
      <c r="TP67" s="34">
        <v>28</v>
      </c>
      <c r="TQ67" s="34"/>
      <c r="TR67" s="34"/>
      <c r="TS67" s="34">
        <v>7</v>
      </c>
      <c r="TT67" s="34">
        <v>-10</v>
      </c>
      <c r="TU67" s="34"/>
      <c r="TV67" s="34">
        <v>-4</v>
      </c>
      <c r="TW67" s="34"/>
      <c r="TX67" s="34"/>
      <c r="TY67" s="34"/>
      <c r="TZ67" s="34">
        <v>249</v>
      </c>
      <c r="UA67" s="34">
        <v>207</v>
      </c>
      <c r="UB67" s="34">
        <v>162</v>
      </c>
      <c r="UC67" s="34">
        <v>6</v>
      </c>
      <c r="UD67" s="34">
        <v>4.8</v>
      </c>
      <c r="UE67" s="34">
        <v>550</v>
      </c>
      <c r="UF67" s="34"/>
      <c r="UG67" s="34"/>
      <c r="UH67" s="34"/>
      <c r="UI67" s="34">
        <v>6</v>
      </c>
      <c r="UJ67" s="34">
        <v>-9</v>
      </c>
      <c r="UK67" s="34"/>
      <c r="UL67" s="34">
        <v>-4</v>
      </c>
      <c r="UM67" s="34"/>
      <c r="UN67" s="34"/>
      <c r="UO67" s="34"/>
      <c r="UP67" s="34">
        <v>233</v>
      </c>
      <c r="UQ67" s="34">
        <v>183</v>
      </c>
      <c r="UR67" s="34">
        <v>128</v>
      </c>
      <c r="US67" s="34">
        <v>6</v>
      </c>
      <c r="UT67" s="34">
        <v>6.4</v>
      </c>
      <c r="UU67" s="34">
        <v>506</v>
      </c>
      <c r="UV67" s="34"/>
      <c r="UW67" s="34"/>
      <c r="UX67" s="34"/>
      <c r="UY67" s="34">
        <v>6</v>
      </c>
      <c r="UZ67" s="34">
        <v>-9</v>
      </c>
      <c r="VA67" s="34"/>
      <c r="VB67" s="34">
        <v>-4</v>
      </c>
      <c r="VC67" s="34"/>
      <c r="VD67" s="34"/>
      <c r="VE67" s="34"/>
      <c r="VF67" s="34">
        <v>205</v>
      </c>
      <c r="VG67" s="34">
        <v>179</v>
      </c>
      <c r="VH67" s="34">
        <v>116</v>
      </c>
      <c r="VI67" s="34">
        <v>6</v>
      </c>
      <c r="VJ67" s="34">
        <v>4.0999999999999996</v>
      </c>
      <c r="VK67" s="34">
        <v>28</v>
      </c>
      <c r="VL67" s="34">
        <v>28</v>
      </c>
      <c r="VM67" s="34"/>
      <c r="VN67" s="34"/>
      <c r="VO67" s="34"/>
      <c r="VP67" s="34"/>
      <c r="VQ67" s="34"/>
      <c r="VR67" s="34"/>
      <c r="VS67" s="34"/>
      <c r="VT67" s="34"/>
      <c r="VU67" s="34"/>
      <c r="VV67" s="34">
        <v>10</v>
      </c>
      <c r="VW67" s="34">
        <v>5</v>
      </c>
      <c r="VX67" s="34">
        <v>13</v>
      </c>
      <c r="VY67" s="34">
        <v>1</v>
      </c>
      <c r="VZ67" s="34">
        <v>9.5</v>
      </c>
      <c r="WA67" s="34">
        <v>46</v>
      </c>
      <c r="WB67" s="34"/>
      <c r="WC67" s="34"/>
      <c r="WD67" s="34"/>
      <c r="WE67" s="34"/>
      <c r="WF67" s="34"/>
      <c r="WG67" s="34"/>
      <c r="WH67" s="34"/>
      <c r="WI67" s="34"/>
      <c r="WJ67" s="34"/>
      <c r="WK67" s="34"/>
      <c r="WL67" s="34">
        <v>6</v>
      </c>
      <c r="WM67" s="34">
        <v>20</v>
      </c>
      <c r="WN67" s="34">
        <v>21</v>
      </c>
      <c r="WO67" s="34"/>
      <c r="WP67" s="34">
        <v>9.5</v>
      </c>
      <c r="WQ67" s="34">
        <v>201</v>
      </c>
      <c r="WR67" s="34"/>
      <c r="WS67" s="34"/>
      <c r="WT67" s="34"/>
      <c r="WU67" s="34"/>
      <c r="WV67" s="34">
        <v>-2</v>
      </c>
      <c r="WW67" s="34"/>
      <c r="WX67" s="34"/>
      <c r="WY67" s="34"/>
      <c r="WZ67" s="34"/>
      <c r="XA67" s="34"/>
      <c r="XB67" s="34">
        <v>62</v>
      </c>
      <c r="XC67" s="34">
        <v>40</v>
      </c>
      <c r="XD67" s="34">
        <v>23</v>
      </c>
      <c r="XE67" s="34">
        <v>76</v>
      </c>
      <c r="XF67" s="34">
        <v>14.3</v>
      </c>
      <c r="XG67" s="34">
        <v>1528</v>
      </c>
      <c r="XH67" s="34"/>
      <c r="XI67" s="34"/>
      <c r="XJ67" s="34"/>
      <c r="XK67" s="34">
        <v>3</v>
      </c>
      <c r="XL67" s="34">
        <v>-10</v>
      </c>
      <c r="XM67" s="34"/>
      <c r="XN67" s="34">
        <v>-1</v>
      </c>
      <c r="XO67" s="34"/>
      <c r="XP67" s="34"/>
      <c r="XQ67" s="34"/>
      <c r="XR67" s="34">
        <v>1165</v>
      </c>
      <c r="XS67" s="34">
        <v>58</v>
      </c>
      <c r="XT67" s="34">
        <v>71</v>
      </c>
      <c r="XU67" s="34">
        <v>234</v>
      </c>
      <c r="XV67" s="34">
        <v>7.2</v>
      </c>
      <c r="XW67" s="34">
        <v>1126</v>
      </c>
      <c r="XX67" s="34"/>
      <c r="XY67" s="34"/>
      <c r="XZ67" s="34"/>
      <c r="YA67" s="34">
        <v>2</v>
      </c>
      <c r="YB67" s="34">
        <v>-8</v>
      </c>
      <c r="YC67" s="34"/>
      <c r="YD67" s="34"/>
      <c r="YE67" s="34"/>
      <c r="YF67" s="34"/>
      <c r="YG67" s="34"/>
      <c r="YH67" s="34">
        <v>915</v>
      </c>
      <c r="YI67" s="34">
        <v>28</v>
      </c>
      <c r="YJ67" s="34">
        <v>61</v>
      </c>
      <c r="YK67" s="34">
        <v>122</v>
      </c>
      <c r="YL67" s="34">
        <v>5.3</v>
      </c>
      <c r="YM67" s="34">
        <v>85</v>
      </c>
      <c r="YN67" s="34"/>
      <c r="YO67" s="34"/>
      <c r="YP67" s="34"/>
      <c r="YQ67" s="34"/>
      <c r="YR67" s="34"/>
      <c r="YS67" s="34"/>
      <c r="YT67" s="34"/>
      <c r="YU67" s="34"/>
      <c r="YV67" s="34"/>
      <c r="YW67" s="34"/>
      <c r="YX67" s="34">
        <v>68</v>
      </c>
      <c r="YY67" s="34">
        <v>13</v>
      </c>
      <c r="YZ67" s="34">
        <v>4</v>
      </c>
      <c r="ZA67" s="34"/>
      <c r="ZB67" s="34">
        <v>2.1</v>
      </c>
      <c r="ZC67" s="34">
        <v>316</v>
      </c>
      <c r="ZD67" s="34"/>
      <c r="ZE67" s="34"/>
      <c r="ZF67" s="34"/>
      <c r="ZG67" s="34">
        <v>1</v>
      </c>
      <c r="ZH67" s="34">
        <v>-2</v>
      </c>
      <c r="ZI67" s="34"/>
      <c r="ZJ67" s="34"/>
      <c r="ZK67" s="34"/>
      <c r="ZL67" s="34"/>
      <c r="ZM67" s="34"/>
      <c r="ZN67" s="34">
        <v>182</v>
      </c>
      <c r="ZO67" s="34">
        <v>16</v>
      </c>
      <c r="ZP67" s="34">
        <v>6</v>
      </c>
      <c r="ZQ67" s="34">
        <v>112</v>
      </c>
      <c r="ZR67" s="34">
        <v>14.9</v>
      </c>
      <c r="ZS67" s="34">
        <v>1865</v>
      </c>
      <c r="ZT67" s="34"/>
      <c r="ZU67" s="34"/>
      <c r="ZV67" s="34"/>
      <c r="ZW67" s="34">
        <v>35</v>
      </c>
      <c r="ZX67" s="34">
        <v>-30</v>
      </c>
      <c r="ZY67" s="34"/>
      <c r="ZZ67" s="34">
        <v>-19</v>
      </c>
      <c r="AAA67" s="34"/>
      <c r="AAB67" s="34"/>
      <c r="AAC67" s="34"/>
      <c r="AAD67" s="34">
        <v>1566</v>
      </c>
      <c r="AAE67" s="34">
        <v>143</v>
      </c>
      <c r="AAF67" s="34">
        <v>131</v>
      </c>
      <c r="AAG67" s="34">
        <v>25</v>
      </c>
      <c r="AAH67" s="34">
        <v>2.5</v>
      </c>
      <c r="AAI67" s="34">
        <v>620</v>
      </c>
      <c r="AAJ67" s="34"/>
      <c r="AAK67" s="34"/>
      <c r="AAL67" s="34"/>
      <c r="AAM67" s="34">
        <v>3</v>
      </c>
      <c r="AAN67" s="34">
        <v>-5</v>
      </c>
      <c r="AAO67" s="34"/>
      <c r="AAP67" s="34">
        <v>-1</v>
      </c>
      <c r="AAQ67" s="34"/>
      <c r="AAR67" s="34"/>
      <c r="AAS67" s="34"/>
      <c r="AAT67" s="34">
        <v>313</v>
      </c>
      <c r="AAU67" s="34">
        <v>197</v>
      </c>
      <c r="AAV67" s="34">
        <v>98</v>
      </c>
      <c r="AAW67" s="34">
        <v>12</v>
      </c>
      <c r="AAX67" s="34">
        <v>6.1</v>
      </c>
      <c r="AAY67" s="34">
        <v>123</v>
      </c>
      <c r="AAZ67" s="34"/>
      <c r="ABA67" s="34"/>
      <c r="ABB67" s="34"/>
      <c r="ABC67" s="34"/>
      <c r="ABD67" s="34">
        <v>-1</v>
      </c>
      <c r="ABE67" s="34"/>
      <c r="ABF67" s="34"/>
      <c r="ABG67" s="34"/>
      <c r="ABH67" s="34"/>
      <c r="ABI67" s="34"/>
      <c r="ABJ67" s="34">
        <v>60</v>
      </c>
      <c r="ABK67" s="34">
        <v>53</v>
      </c>
      <c r="ABL67" s="34">
        <v>3</v>
      </c>
      <c r="ABM67" s="34">
        <v>7</v>
      </c>
      <c r="ABN67" s="34">
        <v>5.4</v>
      </c>
      <c r="ABO67" s="34">
        <v>28</v>
      </c>
      <c r="ABP67" s="34"/>
      <c r="ABQ67" s="34"/>
      <c r="ABR67" s="34"/>
      <c r="ABS67" s="34"/>
      <c r="ABT67" s="34"/>
      <c r="ABU67" s="34"/>
      <c r="ABV67" s="34"/>
      <c r="ABW67" s="34"/>
      <c r="ABX67" s="34"/>
      <c r="ABY67" s="34"/>
      <c r="ABZ67" s="34">
        <v>20</v>
      </c>
      <c r="ACA67" s="34">
        <v>7</v>
      </c>
      <c r="ACB67" s="34">
        <v>1</v>
      </c>
      <c r="ACC67" s="34"/>
      <c r="ACD67" s="34">
        <v>3.8</v>
      </c>
      <c r="ACE67" s="34">
        <v>38</v>
      </c>
      <c r="ACF67" s="34"/>
      <c r="ACG67" s="34"/>
      <c r="ACH67" s="34"/>
      <c r="ACI67" s="34"/>
      <c r="ACJ67" s="34"/>
      <c r="ACK67" s="34"/>
      <c r="ACL67" s="34"/>
      <c r="ACM67" s="34"/>
      <c r="ACN67" s="34"/>
      <c r="ACO67" s="34"/>
      <c r="ACP67" s="34">
        <v>4</v>
      </c>
      <c r="ACQ67" s="34">
        <v>14</v>
      </c>
      <c r="ACR67" s="34">
        <v>20</v>
      </c>
      <c r="ACS67" s="34"/>
      <c r="ACT67" s="34">
        <v>9.5</v>
      </c>
      <c r="ACU67" s="34">
        <v>400</v>
      </c>
      <c r="ACV67" s="34"/>
      <c r="ACW67" s="34"/>
      <c r="ACX67" s="34"/>
      <c r="ACY67" s="34">
        <v>2</v>
      </c>
      <c r="ACZ67" s="34">
        <v>-3</v>
      </c>
      <c r="ADA67" s="34"/>
      <c r="ADB67" s="34"/>
      <c r="ADC67" s="34"/>
      <c r="ADD67" s="34"/>
      <c r="ADE67" s="34"/>
      <c r="ADF67" s="34">
        <v>204</v>
      </c>
      <c r="ADG67" s="34">
        <v>116</v>
      </c>
      <c r="ADH67" s="34">
        <v>75</v>
      </c>
      <c r="ADI67" s="34">
        <v>5</v>
      </c>
      <c r="ADJ67" s="34">
        <v>6.4</v>
      </c>
      <c r="ADK67" s="34">
        <v>33</v>
      </c>
      <c r="ADL67" s="34"/>
      <c r="ADM67" s="34"/>
      <c r="ADN67" s="34"/>
      <c r="ADO67" s="34"/>
      <c r="ADP67" s="34"/>
      <c r="ADQ67" s="34"/>
      <c r="ADR67" s="34"/>
      <c r="ADS67" s="34"/>
      <c r="ADT67" s="34"/>
      <c r="ADU67" s="34"/>
      <c r="ADV67" s="34">
        <v>25</v>
      </c>
      <c r="ADW67" s="34">
        <v>8</v>
      </c>
      <c r="ADX67" s="34"/>
      <c r="ADY67" s="34"/>
      <c r="ADZ67" s="34">
        <v>3.8</v>
      </c>
      <c r="AEA67" s="34">
        <v>180</v>
      </c>
      <c r="AEB67" s="34"/>
      <c r="AEC67" s="34"/>
      <c r="AED67" s="34"/>
      <c r="AEE67" s="34">
        <v>5</v>
      </c>
      <c r="AEF67" s="34">
        <v>-3</v>
      </c>
      <c r="AEG67" s="34"/>
      <c r="AEH67" s="34">
        <v>-1</v>
      </c>
      <c r="AEI67" s="34"/>
      <c r="AEJ67" s="34"/>
      <c r="AEK67" s="34"/>
      <c r="AEL67" s="34">
        <v>76</v>
      </c>
      <c r="AEM67" s="34">
        <v>48</v>
      </c>
      <c r="AEN67" s="34">
        <v>29</v>
      </c>
      <c r="AEO67" s="34">
        <v>26</v>
      </c>
      <c r="AEP67" s="34">
        <v>10.6</v>
      </c>
      <c r="AEQ67" s="34">
        <v>11813</v>
      </c>
      <c r="AER67" s="34"/>
      <c r="AES67" s="34"/>
      <c r="AET67" s="34"/>
      <c r="AEU67" s="34">
        <v>79</v>
      </c>
      <c r="AEV67" s="34">
        <v>-97</v>
      </c>
      <c r="AEW67" s="34"/>
      <c r="AEX67" s="34">
        <v>-3</v>
      </c>
      <c r="AEY67" s="34"/>
      <c r="AEZ67" s="34"/>
      <c r="AFA67" s="34"/>
      <c r="AFB67" s="34">
        <v>5277</v>
      </c>
      <c r="AFC67" s="34">
        <v>882</v>
      </c>
      <c r="AFD67" s="34">
        <v>1372</v>
      </c>
      <c r="AFE67" s="34">
        <v>4282</v>
      </c>
      <c r="AFF67" s="34">
        <v>14</v>
      </c>
      <c r="AFG67" s="34">
        <v>2645</v>
      </c>
      <c r="AFH67" s="34"/>
      <c r="AFI67" s="34"/>
      <c r="AFJ67" s="34"/>
      <c r="AFK67" s="34">
        <v>29</v>
      </c>
      <c r="AFL67" s="34">
        <v>-35</v>
      </c>
      <c r="AFM67" s="34"/>
      <c r="AFN67" s="34">
        <v>-15</v>
      </c>
      <c r="AFO67" s="34"/>
      <c r="AFP67" s="34"/>
      <c r="AFQ67" s="34"/>
      <c r="AFR67" s="34">
        <v>1569</v>
      </c>
      <c r="AFS67" s="34">
        <v>375</v>
      </c>
      <c r="AFT67" s="34">
        <v>352</v>
      </c>
      <c r="AFU67" s="34">
        <v>349</v>
      </c>
      <c r="AFV67" s="34">
        <v>8.4</v>
      </c>
      <c r="AFW67" s="34"/>
      <c r="AFX67" s="34"/>
      <c r="AFY67" s="34"/>
      <c r="AFZ67" s="34"/>
      <c r="AGA67" s="34"/>
      <c r="AGB67" s="34"/>
      <c r="AGC67" s="34"/>
      <c r="AGD67" s="34"/>
      <c r="AGE67" s="34"/>
      <c r="AGF67" s="34"/>
      <c r="AGG67" s="34"/>
      <c r="AGH67" s="34"/>
      <c r="AGI67" s="34"/>
      <c r="AGJ67" s="34"/>
      <c r="AGK67" s="34"/>
      <c r="AGL67" s="34">
        <v>0</v>
      </c>
      <c r="AGM67" s="34">
        <v>2645</v>
      </c>
      <c r="AGN67" s="34"/>
      <c r="AGO67" s="34"/>
      <c r="AGP67" s="34"/>
      <c r="AGQ67" s="34">
        <v>29</v>
      </c>
      <c r="AGR67" s="34">
        <v>-35</v>
      </c>
      <c r="AGS67" s="34"/>
      <c r="AGT67" s="34">
        <v>-15</v>
      </c>
      <c r="AGU67" s="34"/>
      <c r="AGV67" s="34"/>
      <c r="AGW67" s="34"/>
      <c r="AGX67" s="34">
        <v>1569</v>
      </c>
      <c r="AGY67" s="34">
        <v>375</v>
      </c>
      <c r="AGZ67" s="34">
        <v>352</v>
      </c>
      <c r="AHA67" s="34">
        <v>349</v>
      </c>
      <c r="AHB67" s="34">
        <v>8.4</v>
      </c>
      <c r="AHC67" s="34">
        <v>20366</v>
      </c>
      <c r="AHD67" s="34">
        <v>34</v>
      </c>
      <c r="AHE67" s="34"/>
      <c r="AHF67" s="34"/>
      <c r="AHG67" s="34">
        <v>189</v>
      </c>
      <c r="AHH67" s="34">
        <v>-210</v>
      </c>
      <c r="AHI67" s="34"/>
      <c r="AHJ67" s="34">
        <v>-53</v>
      </c>
      <c r="AHK67" s="34"/>
      <c r="AHL67" s="34"/>
      <c r="AHM67" s="34"/>
      <c r="AHN67" s="34">
        <v>10966</v>
      </c>
      <c r="AHO67" s="34">
        <v>2044</v>
      </c>
      <c r="AHP67" s="34">
        <v>2299</v>
      </c>
      <c r="AHQ67" s="34">
        <v>5058</v>
      </c>
      <c r="AHR67" s="34">
        <v>10.8</v>
      </c>
      <c r="AHS67" s="32" t="s">
        <v>512</v>
      </c>
      <c r="AHT67" s="198" t="s">
        <v>2389</v>
      </c>
      <c r="AHU67" s="32" t="s">
        <v>225</v>
      </c>
    </row>
    <row r="68" spans="1:906" ht="15" customHeight="1">
      <c r="A68" s="36" t="s">
        <v>98</v>
      </c>
      <c r="B68" s="58" t="s">
        <v>99</v>
      </c>
      <c r="C68" s="36" t="s">
        <v>168</v>
      </c>
      <c r="D68" s="74">
        <v>44926</v>
      </c>
      <c r="E68" s="58" t="s">
        <v>193</v>
      </c>
      <c r="F68" s="58" t="s">
        <v>191</v>
      </c>
      <c r="G68" s="31">
        <v>2310</v>
      </c>
      <c r="H68" s="31">
        <v>90</v>
      </c>
      <c r="I68" s="31"/>
      <c r="J68" s="31">
        <v>352</v>
      </c>
      <c r="K68" s="31">
        <v>124</v>
      </c>
      <c r="L68" s="31">
        <v>-68</v>
      </c>
      <c r="M68" s="31">
        <v>-16</v>
      </c>
      <c r="N68" s="31">
        <v>-44</v>
      </c>
      <c r="O68" s="31"/>
      <c r="P68" s="31"/>
      <c r="Q68" s="31"/>
      <c r="R68" s="31">
        <v>972</v>
      </c>
      <c r="S68" s="31">
        <v>882</v>
      </c>
      <c r="T68" s="31">
        <v>451</v>
      </c>
      <c r="U68" s="180">
        <v>4</v>
      </c>
      <c r="V68" s="34">
        <v>6.3</v>
      </c>
      <c r="W68" s="34">
        <v>39</v>
      </c>
      <c r="X68" s="34"/>
      <c r="Y68" s="34"/>
      <c r="Z68" s="34">
        <v>5</v>
      </c>
      <c r="AA68" s="34">
        <v>2</v>
      </c>
      <c r="AB68" s="34"/>
      <c r="AC68" s="34"/>
      <c r="AD68" s="34"/>
      <c r="AE68" s="34"/>
      <c r="AF68" s="34"/>
      <c r="AG68" s="34"/>
      <c r="AH68" s="34">
        <v>22</v>
      </c>
      <c r="AI68" s="34">
        <v>16</v>
      </c>
      <c r="AJ68" s="34">
        <v>1</v>
      </c>
      <c r="AK68" s="34"/>
      <c r="AL68" s="34">
        <v>4.05</v>
      </c>
      <c r="AM68" s="34">
        <v>10</v>
      </c>
      <c r="AN68" s="34">
        <v>10</v>
      </c>
      <c r="AO68" s="34"/>
      <c r="AP68" s="34"/>
      <c r="AQ68" s="34"/>
      <c r="AR68" s="34"/>
      <c r="AS68" s="34"/>
      <c r="AT68" s="34"/>
      <c r="AU68" s="34"/>
      <c r="AV68" s="34"/>
      <c r="AW68" s="34"/>
      <c r="AX68" s="34">
        <v>6</v>
      </c>
      <c r="AY68" s="34">
        <v>4</v>
      </c>
      <c r="AZ68" s="34"/>
      <c r="BA68" s="34"/>
      <c r="BB68" s="34">
        <v>4.7</v>
      </c>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v>1.75</v>
      </c>
      <c r="CY68" s="34">
        <v>9</v>
      </c>
      <c r="CZ68" s="34">
        <v>9</v>
      </c>
      <c r="DA68" s="34"/>
      <c r="DB68" s="34"/>
      <c r="DC68" s="34"/>
      <c r="DD68" s="34"/>
      <c r="DE68" s="34"/>
      <c r="DF68" s="34"/>
      <c r="DG68" s="34"/>
      <c r="DH68" s="34"/>
      <c r="DI68" s="34"/>
      <c r="DJ68" s="34">
        <v>5</v>
      </c>
      <c r="DK68" s="34">
        <v>4</v>
      </c>
      <c r="DL68" s="34"/>
      <c r="DM68" s="34"/>
      <c r="DN68" s="34">
        <v>4.71</v>
      </c>
      <c r="DO68" s="34">
        <v>1</v>
      </c>
      <c r="DP68" s="34">
        <v>1</v>
      </c>
      <c r="DQ68" s="34"/>
      <c r="DR68" s="34"/>
      <c r="DS68" s="34"/>
      <c r="DT68" s="34"/>
      <c r="DU68" s="34"/>
      <c r="DV68" s="34"/>
      <c r="DW68" s="34"/>
      <c r="DX68" s="34"/>
      <c r="DY68" s="34"/>
      <c r="DZ68" s="34">
        <v>1</v>
      </c>
      <c r="EA68" s="34"/>
      <c r="EB68" s="34"/>
      <c r="EC68" s="34"/>
      <c r="ED68" s="34">
        <v>4.42</v>
      </c>
      <c r="EE68" s="34">
        <v>490</v>
      </c>
      <c r="EF68" s="34"/>
      <c r="EG68" s="34"/>
      <c r="EH68" s="34">
        <v>23</v>
      </c>
      <c r="EI68" s="34">
        <v>8</v>
      </c>
      <c r="EJ68" s="34">
        <v>-5</v>
      </c>
      <c r="EK68" s="34">
        <v>-1</v>
      </c>
      <c r="EL68" s="34">
        <v>-3</v>
      </c>
      <c r="EM68" s="34"/>
      <c r="EN68" s="34"/>
      <c r="EO68" s="34"/>
      <c r="EP68" s="34">
        <v>264</v>
      </c>
      <c r="EQ68" s="34">
        <v>206</v>
      </c>
      <c r="ER68" s="34">
        <v>19</v>
      </c>
      <c r="ES68" s="34"/>
      <c r="ET68" s="34">
        <v>4.5999999999999996</v>
      </c>
      <c r="EU68" s="34">
        <v>117</v>
      </c>
      <c r="EV68" s="34"/>
      <c r="EW68" s="34"/>
      <c r="EX68" s="34">
        <v>12</v>
      </c>
      <c r="EY68" s="34">
        <v>2</v>
      </c>
      <c r="EZ68" s="34">
        <v>-2</v>
      </c>
      <c r="FA68" s="34"/>
      <c r="FB68" s="34">
        <v>-1</v>
      </c>
      <c r="FC68" s="34"/>
      <c r="FD68" s="34"/>
      <c r="FE68" s="34"/>
      <c r="FF68" s="34">
        <v>67</v>
      </c>
      <c r="FG68" s="34">
        <v>45</v>
      </c>
      <c r="FH68" s="34">
        <v>4</v>
      </c>
      <c r="FI68" s="34"/>
      <c r="FJ68" s="34">
        <v>4.1399999999999997</v>
      </c>
      <c r="FK68" s="34">
        <v>33</v>
      </c>
      <c r="FL68" s="34"/>
      <c r="FM68" s="34"/>
      <c r="FN68" s="34">
        <v>1</v>
      </c>
      <c r="FO68" s="34"/>
      <c r="FP68" s="34"/>
      <c r="FQ68" s="34"/>
      <c r="FR68" s="34"/>
      <c r="FS68" s="34"/>
      <c r="FT68" s="34"/>
      <c r="FU68" s="34"/>
      <c r="FV68" s="34">
        <v>8</v>
      </c>
      <c r="FW68" s="34">
        <v>24</v>
      </c>
      <c r="FX68" s="34">
        <v>1</v>
      </c>
      <c r="FY68" s="34"/>
      <c r="FZ68" s="34">
        <v>5.96</v>
      </c>
      <c r="GA68" s="34"/>
      <c r="GB68" s="34"/>
      <c r="GC68" s="34"/>
      <c r="GD68" s="34"/>
      <c r="GE68" s="34"/>
      <c r="GF68" s="34"/>
      <c r="GG68" s="34"/>
      <c r="GH68" s="34"/>
      <c r="GI68" s="34"/>
      <c r="GJ68" s="34"/>
      <c r="GK68" s="34"/>
      <c r="GL68" s="34"/>
      <c r="GM68" s="34"/>
      <c r="GN68" s="34"/>
      <c r="GO68" s="34"/>
      <c r="GP68" s="34"/>
      <c r="GQ68" s="34">
        <v>1</v>
      </c>
      <c r="GR68" s="34"/>
      <c r="GS68" s="34"/>
      <c r="GT68" s="34"/>
      <c r="GU68" s="34"/>
      <c r="GV68" s="34"/>
      <c r="GW68" s="34"/>
      <c r="GX68" s="34"/>
      <c r="GY68" s="34"/>
      <c r="GZ68" s="34"/>
      <c r="HA68" s="34"/>
      <c r="HB68" s="34"/>
      <c r="HC68" s="34"/>
      <c r="HD68" s="34"/>
      <c r="HE68" s="34"/>
      <c r="HF68" s="34">
        <v>5.91</v>
      </c>
      <c r="HG68" s="34">
        <v>3</v>
      </c>
      <c r="HH68" s="34"/>
      <c r="HI68" s="34"/>
      <c r="HJ68" s="34"/>
      <c r="HK68" s="34"/>
      <c r="HL68" s="34"/>
      <c r="HM68" s="34"/>
      <c r="HN68" s="34"/>
      <c r="HO68" s="34"/>
      <c r="HP68" s="34"/>
      <c r="HQ68" s="34"/>
      <c r="HR68" s="34">
        <v>2</v>
      </c>
      <c r="HS68" s="34"/>
      <c r="HT68" s="34"/>
      <c r="HU68" s="34"/>
      <c r="HV68" s="34">
        <v>3.71</v>
      </c>
      <c r="HW68" s="34"/>
      <c r="HX68" s="34"/>
      <c r="HY68" s="34"/>
      <c r="HZ68" s="34"/>
      <c r="IA68" s="34"/>
      <c r="IB68" s="34"/>
      <c r="IC68" s="34"/>
      <c r="ID68" s="34"/>
      <c r="IE68" s="34"/>
      <c r="IF68" s="34"/>
      <c r="IG68" s="34"/>
      <c r="IH68" s="34"/>
      <c r="II68" s="34"/>
      <c r="IJ68" s="34"/>
      <c r="IK68" s="34"/>
      <c r="IL68" s="34">
        <v>1.3</v>
      </c>
      <c r="IM68" s="34">
        <v>6</v>
      </c>
      <c r="IN68" s="34"/>
      <c r="IO68" s="34"/>
      <c r="IP68" s="34"/>
      <c r="IQ68" s="34"/>
      <c r="IR68" s="34"/>
      <c r="IS68" s="34"/>
      <c r="IT68" s="34"/>
      <c r="IU68" s="34"/>
      <c r="IV68" s="34"/>
      <c r="IW68" s="34"/>
      <c r="IX68" s="34">
        <v>4</v>
      </c>
      <c r="IY68" s="34">
        <v>2</v>
      </c>
      <c r="IZ68" s="34"/>
      <c r="JA68" s="34"/>
      <c r="JB68" s="34">
        <v>3.67</v>
      </c>
      <c r="JC68" s="34">
        <v>7</v>
      </c>
      <c r="JD68" s="34"/>
      <c r="JE68" s="34"/>
      <c r="JF68" s="34">
        <v>2</v>
      </c>
      <c r="JG68" s="34">
        <v>1</v>
      </c>
      <c r="JH68" s="34">
        <v>-1</v>
      </c>
      <c r="JI68" s="34"/>
      <c r="JJ68" s="34"/>
      <c r="JK68" s="34"/>
      <c r="JL68" s="34"/>
      <c r="JM68" s="34"/>
      <c r="JN68" s="34">
        <v>4</v>
      </c>
      <c r="JO68" s="34">
        <v>3</v>
      </c>
      <c r="JP68" s="34"/>
      <c r="JQ68" s="34"/>
      <c r="JR68" s="34">
        <v>3.7</v>
      </c>
      <c r="JS68" s="34">
        <v>6</v>
      </c>
      <c r="JT68" s="34"/>
      <c r="JU68" s="34"/>
      <c r="JV68" s="34">
        <v>1</v>
      </c>
      <c r="JW68" s="34"/>
      <c r="JX68" s="34"/>
      <c r="JY68" s="34"/>
      <c r="JZ68" s="34"/>
      <c r="KA68" s="34"/>
      <c r="KB68" s="34"/>
      <c r="KC68" s="34"/>
      <c r="KD68" s="34">
        <v>2</v>
      </c>
      <c r="KE68" s="34">
        <v>3</v>
      </c>
      <c r="KF68" s="34"/>
      <c r="KG68" s="34"/>
      <c r="KH68" s="34">
        <v>5.68</v>
      </c>
      <c r="KI68" s="34">
        <v>2</v>
      </c>
      <c r="KJ68" s="34"/>
      <c r="KK68" s="34"/>
      <c r="KL68" s="34"/>
      <c r="KM68" s="34"/>
      <c r="KN68" s="34"/>
      <c r="KO68" s="34"/>
      <c r="KP68" s="34"/>
      <c r="KQ68" s="34"/>
      <c r="KR68" s="34"/>
      <c r="KS68" s="34"/>
      <c r="KT68" s="34">
        <v>2</v>
      </c>
      <c r="KU68" s="34"/>
      <c r="KV68" s="34"/>
      <c r="KW68" s="34"/>
      <c r="KX68" s="34">
        <v>4.03</v>
      </c>
      <c r="KY68" s="34">
        <v>35</v>
      </c>
      <c r="KZ68" s="34"/>
      <c r="LA68" s="34"/>
      <c r="LB68" s="34"/>
      <c r="LC68" s="34"/>
      <c r="LD68" s="34"/>
      <c r="LE68" s="34"/>
      <c r="LF68" s="34"/>
      <c r="LG68" s="34"/>
      <c r="LH68" s="34"/>
      <c r="LI68" s="34"/>
      <c r="LJ68" s="34">
        <v>34</v>
      </c>
      <c r="LK68" s="34">
        <v>1</v>
      </c>
      <c r="LL68" s="34"/>
      <c r="LM68" s="34"/>
      <c r="LN68" s="34">
        <v>2.97</v>
      </c>
      <c r="LO68" s="34">
        <v>88</v>
      </c>
      <c r="LP68" s="34"/>
      <c r="LQ68" s="34"/>
      <c r="LR68" s="34">
        <v>1</v>
      </c>
      <c r="LS68" s="34"/>
      <c r="LT68" s="34">
        <v>-1</v>
      </c>
      <c r="LU68" s="34"/>
      <c r="LV68" s="34"/>
      <c r="LW68" s="34"/>
      <c r="LX68" s="34"/>
      <c r="LY68" s="34"/>
      <c r="LZ68" s="34">
        <v>47</v>
      </c>
      <c r="MA68" s="34">
        <v>41</v>
      </c>
      <c r="MB68" s="34"/>
      <c r="MC68" s="34"/>
      <c r="MD68" s="34">
        <v>4.25</v>
      </c>
      <c r="ME68" s="34">
        <v>31</v>
      </c>
      <c r="MF68" s="34"/>
      <c r="MG68" s="34"/>
      <c r="MH68" s="34"/>
      <c r="MI68" s="34">
        <v>1</v>
      </c>
      <c r="MJ68" s="34"/>
      <c r="MK68" s="34"/>
      <c r="ML68" s="34"/>
      <c r="MM68" s="34"/>
      <c r="MN68" s="34"/>
      <c r="MO68" s="34"/>
      <c r="MP68" s="34">
        <v>30</v>
      </c>
      <c r="MQ68" s="34">
        <v>2</v>
      </c>
      <c r="MR68" s="34"/>
      <c r="MS68" s="34"/>
      <c r="MT68" s="34">
        <v>3.38</v>
      </c>
      <c r="MU68" s="34">
        <v>23</v>
      </c>
      <c r="MV68" s="34"/>
      <c r="MW68" s="34"/>
      <c r="MX68" s="34"/>
      <c r="MY68" s="34">
        <v>1</v>
      </c>
      <c r="MZ68" s="34"/>
      <c r="NA68" s="34"/>
      <c r="NB68" s="34"/>
      <c r="NC68" s="34"/>
      <c r="ND68" s="34"/>
      <c r="NE68" s="34"/>
      <c r="NF68" s="34">
        <v>11</v>
      </c>
      <c r="NG68" s="34">
        <v>12</v>
      </c>
      <c r="NH68" s="34">
        <v>1</v>
      </c>
      <c r="NI68" s="34"/>
      <c r="NJ68" s="34">
        <v>4.8899999999999997</v>
      </c>
      <c r="NK68" s="34">
        <v>3</v>
      </c>
      <c r="NL68" s="34"/>
      <c r="NM68" s="34"/>
      <c r="NN68" s="34"/>
      <c r="NO68" s="34"/>
      <c r="NP68" s="34"/>
      <c r="NQ68" s="34"/>
      <c r="NR68" s="34"/>
      <c r="NS68" s="34"/>
      <c r="NT68" s="34"/>
      <c r="NU68" s="34"/>
      <c r="NV68" s="34">
        <v>1</v>
      </c>
      <c r="NW68" s="34">
        <v>2</v>
      </c>
      <c r="NX68" s="34"/>
      <c r="NY68" s="34"/>
      <c r="NZ68" s="34">
        <v>5.07</v>
      </c>
      <c r="OA68" s="34">
        <v>29</v>
      </c>
      <c r="OB68" s="34"/>
      <c r="OC68" s="34"/>
      <c r="OD68" s="34">
        <v>1</v>
      </c>
      <c r="OE68" s="34">
        <v>2</v>
      </c>
      <c r="OF68" s="34"/>
      <c r="OG68" s="34"/>
      <c r="OH68" s="34"/>
      <c r="OI68" s="34"/>
      <c r="OJ68" s="34"/>
      <c r="OK68" s="34"/>
      <c r="OL68" s="34">
        <v>13</v>
      </c>
      <c r="OM68" s="34">
        <v>14</v>
      </c>
      <c r="ON68" s="34">
        <v>2</v>
      </c>
      <c r="OO68" s="34"/>
      <c r="OP68" s="34">
        <v>5.17</v>
      </c>
      <c r="OQ68" s="34">
        <v>18</v>
      </c>
      <c r="OR68" s="34"/>
      <c r="OS68" s="34"/>
      <c r="OT68" s="34"/>
      <c r="OU68" s="34"/>
      <c r="OV68" s="34"/>
      <c r="OW68" s="34"/>
      <c r="OX68" s="34"/>
      <c r="OY68" s="34"/>
      <c r="OZ68" s="34"/>
      <c r="PA68" s="34"/>
      <c r="PB68" s="34">
        <v>2</v>
      </c>
      <c r="PC68" s="34">
        <v>15</v>
      </c>
      <c r="PD68" s="34"/>
      <c r="PE68" s="34"/>
      <c r="PF68" s="34">
        <v>6.17</v>
      </c>
      <c r="PG68" s="34">
        <v>1</v>
      </c>
      <c r="PH68" s="34"/>
      <c r="PI68" s="34"/>
      <c r="PJ68" s="34"/>
      <c r="PK68" s="34"/>
      <c r="PL68" s="34"/>
      <c r="PM68" s="34"/>
      <c r="PN68" s="34"/>
      <c r="PO68" s="34"/>
      <c r="PP68" s="34"/>
      <c r="PQ68" s="34"/>
      <c r="PR68" s="34"/>
      <c r="PS68" s="34"/>
      <c r="PT68" s="34"/>
      <c r="PU68" s="34"/>
      <c r="PV68" s="34">
        <v>2.76</v>
      </c>
      <c r="PW68" s="34">
        <v>46</v>
      </c>
      <c r="PX68" s="34"/>
      <c r="PY68" s="34"/>
      <c r="PZ68" s="34"/>
      <c r="QA68" s="34"/>
      <c r="QB68" s="34"/>
      <c r="QC68" s="34"/>
      <c r="QD68" s="34"/>
      <c r="QE68" s="34"/>
      <c r="QF68" s="34"/>
      <c r="QG68" s="34"/>
      <c r="QH68" s="34">
        <v>10</v>
      </c>
      <c r="QI68" s="34">
        <v>35</v>
      </c>
      <c r="QJ68" s="34"/>
      <c r="QK68" s="34"/>
      <c r="QL68" s="34">
        <v>5.91</v>
      </c>
      <c r="QM68" s="34">
        <v>18</v>
      </c>
      <c r="QN68" s="34"/>
      <c r="QO68" s="34"/>
      <c r="QP68" s="34"/>
      <c r="QQ68" s="34"/>
      <c r="QR68" s="34"/>
      <c r="QS68" s="34"/>
      <c r="QT68" s="34"/>
      <c r="QU68" s="34"/>
      <c r="QV68" s="34"/>
      <c r="QW68" s="34"/>
      <c r="QX68" s="34">
        <v>17</v>
      </c>
      <c r="QY68" s="34">
        <v>2</v>
      </c>
      <c r="QZ68" s="34"/>
      <c r="RA68" s="34"/>
      <c r="RB68" s="34">
        <v>3.81</v>
      </c>
      <c r="RC68" s="34">
        <v>2</v>
      </c>
      <c r="RD68" s="34"/>
      <c r="RE68" s="34"/>
      <c r="RF68" s="34"/>
      <c r="RG68" s="34"/>
      <c r="RH68" s="34"/>
      <c r="RI68" s="34"/>
      <c r="RJ68" s="34"/>
      <c r="RK68" s="34"/>
      <c r="RL68" s="34"/>
      <c r="RM68" s="34"/>
      <c r="RN68" s="34">
        <v>2</v>
      </c>
      <c r="RO68" s="34">
        <v>1</v>
      </c>
      <c r="RP68" s="34"/>
      <c r="RQ68" s="34"/>
      <c r="RR68" s="34">
        <v>2.7</v>
      </c>
      <c r="RS68" s="34">
        <v>10</v>
      </c>
      <c r="RT68" s="34"/>
      <c r="RU68" s="34"/>
      <c r="RV68" s="34">
        <v>3</v>
      </c>
      <c r="RW68" s="34"/>
      <c r="RX68" s="34"/>
      <c r="RY68" s="34"/>
      <c r="RZ68" s="34"/>
      <c r="SA68" s="34"/>
      <c r="SB68" s="34"/>
      <c r="SC68" s="34"/>
      <c r="SD68" s="34">
        <v>1</v>
      </c>
      <c r="SE68" s="34">
        <v>1</v>
      </c>
      <c r="SF68" s="34">
        <v>7</v>
      </c>
      <c r="SG68" s="34"/>
      <c r="SH68" s="34">
        <v>9.36</v>
      </c>
      <c r="SI68" s="34">
        <v>7</v>
      </c>
      <c r="SJ68" s="34"/>
      <c r="SK68" s="34"/>
      <c r="SL68" s="34">
        <v>2</v>
      </c>
      <c r="SM68" s="34"/>
      <c r="SN68" s="34"/>
      <c r="SO68" s="34"/>
      <c r="SP68" s="34"/>
      <c r="SQ68" s="34"/>
      <c r="SR68" s="34"/>
      <c r="SS68" s="34"/>
      <c r="ST68" s="34">
        <v>2</v>
      </c>
      <c r="SU68" s="34">
        <v>2</v>
      </c>
      <c r="SV68" s="34">
        <v>2</v>
      </c>
      <c r="SW68" s="34"/>
      <c r="SX68" s="34">
        <v>6.19</v>
      </c>
      <c r="SY68" s="34">
        <v>4</v>
      </c>
      <c r="SZ68" s="34"/>
      <c r="TA68" s="34"/>
      <c r="TB68" s="34"/>
      <c r="TC68" s="34"/>
      <c r="TD68" s="34"/>
      <c r="TE68" s="34"/>
      <c r="TF68" s="34"/>
      <c r="TG68" s="34"/>
      <c r="TH68" s="34"/>
      <c r="TI68" s="34"/>
      <c r="TJ68" s="34">
        <v>4</v>
      </c>
      <c r="TK68" s="34"/>
      <c r="TL68" s="34"/>
      <c r="TM68" s="34"/>
      <c r="TN68" s="34">
        <v>3.07</v>
      </c>
      <c r="TO68" s="34">
        <v>60</v>
      </c>
      <c r="TP68" s="34">
        <v>15</v>
      </c>
      <c r="TQ68" s="34"/>
      <c r="TR68" s="34">
        <v>1</v>
      </c>
      <c r="TS68" s="34"/>
      <c r="TT68" s="34">
        <v>-1</v>
      </c>
      <c r="TU68" s="34"/>
      <c r="TV68" s="34"/>
      <c r="TW68" s="34"/>
      <c r="TX68" s="34"/>
      <c r="TY68" s="34"/>
      <c r="TZ68" s="34">
        <v>4</v>
      </c>
      <c r="UA68" s="34">
        <v>47</v>
      </c>
      <c r="UB68" s="34">
        <v>9</v>
      </c>
      <c r="UC68" s="34"/>
      <c r="UD68" s="34">
        <v>8.57</v>
      </c>
      <c r="UE68" s="34">
        <v>60</v>
      </c>
      <c r="UF68" s="34">
        <v>15</v>
      </c>
      <c r="UG68" s="34"/>
      <c r="UH68" s="34">
        <v>1</v>
      </c>
      <c r="UI68" s="34"/>
      <c r="UJ68" s="34">
        <v>-1</v>
      </c>
      <c r="UK68" s="34"/>
      <c r="UL68" s="34"/>
      <c r="UM68" s="34"/>
      <c r="UN68" s="34"/>
      <c r="UO68" s="34"/>
      <c r="UP68" s="34">
        <v>4</v>
      </c>
      <c r="UQ68" s="34">
        <v>47</v>
      </c>
      <c r="UR68" s="34">
        <v>9</v>
      </c>
      <c r="US68" s="34"/>
      <c r="UT68" s="34">
        <v>8.59</v>
      </c>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v>40</v>
      </c>
      <c r="WR68" s="34"/>
      <c r="WS68" s="34"/>
      <c r="WT68" s="34"/>
      <c r="WU68" s="34">
        <v>1</v>
      </c>
      <c r="WV68" s="34"/>
      <c r="WW68" s="34"/>
      <c r="WX68" s="34"/>
      <c r="WY68" s="34"/>
      <c r="WZ68" s="34"/>
      <c r="XA68" s="34"/>
      <c r="XB68" s="34">
        <v>3</v>
      </c>
      <c r="XC68" s="34">
        <v>20</v>
      </c>
      <c r="XD68" s="34">
        <v>17</v>
      </c>
      <c r="XE68" s="34">
        <v>1</v>
      </c>
      <c r="XF68" s="34">
        <v>7.85</v>
      </c>
      <c r="XG68" s="34">
        <v>155</v>
      </c>
      <c r="XH68" s="34"/>
      <c r="XI68" s="34"/>
      <c r="XJ68" s="34">
        <v>16</v>
      </c>
      <c r="XK68" s="34">
        <v>34</v>
      </c>
      <c r="XL68" s="34">
        <v>-15</v>
      </c>
      <c r="XM68" s="34"/>
      <c r="XN68" s="34">
        <v>-15</v>
      </c>
      <c r="XO68" s="34"/>
      <c r="XP68" s="34"/>
      <c r="XQ68" s="34"/>
      <c r="XR68" s="34">
        <v>90</v>
      </c>
      <c r="XS68" s="34">
        <v>39</v>
      </c>
      <c r="XT68" s="34">
        <v>25</v>
      </c>
      <c r="XU68" s="34"/>
      <c r="XV68" s="34">
        <v>5.24</v>
      </c>
      <c r="XW68" s="34">
        <v>110</v>
      </c>
      <c r="XX68" s="34"/>
      <c r="XY68" s="34"/>
      <c r="XZ68" s="34">
        <v>14</v>
      </c>
      <c r="YA68" s="34">
        <v>29</v>
      </c>
      <c r="YB68" s="34">
        <v>-14</v>
      </c>
      <c r="YC68" s="34"/>
      <c r="YD68" s="34">
        <v>-13</v>
      </c>
      <c r="YE68" s="34"/>
      <c r="YF68" s="34"/>
      <c r="YG68" s="34"/>
      <c r="YH68" s="34">
        <v>72</v>
      </c>
      <c r="YI68" s="34">
        <v>17</v>
      </c>
      <c r="YJ68" s="34">
        <v>20</v>
      </c>
      <c r="YK68" s="34"/>
      <c r="YL68" s="34">
        <v>5.01</v>
      </c>
      <c r="YM68" s="34">
        <v>15</v>
      </c>
      <c r="YN68" s="34"/>
      <c r="YO68" s="34"/>
      <c r="YP68" s="34"/>
      <c r="YQ68" s="34"/>
      <c r="YR68" s="34"/>
      <c r="YS68" s="34"/>
      <c r="YT68" s="34"/>
      <c r="YU68" s="34"/>
      <c r="YV68" s="34"/>
      <c r="YW68" s="34"/>
      <c r="YX68" s="34">
        <v>9</v>
      </c>
      <c r="YY68" s="34">
        <v>6</v>
      </c>
      <c r="YZ68" s="34"/>
      <c r="ZA68" s="34"/>
      <c r="ZB68" s="34">
        <v>4.88</v>
      </c>
      <c r="ZC68" s="34">
        <v>30</v>
      </c>
      <c r="ZD68" s="34"/>
      <c r="ZE68" s="34"/>
      <c r="ZF68" s="34">
        <v>2</v>
      </c>
      <c r="ZG68" s="34">
        <v>5</v>
      </c>
      <c r="ZH68" s="34">
        <v>-1</v>
      </c>
      <c r="ZI68" s="34"/>
      <c r="ZJ68" s="34">
        <v>-1</v>
      </c>
      <c r="ZK68" s="34"/>
      <c r="ZL68" s="34"/>
      <c r="ZM68" s="34"/>
      <c r="ZN68" s="34">
        <v>9</v>
      </c>
      <c r="ZO68" s="34">
        <v>16</v>
      </c>
      <c r="ZP68" s="34">
        <v>4</v>
      </c>
      <c r="ZQ68" s="34"/>
      <c r="ZR68" s="34">
        <v>6.26</v>
      </c>
      <c r="ZS68" s="34">
        <v>507</v>
      </c>
      <c r="ZT68" s="34">
        <v>66</v>
      </c>
      <c r="ZU68" s="34"/>
      <c r="ZV68" s="34">
        <v>85</v>
      </c>
      <c r="ZW68" s="34">
        <v>46</v>
      </c>
      <c r="ZX68" s="34">
        <v>-26</v>
      </c>
      <c r="ZY68" s="34">
        <v>-4</v>
      </c>
      <c r="ZZ68" s="34">
        <v>-20</v>
      </c>
      <c r="AAA68" s="34"/>
      <c r="AAB68" s="34"/>
      <c r="AAC68" s="34"/>
      <c r="AAD68" s="34">
        <v>256</v>
      </c>
      <c r="AAE68" s="34">
        <v>210</v>
      </c>
      <c r="AAF68" s="34">
        <v>41</v>
      </c>
      <c r="AAG68" s="34"/>
      <c r="AAH68" s="34">
        <v>4.8</v>
      </c>
      <c r="AAI68" s="34">
        <v>264</v>
      </c>
      <c r="AAJ68" s="34"/>
      <c r="AAK68" s="34"/>
      <c r="AAL68" s="34">
        <v>12</v>
      </c>
      <c r="AAM68" s="34">
        <v>2</v>
      </c>
      <c r="AAN68" s="34">
        <v>-2</v>
      </c>
      <c r="AAO68" s="34">
        <v>-1</v>
      </c>
      <c r="AAP68" s="34">
        <v>-1</v>
      </c>
      <c r="AAQ68" s="34"/>
      <c r="AAR68" s="34"/>
      <c r="AAS68" s="34"/>
      <c r="AAT68" s="34">
        <v>202</v>
      </c>
      <c r="AAU68" s="34">
        <v>58</v>
      </c>
      <c r="AAV68" s="34">
        <v>3</v>
      </c>
      <c r="AAW68" s="34"/>
      <c r="AAX68" s="34">
        <v>4.17</v>
      </c>
      <c r="AAY68" s="34">
        <v>44</v>
      </c>
      <c r="AAZ68" s="34"/>
      <c r="ABA68" s="34"/>
      <c r="ABB68" s="34">
        <v>8</v>
      </c>
      <c r="ABC68" s="34"/>
      <c r="ABD68" s="34">
        <v>-1</v>
      </c>
      <c r="ABE68" s="34">
        <v>-1</v>
      </c>
      <c r="ABF68" s="34"/>
      <c r="ABG68" s="34"/>
      <c r="ABH68" s="34"/>
      <c r="ABI68" s="34"/>
      <c r="ABJ68" s="34">
        <v>17</v>
      </c>
      <c r="ABK68" s="34">
        <v>26</v>
      </c>
      <c r="ABL68" s="34">
        <v>1</v>
      </c>
      <c r="ABM68" s="34"/>
      <c r="ABN68" s="34">
        <v>5.16</v>
      </c>
      <c r="ABO68" s="34">
        <v>188</v>
      </c>
      <c r="ABP68" s="34"/>
      <c r="ABQ68" s="34"/>
      <c r="ABR68" s="34">
        <v>2</v>
      </c>
      <c r="ABS68" s="34">
        <v>2</v>
      </c>
      <c r="ABT68" s="34">
        <v>-2</v>
      </c>
      <c r="ABU68" s="34"/>
      <c r="ABV68" s="34">
        <v>-1</v>
      </c>
      <c r="ABW68" s="34"/>
      <c r="ABX68" s="34"/>
      <c r="ABY68" s="34"/>
      <c r="ABZ68" s="34">
        <v>158</v>
      </c>
      <c r="ACA68" s="34">
        <v>29</v>
      </c>
      <c r="ACB68" s="34">
        <v>1</v>
      </c>
      <c r="ACC68" s="34"/>
      <c r="ACD68" s="34">
        <v>3.98</v>
      </c>
      <c r="ACE68" s="34">
        <v>1</v>
      </c>
      <c r="ACF68" s="34"/>
      <c r="ACG68" s="34"/>
      <c r="ACH68" s="34"/>
      <c r="ACI68" s="34"/>
      <c r="ACJ68" s="34"/>
      <c r="ACK68" s="34"/>
      <c r="ACL68" s="34"/>
      <c r="ACM68" s="34"/>
      <c r="ACN68" s="34"/>
      <c r="ACO68" s="34"/>
      <c r="ACP68" s="34"/>
      <c r="ACQ68" s="34"/>
      <c r="ACR68" s="34"/>
      <c r="ACS68" s="34"/>
      <c r="ACT68" s="34">
        <v>4.71</v>
      </c>
      <c r="ACU68" s="34">
        <v>30</v>
      </c>
      <c r="ACV68" s="34"/>
      <c r="ACW68" s="34"/>
      <c r="ACX68" s="34">
        <v>2</v>
      </c>
      <c r="ACY68" s="34"/>
      <c r="ACZ68" s="34">
        <v>1</v>
      </c>
      <c r="ADA68" s="34"/>
      <c r="ADB68" s="34"/>
      <c r="ADC68" s="34"/>
      <c r="ADD68" s="34"/>
      <c r="ADE68" s="34"/>
      <c r="ADF68" s="34">
        <v>25</v>
      </c>
      <c r="ADG68" s="34">
        <v>3</v>
      </c>
      <c r="ADH68" s="34">
        <v>2</v>
      </c>
      <c r="ADI68" s="34"/>
      <c r="ADJ68" s="34">
        <v>3.97</v>
      </c>
      <c r="ADK68" s="34">
        <v>1</v>
      </c>
      <c r="ADL68" s="34"/>
      <c r="ADM68" s="34"/>
      <c r="ADN68" s="34"/>
      <c r="ADO68" s="34"/>
      <c r="ADP68" s="34"/>
      <c r="ADQ68" s="34"/>
      <c r="ADR68" s="34"/>
      <c r="ADS68" s="34"/>
      <c r="ADT68" s="34"/>
      <c r="ADU68" s="34"/>
      <c r="ADV68" s="34">
        <v>1</v>
      </c>
      <c r="ADW68" s="34"/>
      <c r="ADX68" s="34"/>
      <c r="ADY68" s="34"/>
      <c r="ADZ68" s="34">
        <v>1.46</v>
      </c>
      <c r="AEA68" s="34">
        <v>545</v>
      </c>
      <c r="AEB68" s="34"/>
      <c r="AEC68" s="34"/>
      <c r="AED68" s="34">
        <v>196</v>
      </c>
      <c r="AEE68" s="34">
        <v>20</v>
      </c>
      <c r="AEF68" s="34">
        <v>-15</v>
      </c>
      <c r="AEG68" s="34">
        <v>-11</v>
      </c>
      <c r="AEH68" s="34">
        <v>-2</v>
      </c>
      <c r="AEI68" s="34"/>
      <c r="AEJ68" s="34"/>
      <c r="AEK68" s="34"/>
      <c r="AEL68" s="34">
        <v>68</v>
      </c>
      <c r="AEM68" s="34">
        <v>196</v>
      </c>
      <c r="AEN68" s="34">
        <v>281</v>
      </c>
      <c r="AEO68" s="34"/>
      <c r="AEP68" s="34">
        <v>9.75</v>
      </c>
      <c r="AEQ68" s="34">
        <v>201</v>
      </c>
      <c r="AER68" s="34"/>
      <c r="AES68" s="34"/>
      <c r="AET68" s="34">
        <v>14</v>
      </c>
      <c r="AEU68" s="34">
        <v>12</v>
      </c>
      <c r="AEV68" s="34">
        <v>-3</v>
      </c>
      <c r="AEW68" s="34">
        <v>1</v>
      </c>
      <c r="AEX68" s="34">
        <v>-3</v>
      </c>
      <c r="AEY68" s="34"/>
      <c r="AEZ68" s="34"/>
      <c r="AFA68" s="34"/>
      <c r="AFB68" s="34">
        <v>58</v>
      </c>
      <c r="AFC68" s="34">
        <v>85</v>
      </c>
      <c r="AFD68" s="34">
        <v>55</v>
      </c>
      <c r="AFE68" s="34">
        <v>3</v>
      </c>
      <c r="AFF68" s="34">
        <v>8.06</v>
      </c>
      <c r="AFG68" s="34">
        <v>318</v>
      </c>
      <c r="AFH68" s="34"/>
      <c r="AFI68" s="34"/>
      <c r="AFJ68" s="34">
        <v>28</v>
      </c>
      <c r="AFK68" s="34">
        <v>15</v>
      </c>
      <c r="AFL68" s="34">
        <v>-7</v>
      </c>
      <c r="AFM68" s="34">
        <v>-1</v>
      </c>
      <c r="AFN68" s="34">
        <v>-5</v>
      </c>
      <c r="AFO68" s="34"/>
      <c r="AFP68" s="34"/>
      <c r="AFQ68" s="34"/>
      <c r="AFR68" s="34">
        <v>153</v>
      </c>
      <c r="AFS68" s="34">
        <v>130</v>
      </c>
      <c r="AFT68" s="34">
        <v>35</v>
      </c>
      <c r="AFU68" s="34"/>
      <c r="AFV68" s="34">
        <v>5.71</v>
      </c>
      <c r="AFW68" s="34">
        <v>1</v>
      </c>
      <c r="AFX68" s="34"/>
      <c r="AFY68" s="34"/>
      <c r="AFZ68" s="34"/>
      <c r="AGA68" s="34"/>
      <c r="AGB68" s="34"/>
      <c r="AGC68" s="34"/>
      <c r="AGD68" s="34"/>
      <c r="AGE68" s="34"/>
      <c r="AGF68" s="34"/>
      <c r="AGG68" s="34"/>
      <c r="AGH68" s="34">
        <v>1</v>
      </c>
      <c r="AGI68" s="34"/>
      <c r="AGJ68" s="34"/>
      <c r="AGK68" s="34"/>
      <c r="AGL68" s="34">
        <v>1.77</v>
      </c>
      <c r="AGM68" s="34">
        <v>317</v>
      </c>
      <c r="AGN68" s="34"/>
      <c r="AGO68" s="34"/>
      <c r="AGP68" s="34">
        <v>28</v>
      </c>
      <c r="AGQ68" s="34">
        <v>15</v>
      </c>
      <c r="AGR68" s="34">
        <v>-7</v>
      </c>
      <c r="AGS68" s="34">
        <v>-1</v>
      </c>
      <c r="AGT68" s="34">
        <v>-5</v>
      </c>
      <c r="AGU68" s="34"/>
      <c r="AGV68" s="34"/>
      <c r="AGW68" s="34"/>
      <c r="AGX68" s="34">
        <v>152</v>
      </c>
      <c r="AGY68" s="34">
        <v>130</v>
      </c>
      <c r="AGZ68" s="34">
        <v>35</v>
      </c>
      <c r="AHA68" s="34"/>
      <c r="AHB68" s="34">
        <v>5.73</v>
      </c>
      <c r="AHC68" s="34">
        <v>2628</v>
      </c>
      <c r="AHD68" s="34">
        <v>90</v>
      </c>
      <c r="AHE68" s="34"/>
      <c r="AHF68" s="34">
        <v>379</v>
      </c>
      <c r="AHG68" s="34">
        <v>139</v>
      </c>
      <c r="AHH68" s="34">
        <v>-75</v>
      </c>
      <c r="AHI68" s="34">
        <v>-17</v>
      </c>
      <c r="AHJ68" s="34">
        <v>-50</v>
      </c>
      <c r="AHK68" s="34"/>
      <c r="AHL68" s="34"/>
      <c r="AHM68" s="34"/>
      <c r="AHN68" s="34">
        <v>1125</v>
      </c>
      <c r="AHO68" s="34">
        <v>1012</v>
      </c>
      <c r="AHP68" s="34">
        <v>486</v>
      </c>
      <c r="AHQ68" s="34">
        <v>5</v>
      </c>
      <c r="AHR68" s="34">
        <v>6.23</v>
      </c>
      <c r="AHS68" s="32" t="s">
        <v>513</v>
      </c>
      <c r="AHT68" s="198" t="s">
        <v>2389</v>
      </c>
      <c r="AHU68" s="32" t="s">
        <v>514</v>
      </c>
    </row>
    <row r="69" spans="1:906" ht="15" customHeight="1">
      <c r="A69" s="36" t="s">
        <v>109</v>
      </c>
      <c r="B69" s="58" t="s">
        <v>249</v>
      </c>
      <c r="C69" s="36" t="s">
        <v>179</v>
      </c>
      <c r="D69" s="74">
        <v>44926</v>
      </c>
      <c r="E69" s="58" t="s">
        <v>193</v>
      </c>
      <c r="F69" s="58" t="s">
        <v>191</v>
      </c>
      <c r="G69" s="31">
        <v>16360</v>
      </c>
      <c r="H69" s="31">
        <v>1275</v>
      </c>
      <c r="I69" s="31"/>
      <c r="J69" s="31">
        <v>3415</v>
      </c>
      <c r="K69" s="31">
        <v>735</v>
      </c>
      <c r="L69" s="31">
        <v>-276</v>
      </c>
      <c r="M69" s="31">
        <v>-35</v>
      </c>
      <c r="N69" s="31">
        <v>-229</v>
      </c>
      <c r="O69" s="31"/>
      <c r="P69" s="31"/>
      <c r="Q69" s="31"/>
      <c r="R69" s="31">
        <v>13950</v>
      </c>
      <c r="S69" s="31">
        <v>1607</v>
      </c>
      <c r="T69" s="31">
        <v>801</v>
      </c>
      <c r="U69" s="180">
        <v>2</v>
      </c>
      <c r="V69" s="34">
        <v>2.9</v>
      </c>
      <c r="W69" s="34">
        <v>93</v>
      </c>
      <c r="X69" s="34"/>
      <c r="Y69" s="34"/>
      <c r="Z69" s="34">
        <v>1</v>
      </c>
      <c r="AA69" s="34">
        <v>29</v>
      </c>
      <c r="AB69" s="34">
        <v>-12</v>
      </c>
      <c r="AC69" s="34"/>
      <c r="AD69" s="34">
        <v>-12</v>
      </c>
      <c r="AE69" s="34"/>
      <c r="AF69" s="34"/>
      <c r="AG69" s="34"/>
      <c r="AH69" s="34">
        <v>90</v>
      </c>
      <c r="AI69" s="34">
        <v>2</v>
      </c>
      <c r="AJ69" s="34">
        <v>1</v>
      </c>
      <c r="AK69" s="34"/>
      <c r="AL69" s="34">
        <v>2.7</v>
      </c>
      <c r="AM69" s="34">
        <v>503</v>
      </c>
      <c r="AN69" s="34">
        <v>363</v>
      </c>
      <c r="AO69" s="34"/>
      <c r="AP69" s="34">
        <v>182</v>
      </c>
      <c r="AQ69" s="34">
        <v>184</v>
      </c>
      <c r="AR69" s="34"/>
      <c r="AS69" s="34"/>
      <c r="AT69" s="34"/>
      <c r="AU69" s="34"/>
      <c r="AV69" s="34"/>
      <c r="AW69" s="34"/>
      <c r="AX69" s="34">
        <v>320</v>
      </c>
      <c r="AY69" s="34"/>
      <c r="AZ69" s="34">
        <v>183</v>
      </c>
      <c r="BA69" s="34"/>
      <c r="BB69" s="34">
        <v>4.0999999999999996</v>
      </c>
      <c r="BC69" s="34"/>
      <c r="BD69" s="34"/>
      <c r="BE69" s="34"/>
      <c r="BF69" s="34"/>
      <c r="BG69" s="34"/>
      <c r="BH69" s="34"/>
      <c r="BI69" s="34"/>
      <c r="BJ69" s="34"/>
      <c r="BK69" s="34"/>
      <c r="BL69" s="34"/>
      <c r="BM69" s="34"/>
      <c r="BN69" s="34"/>
      <c r="BO69" s="34"/>
      <c r="BP69" s="34"/>
      <c r="BQ69" s="34"/>
      <c r="BR69" s="34"/>
      <c r="BS69" s="34">
        <v>473</v>
      </c>
      <c r="BT69" s="34">
        <v>363</v>
      </c>
      <c r="BU69" s="34"/>
      <c r="BV69" s="34">
        <v>180</v>
      </c>
      <c r="BW69" s="34">
        <v>184</v>
      </c>
      <c r="BX69" s="34"/>
      <c r="BY69" s="34"/>
      <c r="BZ69" s="34"/>
      <c r="CA69" s="34"/>
      <c r="CB69" s="34"/>
      <c r="CC69" s="34"/>
      <c r="CD69" s="34">
        <v>290</v>
      </c>
      <c r="CE69" s="34"/>
      <c r="CF69" s="34">
        <v>183</v>
      </c>
      <c r="CG69" s="34"/>
      <c r="CH69" s="34">
        <v>4.3</v>
      </c>
      <c r="CI69" s="34"/>
      <c r="CJ69" s="34"/>
      <c r="CK69" s="34"/>
      <c r="CL69" s="34"/>
      <c r="CM69" s="34"/>
      <c r="CN69" s="34"/>
      <c r="CO69" s="34"/>
      <c r="CP69" s="34"/>
      <c r="CQ69" s="34"/>
      <c r="CR69" s="34"/>
      <c r="CS69" s="34"/>
      <c r="CT69" s="34"/>
      <c r="CU69" s="34"/>
      <c r="CV69" s="34"/>
      <c r="CW69" s="34"/>
      <c r="CX69" s="34"/>
      <c r="CY69" s="34">
        <v>30</v>
      </c>
      <c r="CZ69" s="34"/>
      <c r="DA69" s="34"/>
      <c r="DB69" s="34">
        <v>2</v>
      </c>
      <c r="DC69" s="34"/>
      <c r="DD69" s="34"/>
      <c r="DE69" s="34"/>
      <c r="DF69" s="34"/>
      <c r="DG69" s="34"/>
      <c r="DH69" s="34"/>
      <c r="DI69" s="34"/>
      <c r="DJ69" s="34">
        <v>30</v>
      </c>
      <c r="DK69" s="34"/>
      <c r="DL69" s="34"/>
      <c r="DM69" s="34"/>
      <c r="DN69" s="34">
        <v>2.1</v>
      </c>
      <c r="DO69" s="34"/>
      <c r="DP69" s="34"/>
      <c r="DQ69" s="34"/>
      <c r="DR69" s="34"/>
      <c r="DS69" s="34"/>
      <c r="DT69" s="34"/>
      <c r="DU69" s="34"/>
      <c r="DV69" s="34"/>
      <c r="DW69" s="34"/>
      <c r="DX69" s="34"/>
      <c r="DY69" s="34"/>
      <c r="DZ69" s="34"/>
      <c r="EA69" s="34"/>
      <c r="EB69" s="34"/>
      <c r="EC69" s="34"/>
      <c r="ED69" s="34"/>
      <c r="EE69" s="34">
        <v>5091</v>
      </c>
      <c r="EF69" s="34">
        <v>7</v>
      </c>
      <c r="EG69" s="34"/>
      <c r="EH69" s="34">
        <v>817</v>
      </c>
      <c r="EI69" s="34">
        <v>208</v>
      </c>
      <c r="EJ69" s="34">
        <v>-66</v>
      </c>
      <c r="EK69" s="34">
        <v>-6</v>
      </c>
      <c r="EL69" s="34">
        <v>-55</v>
      </c>
      <c r="EM69" s="34"/>
      <c r="EN69" s="34"/>
      <c r="EO69" s="34"/>
      <c r="EP69" s="34">
        <v>4769</v>
      </c>
      <c r="EQ69" s="34">
        <v>254</v>
      </c>
      <c r="ER69" s="34">
        <v>66</v>
      </c>
      <c r="ES69" s="34">
        <v>2</v>
      </c>
      <c r="ET69" s="34">
        <v>2.4</v>
      </c>
      <c r="EU69" s="34">
        <v>535</v>
      </c>
      <c r="EV69" s="34"/>
      <c r="EW69" s="34"/>
      <c r="EX69" s="34">
        <v>46</v>
      </c>
      <c r="EY69" s="34">
        <v>9</v>
      </c>
      <c r="EZ69" s="34">
        <v>-7</v>
      </c>
      <c r="FA69" s="34"/>
      <c r="FB69" s="34">
        <v>-7</v>
      </c>
      <c r="FC69" s="34"/>
      <c r="FD69" s="34"/>
      <c r="FE69" s="34"/>
      <c r="FF69" s="34">
        <v>530</v>
      </c>
      <c r="FG69" s="34">
        <v>3</v>
      </c>
      <c r="FH69" s="34">
        <v>2</v>
      </c>
      <c r="FI69" s="34"/>
      <c r="FJ69" s="34">
        <v>2.2000000000000002</v>
      </c>
      <c r="FK69" s="34">
        <v>52</v>
      </c>
      <c r="FL69" s="34"/>
      <c r="FM69" s="34"/>
      <c r="FN69" s="34">
        <v>16</v>
      </c>
      <c r="FO69" s="34">
        <v>1</v>
      </c>
      <c r="FP69" s="34">
        <v>-1</v>
      </c>
      <c r="FQ69" s="34"/>
      <c r="FR69" s="34">
        <v>-1</v>
      </c>
      <c r="FS69" s="34"/>
      <c r="FT69" s="34"/>
      <c r="FU69" s="34"/>
      <c r="FV69" s="34">
        <v>45</v>
      </c>
      <c r="FW69" s="34"/>
      <c r="FX69" s="34">
        <v>7</v>
      </c>
      <c r="FY69" s="34"/>
      <c r="FZ69" s="34">
        <v>3.4</v>
      </c>
      <c r="GA69" s="34">
        <v>285</v>
      </c>
      <c r="GB69" s="34"/>
      <c r="GC69" s="34"/>
      <c r="GD69" s="34"/>
      <c r="GE69" s="34"/>
      <c r="GF69" s="34"/>
      <c r="GG69" s="34"/>
      <c r="GH69" s="34"/>
      <c r="GI69" s="34"/>
      <c r="GJ69" s="34"/>
      <c r="GK69" s="34"/>
      <c r="GL69" s="34">
        <v>285</v>
      </c>
      <c r="GM69" s="34"/>
      <c r="GN69" s="34"/>
      <c r="GO69" s="34"/>
      <c r="GP69" s="34">
        <v>3.4</v>
      </c>
      <c r="GQ69" s="34">
        <v>115</v>
      </c>
      <c r="GR69" s="34"/>
      <c r="GS69" s="34"/>
      <c r="GT69" s="34">
        <v>18</v>
      </c>
      <c r="GU69" s="34">
        <v>14</v>
      </c>
      <c r="GV69" s="34">
        <v>-6</v>
      </c>
      <c r="GW69" s="34"/>
      <c r="GX69" s="34">
        <v>-6</v>
      </c>
      <c r="GY69" s="34"/>
      <c r="GZ69" s="34"/>
      <c r="HA69" s="34"/>
      <c r="HB69" s="34">
        <v>73</v>
      </c>
      <c r="HC69" s="34">
        <v>42</v>
      </c>
      <c r="HD69" s="34"/>
      <c r="HE69" s="34"/>
      <c r="HF69" s="34">
        <v>5.0999999999999996</v>
      </c>
      <c r="HG69" s="34">
        <v>37</v>
      </c>
      <c r="HH69" s="34"/>
      <c r="HI69" s="34"/>
      <c r="HJ69" s="34">
        <v>6</v>
      </c>
      <c r="HK69" s="34">
        <v>16</v>
      </c>
      <c r="HL69" s="34">
        <v>-6</v>
      </c>
      <c r="HM69" s="34"/>
      <c r="HN69" s="34">
        <v>-6</v>
      </c>
      <c r="HO69" s="34"/>
      <c r="HP69" s="34"/>
      <c r="HQ69" s="34"/>
      <c r="HR69" s="34">
        <v>36</v>
      </c>
      <c r="HS69" s="34">
        <v>1</v>
      </c>
      <c r="HT69" s="34"/>
      <c r="HU69" s="34"/>
      <c r="HV69" s="34">
        <v>2.2999999999999998</v>
      </c>
      <c r="HW69" s="34">
        <v>30</v>
      </c>
      <c r="HX69" s="34"/>
      <c r="HY69" s="34"/>
      <c r="HZ69" s="34">
        <v>17</v>
      </c>
      <c r="IA69" s="34">
        <v>2</v>
      </c>
      <c r="IB69" s="34">
        <v>-1</v>
      </c>
      <c r="IC69" s="34"/>
      <c r="ID69" s="34">
        <v>-1</v>
      </c>
      <c r="IE69" s="34"/>
      <c r="IF69" s="34"/>
      <c r="IG69" s="34"/>
      <c r="IH69" s="34">
        <v>29</v>
      </c>
      <c r="II69" s="34">
        <v>1</v>
      </c>
      <c r="IJ69" s="34"/>
      <c r="IK69" s="34"/>
      <c r="IL69" s="34">
        <v>2.5</v>
      </c>
      <c r="IM69" s="34">
        <v>29</v>
      </c>
      <c r="IN69" s="34"/>
      <c r="IO69" s="34"/>
      <c r="IP69" s="34">
        <v>16</v>
      </c>
      <c r="IQ69" s="34">
        <v>2</v>
      </c>
      <c r="IR69" s="34">
        <v>-2</v>
      </c>
      <c r="IS69" s="34"/>
      <c r="IT69" s="34">
        <v>-2</v>
      </c>
      <c r="IU69" s="34"/>
      <c r="IV69" s="34"/>
      <c r="IW69" s="34"/>
      <c r="IX69" s="34">
        <v>28</v>
      </c>
      <c r="IY69" s="34">
        <v>1</v>
      </c>
      <c r="IZ69" s="34"/>
      <c r="JA69" s="34"/>
      <c r="JB69" s="34">
        <v>3.4</v>
      </c>
      <c r="JC69" s="34">
        <v>32</v>
      </c>
      <c r="JD69" s="34"/>
      <c r="JE69" s="34"/>
      <c r="JF69" s="34">
        <v>1</v>
      </c>
      <c r="JG69" s="34"/>
      <c r="JH69" s="34"/>
      <c r="JI69" s="34"/>
      <c r="JJ69" s="34"/>
      <c r="JK69" s="34"/>
      <c r="JL69" s="34"/>
      <c r="JM69" s="34"/>
      <c r="JN69" s="34">
        <v>32</v>
      </c>
      <c r="JO69" s="34"/>
      <c r="JP69" s="34"/>
      <c r="JQ69" s="34"/>
      <c r="JR69" s="34">
        <v>2.1</v>
      </c>
      <c r="JS69" s="34">
        <v>75</v>
      </c>
      <c r="JT69" s="34"/>
      <c r="JU69" s="34"/>
      <c r="JV69" s="34">
        <v>6</v>
      </c>
      <c r="JW69" s="34">
        <v>3</v>
      </c>
      <c r="JX69" s="34">
        <v>-2</v>
      </c>
      <c r="JY69" s="34"/>
      <c r="JZ69" s="34">
        <v>-1</v>
      </c>
      <c r="KA69" s="34"/>
      <c r="KB69" s="34"/>
      <c r="KC69" s="34"/>
      <c r="KD69" s="34">
        <v>74</v>
      </c>
      <c r="KE69" s="34">
        <v>1</v>
      </c>
      <c r="KF69" s="34"/>
      <c r="KG69" s="34"/>
      <c r="KH69" s="34">
        <v>3.8</v>
      </c>
      <c r="KI69" s="34"/>
      <c r="KJ69" s="34"/>
      <c r="KK69" s="34"/>
      <c r="KL69" s="34"/>
      <c r="KM69" s="34"/>
      <c r="KN69" s="34"/>
      <c r="KO69" s="34"/>
      <c r="KP69" s="34"/>
      <c r="KQ69" s="34"/>
      <c r="KR69" s="34"/>
      <c r="KS69" s="34"/>
      <c r="KT69" s="34"/>
      <c r="KU69" s="34"/>
      <c r="KV69" s="34"/>
      <c r="KW69" s="34"/>
      <c r="KX69" s="34"/>
      <c r="KY69" s="34">
        <v>571</v>
      </c>
      <c r="KZ69" s="34"/>
      <c r="LA69" s="34"/>
      <c r="LB69" s="34">
        <v>36</v>
      </c>
      <c r="LC69" s="34">
        <v>21</v>
      </c>
      <c r="LD69" s="34">
        <v>-2</v>
      </c>
      <c r="LE69" s="34"/>
      <c r="LF69" s="34">
        <v>-1</v>
      </c>
      <c r="LG69" s="34"/>
      <c r="LH69" s="34"/>
      <c r="LI69" s="34"/>
      <c r="LJ69" s="34">
        <v>542</v>
      </c>
      <c r="LK69" s="34">
        <v>29</v>
      </c>
      <c r="LL69" s="34"/>
      <c r="LM69" s="34"/>
      <c r="LN69" s="34">
        <v>1.9</v>
      </c>
      <c r="LO69" s="34">
        <v>253</v>
      </c>
      <c r="LP69" s="34"/>
      <c r="LQ69" s="34"/>
      <c r="LR69" s="34"/>
      <c r="LS69" s="34"/>
      <c r="LT69" s="34"/>
      <c r="LU69" s="34"/>
      <c r="LV69" s="34"/>
      <c r="LW69" s="34"/>
      <c r="LX69" s="34"/>
      <c r="LY69" s="34"/>
      <c r="LZ69" s="34">
        <v>210</v>
      </c>
      <c r="MA69" s="34">
        <v>43</v>
      </c>
      <c r="MB69" s="34"/>
      <c r="MC69" s="34"/>
      <c r="MD69" s="34">
        <v>4.4000000000000004</v>
      </c>
      <c r="ME69" s="34">
        <v>249</v>
      </c>
      <c r="MF69" s="34">
        <v>1</v>
      </c>
      <c r="MG69" s="34"/>
      <c r="MH69" s="34">
        <v>22</v>
      </c>
      <c r="MI69" s="34">
        <v>2</v>
      </c>
      <c r="MJ69" s="34">
        <v>-2</v>
      </c>
      <c r="MK69" s="34">
        <v>-1</v>
      </c>
      <c r="ML69" s="34">
        <v>-1</v>
      </c>
      <c r="MM69" s="34"/>
      <c r="MN69" s="34"/>
      <c r="MO69" s="34"/>
      <c r="MP69" s="34">
        <v>236</v>
      </c>
      <c r="MQ69" s="34">
        <v>13</v>
      </c>
      <c r="MR69" s="34"/>
      <c r="MS69" s="34"/>
      <c r="MT69" s="34">
        <v>2.8</v>
      </c>
      <c r="MU69" s="34">
        <v>197</v>
      </c>
      <c r="MV69" s="34"/>
      <c r="MW69" s="34"/>
      <c r="MX69" s="34">
        <v>8</v>
      </c>
      <c r="MY69" s="34">
        <v>6</v>
      </c>
      <c r="MZ69" s="34">
        <v>-3</v>
      </c>
      <c r="NA69" s="34"/>
      <c r="NB69" s="34">
        <v>-3</v>
      </c>
      <c r="NC69" s="34"/>
      <c r="ND69" s="34"/>
      <c r="NE69" s="34"/>
      <c r="NF69" s="34">
        <v>187</v>
      </c>
      <c r="NG69" s="34">
        <v>8</v>
      </c>
      <c r="NH69" s="34">
        <v>2</v>
      </c>
      <c r="NI69" s="34"/>
      <c r="NJ69" s="34">
        <v>2.5</v>
      </c>
      <c r="NK69" s="34">
        <v>235</v>
      </c>
      <c r="NL69" s="34"/>
      <c r="NM69" s="34"/>
      <c r="NN69" s="34">
        <v>8</v>
      </c>
      <c r="NO69" s="34">
        <v>3</v>
      </c>
      <c r="NP69" s="34">
        <v>-1</v>
      </c>
      <c r="NQ69" s="34"/>
      <c r="NR69" s="34"/>
      <c r="NS69" s="34"/>
      <c r="NT69" s="34"/>
      <c r="NU69" s="34"/>
      <c r="NV69" s="34">
        <v>228</v>
      </c>
      <c r="NW69" s="34">
        <v>7</v>
      </c>
      <c r="NX69" s="34"/>
      <c r="NY69" s="34"/>
      <c r="NZ69" s="34">
        <v>1</v>
      </c>
      <c r="OA69" s="34">
        <v>228</v>
      </c>
      <c r="OB69" s="34">
        <v>1</v>
      </c>
      <c r="OC69" s="34"/>
      <c r="OD69" s="34">
        <v>14</v>
      </c>
      <c r="OE69" s="34">
        <v>47</v>
      </c>
      <c r="OF69" s="34">
        <v>-8</v>
      </c>
      <c r="OG69" s="34"/>
      <c r="OH69" s="34">
        <v>-7</v>
      </c>
      <c r="OI69" s="34"/>
      <c r="OJ69" s="34"/>
      <c r="OK69" s="34"/>
      <c r="OL69" s="34">
        <v>186</v>
      </c>
      <c r="OM69" s="34">
        <v>41</v>
      </c>
      <c r="ON69" s="34">
        <v>1</v>
      </c>
      <c r="OO69" s="34"/>
      <c r="OP69" s="34">
        <v>2.8</v>
      </c>
      <c r="OQ69" s="34">
        <v>276</v>
      </c>
      <c r="OR69" s="34"/>
      <c r="OS69" s="34"/>
      <c r="OT69" s="34">
        <v>31</v>
      </c>
      <c r="OU69" s="34">
        <v>3</v>
      </c>
      <c r="OV69" s="34">
        <v>-1</v>
      </c>
      <c r="OW69" s="34"/>
      <c r="OX69" s="34">
        <v>-1</v>
      </c>
      <c r="OY69" s="34"/>
      <c r="OZ69" s="34"/>
      <c r="PA69" s="34"/>
      <c r="PB69" s="34">
        <v>276</v>
      </c>
      <c r="PC69" s="34"/>
      <c r="PD69" s="34"/>
      <c r="PE69" s="34"/>
      <c r="PF69" s="34">
        <v>1.9</v>
      </c>
      <c r="PG69" s="34">
        <v>215</v>
      </c>
      <c r="PH69" s="34">
        <v>1</v>
      </c>
      <c r="PI69" s="34"/>
      <c r="PJ69" s="34">
        <v>7</v>
      </c>
      <c r="PK69" s="34">
        <v>19</v>
      </c>
      <c r="PL69" s="34">
        <v>-6</v>
      </c>
      <c r="PM69" s="34"/>
      <c r="PN69" s="34">
        <v>-5</v>
      </c>
      <c r="PO69" s="34"/>
      <c r="PP69" s="34"/>
      <c r="PQ69" s="34"/>
      <c r="PR69" s="34">
        <v>214</v>
      </c>
      <c r="PS69" s="34">
        <v>1</v>
      </c>
      <c r="PT69" s="34"/>
      <c r="PU69" s="34"/>
      <c r="PV69" s="34">
        <v>2.7</v>
      </c>
      <c r="PW69" s="34">
        <v>591</v>
      </c>
      <c r="PX69" s="34"/>
      <c r="PY69" s="34"/>
      <c r="PZ69" s="34">
        <v>159</v>
      </c>
      <c r="QA69" s="34">
        <v>24</v>
      </c>
      <c r="QB69" s="34">
        <v>-11</v>
      </c>
      <c r="QC69" s="34">
        <v>-3</v>
      </c>
      <c r="QD69" s="34">
        <v>-7</v>
      </c>
      <c r="QE69" s="34"/>
      <c r="QF69" s="34"/>
      <c r="QG69" s="34"/>
      <c r="QH69" s="34">
        <v>567</v>
      </c>
      <c r="QI69" s="34">
        <v>24</v>
      </c>
      <c r="QJ69" s="34"/>
      <c r="QK69" s="34"/>
      <c r="QL69" s="34">
        <v>1.9</v>
      </c>
      <c r="QM69" s="34">
        <v>194</v>
      </c>
      <c r="QN69" s="34"/>
      <c r="QO69" s="34"/>
      <c r="QP69" s="34">
        <v>12</v>
      </c>
      <c r="QQ69" s="34">
        <v>3</v>
      </c>
      <c r="QR69" s="34">
        <v>-1</v>
      </c>
      <c r="QS69" s="34"/>
      <c r="QT69" s="34">
        <v>-1</v>
      </c>
      <c r="QU69" s="34"/>
      <c r="QV69" s="34"/>
      <c r="QW69" s="34"/>
      <c r="QX69" s="34">
        <v>194</v>
      </c>
      <c r="QY69" s="34"/>
      <c r="QZ69" s="34"/>
      <c r="RA69" s="34"/>
      <c r="RB69" s="34">
        <v>1.1000000000000001</v>
      </c>
      <c r="RC69" s="34">
        <v>558</v>
      </c>
      <c r="RD69" s="34"/>
      <c r="RE69" s="34"/>
      <c r="RF69" s="34">
        <v>375</v>
      </c>
      <c r="RG69" s="34">
        <v>25</v>
      </c>
      <c r="RH69" s="34">
        <v>-3</v>
      </c>
      <c r="RI69" s="34">
        <v>-1</v>
      </c>
      <c r="RJ69" s="34">
        <v>-2</v>
      </c>
      <c r="RK69" s="34"/>
      <c r="RL69" s="34"/>
      <c r="RM69" s="34"/>
      <c r="RN69" s="34">
        <v>485</v>
      </c>
      <c r="RO69" s="34">
        <v>21</v>
      </c>
      <c r="RP69" s="34">
        <v>52</v>
      </c>
      <c r="RQ69" s="34"/>
      <c r="RR69" s="34">
        <v>2.9</v>
      </c>
      <c r="RS69" s="34">
        <v>67</v>
      </c>
      <c r="RT69" s="34"/>
      <c r="RU69" s="34"/>
      <c r="RV69" s="34">
        <v>3</v>
      </c>
      <c r="RW69" s="34">
        <v>2</v>
      </c>
      <c r="RX69" s="34">
        <v>-2</v>
      </c>
      <c r="RY69" s="34"/>
      <c r="RZ69" s="34">
        <v>-2</v>
      </c>
      <c r="SA69" s="34"/>
      <c r="SB69" s="34"/>
      <c r="SC69" s="34"/>
      <c r="SD69" s="34">
        <v>64</v>
      </c>
      <c r="SE69" s="34">
        <v>1</v>
      </c>
      <c r="SF69" s="34">
        <v>2</v>
      </c>
      <c r="SG69" s="34"/>
      <c r="SH69" s="34">
        <v>2.6</v>
      </c>
      <c r="SI69" s="34">
        <v>267</v>
      </c>
      <c r="SJ69" s="34">
        <v>4</v>
      </c>
      <c r="SK69" s="34"/>
      <c r="SL69" s="34">
        <v>16</v>
      </c>
      <c r="SM69" s="34">
        <v>6</v>
      </c>
      <c r="SN69" s="34">
        <v>-1</v>
      </c>
      <c r="SO69" s="34">
        <v>-1</v>
      </c>
      <c r="SP69" s="34">
        <v>-1</v>
      </c>
      <c r="SQ69" s="34"/>
      <c r="SR69" s="34"/>
      <c r="SS69" s="34"/>
      <c r="ST69" s="34">
        <v>248</v>
      </c>
      <c r="SU69" s="34">
        <v>17</v>
      </c>
      <c r="SV69" s="34"/>
      <c r="SW69" s="34">
        <v>2</v>
      </c>
      <c r="SX69" s="34">
        <v>1.5</v>
      </c>
      <c r="SY69" s="34"/>
      <c r="SZ69" s="34"/>
      <c r="TA69" s="34"/>
      <c r="TB69" s="34"/>
      <c r="TC69" s="34"/>
      <c r="TD69" s="34"/>
      <c r="TE69" s="34"/>
      <c r="TF69" s="34"/>
      <c r="TG69" s="34"/>
      <c r="TH69" s="34"/>
      <c r="TI69" s="34"/>
      <c r="TJ69" s="34"/>
      <c r="TK69" s="34"/>
      <c r="TL69" s="34"/>
      <c r="TM69" s="34"/>
      <c r="TN69" s="34">
        <v>0.7</v>
      </c>
      <c r="TO69" s="34">
        <v>462</v>
      </c>
      <c r="TP69" s="34">
        <v>453</v>
      </c>
      <c r="TQ69" s="34"/>
      <c r="TR69" s="34">
        <v>128</v>
      </c>
      <c r="TS69" s="34"/>
      <c r="TT69" s="34"/>
      <c r="TU69" s="34"/>
      <c r="TV69" s="34"/>
      <c r="TW69" s="34"/>
      <c r="TX69" s="34"/>
      <c r="TY69" s="34"/>
      <c r="TZ69" s="34">
        <v>334</v>
      </c>
      <c r="UA69" s="34">
        <v>31</v>
      </c>
      <c r="UB69" s="34">
        <v>97</v>
      </c>
      <c r="UC69" s="34"/>
      <c r="UD69" s="34">
        <v>4.7</v>
      </c>
      <c r="UE69" s="34">
        <v>409</v>
      </c>
      <c r="UF69" s="34">
        <v>403</v>
      </c>
      <c r="UG69" s="34"/>
      <c r="UH69" s="34">
        <v>124</v>
      </c>
      <c r="UI69" s="34"/>
      <c r="UJ69" s="34"/>
      <c r="UK69" s="34"/>
      <c r="UL69" s="34"/>
      <c r="UM69" s="34"/>
      <c r="UN69" s="34"/>
      <c r="UO69" s="34"/>
      <c r="UP69" s="34">
        <v>329</v>
      </c>
      <c r="UQ69" s="34">
        <v>31</v>
      </c>
      <c r="UR69" s="34">
        <v>49</v>
      </c>
      <c r="US69" s="34"/>
      <c r="UT69" s="34">
        <v>3.6</v>
      </c>
      <c r="UU69" s="34">
        <v>50</v>
      </c>
      <c r="UV69" s="34">
        <v>50</v>
      </c>
      <c r="UW69" s="34"/>
      <c r="UX69" s="34">
        <v>2</v>
      </c>
      <c r="UY69" s="34"/>
      <c r="UZ69" s="34"/>
      <c r="VA69" s="34"/>
      <c r="VB69" s="34"/>
      <c r="VC69" s="34"/>
      <c r="VD69" s="34"/>
      <c r="VE69" s="34"/>
      <c r="VF69" s="34">
        <v>2</v>
      </c>
      <c r="VG69" s="34"/>
      <c r="VH69" s="34">
        <v>48</v>
      </c>
      <c r="VI69" s="34"/>
      <c r="VJ69" s="34">
        <v>13.8</v>
      </c>
      <c r="VK69" s="34">
        <v>3</v>
      </c>
      <c r="VL69" s="34"/>
      <c r="VM69" s="34"/>
      <c r="VN69" s="34">
        <v>2</v>
      </c>
      <c r="VO69" s="34"/>
      <c r="VP69" s="34"/>
      <c r="VQ69" s="34"/>
      <c r="VR69" s="34"/>
      <c r="VS69" s="34"/>
      <c r="VT69" s="34"/>
      <c r="VU69" s="34"/>
      <c r="VV69" s="34">
        <v>3</v>
      </c>
      <c r="VW69" s="34"/>
      <c r="VX69" s="34"/>
      <c r="VY69" s="34"/>
      <c r="VZ69" s="34">
        <v>10.1</v>
      </c>
      <c r="WA69" s="34"/>
      <c r="WB69" s="34"/>
      <c r="WC69" s="34"/>
      <c r="WD69" s="34"/>
      <c r="WE69" s="34"/>
      <c r="WF69" s="34"/>
      <c r="WG69" s="34"/>
      <c r="WH69" s="34"/>
      <c r="WI69" s="34"/>
      <c r="WJ69" s="34"/>
      <c r="WK69" s="34"/>
      <c r="WL69" s="34"/>
      <c r="WM69" s="34"/>
      <c r="WN69" s="34"/>
      <c r="WO69" s="34"/>
      <c r="WP69" s="34"/>
      <c r="WQ69" s="34">
        <v>28</v>
      </c>
      <c r="WR69" s="34"/>
      <c r="WS69" s="34"/>
      <c r="WT69" s="34"/>
      <c r="WU69" s="34"/>
      <c r="WV69" s="34"/>
      <c r="WW69" s="34"/>
      <c r="WX69" s="34"/>
      <c r="WY69" s="34"/>
      <c r="WZ69" s="34"/>
      <c r="XA69" s="34"/>
      <c r="XB69" s="34">
        <v>28</v>
      </c>
      <c r="XC69" s="34"/>
      <c r="XD69" s="34"/>
      <c r="XE69" s="34"/>
      <c r="XF69" s="34">
        <v>2.6</v>
      </c>
      <c r="XG69" s="34">
        <v>344</v>
      </c>
      <c r="XH69" s="34">
        <v>1</v>
      </c>
      <c r="XI69" s="34"/>
      <c r="XJ69" s="34">
        <v>21</v>
      </c>
      <c r="XK69" s="34">
        <v>19</v>
      </c>
      <c r="XL69" s="34">
        <v>-14</v>
      </c>
      <c r="XM69" s="34"/>
      <c r="XN69" s="34">
        <v>-13</v>
      </c>
      <c r="XO69" s="34"/>
      <c r="XP69" s="34"/>
      <c r="XQ69" s="34"/>
      <c r="XR69" s="34">
        <v>336</v>
      </c>
      <c r="XS69" s="34">
        <v>3</v>
      </c>
      <c r="XT69" s="34">
        <v>5</v>
      </c>
      <c r="XU69" s="34"/>
      <c r="XV69" s="34">
        <v>2.6</v>
      </c>
      <c r="XW69" s="34">
        <v>328</v>
      </c>
      <c r="XX69" s="34">
        <v>1</v>
      </c>
      <c r="XY69" s="34"/>
      <c r="XZ69" s="34">
        <v>20</v>
      </c>
      <c r="YA69" s="34">
        <v>18</v>
      </c>
      <c r="YB69" s="34">
        <v>-13</v>
      </c>
      <c r="YC69" s="34"/>
      <c r="YD69" s="34">
        <v>-12</v>
      </c>
      <c r="YE69" s="34"/>
      <c r="YF69" s="34"/>
      <c r="YG69" s="34"/>
      <c r="YH69" s="34">
        <v>320</v>
      </c>
      <c r="YI69" s="34">
        <v>3</v>
      </c>
      <c r="YJ69" s="34">
        <v>5</v>
      </c>
      <c r="YK69" s="34"/>
      <c r="YL69" s="34">
        <v>2.7</v>
      </c>
      <c r="YM69" s="34">
        <v>10</v>
      </c>
      <c r="YN69" s="34"/>
      <c r="YO69" s="34"/>
      <c r="YP69" s="34"/>
      <c r="YQ69" s="34"/>
      <c r="YR69" s="34"/>
      <c r="YS69" s="34"/>
      <c r="YT69" s="34"/>
      <c r="YU69" s="34"/>
      <c r="YV69" s="34"/>
      <c r="YW69" s="34"/>
      <c r="YX69" s="34">
        <v>10</v>
      </c>
      <c r="YY69" s="34"/>
      <c r="YZ69" s="34"/>
      <c r="ZA69" s="34"/>
      <c r="ZB69" s="34">
        <v>1.6</v>
      </c>
      <c r="ZC69" s="34">
        <v>6</v>
      </c>
      <c r="ZD69" s="34"/>
      <c r="ZE69" s="34"/>
      <c r="ZF69" s="34">
        <v>1</v>
      </c>
      <c r="ZG69" s="34">
        <v>1</v>
      </c>
      <c r="ZH69" s="34">
        <v>-1</v>
      </c>
      <c r="ZI69" s="34"/>
      <c r="ZJ69" s="34">
        <v>-1</v>
      </c>
      <c r="ZK69" s="34"/>
      <c r="ZL69" s="34"/>
      <c r="ZM69" s="34"/>
      <c r="ZN69" s="34">
        <v>6</v>
      </c>
      <c r="ZO69" s="34"/>
      <c r="ZP69" s="34"/>
      <c r="ZQ69" s="34"/>
      <c r="ZR69" s="34">
        <v>1.4</v>
      </c>
      <c r="ZS69" s="34">
        <v>3494</v>
      </c>
      <c r="ZT69" s="34">
        <v>333</v>
      </c>
      <c r="ZU69" s="34"/>
      <c r="ZV69" s="34">
        <v>502</v>
      </c>
      <c r="ZW69" s="34">
        <v>168</v>
      </c>
      <c r="ZX69" s="34">
        <v>-124</v>
      </c>
      <c r="ZY69" s="34">
        <v>-3</v>
      </c>
      <c r="ZZ69" s="34">
        <v>-118</v>
      </c>
      <c r="AAA69" s="34"/>
      <c r="AAB69" s="34"/>
      <c r="AAC69" s="34"/>
      <c r="AAD69" s="34">
        <v>3403</v>
      </c>
      <c r="AAE69" s="34">
        <v>80</v>
      </c>
      <c r="AAF69" s="34">
        <v>11</v>
      </c>
      <c r="AAG69" s="34"/>
      <c r="AAH69" s="34">
        <v>1.7</v>
      </c>
      <c r="AAI69" s="34">
        <v>1997</v>
      </c>
      <c r="AAJ69" s="34">
        <v>118</v>
      </c>
      <c r="AAK69" s="34"/>
      <c r="AAL69" s="34">
        <v>1041</v>
      </c>
      <c r="AAM69" s="34">
        <v>11</v>
      </c>
      <c r="AAN69" s="34">
        <v>-16</v>
      </c>
      <c r="AAO69" s="34">
        <v>-11</v>
      </c>
      <c r="AAP69" s="34">
        <v>-6</v>
      </c>
      <c r="AAQ69" s="34"/>
      <c r="AAR69" s="34"/>
      <c r="AAS69" s="34"/>
      <c r="AAT69" s="34">
        <v>1367</v>
      </c>
      <c r="AAU69" s="34">
        <v>427</v>
      </c>
      <c r="AAV69" s="34">
        <v>203</v>
      </c>
      <c r="AAW69" s="34"/>
      <c r="AAX69" s="34">
        <v>4.2</v>
      </c>
      <c r="AAY69" s="34">
        <v>230</v>
      </c>
      <c r="AAZ69" s="34">
        <v>115</v>
      </c>
      <c r="ABA69" s="34"/>
      <c r="ABB69" s="34">
        <v>10</v>
      </c>
      <c r="ABC69" s="34">
        <v>6</v>
      </c>
      <c r="ABD69" s="34">
        <v>-3</v>
      </c>
      <c r="ABE69" s="34"/>
      <c r="ABF69" s="34">
        <v>-3</v>
      </c>
      <c r="ABG69" s="34"/>
      <c r="ABH69" s="34"/>
      <c r="ABI69" s="34"/>
      <c r="ABJ69" s="34">
        <v>206</v>
      </c>
      <c r="ABK69" s="34">
        <v>17</v>
      </c>
      <c r="ABL69" s="34">
        <v>7</v>
      </c>
      <c r="ABM69" s="34"/>
      <c r="ABN69" s="34">
        <v>1.9</v>
      </c>
      <c r="ABO69" s="34">
        <v>1140</v>
      </c>
      <c r="ABP69" s="34"/>
      <c r="ABQ69" s="34"/>
      <c r="ABR69" s="34">
        <v>964</v>
      </c>
      <c r="ABS69" s="34"/>
      <c r="ABT69" s="34">
        <v>-9</v>
      </c>
      <c r="ABU69" s="34">
        <v>-10</v>
      </c>
      <c r="ABV69" s="34"/>
      <c r="ABW69" s="34"/>
      <c r="ABX69" s="34"/>
      <c r="ABY69" s="34"/>
      <c r="ABZ69" s="34">
        <v>628</v>
      </c>
      <c r="ACA69" s="34">
        <v>322</v>
      </c>
      <c r="ACB69" s="34">
        <v>190</v>
      </c>
      <c r="ACC69" s="34"/>
      <c r="ACD69" s="34">
        <v>5.3</v>
      </c>
      <c r="ACE69" s="34">
        <v>308</v>
      </c>
      <c r="ACF69" s="34"/>
      <c r="ACG69" s="34"/>
      <c r="ACH69" s="34">
        <v>1</v>
      </c>
      <c r="ACI69" s="34"/>
      <c r="ACJ69" s="34"/>
      <c r="ACK69" s="34"/>
      <c r="ACL69" s="34"/>
      <c r="ACM69" s="34"/>
      <c r="ACN69" s="34"/>
      <c r="ACO69" s="34"/>
      <c r="ACP69" s="34">
        <v>227</v>
      </c>
      <c r="ACQ69" s="34">
        <v>81</v>
      </c>
      <c r="ACR69" s="34"/>
      <c r="ACS69" s="34"/>
      <c r="ACT69" s="34">
        <v>3.4</v>
      </c>
      <c r="ACU69" s="34">
        <v>319</v>
      </c>
      <c r="ACV69" s="34">
        <v>3</v>
      </c>
      <c r="ACW69" s="34"/>
      <c r="ACX69" s="34">
        <v>66</v>
      </c>
      <c r="ACY69" s="34">
        <v>5</v>
      </c>
      <c r="ACZ69" s="34">
        <v>-4</v>
      </c>
      <c r="ADA69" s="34">
        <v>-1</v>
      </c>
      <c r="ADB69" s="34">
        <v>-3</v>
      </c>
      <c r="ADC69" s="34"/>
      <c r="ADD69" s="34"/>
      <c r="ADE69" s="34"/>
      <c r="ADF69" s="34">
        <v>306</v>
      </c>
      <c r="ADG69" s="34">
        <v>7</v>
      </c>
      <c r="ADH69" s="34">
        <v>6</v>
      </c>
      <c r="ADI69" s="34"/>
      <c r="ADJ69" s="34">
        <v>2.8</v>
      </c>
      <c r="ADK69" s="34"/>
      <c r="ADL69" s="34"/>
      <c r="ADM69" s="34"/>
      <c r="ADN69" s="34"/>
      <c r="ADO69" s="34"/>
      <c r="ADP69" s="34"/>
      <c r="ADQ69" s="34"/>
      <c r="ADR69" s="34"/>
      <c r="ADS69" s="34"/>
      <c r="ADT69" s="34"/>
      <c r="ADU69" s="34"/>
      <c r="ADV69" s="34"/>
      <c r="ADW69" s="34"/>
      <c r="ADX69" s="34"/>
      <c r="ADY69" s="34"/>
      <c r="ADZ69" s="34"/>
      <c r="AEA69" s="34">
        <v>453</v>
      </c>
      <c r="AEB69" s="34"/>
      <c r="AEC69" s="34"/>
      <c r="AED69" s="34">
        <v>142</v>
      </c>
      <c r="AEE69" s="34">
        <v>52</v>
      </c>
      <c r="AEF69" s="34">
        <v>-17</v>
      </c>
      <c r="AEG69" s="34">
        <v>-4</v>
      </c>
      <c r="AEH69" s="34">
        <v>-12</v>
      </c>
      <c r="AEI69" s="34"/>
      <c r="AEJ69" s="34"/>
      <c r="AEK69" s="34"/>
      <c r="AEL69" s="34">
        <v>393</v>
      </c>
      <c r="AEM69" s="34">
        <v>58</v>
      </c>
      <c r="AEN69" s="34">
        <v>2</v>
      </c>
      <c r="AEO69" s="34"/>
      <c r="AEP69" s="34">
        <v>3.4</v>
      </c>
      <c r="AEQ69" s="34">
        <v>3895</v>
      </c>
      <c r="AER69" s="34">
        <v>1</v>
      </c>
      <c r="AES69" s="34"/>
      <c r="AET69" s="34">
        <v>581</v>
      </c>
      <c r="AEU69" s="34">
        <v>64</v>
      </c>
      <c r="AEV69" s="34">
        <v>-27</v>
      </c>
      <c r="AEW69" s="34">
        <v>-11</v>
      </c>
      <c r="AEX69" s="34">
        <v>-13</v>
      </c>
      <c r="AEY69" s="34"/>
      <c r="AEZ69" s="34"/>
      <c r="AFA69" s="34"/>
      <c r="AFB69" s="34">
        <v>2910</v>
      </c>
      <c r="AFC69" s="34">
        <v>752</v>
      </c>
      <c r="AFD69" s="34">
        <v>233</v>
      </c>
      <c r="AFE69" s="34"/>
      <c r="AFF69" s="34">
        <v>3.5</v>
      </c>
      <c r="AFG69" s="34">
        <v>13118</v>
      </c>
      <c r="AFH69" s="34">
        <v>154</v>
      </c>
      <c r="AFI69" s="34"/>
      <c r="AFJ69" s="34">
        <v>1839</v>
      </c>
      <c r="AFK69" s="34">
        <v>701</v>
      </c>
      <c r="AFL69" s="34">
        <v>-408</v>
      </c>
      <c r="AFM69" s="34">
        <v>-49</v>
      </c>
      <c r="AFN69" s="34">
        <v>-349</v>
      </c>
      <c r="AFO69" s="34"/>
      <c r="AFP69" s="34"/>
      <c r="AFQ69" s="34"/>
      <c r="AFR69" s="34">
        <v>11969</v>
      </c>
      <c r="AFS69" s="34">
        <v>946</v>
      </c>
      <c r="AFT69" s="34">
        <v>73</v>
      </c>
      <c r="AFU69" s="34">
        <v>130</v>
      </c>
      <c r="AFV69" s="34">
        <v>2.7</v>
      </c>
      <c r="AFW69" s="34"/>
      <c r="AFX69" s="34"/>
      <c r="AFY69" s="34"/>
      <c r="AFZ69" s="34"/>
      <c r="AGA69" s="34"/>
      <c r="AGB69" s="34"/>
      <c r="AGC69" s="34"/>
      <c r="AGD69" s="34"/>
      <c r="AGE69" s="34"/>
      <c r="AGF69" s="34"/>
      <c r="AGG69" s="34"/>
      <c r="AGH69" s="34"/>
      <c r="AGI69" s="34"/>
      <c r="AGJ69" s="34"/>
      <c r="AGK69" s="34"/>
      <c r="AGL69" s="34"/>
      <c r="AGM69" s="34">
        <v>13118</v>
      </c>
      <c r="AGN69" s="34">
        <v>154</v>
      </c>
      <c r="AGO69" s="34"/>
      <c r="AGP69" s="34">
        <v>1839</v>
      </c>
      <c r="AGQ69" s="34">
        <v>701</v>
      </c>
      <c r="AGR69" s="34">
        <v>-408</v>
      </c>
      <c r="AGS69" s="34">
        <v>-49</v>
      </c>
      <c r="AGT69" s="34">
        <v>-349</v>
      </c>
      <c r="AGU69" s="34"/>
      <c r="AGV69" s="34"/>
      <c r="AGW69" s="34"/>
      <c r="AGX69" s="34">
        <v>11969</v>
      </c>
      <c r="AGY69" s="34">
        <v>946</v>
      </c>
      <c r="AGZ69" s="34">
        <v>73</v>
      </c>
      <c r="AHA69" s="34">
        <v>130</v>
      </c>
      <c r="AHB69" s="34">
        <v>2.7</v>
      </c>
      <c r="AHC69" s="34">
        <v>29478</v>
      </c>
      <c r="AHD69" s="34">
        <v>1429</v>
      </c>
      <c r="AHE69" s="34"/>
      <c r="AHF69" s="34">
        <v>5254</v>
      </c>
      <c r="AHG69" s="34">
        <v>1436</v>
      </c>
      <c r="AHH69" s="34">
        <v>-684</v>
      </c>
      <c r="AHI69" s="34">
        <v>-84</v>
      </c>
      <c r="AHJ69" s="34">
        <v>-578</v>
      </c>
      <c r="AHK69" s="34"/>
      <c r="AHL69" s="34"/>
      <c r="AHM69" s="34"/>
      <c r="AHN69" s="34">
        <v>25919</v>
      </c>
      <c r="AHO69" s="34">
        <v>2553</v>
      </c>
      <c r="AHP69" s="34">
        <v>874</v>
      </c>
      <c r="AHQ69" s="34">
        <v>132</v>
      </c>
      <c r="AHR69" s="34">
        <v>2.7</v>
      </c>
      <c r="AHS69" s="32" t="s">
        <v>515</v>
      </c>
      <c r="AHT69" s="198" t="s">
        <v>2389</v>
      </c>
      <c r="AHU69" s="32" t="s">
        <v>516</v>
      </c>
    </row>
    <row r="70" spans="1:906" ht="15" customHeight="1">
      <c r="A70" s="36" t="s">
        <v>52</v>
      </c>
      <c r="B70" s="58" t="s">
        <v>53</v>
      </c>
      <c r="C70" s="36" t="s">
        <v>175</v>
      </c>
      <c r="D70" s="74">
        <v>44926</v>
      </c>
      <c r="E70" s="58" t="s">
        <v>193</v>
      </c>
      <c r="F70" s="58" t="s">
        <v>191</v>
      </c>
      <c r="G70" s="59">
        <v>6135.4120120609068</v>
      </c>
      <c r="H70" s="31">
        <v>127.37264293</v>
      </c>
      <c r="I70" s="31"/>
      <c r="J70" s="31">
        <v>477.78152947000012</v>
      </c>
      <c r="K70" s="31">
        <v>227.31951510851948</v>
      </c>
      <c r="L70" s="31">
        <v>-156.58517568190533</v>
      </c>
      <c r="M70" s="31">
        <v>-16.824264669999994</v>
      </c>
      <c r="N70" s="31">
        <v>-100.35849204055097</v>
      </c>
      <c r="O70" s="31">
        <v>1442632.3244244461</v>
      </c>
      <c r="P70" s="31"/>
      <c r="Q70" s="31">
        <v>2.2611149223379336E-2</v>
      </c>
      <c r="R70" s="31">
        <v>4260.1855425838603</v>
      </c>
      <c r="S70" s="31">
        <v>1005.1376978115509</v>
      </c>
      <c r="T70" s="31">
        <v>402.9583366854128</v>
      </c>
      <c r="U70" s="180">
        <v>467.13043498008398</v>
      </c>
      <c r="V70" s="34">
        <v>5.18</v>
      </c>
      <c r="W70" s="34">
        <v>375.11068129180148</v>
      </c>
      <c r="X70" s="34"/>
      <c r="Y70" s="34"/>
      <c r="Z70" s="34">
        <v>37.364213010000007</v>
      </c>
      <c r="AA70" s="34">
        <v>10.831403094864299</v>
      </c>
      <c r="AB70" s="34">
        <v>-6.4083234218321001</v>
      </c>
      <c r="AC70" s="34">
        <v>-1.1713423899999997</v>
      </c>
      <c r="AD70" s="34">
        <v>-3.8773189115395703</v>
      </c>
      <c r="AE70" s="34">
        <v>296507.77600724227</v>
      </c>
      <c r="AF70" s="34"/>
      <c r="AG70" s="34"/>
      <c r="AH70" s="34">
        <v>209.94272336383005</v>
      </c>
      <c r="AI70" s="34">
        <v>114.05935691521417</v>
      </c>
      <c r="AJ70" s="34">
        <v>50.477490629999998</v>
      </c>
      <c r="AK70" s="34">
        <v>0.63111038275748599</v>
      </c>
      <c r="AL70" s="34">
        <v>4.903772484166109</v>
      </c>
      <c r="AM70" s="34">
        <v>19.562456171947453</v>
      </c>
      <c r="AN70" s="34"/>
      <c r="AO70" s="34"/>
      <c r="AP70" s="34">
        <v>0.56026583000000008</v>
      </c>
      <c r="AQ70" s="34">
        <v>0.71216302074107773</v>
      </c>
      <c r="AR70" s="34">
        <v>-0.2635668228823424</v>
      </c>
      <c r="AS70" s="34"/>
      <c r="AT70" s="34">
        <v>-0.17753402188479211</v>
      </c>
      <c r="AU70" s="34">
        <v>12222.644276087834</v>
      </c>
      <c r="AV70" s="34"/>
      <c r="AW70" s="34">
        <v>5.1609711026357918E-2</v>
      </c>
      <c r="AX70" s="34">
        <v>16.394799901947447</v>
      </c>
      <c r="AY70" s="34">
        <v>3.1584983599999998</v>
      </c>
      <c r="AZ70" s="34"/>
      <c r="BA70" s="34"/>
      <c r="BB70" s="34">
        <v>2.68</v>
      </c>
      <c r="BC70" s="34"/>
      <c r="BD70" s="34"/>
      <c r="BE70" s="34"/>
      <c r="BF70" s="34"/>
      <c r="BG70" s="34"/>
      <c r="BH70" s="34"/>
      <c r="BI70" s="34"/>
      <c r="BJ70" s="34"/>
      <c r="BK70" s="34"/>
      <c r="BL70" s="34"/>
      <c r="BM70" s="34"/>
      <c r="BN70" s="34"/>
      <c r="BO70" s="34"/>
      <c r="BP70" s="34"/>
      <c r="BQ70" s="34"/>
      <c r="BR70" s="34">
        <v>0.43414053343091891</v>
      </c>
      <c r="BS70" s="34">
        <v>2.5116333100000001</v>
      </c>
      <c r="BT70" s="34"/>
      <c r="BU70" s="34"/>
      <c r="BV70" s="34"/>
      <c r="BW70" s="34"/>
      <c r="BX70" s="34"/>
      <c r="BY70" s="34"/>
      <c r="BZ70" s="34"/>
      <c r="CA70" s="34"/>
      <c r="CB70" s="34"/>
      <c r="CC70" s="34"/>
      <c r="CD70" s="34">
        <v>0.50094163999999997</v>
      </c>
      <c r="CE70" s="34">
        <v>2.0106916699999999</v>
      </c>
      <c r="CF70" s="34"/>
      <c r="CG70" s="34"/>
      <c r="CH70" s="34">
        <v>6.7536762850545227</v>
      </c>
      <c r="CI70" s="34">
        <v>2.0591398016212898</v>
      </c>
      <c r="CJ70" s="34"/>
      <c r="CK70" s="34"/>
      <c r="CL70" s="34">
        <v>7.5103470000000006E-2</v>
      </c>
      <c r="CM70" s="34"/>
      <c r="CN70" s="34"/>
      <c r="CO70" s="34"/>
      <c r="CP70" s="34"/>
      <c r="CQ70" s="34">
        <v>137.69818552565386</v>
      </c>
      <c r="CR70" s="34"/>
      <c r="CS70" s="34">
        <v>0.4903079961861106</v>
      </c>
      <c r="CT70" s="34">
        <v>2.00552525162129</v>
      </c>
      <c r="CU70" s="34">
        <v>5.3614550000000004E-2</v>
      </c>
      <c r="CV70" s="34"/>
      <c r="CW70" s="34"/>
      <c r="CX70" s="34">
        <v>1.3722602632324512</v>
      </c>
      <c r="CY70" s="34">
        <v>14.964134080326156</v>
      </c>
      <c r="CZ70" s="34"/>
      <c r="DA70" s="34"/>
      <c r="DB70" s="34">
        <v>0.48411957000000005</v>
      </c>
      <c r="DC70" s="34">
        <v>0.67930881800808662</v>
      </c>
      <c r="DD70" s="34">
        <v>-0.2065711640951646</v>
      </c>
      <c r="DE70" s="34"/>
      <c r="DF70" s="34">
        <v>-0.14929516181996588</v>
      </c>
      <c r="DG70" s="34">
        <v>12084.94609056218</v>
      </c>
      <c r="DH70" s="34"/>
      <c r="DI70" s="34"/>
      <c r="DJ70" s="34">
        <v>13.862484220326158</v>
      </c>
      <c r="DK70" s="34">
        <v>1.0941921399999999</v>
      </c>
      <c r="DL70" s="34"/>
      <c r="DM70" s="34"/>
      <c r="DN70" s="34">
        <v>2.1823858000929821</v>
      </c>
      <c r="DO70" s="34"/>
      <c r="DP70" s="34"/>
      <c r="DQ70" s="34"/>
      <c r="DR70" s="34"/>
      <c r="DS70" s="34"/>
      <c r="DT70" s="34"/>
      <c r="DU70" s="34"/>
      <c r="DV70" s="34"/>
      <c r="DW70" s="34"/>
      <c r="DX70" s="34"/>
      <c r="DY70" s="34"/>
      <c r="DZ70" s="34"/>
      <c r="EA70" s="34"/>
      <c r="EB70" s="34"/>
      <c r="EC70" s="34"/>
      <c r="ED70" s="34">
        <v>1.225549792928591</v>
      </c>
      <c r="EE70" s="34">
        <v>1812.3965983178837</v>
      </c>
      <c r="EF70" s="34">
        <v>29.9894225</v>
      </c>
      <c r="EG70" s="34"/>
      <c r="EH70" s="34">
        <v>119.26356044000009</v>
      </c>
      <c r="EI70" s="34">
        <v>47.467810843922152</v>
      </c>
      <c r="EJ70" s="34">
        <v>-39.7368116179955</v>
      </c>
      <c r="EK70" s="34">
        <v>-4.3936295399999965</v>
      </c>
      <c r="EL70" s="34">
        <v>-17.44261152712815</v>
      </c>
      <c r="EM70" s="34">
        <v>563705.18811722088</v>
      </c>
      <c r="EN70" s="34"/>
      <c r="EO70" s="34">
        <v>1.8048488862956187E-2</v>
      </c>
      <c r="EP70" s="34">
        <v>1456.7033208848786</v>
      </c>
      <c r="EQ70" s="34">
        <v>322.07063763579106</v>
      </c>
      <c r="ER70" s="34">
        <v>28.790537193428889</v>
      </c>
      <c r="ES70" s="34">
        <v>4.8321026037858035</v>
      </c>
      <c r="ET70" s="34">
        <v>2.5299999999999998</v>
      </c>
      <c r="EU70" s="34">
        <v>612.72673772661676</v>
      </c>
      <c r="EV70" s="34"/>
      <c r="EW70" s="34"/>
      <c r="EX70" s="34">
        <v>49.202106040000004</v>
      </c>
      <c r="EY70" s="34">
        <v>5.5920776496336657</v>
      </c>
      <c r="EZ70" s="34">
        <v>-6.0846375657600573</v>
      </c>
      <c r="FA70" s="34">
        <v>-1.9554059999999995</v>
      </c>
      <c r="FB70" s="34">
        <v>-2.2427367017321571</v>
      </c>
      <c r="FC70" s="34">
        <v>102326.46325971592</v>
      </c>
      <c r="FD70" s="34"/>
      <c r="FE70" s="34"/>
      <c r="FF70" s="34">
        <v>527.04812887747823</v>
      </c>
      <c r="FG70" s="34">
        <v>75.447099732825109</v>
      </c>
      <c r="FH70" s="34">
        <v>10.119503325811912</v>
      </c>
      <c r="FI70" s="34">
        <v>0.11200579050155848</v>
      </c>
      <c r="FJ70" s="34">
        <v>2.2112096879435201</v>
      </c>
      <c r="FK70" s="34">
        <v>106.58172011322419</v>
      </c>
      <c r="FL70" s="34"/>
      <c r="FM70" s="34"/>
      <c r="FN70" s="34">
        <v>8.4551807100000005</v>
      </c>
      <c r="FO70" s="34">
        <v>8.5446532311544487</v>
      </c>
      <c r="FP70" s="34">
        <v>-2.0068151073942082</v>
      </c>
      <c r="FQ70" s="34">
        <v>-0.32750582</v>
      </c>
      <c r="FR70" s="34">
        <v>-1.4029874094112094</v>
      </c>
      <c r="FS70" s="34">
        <v>13947.547331248024</v>
      </c>
      <c r="FT70" s="34"/>
      <c r="FU70" s="34">
        <v>0.17854091723969973</v>
      </c>
      <c r="FV70" s="34">
        <v>79.650244903224191</v>
      </c>
      <c r="FW70" s="34">
        <v>22.44380451</v>
      </c>
      <c r="FX70" s="34">
        <v>4.3693093000000012</v>
      </c>
      <c r="FY70" s="34">
        <v>0.11836140000000001</v>
      </c>
      <c r="FZ70" s="34">
        <v>3.0943486772889583</v>
      </c>
      <c r="GA70" s="34"/>
      <c r="GB70" s="34"/>
      <c r="GC70" s="34"/>
      <c r="GD70" s="34"/>
      <c r="GE70" s="34"/>
      <c r="GF70" s="34"/>
      <c r="GG70" s="34">
        <v>0</v>
      </c>
      <c r="GH70" s="34"/>
      <c r="GI70" s="34"/>
      <c r="GJ70" s="34"/>
      <c r="GK70" s="34"/>
      <c r="GL70" s="34">
        <v>0</v>
      </c>
      <c r="GM70" s="34">
        <v>0</v>
      </c>
      <c r="GN70" s="34">
        <v>0</v>
      </c>
      <c r="GO70" s="34"/>
      <c r="GP70" s="34">
        <v>0</v>
      </c>
      <c r="GQ70" s="34">
        <v>19.725799044804479</v>
      </c>
      <c r="GR70" s="34"/>
      <c r="GS70" s="34"/>
      <c r="GT70" s="34">
        <v>1.42788676</v>
      </c>
      <c r="GU70" s="34">
        <v>0.80898772702480037</v>
      </c>
      <c r="GV70" s="34">
        <v>-4.312408160132823</v>
      </c>
      <c r="GW70" s="34"/>
      <c r="GX70" s="34">
        <v>-0.41353841338837127</v>
      </c>
      <c r="GY70" s="34">
        <v>4358.1440090639735</v>
      </c>
      <c r="GZ70" s="34"/>
      <c r="HA70" s="34"/>
      <c r="HB70" s="34">
        <v>17.49678871992856</v>
      </c>
      <c r="HC70" s="34">
        <v>2.169819034875923</v>
      </c>
      <c r="HD70" s="34">
        <v>5.6096440000000004E-2</v>
      </c>
      <c r="HE70" s="34"/>
      <c r="HF70" s="34">
        <v>1.6060252986760628</v>
      </c>
      <c r="HG70" s="34">
        <v>13.623568077347908</v>
      </c>
      <c r="HH70" s="34"/>
      <c r="HI70" s="34"/>
      <c r="HJ70" s="34">
        <v>2.05131029</v>
      </c>
      <c r="HK70" s="34">
        <v>0.98077590737355169</v>
      </c>
      <c r="HL70" s="34">
        <v>-0.6465851685492684</v>
      </c>
      <c r="HM70" s="34"/>
      <c r="HN70" s="34">
        <v>-0.55635289468263804</v>
      </c>
      <c r="HO70" s="34">
        <v>249.96396649644095</v>
      </c>
      <c r="HP70" s="34"/>
      <c r="HQ70" s="34"/>
      <c r="HR70" s="34">
        <v>10.633376647347909</v>
      </c>
      <c r="HS70" s="34">
        <v>2.2663196600000002</v>
      </c>
      <c r="HT70" s="34">
        <v>0.71508377000000001</v>
      </c>
      <c r="HU70" s="34"/>
      <c r="HV70" s="34">
        <v>2.2324499353511418</v>
      </c>
      <c r="HW70" s="34">
        <v>17.855430627648481</v>
      </c>
      <c r="HX70" s="34"/>
      <c r="HY70" s="34"/>
      <c r="HZ70" s="34">
        <v>1.04709608</v>
      </c>
      <c r="IA70" s="34">
        <v>0.68643018769581166</v>
      </c>
      <c r="IB70" s="34">
        <v>-0.2535433007021568</v>
      </c>
      <c r="IC70" s="34"/>
      <c r="ID70" s="34">
        <v>-0.20485503008649592</v>
      </c>
      <c r="IE70" s="34">
        <v>191.6400328403038</v>
      </c>
      <c r="IF70" s="34"/>
      <c r="IG70" s="34"/>
      <c r="IH70" s="34">
        <v>16.33279738764848</v>
      </c>
      <c r="II70" s="34">
        <v>1.5203736399999999</v>
      </c>
      <c r="IJ70" s="34"/>
      <c r="IK70" s="34"/>
      <c r="IL70" s="34">
        <v>1.3245681195334589</v>
      </c>
      <c r="IM70" s="34">
        <v>36.289675492554117</v>
      </c>
      <c r="IN70" s="34"/>
      <c r="IO70" s="34"/>
      <c r="IP70" s="34">
        <v>2.4258428499999996</v>
      </c>
      <c r="IQ70" s="34">
        <v>0.65498454954920859</v>
      </c>
      <c r="IR70" s="34">
        <v>-0.3408177463188562</v>
      </c>
      <c r="IS70" s="34">
        <v>-9.4090309999999996E-2</v>
      </c>
      <c r="IT70" s="34">
        <v>-0.16347780292665329</v>
      </c>
      <c r="IU70" s="34">
        <v>15453.092185103076</v>
      </c>
      <c r="IV70" s="34"/>
      <c r="IW70" s="34"/>
      <c r="IX70" s="34">
        <v>29.150162483206216</v>
      </c>
      <c r="IY70" s="34">
        <v>5.4670095493479174</v>
      </c>
      <c r="IZ70" s="34">
        <v>1.65988249</v>
      </c>
      <c r="JA70" s="34"/>
      <c r="JB70" s="34">
        <v>2.6489335127954261</v>
      </c>
      <c r="JC70" s="34">
        <v>116.98540388164305</v>
      </c>
      <c r="JD70" s="34"/>
      <c r="JE70" s="34"/>
      <c r="JF70" s="34">
        <v>2.2101480200000001</v>
      </c>
      <c r="JG70" s="34">
        <v>0.57539619401833597</v>
      </c>
      <c r="JH70" s="34">
        <v>-0.49235311424097583</v>
      </c>
      <c r="JI70" s="34">
        <v>-5.2829359999999999E-2</v>
      </c>
      <c r="JJ70" s="34">
        <v>-0.24336259799084509</v>
      </c>
      <c r="JK70" s="34">
        <v>13192.038319950607</v>
      </c>
      <c r="JL70" s="34"/>
      <c r="JM70" s="34"/>
      <c r="JN70" s="34">
        <v>36.828798242795209</v>
      </c>
      <c r="JO70" s="34">
        <v>79.754930798847838</v>
      </c>
      <c r="JP70" s="34">
        <v>0.38818365000000005</v>
      </c>
      <c r="JQ70" s="34"/>
      <c r="JR70" s="34">
        <v>4.0156536163466523</v>
      </c>
      <c r="JS70" s="34">
        <v>29.92389461007124</v>
      </c>
      <c r="JT70" s="34"/>
      <c r="JU70" s="34"/>
      <c r="JV70" s="34">
        <v>2.5895851999999997</v>
      </c>
      <c r="JW70" s="34">
        <v>1.7625080875940653</v>
      </c>
      <c r="JX70" s="34">
        <v>-0.71463727829185697</v>
      </c>
      <c r="JY70" s="34">
        <v>-5.875346E-2</v>
      </c>
      <c r="JZ70" s="34">
        <v>-0.46878421276228988</v>
      </c>
      <c r="KA70" s="34">
        <v>4991.8693013667462</v>
      </c>
      <c r="KB70" s="34"/>
      <c r="KC70" s="34"/>
      <c r="KD70" s="34">
        <v>24.852853367182711</v>
      </c>
      <c r="KE70" s="34">
        <v>4.2413755706752898</v>
      </c>
      <c r="KF70" s="34">
        <v>0.76234272477916609</v>
      </c>
      <c r="KG70" s="34">
        <v>6.7322947434077463E-2</v>
      </c>
      <c r="KH70" s="34">
        <v>2.7946914474199733</v>
      </c>
      <c r="KI70" s="34">
        <v>30.90532040839695</v>
      </c>
      <c r="KJ70" s="34">
        <v>29.9894225</v>
      </c>
      <c r="KK70" s="34"/>
      <c r="KL70" s="34"/>
      <c r="KM70" s="34"/>
      <c r="KN70" s="34"/>
      <c r="KO70" s="34"/>
      <c r="KP70" s="34"/>
      <c r="KQ70" s="34">
        <v>46381.289989978664</v>
      </c>
      <c r="KR70" s="34"/>
      <c r="KS70" s="34"/>
      <c r="KT70" s="34">
        <v>30.90532040839695</v>
      </c>
      <c r="KU70" s="34"/>
      <c r="KV70" s="34"/>
      <c r="KW70" s="34"/>
      <c r="KX70" s="34">
        <v>0.1601256949212454</v>
      </c>
      <c r="KY70" s="34">
        <v>96.339705746971831</v>
      </c>
      <c r="KZ70" s="34"/>
      <c r="LA70" s="34"/>
      <c r="LB70" s="34">
        <v>3.0793402900000002</v>
      </c>
      <c r="LC70" s="34">
        <v>0.82229764658143767</v>
      </c>
      <c r="LD70" s="34">
        <v>-0.93611034898623802</v>
      </c>
      <c r="LE70" s="34">
        <v>-7.903723E-2</v>
      </c>
      <c r="LF70" s="34">
        <v>-0.56070971597466968</v>
      </c>
      <c r="LG70" s="34">
        <v>71044.910899134862</v>
      </c>
      <c r="LH70" s="34"/>
      <c r="LI70" s="34"/>
      <c r="LJ70" s="34">
        <v>74.634298437309283</v>
      </c>
      <c r="LK70" s="34">
        <v>21.292721329662559</v>
      </c>
      <c r="LL70" s="34">
        <v>0.40630807999999996</v>
      </c>
      <c r="LM70" s="34"/>
      <c r="LN70" s="34">
        <v>2.514865382599798</v>
      </c>
      <c r="LO70" s="34">
        <v>10.57648700986814</v>
      </c>
      <c r="LP70" s="34"/>
      <c r="LQ70" s="34"/>
      <c r="LR70" s="34">
        <v>0.69382416999999996</v>
      </c>
      <c r="LS70" s="34">
        <v>4.3917825157953834</v>
      </c>
      <c r="LT70" s="34">
        <v>-1.7395764803628975</v>
      </c>
      <c r="LU70" s="34"/>
      <c r="LV70" s="34">
        <v>-1.6878936545450522</v>
      </c>
      <c r="LW70" s="34">
        <v>4113.0890583930495</v>
      </c>
      <c r="LX70" s="34"/>
      <c r="LY70" s="34"/>
      <c r="LZ70" s="34">
        <v>6.00833264986814</v>
      </c>
      <c r="MA70" s="34">
        <v>4.56628217</v>
      </c>
      <c r="MB70" s="34"/>
      <c r="MC70" s="34"/>
      <c r="MD70" s="34">
        <v>3.8289315113305049</v>
      </c>
      <c r="ME70" s="34">
        <v>75.314980445518017</v>
      </c>
      <c r="MF70" s="34"/>
      <c r="MG70" s="34"/>
      <c r="MH70" s="34">
        <v>2.0600538500000001</v>
      </c>
      <c r="MI70" s="34">
        <v>2.9381050507531654</v>
      </c>
      <c r="MJ70" s="34">
        <v>-1.4069728092590377</v>
      </c>
      <c r="MK70" s="34">
        <v>-6.1776939999999995E-2</v>
      </c>
      <c r="ML70" s="34">
        <v>-0.84010533071436999</v>
      </c>
      <c r="MM70" s="34">
        <v>13564.433883764665</v>
      </c>
      <c r="MN70" s="34"/>
      <c r="MO70" s="34">
        <v>2.6009427585486068E-2</v>
      </c>
      <c r="MP70" s="34">
        <v>61.851728166614564</v>
      </c>
      <c r="MQ70" s="34">
        <v>12.890954138903449</v>
      </c>
      <c r="MR70" s="34">
        <v>0.54065251999999997</v>
      </c>
      <c r="MS70" s="34"/>
      <c r="MT70" s="34">
        <v>2.7551306345613731</v>
      </c>
      <c r="MU70" s="34">
        <v>91.430612548194659</v>
      </c>
      <c r="MV70" s="34"/>
      <c r="MW70" s="34"/>
      <c r="MX70" s="34">
        <v>1.7381324499999999</v>
      </c>
      <c r="MY70" s="34">
        <v>1.9170604996368379</v>
      </c>
      <c r="MZ70" s="34">
        <v>-1.6546255927683478</v>
      </c>
      <c r="NA70" s="34">
        <v>-5.382797000000001E-2</v>
      </c>
      <c r="NB70" s="34">
        <v>-1.2795535648340839</v>
      </c>
      <c r="NC70" s="34">
        <v>117036.3157900951</v>
      </c>
      <c r="ND70" s="34"/>
      <c r="NE70" s="34">
        <v>1.408141315165477E-2</v>
      </c>
      <c r="NF70" s="34">
        <v>73.755595793588554</v>
      </c>
      <c r="NG70" s="34">
        <v>16.936066354606076</v>
      </c>
      <c r="NH70" s="34">
        <v>0.71074432999999992</v>
      </c>
      <c r="NI70" s="34"/>
      <c r="NJ70" s="34">
        <v>2.7246989503852355</v>
      </c>
      <c r="NK70" s="34">
        <v>89.257943395811566</v>
      </c>
      <c r="NL70" s="34"/>
      <c r="NM70" s="34"/>
      <c r="NN70" s="34">
        <v>2.6627110800000002</v>
      </c>
      <c r="NO70" s="34">
        <v>0.62090153607428089</v>
      </c>
      <c r="NP70" s="34">
        <v>-8.5565250252214646</v>
      </c>
      <c r="NQ70" s="34">
        <v>-0.26058479000000001</v>
      </c>
      <c r="NR70" s="34">
        <v>-0.34355430754958005</v>
      </c>
      <c r="NS70" s="34">
        <v>71172.374796640419</v>
      </c>
      <c r="NT70" s="34"/>
      <c r="NU70" s="34"/>
      <c r="NV70" s="34">
        <v>78.809874200467775</v>
      </c>
      <c r="NW70" s="34">
        <v>9.7457260600000009</v>
      </c>
      <c r="NX70" s="34">
        <v>0.48266478534378099</v>
      </c>
      <c r="NY70" s="34">
        <v>0.21967834999999997</v>
      </c>
      <c r="NZ70" s="34">
        <v>1.8292521603688794</v>
      </c>
      <c r="OA70" s="34">
        <v>171.69315830544605</v>
      </c>
      <c r="OB70" s="34"/>
      <c r="OC70" s="34"/>
      <c r="OD70" s="34">
        <v>12.809075440000003</v>
      </c>
      <c r="OE70" s="34">
        <v>3.7731755076576317</v>
      </c>
      <c r="OF70" s="34">
        <v>-3.0558977913360894</v>
      </c>
      <c r="OG70" s="34">
        <v>-0.37758370999999996</v>
      </c>
      <c r="OH70" s="34">
        <v>-2.2372813586034055</v>
      </c>
      <c r="OI70" s="34">
        <v>39771.930071299692</v>
      </c>
      <c r="OJ70" s="34"/>
      <c r="OK70" s="34">
        <v>4.2094707391556845E-2</v>
      </c>
      <c r="OL70" s="34">
        <v>144.67989814555153</v>
      </c>
      <c r="OM70" s="34">
        <v>23.897813222431324</v>
      </c>
      <c r="ON70" s="34">
        <v>2.8460887974631812</v>
      </c>
      <c r="OO70" s="34">
        <v>0.26935814000000002</v>
      </c>
      <c r="OP70" s="34">
        <v>2.3941433541373947</v>
      </c>
      <c r="OQ70" s="34">
        <v>19.855676098312827</v>
      </c>
      <c r="OR70" s="34"/>
      <c r="OS70" s="34"/>
      <c r="OT70" s="34">
        <v>0.68544848999999985</v>
      </c>
      <c r="OU70" s="34">
        <v>0.98504307758393794</v>
      </c>
      <c r="OV70" s="34">
        <v>-0.36832693709421399</v>
      </c>
      <c r="OW70" s="34"/>
      <c r="OX70" s="34">
        <v>-0.29001267718542612</v>
      </c>
      <c r="OY70" s="34">
        <v>3067.7606906422707</v>
      </c>
      <c r="OZ70" s="34"/>
      <c r="PA70" s="34">
        <v>0.1615697553745146</v>
      </c>
      <c r="PB70" s="34">
        <v>16.091632624474894</v>
      </c>
      <c r="PC70" s="34">
        <v>3.7489216938379304</v>
      </c>
      <c r="PD70" s="34"/>
      <c r="PE70" s="34"/>
      <c r="PF70" s="34">
        <v>2.8752184502881075</v>
      </c>
      <c r="PG70" s="34">
        <v>40.556665297095634</v>
      </c>
      <c r="PH70" s="34"/>
      <c r="PI70" s="34"/>
      <c r="PJ70" s="34">
        <v>2.3048312800000006</v>
      </c>
      <c r="PK70" s="34">
        <v>0.64211506818303243</v>
      </c>
      <c r="PL70" s="34">
        <v>-0.309380874405151</v>
      </c>
      <c r="PM70" s="34"/>
      <c r="PN70" s="34">
        <v>-0.20984732216144428</v>
      </c>
      <c r="PO70" s="34">
        <v>6940.5164748871994</v>
      </c>
      <c r="PP70" s="34"/>
      <c r="PQ70" s="34"/>
      <c r="PR70" s="34">
        <v>35.724279557095628</v>
      </c>
      <c r="PS70" s="34">
        <v>1.1488100700000001</v>
      </c>
      <c r="PT70" s="34">
        <v>1.02696677</v>
      </c>
      <c r="PU70" s="34">
        <v>2.6566089000000002</v>
      </c>
      <c r="PV70" s="34">
        <v>1.5111805320064462</v>
      </c>
      <c r="PW70" s="34">
        <v>80.869741879350016</v>
      </c>
      <c r="PX70" s="34"/>
      <c r="PY70" s="34"/>
      <c r="PZ70" s="34">
        <v>14.896523939999996</v>
      </c>
      <c r="QA70" s="34">
        <v>1.8121979125724195</v>
      </c>
      <c r="QB70" s="34">
        <v>-1.5252649212132794</v>
      </c>
      <c r="QC70" s="34">
        <v>-0.64197576000000012</v>
      </c>
      <c r="QD70" s="34">
        <v>-0.64703702587412426</v>
      </c>
      <c r="QE70" s="34">
        <v>9945.8259092092048</v>
      </c>
      <c r="QF70" s="34"/>
      <c r="QG70" s="34"/>
      <c r="QH70" s="34">
        <v>58.339918254436192</v>
      </c>
      <c r="QI70" s="34">
        <v>19.292818714913814</v>
      </c>
      <c r="QJ70" s="34">
        <v>3.2203472599999996</v>
      </c>
      <c r="QK70" s="34">
        <v>1.6657650000000003E-2</v>
      </c>
      <c r="QL70" s="34">
        <v>3.3186906185953293</v>
      </c>
      <c r="QM70" s="34">
        <v>27.232388862267968</v>
      </c>
      <c r="QN70" s="34"/>
      <c r="QO70" s="34"/>
      <c r="QP70" s="34">
        <v>2.0872688699999999</v>
      </c>
      <c r="QQ70" s="34">
        <v>4.5260136926142529</v>
      </c>
      <c r="QR70" s="34">
        <v>-2.4447380876545881</v>
      </c>
      <c r="QS70" s="34"/>
      <c r="QT70" s="34">
        <v>-1.4275526049473897</v>
      </c>
      <c r="QU70" s="34">
        <v>2678.811016794838</v>
      </c>
      <c r="QV70" s="34"/>
      <c r="QW70" s="34"/>
      <c r="QX70" s="34">
        <v>22.271006068124009</v>
      </c>
      <c r="QY70" s="34">
        <v>3.9463120041439597</v>
      </c>
      <c r="QZ70" s="34"/>
      <c r="RA70" s="34">
        <v>1.01507079</v>
      </c>
      <c r="RB70" s="34">
        <v>2.6385225338321594</v>
      </c>
      <c r="RC70" s="34">
        <v>46.269073456200893</v>
      </c>
      <c r="RD70" s="34"/>
      <c r="RE70" s="34"/>
      <c r="RF70" s="34">
        <v>2.0409347499999999</v>
      </c>
      <c r="RG70" s="34">
        <v>0.1626030499279946</v>
      </c>
      <c r="RH70" s="34">
        <v>-0.39688899666089611</v>
      </c>
      <c r="RI70" s="34">
        <v>-8.6363019999999985E-2</v>
      </c>
      <c r="RJ70" s="34">
        <v>-9.0635864368058802E-2</v>
      </c>
      <c r="RK70" s="34">
        <v>1473.4101711597848</v>
      </c>
      <c r="RL70" s="34"/>
      <c r="RM70" s="34"/>
      <c r="RN70" s="34">
        <v>44.80446549815909</v>
      </c>
      <c r="RO70" s="34">
        <v>1.4034578400000002</v>
      </c>
      <c r="RP70" s="34">
        <v>5.9256848041807302E-2</v>
      </c>
      <c r="RQ70" s="34"/>
      <c r="RR70" s="34">
        <v>3.7867191357688004</v>
      </c>
      <c r="RS70" s="34">
        <v>32.884217843479107</v>
      </c>
      <c r="RT70" s="34"/>
      <c r="RU70" s="34"/>
      <c r="RV70" s="34">
        <v>1.99056448</v>
      </c>
      <c r="RW70" s="34">
        <v>0.64328655341666474</v>
      </c>
      <c r="RX70" s="34">
        <v>-0.51972651985978036</v>
      </c>
      <c r="RY70" s="34">
        <v>-5.7519099999999997E-2</v>
      </c>
      <c r="RZ70" s="34">
        <v>-0.38833387610514564</v>
      </c>
      <c r="SA70" s="34">
        <v>12786.738583374938</v>
      </c>
      <c r="SB70" s="34"/>
      <c r="SC70" s="34"/>
      <c r="SD70" s="34">
        <v>29.185340841401047</v>
      </c>
      <c r="SE70" s="34">
        <v>3.2578372820780599</v>
      </c>
      <c r="SF70" s="34">
        <v>0.42077033999999996</v>
      </c>
      <c r="SG70" s="34"/>
      <c r="SH70" s="34">
        <v>2.519259260389453</v>
      </c>
      <c r="SI70" s="34">
        <v>20.35810754726479</v>
      </c>
      <c r="SJ70" s="34"/>
      <c r="SK70" s="34"/>
      <c r="SL70" s="34">
        <v>0.74066006000000006</v>
      </c>
      <c r="SM70" s="34">
        <v>3.7609618263611253</v>
      </c>
      <c r="SN70" s="34">
        <v>-1.5432029795970077</v>
      </c>
      <c r="SO70" s="34"/>
      <c r="SP70" s="34">
        <v>-1.4634535433271159</v>
      </c>
      <c r="SQ70" s="34">
        <v>4034.4415353975378</v>
      </c>
      <c r="SR70" s="34"/>
      <c r="SS70" s="34"/>
      <c r="ST70" s="34">
        <v>17.602851990536909</v>
      </c>
      <c r="SU70" s="34">
        <v>2.539178489887159</v>
      </c>
      <c r="SV70" s="34">
        <v>0.21069537684072001</v>
      </c>
      <c r="SW70" s="34"/>
      <c r="SX70" s="34">
        <v>2.6047555553176331</v>
      </c>
      <c r="SY70" s="34">
        <v>25.13982337979461</v>
      </c>
      <c r="SZ70" s="34"/>
      <c r="TA70" s="34"/>
      <c r="TB70" s="34">
        <v>2.0650353399999997</v>
      </c>
      <c r="TC70" s="34">
        <v>0.85606990410751516</v>
      </c>
      <c r="TD70" s="34">
        <v>-0.41642390773444199</v>
      </c>
      <c r="TE70" s="34"/>
      <c r="TF70" s="34">
        <v>-0.27401406945626972</v>
      </c>
      <c r="TG70" s="34">
        <v>4982.5808406636124</v>
      </c>
      <c r="TH70" s="34"/>
      <c r="TI70" s="34"/>
      <c r="TJ70" s="34">
        <v>20.045627620041589</v>
      </c>
      <c r="TK70" s="34">
        <v>4.0930057687545318</v>
      </c>
      <c r="TL70" s="34">
        <v>0.79564038514832092</v>
      </c>
      <c r="TM70" s="34">
        <v>0.20554960585016602</v>
      </c>
      <c r="TN70" s="34">
        <v>3.250732307668128</v>
      </c>
      <c r="TO70" s="34">
        <v>154.96162522703025</v>
      </c>
      <c r="TP70" s="34">
        <v>97.381862429999998</v>
      </c>
      <c r="TQ70" s="34"/>
      <c r="TR70" s="34">
        <v>3.5594419300000002</v>
      </c>
      <c r="TS70" s="34">
        <v>0.41005643070673603</v>
      </c>
      <c r="TT70" s="34">
        <v>-1.3422420148540484</v>
      </c>
      <c r="TU70" s="34"/>
      <c r="TV70" s="34">
        <v>-0.25068347279431735</v>
      </c>
      <c r="TW70" s="34">
        <v>152351.88519099442</v>
      </c>
      <c r="TX70" s="34"/>
      <c r="TY70" s="34">
        <v>0.16137965004795179</v>
      </c>
      <c r="TZ70" s="34">
        <v>101.99263142163082</v>
      </c>
      <c r="UA70" s="34">
        <v>20.215439712458686</v>
      </c>
      <c r="UB70" s="34">
        <v>28.558230362940769</v>
      </c>
      <c r="UC70" s="34">
        <v>4.1953237299999993</v>
      </c>
      <c r="UD70" s="34">
        <v>4.17</v>
      </c>
      <c r="UE70" s="34">
        <v>122.45983709624581</v>
      </c>
      <c r="UF70" s="34">
        <v>66.161323109999998</v>
      </c>
      <c r="UG70" s="34"/>
      <c r="UH70" s="34">
        <v>3.5349541699999998</v>
      </c>
      <c r="UI70" s="34">
        <v>0.36519109654338722</v>
      </c>
      <c r="UJ70" s="34">
        <v>-1.2942227022846877</v>
      </c>
      <c r="UK70" s="34"/>
      <c r="UL70" s="34">
        <v>-0.21401728954446547</v>
      </c>
      <c r="UM70" s="34">
        <v>104636.43389075223</v>
      </c>
      <c r="UN70" s="34"/>
      <c r="UO70" s="34">
        <v>0.20421105762492189</v>
      </c>
      <c r="UP70" s="34">
        <v>69.923086930846381</v>
      </c>
      <c r="UQ70" s="34">
        <v>19.783674972458684</v>
      </c>
      <c r="UR70" s="34">
        <v>28.558230362940769</v>
      </c>
      <c r="US70" s="34">
        <v>4.1948448300000001</v>
      </c>
      <c r="UT70" s="34">
        <v>5.186907158379273</v>
      </c>
      <c r="UU70" s="34">
        <v>97.36570492773734</v>
      </c>
      <c r="UV70" s="34">
        <v>66.161323109999998</v>
      </c>
      <c r="UW70" s="34"/>
      <c r="UX70" s="34">
        <v>0.83949794</v>
      </c>
      <c r="UY70" s="34">
        <v>0.28161927720120389</v>
      </c>
      <c r="UZ70" s="34">
        <v>-1.0645378669610222</v>
      </c>
      <c r="VA70" s="34"/>
      <c r="VB70" s="34">
        <v>-0.16142658198239596</v>
      </c>
      <c r="VC70" s="34">
        <v>22466.582882515148</v>
      </c>
      <c r="VD70" s="34"/>
      <c r="VE70" s="34">
        <v>0.25684251830313481</v>
      </c>
      <c r="VF70" s="34">
        <v>46.934022972337878</v>
      </c>
      <c r="VG70" s="34">
        <v>17.781102272458678</v>
      </c>
      <c r="VH70" s="34">
        <v>28.544994332940767</v>
      </c>
      <c r="VI70" s="34">
        <v>4.1055853500000001</v>
      </c>
      <c r="VJ70" s="34">
        <v>4.8413740337054119</v>
      </c>
      <c r="VK70" s="34">
        <v>32.379625256060002</v>
      </c>
      <c r="VL70" s="34">
        <v>31.22053932</v>
      </c>
      <c r="VM70" s="34"/>
      <c r="VN70" s="34"/>
      <c r="VO70" s="34"/>
      <c r="VP70" s="34"/>
      <c r="VQ70" s="34"/>
      <c r="VR70" s="34"/>
      <c r="VS70" s="34">
        <v>42649.60387316117</v>
      </c>
      <c r="VT70" s="34"/>
      <c r="VU70" s="34"/>
      <c r="VV70" s="34">
        <v>31.947780166059999</v>
      </c>
      <c r="VW70" s="34">
        <v>0.43176473999999998</v>
      </c>
      <c r="VX70" s="34"/>
      <c r="VY70" s="34"/>
      <c r="VZ70" s="34">
        <v>0.33888108343271428</v>
      </c>
      <c r="WA70" s="34">
        <v>0.122162874724416</v>
      </c>
      <c r="WB70" s="34"/>
      <c r="WC70" s="34"/>
      <c r="WD70" s="34"/>
      <c r="WE70" s="34"/>
      <c r="WF70" s="34"/>
      <c r="WG70" s="34"/>
      <c r="WH70" s="34"/>
      <c r="WI70" s="34">
        <v>5065.8474270810339</v>
      </c>
      <c r="WJ70" s="34"/>
      <c r="WK70" s="34"/>
      <c r="WL70" s="34">
        <v>0.12176432472441601</v>
      </c>
      <c r="WM70" s="34"/>
      <c r="WN70" s="34"/>
      <c r="WO70" s="34"/>
      <c r="WP70" s="34">
        <v>1.4034579413216797</v>
      </c>
      <c r="WQ70" s="34">
        <v>86.131203391667015</v>
      </c>
      <c r="WR70" s="34"/>
      <c r="WS70" s="34"/>
      <c r="WT70" s="34">
        <v>1.3628080900000004</v>
      </c>
      <c r="WU70" s="34">
        <v>1.1636612744414896</v>
      </c>
      <c r="WV70" s="34">
        <v>-1.228410519857881</v>
      </c>
      <c r="WW70" s="34"/>
      <c r="WX70" s="34">
        <v>-0.71155850031580403</v>
      </c>
      <c r="WY70" s="34">
        <v>39740.234778124643</v>
      </c>
      <c r="WZ70" s="34"/>
      <c r="XA70" s="34">
        <v>8.5542762319199495E-2</v>
      </c>
      <c r="XB70" s="34">
        <v>49.343581534114904</v>
      </c>
      <c r="XC70" s="34">
        <v>35.559698197552116</v>
      </c>
      <c r="XD70" s="34">
        <v>1.0911230199999997</v>
      </c>
      <c r="XE70" s="34">
        <v>0.13680064</v>
      </c>
      <c r="XF70" s="34">
        <v>4.3740889207519533</v>
      </c>
      <c r="XG70" s="34">
        <v>1081.3565063151184</v>
      </c>
      <c r="XH70" s="34"/>
      <c r="XI70" s="34"/>
      <c r="XJ70" s="34">
        <v>58.234923310000028</v>
      </c>
      <c r="XK70" s="34">
        <v>60.93092180315233</v>
      </c>
      <c r="XL70" s="34">
        <v>-40.517102431388423</v>
      </c>
      <c r="XM70" s="34">
        <v>-2.3153933999999996</v>
      </c>
      <c r="XN70" s="34">
        <v>-35.699052166124247</v>
      </c>
      <c r="XO70" s="34">
        <v>93670.700227540729</v>
      </c>
      <c r="XP70" s="34"/>
      <c r="XQ70" s="34">
        <v>9.8081540898495058E-3</v>
      </c>
      <c r="XR70" s="34">
        <v>483.43261098734075</v>
      </c>
      <c r="XS70" s="34">
        <v>61.301659272086951</v>
      </c>
      <c r="XT70" s="34">
        <v>111.29793808797272</v>
      </c>
      <c r="XU70" s="34">
        <v>425.32429796771777</v>
      </c>
      <c r="XV70" s="34">
        <v>13.64</v>
      </c>
      <c r="XW70" s="34">
        <v>738.56152963427894</v>
      </c>
      <c r="XX70" s="34"/>
      <c r="XY70" s="34"/>
      <c r="XZ70" s="34">
        <v>31.781413220000005</v>
      </c>
      <c r="YA70" s="34">
        <v>44.567044356285194</v>
      </c>
      <c r="YB70" s="34">
        <v>-28.407126662330064</v>
      </c>
      <c r="YC70" s="34">
        <v>-1.4875176599999997</v>
      </c>
      <c r="YD70" s="34">
        <v>-25.688469804442413</v>
      </c>
      <c r="YE70" s="34">
        <v>50170.660846585852</v>
      </c>
      <c r="YF70" s="34"/>
      <c r="YG70" s="34">
        <v>7.0949887582078463E-3</v>
      </c>
      <c r="YH70" s="34">
        <v>185.68528103737421</v>
      </c>
      <c r="YI70" s="34">
        <v>34.078396005820551</v>
      </c>
      <c r="YJ70" s="34">
        <v>100.28151363788409</v>
      </c>
      <c r="YK70" s="34">
        <v>418.51633895320003</v>
      </c>
      <c r="YL70" s="34">
        <v>18.722268799004002</v>
      </c>
      <c r="YM70" s="34">
        <v>82.648756689585298</v>
      </c>
      <c r="YN70" s="34"/>
      <c r="YO70" s="34"/>
      <c r="YP70" s="34">
        <v>5.5846279499999989</v>
      </c>
      <c r="YQ70" s="34">
        <v>1.5775384146304805</v>
      </c>
      <c r="YR70" s="34">
        <v>-1.4065994999317752</v>
      </c>
      <c r="YS70" s="34">
        <v>-0.11358895000000002</v>
      </c>
      <c r="YT70" s="34">
        <v>-1.060772734897041</v>
      </c>
      <c r="YU70" s="34">
        <v>9734.462842880288</v>
      </c>
      <c r="YV70" s="34"/>
      <c r="YW70" s="34"/>
      <c r="YX70" s="34">
        <v>79.776785861543473</v>
      </c>
      <c r="YY70" s="34">
        <v>1.4945184599999999</v>
      </c>
      <c r="YZ70" s="34">
        <v>1.2365121380418074</v>
      </c>
      <c r="ZA70" s="34">
        <v>0.14094023</v>
      </c>
      <c r="ZB70" s="34">
        <v>1.9373877775073824</v>
      </c>
      <c r="ZC70" s="34">
        <v>260.14621999125399</v>
      </c>
      <c r="ZD70" s="34"/>
      <c r="ZE70" s="34"/>
      <c r="ZF70" s="34">
        <v>20.86888214</v>
      </c>
      <c r="ZG70" s="34">
        <v>14.786339032236675</v>
      </c>
      <c r="ZH70" s="34">
        <v>-10.703376269126583</v>
      </c>
      <c r="ZI70" s="34">
        <v>-0.71428678999999995</v>
      </c>
      <c r="ZJ70" s="34">
        <v>-8.9498096267848037</v>
      </c>
      <c r="ZK70" s="34">
        <v>33765.576538074587</v>
      </c>
      <c r="ZL70" s="34"/>
      <c r="ZM70" s="34">
        <v>2.062695929304836E-2</v>
      </c>
      <c r="ZN70" s="34">
        <v>217.97054408842317</v>
      </c>
      <c r="ZO70" s="34">
        <v>25.728744806266395</v>
      </c>
      <c r="ZP70" s="34">
        <v>9.7799123120468394</v>
      </c>
      <c r="ZQ70" s="34">
        <v>6.6670187845176931</v>
      </c>
      <c r="ZR70" s="34">
        <v>2.9394875159313218</v>
      </c>
      <c r="ZS70" s="34">
        <v>1675.5254232771217</v>
      </c>
      <c r="ZT70" s="34"/>
      <c r="ZU70" s="34"/>
      <c r="ZV70" s="34">
        <v>123.91478037</v>
      </c>
      <c r="ZW70" s="34">
        <v>53.540307821499127</v>
      </c>
      <c r="ZX70" s="34">
        <v>-36.472080705616847</v>
      </c>
      <c r="ZY70" s="34">
        <v>-4.1003795699999976</v>
      </c>
      <c r="ZZ70" s="34">
        <v>-24.507350272509733</v>
      </c>
      <c r="AAA70" s="34">
        <v>209434.95483437745</v>
      </c>
      <c r="AAB70" s="34"/>
      <c r="AAC70" s="34">
        <v>2.8821194354395074E-2</v>
      </c>
      <c r="AAD70" s="34">
        <v>1443.8152523274646</v>
      </c>
      <c r="AAE70" s="34">
        <v>194.87662865722865</v>
      </c>
      <c r="AAF70" s="34">
        <v>35.386558086282733</v>
      </c>
      <c r="AAG70" s="34">
        <v>1.4469842061455731</v>
      </c>
      <c r="AAH70" s="34">
        <v>2.1921753034555609</v>
      </c>
      <c r="AAI70" s="34">
        <v>433.14566023508775</v>
      </c>
      <c r="AAJ70" s="34"/>
      <c r="AAK70" s="34"/>
      <c r="AAL70" s="34">
        <v>44.790489429999987</v>
      </c>
      <c r="AAM70" s="34">
        <v>16.374144441992762</v>
      </c>
      <c r="AAN70" s="34">
        <v>-14.978133566642407</v>
      </c>
      <c r="AAO70" s="34">
        <v>-1.2044979800000002</v>
      </c>
      <c r="AAP70" s="34">
        <v>-7.1387895146315614</v>
      </c>
      <c r="AAQ70" s="34">
        <v>64009.897245431741</v>
      </c>
      <c r="AAR70" s="34"/>
      <c r="AAS70" s="34">
        <v>5.3824631458494795E-2</v>
      </c>
      <c r="AAT70" s="34">
        <v>351.68852496040347</v>
      </c>
      <c r="AAU70" s="34">
        <v>74.601473122137037</v>
      </c>
      <c r="AAV70" s="34">
        <v>6.1692810828698983</v>
      </c>
      <c r="AAW70" s="34">
        <v>0.68638106967735346</v>
      </c>
      <c r="AAX70" s="34">
        <v>3.34</v>
      </c>
      <c r="AAY70" s="34">
        <v>318.96078601761008</v>
      </c>
      <c r="AAZ70" s="34"/>
      <c r="ABA70" s="34"/>
      <c r="ABB70" s="34">
        <v>27.4037677</v>
      </c>
      <c r="ABC70" s="34">
        <v>12.866660657035952</v>
      </c>
      <c r="ABD70" s="34">
        <v>-12.378356787108462</v>
      </c>
      <c r="ABE70" s="34">
        <v>-0.45954694000000007</v>
      </c>
      <c r="ABF70" s="34">
        <v>-5.7315999797296078</v>
      </c>
      <c r="ABG70" s="34">
        <v>27292.487346886199</v>
      </c>
      <c r="ABH70" s="34"/>
      <c r="ABI70" s="34"/>
      <c r="ABJ70" s="34">
        <v>268.74931618529723</v>
      </c>
      <c r="ABK70" s="34">
        <v>47.659455310878663</v>
      </c>
      <c r="ABL70" s="34">
        <v>2.1653044217566899</v>
      </c>
      <c r="ABM70" s="34">
        <v>0.38671009967735359</v>
      </c>
      <c r="ABN70" s="34">
        <v>3.3141000019089293</v>
      </c>
      <c r="ABO70" s="34">
        <v>20.085633360110748</v>
      </c>
      <c r="ABP70" s="34"/>
      <c r="ABQ70" s="34"/>
      <c r="ABR70" s="34">
        <v>0.14824606999999998</v>
      </c>
      <c r="ABS70" s="34"/>
      <c r="ABT70" s="34">
        <v>-0.20645910337878429</v>
      </c>
      <c r="ABU70" s="34"/>
      <c r="ABV70" s="34"/>
      <c r="ABW70" s="34">
        <v>7724.9014517092664</v>
      </c>
      <c r="ABX70" s="34"/>
      <c r="ABY70" s="34">
        <v>0.6715428041610747</v>
      </c>
      <c r="ABZ70" s="34">
        <v>15.05834706011075</v>
      </c>
      <c r="ACA70" s="34">
        <v>5.0244197999999995</v>
      </c>
      <c r="ACB70" s="34"/>
      <c r="ACC70" s="34"/>
      <c r="ACD70" s="34">
        <v>3.7671817388637385</v>
      </c>
      <c r="ACE70" s="34">
        <v>15.499733992606144</v>
      </c>
      <c r="ACF70" s="34"/>
      <c r="ACG70" s="34"/>
      <c r="ACH70" s="34">
        <v>12.413742689999999</v>
      </c>
      <c r="ACI70" s="34">
        <v>7.8136738763183708E-2</v>
      </c>
      <c r="ACJ70" s="34">
        <v>-0.6543310828696276</v>
      </c>
      <c r="ACK70" s="34">
        <v>-0.63959279999999996</v>
      </c>
      <c r="ACL70" s="34"/>
      <c r="ACM70" s="34">
        <v>23176.706212874233</v>
      </c>
      <c r="ACN70" s="34"/>
      <c r="ACO70" s="34">
        <v>0.63391687784365136</v>
      </c>
      <c r="ACP70" s="34">
        <v>3.2327631626061439</v>
      </c>
      <c r="ACQ70" s="34">
        <v>12.17625789</v>
      </c>
      <c r="ACR70" s="34"/>
      <c r="ACS70" s="34">
        <v>9.0712940000000006E-2</v>
      </c>
      <c r="ACT70" s="34">
        <v>4.9537254410471867</v>
      </c>
      <c r="ACU70" s="34">
        <v>64.319827114199569</v>
      </c>
      <c r="ACV70" s="34"/>
      <c r="ACW70" s="34"/>
      <c r="ACX70" s="34">
        <v>4.1243829400000003</v>
      </c>
      <c r="ACY70" s="34">
        <v>2.8828853668249201</v>
      </c>
      <c r="ACZ70" s="34">
        <v>-1.5613659090565337</v>
      </c>
      <c r="ADA70" s="34">
        <v>-9.3355720000000003E-2</v>
      </c>
      <c r="ADB70" s="34">
        <v>-1.2298911478740406</v>
      </c>
      <c r="ADC70" s="34">
        <v>5660.9388470877248</v>
      </c>
      <c r="ADD70" s="34"/>
      <c r="ADE70" s="34"/>
      <c r="ADF70" s="34">
        <v>51.527480955901758</v>
      </c>
      <c r="ADG70" s="34">
        <v>8.5838633471846002</v>
      </c>
      <c r="ADH70" s="34">
        <v>4.0039766611132084</v>
      </c>
      <c r="ADI70" s="34">
        <v>0.20450615</v>
      </c>
      <c r="ADJ70" s="34">
        <v>3.0866513332361278</v>
      </c>
      <c r="ADK70" s="34">
        <v>14.279679750561321</v>
      </c>
      <c r="ADL70" s="34"/>
      <c r="ADM70" s="34"/>
      <c r="ADN70" s="34">
        <v>0.70035003000000007</v>
      </c>
      <c r="ADO70" s="34">
        <v>0.52943941613054324</v>
      </c>
      <c r="ADP70" s="34">
        <v>-0.17762068422899469</v>
      </c>
      <c r="ADQ70" s="34"/>
      <c r="ADR70" s="34">
        <v>-0.15400257962045502</v>
      </c>
      <c r="ADS70" s="34">
        <v>154.86338687431058</v>
      </c>
      <c r="ADT70" s="34"/>
      <c r="ADU70" s="34"/>
      <c r="ADV70" s="34">
        <v>13.120617596487541</v>
      </c>
      <c r="ADW70" s="34">
        <v>1.1574767740737801</v>
      </c>
      <c r="ADX70" s="34"/>
      <c r="ADY70" s="34"/>
      <c r="ADZ70" s="34">
        <v>2.6303980992854861</v>
      </c>
      <c r="AEA70" s="34">
        <v>148.80128122016629</v>
      </c>
      <c r="AEB70" s="34"/>
      <c r="AEC70" s="34"/>
      <c r="AED70" s="34">
        <v>52.454640940000004</v>
      </c>
      <c r="AEE70" s="34">
        <v>16.352826134312302</v>
      </c>
      <c r="AEF70" s="34">
        <v>-6.7137824868971903</v>
      </c>
      <c r="AEG70" s="34">
        <v>-1.5061841700000005</v>
      </c>
      <c r="AEH70" s="34">
        <v>-4.9122698329890877</v>
      </c>
      <c r="AEI70" s="34">
        <v>7878.2063946920171</v>
      </c>
      <c r="AEJ70" s="34"/>
      <c r="AEK70" s="34"/>
      <c r="AEL70" s="34">
        <v>59.642366882729554</v>
      </c>
      <c r="AEM70" s="34">
        <v>68.873518093174269</v>
      </c>
      <c r="AEN70" s="34">
        <v>19.466372004262464</v>
      </c>
      <c r="AEO70" s="34">
        <v>0.81902423999999985</v>
      </c>
      <c r="AEP70" s="34">
        <v>5.8024931652424065</v>
      </c>
      <c r="AEQ70" s="34">
        <v>348.42057661308263</v>
      </c>
      <c r="AER70" s="34"/>
      <c r="AES70" s="34"/>
      <c r="AET70" s="34">
        <v>36.276406119999997</v>
      </c>
      <c r="AEU70" s="34">
        <v>19.536220242887236</v>
      </c>
      <c r="AEV70" s="34">
        <v>-8.9247220939385663</v>
      </c>
      <c r="AEW70" s="34">
        <v>-2.0571883499999997</v>
      </c>
      <c r="AEX70" s="34">
        <v>-5.6413238206337333</v>
      </c>
      <c r="AEY70" s="34">
        <v>3110.837352734331</v>
      </c>
      <c r="AEZ70" s="34"/>
      <c r="AFA70" s="34"/>
      <c r="AFB70" s="34">
        <v>87.229730319519433</v>
      </c>
      <c r="AFC70" s="34">
        <v>110.4207878459079</v>
      </c>
      <c r="AFD70" s="34">
        <v>121.72080621765535</v>
      </c>
      <c r="AFE70" s="34">
        <v>29.04925223</v>
      </c>
      <c r="AFF70" s="34">
        <v>10.172163740308632</v>
      </c>
      <c r="AFG70" s="34">
        <v>1427.9395186710947</v>
      </c>
      <c r="AFH70" s="34"/>
      <c r="AFI70" s="34"/>
      <c r="AFJ70" s="34">
        <v>99.928532310000065</v>
      </c>
      <c r="AFK70" s="34">
        <v>58.058103991580658</v>
      </c>
      <c r="AFL70" s="34">
        <v>-45.226701726094824</v>
      </c>
      <c r="AFM70" s="34">
        <v>-5.3284413799999975</v>
      </c>
      <c r="AFN70" s="34">
        <v>-31.192237908949004</v>
      </c>
      <c r="AFO70" s="34">
        <v>82796.273624877635</v>
      </c>
      <c r="AFP70" s="34"/>
      <c r="AFQ70" s="34">
        <v>0</v>
      </c>
      <c r="AFR70" s="34">
        <v>1052.9783680601543</v>
      </c>
      <c r="AFS70" s="34">
        <v>176.35414277267574</v>
      </c>
      <c r="AFT70" s="34">
        <v>76.920882290365569</v>
      </c>
      <c r="AFU70" s="34">
        <v>121.68612554789964</v>
      </c>
      <c r="AFV70" s="34">
        <v>3.46</v>
      </c>
      <c r="AFW70" s="34">
        <v>423.60211034621875</v>
      </c>
      <c r="AFX70" s="34"/>
      <c r="AFY70" s="34"/>
      <c r="AFZ70" s="34">
        <v>22.791360920000002</v>
      </c>
      <c r="AGA70" s="34">
        <v>3.0006449619369464</v>
      </c>
      <c r="AGB70" s="34">
        <v>-6.5065332469786599</v>
      </c>
      <c r="AGC70" s="34">
        <v>-1.3985711500000004</v>
      </c>
      <c r="AGD70" s="34">
        <v>-1.1429702457529325</v>
      </c>
      <c r="AGE70" s="34">
        <v>1779.6059968572747</v>
      </c>
      <c r="AGF70" s="34"/>
      <c r="AGG70" s="34"/>
      <c r="AGH70" s="34">
        <v>364.49268959063835</v>
      </c>
      <c r="AGI70" s="34">
        <v>49.739096258732104</v>
      </c>
      <c r="AGJ70" s="34">
        <v>7.1714847268482096</v>
      </c>
      <c r="AGK70" s="34">
        <v>2.1988397700000006</v>
      </c>
      <c r="AGL70" s="34">
        <v>3.1581696751690469</v>
      </c>
      <c r="AGM70" s="34">
        <v>1004.3374083248758</v>
      </c>
      <c r="AGN70" s="34"/>
      <c r="AGO70" s="34"/>
      <c r="AGP70" s="34">
        <v>77.137171390000063</v>
      </c>
      <c r="AGQ70" s="34">
        <v>55.057459029643717</v>
      </c>
      <c r="AGR70" s="34">
        <v>-38.720168479116161</v>
      </c>
      <c r="AGS70" s="34">
        <v>-3.9298702299999966</v>
      </c>
      <c r="AGT70" s="34">
        <v>-30.049267663196069</v>
      </c>
      <c r="AGU70" s="34">
        <v>81016.667628020354</v>
      </c>
      <c r="AGV70" s="34"/>
      <c r="AGW70" s="34"/>
      <c r="AGX70" s="34">
        <v>688.48567846951596</v>
      </c>
      <c r="AGY70" s="34">
        <v>126.61504651394365</v>
      </c>
      <c r="AGZ70" s="34">
        <v>69.749397563517348</v>
      </c>
      <c r="AHA70" s="34">
        <v>119.48728577789964</v>
      </c>
      <c r="AHB70" s="34">
        <v>3.5901360925483337</v>
      </c>
      <c r="AHC70" s="34">
        <v>7563.3515307320004</v>
      </c>
      <c r="AHD70" s="34">
        <v>127.37264293</v>
      </c>
      <c r="AHE70" s="34"/>
      <c r="AHF70" s="34">
        <v>577.71006178000016</v>
      </c>
      <c r="AHG70" s="34">
        <v>285.37761910010016</v>
      </c>
      <c r="AHH70" s="34">
        <v>-201.81187740800016</v>
      </c>
      <c r="AHI70" s="34">
        <v>-22.152706049999988</v>
      </c>
      <c r="AHJ70" s="34">
        <v>-131.55072994949998</v>
      </c>
      <c r="AHK70" s="34">
        <v>1525428.5980493238</v>
      </c>
      <c r="AHL70" s="34"/>
      <c r="AHM70" s="34">
        <v>1.9608614841897541E-2</v>
      </c>
      <c r="AHN70" s="34">
        <v>5313.1639106440143</v>
      </c>
      <c r="AHO70" s="34">
        <v>1181.4918405842266</v>
      </c>
      <c r="AHP70" s="34">
        <v>479.87921897577843</v>
      </c>
      <c r="AHQ70" s="34">
        <v>588.81656052798371</v>
      </c>
      <c r="AHR70" s="34">
        <v>4.8600000000000003</v>
      </c>
      <c r="AHS70" s="32" t="s">
        <v>517</v>
      </c>
      <c r="AHT70" s="198" t="s">
        <v>2389</v>
      </c>
      <c r="AHU70" s="32" t="s">
        <v>272</v>
      </c>
    </row>
    <row r="71" spans="1:906" ht="15" customHeight="1">
      <c r="A71" s="75" t="s">
        <v>124</v>
      </c>
      <c r="B71" s="60" t="s">
        <v>125</v>
      </c>
      <c r="C71" s="36" t="s">
        <v>170</v>
      </c>
      <c r="D71" s="74">
        <v>44926</v>
      </c>
      <c r="E71" s="58" t="s">
        <v>193</v>
      </c>
      <c r="F71" s="58" t="s">
        <v>191</v>
      </c>
      <c r="G71" s="31">
        <v>40313</v>
      </c>
      <c r="H71" s="31">
        <v>347</v>
      </c>
      <c r="I71" s="31"/>
      <c r="J71" s="31">
        <v>3386</v>
      </c>
      <c r="K71" s="31">
        <v>2512</v>
      </c>
      <c r="L71" s="31">
        <v>-2311</v>
      </c>
      <c r="M71" s="31">
        <v>-265</v>
      </c>
      <c r="N71" s="31">
        <v>-1823</v>
      </c>
      <c r="O71" s="31"/>
      <c r="P71" s="31"/>
      <c r="Q71" s="31"/>
      <c r="R71" s="31">
        <v>21398</v>
      </c>
      <c r="S71" s="31">
        <v>10691</v>
      </c>
      <c r="T71" s="31">
        <v>7178</v>
      </c>
      <c r="U71" s="180">
        <v>1046</v>
      </c>
      <c r="V71" s="34">
        <v>5.97</v>
      </c>
      <c r="W71" s="34">
        <v>2364</v>
      </c>
      <c r="X71" s="34"/>
      <c r="Y71" s="34"/>
      <c r="Z71" s="34">
        <v>179</v>
      </c>
      <c r="AA71" s="34">
        <v>79</v>
      </c>
      <c r="AB71" s="34">
        <v>-86</v>
      </c>
      <c r="AC71" s="34">
        <v>-18</v>
      </c>
      <c r="AD71" s="34">
        <v>-56</v>
      </c>
      <c r="AE71" s="34"/>
      <c r="AF71" s="34"/>
      <c r="AG71" s="34"/>
      <c r="AH71" s="34">
        <v>917</v>
      </c>
      <c r="AI71" s="34">
        <v>658</v>
      </c>
      <c r="AJ71" s="34">
        <v>723</v>
      </c>
      <c r="AK71" s="34">
        <v>66</v>
      </c>
      <c r="AL71" s="34">
        <v>7.96</v>
      </c>
      <c r="AM71" s="34">
        <v>121</v>
      </c>
      <c r="AN71" s="34">
        <v>4</v>
      </c>
      <c r="AO71" s="34"/>
      <c r="AP71" s="34">
        <v>15</v>
      </c>
      <c r="AQ71" s="34">
        <v>6</v>
      </c>
      <c r="AR71" s="34">
        <v>-7</v>
      </c>
      <c r="AS71" s="34">
        <v>-1</v>
      </c>
      <c r="AT71" s="34">
        <v>-5</v>
      </c>
      <c r="AU71" s="34"/>
      <c r="AV71" s="34"/>
      <c r="AW71" s="34"/>
      <c r="AX71" s="34">
        <v>74</v>
      </c>
      <c r="AY71" s="34">
        <v>34</v>
      </c>
      <c r="AZ71" s="34">
        <v>8</v>
      </c>
      <c r="BA71" s="34">
        <v>5</v>
      </c>
      <c r="BB71" s="34">
        <v>4.8099999999999996</v>
      </c>
      <c r="BC71" s="34">
        <v>3</v>
      </c>
      <c r="BD71" s="34">
        <v>3</v>
      </c>
      <c r="BE71" s="34"/>
      <c r="BF71" s="34"/>
      <c r="BG71" s="34"/>
      <c r="BH71" s="34">
        <v>0</v>
      </c>
      <c r="BI71" s="34"/>
      <c r="BJ71" s="34"/>
      <c r="BK71" s="34"/>
      <c r="BL71" s="34"/>
      <c r="BM71" s="34"/>
      <c r="BN71" s="34">
        <v>3</v>
      </c>
      <c r="BO71" s="34"/>
      <c r="BP71" s="34"/>
      <c r="BQ71" s="34"/>
      <c r="BR71" s="34">
        <v>2</v>
      </c>
      <c r="BS71" s="34">
        <v>7</v>
      </c>
      <c r="BT71" s="34">
        <v>0</v>
      </c>
      <c r="BU71" s="34"/>
      <c r="BV71" s="34">
        <v>0</v>
      </c>
      <c r="BW71" s="34"/>
      <c r="BX71" s="34">
        <v>0</v>
      </c>
      <c r="BY71" s="34">
        <v>0</v>
      </c>
      <c r="BZ71" s="34"/>
      <c r="CA71" s="34"/>
      <c r="CB71" s="34"/>
      <c r="CC71" s="34"/>
      <c r="CD71" s="34">
        <v>3</v>
      </c>
      <c r="CE71" s="34">
        <v>2</v>
      </c>
      <c r="CF71" s="34"/>
      <c r="CG71" s="34">
        <v>1</v>
      </c>
      <c r="CH71" s="34">
        <v>8.39</v>
      </c>
      <c r="CI71" s="34"/>
      <c r="CJ71" s="34"/>
      <c r="CK71" s="34"/>
      <c r="CL71" s="34"/>
      <c r="CM71" s="34"/>
      <c r="CN71" s="34"/>
      <c r="CO71" s="34"/>
      <c r="CP71" s="34"/>
      <c r="CQ71" s="34"/>
      <c r="CR71" s="34"/>
      <c r="CS71" s="34"/>
      <c r="CT71" s="34"/>
      <c r="CU71" s="34"/>
      <c r="CV71" s="34"/>
      <c r="CW71" s="34"/>
      <c r="CX71" s="34"/>
      <c r="CY71" s="34">
        <v>109</v>
      </c>
      <c r="CZ71" s="34"/>
      <c r="DA71" s="34"/>
      <c r="DB71" s="34">
        <v>15</v>
      </c>
      <c r="DC71" s="34">
        <v>6</v>
      </c>
      <c r="DD71" s="34">
        <v>-7</v>
      </c>
      <c r="DE71" s="34">
        <v>-1</v>
      </c>
      <c r="DF71" s="34">
        <v>-5</v>
      </c>
      <c r="DG71" s="34"/>
      <c r="DH71" s="34"/>
      <c r="DI71" s="34"/>
      <c r="DJ71" s="34">
        <v>67</v>
      </c>
      <c r="DK71" s="34">
        <v>31</v>
      </c>
      <c r="DL71" s="34">
        <v>8</v>
      </c>
      <c r="DM71" s="34">
        <v>4</v>
      </c>
      <c r="DN71" s="34">
        <v>4.71</v>
      </c>
      <c r="DO71" s="34">
        <v>1</v>
      </c>
      <c r="DP71" s="34">
        <v>1</v>
      </c>
      <c r="DQ71" s="34"/>
      <c r="DR71" s="34">
        <v>0</v>
      </c>
      <c r="DS71" s="34">
        <v>0</v>
      </c>
      <c r="DT71" s="34">
        <v>0</v>
      </c>
      <c r="DU71" s="34">
        <v>0</v>
      </c>
      <c r="DV71" s="34">
        <v>0</v>
      </c>
      <c r="DW71" s="34"/>
      <c r="DX71" s="34"/>
      <c r="DY71" s="34"/>
      <c r="DZ71" s="34">
        <v>1</v>
      </c>
      <c r="EA71" s="34"/>
      <c r="EB71" s="34"/>
      <c r="EC71" s="34"/>
      <c r="ED71" s="34">
        <v>1.06</v>
      </c>
      <c r="EE71" s="34">
        <v>12132</v>
      </c>
      <c r="EF71" s="34">
        <v>19</v>
      </c>
      <c r="EG71" s="34"/>
      <c r="EH71" s="34">
        <v>744</v>
      </c>
      <c r="EI71" s="34">
        <v>478</v>
      </c>
      <c r="EJ71" s="34">
        <v>-467</v>
      </c>
      <c r="EK71" s="34">
        <v>-48</v>
      </c>
      <c r="EL71" s="34">
        <v>-341</v>
      </c>
      <c r="EM71" s="34"/>
      <c r="EN71" s="34"/>
      <c r="EO71" s="34"/>
      <c r="EP71" s="34">
        <v>8225</v>
      </c>
      <c r="EQ71" s="34">
        <v>2718</v>
      </c>
      <c r="ER71" s="34">
        <v>1043</v>
      </c>
      <c r="ES71" s="34">
        <v>146</v>
      </c>
      <c r="ET71" s="34">
        <v>4.3099999999999996</v>
      </c>
      <c r="EU71" s="34">
        <v>1791</v>
      </c>
      <c r="EV71" s="34"/>
      <c r="EW71" s="34"/>
      <c r="EX71" s="34">
        <v>87</v>
      </c>
      <c r="EY71" s="34">
        <v>67</v>
      </c>
      <c r="EZ71" s="34">
        <v>-59</v>
      </c>
      <c r="FA71" s="34">
        <v>-5</v>
      </c>
      <c r="FB71" s="34">
        <v>-45</v>
      </c>
      <c r="FC71" s="34"/>
      <c r="FD71" s="34"/>
      <c r="FE71" s="34"/>
      <c r="FF71" s="34">
        <v>1078</v>
      </c>
      <c r="FG71" s="34">
        <v>504</v>
      </c>
      <c r="FH71" s="34">
        <v>194</v>
      </c>
      <c r="FI71" s="34">
        <v>15</v>
      </c>
      <c r="FJ71" s="34">
        <v>4.83</v>
      </c>
      <c r="FK71" s="34">
        <v>226</v>
      </c>
      <c r="FL71" s="34"/>
      <c r="FM71" s="34"/>
      <c r="FN71" s="34">
        <v>14</v>
      </c>
      <c r="FO71" s="34">
        <v>5</v>
      </c>
      <c r="FP71" s="34">
        <v>-5</v>
      </c>
      <c r="FQ71" s="34">
        <v>-1</v>
      </c>
      <c r="FR71" s="34">
        <v>-3</v>
      </c>
      <c r="FS71" s="34"/>
      <c r="FT71" s="34"/>
      <c r="FU71" s="34"/>
      <c r="FV71" s="34">
        <v>126</v>
      </c>
      <c r="FW71" s="34">
        <v>49</v>
      </c>
      <c r="FX71" s="34">
        <v>45</v>
      </c>
      <c r="FY71" s="34">
        <v>6</v>
      </c>
      <c r="FZ71" s="34">
        <v>5.79</v>
      </c>
      <c r="GA71" s="34">
        <v>1</v>
      </c>
      <c r="GB71" s="34"/>
      <c r="GC71" s="34"/>
      <c r="GD71" s="34"/>
      <c r="GE71" s="34"/>
      <c r="GF71" s="34">
        <v>0</v>
      </c>
      <c r="GG71" s="34"/>
      <c r="GH71" s="34"/>
      <c r="GI71" s="34"/>
      <c r="GJ71" s="34"/>
      <c r="GK71" s="34"/>
      <c r="GL71" s="34">
        <v>1</v>
      </c>
      <c r="GM71" s="34"/>
      <c r="GN71" s="34"/>
      <c r="GO71" s="34"/>
      <c r="GP71" s="34">
        <v>0.84</v>
      </c>
      <c r="GQ71" s="34">
        <v>353</v>
      </c>
      <c r="GR71" s="34"/>
      <c r="GS71" s="34"/>
      <c r="GT71" s="34">
        <v>22</v>
      </c>
      <c r="GU71" s="34">
        <v>15</v>
      </c>
      <c r="GV71" s="34">
        <v>-14</v>
      </c>
      <c r="GW71" s="34">
        <v>-1</v>
      </c>
      <c r="GX71" s="34">
        <v>-11</v>
      </c>
      <c r="GY71" s="34"/>
      <c r="GZ71" s="34"/>
      <c r="HA71" s="34"/>
      <c r="HB71" s="34">
        <v>259</v>
      </c>
      <c r="HC71" s="34">
        <v>72</v>
      </c>
      <c r="HD71" s="34">
        <v>17</v>
      </c>
      <c r="HE71" s="34">
        <v>5</v>
      </c>
      <c r="HF71" s="34">
        <v>3.71</v>
      </c>
      <c r="HG71" s="34">
        <v>328</v>
      </c>
      <c r="HH71" s="34"/>
      <c r="HI71" s="34"/>
      <c r="HJ71" s="34">
        <v>37</v>
      </c>
      <c r="HK71" s="34">
        <v>25</v>
      </c>
      <c r="HL71" s="34">
        <v>-23</v>
      </c>
      <c r="HM71" s="34">
        <v>-4</v>
      </c>
      <c r="HN71" s="34">
        <v>-18</v>
      </c>
      <c r="HO71" s="34"/>
      <c r="HP71" s="34"/>
      <c r="HQ71" s="34"/>
      <c r="HR71" s="34">
        <v>219</v>
      </c>
      <c r="HS71" s="34">
        <v>73</v>
      </c>
      <c r="HT71" s="34">
        <v>24</v>
      </c>
      <c r="HU71" s="34">
        <v>12</v>
      </c>
      <c r="HV71" s="34">
        <v>4.6900000000000004</v>
      </c>
      <c r="HW71" s="34">
        <v>312</v>
      </c>
      <c r="HX71" s="34"/>
      <c r="HY71" s="34"/>
      <c r="HZ71" s="34">
        <v>34</v>
      </c>
      <c r="IA71" s="34">
        <v>17</v>
      </c>
      <c r="IB71" s="34">
        <v>-17</v>
      </c>
      <c r="IC71" s="34">
        <v>-3</v>
      </c>
      <c r="ID71" s="34">
        <v>-12</v>
      </c>
      <c r="IE71" s="34"/>
      <c r="IF71" s="34"/>
      <c r="IG71" s="34"/>
      <c r="IH71" s="34">
        <v>210</v>
      </c>
      <c r="II71" s="34">
        <v>83</v>
      </c>
      <c r="IJ71" s="34">
        <v>16</v>
      </c>
      <c r="IK71" s="34">
        <v>3</v>
      </c>
      <c r="IL71" s="34">
        <v>3.94</v>
      </c>
      <c r="IM71" s="34">
        <v>418</v>
      </c>
      <c r="IN71" s="34"/>
      <c r="IO71" s="34"/>
      <c r="IP71" s="34">
        <v>30</v>
      </c>
      <c r="IQ71" s="34">
        <v>22</v>
      </c>
      <c r="IR71" s="34">
        <v>-20</v>
      </c>
      <c r="IS71" s="34">
        <v>-2</v>
      </c>
      <c r="IT71" s="34">
        <v>-16</v>
      </c>
      <c r="IU71" s="34"/>
      <c r="IV71" s="34"/>
      <c r="IW71" s="34"/>
      <c r="IX71" s="34">
        <v>250</v>
      </c>
      <c r="IY71" s="34">
        <v>94</v>
      </c>
      <c r="IZ71" s="34">
        <v>69</v>
      </c>
      <c r="JA71" s="34">
        <v>5</v>
      </c>
      <c r="JB71" s="34">
        <v>5.23</v>
      </c>
      <c r="JC71" s="34">
        <v>340</v>
      </c>
      <c r="JD71" s="34"/>
      <c r="JE71" s="34"/>
      <c r="JF71" s="34">
        <v>11</v>
      </c>
      <c r="JG71" s="34">
        <v>3</v>
      </c>
      <c r="JH71" s="34">
        <v>-7</v>
      </c>
      <c r="JI71" s="34">
        <v>-1</v>
      </c>
      <c r="JJ71" s="34">
        <v>-2</v>
      </c>
      <c r="JK71" s="34"/>
      <c r="JL71" s="34"/>
      <c r="JM71" s="34"/>
      <c r="JN71" s="34">
        <v>240</v>
      </c>
      <c r="JO71" s="34">
        <v>85</v>
      </c>
      <c r="JP71" s="34">
        <v>14</v>
      </c>
      <c r="JQ71" s="34">
        <v>1</v>
      </c>
      <c r="JR71" s="34">
        <v>3.61</v>
      </c>
      <c r="JS71" s="34">
        <v>303</v>
      </c>
      <c r="JT71" s="34"/>
      <c r="JU71" s="34"/>
      <c r="JV71" s="34">
        <v>19</v>
      </c>
      <c r="JW71" s="34">
        <v>11</v>
      </c>
      <c r="JX71" s="34">
        <v>-11</v>
      </c>
      <c r="JY71" s="34">
        <v>-1</v>
      </c>
      <c r="JZ71" s="34">
        <v>-8</v>
      </c>
      <c r="KA71" s="34"/>
      <c r="KB71" s="34"/>
      <c r="KC71" s="34"/>
      <c r="KD71" s="34">
        <v>216</v>
      </c>
      <c r="KE71" s="34">
        <v>57</v>
      </c>
      <c r="KF71" s="34">
        <v>26</v>
      </c>
      <c r="KG71" s="34">
        <v>4</v>
      </c>
      <c r="KH71" s="34">
        <v>4.3499999999999996</v>
      </c>
      <c r="KI71" s="34">
        <v>23</v>
      </c>
      <c r="KJ71" s="34">
        <v>19</v>
      </c>
      <c r="KK71" s="34"/>
      <c r="KL71" s="34">
        <v>0</v>
      </c>
      <c r="KM71" s="34">
        <v>0</v>
      </c>
      <c r="KN71" s="34">
        <v>0</v>
      </c>
      <c r="KO71" s="34">
        <v>0</v>
      </c>
      <c r="KP71" s="34">
        <v>0</v>
      </c>
      <c r="KQ71" s="34"/>
      <c r="KR71" s="34"/>
      <c r="KS71" s="34"/>
      <c r="KT71" s="34">
        <v>22</v>
      </c>
      <c r="KU71" s="34">
        <v>1</v>
      </c>
      <c r="KV71" s="34">
        <v>1</v>
      </c>
      <c r="KW71" s="34"/>
      <c r="KX71" s="34">
        <v>1.44</v>
      </c>
      <c r="KY71" s="34">
        <v>370</v>
      </c>
      <c r="KZ71" s="34"/>
      <c r="LA71" s="34"/>
      <c r="LB71" s="34">
        <v>25</v>
      </c>
      <c r="LC71" s="34">
        <v>11</v>
      </c>
      <c r="LD71" s="34">
        <v>-12</v>
      </c>
      <c r="LE71" s="34">
        <v>-1</v>
      </c>
      <c r="LF71" s="34">
        <v>-8</v>
      </c>
      <c r="LG71" s="34"/>
      <c r="LH71" s="34"/>
      <c r="LI71" s="34"/>
      <c r="LJ71" s="34">
        <v>255</v>
      </c>
      <c r="LK71" s="34">
        <v>88</v>
      </c>
      <c r="LL71" s="34">
        <v>25</v>
      </c>
      <c r="LM71" s="34">
        <v>2</v>
      </c>
      <c r="LN71" s="34">
        <v>4.05</v>
      </c>
      <c r="LO71" s="34">
        <v>50</v>
      </c>
      <c r="LP71" s="34"/>
      <c r="LQ71" s="34"/>
      <c r="LR71" s="34">
        <v>0</v>
      </c>
      <c r="LS71" s="34">
        <v>1</v>
      </c>
      <c r="LT71" s="34">
        <v>-1</v>
      </c>
      <c r="LU71" s="34">
        <v>0</v>
      </c>
      <c r="LV71" s="34">
        <v>-1</v>
      </c>
      <c r="LW71" s="34"/>
      <c r="LX71" s="34"/>
      <c r="LY71" s="34"/>
      <c r="LZ71" s="34">
        <v>42</v>
      </c>
      <c r="MA71" s="34">
        <v>6</v>
      </c>
      <c r="MB71" s="34">
        <v>2</v>
      </c>
      <c r="MC71" s="34">
        <v>1</v>
      </c>
      <c r="MD71" s="34">
        <v>2.52</v>
      </c>
      <c r="ME71" s="34">
        <v>735</v>
      </c>
      <c r="MF71" s="34"/>
      <c r="MG71" s="34"/>
      <c r="MH71" s="34">
        <v>35</v>
      </c>
      <c r="MI71" s="34">
        <v>15</v>
      </c>
      <c r="MJ71" s="34">
        <v>-16</v>
      </c>
      <c r="MK71" s="34">
        <v>-2</v>
      </c>
      <c r="ML71" s="34">
        <v>-10</v>
      </c>
      <c r="MM71" s="34"/>
      <c r="MN71" s="34"/>
      <c r="MO71" s="34"/>
      <c r="MP71" s="34">
        <v>522</v>
      </c>
      <c r="MQ71" s="34">
        <v>160</v>
      </c>
      <c r="MR71" s="34">
        <v>50</v>
      </c>
      <c r="MS71" s="34">
        <v>3</v>
      </c>
      <c r="MT71" s="34">
        <v>3.9</v>
      </c>
      <c r="MU71" s="34">
        <v>595</v>
      </c>
      <c r="MV71" s="34"/>
      <c r="MW71" s="34"/>
      <c r="MX71" s="34">
        <v>43</v>
      </c>
      <c r="MY71" s="34">
        <v>29</v>
      </c>
      <c r="MZ71" s="34">
        <v>-30</v>
      </c>
      <c r="NA71" s="34">
        <v>-2</v>
      </c>
      <c r="NB71" s="34">
        <v>-23</v>
      </c>
      <c r="NC71" s="34"/>
      <c r="ND71" s="34"/>
      <c r="NE71" s="34"/>
      <c r="NF71" s="34">
        <v>400</v>
      </c>
      <c r="NG71" s="34">
        <v>138</v>
      </c>
      <c r="NH71" s="34">
        <v>46</v>
      </c>
      <c r="NI71" s="34">
        <v>11</v>
      </c>
      <c r="NJ71" s="34">
        <v>4.3899999999999997</v>
      </c>
      <c r="NK71" s="34">
        <v>399</v>
      </c>
      <c r="NL71" s="34"/>
      <c r="NM71" s="34"/>
      <c r="NN71" s="34">
        <v>14</v>
      </c>
      <c r="NO71" s="34">
        <v>7</v>
      </c>
      <c r="NP71" s="34">
        <v>-10</v>
      </c>
      <c r="NQ71" s="34">
        <v>-1</v>
      </c>
      <c r="NR71" s="34">
        <v>-5</v>
      </c>
      <c r="NS71" s="34"/>
      <c r="NT71" s="34"/>
      <c r="NU71" s="34"/>
      <c r="NV71" s="34">
        <v>350</v>
      </c>
      <c r="NW71" s="34">
        <v>30</v>
      </c>
      <c r="NX71" s="34">
        <v>18</v>
      </c>
      <c r="NY71" s="34">
        <v>1</v>
      </c>
      <c r="NZ71" s="34">
        <v>2.35</v>
      </c>
      <c r="OA71" s="34">
        <v>2601</v>
      </c>
      <c r="OB71" s="34"/>
      <c r="OC71" s="34"/>
      <c r="OD71" s="34">
        <v>129</v>
      </c>
      <c r="OE71" s="34">
        <v>116</v>
      </c>
      <c r="OF71" s="34">
        <v>-113</v>
      </c>
      <c r="OG71" s="34">
        <v>-7</v>
      </c>
      <c r="OH71" s="34">
        <v>-83</v>
      </c>
      <c r="OI71" s="34"/>
      <c r="OJ71" s="34"/>
      <c r="OK71" s="34"/>
      <c r="OL71" s="34">
        <v>1777</v>
      </c>
      <c r="OM71" s="34">
        <v>545</v>
      </c>
      <c r="ON71" s="34">
        <v>253</v>
      </c>
      <c r="OO71" s="34">
        <v>25</v>
      </c>
      <c r="OP71" s="34">
        <v>4.3499999999999996</v>
      </c>
      <c r="OQ71" s="34">
        <v>198</v>
      </c>
      <c r="OR71" s="34"/>
      <c r="OS71" s="34"/>
      <c r="OT71" s="34">
        <v>11</v>
      </c>
      <c r="OU71" s="34">
        <v>5</v>
      </c>
      <c r="OV71" s="34">
        <v>-5</v>
      </c>
      <c r="OW71" s="34">
        <v>-1</v>
      </c>
      <c r="OX71" s="34">
        <v>-4</v>
      </c>
      <c r="OY71" s="34"/>
      <c r="OZ71" s="34"/>
      <c r="PA71" s="34"/>
      <c r="PB71" s="34">
        <v>146</v>
      </c>
      <c r="PC71" s="34">
        <v>36</v>
      </c>
      <c r="PD71" s="34">
        <v>13</v>
      </c>
      <c r="PE71" s="34">
        <v>3</v>
      </c>
      <c r="PF71" s="34">
        <v>3.93</v>
      </c>
      <c r="PG71" s="34">
        <v>299</v>
      </c>
      <c r="PH71" s="34"/>
      <c r="PI71" s="34"/>
      <c r="PJ71" s="34">
        <v>16</v>
      </c>
      <c r="PK71" s="34">
        <v>15</v>
      </c>
      <c r="PL71" s="34">
        <v>-14</v>
      </c>
      <c r="PM71" s="34">
        <v>-1</v>
      </c>
      <c r="PN71" s="34">
        <v>-11</v>
      </c>
      <c r="PO71" s="34"/>
      <c r="PP71" s="34"/>
      <c r="PQ71" s="34"/>
      <c r="PR71" s="34">
        <v>225</v>
      </c>
      <c r="PS71" s="34">
        <v>53</v>
      </c>
      <c r="PT71" s="34">
        <v>19</v>
      </c>
      <c r="PU71" s="34">
        <v>2</v>
      </c>
      <c r="PV71" s="34">
        <v>3.56</v>
      </c>
      <c r="PW71" s="34">
        <v>1095</v>
      </c>
      <c r="PX71" s="34"/>
      <c r="PY71" s="34"/>
      <c r="PZ71" s="34">
        <v>56</v>
      </c>
      <c r="QA71" s="34">
        <v>39</v>
      </c>
      <c r="QB71" s="34">
        <v>-34</v>
      </c>
      <c r="QC71" s="34">
        <v>-3</v>
      </c>
      <c r="QD71" s="34">
        <v>-25</v>
      </c>
      <c r="QE71" s="34"/>
      <c r="QF71" s="34"/>
      <c r="QG71" s="34"/>
      <c r="QH71" s="34">
        <v>750</v>
      </c>
      <c r="QI71" s="34">
        <v>243</v>
      </c>
      <c r="QJ71" s="34">
        <v>75</v>
      </c>
      <c r="QK71" s="34">
        <v>26</v>
      </c>
      <c r="QL71" s="34">
        <v>4.46</v>
      </c>
      <c r="QM71" s="34">
        <v>234</v>
      </c>
      <c r="QN71" s="34"/>
      <c r="QO71" s="34"/>
      <c r="QP71" s="34">
        <v>53</v>
      </c>
      <c r="QQ71" s="34">
        <v>5</v>
      </c>
      <c r="QR71" s="34">
        <v>-9</v>
      </c>
      <c r="QS71" s="34">
        <v>-5</v>
      </c>
      <c r="QT71" s="34">
        <v>-3</v>
      </c>
      <c r="QU71" s="34"/>
      <c r="QV71" s="34"/>
      <c r="QW71" s="34"/>
      <c r="QX71" s="34">
        <v>167</v>
      </c>
      <c r="QY71" s="34">
        <v>60</v>
      </c>
      <c r="QZ71" s="34">
        <v>7</v>
      </c>
      <c r="RA71" s="34">
        <v>0</v>
      </c>
      <c r="RB71" s="34">
        <v>3.58</v>
      </c>
      <c r="RC71" s="34">
        <v>172</v>
      </c>
      <c r="RD71" s="34"/>
      <c r="RE71" s="34"/>
      <c r="RF71" s="34">
        <v>21</v>
      </c>
      <c r="RG71" s="34">
        <v>5</v>
      </c>
      <c r="RH71" s="34">
        <v>-7</v>
      </c>
      <c r="RI71" s="34">
        <v>-1</v>
      </c>
      <c r="RJ71" s="34">
        <v>-4</v>
      </c>
      <c r="RK71" s="34"/>
      <c r="RL71" s="34"/>
      <c r="RM71" s="34"/>
      <c r="RN71" s="34">
        <v>130</v>
      </c>
      <c r="RO71" s="34">
        <v>33</v>
      </c>
      <c r="RP71" s="34">
        <v>7</v>
      </c>
      <c r="RQ71" s="34">
        <v>2</v>
      </c>
      <c r="RR71" s="34">
        <v>3.96</v>
      </c>
      <c r="RS71" s="34">
        <v>729</v>
      </c>
      <c r="RT71" s="34"/>
      <c r="RU71" s="34"/>
      <c r="RV71" s="34">
        <v>54</v>
      </c>
      <c r="RW71" s="34">
        <v>46</v>
      </c>
      <c r="RX71" s="34">
        <v>-43</v>
      </c>
      <c r="RY71" s="34">
        <v>-3</v>
      </c>
      <c r="RZ71" s="34">
        <v>-35</v>
      </c>
      <c r="SA71" s="34"/>
      <c r="SB71" s="34"/>
      <c r="SC71" s="34"/>
      <c r="SD71" s="34">
        <v>491</v>
      </c>
      <c r="SE71" s="34">
        <v>162</v>
      </c>
      <c r="SF71" s="34">
        <v>65</v>
      </c>
      <c r="SG71" s="34">
        <v>11</v>
      </c>
      <c r="SH71" s="34">
        <v>4.46</v>
      </c>
      <c r="SI71" s="34">
        <v>274</v>
      </c>
      <c r="SJ71" s="34"/>
      <c r="SK71" s="34"/>
      <c r="SL71" s="34">
        <v>14</v>
      </c>
      <c r="SM71" s="34">
        <v>13</v>
      </c>
      <c r="SN71" s="34">
        <v>-12</v>
      </c>
      <c r="SO71" s="34">
        <v>-1</v>
      </c>
      <c r="SP71" s="34">
        <v>-9</v>
      </c>
      <c r="SQ71" s="34"/>
      <c r="SR71" s="34"/>
      <c r="SS71" s="34"/>
      <c r="ST71" s="34">
        <v>175</v>
      </c>
      <c r="SU71" s="34">
        <v>66</v>
      </c>
      <c r="SV71" s="34">
        <v>28</v>
      </c>
      <c r="SW71" s="34">
        <v>6</v>
      </c>
      <c r="SX71" s="34">
        <v>4.68</v>
      </c>
      <c r="SY71" s="34">
        <v>286</v>
      </c>
      <c r="SZ71" s="34"/>
      <c r="TA71" s="34"/>
      <c r="TB71" s="34">
        <v>20</v>
      </c>
      <c r="TC71" s="34">
        <v>5</v>
      </c>
      <c r="TD71" s="34">
        <v>-6</v>
      </c>
      <c r="TE71" s="34">
        <v>-1</v>
      </c>
      <c r="TF71" s="34">
        <v>-4</v>
      </c>
      <c r="TG71" s="34"/>
      <c r="TH71" s="34"/>
      <c r="TI71" s="34"/>
      <c r="TJ71" s="34">
        <v>173</v>
      </c>
      <c r="TK71" s="34">
        <v>80</v>
      </c>
      <c r="TL71" s="34">
        <v>30</v>
      </c>
      <c r="TM71" s="34">
        <v>3</v>
      </c>
      <c r="TN71" s="34">
        <v>4.82</v>
      </c>
      <c r="TO71" s="34">
        <v>768</v>
      </c>
      <c r="TP71" s="34">
        <v>95</v>
      </c>
      <c r="TQ71" s="34"/>
      <c r="TR71" s="34">
        <v>75</v>
      </c>
      <c r="TS71" s="34">
        <v>29</v>
      </c>
      <c r="TT71" s="34">
        <v>-36</v>
      </c>
      <c r="TU71" s="34">
        <v>-6</v>
      </c>
      <c r="TV71" s="34">
        <v>-24</v>
      </c>
      <c r="TW71" s="34"/>
      <c r="TX71" s="34"/>
      <c r="TY71" s="34"/>
      <c r="TZ71" s="34">
        <v>321</v>
      </c>
      <c r="UA71" s="34">
        <v>267</v>
      </c>
      <c r="UB71" s="34">
        <v>169</v>
      </c>
      <c r="UC71" s="34">
        <v>11</v>
      </c>
      <c r="UD71" s="34">
        <v>3.83</v>
      </c>
      <c r="UE71" s="34">
        <v>652</v>
      </c>
      <c r="UF71" s="34">
        <v>9</v>
      </c>
      <c r="UG71" s="34"/>
      <c r="UH71" s="34">
        <v>63</v>
      </c>
      <c r="UI71" s="34">
        <v>28</v>
      </c>
      <c r="UJ71" s="34">
        <v>-34</v>
      </c>
      <c r="UK71" s="34">
        <v>-5</v>
      </c>
      <c r="UL71" s="34">
        <v>-23</v>
      </c>
      <c r="UM71" s="34"/>
      <c r="UN71" s="34"/>
      <c r="UO71" s="34"/>
      <c r="UP71" s="34">
        <v>214</v>
      </c>
      <c r="UQ71" s="34">
        <v>259</v>
      </c>
      <c r="UR71" s="34">
        <v>166</v>
      </c>
      <c r="US71" s="34">
        <v>11</v>
      </c>
      <c r="UT71" s="34">
        <v>3.99</v>
      </c>
      <c r="UU71" s="34">
        <v>527</v>
      </c>
      <c r="UV71" s="34">
        <v>8</v>
      </c>
      <c r="UW71" s="34"/>
      <c r="UX71" s="34">
        <v>49</v>
      </c>
      <c r="UY71" s="34">
        <v>20</v>
      </c>
      <c r="UZ71" s="34">
        <v>-26</v>
      </c>
      <c r="VA71" s="34">
        <v>-5</v>
      </c>
      <c r="VB71" s="34">
        <v>-17</v>
      </c>
      <c r="VC71" s="34"/>
      <c r="VD71" s="34"/>
      <c r="VE71" s="34"/>
      <c r="VF71" s="34">
        <v>130</v>
      </c>
      <c r="VG71" s="34">
        <v>231</v>
      </c>
      <c r="VH71" s="34">
        <v>162</v>
      </c>
      <c r="VI71" s="34">
        <v>4</v>
      </c>
      <c r="VJ71" s="34">
        <v>8.25</v>
      </c>
      <c r="VK71" s="34">
        <v>108</v>
      </c>
      <c r="VL71" s="34">
        <v>86</v>
      </c>
      <c r="VM71" s="34"/>
      <c r="VN71" s="34">
        <v>10</v>
      </c>
      <c r="VO71" s="34">
        <v>1</v>
      </c>
      <c r="VP71" s="34">
        <v>-2</v>
      </c>
      <c r="VQ71" s="34">
        <v>0</v>
      </c>
      <c r="VR71" s="34">
        <v>0</v>
      </c>
      <c r="VS71" s="34"/>
      <c r="VT71" s="34"/>
      <c r="VU71" s="34"/>
      <c r="VV71" s="34">
        <v>102</v>
      </c>
      <c r="VW71" s="34">
        <v>5</v>
      </c>
      <c r="VX71" s="34">
        <v>1</v>
      </c>
      <c r="VY71" s="34">
        <v>0</v>
      </c>
      <c r="VZ71" s="34">
        <v>2.8</v>
      </c>
      <c r="WA71" s="34">
        <v>9</v>
      </c>
      <c r="WB71" s="34"/>
      <c r="WC71" s="34"/>
      <c r="WD71" s="34">
        <v>2</v>
      </c>
      <c r="WE71" s="34">
        <v>0</v>
      </c>
      <c r="WF71" s="34">
        <v>-1</v>
      </c>
      <c r="WG71" s="34">
        <v>0</v>
      </c>
      <c r="WH71" s="34">
        <v>0</v>
      </c>
      <c r="WI71" s="34"/>
      <c r="WJ71" s="34"/>
      <c r="WK71" s="34"/>
      <c r="WL71" s="34">
        <v>5</v>
      </c>
      <c r="WM71" s="34">
        <v>2</v>
      </c>
      <c r="WN71" s="34">
        <v>2</v>
      </c>
      <c r="WO71" s="34">
        <v>0</v>
      </c>
      <c r="WP71" s="34">
        <v>4.74</v>
      </c>
      <c r="WQ71" s="34">
        <v>628</v>
      </c>
      <c r="WR71" s="34">
        <v>2</v>
      </c>
      <c r="WS71" s="34"/>
      <c r="WT71" s="34">
        <v>33</v>
      </c>
      <c r="WU71" s="34">
        <v>21</v>
      </c>
      <c r="WV71" s="34">
        <v>-20</v>
      </c>
      <c r="WW71" s="34">
        <v>-2</v>
      </c>
      <c r="WX71" s="34">
        <v>-16</v>
      </c>
      <c r="WY71" s="34"/>
      <c r="WZ71" s="34"/>
      <c r="XA71" s="34"/>
      <c r="XB71" s="34">
        <v>329</v>
      </c>
      <c r="XC71" s="34">
        <v>179</v>
      </c>
      <c r="XD71" s="34">
        <v>109</v>
      </c>
      <c r="XE71" s="34">
        <v>10</v>
      </c>
      <c r="XF71" s="34">
        <v>5.9</v>
      </c>
      <c r="XG71" s="34">
        <v>5671</v>
      </c>
      <c r="XH71" s="34"/>
      <c r="XI71" s="34"/>
      <c r="XJ71" s="34">
        <v>593</v>
      </c>
      <c r="XK71" s="34">
        <v>587</v>
      </c>
      <c r="XL71" s="34">
        <v>-532</v>
      </c>
      <c r="XM71" s="34">
        <v>-52</v>
      </c>
      <c r="XN71" s="34">
        <v>-450</v>
      </c>
      <c r="XO71" s="34"/>
      <c r="XP71" s="34"/>
      <c r="XQ71" s="34"/>
      <c r="XR71" s="34">
        <v>2981</v>
      </c>
      <c r="XS71" s="34">
        <v>1317</v>
      </c>
      <c r="XT71" s="34">
        <v>1043</v>
      </c>
      <c r="XU71" s="34">
        <v>330</v>
      </c>
      <c r="XV71" s="34">
        <v>6.62</v>
      </c>
      <c r="XW71" s="34">
        <v>3989</v>
      </c>
      <c r="XX71" s="34"/>
      <c r="XY71" s="34"/>
      <c r="XZ71" s="34">
        <v>452</v>
      </c>
      <c r="YA71" s="34">
        <v>506</v>
      </c>
      <c r="YB71" s="34">
        <v>-455</v>
      </c>
      <c r="YC71" s="34">
        <v>-43</v>
      </c>
      <c r="YD71" s="34">
        <v>-389</v>
      </c>
      <c r="YE71" s="34"/>
      <c r="YF71" s="34"/>
      <c r="YG71" s="34"/>
      <c r="YH71" s="34">
        <v>1851</v>
      </c>
      <c r="YI71" s="34">
        <v>948</v>
      </c>
      <c r="YJ71" s="34">
        <v>884</v>
      </c>
      <c r="YK71" s="34">
        <v>305</v>
      </c>
      <c r="YL71" s="34">
        <v>7.5</v>
      </c>
      <c r="YM71" s="34">
        <v>364</v>
      </c>
      <c r="YN71" s="34"/>
      <c r="YO71" s="34"/>
      <c r="YP71" s="34">
        <v>30</v>
      </c>
      <c r="YQ71" s="34">
        <v>13</v>
      </c>
      <c r="YR71" s="34">
        <v>-14</v>
      </c>
      <c r="YS71" s="34">
        <v>-2</v>
      </c>
      <c r="YT71" s="34">
        <v>-10</v>
      </c>
      <c r="YU71" s="34"/>
      <c r="YV71" s="34"/>
      <c r="YW71" s="34"/>
      <c r="YX71" s="34">
        <v>255</v>
      </c>
      <c r="YY71" s="34">
        <v>64</v>
      </c>
      <c r="YZ71" s="34">
        <v>39</v>
      </c>
      <c r="ZA71" s="34">
        <v>5</v>
      </c>
      <c r="ZB71" s="34">
        <v>4.45</v>
      </c>
      <c r="ZC71" s="34">
        <v>1318</v>
      </c>
      <c r="ZD71" s="34"/>
      <c r="ZE71" s="34"/>
      <c r="ZF71" s="34">
        <v>110</v>
      </c>
      <c r="ZG71" s="34">
        <v>67</v>
      </c>
      <c r="ZH71" s="34">
        <v>-63</v>
      </c>
      <c r="ZI71" s="34">
        <v>-6</v>
      </c>
      <c r="ZJ71" s="34">
        <v>-50</v>
      </c>
      <c r="ZK71" s="34"/>
      <c r="ZL71" s="34"/>
      <c r="ZM71" s="34"/>
      <c r="ZN71" s="34">
        <v>875</v>
      </c>
      <c r="ZO71" s="34">
        <v>304</v>
      </c>
      <c r="ZP71" s="34">
        <v>120</v>
      </c>
      <c r="ZQ71" s="34">
        <v>20</v>
      </c>
      <c r="ZR71" s="34">
        <v>4.54</v>
      </c>
      <c r="ZS71" s="34">
        <v>8251</v>
      </c>
      <c r="ZT71" s="34">
        <v>226</v>
      </c>
      <c r="ZU71" s="34"/>
      <c r="ZV71" s="34">
        <v>545</v>
      </c>
      <c r="ZW71" s="34">
        <v>422</v>
      </c>
      <c r="ZX71" s="34">
        <v>-364</v>
      </c>
      <c r="ZY71" s="34">
        <v>-33</v>
      </c>
      <c r="ZZ71" s="34">
        <v>-296</v>
      </c>
      <c r="AAA71" s="34"/>
      <c r="AAB71" s="34"/>
      <c r="AAC71" s="34"/>
      <c r="AAD71" s="34">
        <v>5246</v>
      </c>
      <c r="AAE71" s="34">
        <v>1905</v>
      </c>
      <c r="AAF71" s="34">
        <v>949</v>
      </c>
      <c r="AAG71" s="34">
        <v>152</v>
      </c>
      <c r="AAH71" s="34">
        <v>4.7300000000000004</v>
      </c>
      <c r="AAI71" s="34">
        <v>1482</v>
      </c>
      <c r="AAJ71" s="34">
        <v>0</v>
      </c>
      <c r="AAK71" s="34"/>
      <c r="AAL71" s="34">
        <v>124</v>
      </c>
      <c r="AAM71" s="34">
        <v>70</v>
      </c>
      <c r="AAN71" s="34">
        <v>-69</v>
      </c>
      <c r="AAO71" s="34">
        <v>-9</v>
      </c>
      <c r="AAP71" s="34">
        <v>-53</v>
      </c>
      <c r="AAQ71" s="34"/>
      <c r="AAR71" s="34"/>
      <c r="AAS71" s="34"/>
      <c r="AAT71" s="34">
        <v>890</v>
      </c>
      <c r="AAU71" s="34">
        <v>424</v>
      </c>
      <c r="AAV71" s="34">
        <v>150</v>
      </c>
      <c r="AAW71" s="34">
        <v>18</v>
      </c>
      <c r="AAX71" s="34">
        <v>4.95</v>
      </c>
      <c r="AAY71" s="34">
        <v>955</v>
      </c>
      <c r="AAZ71" s="34">
        <v>0</v>
      </c>
      <c r="ABA71" s="34"/>
      <c r="ABB71" s="34">
        <v>76</v>
      </c>
      <c r="ABC71" s="34">
        <v>48</v>
      </c>
      <c r="ABD71" s="34">
        <v>-48</v>
      </c>
      <c r="ABE71" s="34">
        <v>-5</v>
      </c>
      <c r="ABF71" s="34">
        <v>-38</v>
      </c>
      <c r="ABG71" s="34"/>
      <c r="ABH71" s="34"/>
      <c r="ABI71" s="34"/>
      <c r="ABJ71" s="34">
        <v>645</v>
      </c>
      <c r="ABK71" s="34">
        <v>220</v>
      </c>
      <c r="ABL71" s="34">
        <v>80</v>
      </c>
      <c r="ABM71" s="34">
        <v>9</v>
      </c>
      <c r="ABN71" s="34">
        <v>4.45</v>
      </c>
      <c r="ABO71" s="34">
        <v>70</v>
      </c>
      <c r="ABP71" s="34"/>
      <c r="ABQ71" s="34"/>
      <c r="ABR71" s="34">
        <v>8</v>
      </c>
      <c r="ABS71" s="34">
        <v>1</v>
      </c>
      <c r="ABT71" s="34">
        <v>-2</v>
      </c>
      <c r="ABU71" s="34">
        <v>-1</v>
      </c>
      <c r="ABV71" s="34">
        <v>-1</v>
      </c>
      <c r="ABW71" s="34"/>
      <c r="ABX71" s="34"/>
      <c r="ABY71" s="34"/>
      <c r="ABZ71" s="34">
        <v>40</v>
      </c>
      <c r="ACA71" s="34">
        <v>29</v>
      </c>
      <c r="ACB71" s="34">
        <v>1</v>
      </c>
      <c r="ACC71" s="34">
        <v>1</v>
      </c>
      <c r="ACD71" s="34">
        <v>5.28</v>
      </c>
      <c r="ACE71" s="34">
        <v>4</v>
      </c>
      <c r="ACF71" s="34"/>
      <c r="ACG71" s="34"/>
      <c r="ACH71" s="34">
        <v>0</v>
      </c>
      <c r="ACI71" s="34">
        <v>0</v>
      </c>
      <c r="ACJ71" s="34">
        <v>0</v>
      </c>
      <c r="ACK71" s="34">
        <v>0</v>
      </c>
      <c r="ACL71" s="34">
        <v>0</v>
      </c>
      <c r="ACM71" s="34"/>
      <c r="ACN71" s="34"/>
      <c r="ACO71" s="34"/>
      <c r="ACP71" s="34">
        <v>2</v>
      </c>
      <c r="ACQ71" s="34">
        <v>2</v>
      </c>
      <c r="ACR71" s="34"/>
      <c r="ACS71" s="34">
        <v>0</v>
      </c>
      <c r="ACT71" s="34">
        <v>5.19</v>
      </c>
      <c r="ACU71" s="34">
        <v>444</v>
      </c>
      <c r="ACV71" s="34"/>
      <c r="ACW71" s="34"/>
      <c r="ACX71" s="34">
        <v>40</v>
      </c>
      <c r="ACY71" s="34">
        <v>20</v>
      </c>
      <c r="ACZ71" s="34">
        <v>-19</v>
      </c>
      <c r="ADA71" s="34">
        <v>-3</v>
      </c>
      <c r="ADB71" s="34">
        <v>-13</v>
      </c>
      <c r="ADC71" s="34"/>
      <c r="ADD71" s="34"/>
      <c r="ADE71" s="34"/>
      <c r="ADF71" s="34">
        <v>196</v>
      </c>
      <c r="ADG71" s="34">
        <v>172</v>
      </c>
      <c r="ADH71" s="34">
        <v>68</v>
      </c>
      <c r="ADI71" s="34">
        <v>7</v>
      </c>
      <c r="ADJ71" s="34">
        <v>5.98</v>
      </c>
      <c r="ADK71" s="34">
        <v>9</v>
      </c>
      <c r="ADL71" s="34"/>
      <c r="ADM71" s="34"/>
      <c r="ADN71" s="34">
        <v>1</v>
      </c>
      <c r="ADO71" s="34">
        <v>1</v>
      </c>
      <c r="ADP71" s="34">
        <v>-1</v>
      </c>
      <c r="ADQ71" s="34">
        <v>0</v>
      </c>
      <c r="ADR71" s="34">
        <v>0</v>
      </c>
      <c r="ADS71" s="34"/>
      <c r="ADT71" s="34"/>
      <c r="ADU71" s="34"/>
      <c r="ADV71" s="34">
        <v>7</v>
      </c>
      <c r="ADW71" s="34">
        <v>1</v>
      </c>
      <c r="ADX71" s="34">
        <v>1</v>
      </c>
      <c r="ADY71" s="34">
        <v>1</v>
      </c>
      <c r="ADZ71" s="34">
        <v>5.13</v>
      </c>
      <c r="AEA71" s="34">
        <v>2876</v>
      </c>
      <c r="AEB71" s="34"/>
      <c r="AEC71" s="34"/>
      <c r="AED71" s="34">
        <v>431</v>
      </c>
      <c r="AEE71" s="34">
        <v>203</v>
      </c>
      <c r="AEF71" s="34">
        <v>-174</v>
      </c>
      <c r="AEG71" s="34">
        <v>-35</v>
      </c>
      <c r="AEH71" s="34">
        <v>-123</v>
      </c>
      <c r="AEI71" s="34"/>
      <c r="AEJ71" s="34"/>
      <c r="AEK71" s="34"/>
      <c r="AEL71" s="34">
        <v>942</v>
      </c>
      <c r="AEM71" s="34">
        <v>868</v>
      </c>
      <c r="AEN71" s="34">
        <v>994</v>
      </c>
      <c r="AEO71" s="34">
        <v>71</v>
      </c>
      <c r="AEP71" s="34">
        <v>8.6</v>
      </c>
      <c r="AEQ71" s="34">
        <v>6020</v>
      </c>
      <c r="AER71" s="34"/>
      <c r="AES71" s="34"/>
      <c r="AET71" s="34">
        <v>648</v>
      </c>
      <c r="AEU71" s="34">
        <v>617</v>
      </c>
      <c r="AEV71" s="34">
        <v>-554</v>
      </c>
      <c r="AEW71" s="34">
        <v>-61</v>
      </c>
      <c r="AEX71" s="34">
        <v>-459</v>
      </c>
      <c r="AEY71" s="34"/>
      <c r="AEZ71" s="34"/>
      <c r="AFA71" s="34"/>
      <c r="AFB71" s="34">
        <v>1472</v>
      </c>
      <c r="AFC71" s="34">
        <v>2324</v>
      </c>
      <c r="AFD71" s="34">
        <v>1989</v>
      </c>
      <c r="AFE71" s="34">
        <v>235</v>
      </c>
      <c r="AFF71" s="34">
        <v>8.8000000000000007</v>
      </c>
      <c r="AFG71" s="34">
        <v>5296</v>
      </c>
      <c r="AFH71" s="34">
        <v>64</v>
      </c>
      <c r="AFI71" s="34"/>
      <c r="AFJ71" s="34">
        <v>676</v>
      </c>
      <c r="AFK71" s="34">
        <v>206</v>
      </c>
      <c r="AFL71" s="34">
        <v>-204</v>
      </c>
      <c r="AFM71" s="34">
        <v>-46</v>
      </c>
      <c r="AFN71" s="34">
        <v>-136</v>
      </c>
      <c r="AFO71" s="34"/>
      <c r="AFP71" s="34"/>
      <c r="AFQ71" s="34"/>
      <c r="AFR71" s="34">
        <v>3028</v>
      </c>
      <c r="AFS71" s="34">
        <v>1396</v>
      </c>
      <c r="AFT71" s="34">
        <v>768</v>
      </c>
      <c r="AFU71" s="34">
        <v>105</v>
      </c>
      <c r="AFV71" s="34">
        <v>5.76</v>
      </c>
      <c r="AFW71" s="34">
        <v>204</v>
      </c>
      <c r="AFX71" s="34"/>
      <c r="AFY71" s="34"/>
      <c r="AFZ71" s="34">
        <v>55</v>
      </c>
      <c r="AGA71" s="34">
        <v>1</v>
      </c>
      <c r="AGB71" s="34">
        <v>-5</v>
      </c>
      <c r="AGC71" s="34">
        <v>-3</v>
      </c>
      <c r="AGD71" s="34">
        <v>0</v>
      </c>
      <c r="AGE71" s="34"/>
      <c r="AGF71" s="34"/>
      <c r="AGG71" s="34"/>
      <c r="AGH71" s="34">
        <v>196</v>
      </c>
      <c r="AGI71" s="34">
        <v>2</v>
      </c>
      <c r="AGJ71" s="34">
        <v>1</v>
      </c>
      <c r="AGK71" s="34">
        <v>4</v>
      </c>
      <c r="AGL71" s="34">
        <v>2.46</v>
      </c>
      <c r="AGM71" s="34">
        <v>5093</v>
      </c>
      <c r="AGN71" s="34">
        <v>64</v>
      </c>
      <c r="AGO71" s="34"/>
      <c r="AGP71" s="34">
        <v>621</v>
      </c>
      <c r="AGQ71" s="34">
        <v>205</v>
      </c>
      <c r="AGR71" s="34">
        <v>-200</v>
      </c>
      <c r="AGS71" s="34">
        <v>-42</v>
      </c>
      <c r="AGT71" s="34">
        <v>-136</v>
      </c>
      <c r="AGU71" s="34"/>
      <c r="AGV71" s="34"/>
      <c r="AGW71" s="34"/>
      <c r="AGX71" s="34">
        <v>2832</v>
      </c>
      <c r="AGY71" s="34">
        <v>1394</v>
      </c>
      <c r="AGZ71" s="34">
        <v>767</v>
      </c>
      <c r="AHA71" s="34">
        <v>101</v>
      </c>
      <c r="AHB71" s="34">
        <v>5.9</v>
      </c>
      <c r="AHC71" s="34">
        <v>45609</v>
      </c>
      <c r="AHD71" s="34">
        <v>410</v>
      </c>
      <c r="AHE71" s="34"/>
      <c r="AHF71" s="34">
        <v>4062</v>
      </c>
      <c r="AHG71" s="34">
        <v>2718</v>
      </c>
      <c r="AHH71" s="34">
        <v>-2515</v>
      </c>
      <c r="AHI71" s="34">
        <v>-310</v>
      </c>
      <c r="AHJ71" s="34">
        <v>-1959</v>
      </c>
      <c r="AHK71" s="34"/>
      <c r="AHL71" s="34"/>
      <c r="AHM71" s="34"/>
      <c r="AHN71" s="34">
        <v>24425</v>
      </c>
      <c r="AHO71" s="34">
        <v>12087</v>
      </c>
      <c r="AHP71" s="34">
        <v>7946</v>
      </c>
      <c r="AHQ71" s="34">
        <v>1151</v>
      </c>
      <c r="AHR71" s="34">
        <v>5.94</v>
      </c>
      <c r="AHS71" s="32" t="s">
        <v>2325</v>
      </c>
      <c r="AHT71" s="198" t="s">
        <v>2389</v>
      </c>
      <c r="AHU71" s="32" t="s">
        <v>347</v>
      </c>
    </row>
    <row r="72" spans="1:906" ht="15" customHeight="1">
      <c r="A72" s="36" t="s">
        <v>50</v>
      </c>
      <c r="B72" s="58" t="s">
        <v>51</v>
      </c>
      <c r="C72" s="36" t="s">
        <v>172</v>
      </c>
      <c r="D72" s="74">
        <v>44926</v>
      </c>
      <c r="E72" s="58" t="s">
        <v>193</v>
      </c>
      <c r="F72" s="58" t="s">
        <v>191</v>
      </c>
      <c r="G72" s="31">
        <v>192105.67412362056</v>
      </c>
      <c r="H72" s="31">
        <v>19798.906436539997</v>
      </c>
      <c r="I72" s="31"/>
      <c r="J72" s="31">
        <v>27047.764721879998</v>
      </c>
      <c r="K72" s="31">
        <v>5483.6114539900009</v>
      </c>
      <c r="L72" s="31">
        <v>3005.5180427223013</v>
      </c>
      <c r="M72" s="31">
        <v>710.21514512420015</v>
      </c>
      <c r="N72" s="31">
        <v>2143.7869706445995</v>
      </c>
      <c r="O72" s="31"/>
      <c r="P72" s="31"/>
      <c r="Q72" s="31"/>
      <c r="R72" s="31">
        <v>140871.98502765986</v>
      </c>
      <c r="S72" s="31">
        <v>36851.980672155187</v>
      </c>
      <c r="T72" s="31">
        <v>10841.392101363403</v>
      </c>
      <c r="U72" s="180">
        <v>3540.3163224420837</v>
      </c>
      <c r="V72" s="34">
        <v>3.9583760912479815</v>
      </c>
      <c r="W72" s="34">
        <v>3612.4850773825997</v>
      </c>
      <c r="X72" s="34"/>
      <c r="Y72" s="34"/>
      <c r="Z72" s="34">
        <v>601.74990997999998</v>
      </c>
      <c r="AA72" s="34">
        <v>302.17841813000001</v>
      </c>
      <c r="AB72" s="34">
        <v>95.720354360100004</v>
      </c>
      <c r="AC72" s="34">
        <v>9.6449872578000004</v>
      </c>
      <c r="AD72" s="34">
        <v>82.282264953899997</v>
      </c>
      <c r="AE72" s="34"/>
      <c r="AF72" s="34"/>
      <c r="AG72" s="34"/>
      <c r="AH72" s="34">
        <v>1692.6678508284372</v>
      </c>
      <c r="AI72" s="34">
        <v>1662.6980201906222</v>
      </c>
      <c r="AJ72" s="34">
        <v>132.00771679840801</v>
      </c>
      <c r="AK72" s="34">
        <v>125.111489565133</v>
      </c>
      <c r="AL72" s="34">
        <v>5.7656000000000001</v>
      </c>
      <c r="AM72" s="34">
        <v>9914.7880967598048</v>
      </c>
      <c r="AN72" s="34">
        <v>7836.6805580899982</v>
      </c>
      <c r="AO72" s="34"/>
      <c r="AP72" s="34">
        <v>1529.3428371399998</v>
      </c>
      <c r="AQ72" s="34">
        <v>824.17047776000004</v>
      </c>
      <c r="AR72" s="34">
        <v>442.21844360830005</v>
      </c>
      <c r="AS72" s="34">
        <v>145.57540162090001</v>
      </c>
      <c r="AT72" s="34">
        <v>288.05118279999994</v>
      </c>
      <c r="AU72" s="34"/>
      <c r="AV72" s="34"/>
      <c r="AW72" s="34"/>
      <c r="AX72" s="34">
        <v>7471.6772020424387</v>
      </c>
      <c r="AY72" s="34">
        <v>1986.8347136751629</v>
      </c>
      <c r="AZ72" s="34">
        <v>455.03466743220497</v>
      </c>
      <c r="BA72" s="34">
        <v>1.2415136100000002</v>
      </c>
      <c r="BB72" s="34">
        <v>3.4687379547371404</v>
      </c>
      <c r="BC72" s="34">
        <v>78.662799352232</v>
      </c>
      <c r="BD72" s="34"/>
      <c r="BE72" s="34"/>
      <c r="BF72" s="34">
        <v>1.0618190000000001E-2</v>
      </c>
      <c r="BG72" s="34">
        <v>62.874417999999999</v>
      </c>
      <c r="BH72" s="34">
        <v>33.737703619900003</v>
      </c>
      <c r="BI72" s="34">
        <v>1.9099999999999999E-6</v>
      </c>
      <c r="BJ72" s="34">
        <v>33.736014600000004</v>
      </c>
      <c r="BK72" s="34"/>
      <c r="BL72" s="34"/>
      <c r="BM72" s="34"/>
      <c r="BN72" s="34">
        <v>78.662799352232</v>
      </c>
      <c r="BO72" s="34"/>
      <c r="BP72" s="34"/>
      <c r="BQ72" s="34"/>
      <c r="BR72" s="34">
        <v>3.4030999999999998</v>
      </c>
      <c r="BS72" s="34">
        <v>3620.7637367656421</v>
      </c>
      <c r="BT72" s="34">
        <v>4691.0291037799989</v>
      </c>
      <c r="BU72" s="34"/>
      <c r="BV72" s="34">
        <v>270.27484376000001</v>
      </c>
      <c r="BW72" s="34">
        <v>213.93666555000001</v>
      </c>
      <c r="BX72" s="34">
        <v>93.499835023300008</v>
      </c>
      <c r="BY72" s="34">
        <v>8.9703986537000002</v>
      </c>
      <c r="BZ72" s="34">
        <v>79.546195470000001</v>
      </c>
      <c r="CA72" s="34"/>
      <c r="CB72" s="34"/>
      <c r="CC72" s="34"/>
      <c r="CD72" s="34">
        <v>2288.872489834293</v>
      </c>
      <c r="CE72" s="34">
        <v>1157.5530565710339</v>
      </c>
      <c r="CF72" s="34">
        <v>174.337021660315</v>
      </c>
      <c r="CG72" s="34">
        <v>1.1686999999999999E-3</v>
      </c>
      <c r="CH72" s="34">
        <v>3.9251</v>
      </c>
      <c r="CI72" s="34">
        <v>1873.641270050736</v>
      </c>
      <c r="CJ72" s="34"/>
      <c r="CK72" s="34"/>
      <c r="CL72" s="34">
        <v>832.32420475000004</v>
      </c>
      <c r="CM72" s="34">
        <v>32.190751679999998</v>
      </c>
      <c r="CN72" s="34">
        <v>117.6680089038</v>
      </c>
      <c r="CO72" s="34">
        <v>103.00796461220001</v>
      </c>
      <c r="CP72" s="34">
        <v>13.28745707</v>
      </c>
      <c r="CQ72" s="34"/>
      <c r="CR72" s="34"/>
      <c r="CS72" s="34"/>
      <c r="CT72" s="34">
        <v>1609.7560234921191</v>
      </c>
      <c r="CU72" s="34">
        <v>196.61864796254599</v>
      </c>
      <c r="CV72" s="34">
        <v>67.266582456071006</v>
      </c>
      <c r="CW72" s="34">
        <v>1.6140000000000001E-5</v>
      </c>
      <c r="CX72" s="34">
        <v>3.7808000000000002</v>
      </c>
      <c r="CY72" s="34">
        <v>1192.424872634881</v>
      </c>
      <c r="CZ72" s="34"/>
      <c r="DA72" s="34"/>
      <c r="DB72" s="34">
        <v>250.89311761000002</v>
      </c>
      <c r="DC72" s="34">
        <v>393.86855783999999</v>
      </c>
      <c r="DD72" s="34">
        <v>130.38875075300001</v>
      </c>
      <c r="DE72" s="34">
        <v>31.895815659099998</v>
      </c>
      <c r="DF72" s="34">
        <v>97.90164390999999</v>
      </c>
      <c r="DG72" s="34"/>
      <c r="DH72" s="34"/>
      <c r="DI72" s="34"/>
      <c r="DJ72" s="34">
        <v>1047.5273318955381</v>
      </c>
      <c r="DK72" s="34">
        <v>128.714778256508</v>
      </c>
      <c r="DL72" s="34">
        <v>15.712551142835</v>
      </c>
      <c r="DM72" s="34">
        <v>0.47021134000000003</v>
      </c>
      <c r="DN72" s="34">
        <v>3.0899000000000001</v>
      </c>
      <c r="DO72" s="34">
        <v>3149.2954179563149</v>
      </c>
      <c r="DP72" s="34">
        <v>3145.6514543099997</v>
      </c>
      <c r="DQ72" s="34"/>
      <c r="DR72" s="34">
        <v>175.84005283000002</v>
      </c>
      <c r="DS72" s="34">
        <v>121.30008468999999</v>
      </c>
      <c r="DT72" s="34">
        <v>66.924145308299998</v>
      </c>
      <c r="DU72" s="34">
        <v>1.7012207858999999</v>
      </c>
      <c r="DV72" s="34">
        <v>63.579871750000002</v>
      </c>
      <c r="DW72" s="34"/>
      <c r="DX72" s="34"/>
      <c r="DY72" s="34"/>
      <c r="DZ72" s="34">
        <v>2446.8585574682561</v>
      </c>
      <c r="EA72" s="34">
        <v>503.94823088507496</v>
      </c>
      <c r="EB72" s="34">
        <v>197.71851217298399</v>
      </c>
      <c r="EC72" s="34">
        <v>0.7701174300000001</v>
      </c>
      <c r="ED72" s="34">
        <v>2.9034</v>
      </c>
      <c r="EE72" s="34">
        <v>48421.309556776607</v>
      </c>
      <c r="EF72" s="34">
        <v>2919.5480421500001</v>
      </c>
      <c r="EG72" s="34"/>
      <c r="EH72" s="34">
        <v>7046.1699854799999</v>
      </c>
      <c r="EI72" s="34">
        <v>1187.4169713599999</v>
      </c>
      <c r="EJ72" s="34">
        <v>878.30313994750009</v>
      </c>
      <c r="EK72" s="34">
        <v>310.64217645299999</v>
      </c>
      <c r="EL72" s="34">
        <v>518.55481950649994</v>
      </c>
      <c r="EM72" s="34"/>
      <c r="EN72" s="34"/>
      <c r="EO72" s="34"/>
      <c r="EP72" s="34">
        <v>40051.31835904051</v>
      </c>
      <c r="EQ72" s="34">
        <v>6720.434242432043</v>
      </c>
      <c r="ER72" s="34">
        <v>528.57027114787104</v>
      </c>
      <c r="ES72" s="34">
        <v>1120.9866841561789</v>
      </c>
      <c r="ET72" s="34">
        <v>2.8574684581678245</v>
      </c>
      <c r="EU72" s="34">
        <v>7044.8403124878605</v>
      </c>
      <c r="EV72" s="34"/>
      <c r="EW72" s="34"/>
      <c r="EX72" s="34">
        <v>1123.6517247100001</v>
      </c>
      <c r="EY72" s="34">
        <v>256.71362475000001</v>
      </c>
      <c r="EZ72" s="34">
        <v>123.44750081860001</v>
      </c>
      <c r="FA72" s="34">
        <v>29.861042403299997</v>
      </c>
      <c r="FB72" s="34">
        <v>86.428318344999994</v>
      </c>
      <c r="FC72" s="34"/>
      <c r="FD72" s="34"/>
      <c r="FE72" s="34"/>
      <c r="FF72" s="34">
        <v>5756.6584259869651</v>
      </c>
      <c r="FG72" s="34">
        <v>886.782317467491</v>
      </c>
      <c r="FH72" s="34">
        <v>137.32472769775998</v>
      </c>
      <c r="FI72" s="34">
        <v>264.07484133564498</v>
      </c>
      <c r="FJ72" s="34">
        <v>3.0619000000000001</v>
      </c>
      <c r="FK72" s="34">
        <v>1168.5589442426819</v>
      </c>
      <c r="FL72" s="34"/>
      <c r="FM72" s="34"/>
      <c r="FN72" s="34">
        <v>352.69114573000002</v>
      </c>
      <c r="FO72" s="34">
        <v>9.71126851</v>
      </c>
      <c r="FP72" s="34">
        <v>12.4897240318</v>
      </c>
      <c r="FQ72" s="34">
        <v>5.6760067359999997</v>
      </c>
      <c r="FR72" s="34">
        <v>5.6084948700000004</v>
      </c>
      <c r="FS72" s="34"/>
      <c r="FT72" s="34"/>
      <c r="FU72" s="34"/>
      <c r="FV72" s="34">
        <v>925.93113298454796</v>
      </c>
      <c r="FW72" s="34">
        <v>109.45856978133101</v>
      </c>
      <c r="FX72" s="34">
        <v>127.866622736803</v>
      </c>
      <c r="FY72" s="34">
        <v>5.3026187400000007</v>
      </c>
      <c r="FZ72" s="34">
        <v>2.9565000000000001</v>
      </c>
      <c r="GA72" s="34">
        <v>26.228809720116999</v>
      </c>
      <c r="GB72" s="34"/>
      <c r="GC72" s="34"/>
      <c r="GD72" s="34">
        <v>5.1421000000000001E-3</v>
      </c>
      <c r="GE72" s="34">
        <v>6.3734099999999995E-3</v>
      </c>
      <c r="GF72" s="34">
        <v>4.4490600000000003E-3</v>
      </c>
      <c r="GG72" s="34">
        <v>1.2900399999999999E-3</v>
      </c>
      <c r="GH72" s="34">
        <v>2.9946500000000002E-3</v>
      </c>
      <c r="GI72" s="34"/>
      <c r="GJ72" s="34"/>
      <c r="GK72" s="34"/>
      <c r="GL72" s="34">
        <v>26.228809720116999</v>
      </c>
      <c r="GM72" s="34"/>
      <c r="GN72" s="34"/>
      <c r="GO72" s="34"/>
      <c r="GP72" s="34">
        <v>0.1686</v>
      </c>
      <c r="GQ72" s="34">
        <v>503.668158400116</v>
      </c>
      <c r="GR72" s="34"/>
      <c r="GS72" s="34"/>
      <c r="GT72" s="34">
        <v>83.192953939999995</v>
      </c>
      <c r="GU72" s="34">
        <v>35.135667349999999</v>
      </c>
      <c r="GV72" s="34">
        <v>23.617120352899999</v>
      </c>
      <c r="GW72" s="34">
        <v>1.7717835419999999</v>
      </c>
      <c r="GX72" s="34">
        <v>21.015116155499999</v>
      </c>
      <c r="GY72" s="34"/>
      <c r="GZ72" s="34"/>
      <c r="HA72" s="34"/>
      <c r="HB72" s="34">
        <v>366.80755793270896</v>
      </c>
      <c r="HC72" s="34">
        <v>114.427825359918</v>
      </c>
      <c r="HD72" s="34">
        <v>17.960230707489</v>
      </c>
      <c r="HE72" s="34">
        <v>4.4725444000000003</v>
      </c>
      <c r="HF72" s="34">
        <v>3.3593000000000002</v>
      </c>
      <c r="HG72" s="34">
        <v>119.49733437976199</v>
      </c>
      <c r="HH72" s="34"/>
      <c r="HI72" s="34"/>
      <c r="HJ72" s="34">
        <v>43.286330909999997</v>
      </c>
      <c r="HK72" s="34">
        <v>7.0607037500000001</v>
      </c>
      <c r="HL72" s="34">
        <v>3.5822851364000003</v>
      </c>
      <c r="HM72" s="34">
        <v>0.20685257430000001</v>
      </c>
      <c r="HN72" s="34">
        <v>3.1504116</v>
      </c>
      <c r="HO72" s="34"/>
      <c r="HP72" s="34"/>
      <c r="HQ72" s="34"/>
      <c r="HR72" s="34">
        <v>106.59944839248899</v>
      </c>
      <c r="HS72" s="34">
        <v>1.2772290772729999</v>
      </c>
      <c r="HT72" s="34">
        <v>1.1383771100000002</v>
      </c>
      <c r="HU72" s="34">
        <v>10.482279800000001</v>
      </c>
      <c r="HV72" s="34">
        <v>3.4796</v>
      </c>
      <c r="HW72" s="34">
        <v>97.269109213924011</v>
      </c>
      <c r="HX72" s="34"/>
      <c r="HY72" s="34"/>
      <c r="HZ72" s="34">
        <v>16.164826600000001</v>
      </c>
      <c r="IA72" s="34">
        <v>2.4402722999999997</v>
      </c>
      <c r="IB72" s="34">
        <v>1.7593574169000001</v>
      </c>
      <c r="IC72" s="34">
        <v>0.47041022509999997</v>
      </c>
      <c r="ID72" s="34">
        <v>1.1748078400000002</v>
      </c>
      <c r="IE72" s="34"/>
      <c r="IF72" s="34"/>
      <c r="IG72" s="34"/>
      <c r="IH72" s="34">
        <v>92.425612908280002</v>
      </c>
      <c r="II72" s="34">
        <v>3.4373213879829998</v>
      </c>
      <c r="IJ72" s="34">
        <v>1.1546645076609998</v>
      </c>
      <c r="IK72" s="34">
        <v>0.25151041000000002</v>
      </c>
      <c r="IL72" s="34">
        <v>1.8029999999999999</v>
      </c>
      <c r="IM72" s="34">
        <v>836.83143429808604</v>
      </c>
      <c r="IN72" s="34"/>
      <c r="IO72" s="34"/>
      <c r="IP72" s="34">
        <v>193.26913640999999</v>
      </c>
      <c r="IQ72" s="34">
        <v>24.56448352</v>
      </c>
      <c r="IR72" s="34">
        <v>14.044081158500001</v>
      </c>
      <c r="IS72" s="34">
        <v>1.6399624081999999</v>
      </c>
      <c r="IT72" s="34">
        <v>10.735464835</v>
      </c>
      <c r="IU72" s="34"/>
      <c r="IV72" s="34"/>
      <c r="IW72" s="34"/>
      <c r="IX72" s="34">
        <v>410.516130396287</v>
      </c>
      <c r="IY72" s="34">
        <v>383.41428064926799</v>
      </c>
      <c r="IZ72" s="34">
        <v>23.292735738469002</v>
      </c>
      <c r="JA72" s="34">
        <v>19.608287514061999</v>
      </c>
      <c r="JB72" s="34">
        <v>5.4733999999999998</v>
      </c>
      <c r="JC72" s="34">
        <v>906.98858567931109</v>
      </c>
      <c r="JD72" s="34"/>
      <c r="JE72" s="34"/>
      <c r="JF72" s="34">
        <v>124.5551581</v>
      </c>
      <c r="JG72" s="34">
        <v>8.5741039399999988</v>
      </c>
      <c r="JH72" s="34">
        <v>11.6664959703</v>
      </c>
      <c r="JI72" s="34">
        <v>3.5962229541999999</v>
      </c>
      <c r="JJ72" s="34">
        <v>6.2880230700000004</v>
      </c>
      <c r="JK72" s="34"/>
      <c r="JL72" s="34"/>
      <c r="JM72" s="34"/>
      <c r="JN72" s="34">
        <v>665.77347868867298</v>
      </c>
      <c r="JO72" s="34">
        <v>233.433940785142</v>
      </c>
      <c r="JP72" s="34">
        <v>5.5960433454959997</v>
      </c>
      <c r="JQ72" s="34">
        <v>2.1851228599999999</v>
      </c>
      <c r="JR72" s="34">
        <v>3.1738</v>
      </c>
      <c r="JS72" s="34">
        <v>572.67499739171001</v>
      </c>
      <c r="JT72" s="34"/>
      <c r="JU72" s="34"/>
      <c r="JV72" s="34">
        <v>89.297231409999995</v>
      </c>
      <c r="JW72" s="34">
        <v>12.23905852</v>
      </c>
      <c r="JX72" s="34">
        <v>7.1255385306000001</v>
      </c>
      <c r="JY72" s="34">
        <v>1.3632285316999999</v>
      </c>
      <c r="JZ72" s="34">
        <v>4.7573503249</v>
      </c>
      <c r="KA72" s="34"/>
      <c r="KB72" s="34"/>
      <c r="KC72" s="34"/>
      <c r="KD72" s="34">
        <v>441.416096570489</v>
      </c>
      <c r="KE72" s="34">
        <v>111.78768823908</v>
      </c>
      <c r="KF72" s="34">
        <v>14.314662732140999</v>
      </c>
      <c r="KG72" s="34">
        <v>5.1565498499999993</v>
      </c>
      <c r="KH72" s="34">
        <v>3.4371999999999998</v>
      </c>
      <c r="KI72" s="34">
        <v>2108.6164865951559</v>
      </c>
      <c r="KJ72" s="34">
        <v>2188.2217320500004</v>
      </c>
      <c r="KK72" s="34"/>
      <c r="KL72" s="34">
        <v>154.93657313999998</v>
      </c>
      <c r="KM72" s="34">
        <v>91.505719110000001</v>
      </c>
      <c r="KN72" s="34">
        <v>32.765576581300003</v>
      </c>
      <c r="KO72" s="34">
        <v>0.54916202469999997</v>
      </c>
      <c r="KP72" s="34">
        <v>31.63117755</v>
      </c>
      <c r="KQ72" s="34"/>
      <c r="KR72" s="34"/>
      <c r="KS72" s="34"/>
      <c r="KT72" s="34">
        <v>1316.391070109177</v>
      </c>
      <c r="KU72" s="34">
        <v>456.62019716597905</v>
      </c>
      <c r="KV72" s="34">
        <v>15.54938688</v>
      </c>
      <c r="KW72" s="34">
        <v>320.05583244000002</v>
      </c>
      <c r="KX72" s="34">
        <v>5.4257</v>
      </c>
      <c r="KY72" s="34">
        <v>4722.3579964797491</v>
      </c>
      <c r="KZ72" s="34">
        <v>718.01863096</v>
      </c>
      <c r="LA72" s="34"/>
      <c r="LB72" s="34">
        <v>857.63194833</v>
      </c>
      <c r="LC72" s="34">
        <v>32.794809110000003</v>
      </c>
      <c r="LD72" s="34">
        <v>80.939084747700008</v>
      </c>
      <c r="LE72" s="34">
        <v>65.1909457374</v>
      </c>
      <c r="LF72" s="34">
        <v>12.232564025699999</v>
      </c>
      <c r="LG72" s="34"/>
      <c r="LH72" s="34"/>
      <c r="LI72" s="34"/>
      <c r="LJ72" s="34">
        <v>4026.0310665680809</v>
      </c>
      <c r="LK72" s="34">
        <v>631.40153029937301</v>
      </c>
      <c r="LL72" s="34">
        <v>5.4611860822949998</v>
      </c>
      <c r="LM72" s="34">
        <v>59.464213530000002</v>
      </c>
      <c r="LN72" s="34">
        <v>2.6414</v>
      </c>
      <c r="LO72" s="34">
        <v>936.57853976791</v>
      </c>
      <c r="LP72" s="34"/>
      <c r="LQ72" s="34"/>
      <c r="LR72" s="34">
        <v>82.316380629999998</v>
      </c>
      <c r="LS72" s="34">
        <v>42.200855709999999</v>
      </c>
      <c r="LT72" s="34">
        <v>18.1738149255</v>
      </c>
      <c r="LU72" s="34">
        <v>2.1320799519000002</v>
      </c>
      <c r="LV72" s="34">
        <v>14.658626570000001</v>
      </c>
      <c r="LW72" s="34"/>
      <c r="LX72" s="34"/>
      <c r="LY72" s="34"/>
      <c r="LZ72" s="34">
        <v>817.21967675091605</v>
      </c>
      <c r="MA72" s="34">
        <v>114.115021847544</v>
      </c>
      <c r="MB72" s="34">
        <v>2.3932319493269998</v>
      </c>
      <c r="MC72" s="34">
        <v>2.8506092201229998</v>
      </c>
      <c r="MD72" s="34">
        <v>3.6766000000000001</v>
      </c>
      <c r="ME72" s="34">
        <v>2546.3124373059877</v>
      </c>
      <c r="MF72" s="34">
        <v>7.2774293499999994</v>
      </c>
      <c r="MG72" s="34"/>
      <c r="MH72" s="34">
        <v>387.60992289000001</v>
      </c>
      <c r="MI72" s="34">
        <v>21.602332130000001</v>
      </c>
      <c r="MJ72" s="34">
        <v>33.730137063500003</v>
      </c>
      <c r="MK72" s="34">
        <v>14.969910088999999</v>
      </c>
      <c r="ML72" s="34">
        <v>13.984068132899999</v>
      </c>
      <c r="MM72" s="34"/>
      <c r="MN72" s="34"/>
      <c r="MO72" s="34"/>
      <c r="MP72" s="34">
        <v>2068.0816689078702</v>
      </c>
      <c r="MQ72" s="34">
        <v>392.88161304186099</v>
      </c>
      <c r="MR72" s="34">
        <v>9.140986852376999</v>
      </c>
      <c r="MS72" s="34">
        <v>76.208168503879989</v>
      </c>
      <c r="MT72" s="34">
        <v>3.0145</v>
      </c>
      <c r="MU72" s="34">
        <v>1670.0413331978668</v>
      </c>
      <c r="MV72" s="34"/>
      <c r="MW72" s="34"/>
      <c r="MX72" s="34">
        <v>387.90929654000001</v>
      </c>
      <c r="MY72" s="34">
        <v>15.616736660000001</v>
      </c>
      <c r="MZ72" s="34">
        <v>19.473000326900003</v>
      </c>
      <c r="NA72" s="34">
        <v>3.0529480881</v>
      </c>
      <c r="NB72" s="34">
        <v>14.4214756493</v>
      </c>
      <c r="NC72" s="34"/>
      <c r="ND72" s="34"/>
      <c r="NE72" s="34"/>
      <c r="NF72" s="34">
        <v>1404.3375816115811</v>
      </c>
      <c r="NG72" s="34">
        <v>239.92642655807799</v>
      </c>
      <c r="NH72" s="34">
        <v>5.1662452082080002</v>
      </c>
      <c r="NI72" s="34">
        <v>20.61107982</v>
      </c>
      <c r="NJ72" s="34">
        <v>2.6017999999999999</v>
      </c>
      <c r="NK72" s="34">
        <v>5108.3892691562578</v>
      </c>
      <c r="NL72" s="34"/>
      <c r="NM72" s="34"/>
      <c r="NN72" s="34">
        <v>771.98710117999997</v>
      </c>
      <c r="NO72" s="34">
        <v>32.807895039999998</v>
      </c>
      <c r="NP72" s="34">
        <v>139.85187014070002</v>
      </c>
      <c r="NQ72" s="34">
        <v>111.05011458130001</v>
      </c>
      <c r="NR72" s="34">
        <v>22.7687060425</v>
      </c>
      <c r="NS72" s="34"/>
      <c r="NT72" s="34"/>
      <c r="NU72" s="34"/>
      <c r="NV72" s="34">
        <v>4229.0472960889401</v>
      </c>
      <c r="NW72" s="34">
        <v>849.30667505807901</v>
      </c>
      <c r="NX72" s="34">
        <v>4.2337355692390002</v>
      </c>
      <c r="NY72" s="34">
        <v>25.801562440000001</v>
      </c>
      <c r="NZ72" s="34">
        <v>2.2984</v>
      </c>
      <c r="OA72" s="34">
        <v>2768.849930393957</v>
      </c>
      <c r="OB72" s="34"/>
      <c r="OC72" s="34"/>
      <c r="OD72" s="34">
        <v>415.94407401999996</v>
      </c>
      <c r="OE72" s="34">
        <v>94.547760709999991</v>
      </c>
      <c r="OF72" s="34">
        <v>50.316951895900004</v>
      </c>
      <c r="OG72" s="34">
        <v>10.653482840700001</v>
      </c>
      <c r="OH72" s="34">
        <v>36.527751720299996</v>
      </c>
      <c r="OI72" s="34"/>
      <c r="OJ72" s="34"/>
      <c r="OK72" s="34"/>
      <c r="OL72" s="34">
        <v>2033.6334858254831</v>
      </c>
      <c r="OM72" s="34">
        <v>589.8078153162561</v>
      </c>
      <c r="ON72" s="34">
        <v>47.627258589291998</v>
      </c>
      <c r="OO72" s="34">
        <v>97.781370662926008</v>
      </c>
      <c r="OP72" s="34">
        <v>3.6335000000000002</v>
      </c>
      <c r="OQ72" s="34">
        <v>5277.2130935164741</v>
      </c>
      <c r="OR72" s="34">
        <v>2.4905518699999996</v>
      </c>
      <c r="OS72" s="34"/>
      <c r="OT72" s="34">
        <v>347.35122373000002</v>
      </c>
      <c r="OU72" s="34">
        <v>48.404599679999997</v>
      </c>
      <c r="OV72" s="34">
        <v>27.119094960400002</v>
      </c>
      <c r="OW72" s="34">
        <v>6.0682941390000007</v>
      </c>
      <c r="OX72" s="34">
        <v>19.149055403000002</v>
      </c>
      <c r="OY72" s="34"/>
      <c r="OZ72" s="34"/>
      <c r="PA72" s="34"/>
      <c r="PB72" s="34">
        <v>4894.4431572411695</v>
      </c>
      <c r="PC72" s="34">
        <v>342.66233561015997</v>
      </c>
      <c r="PD72" s="34">
        <v>4.7696069951440005</v>
      </c>
      <c r="PE72" s="34">
        <v>35.337993670000003</v>
      </c>
      <c r="PF72" s="34">
        <v>1.5168999999999999</v>
      </c>
      <c r="PG72" s="34">
        <v>2237.1359503767471</v>
      </c>
      <c r="PH72" s="34"/>
      <c r="PI72" s="34"/>
      <c r="PJ72" s="34">
        <v>274.69817135</v>
      </c>
      <c r="PK72" s="34">
        <v>14.38378108</v>
      </c>
      <c r="PL72" s="34">
        <v>10.8515259981</v>
      </c>
      <c r="PM72" s="34">
        <v>4.8209021239999998</v>
      </c>
      <c r="PN72" s="34">
        <v>4.7017499615</v>
      </c>
      <c r="PO72" s="34"/>
      <c r="PP72" s="34"/>
      <c r="PQ72" s="34"/>
      <c r="PR72" s="34">
        <v>2053.5728169989843</v>
      </c>
      <c r="PS72" s="34">
        <v>160.862015974103</v>
      </c>
      <c r="PT72" s="34">
        <v>10.76788861366</v>
      </c>
      <c r="PU72" s="34">
        <v>11.933228789999999</v>
      </c>
      <c r="PV72" s="34">
        <v>1.8622000000000001</v>
      </c>
      <c r="PW72" s="34">
        <v>2363.1294862737732</v>
      </c>
      <c r="PX72" s="34"/>
      <c r="PY72" s="34"/>
      <c r="PZ72" s="34">
        <v>382.03518687999997</v>
      </c>
      <c r="QA72" s="34">
        <v>69.928735810000006</v>
      </c>
      <c r="QB72" s="34">
        <v>36.4957693522</v>
      </c>
      <c r="QC72" s="34">
        <v>5.7995749488000001</v>
      </c>
      <c r="QD72" s="34">
        <v>27.808346409400002</v>
      </c>
      <c r="QE72" s="34"/>
      <c r="QF72" s="34"/>
      <c r="QG72" s="34"/>
      <c r="QH72" s="34">
        <v>1731.09709600313</v>
      </c>
      <c r="QI72" s="34">
        <v>522.97893959191606</v>
      </c>
      <c r="QJ72" s="34">
        <v>25.476829658727002</v>
      </c>
      <c r="QK72" s="34">
        <v>83.57662101999999</v>
      </c>
      <c r="QL72" s="34">
        <v>3.7873000000000001</v>
      </c>
      <c r="QM72" s="34">
        <v>2517.3093046940862</v>
      </c>
      <c r="QN72" s="34"/>
      <c r="QO72" s="34"/>
      <c r="QP72" s="34">
        <v>73.132016590000006</v>
      </c>
      <c r="QQ72" s="34">
        <v>56.959153869999994</v>
      </c>
      <c r="QR72" s="34">
        <v>18.0920373276</v>
      </c>
      <c r="QS72" s="34">
        <v>0.5597110797999999</v>
      </c>
      <c r="QT72" s="34">
        <v>16.289085555700002</v>
      </c>
      <c r="QU72" s="34"/>
      <c r="QV72" s="34"/>
      <c r="QW72" s="34"/>
      <c r="QX72" s="34">
        <v>2449.0184316081236</v>
      </c>
      <c r="QY72" s="34">
        <v>62.458820285085999</v>
      </c>
      <c r="QZ72" s="34">
        <v>2.0995191808759999</v>
      </c>
      <c r="RA72" s="34">
        <v>3.7325336200000003</v>
      </c>
      <c r="RB72" s="34">
        <v>1.7193000000000001</v>
      </c>
      <c r="RC72" s="34">
        <v>708.445402079676</v>
      </c>
      <c r="RD72" s="34"/>
      <c r="RE72" s="34"/>
      <c r="RF72" s="34">
        <v>148.72134068</v>
      </c>
      <c r="RG72" s="34">
        <v>69.423673609999994</v>
      </c>
      <c r="RH72" s="34">
        <v>36.241912046099998</v>
      </c>
      <c r="RI72" s="34">
        <v>9.1707679659999997</v>
      </c>
      <c r="RJ72" s="34">
        <v>26.551991657999999</v>
      </c>
      <c r="RK72" s="34"/>
      <c r="RL72" s="34"/>
      <c r="RM72" s="34"/>
      <c r="RN72" s="34">
        <v>633.08894027554197</v>
      </c>
      <c r="RO72" s="34">
        <v>58.710540418360999</v>
      </c>
      <c r="RP72" s="34">
        <v>2.8985517357729997</v>
      </c>
      <c r="RQ72" s="34">
        <v>13.74736965</v>
      </c>
      <c r="RR72" s="34">
        <v>2.6179999999999999</v>
      </c>
      <c r="RS72" s="34">
        <v>415.44018807874397</v>
      </c>
      <c r="RT72" s="34"/>
      <c r="RU72" s="34"/>
      <c r="RV72" s="34">
        <v>78.737023450000009</v>
      </c>
      <c r="RW72" s="34">
        <v>49.782245170000003</v>
      </c>
      <c r="RX72" s="34">
        <v>27.403554996100002</v>
      </c>
      <c r="RY72" s="34">
        <v>0.86729528</v>
      </c>
      <c r="RZ72" s="34">
        <v>25.8905839482</v>
      </c>
      <c r="SA72" s="34"/>
      <c r="SB72" s="34"/>
      <c r="SC72" s="34"/>
      <c r="SD72" s="34">
        <v>268.74854193764196</v>
      </c>
      <c r="SE72" s="34">
        <v>120.44154118968099</v>
      </c>
      <c r="SF72" s="34">
        <v>14.816830999966999</v>
      </c>
      <c r="SG72" s="34">
        <v>11.433273951454</v>
      </c>
      <c r="SH72" s="34">
        <v>4.4024000000000001</v>
      </c>
      <c r="SI72" s="34">
        <v>3758.4810780302601</v>
      </c>
      <c r="SJ72" s="34">
        <v>3.5396979200000001</v>
      </c>
      <c r="SK72" s="34"/>
      <c r="SL72" s="34">
        <v>654.75591425000005</v>
      </c>
      <c r="SM72" s="34">
        <v>190.91297288999999</v>
      </c>
      <c r="SN72" s="34">
        <v>148.99182793720001</v>
      </c>
      <c r="SO72" s="34">
        <v>31.116858459700001</v>
      </c>
      <c r="SP72" s="34">
        <v>112.7172625696</v>
      </c>
      <c r="SQ72" s="34"/>
      <c r="SR72" s="34"/>
      <c r="SS72" s="34"/>
      <c r="ST72" s="34">
        <v>3331.4817096312954</v>
      </c>
      <c r="SU72" s="34">
        <v>331.53169792966798</v>
      </c>
      <c r="SV72" s="34">
        <v>49.013620121208</v>
      </c>
      <c r="SW72" s="34">
        <v>46.454050348089005</v>
      </c>
      <c r="SX72" s="34">
        <v>2.9984000000000002</v>
      </c>
      <c r="SY72" s="34">
        <v>6.4513750163949997</v>
      </c>
      <c r="SZ72" s="34"/>
      <c r="TA72" s="34"/>
      <c r="TB72" s="34">
        <v>2.2901619100000001</v>
      </c>
      <c r="TC72" s="34">
        <v>0.10014473</v>
      </c>
      <c r="TD72" s="34">
        <v>0.12042917230000001</v>
      </c>
      <c r="TE72" s="34">
        <v>5.3329727799999997E-2</v>
      </c>
      <c r="TF72" s="34">
        <v>6.1392620000000002E-2</v>
      </c>
      <c r="TG72" s="34"/>
      <c r="TH72" s="34"/>
      <c r="TI72" s="34"/>
      <c r="TJ72" s="34">
        <v>2.7691259020239998</v>
      </c>
      <c r="TK72" s="34">
        <v>2.7098993984119999</v>
      </c>
      <c r="TL72" s="34">
        <v>0.50732813595899995</v>
      </c>
      <c r="TM72" s="34">
        <v>0.46502157999999999</v>
      </c>
      <c r="TN72" s="34">
        <v>6.1288</v>
      </c>
      <c r="TO72" s="34">
        <v>17556.89702468977</v>
      </c>
      <c r="TP72" s="34">
        <v>4490.7625603900005</v>
      </c>
      <c r="TQ72" s="34"/>
      <c r="TR72" s="34">
        <v>1707.2768850999998</v>
      </c>
      <c r="TS72" s="34">
        <v>367.6995703</v>
      </c>
      <c r="TT72" s="34">
        <v>183.89712370610002</v>
      </c>
      <c r="TU72" s="34">
        <v>38.553765661300005</v>
      </c>
      <c r="TV72" s="34">
        <v>131.8704753703</v>
      </c>
      <c r="TW72" s="34"/>
      <c r="TX72" s="34"/>
      <c r="TY72" s="34"/>
      <c r="TZ72" s="34">
        <v>10036.163500590359</v>
      </c>
      <c r="UA72" s="34">
        <v>3808.124220645926</v>
      </c>
      <c r="UB72" s="34">
        <v>3513.5387271884128</v>
      </c>
      <c r="UC72" s="34">
        <v>199.07057626507</v>
      </c>
      <c r="UD72" s="34">
        <v>5.7600718544562293</v>
      </c>
      <c r="UE72" s="34">
        <v>16656.366523359422</v>
      </c>
      <c r="UF72" s="34">
        <v>4099.6990140700009</v>
      </c>
      <c r="UG72" s="34"/>
      <c r="UH72" s="34">
        <v>1658.2325497699999</v>
      </c>
      <c r="UI72" s="34">
        <v>351.77243142999998</v>
      </c>
      <c r="UJ72" s="34">
        <v>166.9547640726</v>
      </c>
      <c r="UK72" s="34">
        <v>38.167430189299999</v>
      </c>
      <c r="UL72" s="34">
        <v>116.0575579003</v>
      </c>
      <c r="UM72" s="34"/>
      <c r="UN72" s="34"/>
      <c r="UO72" s="34"/>
      <c r="UP72" s="34">
        <v>9198.9369374932758</v>
      </c>
      <c r="UQ72" s="34">
        <v>3745.8065274005789</v>
      </c>
      <c r="UR72" s="34">
        <v>3512.5524822004936</v>
      </c>
      <c r="US72" s="34">
        <v>199.07057626507</v>
      </c>
      <c r="UT72" s="34">
        <v>5.9596</v>
      </c>
      <c r="UU72" s="34">
        <v>1602.7619075810562</v>
      </c>
      <c r="UV72" s="34"/>
      <c r="UW72" s="34"/>
      <c r="UX72" s="34"/>
      <c r="UY72" s="34"/>
      <c r="UZ72" s="34"/>
      <c r="VA72" s="34"/>
      <c r="VB72" s="34"/>
      <c r="VC72" s="34"/>
      <c r="VD72" s="34"/>
      <c r="VE72" s="34"/>
      <c r="VF72" s="34">
        <v>1217.521409289295</v>
      </c>
      <c r="VG72" s="34">
        <v>50.122382341761003</v>
      </c>
      <c r="VH72" s="34">
        <v>330.12939495999996</v>
      </c>
      <c r="VI72" s="34">
        <v>4.98872099</v>
      </c>
      <c r="VJ72" s="34">
        <v>4.5530999999999997</v>
      </c>
      <c r="VK72" s="34">
        <v>625.6865774856351</v>
      </c>
      <c r="VL72" s="34">
        <v>391.06354632000006</v>
      </c>
      <c r="VM72" s="34"/>
      <c r="VN72" s="34">
        <v>47.716356820000001</v>
      </c>
      <c r="VO72" s="34">
        <v>15.838711759999999</v>
      </c>
      <c r="VP72" s="34">
        <v>16.330696746600001</v>
      </c>
      <c r="VQ72" s="34">
        <v>0.33270296840000002</v>
      </c>
      <c r="VR72" s="34">
        <v>15.76269192</v>
      </c>
      <c r="VS72" s="34"/>
      <c r="VT72" s="34"/>
      <c r="VU72" s="34"/>
      <c r="VV72" s="34">
        <v>614.75772419037901</v>
      </c>
      <c r="VW72" s="34">
        <v>10.928853295255999</v>
      </c>
      <c r="VX72" s="34"/>
      <c r="VY72" s="34"/>
      <c r="VZ72" s="34">
        <v>1.202</v>
      </c>
      <c r="WA72" s="34">
        <v>274.84392384471397</v>
      </c>
      <c r="WB72" s="34"/>
      <c r="WC72" s="34"/>
      <c r="WD72" s="34">
        <v>1.3279785100000001</v>
      </c>
      <c r="WE72" s="34">
        <v>8.8427110000000003E-2</v>
      </c>
      <c r="WF72" s="34">
        <v>0.61166288690000004</v>
      </c>
      <c r="WG72" s="34">
        <v>5.3632503599999999E-2</v>
      </c>
      <c r="WH72" s="34">
        <v>5.0225550000000001E-2</v>
      </c>
      <c r="WI72" s="34"/>
      <c r="WJ72" s="34"/>
      <c r="WK72" s="34"/>
      <c r="WL72" s="34">
        <v>222.46883890670401</v>
      </c>
      <c r="WM72" s="34">
        <v>51.388839950090997</v>
      </c>
      <c r="WN72" s="34">
        <v>0.98624498791899995</v>
      </c>
      <c r="WO72" s="34"/>
      <c r="WP72" s="34">
        <v>4.0415999999999999</v>
      </c>
      <c r="WQ72" s="34">
        <v>2461.5070420816587</v>
      </c>
      <c r="WR72" s="34"/>
      <c r="WS72" s="34"/>
      <c r="WT72" s="34">
        <v>98.297053560000009</v>
      </c>
      <c r="WU72" s="34">
        <v>24.958666390000001</v>
      </c>
      <c r="WV72" s="34">
        <v>15.1523330614</v>
      </c>
      <c r="WW72" s="34">
        <v>3.0018677033999999</v>
      </c>
      <c r="WX72" s="34">
        <v>10.015672739999999</v>
      </c>
      <c r="WY72" s="34"/>
      <c r="WZ72" s="34"/>
      <c r="XA72" s="34"/>
      <c r="XB72" s="34">
        <v>1877.6760357612559</v>
      </c>
      <c r="XC72" s="34">
        <v>393.61568773041699</v>
      </c>
      <c r="XD72" s="34">
        <v>173.30899870998601</v>
      </c>
      <c r="XE72" s="34">
        <v>16.906319879999998</v>
      </c>
      <c r="XF72" s="34">
        <v>4.0716999999999999</v>
      </c>
      <c r="XG72" s="34">
        <v>9413.5223489622749</v>
      </c>
      <c r="XH72" s="34"/>
      <c r="XI72" s="34"/>
      <c r="XJ72" s="34">
        <v>1639.74975834</v>
      </c>
      <c r="XK72" s="34">
        <v>352.82468592999999</v>
      </c>
      <c r="XL72" s="34">
        <v>210.34963266310001</v>
      </c>
      <c r="XM72" s="34">
        <v>28.6730167612</v>
      </c>
      <c r="XN72" s="34">
        <v>171.1311723714</v>
      </c>
      <c r="XO72" s="34"/>
      <c r="XP72" s="34"/>
      <c r="XQ72" s="34"/>
      <c r="XR72" s="34">
        <v>6219.5725361310015</v>
      </c>
      <c r="XS72" s="34">
        <v>1740.7415510913729</v>
      </c>
      <c r="XT72" s="34">
        <v>1258.7182251460019</v>
      </c>
      <c r="XU72" s="34">
        <v>194.490036593898</v>
      </c>
      <c r="XV72" s="34">
        <v>4.8922116749066786</v>
      </c>
      <c r="XW72" s="34">
        <v>5457.0938119933635</v>
      </c>
      <c r="XX72" s="34"/>
      <c r="XY72" s="34"/>
      <c r="XZ72" s="34">
        <v>853.35737888999995</v>
      </c>
      <c r="YA72" s="34">
        <v>199.75333118</v>
      </c>
      <c r="YB72" s="34">
        <v>124.00656954690001</v>
      </c>
      <c r="YC72" s="34">
        <v>14.113122520199999</v>
      </c>
      <c r="YD72" s="34">
        <v>104.22347876629999</v>
      </c>
      <c r="YE72" s="34"/>
      <c r="YF72" s="34"/>
      <c r="YG72" s="34"/>
      <c r="YH72" s="34">
        <v>3640.6044975389918</v>
      </c>
      <c r="YI72" s="34">
        <v>902.43465777683309</v>
      </c>
      <c r="YJ72" s="34">
        <v>807.47925171070892</v>
      </c>
      <c r="YK72" s="34">
        <v>106.575404966829</v>
      </c>
      <c r="YL72" s="34">
        <v>4.7996999999999996</v>
      </c>
      <c r="YM72" s="34">
        <v>1664.74002170483</v>
      </c>
      <c r="YN72" s="34"/>
      <c r="YO72" s="34"/>
      <c r="YP72" s="34">
        <v>420.41462391000005</v>
      </c>
      <c r="YQ72" s="34">
        <v>65.32164367</v>
      </c>
      <c r="YR72" s="34">
        <v>41.632007891699999</v>
      </c>
      <c r="YS72" s="34">
        <v>5.1260472005000004</v>
      </c>
      <c r="YT72" s="34">
        <v>34.696938856199999</v>
      </c>
      <c r="YU72" s="34"/>
      <c r="YV72" s="34"/>
      <c r="YW72" s="34"/>
      <c r="YX72" s="34">
        <v>1138.685385843286</v>
      </c>
      <c r="YY72" s="34">
        <v>268.52090300376898</v>
      </c>
      <c r="YZ72" s="34">
        <v>230.733360417775</v>
      </c>
      <c r="ZA72" s="34">
        <v>26.80037244</v>
      </c>
      <c r="ZB72" s="34">
        <v>4.6257999999999999</v>
      </c>
      <c r="ZC72" s="34">
        <v>2291.6885152640812</v>
      </c>
      <c r="ZD72" s="34"/>
      <c r="ZE72" s="34"/>
      <c r="ZF72" s="34">
        <v>365.97775554000003</v>
      </c>
      <c r="ZG72" s="34">
        <v>87.749711079999997</v>
      </c>
      <c r="ZH72" s="34">
        <v>44.711055224500001</v>
      </c>
      <c r="ZI72" s="34">
        <v>9.4338470404999999</v>
      </c>
      <c r="ZJ72" s="34">
        <v>32.210754748900001</v>
      </c>
      <c r="ZK72" s="34"/>
      <c r="ZL72" s="34"/>
      <c r="ZM72" s="34"/>
      <c r="ZN72" s="34">
        <v>1440.282652748723</v>
      </c>
      <c r="ZO72" s="34">
        <v>569.78599031077101</v>
      </c>
      <c r="ZP72" s="34">
        <v>220.50561301751802</v>
      </c>
      <c r="ZQ72" s="34">
        <v>61.114259187068996</v>
      </c>
      <c r="ZR72" s="34">
        <v>5.3060999999999998</v>
      </c>
      <c r="ZS72" s="34">
        <v>38496.682118878765</v>
      </c>
      <c r="ZT72" s="34">
        <v>2086.0469547999996</v>
      </c>
      <c r="ZU72" s="34"/>
      <c r="ZV72" s="34">
        <v>5076.6846894199989</v>
      </c>
      <c r="ZW72" s="34">
        <v>1335.1301654000001</v>
      </c>
      <c r="ZX72" s="34">
        <v>703.38722884720096</v>
      </c>
      <c r="ZY72" s="34">
        <v>77.663164672400001</v>
      </c>
      <c r="ZZ72" s="34">
        <v>589.54879223899991</v>
      </c>
      <c r="AAA72" s="34"/>
      <c r="AAB72" s="34"/>
      <c r="AAC72" s="34"/>
      <c r="AAD72" s="34">
        <v>31563.676577006187</v>
      </c>
      <c r="AAE72" s="34">
        <v>4575.5856780402337</v>
      </c>
      <c r="AAF72" s="34">
        <v>897.34676424546001</v>
      </c>
      <c r="AAG72" s="34">
        <v>1460.0730995868851</v>
      </c>
      <c r="AAH72" s="34">
        <v>3.5043000000000002</v>
      </c>
      <c r="AAI72" s="34">
        <v>24586.689650385793</v>
      </c>
      <c r="AAJ72" s="34">
        <v>2465.8683211100001</v>
      </c>
      <c r="AAK72" s="34"/>
      <c r="AAL72" s="34">
        <v>3009.4567031099996</v>
      </c>
      <c r="AAM72" s="34">
        <v>332.26487359999999</v>
      </c>
      <c r="AAN72" s="34">
        <v>198.42118070409998</v>
      </c>
      <c r="AAO72" s="34">
        <v>43.909591253099997</v>
      </c>
      <c r="AAP72" s="34">
        <v>139.64820055850001</v>
      </c>
      <c r="AAQ72" s="34"/>
      <c r="AAR72" s="34"/>
      <c r="AAS72" s="34"/>
      <c r="AAT72" s="34">
        <v>14352.29049481517</v>
      </c>
      <c r="AAU72" s="34">
        <v>8303.951422222477</v>
      </c>
      <c r="AAV72" s="34">
        <v>1749.443823660891</v>
      </c>
      <c r="AAW72" s="34">
        <v>181.00390968725202</v>
      </c>
      <c r="AAX72" s="34">
        <v>5.0270792340538168</v>
      </c>
      <c r="AAY72" s="34">
        <v>6896.9065875103643</v>
      </c>
      <c r="AAZ72" s="34">
        <v>2217.9039994700001</v>
      </c>
      <c r="ABA72" s="34"/>
      <c r="ABB72" s="34">
        <v>1006.90647176</v>
      </c>
      <c r="ABC72" s="34">
        <v>139.65842898</v>
      </c>
      <c r="ABD72" s="34">
        <v>96.2122481878</v>
      </c>
      <c r="ABE72" s="34">
        <v>32.207371007699997</v>
      </c>
      <c r="ABF72" s="34">
        <v>57.077127663500001</v>
      </c>
      <c r="ABG72" s="34"/>
      <c r="ABH72" s="34"/>
      <c r="ABI72" s="34"/>
      <c r="ABJ72" s="34">
        <v>4786.4149558354684</v>
      </c>
      <c r="ABK72" s="34">
        <v>1457.0194860463059</v>
      </c>
      <c r="ABL72" s="34">
        <v>541.60080746133895</v>
      </c>
      <c r="ABM72" s="34">
        <v>111.87133816725201</v>
      </c>
      <c r="ABN72" s="34">
        <v>4.5663</v>
      </c>
      <c r="ABO72" s="34">
        <v>10034.136659877242</v>
      </c>
      <c r="ABP72" s="34">
        <v>186.73523768000001</v>
      </c>
      <c r="ABQ72" s="34"/>
      <c r="ABR72" s="34">
        <v>645.97282439999992</v>
      </c>
      <c r="ABS72" s="34">
        <v>122.08953795000001</v>
      </c>
      <c r="ABT72" s="34">
        <v>68.100797250799999</v>
      </c>
      <c r="ABU72" s="34">
        <v>1.1358161379</v>
      </c>
      <c r="ABV72" s="34">
        <v>64.550248502999992</v>
      </c>
      <c r="ABW72" s="34"/>
      <c r="ABX72" s="34"/>
      <c r="ABY72" s="34"/>
      <c r="ABZ72" s="34">
        <v>5290.4095576261907</v>
      </c>
      <c r="ACA72" s="34">
        <v>4455.6327646072541</v>
      </c>
      <c r="ACB72" s="34">
        <v>273.81454406379697</v>
      </c>
      <c r="ACC72" s="34">
        <v>14.27979358</v>
      </c>
      <c r="ACD72" s="34">
        <v>4.9684999999999997</v>
      </c>
      <c r="ACE72" s="34">
        <v>2052.0550134094401</v>
      </c>
      <c r="ACF72" s="34"/>
      <c r="ACG72" s="34"/>
      <c r="ACH72" s="34">
        <v>293.09795431999999</v>
      </c>
      <c r="ACI72" s="34">
        <v>7.5953461999999998</v>
      </c>
      <c r="ACJ72" s="34">
        <v>3.6453664116000004</v>
      </c>
      <c r="ACK72" s="34">
        <v>1.8362362254000002</v>
      </c>
      <c r="ACL72" s="34">
        <v>1.48181779</v>
      </c>
      <c r="ACM72" s="34"/>
      <c r="ACN72" s="34"/>
      <c r="ACO72" s="34"/>
      <c r="ACP72" s="34">
        <v>656.18724387136808</v>
      </c>
      <c r="ACQ72" s="34">
        <v>923.82270126087201</v>
      </c>
      <c r="ACR72" s="34">
        <v>470.02488849720004</v>
      </c>
      <c r="ACS72" s="34">
        <v>2.0201797799999999</v>
      </c>
      <c r="ACT72" s="34">
        <v>6.9835000000000003</v>
      </c>
      <c r="ACU72" s="34">
        <v>5386.5541258868307</v>
      </c>
      <c r="ACV72" s="34">
        <v>61.229083960000011</v>
      </c>
      <c r="ACW72" s="34"/>
      <c r="ACX72" s="34">
        <v>964.86159297000006</v>
      </c>
      <c r="ACY72" s="34">
        <v>59.403234520000005</v>
      </c>
      <c r="ACZ72" s="34">
        <v>28.332859994600003</v>
      </c>
      <c r="ADA72" s="34">
        <v>8.2996203551000001</v>
      </c>
      <c r="ADB72" s="34">
        <v>15.133781347100001</v>
      </c>
      <c r="ADC72" s="34"/>
      <c r="ADD72" s="34"/>
      <c r="ADE72" s="34"/>
      <c r="ADF72" s="34">
        <v>3436.0642526185607</v>
      </c>
      <c r="ADG72" s="34">
        <v>1441.879907332346</v>
      </c>
      <c r="ADH72" s="34">
        <v>458.32276914592302</v>
      </c>
      <c r="ADI72" s="34">
        <v>50.287196789999996</v>
      </c>
      <c r="ADJ72" s="34">
        <v>5.0701999999999998</v>
      </c>
      <c r="ADK72" s="34">
        <v>217.03726370191401</v>
      </c>
      <c r="ADL72" s="34"/>
      <c r="ADM72" s="34"/>
      <c r="ADN72" s="34">
        <v>98.617859659999993</v>
      </c>
      <c r="ADO72" s="34">
        <v>3.5183259500000004</v>
      </c>
      <c r="ADP72" s="34">
        <v>2.1299088593</v>
      </c>
      <c r="ADQ72" s="34">
        <v>0.43054752699999999</v>
      </c>
      <c r="ADR72" s="34">
        <v>1.4052252549000002</v>
      </c>
      <c r="ADS72" s="34"/>
      <c r="ADT72" s="34"/>
      <c r="ADU72" s="34"/>
      <c r="ADV72" s="34">
        <v>183.21448486358301</v>
      </c>
      <c r="ADW72" s="34">
        <v>25.596562975699001</v>
      </c>
      <c r="ADX72" s="34">
        <v>5.6808144926319999</v>
      </c>
      <c r="ADY72" s="34">
        <v>2.54540137</v>
      </c>
      <c r="ADZ72" s="34">
        <v>2.8094000000000001</v>
      </c>
      <c r="AEA72" s="34">
        <v>2522.0799090359942</v>
      </c>
      <c r="AEB72" s="34"/>
      <c r="AEC72" s="34"/>
      <c r="AED72" s="34">
        <v>1011.79988114</v>
      </c>
      <c r="AEE72" s="34">
        <v>239.34522522</v>
      </c>
      <c r="AEF72" s="34">
        <v>112.9531787408</v>
      </c>
      <c r="AEG72" s="34">
        <v>31.353862873300002</v>
      </c>
      <c r="AEH72" s="34">
        <v>78.029938826399999</v>
      </c>
      <c r="AEI72" s="34"/>
      <c r="AEJ72" s="34"/>
      <c r="AEK72" s="34"/>
      <c r="AEL72" s="34">
        <v>1779.0277652868861</v>
      </c>
      <c r="AEM72" s="34">
        <v>581.19319694087505</v>
      </c>
      <c r="AEN72" s="34">
        <v>133.36412898227701</v>
      </c>
      <c r="AEO72" s="34">
        <v>28.494817825955998</v>
      </c>
      <c r="AEP72" s="34">
        <v>4.5270000000000001</v>
      </c>
      <c r="AEQ72" s="34">
        <v>35119.713298667266</v>
      </c>
      <c r="AER72" s="34"/>
      <c r="AES72" s="34"/>
      <c r="AET72" s="34">
        <v>5327.2370186099988</v>
      </c>
      <c r="AEU72" s="34">
        <v>517.6223999</v>
      </c>
      <c r="AEV72" s="34">
        <v>165.11542708370001</v>
      </c>
      <c r="AEW72" s="34">
        <v>21.197310867800002</v>
      </c>
      <c r="AEX72" s="34">
        <v>134.65445127860002</v>
      </c>
      <c r="AEY72" s="34"/>
      <c r="AEZ72" s="34"/>
      <c r="AFA72" s="34"/>
      <c r="AFB72" s="34">
        <v>25827.9147061576</v>
      </c>
      <c r="AFC72" s="34">
        <v>7078.8019391860607</v>
      </c>
      <c r="AFD72" s="34">
        <v>2000.0587780518911</v>
      </c>
      <c r="AFE72" s="34">
        <v>212.93787527171099</v>
      </c>
      <c r="AFF72" s="34">
        <v>3.9782999999999999</v>
      </c>
      <c r="AFG72" s="34">
        <v>45353.396560855843</v>
      </c>
      <c r="AFH72" s="34">
        <v>540.97172153000008</v>
      </c>
      <c r="AFI72" s="34"/>
      <c r="AFJ72" s="34">
        <v>5694.5104019799992</v>
      </c>
      <c r="AFK72" s="34">
        <v>1065.00758946</v>
      </c>
      <c r="AFL72" s="34">
        <v>616.57334206290091</v>
      </c>
      <c r="AFM72" s="34">
        <v>123.48343862530001</v>
      </c>
      <c r="AFN72" s="34">
        <v>445.84522397590001</v>
      </c>
      <c r="AFO72" s="34"/>
      <c r="AFP72" s="34"/>
      <c r="AFQ72" s="34"/>
      <c r="AFR72" s="34">
        <v>30296.396089704263</v>
      </c>
      <c r="AFS72" s="34">
        <v>9247.8250539709388</v>
      </c>
      <c r="AFT72" s="34">
        <v>4568.997462401393</v>
      </c>
      <c r="AFU72" s="34">
        <v>1240.1779547792389</v>
      </c>
      <c r="AFV72" s="34">
        <v>5.1565033523850587</v>
      </c>
      <c r="AFW72" s="34">
        <v>15.206731994416</v>
      </c>
      <c r="AFX72" s="34">
        <v>120.92526503000001</v>
      </c>
      <c r="AFY72" s="34"/>
      <c r="AFZ72" s="34">
        <v>10.974234619999999</v>
      </c>
      <c r="AGA72" s="34">
        <v>1.45029512</v>
      </c>
      <c r="AGB72" s="34">
        <v>1.1882356929</v>
      </c>
      <c r="AGC72" s="34">
        <v>0.2203341322</v>
      </c>
      <c r="AGD72" s="34">
        <v>0.77033933999999993</v>
      </c>
      <c r="AGE72" s="34"/>
      <c r="AGF72" s="34"/>
      <c r="AGG72" s="34"/>
      <c r="AGH72" s="34">
        <v>15.206731994416</v>
      </c>
      <c r="AGI72" s="34"/>
      <c r="AGJ72" s="34"/>
      <c r="AGK72" s="34"/>
      <c r="AGL72" s="34">
        <v>38.521900000000002</v>
      </c>
      <c r="AGM72" s="34">
        <v>45338.189828861425</v>
      </c>
      <c r="AGN72" s="34">
        <v>420.04645650000003</v>
      </c>
      <c r="AGO72" s="34"/>
      <c r="AGP72" s="34">
        <v>5683.53616736</v>
      </c>
      <c r="AGQ72" s="34">
        <v>1063.55729434</v>
      </c>
      <c r="AGR72" s="34">
        <v>615.38510637000093</v>
      </c>
      <c r="AGS72" s="34">
        <v>123.2631044931</v>
      </c>
      <c r="AGT72" s="34">
        <v>445.07488463590005</v>
      </c>
      <c r="AGU72" s="34"/>
      <c r="AGV72" s="34"/>
      <c r="AGW72" s="34"/>
      <c r="AGX72" s="34">
        <v>30281.189357709845</v>
      </c>
      <c r="AGY72" s="34">
        <v>9247.8250539709388</v>
      </c>
      <c r="AGZ72" s="34">
        <v>4568.997462401393</v>
      </c>
      <c r="AHA72" s="34">
        <v>1240.1779547792389</v>
      </c>
      <c r="AHB72" s="34">
        <v>5.1452999999999998</v>
      </c>
      <c r="AHC72" s="34">
        <v>237459.07068448202</v>
      </c>
      <c r="AHD72" s="34">
        <v>20339.878158069994</v>
      </c>
      <c r="AHE72" s="34"/>
      <c r="AHF72" s="34">
        <v>32742.275123859996</v>
      </c>
      <c r="AHG72" s="34">
        <v>6548.6190434500004</v>
      </c>
      <c r="AHH72" s="34">
        <v>3622.0913847852025</v>
      </c>
      <c r="AHI72" s="34">
        <v>833.69858374950013</v>
      </c>
      <c r="AHJ72" s="34">
        <v>2589.6321946204998</v>
      </c>
      <c r="AHK72" s="34"/>
      <c r="AHL72" s="34"/>
      <c r="AHM72" s="34"/>
      <c r="AHN72" s="34">
        <v>171168.38111736634</v>
      </c>
      <c r="AHO72" s="34">
        <v>46099.805726126127</v>
      </c>
      <c r="AHP72" s="34">
        <v>15410.389563764797</v>
      </c>
      <c r="AHQ72" s="34">
        <v>4780.4942772213226</v>
      </c>
      <c r="AHR72" s="34">
        <v>4.1872119097664315</v>
      </c>
      <c r="AHS72" s="32" t="s">
        <v>518</v>
      </c>
      <c r="AHT72" s="198" t="s">
        <v>2389</v>
      </c>
      <c r="AHU72" s="32" t="s">
        <v>212</v>
      </c>
      <c r="AHV72" s="28" t="s">
        <v>2344</v>
      </c>
    </row>
    <row r="73" spans="1:906" ht="15" customHeight="1">
      <c r="A73" s="36" t="s">
        <v>7</v>
      </c>
      <c r="B73" s="58" t="s">
        <v>8</v>
      </c>
      <c r="C73" s="36" t="s">
        <v>170</v>
      </c>
      <c r="D73" s="74">
        <v>44926</v>
      </c>
      <c r="E73" s="58" t="s">
        <v>193</v>
      </c>
      <c r="F73" s="58" t="s">
        <v>191</v>
      </c>
      <c r="G73" s="59">
        <v>182439</v>
      </c>
      <c r="H73" s="31">
        <v>9964</v>
      </c>
      <c r="I73" s="31"/>
      <c r="J73" s="31">
        <v>22480</v>
      </c>
      <c r="K73" s="31">
        <v>6265</v>
      </c>
      <c r="L73" s="31">
        <v>4500</v>
      </c>
      <c r="M73" s="31">
        <v>1121</v>
      </c>
      <c r="N73" s="31">
        <v>3077</v>
      </c>
      <c r="O73" s="31"/>
      <c r="P73" s="31"/>
      <c r="Q73" s="31"/>
      <c r="R73" s="31">
        <v>134305</v>
      </c>
      <c r="S73" s="31">
        <v>33988</v>
      </c>
      <c r="T73" s="31">
        <v>13323</v>
      </c>
      <c r="U73" s="180">
        <v>823</v>
      </c>
      <c r="V73" s="34">
        <v>3.95</v>
      </c>
      <c r="W73" s="34">
        <v>4196</v>
      </c>
      <c r="X73" s="34"/>
      <c r="Y73" s="34"/>
      <c r="Z73" s="34">
        <v>571</v>
      </c>
      <c r="AA73" s="34">
        <v>179</v>
      </c>
      <c r="AB73" s="34">
        <v>142</v>
      </c>
      <c r="AC73" s="34">
        <v>33</v>
      </c>
      <c r="AD73" s="34">
        <v>99</v>
      </c>
      <c r="AE73" s="34"/>
      <c r="AF73" s="34"/>
      <c r="AG73" s="34"/>
      <c r="AH73" s="34">
        <v>2486</v>
      </c>
      <c r="AI73" s="34">
        <v>1059</v>
      </c>
      <c r="AJ73" s="34">
        <v>564</v>
      </c>
      <c r="AK73" s="34">
        <v>87</v>
      </c>
      <c r="AL73" s="34">
        <v>5.55</v>
      </c>
      <c r="AM73" s="34">
        <v>3561</v>
      </c>
      <c r="AN73" s="34">
        <v>2592</v>
      </c>
      <c r="AO73" s="34"/>
      <c r="AP73" s="34">
        <v>1759</v>
      </c>
      <c r="AQ73" s="34">
        <v>245</v>
      </c>
      <c r="AR73" s="34">
        <v>292</v>
      </c>
      <c r="AS73" s="34">
        <v>124</v>
      </c>
      <c r="AT73" s="34">
        <v>165</v>
      </c>
      <c r="AU73" s="34"/>
      <c r="AV73" s="34"/>
      <c r="AW73" s="34"/>
      <c r="AX73" s="34">
        <v>2069</v>
      </c>
      <c r="AY73" s="34">
        <v>992</v>
      </c>
      <c r="AZ73" s="34">
        <v>500</v>
      </c>
      <c r="BA73" s="34"/>
      <c r="BB73" s="34">
        <v>5.29</v>
      </c>
      <c r="BC73" s="34">
        <v>154</v>
      </c>
      <c r="BD73" s="34">
        <v>154</v>
      </c>
      <c r="BE73" s="34"/>
      <c r="BF73" s="34">
        <v>47</v>
      </c>
      <c r="BG73" s="34">
        <v>105</v>
      </c>
      <c r="BH73" s="34">
        <v>47</v>
      </c>
      <c r="BI73" s="34">
        <v>7</v>
      </c>
      <c r="BJ73" s="34">
        <v>40</v>
      </c>
      <c r="BK73" s="34"/>
      <c r="BL73" s="34"/>
      <c r="BM73" s="34"/>
      <c r="BN73" s="34">
        <v>154</v>
      </c>
      <c r="BO73" s="34"/>
      <c r="BP73" s="34"/>
      <c r="BQ73" s="34"/>
      <c r="BR73" s="34">
        <v>1.38</v>
      </c>
      <c r="BS73" s="34">
        <v>1533</v>
      </c>
      <c r="BT73" s="34">
        <v>1367</v>
      </c>
      <c r="BU73" s="34"/>
      <c r="BV73" s="34">
        <v>597</v>
      </c>
      <c r="BW73" s="34">
        <v>40</v>
      </c>
      <c r="BX73" s="34">
        <v>119</v>
      </c>
      <c r="BY73" s="34">
        <v>79</v>
      </c>
      <c r="BZ73" s="34">
        <v>38</v>
      </c>
      <c r="CA73" s="34"/>
      <c r="CB73" s="34"/>
      <c r="CC73" s="34"/>
      <c r="CD73" s="34">
        <v>977</v>
      </c>
      <c r="CE73" s="34">
        <v>128</v>
      </c>
      <c r="CF73" s="34">
        <v>428</v>
      </c>
      <c r="CG73" s="34"/>
      <c r="CH73" s="34">
        <v>5.44</v>
      </c>
      <c r="CI73" s="34">
        <v>350</v>
      </c>
      <c r="CJ73" s="34"/>
      <c r="CK73" s="34"/>
      <c r="CL73" s="34">
        <v>223</v>
      </c>
      <c r="CM73" s="34">
        <v>91</v>
      </c>
      <c r="CN73" s="34">
        <v>96</v>
      </c>
      <c r="CO73" s="34">
        <v>14</v>
      </c>
      <c r="CP73" s="34">
        <v>82</v>
      </c>
      <c r="CQ73" s="34"/>
      <c r="CR73" s="34"/>
      <c r="CS73" s="34"/>
      <c r="CT73" s="34">
        <v>350</v>
      </c>
      <c r="CU73" s="34"/>
      <c r="CV73" s="34"/>
      <c r="CW73" s="34"/>
      <c r="CX73" s="34">
        <v>2.46</v>
      </c>
      <c r="CY73" s="34">
        <v>352</v>
      </c>
      <c r="CZ73" s="34"/>
      <c r="DA73" s="34"/>
      <c r="DB73" s="34">
        <v>107</v>
      </c>
      <c r="DC73" s="34">
        <v>6</v>
      </c>
      <c r="DD73" s="34">
        <v>11</v>
      </c>
      <c r="DE73" s="34">
        <v>8</v>
      </c>
      <c r="DF73" s="34">
        <v>3</v>
      </c>
      <c r="DG73" s="34"/>
      <c r="DH73" s="34"/>
      <c r="DI73" s="34"/>
      <c r="DJ73" s="34">
        <v>260</v>
      </c>
      <c r="DK73" s="34">
        <v>73</v>
      </c>
      <c r="DL73" s="34">
        <v>19</v>
      </c>
      <c r="DM73" s="34"/>
      <c r="DN73" s="34">
        <v>4.26</v>
      </c>
      <c r="DO73" s="34">
        <v>1172</v>
      </c>
      <c r="DP73" s="34">
        <v>1071</v>
      </c>
      <c r="DQ73" s="34"/>
      <c r="DR73" s="34">
        <v>785</v>
      </c>
      <c r="DS73" s="34">
        <v>3</v>
      </c>
      <c r="DT73" s="34">
        <v>19</v>
      </c>
      <c r="DU73" s="34">
        <v>16</v>
      </c>
      <c r="DV73" s="34">
        <v>2</v>
      </c>
      <c r="DW73" s="34"/>
      <c r="DX73" s="34"/>
      <c r="DY73" s="34"/>
      <c r="DZ73" s="34">
        <v>328</v>
      </c>
      <c r="EA73" s="34">
        <v>791</v>
      </c>
      <c r="EB73" s="34">
        <v>53</v>
      </c>
      <c r="EC73" s="34"/>
      <c r="ED73" s="34">
        <v>6.66</v>
      </c>
      <c r="EE73" s="34">
        <v>63944</v>
      </c>
      <c r="EF73" s="34">
        <v>2288</v>
      </c>
      <c r="EG73" s="34"/>
      <c r="EH73" s="34">
        <v>4502</v>
      </c>
      <c r="EI73" s="34">
        <v>1614</v>
      </c>
      <c r="EJ73" s="34">
        <v>1066</v>
      </c>
      <c r="EK73" s="34">
        <v>195</v>
      </c>
      <c r="EL73" s="34">
        <v>791</v>
      </c>
      <c r="EM73" s="34"/>
      <c r="EN73" s="34"/>
      <c r="EO73" s="34"/>
      <c r="EP73" s="34">
        <v>52106</v>
      </c>
      <c r="EQ73" s="34">
        <v>10236</v>
      </c>
      <c r="ER73" s="34">
        <v>1514</v>
      </c>
      <c r="ES73" s="34">
        <v>88</v>
      </c>
      <c r="ET73" s="34">
        <v>3.12</v>
      </c>
      <c r="EU73" s="34">
        <v>7108</v>
      </c>
      <c r="EV73" s="34"/>
      <c r="EW73" s="34"/>
      <c r="EX73" s="34">
        <v>517</v>
      </c>
      <c r="EY73" s="34">
        <v>170</v>
      </c>
      <c r="EZ73" s="34">
        <v>112</v>
      </c>
      <c r="FA73" s="34">
        <v>18</v>
      </c>
      <c r="FB73" s="34">
        <v>83</v>
      </c>
      <c r="FC73" s="34"/>
      <c r="FD73" s="34"/>
      <c r="FE73" s="34"/>
      <c r="FF73" s="34">
        <v>5450</v>
      </c>
      <c r="FG73" s="34">
        <v>1382</v>
      </c>
      <c r="FH73" s="34">
        <v>268</v>
      </c>
      <c r="FI73" s="34">
        <v>8</v>
      </c>
      <c r="FJ73" s="34">
        <v>3.36</v>
      </c>
      <c r="FK73" s="34">
        <v>1775</v>
      </c>
      <c r="FL73" s="34"/>
      <c r="FM73" s="34"/>
      <c r="FN73" s="34">
        <v>357</v>
      </c>
      <c r="FO73" s="34">
        <v>25</v>
      </c>
      <c r="FP73" s="34">
        <v>21</v>
      </c>
      <c r="FQ73" s="34">
        <v>3</v>
      </c>
      <c r="FR73" s="34">
        <v>16</v>
      </c>
      <c r="FS73" s="34"/>
      <c r="FT73" s="34"/>
      <c r="FU73" s="34"/>
      <c r="FV73" s="34">
        <v>1422</v>
      </c>
      <c r="FW73" s="34">
        <v>294</v>
      </c>
      <c r="FX73" s="34">
        <v>59</v>
      </c>
      <c r="FY73" s="34"/>
      <c r="FZ73" s="34">
        <v>2.75</v>
      </c>
      <c r="GA73" s="34">
        <v>14</v>
      </c>
      <c r="GB73" s="34"/>
      <c r="GC73" s="34"/>
      <c r="GD73" s="34"/>
      <c r="GE73" s="34"/>
      <c r="GF73" s="34"/>
      <c r="GG73" s="34"/>
      <c r="GH73" s="34"/>
      <c r="GI73" s="34"/>
      <c r="GJ73" s="34"/>
      <c r="GK73" s="34"/>
      <c r="GL73" s="34">
        <v>14</v>
      </c>
      <c r="GM73" s="34"/>
      <c r="GN73" s="34"/>
      <c r="GO73" s="34"/>
      <c r="GP73" s="34">
        <v>2.46</v>
      </c>
      <c r="GQ73" s="34">
        <v>1669</v>
      </c>
      <c r="GR73" s="34"/>
      <c r="GS73" s="34"/>
      <c r="GT73" s="34">
        <v>165</v>
      </c>
      <c r="GU73" s="34">
        <v>32</v>
      </c>
      <c r="GV73" s="34">
        <v>25</v>
      </c>
      <c r="GW73" s="34">
        <v>3</v>
      </c>
      <c r="GX73" s="34">
        <v>20</v>
      </c>
      <c r="GY73" s="34"/>
      <c r="GZ73" s="34"/>
      <c r="HA73" s="34"/>
      <c r="HB73" s="34">
        <v>1290</v>
      </c>
      <c r="HC73" s="34">
        <v>333</v>
      </c>
      <c r="HD73" s="34">
        <v>45</v>
      </c>
      <c r="HE73" s="34">
        <v>1</v>
      </c>
      <c r="HF73" s="34">
        <v>3.47</v>
      </c>
      <c r="HG73" s="34">
        <v>2479</v>
      </c>
      <c r="HH73" s="34"/>
      <c r="HI73" s="34"/>
      <c r="HJ73" s="34">
        <v>185</v>
      </c>
      <c r="HK73" s="34">
        <v>81</v>
      </c>
      <c r="HL73" s="34">
        <v>63</v>
      </c>
      <c r="HM73" s="34">
        <v>3</v>
      </c>
      <c r="HN73" s="34">
        <v>56</v>
      </c>
      <c r="HO73" s="34"/>
      <c r="HP73" s="34"/>
      <c r="HQ73" s="34"/>
      <c r="HR73" s="34">
        <v>2179</v>
      </c>
      <c r="HS73" s="34">
        <v>256</v>
      </c>
      <c r="HT73" s="34">
        <v>44</v>
      </c>
      <c r="HU73" s="34"/>
      <c r="HV73" s="34">
        <v>2.84</v>
      </c>
      <c r="HW73" s="34">
        <v>1389</v>
      </c>
      <c r="HX73" s="34"/>
      <c r="HY73" s="34"/>
      <c r="HZ73" s="34">
        <v>122</v>
      </c>
      <c r="IA73" s="34">
        <v>60</v>
      </c>
      <c r="IB73" s="34">
        <v>35</v>
      </c>
      <c r="IC73" s="34">
        <v>3</v>
      </c>
      <c r="ID73" s="34">
        <v>30</v>
      </c>
      <c r="IE73" s="34"/>
      <c r="IF73" s="34"/>
      <c r="IG73" s="34"/>
      <c r="IH73" s="34">
        <v>1096</v>
      </c>
      <c r="II73" s="34">
        <v>256</v>
      </c>
      <c r="IJ73" s="34">
        <v>37</v>
      </c>
      <c r="IK73" s="34"/>
      <c r="IL73" s="34">
        <v>3.34</v>
      </c>
      <c r="IM73" s="34">
        <v>853</v>
      </c>
      <c r="IN73" s="34"/>
      <c r="IO73" s="34"/>
      <c r="IP73" s="34">
        <v>48</v>
      </c>
      <c r="IQ73" s="34">
        <v>55</v>
      </c>
      <c r="IR73" s="34">
        <v>40</v>
      </c>
      <c r="IS73" s="34">
        <v>4</v>
      </c>
      <c r="IT73" s="34">
        <v>34</v>
      </c>
      <c r="IU73" s="34"/>
      <c r="IV73" s="34"/>
      <c r="IW73" s="34"/>
      <c r="IX73" s="34">
        <v>633</v>
      </c>
      <c r="IY73" s="34">
        <v>166</v>
      </c>
      <c r="IZ73" s="34">
        <v>53</v>
      </c>
      <c r="JA73" s="34">
        <v>1</v>
      </c>
      <c r="JB73" s="34">
        <v>3.85</v>
      </c>
      <c r="JC73" s="34">
        <v>1316</v>
      </c>
      <c r="JD73" s="34"/>
      <c r="JE73" s="34"/>
      <c r="JF73" s="34">
        <v>65</v>
      </c>
      <c r="JG73" s="34">
        <v>24</v>
      </c>
      <c r="JH73" s="34">
        <v>17</v>
      </c>
      <c r="JI73" s="34">
        <v>3</v>
      </c>
      <c r="JJ73" s="34">
        <v>11</v>
      </c>
      <c r="JK73" s="34"/>
      <c r="JL73" s="34"/>
      <c r="JM73" s="34"/>
      <c r="JN73" s="34">
        <v>1022</v>
      </c>
      <c r="JO73" s="34">
        <v>269</v>
      </c>
      <c r="JP73" s="34">
        <v>25</v>
      </c>
      <c r="JQ73" s="34"/>
      <c r="JR73" s="34">
        <v>3.39</v>
      </c>
      <c r="JS73" s="34">
        <v>898</v>
      </c>
      <c r="JT73" s="34"/>
      <c r="JU73" s="34"/>
      <c r="JV73" s="34">
        <v>166</v>
      </c>
      <c r="JW73" s="34">
        <v>25</v>
      </c>
      <c r="JX73" s="34">
        <v>15</v>
      </c>
      <c r="JY73" s="34">
        <v>4</v>
      </c>
      <c r="JZ73" s="34">
        <v>9</v>
      </c>
      <c r="KA73" s="34"/>
      <c r="KB73" s="34"/>
      <c r="KC73" s="34"/>
      <c r="KD73" s="34">
        <v>742</v>
      </c>
      <c r="KE73" s="34">
        <v>119</v>
      </c>
      <c r="KF73" s="34">
        <v>37</v>
      </c>
      <c r="KG73" s="34"/>
      <c r="KH73" s="34">
        <v>3.59</v>
      </c>
      <c r="KI73" s="34">
        <v>2507</v>
      </c>
      <c r="KJ73" s="34">
        <v>1571</v>
      </c>
      <c r="KK73" s="34"/>
      <c r="KL73" s="34">
        <v>98</v>
      </c>
      <c r="KM73" s="34">
        <v>58</v>
      </c>
      <c r="KN73" s="34">
        <v>42</v>
      </c>
      <c r="KO73" s="34">
        <v>10</v>
      </c>
      <c r="KP73" s="34">
        <v>30</v>
      </c>
      <c r="KQ73" s="34"/>
      <c r="KR73" s="34"/>
      <c r="KS73" s="34"/>
      <c r="KT73" s="34">
        <v>2101</v>
      </c>
      <c r="KU73" s="34">
        <v>393</v>
      </c>
      <c r="KV73" s="34">
        <v>13</v>
      </c>
      <c r="KW73" s="34"/>
      <c r="KX73" s="34">
        <v>3.04</v>
      </c>
      <c r="KY73" s="34">
        <v>3243</v>
      </c>
      <c r="KZ73" s="34">
        <v>35</v>
      </c>
      <c r="LA73" s="34"/>
      <c r="LB73" s="34">
        <v>167</v>
      </c>
      <c r="LC73" s="34">
        <v>38</v>
      </c>
      <c r="LD73" s="34">
        <v>27</v>
      </c>
      <c r="LE73" s="34">
        <v>7</v>
      </c>
      <c r="LF73" s="34">
        <v>15</v>
      </c>
      <c r="LG73" s="34"/>
      <c r="LH73" s="34"/>
      <c r="LI73" s="34"/>
      <c r="LJ73" s="34">
        <v>2593</v>
      </c>
      <c r="LK73" s="34">
        <v>602</v>
      </c>
      <c r="LL73" s="34">
        <v>47</v>
      </c>
      <c r="LM73" s="34">
        <v>1</v>
      </c>
      <c r="LN73" s="34">
        <v>3.35</v>
      </c>
      <c r="LO73" s="34">
        <v>1166</v>
      </c>
      <c r="LP73" s="34">
        <v>21</v>
      </c>
      <c r="LQ73" s="34"/>
      <c r="LR73" s="34">
        <v>27</v>
      </c>
      <c r="LS73" s="34">
        <v>1</v>
      </c>
      <c r="LT73" s="34">
        <v>3</v>
      </c>
      <c r="LU73" s="34">
        <v>2</v>
      </c>
      <c r="LV73" s="34">
        <v>1</v>
      </c>
      <c r="LW73" s="34"/>
      <c r="LX73" s="34"/>
      <c r="LY73" s="34"/>
      <c r="LZ73" s="34">
        <v>966</v>
      </c>
      <c r="MA73" s="34">
        <v>166</v>
      </c>
      <c r="MB73" s="34">
        <v>13</v>
      </c>
      <c r="MC73" s="34">
        <v>21</v>
      </c>
      <c r="MD73" s="34">
        <v>3.47</v>
      </c>
      <c r="ME73" s="34">
        <v>4974</v>
      </c>
      <c r="MF73" s="34">
        <v>0</v>
      </c>
      <c r="MG73" s="34"/>
      <c r="MH73" s="34">
        <v>241</v>
      </c>
      <c r="MI73" s="34">
        <v>64</v>
      </c>
      <c r="MJ73" s="34">
        <v>41</v>
      </c>
      <c r="MK73" s="34">
        <v>7</v>
      </c>
      <c r="ML73" s="34">
        <v>28</v>
      </c>
      <c r="MM73" s="34"/>
      <c r="MN73" s="34"/>
      <c r="MO73" s="34"/>
      <c r="MP73" s="34">
        <v>4263</v>
      </c>
      <c r="MQ73" s="34">
        <v>624</v>
      </c>
      <c r="MR73" s="34">
        <v>77</v>
      </c>
      <c r="MS73" s="34">
        <v>10</v>
      </c>
      <c r="MT73" s="34">
        <v>2.94</v>
      </c>
      <c r="MU73" s="34">
        <v>2132</v>
      </c>
      <c r="MV73" s="34">
        <v>49</v>
      </c>
      <c r="MW73" s="34"/>
      <c r="MX73" s="34">
        <v>127</v>
      </c>
      <c r="MY73" s="34">
        <v>47</v>
      </c>
      <c r="MZ73" s="34">
        <v>37</v>
      </c>
      <c r="NA73" s="34">
        <v>8</v>
      </c>
      <c r="NB73" s="34">
        <v>25</v>
      </c>
      <c r="NC73" s="34"/>
      <c r="ND73" s="34"/>
      <c r="NE73" s="34"/>
      <c r="NF73" s="34">
        <v>1726</v>
      </c>
      <c r="NG73" s="34">
        <v>369</v>
      </c>
      <c r="NH73" s="34">
        <v>37</v>
      </c>
      <c r="NI73" s="34"/>
      <c r="NJ73" s="34">
        <v>3.06</v>
      </c>
      <c r="NK73" s="34">
        <v>4129</v>
      </c>
      <c r="NL73" s="34">
        <v>74</v>
      </c>
      <c r="NM73" s="34"/>
      <c r="NN73" s="34">
        <v>567</v>
      </c>
      <c r="NO73" s="34">
        <v>46</v>
      </c>
      <c r="NP73" s="34">
        <v>90</v>
      </c>
      <c r="NQ73" s="34">
        <v>69</v>
      </c>
      <c r="NR73" s="34">
        <v>17</v>
      </c>
      <c r="NS73" s="34"/>
      <c r="NT73" s="34"/>
      <c r="NU73" s="34"/>
      <c r="NV73" s="34">
        <v>3286</v>
      </c>
      <c r="NW73" s="34">
        <v>826</v>
      </c>
      <c r="NX73" s="34">
        <v>6</v>
      </c>
      <c r="NY73" s="34">
        <v>11</v>
      </c>
      <c r="NZ73" s="34">
        <v>2.73</v>
      </c>
      <c r="OA73" s="34">
        <v>6990</v>
      </c>
      <c r="OB73" s="34">
        <v>50</v>
      </c>
      <c r="OC73" s="34"/>
      <c r="OD73" s="34">
        <v>427</v>
      </c>
      <c r="OE73" s="34">
        <v>154</v>
      </c>
      <c r="OF73" s="34">
        <v>107</v>
      </c>
      <c r="OG73" s="34">
        <v>15</v>
      </c>
      <c r="OH73" s="34">
        <v>81</v>
      </c>
      <c r="OI73" s="34"/>
      <c r="OJ73" s="34"/>
      <c r="OK73" s="34"/>
      <c r="OL73" s="34">
        <v>5435</v>
      </c>
      <c r="OM73" s="34">
        <v>1325</v>
      </c>
      <c r="ON73" s="34">
        <v>209</v>
      </c>
      <c r="OO73" s="34">
        <v>21</v>
      </c>
      <c r="OP73" s="34">
        <v>3.47</v>
      </c>
      <c r="OQ73" s="34">
        <v>1944</v>
      </c>
      <c r="OR73" s="34">
        <v>20</v>
      </c>
      <c r="OS73" s="34"/>
      <c r="OT73" s="34">
        <v>117</v>
      </c>
      <c r="OU73" s="34">
        <v>27</v>
      </c>
      <c r="OV73" s="34">
        <v>21</v>
      </c>
      <c r="OW73" s="34">
        <v>1</v>
      </c>
      <c r="OX73" s="34">
        <v>18</v>
      </c>
      <c r="OY73" s="34"/>
      <c r="OZ73" s="34"/>
      <c r="PA73" s="34"/>
      <c r="PB73" s="34">
        <v>1649</v>
      </c>
      <c r="PC73" s="34">
        <v>275</v>
      </c>
      <c r="PD73" s="34">
        <v>20</v>
      </c>
      <c r="PE73" s="34"/>
      <c r="PF73" s="34">
        <v>3.03</v>
      </c>
      <c r="PG73" s="34">
        <v>3078</v>
      </c>
      <c r="PH73" s="34"/>
      <c r="PI73" s="34"/>
      <c r="PJ73" s="34">
        <v>224</v>
      </c>
      <c r="PK73" s="34">
        <v>33</v>
      </c>
      <c r="PL73" s="34">
        <v>21</v>
      </c>
      <c r="PM73" s="34">
        <v>3</v>
      </c>
      <c r="PN73" s="34">
        <v>16</v>
      </c>
      <c r="PO73" s="34"/>
      <c r="PP73" s="34"/>
      <c r="PQ73" s="34"/>
      <c r="PR73" s="34">
        <v>2632</v>
      </c>
      <c r="PS73" s="34">
        <v>417</v>
      </c>
      <c r="PT73" s="34">
        <v>29</v>
      </c>
      <c r="PU73" s="34"/>
      <c r="PV73" s="34">
        <v>2.8</v>
      </c>
      <c r="PW73" s="34">
        <v>6284</v>
      </c>
      <c r="PX73" s="34">
        <v>10</v>
      </c>
      <c r="PY73" s="34"/>
      <c r="PZ73" s="34">
        <v>381</v>
      </c>
      <c r="QA73" s="34">
        <v>192</v>
      </c>
      <c r="QB73" s="34">
        <v>100</v>
      </c>
      <c r="QC73" s="34">
        <v>7</v>
      </c>
      <c r="QD73" s="34">
        <v>86</v>
      </c>
      <c r="QE73" s="34"/>
      <c r="QF73" s="34"/>
      <c r="QG73" s="34"/>
      <c r="QH73" s="34">
        <v>5062</v>
      </c>
      <c r="QI73" s="34">
        <v>1089</v>
      </c>
      <c r="QJ73" s="34">
        <v>132</v>
      </c>
      <c r="QK73" s="34">
        <v>1</v>
      </c>
      <c r="QL73" s="34">
        <v>3.24</v>
      </c>
      <c r="QM73" s="34">
        <v>2704</v>
      </c>
      <c r="QN73" s="34">
        <v>378</v>
      </c>
      <c r="QO73" s="34"/>
      <c r="QP73" s="34">
        <v>119</v>
      </c>
      <c r="QQ73" s="34">
        <v>86</v>
      </c>
      <c r="QR73" s="34">
        <v>26</v>
      </c>
      <c r="QS73" s="34">
        <v>6</v>
      </c>
      <c r="QT73" s="34">
        <v>17</v>
      </c>
      <c r="QU73" s="34"/>
      <c r="QV73" s="34"/>
      <c r="QW73" s="34"/>
      <c r="QX73" s="34">
        <v>2433</v>
      </c>
      <c r="QY73" s="34">
        <v>250</v>
      </c>
      <c r="QZ73" s="34">
        <v>21</v>
      </c>
      <c r="RA73" s="34"/>
      <c r="RB73" s="34">
        <v>2.42</v>
      </c>
      <c r="RC73" s="34">
        <v>2201</v>
      </c>
      <c r="RD73" s="34"/>
      <c r="RE73" s="34"/>
      <c r="RF73" s="34">
        <v>118</v>
      </c>
      <c r="RG73" s="34">
        <v>8</v>
      </c>
      <c r="RH73" s="34">
        <v>7</v>
      </c>
      <c r="RI73" s="34">
        <v>1</v>
      </c>
      <c r="RJ73" s="34">
        <v>5</v>
      </c>
      <c r="RK73" s="34"/>
      <c r="RL73" s="34"/>
      <c r="RM73" s="34"/>
      <c r="RN73" s="34">
        <v>1815</v>
      </c>
      <c r="RO73" s="34">
        <v>212</v>
      </c>
      <c r="RP73" s="34">
        <v>174</v>
      </c>
      <c r="RQ73" s="34"/>
      <c r="RR73" s="34">
        <v>2.95</v>
      </c>
      <c r="RS73" s="34">
        <v>1305</v>
      </c>
      <c r="RT73" s="34"/>
      <c r="RU73" s="34"/>
      <c r="RV73" s="34">
        <v>84</v>
      </c>
      <c r="RW73" s="34">
        <v>49</v>
      </c>
      <c r="RX73" s="34">
        <v>29</v>
      </c>
      <c r="RY73" s="34">
        <v>4</v>
      </c>
      <c r="RZ73" s="34">
        <v>23</v>
      </c>
      <c r="SA73" s="34"/>
      <c r="SB73" s="34"/>
      <c r="SC73" s="34"/>
      <c r="SD73" s="34">
        <v>973</v>
      </c>
      <c r="SE73" s="34">
        <v>271</v>
      </c>
      <c r="SF73" s="34">
        <v>61</v>
      </c>
      <c r="SG73" s="34"/>
      <c r="SH73" s="34">
        <v>3.69</v>
      </c>
      <c r="SI73" s="34">
        <v>2991</v>
      </c>
      <c r="SJ73" s="34">
        <v>80</v>
      </c>
      <c r="SK73" s="34"/>
      <c r="SL73" s="34">
        <v>127</v>
      </c>
      <c r="SM73" s="34">
        <v>319</v>
      </c>
      <c r="SN73" s="34">
        <v>174</v>
      </c>
      <c r="SO73" s="34">
        <v>13</v>
      </c>
      <c r="SP73" s="34">
        <v>159</v>
      </c>
      <c r="SQ73" s="34"/>
      <c r="SR73" s="34"/>
      <c r="SS73" s="34"/>
      <c r="ST73" s="34">
        <v>2716</v>
      </c>
      <c r="SU73" s="34">
        <v>178</v>
      </c>
      <c r="SV73" s="34">
        <v>84</v>
      </c>
      <c r="SW73" s="34">
        <v>13</v>
      </c>
      <c r="SX73" s="34">
        <v>2.6</v>
      </c>
      <c r="SY73" s="34">
        <v>795</v>
      </c>
      <c r="SZ73" s="34"/>
      <c r="TA73" s="34"/>
      <c r="TB73" s="34">
        <v>53</v>
      </c>
      <c r="TC73" s="34">
        <v>20</v>
      </c>
      <c r="TD73" s="34">
        <v>13</v>
      </c>
      <c r="TE73" s="34">
        <v>1</v>
      </c>
      <c r="TF73" s="34">
        <v>11</v>
      </c>
      <c r="TG73" s="34"/>
      <c r="TH73" s="34"/>
      <c r="TI73" s="34"/>
      <c r="TJ73" s="34">
        <v>608</v>
      </c>
      <c r="TK73" s="34">
        <v>164</v>
      </c>
      <c r="TL73" s="34">
        <v>23</v>
      </c>
      <c r="TM73" s="34"/>
      <c r="TN73" s="34">
        <v>3.59</v>
      </c>
      <c r="TO73" s="34">
        <v>15503</v>
      </c>
      <c r="TP73" s="34">
        <v>1910</v>
      </c>
      <c r="TQ73" s="34"/>
      <c r="TR73" s="34">
        <v>1796</v>
      </c>
      <c r="TS73" s="34">
        <v>149</v>
      </c>
      <c r="TT73" s="34">
        <v>136</v>
      </c>
      <c r="TU73" s="34">
        <v>37</v>
      </c>
      <c r="TV73" s="34">
        <v>81</v>
      </c>
      <c r="TW73" s="34"/>
      <c r="TX73" s="34"/>
      <c r="TY73" s="34"/>
      <c r="TZ73" s="34">
        <v>10760</v>
      </c>
      <c r="UA73" s="34">
        <v>3634</v>
      </c>
      <c r="UB73" s="34">
        <v>1096</v>
      </c>
      <c r="UC73" s="34">
        <v>13</v>
      </c>
      <c r="UD73" s="34">
        <v>3.89</v>
      </c>
      <c r="UE73" s="34">
        <v>11861</v>
      </c>
      <c r="UF73" s="34">
        <v>1313</v>
      </c>
      <c r="UG73" s="34"/>
      <c r="UH73" s="34">
        <v>1442</v>
      </c>
      <c r="UI73" s="34">
        <v>120</v>
      </c>
      <c r="UJ73" s="34">
        <v>109</v>
      </c>
      <c r="UK73" s="34">
        <v>27</v>
      </c>
      <c r="UL73" s="34">
        <v>66</v>
      </c>
      <c r="UM73" s="34"/>
      <c r="UN73" s="34"/>
      <c r="UO73" s="34"/>
      <c r="UP73" s="34">
        <v>8101</v>
      </c>
      <c r="UQ73" s="34">
        <v>3002</v>
      </c>
      <c r="UR73" s="34">
        <v>745</v>
      </c>
      <c r="US73" s="34">
        <v>13</v>
      </c>
      <c r="UT73" s="34">
        <v>4.0599999999999996</v>
      </c>
      <c r="UU73" s="34">
        <v>6934</v>
      </c>
      <c r="UV73" s="34">
        <v>1060</v>
      </c>
      <c r="UW73" s="34"/>
      <c r="UX73" s="34">
        <v>1209</v>
      </c>
      <c r="UY73" s="34">
        <v>120</v>
      </c>
      <c r="UZ73" s="34">
        <v>73</v>
      </c>
      <c r="VA73" s="34">
        <v>19</v>
      </c>
      <c r="VB73" s="34">
        <v>44</v>
      </c>
      <c r="VC73" s="34"/>
      <c r="VD73" s="34"/>
      <c r="VE73" s="34"/>
      <c r="VF73" s="34">
        <v>4096</v>
      </c>
      <c r="VG73" s="34">
        <v>2337</v>
      </c>
      <c r="VH73" s="34">
        <v>494</v>
      </c>
      <c r="VI73" s="34">
        <v>7</v>
      </c>
      <c r="VJ73" s="34">
        <v>4.92</v>
      </c>
      <c r="VK73" s="34">
        <v>3233</v>
      </c>
      <c r="VL73" s="34">
        <v>547</v>
      </c>
      <c r="VM73" s="34"/>
      <c r="VN73" s="34">
        <v>335</v>
      </c>
      <c r="VO73" s="34">
        <v>29</v>
      </c>
      <c r="VP73" s="34">
        <v>25</v>
      </c>
      <c r="VQ73" s="34">
        <v>8</v>
      </c>
      <c r="VR73" s="34">
        <v>15</v>
      </c>
      <c r="VS73" s="34"/>
      <c r="VT73" s="34"/>
      <c r="VU73" s="34"/>
      <c r="VV73" s="34">
        <v>2305</v>
      </c>
      <c r="VW73" s="34">
        <v>590</v>
      </c>
      <c r="VX73" s="34">
        <v>338</v>
      </c>
      <c r="VY73" s="34"/>
      <c r="VZ73" s="34">
        <v>4.12</v>
      </c>
      <c r="WA73" s="34">
        <v>409</v>
      </c>
      <c r="WB73" s="34">
        <v>50</v>
      </c>
      <c r="WC73" s="34"/>
      <c r="WD73" s="34">
        <v>19</v>
      </c>
      <c r="WE73" s="34"/>
      <c r="WF73" s="34">
        <v>2</v>
      </c>
      <c r="WG73" s="34">
        <v>2</v>
      </c>
      <c r="WH73" s="34"/>
      <c r="WI73" s="34"/>
      <c r="WJ73" s="34"/>
      <c r="WK73" s="34"/>
      <c r="WL73" s="34">
        <v>354</v>
      </c>
      <c r="WM73" s="34">
        <v>42</v>
      </c>
      <c r="WN73" s="34">
        <v>13</v>
      </c>
      <c r="WO73" s="34"/>
      <c r="WP73" s="34">
        <v>3.3</v>
      </c>
      <c r="WQ73" s="34">
        <v>2738</v>
      </c>
      <c r="WR73" s="34">
        <v>150</v>
      </c>
      <c r="WS73" s="34"/>
      <c r="WT73" s="34">
        <v>268</v>
      </c>
      <c r="WU73" s="34">
        <v>40</v>
      </c>
      <c r="WV73" s="34">
        <v>38</v>
      </c>
      <c r="WW73" s="34">
        <v>18</v>
      </c>
      <c r="WX73" s="34">
        <v>17</v>
      </c>
      <c r="WY73" s="34"/>
      <c r="WZ73" s="34"/>
      <c r="XA73" s="34"/>
      <c r="XB73" s="34">
        <v>1714</v>
      </c>
      <c r="XC73" s="34">
        <v>650</v>
      </c>
      <c r="XD73" s="34">
        <v>360</v>
      </c>
      <c r="XE73" s="34">
        <v>14</v>
      </c>
      <c r="XF73" s="34">
        <v>4.88</v>
      </c>
      <c r="XG73" s="34">
        <v>16988</v>
      </c>
      <c r="XH73" s="34">
        <v>207</v>
      </c>
      <c r="XI73" s="34"/>
      <c r="XJ73" s="34">
        <v>2633</v>
      </c>
      <c r="XK73" s="34">
        <v>1271</v>
      </c>
      <c r="XL73" s="34">
        <v>804</v>
      </c>
      <c r="XM73" s="34">
        <v>146</v>
      </c>
      <c r="XN73" s="34">
        <v>617</v>
      </c>
      <c r="XO73" s="34"/>
      <c r="XP73" s="34"/>
      <c r="XQ73" s="34"/>
      <c r="XR73" s="34">
        <v>11306</v>
      </c>
      <c r="XS73" s="34">
        <v>2989</v>
      </c>
      <c r="XT73" s="34">
        <v>2351</v>
      </c>
      <c r="XU73" s="34">
        <v>342</v>
      </c>
      <c r="XV73" s="34">
        <v>5.37</v>
      </c>
      <c r="XW73" s="34">
        <v>8735</v>
      </c>
      <c r="XX73" s="34">
        <v>1</v>
      </c>
      <c r="XY73" s="34"/>
      <c r="XZ73" s="34">
        <v>1902</v>
      </c>
      <c r="YA73" s="34">
        <v>967</v>
      </c>
      <c r="YB73" s="34">
        <v>630</v>
      </c>
      <c r="YC73" s="34">
        <v>133</v>
      </c>
      <c r="YD73" s="34">
        <v>470</v>
      </c>
      <c r="YE73" s="34"/>
      <c r="YF73" s="34"/>
      <c r="YG73" s="34"/>
      <c r="YH73" s="34">
        <v>5550</v>
      </c>
      <c r="YI73" s="34">
        <v>1678</v>
      </c>
      <c r="YJ73" s="34">
        <v>1290</v>
      </c>
      <c r="YK73" s="34">
        <v>217</v>
      </c>
      <c r="YL73" s="34">
        <v>5.67</v>
      </c>
      <c r="YM73" s="34">
        <v>4942</v>
      </c>
      <c r="YN73" s="34">
        <v>206</v>
      </c>
      <c r="YO73" s="34"/>
      <c r="YP73" s="34">
        <v>452</v>
      </c>
      <c r="YQ73" s="34">
        <v>140</v>
      </c>
      <c r="YR73" s="34">
        <v>82</v>
      </c>
      <c r="YS73" s="34">
        <v>5</v>
      </c>
      <c r="YT73" s="34">
        <v>70</v>
      </c>
      <c r="YU73" s="34"/>
      <c r="YV73" s="34"/>
      <c r="YW73" s="34"/>
      <c r="YX73" s="34">
        <v>3238</v>
      </c>
      <c r="YY73" s="34">
        <v>655</v>
      </c>
      <c r="YZ73" s="34">
        <v>930</v>
      </c>
      <c r="ZA73" s="34">
        <v>119</v>
      </c>
      <c r="ZB73" s="34">
        <v>5.97</v>
      </c>
      <c r="ZC73" s="34">
        <v>3311</v>
      </c>
      <c r="ZD73" s="34"/>
      <c r="ZE73" s="34"/>
      <c r="ZF73" s="34">
        <v>279</v>
      </c>
      <c r="ZG73" s="34">
        <v>164</v>
      </c>
      <c r="ZH73" s="34">
        <v>92</v>
      </c>
      <c r="ZI73" s="34">
        <v>8</v>
      </c>
      <c r="ZJ73" s="34">
        <v>77</v>
      </c>
      <c r="ZK73" s="34"/>
      <c r="ZL73" s="34"/>
      <c r="ZM73" s="34"/>
      <c r="ZN73" s="34">
        <v>2518</v>
      </c>
      <c r="ZO73" s="34">
        <v>656</v>
      </c>
      <c r="ZP73" s="34">
        <v>131</v>
      </c>
      <c r="ZQ73" s="34">
        <v>6</v>
      </c>
      <c r="ZR73" s="34">
        <v>3.68</v>
      </c>
      <c r="ZS73" s="34">
        <v>34620</v>
      </c>
      <c r="ZT73" s="34">
        <v>1437</v>
      </c>
      <c r="ZU73" s="34"/>
      <c r="ZV73" s="34">
        <v>2901</v>
      </c>
      <c r="ZW73" s="34">
        <v>1026</v>
      </c>
      <c r="ZX73" s="34">
        <v>750</v>
      </c>
      <c r="ZY73" s="34">
        <v>112</v>
      </c>
      <c r="ZZ73" s="34">
        <v>573</v>
      </c>
      <c r="AAA73" s="34"/>
      <c r="AAB73" s="34"/>
      <c r="AAC73" s="34"/>
      <c r="AAD73" s="34">
        <v>28397</v>
      </c>
      <c r="AAE73" s="34">
        <v>5146</v>
      </c>
      <c r="AAF73" s="34">
        <v>1062</v>
      </c>
      <c r="AAG73" s="34">
        <v>15</v>
      </c>
      <c r="AAH73" s="34">
        <v>2.92</v>
      </c>
      <c r="AAI73" s="34">
        <v>17639</v>
      </c>
      <c r="AAJ73" s="34">
        <v>1367</v>
      </c>
      <c r="AAK73" s="34"/>
      <c r="AAL73" s="34">
        <v>3061</v>
      </c>
      <c r="AAM73" s="34">
        <v>222</v>
      </c>
      <c r="AAN73" s="34">
        <v>195</v>
      </c>
      <c r="AAO73" s="34">
        <v>72</v>
      </c>
      <c r="AAP73" s="34">
        <v>104</v>
      </c>
      <c r="AAQ73" s="34"/>
      <c r="AAR73" s="34"/>
      <c r="AAS73" s="34"/>
      <c r="AAT73" s="34">
        <v>14164</v>
      </c>
      <c r="AAU73" s="34">
        <v>2168</v>
      </c>
      <c r="AAV73" s="34">
        <v>1237</v>
      </c>
      <c r="AAW73" s="34">
        <v>70</v>
      </c>
      <c r="AAX73" s="34">
        <v>3.79</v>
      </c>
      <c r="AAY73" s="34">
        <v>5313</v>
      </c>
      <c r="AAZ73" s="34">
        <v>945</v>
      </c>
      <c r="ABA73" s="34"/>
      <c r="ABB73" s="34">
        <v>970</v>
      </c>
      <c r="ABC73" s="34">
        <v>101</v>
      </c>
      <c r="ABD73" s="34">
        <v>83</v>
      </c>
      <c r="ABE73" s="34">
        <v>23</v>
      </c>
      <c r="ABF73" s="34">
        <v>50</v>
      </c>
      <c r="ABG73" s="34"/>
      <c r="ABH73" s="34"/>
      <c r="ABI73" s="34"/>
      <c r="ABJ73" s="34">
        <v>3940</v>
      </c>
      <c r="ABK73" s="34">
        <v>1009</v>
      </c>
      <c r="ABL73" s="34">
        <v>361</v>
      </c>
      <c r="ABM73" s="34">
        <v>3</v>
      </c>
      <c r="ABN73" s="34">
        <v>3.88</v>
      </c>
      <c r="ABO73" s="34">
        <v>1841</v>
      </c>
      <c r="ABP73" s="34">
        <v>318</v>
      </c>
      <c r="ABQ73" s="34"/>
      <c r="ABR73" s="34">
        <v>930</v>
      </c>
      <c r="ABS73" s="34">
        <v>30</v>
      </c>
      <c r="ABT73" s="34">
        <v>27</v>
      </c>
      <c r="ABU73" s="34">
        <v>13</v>
      </c>
      <c r="ABV73" s="34">
        <v>12</v>
      </c>
      <c r="ABW73" s="34"/>
      <c r="ABX73" s="34"/>
      <c r="ABY73" s="34"/>
      <c r="ABZ73" s="34">
        <v>1428</v>
      </c>
      <c r="ACA73" s="34">
        <v>403</v>
      </c>
      <c r="ACB73" s="34">
        <v>10</v>
      </c>
      <c r="ACC73" s="34"/>
      <c r="ACD73" s="34">
        <v>3.57</v>
      </c>
      <c r="ACE73" s="34">
        <v>262</v>
      </c>
      <c r="ACF73" s="34"/>
      <c r="ACG73" s="34"/>
      <c r="ACH73" s="34">
        <v>110</v>
      </c>
      <c r="ACI73" s="34">
        <v>22</v>
      </c>
      <c r="ACJ73" s="34">
        <v>24</v>
      </c>
      <c r="ACK73" s="34">
        <v>12</v>
      </c>
      <c r="ACL73" s="34">
        <v>12</v>
      </c>
      <c r="ACM73" s="34"/>
      <c r="ACN73" s="34"/>
      <c r="ACO73" s="34"/>
      <c r="ACP73" s="34">
        <v>161</v>
      </c>
      <c r="ACQ73" s="34">
        <v>12</v>
      </c>
      <c r="ACR73" s="34">
        <v>89</v>
      </c>
      <c r="ACS73" s="34"/>
      <c r="ACT73" s="34">
        <v>6.63</v>
      </c>
      <c r="ACU73" s="34">
        <v>6279</v>
      </c>
      <c r="ACV73" s="34">
        <v>104</v>
      </c>
      <c r="ACW73" s="34"/>
      <c r="ACX73" s="34">
        <v>1043</v>
      </c>
      <c r="ACY73" s="34">
        <v>65</v>
      </c>
      <c r="ACZ73" s="34">
        <v>59</v>
      </c>
      <c r="ADA73" s="34">
        <v>24</v>
      </c>
      <c r="ADB73" s="34">
        <v>29</v>
      </c>
      <c r="ADC73" s="34"/>
      <c r="ADD73" s="34"/>
      <c r="ADE73" s="34"/>
      <c r="ADF73" s="34">
        <v>4839</v>
      </c>
      <c r="ADG73" s="34">
        <v>659</v>
      </c>
      <c r="ADH73" s="34">
        <v>718</v>
      </c>
      <c r="ADI73" s="34">
        <v>63</v>
      </c>
      <c r="ADJ73" s="34">
        <v>4.2699999999999996</v>
      </c>
      <c r="ADK73" s="34">
        <v>3944</v>
      </c>
      <c r="ADL73" s="34"/>
      <c r="ADM73" s="34"/>
      <c r="ADN73" s="34">
        <v>8</v>
      </c>
      <c r="ADO73" s="34">
        <v>4</v>
      </c>
      <c r="ADP73" s="34">
        <v>2</v>
      </c>
      <c r="ADQ73" s="34">
        <v>0</v>
      </c>
      <c r="ADR73" s="34">
        <v>1</v>
      </c>
      <c r="ADS73" s="34"/>
      <c r="ADT73" s="34"/>
      <c r="ADU73" s="34"/>
      <c r="ADV73" s="34">
        <v>3796</v>
      </c>
      <c r="ADW73" s="34">
        <v>85</v>
      </c>
      <c r="ADX73" s="34">
        <v>59</v>
      </c>
      <c r="ADY73" s="34">
        <v>4</v>
      </c>
      <c r="ADZ73" s="34">
        <v>2.82</v>
      </c>
      <c r="AEA73" s="34">
        <v>6793</v>
      </c>
      <c r="AEB73" s="34"/>
      <c r="AEC73" s="34"/>
      <c r="AED73" s="34">
        <v>1648</v>
      </c>
      <c r="AEE73" s="34">
        <v>342</v>
      </c>
      <c r="AEF73" s="34">
        <v>250</v>
      </c>
      <c r="AEG73" s="34">
        <v>109</v>
      </c>
      <c r="AEH73" s="34">
        <v>125</v>
      </c>
      <c r="AEI73" s="34"/>
      <c r="AEJ73" s="34"/>
      <c r="AEK73" s="34"/>
      <c r="AEL73" s="34">
        <v>2928</v>
      </c>
      <c r="AEM73" s="34">
        <v>2290</v>
      </c>
      <c r="AEN73" s="34">
        <v>1549</v>
      </c>
      <c r="AEO73" s="34">
        <v>26</v>
      </c>
      <c r="AEP73" s="34">
        <v>7.02</v>
      </c>
      <c r="AEQ73" s="34">
        <v>16457</v>
      </c>
      <c r="AER73" s="34">
        <v>13</v>
      </c>
      <c r="AES73" s="34"/>
      <c r="AET73" s="34">
        <v>3341</v>
      </c>
      <c r="AEU73" s="34">
        <v>1177</v>
      </c>
      <c r="AEV73" s="34">
        <v>827</v>
      </c>
      <c r="AEW73" s="34">
        <v>275</v>
      </c>
      <c r="AEX73" s="34">
        <v>505</v>
      </c>
      <c r="AEY73" s="34"/>
      <c r="AEZ73" s="34"/>
      <c r="AFA73" s="34"/>
      <c r="AFB73" s="34">
        <v>8375</v>
      </c>
      <c r="AFC73" s="34">
        <v>4824</v>
      </c>
      <c r="AFD73" s="34">
        <v>3090</v>
      </c>
      <c r="AFE73" s="34">
        <v>168</v>
      </c>
      <c r="AFF73" s="34">
        <v>5.95</v>
      </c>
      <c r="AFG73" s="34">
        <v>28385</v>
      </c>
      <c r="AFH73" s="34">
        <v>460</v>
      </c>
      <c r="AFI73" s="34"/>
      <c r="AFJ73" s="34">
        <v>4622</v>
      </c>
      <c r="AFK73" s="34">
        <v>671</v>
      </c>
      <c r="AFL73" s="34">
        <v>518</v>
      </c>
      <c r="AFM73" s="34">
        <v>115</v>
      </c>
      <c r="AFN73" s="34">
        <v>341</v>
      </c>
      <c r="AFO73" s="34"/>
      <c r="AFP73" s="34"/>
      <c r="AFQ73" s="34"/>
      <c r="AFR73" s="34">
        <v>21380</v>
      </c>
      <c r="AFS73" s="34">
        <v>5459</v>
      </c>
      <c r="AFT73" s="34">
        <v>1381</v>
      </c>
      <c r="AFU73" s="34">
        <v>165</v>
      </c>
      <c r="AFV73" s="34">
        <v>3.64</v>
      </c>
      <c r="AFW73" s="34">
        <v>1659</v>
      </c>
      <c r="AFX73" s="34">
        <v>100</v>
      </c>
      <c r="AFY73" s="34"/>
      <c r="AFZ73" s="34">
        <v>128</v>
      </c>
      <c r="AGA73" s="34">
        <v>3</v>
      </c>
      <c r="AGB73" s="34">
        <v>5</v>
      </c>
      <c r="AGC73" s="34">
        <v>1</v>
      </c>
      <c r="AGD73" s="34">
        <v>2</v>
      </c>
      <c r="AGE73" s="34"/>
      <c r="AGF73" s="34"/>
      <c r="AGG73" s="34"/>
      <c r="AGH73" s="34">
        <v>1238</v>
      </c>
      <c r="AGI73" s="34">
        <v>315</v>
      </c>
      <c r="AGJ73" s="34">
        <v>103</v>
      </c>
      <c r="AGK73" s="34">
        <v>3</v>
      </c>
      <c r="AGL73" s="34">
        <v>3.56</v>
      </c>
      <c r="AGM73" s="34">
        <v>26726</v>
      </c>
      <c r="AGN73" s="34">
        <v>360</v>
      </c>
      <c r="AGO73" s="34"/>
      <c r="AGP73" s="34">
        <v>4494</v>
      </c>
      <c r="AGQ73" s="34">
        <v>668</v>
      </c>
      <c r="AGR73" s="34">
        <v>513</v>
      </c>
      <c r="AGS73" s="34">
        <v>114</v>
      </c>
      <c r="AGT73" s="34">
        <v>339</v>
      </c>
      <c r="AGU73" s="34"/>
      <c r="AGV73" s="34"/>
      <c r="AGW73" s="34"/>
      <c r="AGX73" s="34">
        <v>20142</v>
      </c>
      <c r="AGY73" s="34">
        <v>5144</v>
      </c>
      <c r="AGZ73" s="34">
        <v>1278</v>
      </c>
      <c r="AHA73" s="34">
        <v>162</v>
      </c>
      <c r="AHB73" s="34">
        <v>3.64</v>
      </c>
      <c r="AHC73" s="34">
        <v>210824</v>
      </c>
      <c r="AHD73" s="34">
        <v>10424</v>
      </c>
      <c r="AHE73" s="34"/>
      <c r="AHF73" s="34">
        <v>27102</v>
      </c>
      <c r="AHG73" s="34">
        <v>6936</v>
      </c>
      <c r="AHH73" s="34">
        <v>5018</v>
      </c>
      <c r="AHI73" s="34">
        <v>1236</v>
      </c>
      <c r="AHJ73" s="34">
        <v>3418</v>
      </c>
      <c r="AHK73" s="34"/>
      <c r="AHL73" s="34"/>
      <c r="AHM73" s="34"/>
      <c r="AHN73" s="34">
        <v>155685</v>
      </c>
      <c r="AHO73" s="34">
        <v>39447</v>
      </c>
      <c r="AHP73" s="34">
        <v>14704</v>
      </c>
      <c r="AHQ73" s="34">
        <v>988</v>
      </c>
      <c r="AHR73" s="34">
        <v>3.91</v>
      </c>
      <c r="AHS73" s="32" t="s">
        <v>519</v>
      </c>
      <c r="AHT73" s="198" t="s">
        <v>2389</v>
      </c>
      <c r="AHU73" s="32" t="s">
        <v>288</v>
      </c>
      <c r="AHV73" s="28" t="s">
        <v>2379</v>
      </c>
    </row>
    <row r="74" spans="1:906" ht="15" customHeight="1">
      <c r="A74" s="36" t="s">
        <v>238</v>
      </c>
      <c r="B74" s="58" t="s">
        <v>239</v>
      </c>
      <c r="C74" s="36" t="s">
        <v>165</v>
      </c>
      <c r="D74" s="74">
        <v>44926</v>
      </c>
      <c r="E74" s="58" t="s">
        <v>193</v>
      </c>
      <c r="F74" s="58" t="s">
        <v>191</v>
      </c>
      <c r="G74" s="59">
        <v>3540.8242</v>
      </c>
      <c r="H74" s="31">
        <v>440.02780000000001</v>
      </c>
      <c r="I74" s="31"/>
      <c r="J74" s="31">
        <v>39.459000000000003</v>
      </c>
      <c r="K74" s="31">
        <v>0.4007</v>
      </c>
      <c r="L74" s="31">
        <v>-5.3204000000000002</v>
      </c>
      <c r="M74" s="31">
        <v>-1.4948999999999999</v>
      </c>
      <c r="N74" s="31">
        <v>-0.23330000000000001</v>
      </c>
      <c r="O74" s="31"/>
      <c r="P74" s="31"/>
      <c r="Q74" s="31"/>
      <c r="R74" s="31">
        <v>2616.5517</v>
      </c>
      <c r="S74" s="31">
        <v>830.62429999999995</v>
      </c>
      <c r="T74" s="31">
        <v>76.258399999999995</v>
      </c>
      <c r="U74" s="180">
        <v>17.389800000000001</v>
      </c>
      <c r="V74" s="34">
        <v>3.7675999999999998</v>
      </c>
      <c r="W74" s="34">
        <v>2.5078999999999998</v>
      </c>
      <c r="X74" s="34">
        <v>0</v>
      </c>
      <c r="Y74" s="34"/>
      <c r="Z74" s="34">
        <v>0</v>
      </c>
      <c r="AA74" s="34">
        <v>0</v>
      </c>
      <c r="AB74" s="34">
        <v>-2.9999999999999997E-4</v>
      </c>
      <c r="AC74" s="34">
        <v>0</v>
      </c>
      <c r="AD74" s="34">
        <v>0</v>
      </c>
      <c r="AE74" s="34"/>
      <c r="AF74" s="34"/>
      <c r="AG74" s="34"/>
      <c r="AH74" s="34">
        <v>2.5078999999999998</v>
      </c>
      <c r="AI74" s="34">
        <v>0</v>
      </c>
      <c r="AJ74" s="34">
        <v>0</v>
      </c>
      <c r="AK74" s="34">
        <v>0</v>
      </c>
      <c r="AL74" s="34">
        <v>7.5600000000000001E-2</v>
      </c>
      <c r="AM74" s="34">
        <v>21.080200000000001</v>
      </c>
      <c r="AN74" s="34">
        <v>0</v>
      </c>
      <c r="AO74" s="34"/>
      <c r="AP74" s="34">
        <v>0</v>
      </c>
      <c r="AQ74" s="34">
        <v>0</v>
      </c>
      <c r="AR74" s="34">
        <v>-3.6999999999999998E-2</v>
      </c>
      <c r="AS74" s="34">
        <v>0</v>
      </c>
      <c r="AT74" s="34">
        <v>0</v>
      </c>
      <c r="AU74" s="34"/>
      <c r="AV74" s="34"/>
      <c r="AW74" s="34"/>
      <c r="AX74" s="34">
        <v>21.080200000000001</v>
      </c>
      <c r="AY74" s="34">
        <v>0</v>
      </c>
      <c r="AZ74" s="34">
        <v>0</v>
      </c>
      <c r="BA74" s="34">
        <v>0</v>
      </c>
      <c r="BB74" s="34">
        <v>4.2794999999999996</v>
      </c>
      <c r="BC74" s="34">
        <v>0</v>
      </c>
      <c r="BD74" s="34">
        <v>0</v>
      </c>
      <c r="BE74" s="34"/>
      <c r="BF74" s="34">
        <v>0</v>
      </c>
      <c r="BG74" s="34">
        <v>0</v>
      </c>
      <c r="BH74" s="34">
        <v>0</v>
      </c>
      <c r="BI74" s="34">
        <v>0</v>
      </c>
      <c r="BJ74" s="34">
        <v>0</v>
      </c>
      <c r="BK74" s="34"/>
      <c r="BL74" s="34"/>
      <c r="BM74" s="34"/>
      <c r="BN74" s="34">
        <v>0</v>
      </c>
      <c r="BO74" s="34">
        <v>0</v>
      </c>
      <c r="BP74" s="34">
        <v>0</v>
      </c>
      <c r="BQ74" s="34">
        <v>0</v>
      </c>
      <c r="BR74" s="34">
        <v>0</v>
      </c>
      <c r="BS74" s="34">
        <v>0</v>
      </c>
      <c r="BT74" s="34">
        <v>0</v>
      </c>
      <c r="BU74" s="34"/>
      <c r="BV74" s="34">
        <v>0</v>
      </c>
      <c r="BW74" s="34">
        <v>0</v>
      </c>
      <c r="BX74" s="34">
        <v>0</v>
      </c>
      <c r="BY74" s="34">
        <v>0</v>
      </c>
      <c r="BZ74" s="34">
        <v>0</v>
      </c>
      <c r="CA74" s="34"/>
      <c r="CB74" s="34"/>
      <c r="CC74" s="34"/>
      <c r="CD74" s="34">
        <v>0</v>
      </c>
      <c r="CE74" s="34">
        <v>0</v>
      </c>
      <c r="CF74" s="34">
        <v>0</v>
      </c>
      <c r="CG74" s="34">
        <v>0</v>
      </c>
      <c r="CH74" s="34">
        <v>0</v>
      </c>
      <c r="CI74" s="34">
        <v>0</v>
      </c>
      <c r="CJ74" s="34">
        <v>0</v>
      </c>
      <c r="CK74" s="34"/>
      <c r="CL74" s="34">
        <v>0</v>
      </c>
      <c r="CM74" s="34">
        <v>0</v>
      </c>
      <c r="CN74" s="34">
        <v>0</v>
      </c>
      <c r="CO74" s="34">
        <v>0</v>
      </c>
      <c r="CP74" s="34">
        <v>0</v>
      </c>
      <c r="CQ74" s="34"/>
      <c r="CR74" s="34"/>
      <c r="CS74" s="34"/>
      <c r="CT74" s="34">
        <v>0</v>
      </c>
      <c r="CU74" s="34">
        <v>0</v>
      </c>
      <c r="CV74" s="34">
        <v>0</v>
      </c>
      <c r="CW74" s="34">
        <v>0</v>
      </c>
      <c r="CX74" s="34">
        <v>0</v>
      </c>
      <c r="CY74" s="34">
        <v>21.080200000000001</v>
      </c>
      <c r="CZ74" s="34">
        <v>0</v>
      </c>
      <c r="DA74" s="34"/>
      <c r="DB74" s="34">
        <v>0</v>
      </c>
      <c r="DC74" s="34">
        <v>0</v>
      </c>
      <c r="DD74" s="34">
        <v>-3.6999999999999998E-2</v>
      </c>
      <c r="DE74" s="34">
        <v>0</v>
      </c>
      <c r="DF74" s="34">
        <v>0</v>
      </c>
      <c r="DG74" s="34"/>
      <c r="DH74" s="34"/>
      <c r="DI74" s="34"/>
      <c r="DJ74" s="34">
        <v>21.080200000000001</v>
      </c>
      <c r="DK74" s="34">
        <v>0</v>
      </c>
      <c r="DL74" s="34">
        <v>0</v>
      </c>
      <c r="DM74" s="34">
        <v>0</v>
      </c>
      <c r="DN74" s="34">
        <v>4.2794999999999996</v>
      </c>
      <c r="DO74" s="34">
        <v>0</v>
      </c>
      <c r="DP74" s="34">
        <v>0</v>
      </c>
      <c r="DQ74" s="34"/>
      <c r="DR74" s="34">
        <v>0</v>
      </c>
      <c r="DS74" s="34">
        <v>0</v>
      </c>
      <c r="DT74" s="34">
        <v>0</v>
      </c>
      <c r="DU74" s="34">
        <v>0</v>
      </c>
      <c r="DV74" s="34">
        <v>0</v>
      </c>
      <c r="DW74" s="34"/>
      <c r="DX74" s="34"/>
      <c r="DY74" s="34"/>
      <c r="DZ74" s="34">
        <v>0</v>
      </c>
      <c r="EA74" s="34">
        <v>0</v>
      </c>
      <c r="EB74" s="34">
        <v>0</v>
      </c>
      <c r="EC74" s="34">
        <v>0</v>
      </c>
      <c r="ED74" s="34">
        <v>0</v>
      </c>
      <c r="EE74" s="34">
        <v>1377.4549</v>
      </c>
      <c r="EF74" s="34">
        <v>212.18770000000001</v>
      </c>
      <c r="EG74" s="34"/>
      <c r="EH74" s="34">
        <v>0</v>
      </c>
      <c r="EI74" s="34">
        <v>3.8E-3</v>
      </c>
      <c r="EJ74" s="34">
        <v>-1.3120000000000001</v>
      </c>
      <c r="EK74" s="34">
        <v>0</v>
      </c>
      <c r="EL74" s="34">
        <v>-1.9E-3</v>
      </c>
      <c r="EM74" s="34"/>
      <c r="EN74" s="34"/>
      <c r="EO74" s="34"/>
      <c r="EP74" s="34">
        <v>1197.4672</v>
      </c>
      <c r="EQ74" s="34">
        <v>179.98769999999999</v>
      </c>
      <c r="ER74" s="34">
        <v>0</v>
      </c>
      <c r="ES74" s="34">
        <v>0</v>
      </c>
      <c r="ET74" s="34">
        <v>3.1497000000000002</v>
      </c>
      <c r="EU74" s="34">
        <v>137.94720000000001</v>
      </c>
      <c r="EV74" s="34">
        <v>0</v>
      </c>
      <c r="EW74" s="34"/>
      <c r="EX74" s="34">
        <v>0</v>
      </c>
      <c r="EY74" s="34">
        <v>1E-4</v>
      </c>
      <c r="EZ74" s="34">
        <v>-0.1623</v>
      </c>
      <c r="FA74" s="34">
        <v>0</v>
      </c>
      <c r="FB74" s="34">
        <v>0</v>
      </c>
      <c r="FC74" s="34"/>
      <c r="FD74" s="34"/>
      <c r="FE74" s="34"/>
      <c r="FF74" s="34">
        <v>90.040199999999999</v>
      </c>
      <c r="FG74" s="34">
        <v>47.906999999999996</v>
      </c>
      <c r="FH74" s="34">
        <v>0</v>
      </c>
      <c r="FI74" s="34">
        <v>0</v>
      </c>
      <c r="FJ74" s="34">
        <v>4.6131000000000002</v>
      </c>
      <c r="FK74" s="34">
        <v>85.316299999999998</v>
      </c>
      <c r="FL74" s="34">
        <v>7.6753</v>
      </c>
      <c r="FM74" s="34"/>
      <c r="FN74" s="34">
        <v>0</v>
      </c>
      <c r="FO74" s="34">
        <v>0</v>
      </c>
      <c r="FP74" s="34">
        <v>-0.1103</v>
      </c>
      <c r="FQ74" s="34">
        <v>0</v>
      </c>
      <c r="FR74" s="34">
        <v>0</v>
      </c>
      <c r="FS74" s="34"/>
      <c r="FT74" s="34"/>
      <c r="FU74" s="34"/>
      <c r="FV74" s="34">
        <v>84.302800000000005</v>
      </c>
      <c r="FW74" s="34">
        <v>1.0135000000000001</v>
      </c>
      <c r="FX74" s="34">
        <v>0</v>
      </c>
      <c r="FY74" s="34">
        <v>0</v>
      </c>
      <c r="FZ74" s="34">
        <v>2.6756000000000002</v>
      </c>
      <c r="GA74" s="34">
        <v>0</v>
      </c>
      <c r="GB74" s="34">
        <v>0</v>
      </c>
      <c r="GC74" s="34"/>
      <c r="GD74" s="34">
        <v>0</v>
      </c>
      <c r="GE74" s="34">
        <v>0</v>
      </c>
      <c r="GF74" s="34">
        <v>0</v>
      </c>
      <c r="GG74" s="34">
        <v>0</v>
      </c>
      <c r="GH74" s="34">
        <v>0</v>
      </c>
      <c r="GI74" s="34"/>
      <c r="GJ74" s="34"/>
      <c r="GK74" s="34"/>
      <c r="GL74" s="34">
        <v>0</v>
      </c>
      <c r="GM74" s="34">
        <v>0</v>
      </c>
      <c r="GN74" s="34">
        <v>0</v>
      </c>
      <c r="GO74" s="34">
        <v>0</v>
      </c>
      <c r="GP74" s="34">
        <v>0</v>
      </c>
      <c r="GQ74" s="34">
        <v>0</v>
      </c>
      <c r="GR74" s="34">
        <v>0</v>
      </c>
      <c r="GS74" s="34"/>
      <c r="GT74" s="34">
        <v>0</v>
      </c>
      <c r="GU74" s="34">
        <v>0</v>
      </c>
      <c r="GV74" s="34">
        <v>0</v>
      </c>
      <c r="GW74" s="34">
        <v>0</v>
      </c>
      <c r="GX74" s="34">
        <v>0</v>
      </c>
      <c r="GY74" s="34"/>
      <c r="GZ74" s="34"/>
      <c r="HA74" s="34"/>
      <c r="HB74" s="34">
        <v>0</v>
      </c>
      <c r="HC74" s="34">
        <v>0</v>
      </c>
      <c r="HD74" s="34">
        <v>0</v>
      </c>
      <c r="HE74" s="34">
        <v>0</v>
      </c>
      <c r="HF74" s="34">
        <v>2.7000000000000001E-3</v>
      </c>
      <c r="HG74" s="34">
        <v>0</v>
      </c>
      <c r="HH74" s="34">
        <v>0</v>
      </c>
      <c r="HI74" s="34"/>
      <c r="HJ74" s="34">
        <v>0</v>
      </c>
      <c r="HK74" s="34">
        <v>0</v>
      </c>
      <c r="HL74" s="34">
        <v>0</v>
      </c>
      <c r="HM74" s="34">
        <v>0</v>
      </c>
      <c r="HN74" s="34">
        <v>0</v>
      </c>
      <c r="HO74" s="34"/>
      <c r="HP74" s="34"/>
      <c r="HQ74" s="34"/>
      <c r="HR74" s="34">
        <v>0</v>
      </c>
      <c r="HS74" s="34">
        <v>0</v>
      </c>
      <c r="HT74" s="34">
        <v>0</v>
      </c>
      <c r="HU74" s="34">
        <v>0</v>
      </c>
      <c r="HV74" s="34">
        <v>0</v>
      </c>
      <c r="HW74" s="34">
        <v>29.7759</v>
      </c>
      <c r="HX74" s="34">
        <v>0</v>
      </c>
      <c r="HY74" s="34"/>
      <c r="HZ74" s="34">
        <v>0</v>
      </c>
      <c r="IA74" s="34">
        <v>0</v>
      </c>
      <c r="IB74" s="34">
        <v>-8.0000000000000002E-3</v>
      </c>
      <c r="IC74" s="34">
        <v>0</v>
      </c>
      <c r="ID74" s="34">
        <v>0</v>
      </c>
      <c r="IE74" s="34"/>
      <c r="IF74" s="34"/>
      <c r="IG74" s="34"/>
      <c r="IH74" s="34">
        <v>29.7759</v>
      </c>
      <c r="II74" s="34">
        <v>0</v>
      </c>
      <c r="IJ74" s="34">
        <v>0</v>
      </c>
      <c r="IK74" s="34">
        <v>0</v>
      </c>
      <c r="IL74" s="34">
        <v>2.1067</v>
      </c>
      <c r="IM74" s="34">
        <v>2.8500000000000001E-2</v>
      </c>
      <c r="IN74" s="34">
        <v>0</v>
      </c>
      <c r="IO74" s="34"/>
      <c r="IP74" s="34">
        <v>0</v>
      </c>
      <c r="IQ74" s="34">
        <v>3.5999999999999999E-3</v>
      </c>
      <c r="IR74" s="34">
        <v>-1.8E-3</v>
      </c>
      <c r="IS74" s="34">
        <v>0</v>
      </c>
      <c r="IT74" s="34">
        <v>-1.8E-3</v>
      </c>
      <c r="IU74" s="34"/>
      <c r="IV74" s="34"/>
      <c r="IW74" s="34"/>
      <c r="IX74" s="34">
        <v>2.8500000000000001E-2</v>
      </c>
      <c r="IY74" s="34">
        <v>0</v>
      </c>
      <c r="IZ74" s="34">
        <v>0</v>
      </c>
      <c r="JA74" s="34">
        <v>0</v>
      </c>
      <c r="JB74" s="34">
        <v>2.4741</v>
      </c>
      <c r="JC74" s="34">
        <v>67.296400000000006</v>
      </c>
      <c r="JD74" s="34">
        <v>0</v>
      </c>
      <c r="JE74" s="34"/>
      <c r="JF74" s="34">
        <v>0</v>
      </c>
      <c r="JG74" s="34">
        <v>0</v>
      </c>
      <c r="JH74" s="34">
        <v>-7.1900000000000006E-2</v>
      </c>
      <c r="JI74" s="34">
        <v>0</v>
      </c>
      <c r="JJ74" s="34">
        <v>0</v>
      </c>
      <c r="JK74" s="34"/>
      <c r="JL74" s="34"/>
      <c r="JM74" s="34"/>
      <c r="JN74" s="34">
        <v>36.144599999999997</v>
      </c>
      <c r="JO74" s="34">
        <v>31.151800000000001</v>
      </c>
      <c r="JP74" s="34">
        <v>0</v>
      </c>
      <c r="JQ74" s="34">
        <v>0</v>
      </c>
      <c r="JR74" s="34">
        <v>4.2275</v>
      </c>
      <c r="JS74" s="34">
        <v>5.04E-2</v>
      </c>
      <c r="JT74" s="34">
        <v>0</v>
      </c>
      <c r="JU74" s="34"/>
      <c r="JV74" s="34">
        <v>0</v>
      </c>
      <c r="JW74" s="34">
        <v>0</v>
      </c>
      <c r="JX74" s="34">
        <v>0</v>
      </c>
      <c r="JY74" s="34">
        <v>0</v>
      </c>
      <c r="JZ74" s="34">
        <v>0</v>
      </c>
      <c r="KA74" s="34"/>
      <c r="KB74" s="34"/>
      <c r="KC74" s="34"/>
      <c r="KD74" s="34">
        <v>5.04E-2</v>
      </c>
      <c r="KE74" s="34">
        <v>0</v>
      </c>
      <c r="KF74" s="34">
        <v>0</v>
      </c>
      <c r="KG74" s="34">
        <v>0</v>
      </c>
      <c r="KH74" s="34">
        <v>2.9813000000000001</v>
      </c>
      <c r="KI74" s="34">
        <v>0</v>
      </c>
      <c r="KJ74" s="34">
        <v>0</v>
      </c>
      <c r="KK74" s="34"/>
      <c r="KL74" s="34">
        <v>0</v>
      </c>
      <c r="KM74" s="34">
        <v>0</v>
      </c>
      <c r="KN74" s="34">
        <v>0</v>
      </c>
      <c r="KO74" s="34">
        <v>0</v>
      </c>
      <c r="KP74" s="34">
        <v>0</v>
      </c>
      <c r="KQ74" s="34"/>
      <c r="KR74" s="34"/>
      <c r="KS74" s="34"/>
      <c r="KT74" s="34">
        <v>0</v>
      </c>
      <c r="KU74" s="34">
        <v>0</v>
      </c>
      <c r="KV74" s="34">
        <v>0</v>
      </c>
      <c r="KW74" s="34">
        <v>0</v>
      </c>
      <c r="KX74" s="34">
        <v>0</v>
      </c>
      <c r="KY74" s="34">
        <v>297.93790000000001</v>
      </c>
      <c r="KZ74" s="34">
        <v>65.468400000000003</v>
      </c>
      <c r="LA74" s="34"/>
      <c r="LB74" s="34">
        <v>0</v>
      </c>
      <c r="LC74" s="34">
        <v>0</v>
      </c>
      <c r="LD74" s="34">
        <v>-0.24110000000000001</v>
      </c>
      <c r="LE74" s="34">
        <v>0</v>
      </c>
      <c r="LF74" s="34">
        <v>0</v>
      </c>
      <c r="LG74" s="34"/>
      <c r="LH74" s="34"/>
      <c r="LI74" s="34"/>
      <c r="LJ74" s="34">
        <v>233.99799999999999</v>
      </c>
      <c r="LK74" s="34">
        <v>63.939900000000002</v>
      </c>
      <c r="LL74" s="34">
        <v>0</v>
      </c>
      <c r="LM74" s="34">
        <v>0</v>
      </c>
      <c r="LN74" s="34">
        <v>3.5312999999999999</v>
      </c>
      <c r="LO74" s="34">
        <v>103.95</v>
      </c>
      <c r="LP74" s="34">
        <v>0</v>
      </c>
      <c r="LQ74" s="34"/>
      <c r="LR74" s="34">
        <v>0</v>
      </c>
      <c r="LS74" s="34">
        <v>0</v>
      </c>
      <c r="LT74" s="34">
        <v>-5.1400000000000001E-2</v>
      </c>
      <c r="LU74" s="34">
        <v>0</v>
      </c>
      <c r="LV74" s="34">
        <v>0</v>
      </c>
      <c r="LW74" s="34"/>
      <c r="LX74" s="34"/>
      <c r="LY74" s="34"/>
      <c r="LZ74" s="34">
        <v>103.8339</v>
      </c>
      <c r="MA74" s="34">
        <v>0.11609999999999999</v>
      </c>
      <c r="MB74" s="34">
        <v>0</v>
      </c>
      <c r="MC74" s="34">
        <v>0</v>
      </c>
      <c r="MD74" s="34">
        <v>2.6326999999999998</v>
      </c>
      <c r="ME74" s="34">
        <v>23.9969</v>
      </c>
      <c r="MF74" s="34">
        <v>0</v>
      </c>
      <c r="MG74" s="34"/>
      <c r="MH74" s="34">
        <v>0</v>
      </c>
      <c r="MI74" s="34">
        <v>0</v>
      </c>
      <c r="MJ74" s="34">
        <v>-3.85E-2</v>
      </c>
      <c r="MK74" s="34">
        <v>0</v>
      </c>
      <c r="ML74" s="34">
        <v>0</v>
      </c>
      <c r="MM74" s="34"/>
      <c r="MN74" s="34"/>
      <c r="MO74" s="34"/>
      <c r="MP74" s="34">
        <v>8.6806000000000001</v>
      </c>
      <c r="MQ74" s="34">
        <v>15.3163</v>
      </c>
      <c r="MR74" s="34">
        <v>0</v>
      </c>
      <c r="MS74" s="34">
        <v>0</v>
      </c>
      <c r="MT74" s="34">
        <v>5.3498999999999999</v>
      </c>
      <c r="MU74" s="34">
        <v>48.193399999999997</v>
      </c>
      <c r="MV74" s="34">
        <v>0</v>
      </c>
      <c r="MW74" s="34"/>
      <c r="MX74" s="34">
        <v>0</v>
      </c>
      <c r="MY74" s="34">
        <v>0</v>
      </c>
      <c r="MZ74" s="34">
        <v>-5.1200000000000002E-2</v>
      </c>
      <c r="NA74" s="34">
        <v>0</v>
      </c>
      <c r="NB74" s="34">
        <v>0</v>
      </c>
      <c r="NC74" s="34"/>
      <c r="ND74" s="34"/>
      <c r="NE74" s="34"/>
      <c r="NF74" s="34">
        <v>48.193399999999997</v>
      </c>
      <c r="NG74" s="34">
        <v>0</v>
      </c>
      <c r="NH74" s="34">
        <v>0</v>
      </c>
      <c r="NI74" s="34">
        <v>0</v>
      </c>
      <c r="NJ74" s="34">
        <v>3.2843</v>
      </c>
      <c r="NK74" s="34">
        <v>18.121600000000001</v>
      </c>
      <c r="NL74" s="34">
        <v>0</v>
      </c>
      <c r="NM74" s="34"/>
      <c r="NN74" s="34">
        <v>0</v>
      </c>
      <c r="NO74" s="34">
        <v>0</v>
      </c>
      <c r="NP74" s="34">
        <v>-2.53E-2</v>
      </c>
      <c r="NQ74" s="34">
        <v>0</v>
      </c>
      <c r="NR74" s="34">
        <v>0</v>
      </c>
      <c r="NS74" s="34"/>
      <c r="NT74" s="34"/>
      <c r="NU74" s="34"/>
      <c r="NV74" s="34">
        <v>18.121600000000001</v>
      </c>
      <c r="NW74" s="34">
        <v>0</v>
      </c>
      <c r="NX74" s="34">
        <v>0</v>
      </c>
      <c r="NY74" s="34">
        <v>0</v>
      </c>
      <c r="NZ74" s="34">
        <v>1.7763</v>
      </c>
      <c r="OA74" s="34">
        <v>63.851300000000002</v>
      </c>
      <c r="OB74" s="34">
        <v>0</v>
      </c>
      <c r="OC74" s="34"/>
      <c r="OD74" s="34">
        <v>0</v>
      </c>
      <c r="OE74" s="34">
        <v>1E-4</v>
      </c>
      <c r="OF74" s="34">
        <v>-9.3200000000000005E-2</v>
      </c>
      <c r="OG74" s="34">
        <v>0</v>
      </c>
      <c r="OH74" s="34">
        <v>0</v>
      </c>
      <c r="OI74" s="34"/>
      <c r="OJ74" s="34"/>
      <c r="OK74" s="34"/>
      <c r="OL74" s="34">
        <v>63.622100000000003</v>
      </c>
      <c r="OM74" s="34">
        <v>0.2291</v>
      </c>
      <c r="ON74" s="34">
        <v>0</v>
      </c>
      <c r="OO74" s="34">
        <v>0</v>
      </c>
      <c r="OP74" s="34">
        <v>3.5445000000000002</v>
      </c>
      <c r="OQ74" s="34">
        <v>171.49959999999999</v>
      </c>
      <c r="OR74" s="34">
        <v>0</v>
      </c>
      <c r="OS74" s="34"/>
      <c r="OT74" s="34">
        <v>0</v>
      </c>
      <c r="OU74" s="34">
        <v>0</v>
      </c>
      <c r="OV74" s="34">
        <v>-0.12889999999999999</v>
      </c>
      <c r="OW74" s="34">
        <v>0</v>
      </c>
      <c r="OX74" s="34">
        <v>0</v>
      </c>
      <c r="OY74" s="34"/>
      <c r="OZ74" s="34"/>
      <c r="PA74" s="34"/>
      <c r="PB74" s="34">
        <v>171.49959999999999</v>
      </c>
      <c r="PC74" s="34">
        <v>0</v>
      </c>
      <c r="PD74" s="34">
        <v>0</v>
      </c>
      <c r="PE74" s="34">
        <v>0</v>
      </c>
      <c r="PF74" s="34">
        <v>2.952</v>
      </c>
      <c r="PG74" s="34">
        <v>106.1253</v>
      </c>
      <c r="PH74" s="34">
        <v>0</v>
      </c>
      <c r="PI74" s="34"/>
      <c r="PJ74" s="34">
        <v>0</v>
      </c>
      <c r="PK74" s="34">
        <v>0</v>
      </c>
      <c r="PL74" s="34">
        <v>-0.1027</v>
      </c>
      <c r="PM74" s="34">
        <v>0</v>
      </c>
      <c r="PN74" s="34">
        <v>0</v>
      </c>
      <c r="PO74" s="34"/>
      <c r="PP74" s="34"/>
      <c r="PQ74" s="34"/>
      <c r="PR74" s="34">
        <v>106.1253</v>
      </c>
      <c r="PS74" s="34">
        <v>0</v>
      </c>
      <c r="PT74" s="34">
        <v>0</v>
      </c>
      <c r="PU74" s="34">
        <v>0</v>
      </c>
      <c r="PV74" s="34">
        <v>2.3254999999999999</v>
      </c>
      <c r="PW74" s="34">
        <v>60.211599999999997</v>
      </c>
      <c r="PX74" s="34">
        <v>50.312100000000001</v>
      </c>
      <c r="PY74" s="34"/>
      <c r="PZ74" s="34">
        <v>0</v>
      </c>
      <c r="QA74" s="34">
        <v>0</v>
      </c>
      <c r="QB74" s="34">
        <v>-5.28E-2</v>
      </c>
      <c r="QC74" s="34">
        <v>0</v>
      </c>
      <c r="QD74" s="34">
        <v>0</v>
      </c>
      <c r="QE74" s="34"/>
      <c r="QF74" s="34"/>
      <c r="QG74" s="34"/>
      <c r="QH74" s="34">
        <v>60.211599999999997</v>
      </c>
      <c r="QI74" s="34">
        <v>0</v>
      </c>
      <c r="QJ74" s="34">
        <v>0</v>
      </c>
      <c r="QK74" s="34">
        <v>0</v>
      </c>
      <c r="QL74" s="34">
        <v>2.7919</v>
      </c>
      <c r="QM74" s="34">
        <v>114.7264</v>
      </c>
      <c r="QN74" s="34">
        <v>88.731899999999996</v>
      </c>
      <c r="QO74" s="34"/>
      <c r="QP74" s="34">
        <v>0</v>
      </c>
      <c r="QQ74" s="34">
        <v>0</v>
      </c>
      <c r="QR74" s="34">
        <v>-8.5000000000000006E-2</v>
      </c>
      <c r="QS74" s="34">
        <v>0</v>
      </c>
      <c r="QT74" s="34">
        <v>0</v>
      </c>
      <c r="QU74" s="34"/>
      <c r="QV74" s="34"/>
      <c r="QW74" s="34"/>
      <c r="QX74" s="34">
        <v>114.7264</v>
      </c>
      <c r="QY74" s="34">
        <v>0</v>
      </c>
      <c r="QZ74" s="34">
        <v>0</v>
      </c>
      <c r="RA74" s="34">
        <v>0</v>
      </c>
      <c r="RB74" s="34">
        <v>0.98450000000000004</v>
      </c>
      <c r="RC74" s="34">
        <v>0</v>
      </c>
      <c r="RD74" s="34">
        <v>0</v>
      </c>
      <c r="RE74" s="34"/>
      <c r="RF74" s="34">
        <v>0</v>
      </c>
      <c r="RG74" s="34">
        <v>0</v>
      </c>
      <c r="RH74" s="34">
        <v>0</v>
      </c>
      <c r="RI74" s="34">
        <v>0</v>
      </c>
      <c r="RJ74" s="34">
        <v>0</v>
      </c>
      <c r="RK74" s="34"/>
      <c r="RL74" s="34"/>
      <c r="RM74" s="34"/>
      <c r="RN74" s="34">
        <v>0</v>
      </c>
      <c r="RO74" s="34">
        <v>0</v>
      </c>
      <c r="RP74" s="34">
        <v>0</v>
      </c>
      <c r="RQ74" s="34">
        <v>0</v>
      </c>
      <c r="RR74" s="34">
        <v>0</v>
      </c>
      <c r="RS74" s="34">
        <v>4.3099999999999999E-2</v>
      </c>
      <c r="RT74" s="34">
        <v>0</v>
      </c>
      <c r="RU74" s="34"/>
      <c r="RV74" s="34">
        <v>0</v>
      </c>
      <c r="RW74" s="34">
        <v>0</v>
      </c>
      <c r="RX74" s="34">
        <v>0</v>
      </c>
      <c r="RY74" s="34">
        <v>0</v>
      </c>
      <c r="RZ74" s="34">
        <v>0</v>
      </c>
      <c r="SA74" s="34"/>
      <c r="SB74" s="34"/>
      <c r="SC74" s="34"/>
      <c r="SD74" s="34">
        <v>0</v>
      </c>
      <c r="SE74" s="34">
        <v>4.3099999999999999E-2</v>
      </c>
      <c r="SF74" s="34">
        <v>0</v>
      </c>
      <c r="SG74" s="34">
        <v>0</v>
      </c>
      <c r="SH74" s="34">
        <v>6.4179000000000004</v>
      </c>
      <c r="SI74" s="34">
        <v>48.3033</v>
      </c>
      <c r="SJ74" s="34">
        <v>0</v>
      </c>
      <c r="SK74" s="34"/>
      <c r="SL74" s="34">
        <v>0</v>
      </c>
      <c r="SM74" s="34">
        <v>0</v>
      </c>
      <c r="SN74" s="34">
        <v>-8.7599999999999997E-2</v>
      </c>
      <c r="SO74" s="34">
        <v>0</v>
      </c>
      <c r="SP74" s="34">
        <v>0</v>
      </c>
      <c r="SQ74" s="34"/>
      <c r="SR74" s="34"/>
      <c r="SS74" s="34"/>
      <c r="ST74" s="34">
        <v>28.104099999999999</v>
      </c>
      <c r="SU74" s="34">
        <v>20.199100000000001</v>
      </c>
      <c r="SV74" s="34">
        <v>0</v>
      </c>
      <c r="SW74" s="34">
        <v>0</v>
      </c>
      <c r="SX74" s="34">
        <v>4.5640999999999998</v>
      </c>
      <c r="SY74" s="34">
        <v>7.9899999999999999E-2</v>
      </c>
      <c r="SZ74" s="34">
        <v>0</v>
      </c>
      <c r="TA74" s="34"/>
      <c r="TB74" s="34">
        <v>0</v>
      </c>
      <c r="TC74" s="34">
        <v>0</v>
      </c>
      <c r="TD74" s="34">
        <v>0</v>
      </c>
      <c r="TE74" s="34">
        <v>0</v>
      </c>
      <c r="TF74" s="34">
        <v>0</v>
      </c>
      <c r="TG74" s="34"/>
      <c r="TH74" s="34"/>
      <c r="TI74" s="34"/>
      <c r="TJ74" s="34">
        <v>8.0999999999999996E-3</v>
      </c>
      <c r="TK74" s="34">
        <v>7.1900000000000006E-2</v>
      </c>
      <c r="TL74" s="34">
        <v>0</v>
      </c>
      <c r="TM74" s="34">
        <v>0</v>
      </c>
      <c r="TN74" s="34">
        <v>9.0902999999999992</v>
      </c>
      <c r="TO74" s="34">
        <v>587.00040000000001</v>
      </c>
      <c r="TP74" s="34">
        <v>227.84010000000001</v>
      </c>
      <c r="TQ74" s="34"/>
      <c r="TR74" s="34">
        <v>20.272500000000001</v>
      </c>
      <c r="TS74" s="34">
        <v>0</v>
      </c>
      <c r="TT74" s="34">
        <v>-1.9044000000000001</v>
      </c>
      <c r="TU74" s="34">
        <v>-1.3853</v>
      </c>
      <c r="TV74" s="34">
        <v>0</v>
      </c>
      <c r="TW74" s="34"/>
      <c r="TX74" s="34"/>
      <c r="TY74" s="34"/>
      <c r="TZ74" s="34">
        <v>386.10140000000001</v>
      </c>
      <c r="UA74" s="34">
        <v>200.899</v>
      </c>
      <c r="UB74" s="34">
        <v>0</v>
      </c>
      <c r="UC74" s="34">
        <v>0</v>
      </c>
      <c r="UD74" s="34">
        <v>4.1531000000000002</v>
      </c>
      <c r="UE74" s="34">
        <v>486.5335</v>
      </c>
      <c r="UF74" s="34">
        <v>147.44149999999999</v>
      </c>
      <c r="UG74" s="34"/>
      <c r="UH74" s="34">
        <v>9.1700000000000004E-2</v>
      </c>
      <c r="UI74" s="34">
        <v>0</v>
      </c>
      <c r="UJ74" s="34">
        <v>-0.4536</v>
      </c>
      <c r="UK74" s="34">
        <v>0</v>
      </c>
      <c r="UL74" s="34">
        <v>0</v>
      </c>
      <c r="UM74" s="34"/>
      <c r="UN74" s="34"/>
      <c r="UO74" s="34"/>
      <c r="UP74" s="34">
        <v>311.31130000000002</v>
      </c>
      <c r="UQ74" s="34">
        <v>175.22219999999999</v>
      </c>
      <c r="UR74" s="34">
        <v>0</v>
      </c>
      <c r="US74" s="34">
        <v>0</v>
      </c>
      <c r="UT74" s="34">
        <v>3.8161999999999998</v>
      </c>
      <c r="UU74" s="34">
        <v>168.1953</v>
      </c>
      <c r="UV74" s="34">
        <v>147.44149999999999</v>
      </c>
      <c r="UW74" s="34"/>
      <c r="UX74" s="34">
        <v>9.1700000000000004E-2</v>
      </c>
      <c r="UY74" s="34">
        <v>0</v>
      </c>
      <c r="UZ74" s="34">
        <v>-0.23680000000000001</v>
      </c>
      <c r="VA74" s="34">
        <v>0</v>
      </c>
      <c r="VB74" s="34">
        <v>0</v>
      </c>
      <c r="VC74" s="34"/>
      <c r="VD74" s="34"/>
      <c r="VE74" s="34"/>
      <c r="VF74" s="34">
        <v>103.2354</v>
      </c>
      <c r="VG74" s="34">
        <v>64.959900000000005</v>
      </c>
      <c r="VH74" s="34">
        <v>0</v>
      </c>
      <c r="VI74" s="34">
        <v>0</v>
      </c>
      <c r="VJ74" s="34">
        <v>3.8115000000000001</v>
      </c>
      <c r="VK74" s="34">
        <v>100.4669</v>
      </c>
      <c r="VL74" s="34">
        <v>80.398600000000002</v>
      </c>
      <c r="VM74" s="34"/>
      <c r="VN74" s="34">
        <v>20.180700000000002</v>
      </c>
      <c r="VO74" s="34">
        <v>0</v>
      </c>
      <c r="VP74" s="34">
        <v>-1.4508000000000001</v>
      </c>
      <c r="VQ74" s="34">
        <v>-1.3853</v>
      </c>
      <c r="VR74" s="34">
        <v>0</v>
      </c>
      <c r="VS74" s="34"/>
      <c r="VT74" s="34"/>
      <c r="VU74" s="34"/>
      <c r="VV74" s="34">
        <v>74.790099999999995</v>
      </c>
      <c r="VW74" s="34">
        <v>25.6768</v>
      </c>
      <c r="VX74" s="34">
        <v>0</v>
      </c>
      <c r="VY74" s="34">
        <v>0</v>
      </c>
      <c r="VZ74" s="34">
        <v>5.7845000000000004</v>
      </c>
      <c r="WA74" s="34">
        <v>0</v>
      </c>
      <c r="WB74" s="34">
        <v>0</v>
      </c>
      <c r="WC74" s="34"/>
      <c r="WD74" s="34">
        <v>0</v>
      </c>
      <c r="WE74" s="34">
        <v>0</v>
      </c>
      <c r="WF74" s="34">
        <v>0</v>
      </c>
      <c r="WG74" s="34">
        <v>0</v>
      </c>
      <c r="WH74" s="34">
        <v>0</v>
      </c>
      <c r="WI74" s="34"/>
      <c r="WJ74" s="34"/>
      <c r="WK74" s="34"/>
      <c r="WL74" s="34">
        <v>0</v>
      </c>
      <c r="WM74" s="34">
        <v>0</v>
      </c>
      <c r="WN74" s="34">
        <v>0</v>
      </c>
      <c r="WO74" s="34">
        <v>0</v>
      </c>
      <c r="WP74" s="34">
        <v>0</v>
      </c>
      <c r="WQ74" s="34">
        <v>322.6651</v>
      </c>
      <c r="WR74" s="34">
        <v>0</v>
      </c>
      <c r="WS74" s="34"/>
      <c r="WT74" s="34">
        <v>0</v>
      </c>
      <c r="WU74" s="34">
        <v>0</v>
      </c>
      <c r="WV74" s="34">
        <v>-0.19900000000000001</v>
      </c>
      <c r="WW74" s="34">
        <v>0</v>
      </c>
      <c r="WX74" s="34">
        <v>0</v>
      </c>
      <c r="WY74" s="34"/>
      <c r="WZ74" s="34"/>
      <c r="XA74" s="34"/>
      <c r="XB74" s="34">
        <v>183.81049999999999</v>
      </c>
      <c r="XC74" s="34">
        <v>89.424300000000002</v>
      </c>
      <c r="XD74" s="34">
        <v>49.430300000000003</v>
      </c>
      <c r="XE74" s="34">
        <v>0</v>
      </c>
      <c r="XF74" s="34">
        <v>4.6414</v>
      </c>
      <c r="XG74" s="34">
        <v>126.9598</v>
      </c>
      <c r="XH74" s="34">
        <v>0</v>
      </c>
      <c r="XI74" s="34"/>
      <c r="XJ74" s="34">
        <v>16.491299999999999</v>
      </c>
      <c r="XK74" s="34">
        <v>9.5200000000000007E-2</v>
      </c>
      <c r="XL74" s="34">
        <v>-0.24329999999999999</v>
      </c>
      <c r="XM74" s="34">
        <v>-0.10730000000000001</v>
      </c>
      <c r="XN74" s="34">
        <v>-9.1999999999999998E-3</v>
      </c>
      <c r="XO74" s="34"/>
      <c r="XP74" s="34"/>
      <c r="XQ74" s="34"/>
      <c r="XR74" s="34">
        <v>87.573400000000007</v>
      </c>
      <c r="XS74" s="34">
        <v>21.104800000000001</v>
      </c>
      <c r="XT74" s="34">
        <v>1.4011</v>
      </c>
      <c r="XU74" s="34">
        <v>16.880500000000001</v>
      </c>
      <c r="XV74" s="34">
        <v>5.0324999999999998</v>
      </c>
      <c r="XW74" s="34">
        <v>16.6812</v>
      </c>
      <c r="XX74" s="34">
        <v>0</v>
      </c>
      <c r="XY74" s="34"/>
      <c r="XZ74" s="34">
        <v>15.710100000000001</v>
      </c>
      <c r="YA74" s="34">
        <v>8.4400000000000003E-2</v>
      </c>
      <c r="YB74" s="34">
        <v>-0.1105</v>
      </c>
      <c r="YC74" s="34">
        <v>-0.106</v>
      </c>
      <c r="YD74" s="34">
        <v>-3.8E-3</v>
      </c>
      <c r="YE74" s="34"/>
      <c r="YF74" s="34"/>
      <c r="YG74" s="34"/>
      <c r="YH74" s="34">
        <v>15.6149</v>
      </c>
      <c r="YI74" s="34">
        <v>0.39019999999999999</v>
      </c>
      <c r="YJ74" s="34">
        <v>0.36990000000000001</v>
      </c>
      <c r="YK74" s="34">
        <v>0.30620000000000003</v>
      </c>
      <c r="YL74" s="34">
        <v>3.5303</v>
      </c>
      <c r="YM74" s="34">
        <v>107.6932</v>
      </c>
      <c r="YN74" s="34">
        <v>0</v>
      </c>
      <c r="YO74" s="34"/>
      <c r="YP74" s="34">
        <v>0.13289999999999999</v>
      </c>
      <c r="YQ74" s="34">
        <v>1E-4</v>
      </c>
      <c r="YR74" s="34">
        <v>-0.12470000000000001</v>
      </c>
      <c r="YS74" s="34">
        <v>0</v>
      </c>
      <c r="YT74" s="34">
        <v>0</v>
      </c>
      <c r="YU74" s="34"/>
      <c r="YV74" s="34"/>
      <c r="YW74" s="34"/>
      <c r="YX74" s="34">
        <v>71.159899999999993</v>
      </c>
      <c r="YY74" s="34">
        <v>19.8261</v>
      </c>
      <c r="YZ74" s="34">
        <v>0.13289999999999999</v>
      </c>
      <c r="ZA74" s="34">
        <v>16.574400000000001</v>
      </c>
      <c r="ZB74" s="34">
        <v>5.1631</v>
      </c>
      <c r="ZC74" s="34">
        <v>2.5853999999999999</v>
      </c>
      <c r="ZD74" s="34">
        <v>0</v>
      </c>
      <c r="ZE74" s="34"/>
      <c r="ZF74" s="34">
        <v>0.64839999999999998</v>
      </c>
      <c r="ZG74" s="34">
        <v>1.0800000000000001E-2</v>
      </c>
      <c r="ZH74" s="34">
        <v>-8.2000000000000007E-3</v>
      </c>
      <c r="ZI74" s="34">
        <v>-1.2999999999999999E-3</v>
      </c>
      <c r="ZJ74" s="34">
        <v>-5.4000000000000003E-3</v>
      </c>
      <c r="ZK74" s="34"/>
      <c r="ZL74" s="34"/>
      <c r="ZM74" s="34"/>
      <c r="ZN74" s="34">
        <v>0.79859999999999998</v>
      </c>
      <c r="ZO74" s="34">
        <v>0.88859999999999995</v>
      </c>
      <c r="ZP74" s="34">
        <v>0.8982</v>
      </c>
      <c r="ZQ74" s="34">
        <v>0</v>
      </c>
      <c r="ZR74" s="34">
        <v>9.2835999999999999</v>
      </c>
      <c r="ZS74" s="34">
        <v>230.17740000000001</v>
      </c>
      <c r="ZT74" s="34">
        <v>0</v>
      </c>
      <c r="ZU74" s="34"/>
      <c r="ZV74" s="34">
        <v>0.2301</v>
      </c>
      <c r="ZW74" s="34">
        <v>5.6099999999999997E-2</v>
      </c>
      <c r="ZX74" s="34">
        <v>-0.2165</v>
      </c>
      <c r="ZY74" s="34">
        <v>-2.0000000000000001E-4</v>
      </c>
      <c r="ZZ74" s="34">
        <v>-5.0000000000000001E-4</v>
      </c>
      <c r="AAA74" s="34"/>
      <c r="AAB74" s="34"/>
      <c r="AAC74" s="34"/>
      <c r="AAD74" s="34">
        <v>170.25409999999999</v>
      </c>
      <c r="AAE74" s="34">
        <v>58.7378</v>
      </c>
      <c r="AAF74" s="34">
        <v>0.9556</v>
      </c>
      <c r="AAG74" s="34">
        <v>0.22989999999999999</v>
      </c>
      <c r="AAH74" s="34">
        <v>3.0655000000000001</v>
      </c>
      <c r="AAI74" s="34">
        <v>234.18780000000001</v>
      </c>
      <c r="AAJ74" s="34">
        <v>0</v>
      </c>
      <c r="AAK74" s="34"/>
      <c r="AAL74" s="34">
        <v>0.1895</v>
      </c>
      <c r="AAM74" s="34">
        <v>2.9999999999999997E-4</v>
      </c>
      <c r="AAN74" s="34">
        <v>-8.5300000000000001E-2</v>
      </c>
      <c r="AAO74" s="34">
        <v>0</v>
      </c>
      <c r="AAP74" s="34">
        <v>-2.0000000000000001E-4</v>
      </c>
      <c r="AAQ74" s="34"/>
      <c r="AAR74" s="34"/>
      <c r="AAS74" s="34"/>
      <c r="AAT74" s="34">
        <v>165.80930000000001</v>
      </c>
      <c r="AAU74" s="34">
        <v>68.266199999999998</v>
      </c>
      <c r="AAV74" s="34">
        <v>0.1123</v>
      </c>
      <c r="AAW74" s="34">
        <v>0</v>
      </c>
      <c r="AAX74" s="34">
        <v>3.1358999999999999</v>
      </c>
      <c r="AAY74" s="34">
        <v>156.62010000000001</v>
      </c>
      <c r="AAZ74" s="34">
        <v>0</v>
      </c>
      <c r="ABA74" s="34"/>
      <c r="ABB74" s="34">
        <v>7.7200000000000005E-2</v>
      </c>
      <c r="ABC74" s="34">
        <v>2.9999999999999997E-4</v>
      </c>
      <c r="ABD74" s="34">
        <v>-3.6400000000000002E-2</v>
      </c>
      <c r="ABE74" s="34">
        <v>0</v>
      </c>
      <c r="ABF74" s="34">
        <v>-2.0000000000000001E-4</v>
      </c>
      <c r="ABG74" s="34"/>
      <c r="ABH74" s="34"/>
      <c r="ABI74" s="34"/>
      <c r="ABJ74" s="34">
        <v>113.901</v>
      </c>
      <c r="ABK74" s="34">
        <v>42.719099999999997</v>
      </c>
      <c r="ABL74" s="34">
        <v>0</v>
      </c>
      <c r="ABM74" s="34">
        <v>0</v>
      </c>
      <c r="ABN74" s="34">
        <v>3.3549000000000002</v>
      </c>
      <c r="ABO74" s="34">
        <v>0</v>
      </c>
      <c r="ABP74" s="34">
        <v>0</v>
      </c>
      <c r="ABQ74" s="34"/>
      <c r="ABR74" s="34">
        <v>0</v>
      </c>
      <c r="ABS74" s="34">
        <v>0</v>
      </c>
      <c r="ABT74" s="34">
        <v>0</v>
      </c>
      <c r="ABU74" s="34">
        <v>0</v>
      </c>
      <c r="ABV74" s="34">
        <v>0</v>
      </c>
      <c r="ABW74" s="34"/>
      <c r="ABX74" s="34"/>
      <c r="ABY74" s="34"/>
      <c r="ABZ74" s="34">
        <v>0</v>
      </c>
      <c r="ACA74" s="34">
        <v>0</v>
      </c>
      <c r="ACB74" s="34">
        <v>0</v>
      </c>
      <c r="ACC74" s="34">
        <v>0</v>
      </c>
      <c r="ACD74" s="34">
        <v>0</v>
      </c>
      <c r="ACE74" s="34">
        <v>0</v>
      </c>
      <c r="ACF74" s="34">
        <v>0</v>
      </c>
      <c r="ACG74" s="34"/>
      <c r="ACH74" s="34">
        <v>0</v>
      </c>
      <c r="ACI74" s="34">
        <v>0</v>
      </c>
      <c r="ACJ74" s="34">
        <v>0</v>
      </c>
      <c r="ACK74" s="34">
        <v>0</v>
      </c>
      <c r="ACL74" s="34">
        <v>0</v>
      </c>
      <c r="ACM74" s="34"/>
      <c r="ACN74" s="34"/>
      <c r="ACO74" s="34"/>
      <c r="ACP74" s="34">
        <v>0</v>
      </c>
      <c r="ACQ74" s="34">
        <v>0</v>
      </c>
      <c r="ACR74" s="34">
        <v>0</v>
      </c>
      <c r="ACS74" s="34">
        <v>0</v>
      </c>
      <c r="ACT74" s="34">
        <v>0</v>
      </c>
      <c r="ACU74" s="34">
        <v>77.455299999999994</v>
      </c>
      <c r="ACV74" s="34">
        <v>0</v>
      </c>
      <c r="ACW74" s="34"/>
      <c r="ACX74" s="34">
        <v>0</v>
      </c>
      <c r="ACY74" s="34">
        <v>0</v>
      </c>
      <c r="ACZ74" s="34">
        <v>-4.8899999999999999E-2</v>
      </c>
      <c r="ADA74" s="34">
        <v>0</v>
      </c>
      <c r="ADB74" s="34">
        <v>0</v>
      </c>
      <c r="ADC74" s="34"/>
      <c r="ADD74" s="34"/>
      <c r="ADE74" s="34"/>
      <c r="ADF74" s="34">
        <v>51.908200000000001</v>
      </c>
      <c r="ADG74" s="34">
        <v>25.547000000000001</v>
      </c>
      <c r="ADH74" s="34">
        <v>0</v>
      </c>
      <c r="ADI74" s="34">
        <v>0</v>
      </c>
      <c r="ADJ74" s="34">
        <v>2.6783000000000001</v>
      </c>
      <c r="ADK74" s="34">
        <v>0.1124</v>
      </c>
      <c r="ADL74" s="34">
        <v>0</v>
      </c>
      <c r="ADM74" s="34"/>
      <c r="ADN74" s="34">
        <v>0.1123</v>
      </c>
      <c r="ADO74" s="34">
        <v>0</v>
      </c>
      <c r="ADP74" s="34">
        <v>0</v>
      </c>
      <c r="ADQ74" s="34">
        <v>0</v>
      </c>
      <c r="ADR74" s="34">
        <v>0</v>
      </c>
      <c r="ADS74" s="34"/>
      <c r="ADT74" s="34"/>
      <c r="ADU74" s="34"/>
      <c r="ADV74" s="34">
        <v>0</v>
      </c>
      <c r="ADW74" s="34">
        <v>0</v>
      </c>
      <c r="ADX74" s="34">
        <v>0.1123</v>
      </c>
      <c r="ADY74" s="34">
        <v>0</v>
      </c>
      <c r="ADZ74" s="34">
        <v>13.3345</v>
      </c>
      <c r="AEA74" s="34">
        <v>18.7439</v>
      </c>
      <c r="AEB74" s="34">
        <v>0</v>
      </c>
      <c r="AEC74" s="34"/>
      <c r="AED74" s="34">
        <v>0.16320000000000001</v>
      </c>
      <c r="AEE74" s="34">
        <v>1E-3</v>
      </c>
      <c r="AEF74" s="34">
        <v>-3.5000000000000003E-2</v>
      </c>
      <c r="AEG74" s="34">
        <v>-1.1999999999999999E-3</v>
      </c>
      <c r="AEH74" s="34">
        <v>-5.0000000000000001E-4</v>
      </c>
      <c r="AEI74" s="34"/>
      <c r="AEJ74" s="34"/>
      <c r="AEK74" s="34"/>
      <c r="AEL74" s="34">
        <v>18.2972</v>
      </c>
      <c r="AEM74" s="34">
        <v>0.1628</v>
      </c>
      <c r="AEN74" s="34">
        <v>0.28389999999999999</v>
      </c>
      <c r="AEO74" s="34">
        <v>0</v>
      </c>
      <c r="AEP74" s="34">
        <v>2.3616000000000001</v>
      </c>
      <c r="AEQ74" s="34">
        <v>620.04679999999996</v>
      </c>
      <c r="AER74" s="34">
        <v>0</v>
      </c>
      <c r="AES74" s="34"/>
      <c r="AET74" s="34">
        <v>2.1124000000000001</v>
      </c>
      <c r="AEU74" s="34">
        <v>0.24429999999999999</v>
      </c>
      <c r="AEV74" s="34">
        <v>-1.2876000000000001</v>
      </c>
      <c r="AEW74" s="34">
        <v>-8.9999999999999998E-4</v>
      </c>
      <c r="AEX74" s="34">
        <v>-0.221</v>
      </c>
      <c r="AEY74" s="34"/>
      <c r="AEZ74" s="34"/>
      <c r="AFA74" s="34"/>
      <c r="AFB74" s="34">
        <v>383.65050000000002</v>
      </c>
      <c r="AFC74" s="34">
        <v>212.04169999999999</v>
      </c>
      <c r="AFD74" s="34">
        <v>24.075199999999999</v>
      </c>
      <c r="AFE74" s="34">
        <v>0.27939999999999998</v>
      </c>
      <c r="AFF74" s="34">
        <v>4.6006</v>
      </c>
      <c r="AFG74" s="34">
        <v>448.49759999999998</v>
      </c>
      <c r="AFH74" s="34">
        <v>0</v>
      </c>
      <c r="AFI74" s="34"/>
      <c r="AFJ74" s="34">
        <v>7.4729999999999999</v>
      </c>
      <c r="AFK74" s="34">
        <v>0.26419999999999999</v>
      </c>
      <c r="AFL74" s="34">
        <v>-0.53839999999999999</v>
      </c>
      <c r="AFM74" s="34">
        <v>-0.13420000000000001</v>
      </c>
      <c r="AFN74" s="34">
        <v>-5.5999999999999999E-3</v>
      </c>
      <c r="AFO74" s="34"/>
      <c r="AFP74" s="34"/>
      <c r="AFQ74" s="34"/>
      <c r="AFR74" s="34">
        <v>339.1114</v>
      </c>
      <c r="AFS74" s="34">
        <v>64.837199999999996</v>
      </c>
      <c r="AFT74" s="34">
        <v>37.092100000000002</v>
      </c>
      <c r="AFU74" s="34">
        <v>7.4569999999999999</v>
      </c>
      <c r="AFV74" s="34">
        <v>4.2362000000000002</v>
      </c>
      <c r="AFW74" s="34">
        <v>0</v>
      </c>
      <c r="AFX74" s="34">
        <v>0</v>
      </c>
      <c r="AFY74" s="34"/>
      <c r="AFZ74" s="34">
        <v>0</v>
      </c>
      <c r="AGA74" s="34">
        <v>0</v>
      </c>
      <c r="AGB74" s="34">
        <v>0</v>
      </c>
      <c r="AGC74" s="34">
        <v>0</v>
      </c>
      <c r="AGD74" s="34">
        <v>0</v>
      </c>
      <c r="AGE74" s="34"/>
      <c r="AGF74" s="34"/>
      <c r="AGG74" s="34"/>
      <c r="AGH74" s="34">
        <v>0</v>
      </c>
      <c r="AGI74" s="34">
        <v>0</v>
      </c>
      <c r="AGJ74" s="34">
        <v>0</v>
      </c>
      <c r="AGK74" s="34">
        <v>0</v>
      </c>
      <c r="AGL74" s="34">
        <v>0</v>
      </c>
      <c r="AGM74" s="34">
        <v>448.49759999999998</v>
      </c>
      <c r="AGN74" s="34">
        <v>0</v>
      </c>
      <c r="AGO74" s="34"/>
      <c r="AGP74" s="34">
        <v>7.4729999999999999</v>
      </c>
      <c r="AGQ74" s="34">
        <v>0.26419999999999999</v>
      </c>
      <c r="AGR74" s="34">
        <v>-0.53839999999999999</v>
      </c>
      <c r="AGS74" s="34">
        <v>-0.13420000000000001</v>
      </c>
      <c r="AGT74" s="34">
        <v>-5.5999999999999999E-3</v>
      </c>
      <c r="AGU74" s="34"/>
      <c r="AGV74" s="34"/>
      <c r="AGW74" s="34"/>
      <c r="AGX74" s="34">
        <v>339.1114</v>
      </c>
      <c r="AGY74" s="34">
        <v>64.837199999999996</v>
      </c>
      <c r="AGZ74" s="34">
        <v>37.092100000000002</v>
      </c>
      <c r="AHA74" s="34">
        <v>7.4569999999999999</v>
      </c>
      <c r="AHB74" s="34">
        <v>4.2362000000000002</v>
      </c>
      <c r="AHC74" s="34">
        <v>3989.3218000000002</v>
      </c>
      <c r="AHD74" s="34">
        <v>440.02780000000001</v>
      </c>
      <c r="AHE74" s="34"/>
      <c r="AHF74" s="34">
        <v>46.932000000000002</v>
      </c>
      <c r="AHG74" s="34">
        <v>0.66490000000000005</v>
      </c>
      <c r="AHH74" s="34">
        <v>-5.8587999999999996</v>
      </c>
      <c r="AHI74" s="34">
        <v>-1.6291</v>
      </c>
      <c r="AHJ74" s="34">
        <v>-0.2389</v>
      </c>
      <c r="AHK74" s="34"/>
      <c r="AHL74" s="34"/>
      <c r="AHM74" s="34"/>
      <c r="AHN74" s="34">
        <v>2955.6630999999902</v>
      </c>
      <c r="AHO74" s="34">
        <v>895.4615</v>
      </c>
      <c r="AHP74" s="34">
        <v>113.3505</v>
      </c>
      <c r="AHQ74" s="34">
        <v>24.846800000000002</v>
      </c>
      <c r="AHR74" s="34">
        <v>3.8201999999999998</v>
      </c>
      <c r="AHS74" s="32" t="s">
        <v>520</v>
      </c>
      <c r="AHT74" s="32" t="s">
        <v>521</v>
      </c>
      <c r="AHU74" s="32" t="s">
        <v>259</v>
      </c>
    </row>
    <row r="75" spans="1:906" ht="15" customHeight="1">
      <c r="A75" s="36" t="s">
        <v>149</v>
      </c>
      <c r="B75" s="58" t="s">
        <v>376</v>
      </c>
      <c r="C75" s="36" t="s">
        <v>162</v>
      </c>
      <c r="D75" s="74">
        <v>44926</v>
      </c>
      <c r="E75" s="58"/>
      <c r="F75" s="58"/>
      <c r="G75" s="31"/>
      <c r="H75" s="31"/>
      <c r="I75" s="31"/>
      <c r="J75" s="31"/>
      <c r="K75" s="31"/>
      <c r="L75" s="31"/>
      <c r="M75" s="31"/>
      <c r="N75" s="31"/>
      <c r="O75" s="31"/>
      <c r="P75" s="31"/>
      <c r="Q75" s="31"/>
      <c r="R75" s="31"/>
      <c r="S75" s="31"/>
      <c r="T75" s="31"/>
      <c r="U75" s="180"/>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2" t="s">
        <v>522</v>
      </c>
      <c r="AHT75" s="198" t="s">
        <v>2389</v>
      </c>
      <c r="AHU75" s="32" t="s">
        <v>226</v>
      </c>
    </row>
    <row r="76" spans="1:906" ht="15" customHeight="1">
      <c r="A76" s="36" t="s">
        <v>4</v>
      </c>
      <c r="B76" s="58" t="s">
        <v>144</v>
      </c>
      <c r="C76" s="36" t="s">
        <v>165</v>
      </c>
      <c r="D76" s="74">
        <v>44926</v>
      </c>
      <c r="E76" s="58" t="s">
        <v>193</v>
      </c>
      <c r="F76" s="58" t="s">
        <v>191</v>
      </c>
      <c r="G76" s="31"/>
      <c r="H76" s="31"/>
      <c r="I76" s="31"/>
      <c r="J76" s="31"/>
      <c r="K76" s="31"/>
      <c r="L76" s="31"/>
      <c r="M76" s="31"/>
      <c r="N76" s="31"/>
      <c r="O76" s="31"/>
      <c r="P76" s="31"/>
      <c r="Q76" s="31"/>
      <c r="R76" s="31"/>
      <c r="S76" s="31"/>
      <c r="T76" s="31"/>
      <c r="U76" s="180"/>
      <c r="V76" s="34"/>
      <c r="W76" s="34">
        <v>2860</v>
      </c>
      <c r="X76" s="34"/>
      <c r="Y76" s="34"/>
      <c r="Z76" s="34">
        <v>1873</v>
      </c>
      <c r="AA76" s="34">
        <v>69</v>
      </c>
      <c r="AB76" s="34">
        <v>-36</v>
      </c>
      <c r="AC76" s="34">
        <v>-12</v>
      </c>
      <c r="AD76" s="34">
        <v>-22</v>
      </c>
      <c r="AE76" s="34">
        <v>4191361</v>
      </c>
      <c r="AF76" s="34"/>
      <c r="AG76" s="34">
        <v>0</v>
      </c>
      <c r="AH76" s="34">
        <v>946</v>
      </c>
      <c r="AI76" s="34">
        <v>911</v>
      </c>
      <c r="AJ76" s="34">
        <v>951</v>
      </c>
      <c r="AK76" s="34">
        <v>43</v>
      </c>
      <c r="AL76" s="34">
        <v>8.23</v>
      </c>
      <c r="AM76" s="34">
        <v>153</v>
      </c>
      <c r="AN76" s="34">
        <v>107</v>
      </c>
      <c r="AO76" s="34"/>
      <c r="AP76" s="34">
        <v>22</v>
      </c>
      <c r="AQ76" s="34">
        <v>1</v>
      </c>
      <c r="AR76" s="34">
        <v>-1</v>
      </c>
      <c r="AS76" s="34"/>
      <c r="AT76" s="34">
        <v>-1</v>
      </c>
      <c r="AU76" s="34">
        <v>292278</v>
      </c>
      <c r="AV76" s="34"/>
      <c r="AW76" s="34">
        <v>0</v>
      </c>
      <c r="AX76" s="34">
        <v>137</v>
      </c>
      <c r="AY76" s="34">
        <v>12</v>
      </c>
      <c r="AZ76" s="34">
        <v>1</v>
      </c>
      <c r="BA76" s="34">
        <v>0</v>
      </c>
      <c r="BB76" s="34">
        <v>2.41</v>
      </c>
      <c r="BC76" s="34"/>
      <c r="BD76" s="34"/>
      <c r="BE76" s="34"/>
      <c r="BF76" s="34"/>
      <c r="BG76" s="34"/>
      <c r="BH76" s="34"/>
      <c r="BI76" s="34"/>
      <c r="BJ76" s="34"/>
      <c r="BK76" s="34"/>
      <c r="BL76" s="34"/>
      <c r="BM76" s="34">
        <v>0</v>
      </c>
      <c r="BN76" s="34">
        <v>0</v>
      </c>
      <c r="BO76" s="34">
        <v>0</v>
      </c>
      <c r="BP76" s="34">
        <v>0</v>
      </c>
      <c r="BQ76" s="34">
        <v>0</v>
      </c>
      <c r="BR76" s="34">
        <v>0</v>
      </c>
      <c r="BS76" s="34">
        <v>1</v>
      </c>
      <c r="BT76" s="34"/>
      <c r="BU76" s="34"/>
      <c r="BV76" s="34"/>
      <c r="BW76" s="34"/>
      <c r="BX76" s="34"/>
      <c r="BY76" s="34"/>
      <c r="BZ76" s="34"/>
      <c r="CA76" s="34">
        <v>24197</v>
      </c>
      <c r="CB76" s="34"/>
      <c r="CC76" s="34">
        <v>0</v>
      </c>
      <c r="CD76" s="34">
        <v>1</v>
      </c>
      <c r="CE76" s="34">
        <v>0</v>
      </c>
      <c r="CF76" s="34">
        <v>0</v>
      </c>
      <c r="CG76" s="34">
        <v>0</v>
      </c>
      <c r="CH76" s="34">
        <v>1.49</v>
      </c>
      <c r="CI76" s="34"/>
      <c r="CJ76" s="34"/>
      <c r="CK76" s="34"/>
      <c r="CL76" s="34"/>
      <c r="CM76" s="34"/>
      <c r="CN76" s="34"/>
      <c r="CO76" s="34"/>
      <c r="CP76" s="34"/>
      <c r="CQ76" s="34">
        <v>7</v>
      </c>
      <c r="CR76" s="34"/>
      <c r="CS76" s="34">
        <v>0</v>
      </c>
      <c r="CT76" s="34">
        <v>0</v>
      </c>
      <c r="CU76" s="34">
        <v>0</v>
      </c>
      <c r="CV76" s="34">
        <v>0</v>
      </c>
      <c r="CW76" s="34">
        <v>0</v>
      </c>
      <c r="CX76" s="34">
        <v>1.5</v>
      </c>
      <c r="CY76" s="34">
        <v>43</v>
      </c>
      <c r="CZ76" s="34"/>
      <c r="DA76" s="34"/>
      <c r="DB76" s="34">
        <v>14</v>
      </c>
      <c r="DC76" s="34"/>
      <c r="DD76" s="34"/>
      <c r="DE76" s="34"/>
      <c r="DF76" s="34"/>
      <c r="DG76" s="34">
        <v>14780</v>
      </c>
      <c r="DH76" s="34"/>
      <c r="DI76" s="34">
        <v>0</v>
      </c>
      <c r="DJ76" s="34">
        <v>28</v>
      </c>
      <c r="DK76" s="34">
        <v>12</v>
      </c>
      <c r="DL76" s="34">
        <v>1</v>
      </c>
      <c r="DM76" s="34">
        <v>0</v>
      </c>
      <c r="DN76" s="34">
        <v>4.8899999999999997</v>
      </c>
      <c r="DO76" s="34">
        <v>109</v>
      </c>
      <c r="DP76" s="34">
        <v>107</v>
      </c>
      <c r="DQ76" s="34"/>
      <c r="DR76" s="34">
        <v>8</v>
      </c>
      <c r="DS76" s="34"/>
      <c r="DT76" s="34">
        <v>-1</v>
      </c>
      <c r="DU76" s="34"/>
      <c r="DV76" s="34"/>
      <c r="DW76" s="34">
        <v>253295</v>
      </c>
      <c r="DX76" s="34"/>
      <c r="DY76" s="34">
        <v>0</v>
      </c>
      <c r="DZ76" s="34">
        <v>109</v>
      </c>
      <c r="EA76" s="34">
        <v>0</v>
      </c>
      <c r="EB76" s="34">
        <v>0</v>
      </c>
      <c r="EC76" s="34">
        <v>0</v>
      </c>
      <c r="ED76" s="34">
        <v>1.44</v>
      </c>
      <c r="EE76" s="34">
        <v>15235</v>
      </c>
      <c r="EF76" s="34">
        <v>80</v>
      </c>
      <c r="EG76" s="34"/>
      <c r="EH76" s="34">
        <v>4454</v>
      </c>
      <c r="EI76" s="34">
        <v>566</v>
      </c>
      <c r="EJ76" s="34">
        <v>-412</v>
      </c>
      <c r="EK76" s="34">
        <v>-77</v>
      </c>
      <c r="EL76" s="34">
        <v>-327</v>
      </c>
      <c r="EM76" s="34">
        <v>2426913</v>
      </c>
      <c r="EN76" s="34"/>
      <c r="EO76" s="34">
        <v>2.6700000000000002E-2</v>
      </c>
      <c r="EP76" s="34">
        <v>10153</v>
      </c>
      <c r="EQ76" s="34">
        <v>2975</v>
      </c>
      <c r="ER76" s="34">
        <v>1629</v>
      </c>
      <c r="ES76" s="34">
        <v>36</v>
      </c>
      <c r="ET76" s="34">
        <v>4.21</v>
      </c>
      <c r="EU76" s="34">
        <v>2959</v>
      </c>
      <c r="EV76" s="34"/>
      <c r="EW76" s="34"/>
      <c r="EX76" s="34">
        <v>989</v>
      </c>
      <c r="EY76" s="34">
        <v>110</v>
      </c>
      <c r="EZ76" s="34">
        <v>-80</v>
      </c>
      <c r="FA76" s="34">
        <v>-21</v>
      </c>
      <c r="FB76" s="34">
        <v>-58</v>
      </c>
      <c r="FC76" s="34">
        <v>376645</v>
      </c>
      <c r="FD76" s="34"/>
      <c r="FE76" s="34">
        <v>8.2000000000000007E-3</v>
      </c>
      <c r="FF76" s="34">
        <v>1731</v>
      </c>
      <c r="FG76" s="34">
        <v>675</v>
      </c>
      <c r="FH76" s="34">
        <v>505</v>
      </c>
      <c r="FI76" s="34">
        <v>9</v>
      </c>
      <c r="FJ76" s="34">
        <v>5.26</v>
      </c>
      <c r="FK76" s="34">
        <v>418</v>
      </c>
      <c r="FL76" s="34"/>
      <c r="FM76" s="34"/>
      <c r="FN76" s="34">
        <v>143</v>
      </c>
      <c r="FO76" s="34">
        <v>15</v>
      </c>
      <c r="FP76" s="34">
        <v>-11</v>
      </c>
      <c r="FQ76" s="34">
        <v>-6</v>
      </c>
      <c r="FR76" s="34">
        <v>-5</v>
      </c>
      <c r="FS76" s="34">
        <v>35998</v>
      </c>
      <c r="FT76" s="34"/>
      <c r="FU76" s="34">
        <v>0</v>
      </c>
      <c r="FV76" s="34">
        <v>183</v>
      </c>
      <c r="FW76" s="34">
        <v>191</v>
      </c>
      <c r="FX76" s="34">
        <v>36</v>
      </c>
      <c r="FY76" s="34">
        <v>0</v>
      </c>
      <c r="FZ76" s="34">
        <v>5.01</v>
      </c>
      <c r="GA76" s="34"/>
      <c r="GB76" s="34"/>
      <c r="GC76" s="34"/>
      <c r="GD76" s="34"/>
      <c r="GE76" s="34"/>
      <c r="GF76" s="34"/>
      <c r="GG76" s="34"/>
      <c r="GH76" s="34"/>
      <c r="GI76" s="34">
        <v>2</v>
      </c>
      <c r="GJ76" s="34"/>
      <c r="GK76" s="34">
        <v>0</v>
      </c>
      <c r="GL76" s="34">
        <v>0</v>
      </c>
      <c r="GM76" s="34">
        <v>0</v>
      </c>
      <c r="GN76" s="34">
        <v>0</v>
      </c>
      <c r="GO76" s="34">
        <v>0</v>
      </c>
      <c r="GP76" s="34">
        <v>0.91</v>
      </c>
      <c r="GQ76" s="34">
        <v>505</v>
      </c>
      <c r="GR76" s="34"/>
      <c r="GS76" s="34"/>
      <c r="GT76" s="34">
        <v>121</v>
      </c>
      <c r="GU76" s="34">
        <v>18</v>
      </c>
      <c r="GV76" s="34">
        <v>-13</v>
      </c>
      <c r="GW76" s="34"/>
      <c r="GX76" s="34">
        <v>-13</v>
      </c>
      <c r="GY76" s="34">
        <v>57133</v>
      </c>
      <c r="GZ76" s="34"/>
      <c r="HA76" s="34">
        <v>0</v>
      </c>
      <c r="HB76" s="34">
        <v>287</v>
      </c>
      <c r="HC76" s="34">
        <v>141</v>
      </c>
      <c r="HD76" s="34">
        <v>12</v>
      </c>
      <c r="HE76" s="34">
        <v>0</v>
      </c>
      <c r="HF76" s="34">
        <v>3.18</v>
      </c>
      <c r="HG76" s="34">
        <v>229</v>
      </c>
      <c r="HH76" s="34"/>
      <c r="HI76" s="34"/>
      <c r="HJ76" s="34">
        <v>17</v>
      </c>
      <c r="HK76" s="34">
        <v>9</v>
      </c>
      <c r="HL76" s="34">
        <v>-6</v>
      </c>
      <c r="HM76" s="34">
        <v>-1</v>
      </c>
      <c r="HN76" s="34">
        <v>-5</v>
      </c>
      <c r="HO76" s="34">
        <v>30558</v>
      </c>
      <c r="HP76" s="34"/>
      <c r="HQ76" s="34">
        <v>0</v>
      </c>
      <c r="HR76" s="34">
        <v>118</v>
      </c>
      <c r="HS76" s="34">
        <v>102</v>
      </c>
      <c r="HT76" s="34">
        <v>6</v>
      </c>
      <c r="HU76" s="34">
        <v>0</v>
      </c>
      <c r="HV76" s="34">
        <v>4.21</v>
      </c>
      <c r="HW76" s="34">
        <v>68</v>
      </c>
      <c r="HX76" s="34"/>
      <c r="HY76" s="34"/>
      <c r="HZ76" s="34">
        <v>13</v>
      </c>
      <c r="IA76" s="34">
        <v>3</v>
      </c>
      <c r="IB76" s="34">
        <v>-2</v>
      </c>
      <c r="IC76" s="34">
        <v>-2</v>
      </c>
      <c r="ID76" s="34"/>
      <c r="IE76" s="34">
        <v>7964</v>
      </c>
      <c r="IF76" s="34"/>
      <c r="IG76" s="34">
        <v>0</v>
      </c>
      <c r="IH76" s="34">
        <v>63</v>
      </c>
      <c r="II76" s="34">
        <v>4</v>
      </c>
      <c r="IJ76" s="34">
        <v>0</v>
      </c>
      <c r="IK76" s="34">
        <v>0</v>
      </c>
      <c r="IL76" s="34">
        <v>2.4300000000000002</v>
      </c>
      <c r="IM76" s="34">
        <v>560</v>
      </c>
      <c r="IN76" s="34"/>
      <c r="IO76" s="34"/>
      <c r="IP76" s="34">
        <v>82</v>
      </c>
      <c r="IQ76" s="34">
        <v>21</v>
      </c>
      <c r="IR76" s="34">
        <v>-15</v>
      </c>
      <c r="IS76" s="34">
        <v>-1</v>
      </c>
      <c r="IT76" s="34">
        <v>-14</v>
      </c>
      <c r="IU76" s="34">
        <v>90191</v>
      </c>
      <c r="IV76" s="34"/>
      <c r="IW76" s="34">
        <v>0</v>
      </c>
      <c r="IX76" s="34">
        <v>296</v>
      </c>
      <c r="IY76" s="34">
        <v>157</v>
      </c>
      <c r="IZ76" s="34">
        <v>76</v>
      </c>
      <c r="JA76" s="34">
        <v>1</v>
      </c>
      <c r="JB76" s="34">
        <v>5.79</v>
      </c>
      <c r="JC76" s="34">
        <v>336</v>
      </c>
      <c r="JD76" s="34"/>
      <c r="JE76" s="34"/>
      <c r="JF76" s="34">
        <v>155</v>
      </c>
      <c r="JG76" s="34">
        <v>13</v>
      </c>
      <c r="JH76" s="34">
        <v>-9</v>
      </c>
      <c r="JI76" s="34">
        <v>-6</v>
      </c>
      <c r="JJ76" s="34">
        <v>-3</v>
      </c>
      <c r="JK76" s="34">
        <v>37112</v>
      </c>
      <c r="JL76" s="34"/>
      <c r="JM76" s="34">
        <v>0</v>
      </c>
      <c r="JN76" s="34">
        <v>224</v>
      </c>
      <c r="JO76" s="34">
        <v>84</v>
      </c>
      <c r="JP76" s="34">
        <v>26</v>
      </c>
      <c r="JQ76" s="34">
        <v>0</v>
      </c>
      <c r="JR76" s="34">
        <v>4.22</v>
      </c>
      <c r="JS76" s="34">
        <v>283</v>
      </c>
      <c r="JT76" s="34"/>
      <c r="JU76" s="34"/>
      <c r="JV76" s="34">
        <v>66</v>
      </c>
      <c r="JW76" s="34">
        <v>11</v>
      </c>
      <c r="JX76" s="34">
        <v>-8</v>
      </c>
      <c r="JY76" s="34">
        <v>-1</v>
      </c>
      <c r="JZ76" s="34">
        <v>-7</v>
      </c>
      <c r="KA76" s="34">
        <v>17824</v>
      </c>
      <c r="KB76" s="34"/>
      <c r="KC76" s="34">
        <v>0</v>
      </c>
      <c r="KD76" s="34">
        <v>174</v>
      </c>
      <c r="KE76" s="34">
        <v>64</v>
      </c>
      <c r="KF76" s="34">
        <v>42</v>
      </c>
      <c r="KG76" s="34">
        <v>1</v>
      </c>
      <c r="KH76" s="34">
        <v>5.07</v>
      </c>
      <c r="KI76" s="34">
        <v>88</v>
      </c>
      <c r="KJ76" s="34">
        <v>80</v>
      </c>
      <c r="KK76" s="34"/>
      <c r="KL76" s="34">
        <v>45</v>
      </c>
      <c r="KM76" s="34">
        <v>3</v>
      </c>
      <c r="KN76" s="34">
        <v>-2</v>
      </c>
      <c r="KO76" s="34"/>
      <c r="KP76" s="34">
        <v>-2</v>
      </c>
      <c r="KQ76" s="34">
        <v>66782</v>
      </c>
      <c r="KR76" s="34"/>
      <c r="KS76" s="34">
        <v>0</v>
      </c>
      <c r="KT76" s="34">
        <v>70</v>
      </c>
      <c r="KU76" s="34">
        <v>1</v>
      </c>
      <c r="KV76" s="34">
        <v>1</v>
      </c>
      <c r="KW76" s="34">
        <v>0</v>
      </c>
      <c r="KX76" s="34">
        <v>2.2599999999999998</v>
      </c>
      <c r="KY76" s="34">
        <v>857</v>
      </c>
      <c r="KZ76" s="34"/>
      <c r="LA76" s="34"/>
      <c r="LB76" s="34">
        <v>110</v>
      </c>
      <c r="LC76" s="34">
        <v>32</v>
      </c>
      <c r="LD76" s="34">
        <v>-23</v>
      </c>
      <c r="LE76" s="34">
        <v>-5</v>
      </c>
      <c r="LF76" s="34">
        <v>-18</v>
      </c>
      <c r="LG76" s="34">
        <v>294544</v>
      </c>
      <c r="LH76" s="34"/>
      <c r="LI76" s="34">
        <v>0</v>
      </c>
      <c r="LJ76" s="34">
        <v>664</v>
      </c>
      <c r="LK76" s="34">
        <v>108</v>
      </c>
      <c r="LL76" s="34">
        <v>74</v>
      </c>
      <c r="LM76" s="34">
        <v>1</v>
      </c>
      <c r="LN76" s="34">
        <v>3.38</v>
      </c>
      <c r="LO76" s="34">
        <v>388</v>
      </c>
      <c r="LP76" s="34"/>
      <c r="LQ76" s="34"/>
      <c r="LR76" s="34">
        <v>57</v>
      </c>
      <c r="LS76" s="34">
        <v>14</v>
      </c>
      <c r="LT76" s="34">
        <v>-10</v>
      </c>
      <c r="LU76" s="34">
        <v>-5</v>
      </c>
      <c r="LV76" s="34">
        <v>-3</v>
      </c>
      <c r="LW76" s="34">
        <v>143927</v>
      </c>
      <c r="LX76" s="34"/>
      <c r="LY76" s="34">
        <v>0</v>
      </c>
      <c r="LZ76" s="34">
        <v>332</v>
      </c>
      <c r="MA76" s="34">
        <v>14</v>
      </c>
      <c r="MB76" s="34">
        <v>18</v>
      </c>
      <c r="MC76" s="34">
        <v>0</v>
      </c>
      <c r="MD76" s="34">
        <v>3.17</v>
      </c>
      <c r="ME76" s="34">
        <v>970</v>
      </c>
      <c r="MF76" s="34"/>
      <c r="MG76" s="34"/>
      <c r="MH76" s="34">
        <v>339</v>
      </c>
      <c r="MI76" s="34">
        <v>36</v>
      </c>
      <c r="MJ76" s="34">
        <v>-26</v>
      </c>
      <c r="MK76" s="34">
        <v>-11</v>
      </c>
      <c r="ML76" s="34">
        <v>-15</v>
      </c>
      <c r="MM76" s="34">
        <v>77921</v>
      </c>
      <c r="MN76" s="34"/>
      <c r="MO76" s="34">
        <v>0</v>
      </c>
      <c r="MP76" s="34">
        <v>754</v>
      </c>
      <c r="MQ76" s="34">
        <v>135</v>
      </c>
      <c r="MR76" s="34">
        <v>74</v>
      </c>
      <c r="MS76" s="34">
        <v>0</v>
      </c>
      <c r="MT76" s="34">
        <v>3.22</v>
      </c>
      <c r="MU76" s="34">
        <v>707</v>
      </c>
      <c r="MV76" s="34"/>
      <c r="MW76" s="34"/>
      <c r="MX76" s="34">
        <v>255</v>
      </c>
      <c r="MY76" s="34">
        <v>26</v>
      </c>
      <c r="MZ76" s="34">
        <v>-19</v>
      </c>
      <c r="NA76" s="34">
        <v>-5</v>
      </c>
      <c r="NB76" s="34">
        <v>-14</v>
      </c>
      <c r="NC76" s="34">
        <v>489020</v>
      </c>
      <c r="ND76" s="34"/>
      <c r="NE76" s="34">
        <v>0</v>
      </c>
      <c r="NF76" s="34">
        <v>402</v>
      </c>
      <c r="NG76" s="34">
        <v>194</v>
      </c>
      <c r="NH76" s="34">
        <v>108</v>
      </c>
      <c r="NI76" s="34">
        <v>2</v>
      </c>
      <c r="NJ76" s="34">
        <v>5</v>
      </c>
      <c r="NK76" s="34">
        <v>772</v>
      </c>
      <c r="NL76" s="34"/>
      <c r="NM76" s="34"/>
      <c r="NN76" s="34">
        <v>381</v>
      </c>
      <c r="NO76" s="34">
        <v>29</v>
      </c>
      <c r="NP76" s="34">
        <v>-21</v>
      </c>
      <c r="NQ76" s="34">
        <v>-3</v>
      </c>
      <c r="NR76" s="34">
        <v>-18</v>
      </c>
      <c r="NS76" s="34">
        <v>257765</v>
      </c>
      <c r="NT76" s="34"/>
      <c r="NU76" s="34">
        <v>1.7100000000000001E-2</v>
      </c>
      <c r="NV76" s="34">
        <v>730</v>
      </c>
      <c r="NW76" s="34">
        <v>33</v>
      </c>
      <c r="NX76" s="34">
        <v>5</v>
      </c>
      <c r="NY76" s="34">
        <v>0</v>
      </c>
      <c r="NZ76" s="34">
        <v>1.25</v>
      </c>
      <c r="OA76" s="34">
        <v>1790</v>
      </c>
      <c r="OB76" s="34"/>
      <c r="OC76" s="34"/>
      <c r="OD76" s="34">
        <v>571</v>
      </c>
      <c r="OE76" s="34">
        <v>67</v>
      </c>
      <c r="OF76" s="34">
        <v>-49</v>
      </c>
      <c r="OG76" s="34">
        <v>-13</v>
      </c>
      <c r="OH76" s="34">
        <v>-33</v>
      </c>
      <c r="OI76" s="34">
        <v>115842</v>
      </c>
      <c r="OJ76" s="34"/>
      <c r="OK76" s="34">
        <v>0</v>
      </c>
      <c r="OL76" s="34">
        <v>979</v>
      </c>
      <c r="OM76" s="34">
        <v>430</v>
      </c>
      <c r="ON76" s="34">
        <v>285</v>
      </c>
      <c r="OO76" s="34">
        <v>8</v>
      </c>
      <c r="OP76" s="34">
        <v>5.0999999999999996</v>
      </c>
      <c r="OQ76" s="34">
        <v>295</v>
      </c>
      <c r="OR76" s="34"/>
      <c r="OS76" s="34"/>
      <c r="OT76" s="34">
        <v>46</v>
      </c>
      <c r="OU76" s="34">
        <v>11</v>
      </c>
      <c r="OV76" s="34">
        <v>-8</v>
      </c>
      <c r="OW76" s="34">
        <v>-1</v>
      </c>
      <c r="OX76" s="34">
        <v>-6</v>
      </c>
      <c r="OY76" s="34">
        <v>25669</v>
      </c>
      <c r="OZ76" s="34"/>
      <c r="PA76" s="34">
        <v>0</v>
      </c>
      <c r="PB76" s="34">
        <v>163</v>
      </c>
      <c r="PC76" s="34">
        <v>45</v>
      </c>
      <c r="PD76" s="34">
        <v>22</v>
      </c>
      <c r="PE76" s="34">
        <v>1</v>
      </c>
      <c r="PF76" s="34">
        <v>2.95</v>
      </c>
      <c r="PG76" s="34">
        <v>453</v>
      </c>
      <c r="PH76" s="34"/>
      <c r="PI76" s="34"/>
      <c r="PJ76" s="34">
        <v>83</v>
      </c>
      <c r="PK76" s="34">
        <v>17</v>
      </c>
      <c r="PL76" s="34">
        <v>-12</v>
      </c>
      <c r="PM76" s="34">
        <v>-5</v>
      </c>
      <c r="PN76" s="34">
        <v>-6</v>
      </c>
      <c r="PO76" s="34">
        <v>27303</v>
      </c>
      <c r="PP76" s="34"/>
      <c r="PQ76" s="34">
        <v>0</v>
      </c>
      <c r="PR76" s="34">
        <v>308</v>
      </c>
      <c r="PS76" s="34">
        <v>61</v>
      </c>
      <c r="PT76" s="34">
        <v>74</v>
      </c>
      <c r="PU76" s="34">
        <v>1</v>
      </c>
      <c r="PV76" s="34">
        <v>4.37</v>
      </c>
      <c r="PW76" s="34">
        <v>1152</v>
      </c>
      <c r="PX76" s="34"/>
      <c r="PY76" s="34"/>
      <c r="PZ76" s="34">
        <v>218</v>
      </c>
      <c r="QA76" s="34">
        <v>43</v>
      </c>
      <c r="QB76" s="34">
        <v>-31</v>
      </c>
      <c r="QC76" s="34">
        <v>-10</v>
      </c>
      <c r="QD76" s="34">
        <v>-21</v>
      </c>
      <c r="QE76" s="34">
        <v>58536</v>
      </c>
      <c r="QF76" s="34"/>
      <c r="QG76" s="34">
        <v>0</v>
      </c>
      <c r="QH76" s="34">
        <v>862</v>
      </c>
      <c r="QI76" s="34">
        <v>217</v>
      </c>
      <c r="QJ76" s="34">
        <v>56</v>
      </c>
      <c r="QK76" s="34">
        <v>2</v>
      </c>
      <c r="QL76" s="34">
        <v>4.1500000000000004</v>
      </c>
      <c r="QM76" s="34">
        <v>1091</v>
      </c>
      <c r="QN76" s="34"/>
      <c r="QO76" s="34"/>
      <c r="QP76" s="34">
        <v>308</v>
      </c>
      <c r="QQ76" s="34">
        <v>41</v>
      </c>
      <c r="QR76" s="34">
        <v>-30</v>
      </c>
      <c r="QS76" s="34">
        <v>-2</v>
      </c>
      <c r="QT76" s="34">
        <v>-27</v>
      </c>
      <c r="QU76" s="34">
        <v>39357</v>
      </c>
      <c r="QV76" s="34"/>
      <c r="QW76" s="34">
        <v>0.1991</v>
      </c>
      <c r="QX76" s="34">
        <v>987</v>
      </c>
      <c r="QY76" s="34">
        <v>62</v>
      </c>
      <c r="QZ76" s="34">
        <v>20</v>
      </c>
      <c r="RA76" s="34">
        <v>1</v>
      </c>
      <c r="RB76" s="34">
        <v>2.56</v>
      </c>
      <c r="RC76" s="34">
        <v>366</v>
      </c>
      <c r="RD76" s="34"/>
      <c r="RE76" s="34"/>
      <c r="RF76" s="34">
        <v>220</v>
      </c>
      <c r="RG76" s="34">
        <v>14</v>
      </c>
      <c r="RH76" s="34">
        <v>-10</v>
      </c>
      <c r="RI76" s="34">
        <v>-6</v>
      </c>
      <c r="RJ76" s="34">
        <v>-3</v>
      </c>
      <c r="RK76" s="34">
        <v>46966</v>
      </c>
      <c r="RL76" s="34"/>
      <c r="RM76" s="34">
        <v>0.3044</v>
      </c>
      <c r="RN76" s="34">
        <v>247</v>
      </c>
      <c r="RO76" s="34">
        <v>100</v>
      </c>
      <c r="RP76" s="34">
        <v>10</v>
      </c>
      <c r="RQ76" s="34">
        <v>0</v>
      </c>
      <c r="RR76" s="34">
        <v>2.83</v>
      </c>
      <c r="RS76" s="34">
        <v>278</v>
      </c>
      <c r="RT76" s="34"/>
      <c r="RU76" s="34"/>
      <c r="RV76" s="34">
        <v>73</v>
      </c>
      <c r="RW76" s="34">
        <v>10</v>
      </c>
      <c r="RX76" s="34">
        <v>-8</v>
      </c>
      <c r="RY76" s="34">
        <v>-1</v>
      </c>
      <c r="RZ76" s="34">
        <v>-6</v>
      </c>
      <c r="SA76" s="34">
        <v>46232</v>
      </c>
      <c r="SB76" s="34"/>
      <c r="SC76" s="34">
        <v>0</v>
      </c>
      <c r="SD76" s="34">
        <v>243</v>
      </c>
      <c r="SE76" s="34">
        <v>32</v>
      </c>
      <c r="SF76" s="34">
        <v>28</v>
      </c>
      <c r="SG76" s="34">
        <v>1</v>
      </c>
      <c r="SH76" s="34">
        <v>5.74</v>
      </c>
      <c r="SI76" s="34">
        <v>309</v>
      </c>
      <c r="SJ76" s="34"/>
      <c r="SK76" s="34"/>
      <c r="SL76" s="34">
        <v>35</v>
      </c>
      <c r="SM76" s="34">
        <v>12</v>
      </c>
      <c r="SN76" s="34">
        <v>-8</v>
      </c>
      <c r="SO76" s="34"/>
      <c r="SP76" s="34">
        <v>-8</v>
      </c>
      <c r="SQ76" s="34">
        <v>45044</v>
      </c>
      <c r="SR76" s="34"/>
      <c r="SS76" s="34">
        <v>0</v>
      </c>
      <c r="ST76" s="34">
        <v>134</v>
      </c>
      <c r="SU76" s="34">
        <v>78</v>
      </c>
      <c r="SV76" s="34">
        <v>53</v>
      </c>
      <c r="SW76" s="34">
        <v>1</v>
      </c>
      <c r="SX76" s="34">
        <v>4.24</v>
      </c>
      <c r="SY76" s="34">
        <v>362</v>
      </c>
      <c r="SZ76" s="34"/>
      <c r="TA76" s="34"/>
      <c r="TB76" s="34">
        <v>128</v>
      </c>
      <c r="TC76" s="34">
        <v>14</v>
      </c>
      <c r="TD76" s="34">
        <v>-10</v>
      </c>
      <c r="TE76" s="34">
        <v>-3</v>
      </c>
      <c r="TF76" s="34">
        <v>-7</v>
      </c>
      <c r="TG76" s="34">
        <v>38578</v>
      </c>
      <c r="TH76" s="34"/>
      <c r="TI76" s="34">
        <v>0.1065</v>
      </c>
      <c r="TJ76" s="34">
        <v>202</v>
      </c>
      <c r="TK76" s="34">
        <v>48</v>
      </c>
      <c r="TL76" s="34">
        <v>98</v>
      </c>
      <c r="TM76" s="34">
        <v>9</v>
      </c>
      <c r="TN76" s="34">
        <v>6.01</v>
      </c>
      <c r="TO76" s="34">
        <v>3074</v>
      </c>
      <c r="TP76" s="34">
        <v>1384</v>
      </c>
      <c r="TQ76" s="34"/>
      <c r="TR76" s="34">
        <v>1139</v>
      </c>
      <c r="TS76" s="34">
        <v>45</v>
      </c>
      <c r="TT76" s="34">
        <v>-34</v>
      </c>
      <c r="TU76" s="34">
        <v>-21</v>
      </c>
      <c r="TV76" s="34">
        <v>-11</v>
      </c>
      <c r="TW76" s="34">
        <v>3444671</v>
      </c>
      <c r="TX76" s="34"/>
      <c r="TY76" s="34">
        <v>0</v>
      </c>
      <c r="TZ76" s="34">
        <v>858</v>
      </c>
      <c r="UA76" s="34">
        <v>900</v>
      </c>
      <c r="UB76" s="34">
        <v>1119</v>
      </c>
      <c r="UC76" s="34">
        <v>37</v>
      </c>
      <c r="UD76" s="34">
        <v>7.86</v>
      </c>
      <c r="UE76" s="34">
        <v>2421</v>
      </c>
      <c r="UF76" s="34">
        <v>1315</v>
      </c>
      <c r="UG76" s="34"/>
      <c r="UH76" s="34">
        <v>423</v>
      </c>
      <c r="UI76" s="34">
        <v>37</v>
      </c>
      <c r="UJ76" s="34">
        <v>-27</v>
      </c>
      <c r="UK76" s="34">
        <v>-10</v>
      </c>
      <c r="UL76" s="34">
        <v>-16</v>
      </c>
      <c r="UM76" s="34">
        <v>2011953</v>
      </c>
      <c r="UN76" s="34"/>
      <c r="UO76" s="34">
        <v>0</v>
      </c>
      <c r="UP76" s="34">
        <v>654</v>
      </c>
      <c r="UQ76" s="34">
        <v>577</v>
      </c>
      <c r="UR76" s="34">
        <v>1086</v>
      </c>
      <c r="US76" s="34">
        <v>37</v>
      </c>
      <c r="UT76" s="34">
        <v>8.85</v>
      </c>
      <c r="UU76" s="34">
        <v>1620</v>
      </c>
      <c r="UV76" s="34">
        <v>1315</v>
      </c>
      <c r="UW76" s="34"/>
      <c r="UX76" s="34">
        <v>351</v>
      </c>
      <c r="UY76" s="34">
        <v>25</v>
      </c>
      <c r="UZ76" s="34">
        <v>-18</v>
      </c>
      <c r="VA76" s="34">
        <v>-6</v>
      </c>
      <c r="VB76" s="34">
        <v>-12</v>
      </c>
      <c r="VC76" s="34">
        <v>1922218</v>
      </c>
      <c r="VD76" s="34"/>
      <c r="VE76" s="34">
        <v>0</v>
      </c>
      <c r="VF76" s="34">
        <v>502</v>
      </c>
      <c r="VG76" s="34">
        <v>432</v>
      </c>
      <c r="VH76" s="34">
        <v>623</v>
      </c>
      <c r="VI76" s="34">
        <v>36</v>
      </c>
      <c r="VJ76" s="34">
        <v>8.6199999999999992</v>
      </c>
      <c r="VK76" s="34">
        <v>591</v>
      </c>
      <c r="VL76" s="34">
        <v>69</v>
      </c>
      <c r="VM76" s="34"/>
      <c r="VN76" s="34">
        <v>465</v>
      </c>
      <c r="VO76" s="34">
        <v>7</v>
      </c>
      <c r="VP76" s="34">
        <v>-6</v>
      </c>
      <c r="VQ76" s="34">
        <v>-6</v>
      </c>
      <c r="VR76" s="34"/>
      <c r="VS76" s="34">
        <v>812086</v>
      </c>
      <c r="VT76" s="34"/>
      <c r="VU76" s="34">
        <v>0</v>
      </c>
      <c r="VV76" s="34">
        <v>182</v>
      </c>
      <c r="VW76" s="34">
        <v>281</v>
      </c>
      <c r="VX76" s="34">
        <v>6</v>
      </c>
      <c r="VY76" s="34">
        <v>0</v>
      </c>
      <c r="VZ76" s="34">
        <v>3.34</v>
      </c>
      <c r="WA76" s="34">
        <v>62</v>
      </c>
      <c r="WB76" s="34"/>
      <c r="WC76" s="34"/>
      <c r="WD76" s="34">
        <v>49</v>
      </c>
      <c r="WE76" s="34">
        <v>1</v>
      </c>
      <c r="WF76" s="34">
        <v>-1</v>
      </c>
      <c r="WG76" s="34">
        <v>-1</v>
      </c>
      <c r="WH76" s="34"/>
      <c r="WI76" s="34">
        <v>589540</v>
      </c>
      <c r="WJ76" s="34"/>
      <c r="WK76" s="34">
        <v>0</v>
      </c>
      <c r="WL76" s="34">
        <v>14</v>
      </c>
      <c r="WM76" s="34">
        <v>21</v>
      </c>
      <c r="WN76" s="34">
        <v>27</v>
      </c>
      <c r="WO76" s="34">
        <v>0</v>
      </c>
      <c r="WP76" s="34">
        <v>9.27</v>
      </c>
      <c r="WQ76" s="34">
        <v>1181</v>
      </c>
      <c r="WR76" s="34"/>
      <c r="WS76" s="34"/>
      <c r="WT76" s="34">
        <v>112</v>
      </c>
      <c r="WU76" s="34">
        <v>3</v>
      </c>
      <c r="WV76" s="34">
        <v>-3</v>
      </c>
      <c r="WW76" s="34">
        <v>-1</v>
      </c>
      <c r="WX76" s="34">
        <v>-2</v>
      </c>
      <c r="WY76" s="34">
        <v>471776</v>
      </c>
      <c r="WZ76" s="34"/>
      <c r="XA76" s="34">
        <v>0</v>
      </c>
      <c r="XB76" s="34">
        <v>409</v>
      </c>
      <c r="XC76" s="34">
        <v>288</v>
      </c>
      <c r="XD76" s="34">
        <v>428</v>
      </c>
      <c r="XE76" s="34">
        <v>21</v>
      </c>
      <c r="XF76" s="34">
        <v>8.43</v>
      </c>
      <c r="XG76" s="34">
        <v>5824</v>
      </c>
      <c r="XH76" s="34"/>
      <c r="XI76" s="34"/>
      <c r="XJ76" s="34">
        <v>1697</v>
      </c>
      <c r="XK76" s="34">
        <v>281</v>
      </c>
      <c r="XL76" s="34">
        <v>-169</v>
      </c>
      <c r="XM76" s="34">
        <v>-12</v>
      </c>
      <c r="XN76" s="34">
        <v>-148</v>
      </c>
      <c r="XO76" s="34">
        <v>173524</v>
      </c>
      <c r="XP76" s="34"/>
      <c r="XQ76" s="34">
        <v>0</v>
      </c>
      <c r="XR76" s="34">
        <v>3220</v>
      </c>
      <c r="XS76" s="34">
        <v>811</v>
      </c>
      <c r="XT76" s="34">
        <v>1254</v>
      </c>
      <c r="XU76" s="34">
        <v>377</v>
      </c>
      <c r="XV76" s="34">
        <v>6.5</v>
      </c>
      <c r="XW76" s="34">
        <v>2346</v>
      </c>
      <c r="XX76" s="34"/>
      <c r="XY76" s="34"/>
      <c r="XZ76" s="34">
        <v>790</v>
      </c>
      <c r="YA76" s="34">
        <v>113</v>
      </c>
      <c r="YB76" s="34">
        <v>-67</v>
      </c>
      <c r="YC76" s="34">
        <v>-4</v>
      </c>
      <c r="YD76" s="34">
        <v>-63</v>
      </c>
      <c r="YE76" s="34">
        <v>63156</v>
      </c>
      <c r="YF76" s="34"/>
      <c r="YG76" s="34">
        <v>0</v>
      </c>
      <c r="YH76" s="34">
        <v>1497</v>
      </c>
      <c r="YI76" s="34">
        <v>262</v>
      </c>
      <c r="YJ76" s="34">
        <v>399</v>
      </c>
      <c r="YK76" s="34">
        <v>95</v>
      </c>
      <c r="YL76" s="34">
        <v>4.71</v>
      </c>
      <c r="YM76" s="34">
        <v>905</v>
      </c>
      <c r="YN76" s="34"/>
      <c r="YO76" s="34"/>
      <c r="YP76" s="34">
        <v>70</v>
      </c>
      <c r="YQ76" s="34">
        <v>43</v>
      </c>
      <c r="YR76" s="34">
        <v>-26</v>
      </c>
      <c r="YS76" s="34"/>
      <c r="YT76" s="34">
        <v>-19</v>
      </c>
      <c r="YU76" s="34">
        <v>45296</v>
      </c>
      <c r="YV76" s="34"/>
      <c r="YW76" s="34">
        <v>0</v>
      </c>
      <c r="YX76" s="34">
        <v>503</v>
      </c>
      <c r="YY76" s="34">
        <v>94</v>
      </c>
      <c r="YZ76" s="34">
        <v>132</v>
      </c>
      <c r="ZA76" s="34">
        <v>123</v>
      </c>
      <c r="ZB76" s="34">
        <v>7.06</v>
      </c>
      <c r="ZC76" s="34">
        <v>2573</v>
      </c>
      <c r="ZD76" s="34"/>
      <c r="ZE76" s="34"/>
      <c r="ZF76" s="34">
        <v>836</v>
      </c>
      <c r="ZG76" s="34">
        <v>126</v>
      </c>
      <c r="ZH76" s="34">
        <v>-76</v>
      </c>
      <c r="ZI76" s="34">
        <v>-12</v>
      </c>
      <c r="ZJ76" s="34">
        <v>-61</v>
      </c>
      <c r="ZK76" s="34">
        <v>67115</v>
      </c>
      <c r="ZL76" s="34"/>
      <c r="ZM76" s="34">
        <v>0</v>
      </c>
      <c r="ZN76" s="34">
        <v>1220</v>
      </c>
      <c r="ZO76" s="34">
        <v>455</v>
      </c>
      <c r="ZP76" s="34">
        <v>723</v>
      </c>
      <c r="ZQ76" s="34">
        <v>158</v>
      </c>
      <c r="ZR76" s="34">
        <v>7.95</v>
      </c>
      <c r="ZS76" s="34">
        <v>14004</v>
      </c>
      <c r="ZT76" s="34">
        <v>72</v>
      </c>
      <c r="ZU76" s="34"/>
      <c r="ZV76" s="34">
        <v>2747</v>
      </c>
      <c r="ZW76" s="34">
        <v>825</v>
      </c>
      <c r="ZX76" s="34">
        <v>-707</v>
      </c>
      <c r="ZY76" s="34">
        <v>-26</v>
      </c>
      <c r="ZZ76" s="34">
        <v>-671</v>
      </c>
      <c r="AAA76" s="34">
        <v>887556</v>
      </c>
      <c r="AAB76" s="34"/>
      <c r="AAC76" s="34">
        <v>5.7999999999999996E-3</v>
      </c>
      <c r="AAD76" s="34">
        <v>8210</v>
      </c>
      <c r="AAE76" s="34">
        <v>2780</v>
      </c>
      <c r="AAF76" s="34">
        <v>2219</v>
      </c>
      <c r="AAG76" s="34">
        <v>101</v>
      </c>
      <c r="AAH76" s="34">
        <v>5.32</v>
      </c>
      <c r="AAI76" s="34">
        <v>5175</v>
      </c>
      <c r="AAJ76" s="34"/>
      <c r="AAK76" s="34"/>
      <c r="AAL76" s="34">
        <v>2045</v>
      </c>
      <c r="AAM76" s="34">
        <v>83</v>
      </c>
      <c r="AAN76" s="34">
        <v>-69</v>
      </c>
      <c r="AAO76" s="34">
        <v>-37</v>
      </c>
      <c r="AAP76" s="34">
        <v>-27</v>
      </c>
      <c r="AAQ76" s="34">
        <v>1968755</v>
      </c>
      <c r="AAR76" s="34"/>
      <c r="AAS76" s="34">
        <v>0</v>
      </c>
      <c r="AAT76" s="34">
        <v>3066</v>
      </c>
      <c r="AAU76" s="34">
        <v>1224</v>
      </c>
      <c r="AAV76" s="34">
        <v>697</v>
      </c>
      <c r="AAW76" s="34">
        <v>16</v>
      </c>
      <c r="AAX76" s="34">
        <v>4.6399999999999997</v>
      </c>
      <c r="AAY76" s="34">
        <v>2216</v>
      </c>
      <c r="AAZ76" s="34"/>
      <c r="ABA76" s="34"/>
      <c r="ABB76" s="34">
        <v>933</v>
      </c>
      <c r="ABC76" s="34">
        <v>34</v>
      </c>
      <c r="ABD76" s="34">
        <v>-29</v>
      </c>
      <c r="ABE76" s="34">
        <v>-17</v>
      </c>
      <c r="ABF76" s="34">
        <v>-9</v>
      </c>
      <c r="ABG76" s="34">
        <v>332998</v>
      </c>
      <c r="ABH76" s="34"/>
      <c r="ABI76" s="34">
        <v>0</v>
      </c>
      <c r="ABJ76" s="34">
        <v>1265</v>
      </c>
      <c r="ABK76" s="34">
        <v>531</v>
      </c>
      <c r="ABL76" s="34">
        <v>276</v>
      </c>
      <c r="ABM76" s="34">
        <v>7</v>
      </c>
      <c r="ABN76" s="34">
        <v>4.92</v>
      </c>
      <c r="ABO76" s="34">
        <v>1000</v>
      </c>
      <c r="ABP76" s="34"/>
      <c r="ABQ76" s="34"/>
      <c r="ABR76" s="34">
        <v>419</v>
      </c>
      <c r="ABS76" s="34">
        <v>16</v>
      </c>
      <c r="ABT76" s="34">
        <v>-14</v>
      </c>
      <c r="ABU76" s="34">
        <v>-11</v>
      </c>
      <c r="ABV76" s="34">
        <v>-2</v>
      </c>
      <c r="ABW76" s="34">
        <v>1487895</v>
      </c>
      <c r="ABX76" s="34"/>
      <c r="ABY76" s="34">
        <v>0</v>
      </c>
      <c r="ABZ76" s="34">
        <v>639</v>
      </c>
      <c r="ACA76" s="34">
        <v>102</v>
      </c>
      <c r="ACB76" s="34">
        <v>224</v>
      </c>
      <c r="ACC76" s="34">
        <v>4</v>
      </c>
      <c r="ACD76" s="34">
        <v>4.21</v>
      </c>
      <c r="ACE76" s="34">
        <v>77</v>
      </c>
      <c r="ACF76" s="34"/>
      <c r="ACG76" s="34"/>
      <c r="ACH76" s="34">
        <v>2</v>
      </c>
      <c r="ACI76" s="34">
        <v>1</v>
      </c>
      <c r="ACJ76" s="34">
        <v>-1</v>
      </c>
      <c r="ACK76" s="34"/>
      <c r="ACL76" s="34">
        <v>-1</v>
      </c>
      <c r="ACM76" s="34">
        <v>72434</v>
      </c>
      <c r="ACN76" s="34"/>
      <c r="ACO76" s="34">
        <v>0</v>
      </c>
      <c r="ACP76" s="34">
        <v>71</v>
      </c>
      <c r="ACQ76" s="34">
        <v>2</v>
      </c>
      <c r="ACR76" s="34">
        <v>3</v>
      </c>
      <c r="ACS76" s="34">
        <v>0</v>
      </c>
      <c r="ACT76" s="34">
        <v>2.2400000000000002</v>
      </c>
      <c r="ACU76" s="34">
        <v>1846</v>
      </c>
      <c r="ACV76" s="34"/>
      <c r="ACW76" s="34"/>
      <c r="ACX76" s="34">
        <v>674</v>
      </c>
      <c r="ACY76" s="34">
        <v>30</v>
      </c>
      <c r="ACZ76" s="34">
        <v>-25</v>
      </c>
      <c r="ADA76" s="34">
        <v>-14</v>
      </c>
      <c r="ADB76" s="34">
        <v>-9</v>
      </c>
      <c r="ADC76" s="34">
        <v>74822</v>
      </c>
      <c r="ADD76" s="34"/>
      <c r="ADE76" s="34">
        <v>0</v>
      </c>
      <c r="ADF76" s="34">
        <v>1068</v>
      </c>
      <c r="ADG76" s="34">
        <v>586</v>
      </c>
      <c r="ADH76" s="34">
        <v>185</v>
      </c>
      <c r="ADI76" s="34">
        <v>1</v>
      </c>
      <c r="ADJ76" s="34">
        <v>4.57</v>
      </c>
      <c r="ADK76" s="34">
        <v>36</v>
      </c>
      <c r="ADL76" s="34"/>
      <c r="ADM76" s="34"/>
      <c r="ADN76" s="34">
        <v>17</v>
      </c>
      <c r="ADO76" s="34">
        <v>1</v>
      </c>
      <c r="ADP76" s="34"/>
      <c r="ADQ76" s="34"/>
      <c r="ADR76" s="34"/>
      <c r="ADS76" s="34">
        <v>607</v>
      </c>
      <c r="ADT76" s="34"/>
      <c r="ADU76" s="34">
        <v>0</v>
      </c>
      <c r="ADV76" s="34">
        <v>23</v>
      </c>
      <c r="ADW76" s="34">
        <v>2</v>
      </c>
      <c r="ADX76" s="34">
        <v>8</v>
      </c>
      <c r="ADY76" s="34">
        <v>2</v>
      </c>
      <c r="ADZ76" s="34">
        <v>6.93</v>
      </c>
      <c r="AEA76" s="34">
        <v>1127</v>
      </c>
      <c r="AEB76" s="34"/>
      <c r="AEC76" s="34"/>
      <c r="AED76" s="34">
        <v>872</v>
      </c>
      <c r="AEE76" s="34">
        <v>103</v>
      </c>
      <c r="AEF76" s="34">
        <v>-37</v>
      </c>
      <c r="AEG76" s="34">
        <v>-10</v>
      </c>
      <c r="AEH76" s="34">
        <v>-26</v>
      </c>
      <c r="AEI76" s="34">
        <v>33097</v>
      </c>
      <c r="AEJ76" s="34"/>
      <c r="AEK76" s="34">
        <v>0</v>
      </c>
      <c r="AEL76" s="34">
        <v>400</v>
      </c>
      <c r="AEM76" s="34">
        <v>270</v>
      </c>
      <c r="AEN76" s="34">
        <v>425</v>
      </c>
      <c r="AEO76" s="34">
        <v>27</v>
      </c>
      <c r="AEP76" s="34">
        <v>8.42</v>
      </c>
      <c r="AEQ76" s="34">
        <v>11376</v>
      </c>
      <c r="AER76" s="34"/>
      <c r="AES76" s="34"/>
      <c r="AET76" s="34">
        <v>2840</v>
      </c>
      <c r="AEU76" s="34">
        <v>442</v>
      </c>
      <c r="AEV76" s="34">
        <v>-223</v>
      </c>
      <c r="AEW76" s="34">
        <v>-37</v>
      </c>
      <c r="AEX76" s="34">
        <v>-168</v>
      </c>
      <c r="AEY76" s="34">
        <v>123704</v>
      </c>
      <c r="AEZ76" s="34"/>
      <c r="AFA76" s="34">
        <v>0</v>
      </c>
      <c r="AFB76" s="34">
        <v>5558</v>
      </c>
      <c r="AFC76" s="34">
        <v>2823</v>
      </c>
      <c r="AFD76" s="34">
        <v>2792</v>
      </c>
      <c r="AFE76" s="34">
        <v>182</v>
      </c>
      <c r="AFF76" s="34">
        <v>6.42</v>
      </c>
      <c r="AFG76" s="34"/>
      <c r="AFH76" s="34"/>
      <c r="AFI76" s="34"/>
      <c r="AFJ76" s="34"/>
      <c r="AFK76" s="34"/>
      <c r="AFL76" s="34"/>
      <c r="AFM76" s="34"/>
      <c r="AFN76" s="34"/>
      <c r="AFO76" s="34"/>
      <c r="AFP76" s="34"/>
      <c r="AFQ76" s="34"/>
      <c r="AFR76" s="34"/>
      <c r="AFS76" s="34"/>
      <c r="AFT76" s="34"/>
      <c r="AFU76" s="34"/>
      <c r="AFV76" s="34"/>
      <c r="AFW76" s="34">
        <v>3535</v>
      </c>
      <c r="AFX76" s="34"/>
      <c r="AFY76" s="34"/>
      <c r="AFZ76" s="34">
        <v>576</v>
      </c>
      <c r="AGA76" s="34">
        <v>93</v>
      </c>
      <c r="AGB76" s="34">
        <v>-37</v>
      </c>
      <c r="AGC76" s="34">
        <v>-3</v>
      </c>
      <c r="AGD76" s="34">
        <v>-32</v>
      </c>
      <c r="AGE76" s="34"/>
      <c r="AGF76" s="34"/>
      <c r="AGG76" s="34"/>
      <c r="AGH76" s="34">
        <v>2283</v>
      </c>
      <c r="AGI76" s="34">
        <v>674</v>
      </c>
      <c r="AGJ76" s="34">
        <v>437</v>
      </c>
      <c r="AGK76" s="34">
        <v>43</v>
      </c>
      <c r="AGL76" s="34">
        <v>4.5599999999999996</v>
      </c>
      <c r="AGM76" s="34">
        <v>17202</v>
      </c>
      <c r="AGN76" s="34"/>
      <c r="AGO76" s="34"/>
      <c r="AGP76" s="34">
        <v>4330</v>
      </c>
      <c r="AGQ76" s="34">
        <v>422</v>
      </c>
      <c r="AGR76" s="34">
        <v>-262</v>
      </c>
      <c r="AGS76" s="34">
        <v>-38</v>
      </c>
      <c r="AGT76" s="34">
        <v>-213</v>
      </c>
      <c r="AGU76" s="34"/>
      <c r="AGV76" s="34"/>
      <c r="AGW76" s="34"/>
      <c r="AGX76" s="34">
        <v>7259</v>
      </c>
      <c r="AGY76" s="34">
        <v>3380</v>
      </c>
      <c r="AGZ76" s="34">
        <v>5118</v>
      </c>
      <c r="AHA76" s="34">
        <v>1250</v>
      </c>
      <c r="AHB76" s="34">
        <v>8.42</v>
      </c>
      <c r="AHC76" s="34">
        <v>80744</v>
      </c>
      <c r="AHD76" s="34">
        <v>1643</v>
      </c>
      <c r="AHE76" s="34"/>
      <c r="AHF76" s="34">
        <v>22706</v>
      </c>
      <c r="AHG76" s="34">
        <v>2933</v>
      </c>
      <c r="AHH76" s="34">
        <v>-1991</v>
      </c>
      <c r="AHI76" s="34">
        <v>-274</v>
      </c>
      <c r="AHJ76" s="34">
        <v>-231</v>
      </c>
      <c r="AHK76" s="34">
        <v>15067807</v>
      </c>
      <c r="AHL76" s="34"/>
      <c r="AHM76" s="34">
        <v>4.0000000000000001E-3</v>
      </c>
      <c r="AHN76" s="34">
        <v>42501</v>
      </c>
      <c r="AHO76" s="34">
        <v>17048</v>
      </c>
      <c r="AHP76" s="34">
        <v>17069</v>
      </c>
      <c r="AHQ76" s="34">
        <v>2134</v>
      </c>
      <c r="AHR76" s="34">
        <v>6.37</v>
      </c>
      <c r="AHS76" s="32" t="s">
        <v>2358</v>
      </c>
      <c r="AHT76" s="198" t="s">
        <v>2389</v>
      </c>
      <c r="AHU76" s="32" t="s">
        <v>348</v>
      </c>
      <c r="AHV76" s="28" t="s">
        <v>2343</v>
      </c>
    </row>
    <row r="77" spans="1:906" ht="15" customHeight="1">
      <c r="A77" s="36" t="s">
        <v>20</v>
      </c>
      <c r="B77" s="58" t="s">
        <v>21</v>
      </c>
      <c r="C77" s="36" t="s">
        <v>173</v>
      </c>
      <c r="D77" s="74">
        <v>44926</v>
      </c>
      <c r="E77" s="58" t="s">
        <v>193</v>
      </c>
      <c r="F77" s="58" t="s">
        <v>191</v>
      </c>
      <c r="G77" s="150">
        <v>15395</v>
      </c>
      <c r="H77" s="34"/>
      <c r="I77" s="34"/>
      <c r="J77" s="34">
        <v>236</v>
      </c>
      <c r="K77" s="31">
        <v>6</v>
      </c>
      <c r="L77" s="31">
        <v>1</v>
      </c>
      <c r="M77" s="31">
        <v>1</v>
      </c>
      <c r="N77" s="31">
        <v>0</v>
      </c>
      <c r="O77" s="31">
        <v>283145</v>
      </c>
      <c r="P77" s="31">
        <v>0</v>
      </c>
      <c r="Q77" s="34">
        <v>0</v>
      </c>
      <c r="R77" s="31">
        <v>571</v>
      </c>
      <c r="S77" s="31">
        <v>1577</v>
      </c>
      <c r="T77" s="31">
        <v>2072</v>
      </c>
      <c r="U77" s="180">
        <v>11175</v>
      </c>
      <c r="V77" s="34">
        <v>26</v>
      </c>
      <c r="W77" s="34"/>
      <c r="X77" s="34"/>
      <c r="Y77" s="34"/>
      <c r="Z77" s="34"/>
      <c r="AA77" s="34"/>
      <c r="AB77" s="34"/>
      <c r="AC77" s="34"/>
      <c r="AD77" s="34"/>
      <c r="AE77" s="34"/>
      <c r="AF77" s="34"/>
      <c r="AG77" s="34"/>
      <c r="AH77" s="34"/>
      <c r="AI77" s="34"/>
      <c r="AJ77" s="34"/>
      <c r="AK77" s="34"/>
      <c r="AL77" s="34"/>
      <c r="AM77" s="34">
        <v>1</v>
      </c>
      <c r="AN77" s="34"/>
      <c r="AO77" s="34"/>
      <c r="AP77" s="34"/>
      <c r="AQ77" s="34"/>
      <c r="AR77" s="34">
        <v>0</v>
      </c>
      <c r="AS77" s="34"/>
      <c r="AT77" s="34"/>
      <c r="AU77" s="34">
        <v>1869</v>
      </c>
      <c r="AV77" s="34"/>
      <c r="AW77" s="34">
        <v>0</v>
      </c>
      <c r="AX77" s="34">
        <v>1</v>
      </c>
      <c r="AY77" s="34"/>
      <c r="AZ77" s="34"/>
      <c r="BA77" s="34"/>
      <c r="BB77" s="34">
        <v>1</v>
      </c>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v>1</v>
      </c>
      <c r="CZ77" s="34"/>
      <c r="DA77" s="34"/>
      <c r="DB77" s="34"/>
      <c r="DC77" s="34"/>
      <c r="DD77" s="34">
        <v>0</v>
      </c>
      <c r="DE77" s="34"/>
      <c r="DF77" s="34"/>
      <c r="DG77" s="34">
        <v>1869</v>
      </c>
      <c r="DH77" s="34"/>
      <c r="DI77" s="34">
        <v>0</v>
      </c>
      <c r="DJ77" s="34">
        <v>1</v>
      </c>
      <c r="DK77" s="34"/>
      <c r="DL77" s="34"/>
      <c r="DM77" s="34"/>
      <c r="DN77" s="34">
        <v>1</v>
      </c>
      <c r="DO77" s="34"/>
      <c r="DP77" s="34"/>
      <c r="DQ77" s="34"/>
      <c r="DR77" s="34"/>
      <c r="DS77" s="34"/>
      <c r="DT77" s="34"/>
      <c r="DU77" s="34"/>
      <c r="DV77" s="34"/>
      <c r="DW77" s="34"/>
      <c r="DX77" s="34"/>
      <c r="DY77" s="34"/>
      <c r="DZ77" s="34"/>
      <c r="EA77" s="34"/>
      <c r="EB77" s="34"/>
      <c r="EC77" s="34"/>
      <c r="ED77" s="34"/>
      <c r="EE77" s="34">
        <v>7</v>
      </c>
      <c r="EF77" s="34"/>
      <c r="EG77" s="34"/>
      <c r="EH77" s="34"/>
      <c r="EI77" s="34"/>
      <c r="EJ77" s="34">
        <v>0</v>
      </c>
      <c r="EK77" s="34"/>
      <c r="EL77" s="34"/>
      <c r="EM77" s="34">
        <v>474</v>
      </c>
      <c r="EN77" s="34"/>
      <c r="EO77" s="34">
        <v>0</v>
      </c>
      <c r="EP77" s="34"/>
      <c r="EQ77" s="34">
        <v>7</v>
      </c>
      <c r="ER77" s="34"/>
      <c r="ES77" s="34"/>
      <c r="ET77" s="34">
        <v>9</v>
      </c>
      <c r="EU77" s="34">
        <v>7</v>
      </c>
      <c r="EV77" s="34"/>
      <c r="EW77" s="34"/>
      <c r="EX77" s="34"/>
      <c r="EY77" s="34"/>
      <c r="EZ77" s="34">
        <v>0</v>
      </c>
      <c r="FA77" s="34"/>
      <c r="FB77" s="34"/>
      <c r="FC77" s="34">
        <v>474</v>
      </c>
      <c r="FD77" s="34"/>
      <c r="FE77" s="34">
        <v>0</v>
      </c>
      <c r="FF77" s="34"/>
      <c r="FG77" s="34">
        <v>7</v>
      </c>
      <c r="FH77" s="34"/>
      <c r="FI77" s="34"/>
      <c r="FJ77" s="34">
        <v>9</v>
      </c>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v>322</v>
      </c>
      <c r="TP77" s="34"/>
      <c r="TQ77" s="34"/>
      <c r="TR77" s="34"/>
      <c r="TS77" s="34"/>
      <c r="TT77" s="34">
        <v>0</v>
      </c>
      <c r="TU77" s="34"/>
      <c r="TV77" s="34"/>
      <c r="TW77" s="34">
        <v>64491</v>
      </c>
      <c r="TX77" s="34"/>
      <c r="TY77" s="34">
        <v>0</v>
      </c>
      <c r="TZ77" s="34">
        <v>134</v>
      </c>
      <c r="UA77" s="34">
        <v>130</v>
      </c>
      <c r="UB77" s="34">
        <v>47</v>
      </c>
      <c r="UC77" s="34">
        <v>12</v>
      </c>
      <c r="UD77" s="34">
        <v>7</v>
      </c>
      <c r="UE77" s="34">
        <v>214</v>
      </c>
      <c r="UF77" s="34"/>
      <c r="UG77" s="34"/>
      <c r="UH77" s="34"/>
      <c r="UI77" s="34"/>
      <c r="UJ77" s="34">
        <v>0</v>
      </c>
      <c r="UK77" s="34"/>
      <c r="UL77" s="34"/>
      <c r="UM77" s="34">
        <v>44472</v>
      </c>
      <c r="UN77" s="34"/>
      <c r="UO77" s="34">
        <v>0</v>
      </c>
      <c r="UP77" s="34">
        <v>109</v>
      </c>
      <c r="UQ77" s="34">
        <v>93</v>
      </c>
      <c r="UR77" s="34">
        <v>10</v>
      </c>
      <c r="US77" s="34">
        <v>1</v>
      </c>
      <c r="UT77" s="34">
        <v>5</v>
      </c>
      <c r="UU77" s="34">
        <v>88</v>
      </c>
      <c r="UV77" s="34"/>
      <c r="UW77" s="34"/>
      <c r="UX77" s="34"/>
      <c r="UY77" s="34"/>
      <c r="UZ77" s="34">
        <v>0</v>
      </c>
      <c r="VA77" s="34"/>
      <c r="VB77" s="34"/>
      <c r="VC77" s="34">
        <v>17836</v>
      </c>
      <c r="VD77" s="34"/>
      <c r="VE77" s="34">
        <v>0</v>
      </c>
      <c r="VF77" s="34">
        <v>49</v>
      </c>
      <c r="VG77" s="34">
        <v>31</v>
      </c>
      <c r="VH77" s="34">
        <v>8</v>
      </c>
      <c r="VI77" s="34"/>
      <c r="VJ77" s="34">
        <v>5</v>
      </c>
      <c r="VK77" s="34"/>
      <c r="VL77" s="34"/>
      <c r="VM77" s="34"/>
      <c r="VN77" s="34"/>
      <c r="VO77" s="34"/>
      <c r="VP77" s="34"/>
      <c r="VQ77" s="34"/>
      <c r="VR77" s="34"/>
      <c r="VS77" s="34"/>
      <c r="VT77" s="34"/>
      <c r="VU77" s="34"/>
      <c r="VV77" s="34"/>
      <c r="VW77" s="34"/>
      <c r="VX77" s="34"/>
      <c r="VY77" s="34"/>
      <c r="VZ77" s="34"/>
      <c r="WA77" s="34">
        <v>108</v>
      </c>
      <c r="WB77" s="34"/>
      <c r="WC77" s="34"/>
      <c r="WD77" s="34"/>
      <c r="WE77" s="34"/>
      <c r="WF77" s="34">
        <v>0</v>
      </c>
      <c r="WG77" s="34"/>
      <c r="WH77" s="34"/>
      <c r="WI77" s="34">
        <v>20019</v>
      </c>
      <c r="WJ77" s="34"/>
      <c r="WK77" s="34">
        <v>0</v>
      </c>
      <c r="WL77" s="34">
        <v>25</v>
      </c>
      <c r="WM77" s="34">
        <v>36</v>
      </c>
      <c r="WN77" s="34">
        <v>37</v>
      </c>
      <c r="WO77" s="34">
        <v>10</v>
      </c>
      <c r="WP77" s="34">
        <v>10</v>
      </c>
      <c r="WQ77" s="34">
        <v>754</v>
      </c>
      <c r="WR77" s="34"/>
      <c r="WS77" s="34"/>
      <c r="WT77" s="34">
        <v>2</v>
      </c>
      <c r="WU77" s="34"/>
      <c r="WV77" s="34">
        <v>0</v>
      </c>
      <c r="WW77" s="34">
        <v>0</v>
      </c>
      <c r="WX77" s="34"/>
      <c r="WY77" s="34">
        <v>43680</v>
      </c>
      <c r="WZ77" s="34"/>
      <c r="XA77" s="34">
        <v>0</v>
      </c>
      <c r="XB77" s="34">
        <v>168</v>
      </c>
      <c r="XC77" s="34">
        <v>342</v>
      </c>
      <c r="XD77" s="34">
        <v>208</v>
      </c>
      <c r="XE77" s="34">
        <v>35</v>
      </c>
      <c r="XF77" s="34">
        <v>10</v>
      </c>
      <c r="XG77" s="34">
        <v>169</v>
      </c>
      <c r="XH77" s="34"/>
      <c r="XI77" s="34"/>
      <c r="XJ77" s="34">
        <v>0</v>
      </c>
      <c r="XK77" s="34"/>
      <c r="XL77" s="34">
        <v>0</v>
      </c>
      <c r="XM77" s="34">
        <v>0</v>
      </c>
      <c r="XN77" s="34"/>
      <c r="XO77" s="34">
        <v>2909</v>
      </c>
      <c r="XP77" s="34"/>
      <c r="XQ77" s="34">
        <v>0</v>
      </c>
      <c r="XR77" s="34">
        <v>1</v>
      </c>
      <c r="XS77" s="34">
        <v>40</v>
      </c>
      <c r="XT77" s="34">
        <v>22</v>
      </c>
      <c r="XU77" s="34">
        <v>106</v>
      </c>
      <c r="XV77" s="34">
        <v>23</v>
      </c>
      <c r="XW77" s="34">
        <v>128</v>
      </c>
      <c r="XX77" s="34"/>
      <c r="XY77" s="34"/>
      <c r="XZ77" s="34">
        <v>0</v>
      </c>
      <c r="YA77" s="34"/>
      <c r="YB77" s="34">
        <v>0</v>
      </c>
      <c r="YC77" s="34">
        <v>0</v>
      </c>
      <c r="YD77" s="34"/>
      <c r="YE77" s="34">
        <v>1696</v>
      </c>
      <c r="YF77" s="34"/>
      <c r="YG77" s="34">
        <v>0</v>
      </c>
      <c r="YH77" s="34">
        <v>1</v>
      </c>
      <c r="YI77" s="34">
        <v>39</v>
      </c>
      <c r="YJ77" s="34">
        <v>21</v>
      </c>
      <c r="YK77" s="34">
        <v>67</v>
      </c>
      <c r="YL77" s="34">
        <v>21</v>
      </c>
      <c r="YM77" s="34">
        <v>2</v>
      </c>
      <c r="YN77" s="34"/>
      <c r="YO77" s="34"/>
      <c r="YP77" s="34"/>
      <c r="YQ77" s="34"/>
      <c r="YR77" s="34">
        <v>0</v>
      </c>
      <c r="YS77" s="34"/>
      <c r="YT77" s="34"/>
      <c r="YU77" s="34">
        <v>6</v>
      </c>
      <c r="YV77" s="34"/>
      <c r="YW77" s="34">
        <v>0</v>
      </c>
      <c r="YX77" s="34">
        <v>0</v>
      </c>
      <c r="YY77" s="34">
        <v>0</v>
      </c>
      <c r="YZ77" s="34">
        <v>1</v>
      </c>
      <c r="ZA77" s="34"/>
      <c r="ZB77" s="34">
        <v>11</v>
      </c>
      <c r="ZC77" s="34">
        <v>40</v>
      </c>
      <c r="ZD77" s="34"/>
      <c r="ZE77" s="34"/>
      <c r="ZF77" s="34"/>
      <c r="ZG77" s="34"/>
      <c r="ZH77" s="34">
        <v>0</v>
      </c>
      <c r="ZI77" s="34"/>
      <c r="ZJ77" s="34"/>
      <c r="ZK77" s="34">
        <v>1207</v>
      </c>
      <c r="ZL77" s="34"/>
      <c r="ZM77" s="34">
        <v>0</v>
      </c>
      <c r="ZN77" s="34"/>
      <c r="ZO77" s="34">
        <v>1</v>
      </c>
      <c r="ZP77" s="34"/>
      <c r="ZQ77" s="34">
        <v>39</v>
      </c>
      <c r="ZR77" s="34">
        <v>32</v>
      </c>
      <c r="ZS77" s="34"/>
      <c r="ZT77" s="34"/>
      <c r="ZU77" s="34"/>
      <c r="ZV77" s="34"/>
      <c r="ZW77" s="34"/>
      <c r="ZX77" s="34"/>
      <c r="ZY77" s="34"/>
      <c r="ZZ77" s="34"/>
      <c r="AAA77" s="34"/>
      <c r="AAB77" s="34"/>
      <c r="AAC77" s="34"/>
      <c r="AAD77" s="34"/>
      <c r="AAE77" s="34"/>
      <c r="AAF77" s="34"/>
      <c r="AAG77" s="34"/>
      <c r="AAH77" s="34"/>
      <c r="AAI77" s="34">
        <v>96</v>
      </c>
      <c r="AAJ77" s="34"/>
      <c r="AAK77" s="34"/>
      <c r="AAL77" s="34">
        <v>1</v>
      </c>
      <c r="AAM77" s="34"/>
      <c r="AAN77" s="34">
        <v>0</v>
      </c>
      <c r="AAO77" s="34">
        <v>0</v>
      </c>
      <c r="AAP77" s="34"/>
      <c r="AAQ77" s="34">
        <v>937</v>
      </c>
      <c r="AAR77" s="34"/>
      <c r="AAS77" s="34">
        <v>0</v>
      </c>
      <c r="AAT77" s="34">
        <v>13</v>
      </c>
      <c r="AAU77" s="34">
        <v>33</v>
      </c>
      <c r="AAV77" s="34">
        <v>45</v>
      </c>
      <c r="AAW77" s="34">
        <v>6</v>
      </c>
      <c r="AAX77" s="34">
        <v>10</v>
      </c>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v>96</v>
      </c>
      <c r="ACV77" s="34"/>
      <c r="ACW77" s="34"/>
      <c r="ACX77" s="34">
        <v>1</v>
      </c>
      <c r="ACY77" s="34"/>
      <c r="ACZ77" s="34">
        <v>0</v>
      </c>
      <c r="ADA77" s="34">
        <v>0</v>
      </c>
      <c r="ADB77" s="34"/>
      <c r="ADC77" s="34">
        <v>937</v>
      </c>
      <c r="ADD77" s="34"/>
      <c r="ADE77" s="34">
        <v>0</v>
      </c>
      <c r="ADF77" s="34">
        <v>13</v>
      </c>
      <c r="ADG77" s="34">
        <v>33</v>
      </c>
      <c r="ADH77" s="34">
        <v>45</v>
      </c>
      <c r="ADI77" s="34">
        <v>6</v>
      </c>
      <c r="ADJ77" s="34">
        <v>10</v>
      </c>
      <c r="ADK77" s="34"/>
      <c r="ADL77" s="34"/>
      <c r="ADM77" s="34"/>
      <c r="ADN77" s="34"/>
      <c r="ADO77" s="34"/>
      <c r="ADP77" s="34"/>
      <c r="ADQ77" s="34"/>
      <c r="ADR77" s="34"/>
      <c r="ADS77" s="34"/>
      <c r="ADT77" s="34"/>
      <c r="ADU77" s="34"/>
      <c r="ADV77" s="34"/>
      <c r="ADW77" s="34"/>
      <c r="ADX77" s="34"/>
      <c r="ADY77" s="34"/>
      <c r="ADZ77" s="34"/>
      <c r="AEA77" s="34">
        <v>4</v>
      </c>
      <c r="AEB77" s="34"/>
      <c r="AEC77" s="34"/>
      <c r="AED77" s="34"/>
      <c r="AEE77" s="34"/>
      <c r="AEF77" s="34">
        <v>0</v>
      </c>
      <c r="AEG77" s="34"/>
      <c r="AEH77" s="34"/>
      <c r="AEI77" s="34">
        <v>207</v>
      </c>
      <c r="AEJ77" s="34"/>
      <c r="AEK77" s="34">
        <v>0</v>
      </c>
      <c r="AEL77" s="34"/>
      <c r="AEM77" s="34"/>
      <c r="AEN77" s="34"/>
      <c r="AEO77" s="34">
        <v>4</v>
      </c>
      <c r="AEP77" s="34">
        <v>32</v>
      </c>
      <c r="AEQ77" s="34">
        <v>14042</v>
      </c>
      <c r="AER77" s="34"/>
      <c r="AES77" s="34"/>
      <c r="AET77" s="34">
        <v>233</v>
      </c>
      <c r="AEU77" s="34">
        <v>6</v>
      </c>
      <c r="AEV77" s="34">
        <v>1</v>
      </c>
      <c r="AEW77" s="34">
        <v>1</v>
      </c>
      <c r="AEX77" s="34">
        <v>0</v>
      </c>
      <c r="AEY77" s="34">
        <v>168579</v>
      </c>
      <c r="AEZ77" s="34">
        <v>0</v>
      </c>
      <c r="AFA77" s="34">
        <v>0</v>
      </c>
      <c r="AFB77" s="34">
        <v>254</v>
      </c>
      <c r="AFC77" s="34">
        <v>1026</v>
      </c>
      <c r="AFD77" s="34">
        <v>1749</v>
      </c>
      <c r="AFE77" s="34">
        <v>11013</v>
      </c>
      <c r="AFF77" s="34">
        <v>27</v>
      </c>
      <c r="AFG77" s="34">
        <v>201</v>
      </c>
      <c r="AFH77" s="34"/>
      <c r="AFI77" s="34"/>
      <c r="AFJ77" s="34">
        <v>10</v>
      </c>
      <c r="AFK77" s="34">
        <v>2</v>
      </c>
      <c r="AFL77" s="34">
        <v>0</v>
      </c>
      <c r="AFM77" s="34">
        <v>0</v>
      </c>
      <c r="AFN77" s="34">
        <v>0</v>
      </c>
      <c r="AFO77" s="34">
        <v>3090</v>
      </c>
      <c r="AFP77" s="34">
        <v>0</v>
      </c>
      <c r="AFQ77" s="34">
        <v>0</v>
      </c>
      <c r="AFR77" s="34">
        <v>4</v>
      </c>
      <c r="AFS77" s="34">
        <v>41</v>
      </c>
      <c r="AFT77" s="34">
        <v>47</v>
      </c>
      <c r="AFU77" s="34">
        <v>109</v>
      </c>
      <c r="AFV77" s="34">
        <v>21</v>
      </c>
      <c r="AFW77" s="34">
        <v>12</v>
      </c>
      <c r="AFX77" s="34"/>
      <c r="AFY77" s="34"/>
      <c r="AFZ77" s="34"/>
      <c r="AGA77" s="34"/>
      <c r="AGB77" s="34">
        <v>0</v>
      </c>
      <c r="AGC77" s="34"/>
      <c r="AGD77" s="34"/>
      <c r="AGE77" s="34">
        <v>92</v>
      </c>
      <c r="AGF77" s="34"/>
      <c r="AGG77" s="34">
        <v>0</v>
      </c>
      <c r="AGH77" s="34">
        <v>0</v>
      </c>
      <c r="AGI77" s="34">
        <v>1</v>
      </c>
      <c r="AGJ77" s="34">
        <v>10</v>
      </c>
      <c r="AGK77" s="34"/>
      <c r="AGL77" s="34">
        <v>13</v>
      </c>
      <c r="AGM77" s="34">
        <v>189</v>
      </c>
      <c r="AGN77" s="34"/>
      <c r="AGO77" s="34"/>
      <c r="AGP77" s="34">
        <v>10</v>
      </c>
      <c r="AGQ77" s="34">
        <v>2</v>
      </c>
      <c r="AGR77" s="34">
        <v>0</v>
      </c>
      <c r="AGS77" s="34">
        <v>0</v>
      </c>
      <c r="AGT77" s="34">
        <v>0</v>
      </c>
      <c r="AGU77" s="34">
        <v>2998</v>
      </c>
      <c r="AGV77" s="34">
        <v>0</v>
      </c>
      <c r="AGW77" s="34">
        <v>0</v>
      </c>
      <c r="AGX77" s="34">
        <v>4</v>
      </c>
      <c r="AGY77" s="34">
        <v>39</v>
      </c>
      <c r="AGZ77" s="34">
        <v>37</v>
      </c>
      <c r="AHA77" s="34">
        <v>109</v>
      </c>
      <c r="AHB77" s="34">
        <v>22</v>
      </c>
      <c r="AHC77" s="34">
        <v>15596</v>
      </c>
      <c r="AHD77" s="34"/>
      <c r="AHE77" s="34"/>
      <c r="AHF77" s="34">
        <v>246</v>
      </c>
      <c r="AHG77" s="34">
        <v>7</v>
      </c>
      <c r="AHH77" s="34">
        <v>1</v>
      </c>
      <c r="AHI77" s="34">
        <v>1</v>
      </c>
      <c r="AHJ77" s="34">
        <v>0</v>
      </c>
      <c r="AHK77" s="34">
        <v>286235</v>
      </c>
      <c r="AHL77" s="34">
        <v>0</v>
      </c>
      <c r="AHM77" s="34">
        <v>0</v>
      </c>
      <c r="AHN77" s="34">
        <v>575</v>
      </c>
      <c r="AHO77" s="34">
        <v>1618</v>
      </c>
      <c r="AHP77" s="34">
        <v>2119</v>
      </c>
      <c r="AHQ77" s="34">
        <v>11284</v>
      </c>
      <c r="AHR77" s="34">
        <v>26</v>
      </c>
      <c r="AHS77" s="32" t="s">
        <v>523</v>
      </c>
      <c r="AHT77" s="198" t="s">
        <v>2389</v>
      </c>
      <c r="AHU77" s="32" t="s">
        <v>278</v>
      </c>
      <c r="AHV77" s="28" t="s">
        <v>2344</v>
      </c>
    </row>
    <row r="78" spans="1:906" ht="15" customHeight="1">
      <c r="A78" s="36" t="s">
        <v>60</v>
      </c>
      <c r="B78" s="58" t="s">
        <v>377</v>
      </c>
      <c r="C78" s="36" t="s">
        <v>175</v>
      </c>
      <c r="D78" s="74">
        <v>44926</v>
      </c>
      <c r="E78" s="58" t="s">
        <v>193</v>
      </c>
      <c r="F78" s="58" t="s">
        <v>190</v>
      </c>
      <c r="G78" s="31">
        <v>8409420</v>
      </c>
      <c r="H78" s="31">
        <v>1005082</v>
      </c>
      <c r="I78" s="31"/>
      <c r="J78" s="31">
        <v>684165</v>
      </c>
      <c r="K78" s="30">
        <v>253317</v>
      </c>
      <c r="L78" s="31">
        <v>-356133</v>
      </c>
      <c r="M78" s="31">
        <v>-96092</v>
      </c>
      <c r="N78" s="31">
        <v>-117847</v>
      </c>
      <c r="O78" s="31">
        <v>6111105</v>
      </c>
      <c r="P78" s="31">
        <v>5315039</v>
      </c>
      <c r="Q78" s="31">
        <v>0</v>
      </c>
      <c r="R78" s="31">
        <v>4270124</v>
      </c>
      <c r="S78" s="31">
        <v>1251019</v>
      </c>
      <c r="T78" s="31">
        <v>753648</v>
      </c>
      <c r="U78" s="180">
        <v>2134629</v>
      </c>
      <c r="V78" s="34">
        <v>6</v>
      </c>
      <c r="W78" s="34">
        <v>84731</v>
      </c>
      <c r="X78" s="34">
        <v>0</v>
      </c>
      <c r="Y78" s="34"/>
      <c r="Z78" s="34">
        <v>10786</v>
      </c>
      <c r="AA78" s="34">
        <v>11451</v>
      </c>
      <c r="AB78" s="34">
        <v>-2218</v>
      </c>
      <c r="AC78" s="34">
        <v>-300</v>
      </c>
      <c r="AD78" s="34">
        <v>-1572</v>
      </c>
      <c r="AE78" s="34">
        <v>40058</v>
      </c>
      <c r="AF78" s="34">
        <v>8946</v>
      </c>
      <c r="AG78" s="34"/>
      <c r="AH78" s="34">
        <v>40655</v>
      </c>
      <c r="AI78" s="34">
        <v>18953</v>
      </c>
      <c r="AJ78" s="34">
        <v>22474</v>
      </c>
      <c r="AK78" s="34">
        <v>2650</v>
      </c>
      <c r="AL78" s="34">
        <v>7</v>
      </c>
      <c r="AM78" s="34">
        <v>12095</v>
      </c>
      <c r="AN78" s="34">
        <v>1882</v>
      </c>
      <c r="AO78" s="34"/>
      <c r="AP78" s="34">
        <v>560</v>
      </c>
      <c r="AQ78" s="34">
        <v>885</v>
      </c>
      <c r="AR78" s="34">
        <v>-538</v>
      </c>
      <c r="AS78" s="34">
        <v>-15</v>
      </c>
      <c r="AT78" s="34">
        <v>-369</v>
      </c>
      <c r="AU78" s="34">
        <v>5526</v>
      </c>
      <c r="AV78" s="34">
        <v>1657</v>
      </c>
      <c r="AW78" s="34"/>
      <c r="AX78" s="34">
        <v>7961</v>
      </c>
      <c r="AY78" s="34">
        <v>643</v>
      </c>
      <c r="AZ78" s="34">
        <v>1458</v>
      </c>
      <c r="BA78" s="34">
        <v>2032</v>
      </c>
      <c r="BB78" s="34">
        <v>4</v>
      </c>
      <c r="BC78" s="34">
        <v>0</v>
      </c>
      <c r="BD78" s="34">
        <v>0</v>
      </c>
      <c r="BE78" s="34"/>
      <c r="BF78" s="34"/>
      <c r="BG78" s="34"/>
      <c r="BH78" s="34"/>
      <c r="BI78" s="34"/>
      <c r="BJ78" s="34"/>
      <c r="BK78" s="34"/>
      <c r="BL78" s="34"/>
      <c r="BM78" s="34"/>
      <c r="BN78" s="34"/>
      <c r="BO78" s="34"/>
      <c r="BP78" s="34"/>
      <c r="BQ78" s="34"/>
      <c r="BR78" s="34"/>
      <c r="BS78" s="34">
        <v>315</v>
      </c>
      <c r="BT78" s="34">
        <v>315</v>
      </c>
      <c r="BU78" s="34"/>
      <c r="BV78" s="34"/>
      <c r="BW78" s="34"/>
      <c r="BX78" s="34">
        <v>-1</v>
      </c>
      <c r="BY78" s="34"/>
      <c r="BZ78" s="34"/>
      <c r="CA78" s="34">
        <v>478</v>
      </c>
      <c r="CB78" s="34">
        <v>62</v>
      </c>
      <c r="CC78" s="34"/>
      <c r="CD78" s="34">
        <v>91</v>
      </c>
      <c r="CE78" s="34">
        <v>1</v>
      </c>
      <c r="CF78" s="34"/>
      <c r="CG78" s="34">
        <v>405</v>
      </c>
      <c r="CH78" s="34">
        <v>2</v>
      </c>
      <c r="CI78" s="34">
        <v>217</v>
      </c>
      <c r="CJ78" s="34">
        <v>0</v>
      </c>
      <c r="CK78" s="34"/>
      <c r="CL78" s="34"/>
      <c r="CM78" s="34"/>
      <c r="CN78" s="34">
        <v>0</v>
      </c>
      <c r="CO78" s="34"/>
      <c r="CP78" s="34"/>
      <c r="CQ78" s="34">
        <v>234</v>
      </c>
      <c r="CR78" s="34">
        <v>186</v>
      </c>
      <c r="CS78" s="34"/>
      <c r="CT78" s="34">
        <v>1</v>
      </c>
      <c r="CU78" s="34"/>
      <c r="CV78" s="34">
        <v>216</v>
      </c>
      <c r="CW78" s="34"/>
      <c r="CX78" s="34">
        <v>12</v>
      </c>
      <c r="CY78" s="34">
        <v>9573</v>
      </c>
      <c r="CZ78" s="34">
        <v>0</v>
      </c>
      <c r="DA78" s="34"/>
      <c r="DB78" s="34">
        <v>560</v>
      </c>
      <c r="DC78" s="34">
        <v>885</v>
      </c>
      <c r="DD78" s="34">
        <v>-474</v>
      </c>
      <c r="DE78" s="34">
        <v>-15</v>
      </c>
      <c r="DF78" s="34">
        <v>-369</v>
      </c>
      <c r="DG78" s="34">
        <v>3766</v>
      </c>
      <c r="DH78" s="34">
        <v>960</v>
      </c>
      <c r="DI78" s="34"/>
      <c r="DJ78" s="34">
        <v>7619</v>
      </c>
      <c r="DK78" s="34">
        <v>642</v>
      </c>
      <c r="DL78" s="34">
        <v>1242</v>
      </c>
      <c r="DM78" s="34">
        <v>69</v>
      </c>
      <c r="DN78" s="34">
        <v>4</v>
      </c>
      <c r="DO78" s="34">
        <v>1989</v>
      </c>
      <c r="DP78" s="34">
        <v>1567</v>
      </c>
      <c r="DQ78" s="34"/>
      <c r="DR78" s="34"/>
      <c r="DS78" s="34"/>
      <c r="DT78" s="34">
        <v>-62</v>
      </c>
      <c r="DU78" s="34"/>
      <c r="DV78" s="34"/>
      <c r="DW78" s="34">
        <v>1048</v>
      </c>
      <c r="DX78" s="34">
        <v>450</v>
      </c>
      <c r="DY78" s="34"/>
      <c r="DZ78" s="34">
        <v>432</v>
      </c>
      <c r="EA78" s="34"/>
      <c r="EB78" s="34"/>
      <c r="EC78" s="34">
        <v>1558</v>
      </c>
      <c r="ED78" s="34">
        <v>0</v>
      </c>
      <c r="EE78" s="34">
        <v>2191221</v>
      </c>
      <c r="EF78" s="34">
        <v>640358</v>
      </c>
      <c r="EG78" s="34"/>
      <c r="EH78" s="34">
        <v>152599</v>
      </c>
      <c r="EI78" s="34">
        <v>41598</v>
      </c>
      <c r="EJ78" s="34">
        <v>-38548</v>
      </c>
      <c r="EK78" s="34">
        <v>-5193</v>
      </c>
      <c r="EL78" s="34">
        <v>-20674</v>
      </c>
      <c r="EM78" s="34">
        <v>4567483</v>
      </c>
      <c r="EN78" s="34">
        <v>4144594</v>
      </c>
      <c r="EO78" s="34">
        <v>0</v>
      </c>
      <c r="EP78" s="34">
        <v>1512261</v>
      </c>
      <c r="EQ78" s="34">
        <v>313082</v>
      </c>
      <c r="ER78" s="34">
        <v>45258</v>
      </c>
      <c r="ES78" s="34">
        <v>320620</v>
      </c>
      <c r="ET78" s="34">
        <v>3</v>
      </c>
      <c r="EU78" s="34">
        <v>154709</v>
      </c>
      <c r="EV78" s="34">
        <v>0</v>
      </c>
      <c r="EW78" s="34"/>
      <c r="EX78" s="34">
        <v>12137</v>
      </c>
      <c r="EY78" s="34">
        <v>4689</v>
      </c>
      <c r="EZ78" s="34">
        <v>-3590</v>
      </c>
      <c r="FA78" s="34">
        <v>-453</v>
      </c>
      <c r="FB78" s="34">
        <v>-1999</v>
      </c>
      <c r="FC78" s="34">
        <v>102360</v>
      </c>
      <c r="FD78" s="34">
        <v>89809</v>
      </c>
      <c r="FE78" s="34"/>
      <c r="FF78" s="34">
        <v>121835</v>
      </c>
      <c r="FG78" s="34">
        <v>23185</v>
      </c>
      <c r="FH78" s="34">
        <v>7172</v>
      </c>
      <c r="FI78" s="34">
        <v>2518</v>
      </c>
      <c r="FJ78" s="34">
        <v>3</v>
      </c>
      <c r="FK78" s="34">
        <v>76266</v>
      </c>
      <c r="FL78" s="34">
        <v>0</v>
      </c>
      <c r="FM78" s="34"/>
      <c r="FN78" s="34">
        <v>12360</v>
      </c>
      <c r="FO78" s="34">
        <v>6503</v>
      </c>
      <c r="FP78" s="34">
        <v>-2809</v>
      </c>
      <c r="FQ78" s="34">
        <v>-95</v>
      </c>
      <c r="FR78" s="34">
        <v>-2358</v>
      </c>
      <c r="FS78" s="34">
        <v>14277</v>
      </c>
      <c r="FT78" s="34">
        <v>10714</v>
      </c>
      <c r="FU78" s="34"/>
      <c r="FV78" s="34">
        <v>37445</v>
      </c>
      <c r="FW78" s="34">
        <v>26706</v>
      </c>
      <c r="FX78" s="34">
        <v>10717</v>
      </c>
      <c r="FY78" s="34">
        <v>1398</v>
      </c>
      <c r="FZ78" s="34">
        <v>5</v>
      </c>
      <c r="GA78" s="34">
        <v>0</v>
      </c>
      <c r="GB78" s="34">
        <v>0</v>
      </c>
      <c r="GC78" s="34"/>
      <c r="GD78" s="34"/>
      <c r="GE78" s="34"/>
      <c r="GF78" s="34"/>
      <c r="GG78" s="34"/>
      <c r="GH78" s="34"/>
      <c r="GI78" s="34"/>
      <c r="GJ78" s="34"/>
      <c r="GK78" s="34"/>
      <c r="GL78" s="34"/>
      <c r="GM78" s="34"/>
      <c r="GN78" s="34"/>
      <c r="GO78" s="34"/>
      <c r="GP78" s="34"/>
      <c r="GQ78" s="34">
        <v>7600</v>
      </c>
      <c r="GR78" s="34">
        <v>0</v>
      </c>
      <c r="GS78" s="34"/>
      <c r="GT78" s="34">
        <v>565</v>
      </c>
      <c r="GU78" s="34">
        <v>321</v>
      </c>
      <c r="GV78" s="34">
        <v>-348</v>
      </c>
      <c r="GW78" s="34">
        <v>-8</v>
      </c>
      <c r="GX78" s="34">
        <v>-277</v>
      </c>
      <c r="GY78" s="34">
        <v>3361</v>
      </c>
      <c r="GZ78" s="34">
        <v>2622</v>
      </c>
      <c r="HA78" s="34"/>
      <c r="HB78" s="34">
        <v>6880</v>
      </c>
      <c r="HC78" s="34">
        <v>424</v>
      </c>
      <c r="HD78" s="34">
        <v>58</v>
      </c>
      <c r="HE78" s="34">
        <v>238</v>
      </c>
      <c r="HF78" s="34">
        <v>1</v>
      </c>
      <c r="HG78" s="34">
        <v>5647</v>
      </c>
      <c r="HH78" s="34">
        <v>0</v>
      </c>
      <c r="HI78" s="34"/>
      <c r="HJ78" s="34">
        <v>1186</v>
      </c>
      <c r="HK78" s="34">
        <v>272</v>
      </c>
      <c r="HL78" s="34">
        <v>-108</v>
      </c>
      <c r="HM78" s="34">
        <v>-18</v>
      </c>
      <c r="HN78" s="34">
        <v>-72</v>
      </c>
      <c r="HO78" s="34">
        <v>1941</v>
      </c>
      <c r="HP78" s="34">
        <v>1355</v>
      </c>
      <c r="HQ78" s="34"/>
      <c r="HR78" s="34">
        <v>3817</v>
      </c>
      <c r="HS78" s="34">
        <v>1100</v>
      </c>
      <c r="HT78" s="34">
        <v>631</v>
      </c>
      <c r="HU78" s="34">
        <v>100</v>
      </c>
      <c r="HV78" s="34">
        <v>4</v>
      </c>
      <c r="HW78" s="34">
        <v>6333</v>
      </c>
      <c r="HX78" s="34">
        <v>0</v>
      </c>
      <c r="HY78" s="34"/>
      <c r="HZ78" s="34">
        <v>549</v>
      </c>
      <c r="IA78" s="34">
        <v>0</v>
      </c>
      <c r="IB78" s="34">
        <v>-45</v>
      </c>
      <c r="IC78" s="34">
        <v>0</v>
      </c>
      <c r="ID78" s="34">
        <v>0</v>
      </c>
      <c r="IE78" s="34">
        <v>2525</v>
      </c>
      <c r="IF78" s="34">
        <v>2136</v>
      </c>
      <c r="IG78" s="34"/>
      <c r="IH78" s="34">
        <v>5807</v>
      </c>
      <c r="II78" s="34">
        <v>526</v>
      </c>
      <c r="IJ78" s="34"/>
      <c r="IK78" s="34">
        <v>0</v>
      </c>
      <c r="IL78" s="34">
        <v>2</v>
      </c>
      <c r="IM78" s="34">
        <v>17558</v>
      </c>
      <c r="IN78" s="34">
        <v>0</v>
      </c>
      <c r="IO78" s="34"/>
      <c r="IP78" s="34">
        <v>4333</v>
      </c>
      <c r="IQ78" s="34">
        <v>518</v>
      </c>
      <c r="IR78" s="34">
        <v>-408</v>
      </c>
      <c r="IS78" s="34">
        <v>-79</v>
      </c>
      <c r="IT78" s="34">
        <v>-262</v>
      </c>
      <c r="IU78" s="34">
        <v>9912</v>
      </c>
      <c r="IV78" s="34">
        <v>5326</v>
      </c>
      <c r="IW78" s="34"/>
      <c r="IX78" s="34">
        <v>8943</v>
      </c>
      <c r="IY78" s="34">
        <v>5807</v>
      </c>
      <c r="IZ78" s="34">
        <v>2383</v>
      </c>
      <c r="JA78" s="34">
        <v>426</v>
      </c>
      <c r="JB78" s="34">
        <v>5</v>
      </c>
      <c r="JC78" s="34">
        <v>14967</v>
      </c>
      <c r="JD78" s="34">
        <v>0</v>
      </c>
      <c r="JE78" s="34"/>
      <c r="JF78" s="34">
        <v>5187</v>
      </c>
      <c r="JG78" s="34">
        <v>151</v>
      </c>
      <c r="JH78" s="34">
        <v>-282</v>
      </c>
      <c r="JI78" s="34">
        <v>-95</v>
      </c>
      <c r="JJ78" s="34">
        <v>-130</v>
      </c>
      <c r="JK78" s="34">
        <v>8131</v>
      </c>
      <c r="JL78" s="34">
        <v>4614</v>
      </c>
      <c r="JM78" s="34"/>
      <c r="JN78" s="34">
        <v>13038</v>
      </c>
      <c r="JO78" s="34">
        <v>1557</v>
      </c>
      <c r="JP78" s="34">
        <v>218</v>
      </c>
      <c r="JQ78" s="34">
        <v>153</v>
      </c>
      <c r="JR78" s="34">
        <v>3</v>
      </c>
      <c r="JS78" s="34">
        <v>12659</v>
      </c>
      <c r="JT78" s="34">
        <v>0</v>
      </c>
      <c r="JU78" s="34"/>
      <c r="JV78" s="34">
        <v>3074</v>
      </c>
      <c r="JW78" s="34">
        <v>1052</v>
      </c>
      <c r="JX78" s="34">
        <v>-634</v>
      </c>
      <c r="JY78" s="34">
        <v>-64</v>
      </c>
      <c r="JZ78" s="34">
        <v>-503</v>
      </c>
      <c r="KA78" s="34">
        <v>2259</v>
      </c>
      <c r="KB78" s="34">
        <v>1496</v>
      </c>
      <c r="KC78" s="34">
        <v>0</v>
      </c>
      <c r="KD78" s="34">
        <v>7990</v>
      </c>
      <c r="KE78" s="34">
        <v>3538</v>
      </c>
      <c r="KF78" s="34">
        <v>685</v>
      </c>
      <c r="KG78" s="34">
        <v>445</v>
      </c>
      <c r="KH78" s="34">
        <v>4</v>
      </c>
      <c r="KI78" s="34">
        <v>640358</v>
      </c>
      <c r="KJ78" s="34">
        <v>640358</v>
      </c>
      <c r="KK78" s="34"/>
      <c r="KL78" s="34">
        <v>1</v>
      </c>
      <c r="KM78" s="34"/>
      <c r="KN78" s="34">
        <v>-2915</v>
      </c>
      <c r="KO78" s="34">
        <v>0</v>
      </c>
      <c r="KP78" s="34"/>
      <c r="KQ78" s="34">
        <v>3687308</v>
      </c>
      <c r="KR78" s="34">
        <v>3481995</v>
      </c>
      <c r="KS78" s="34">
        <v>1</v>
      </c>
      <c r="KT78" s="34">
        <v>341394</v>
      </c>
      <c r="KU78" s="34">
        <v>99982</v>
      </c>
      <c r="KV78" s="34"/>
      <c r="KW78" s="34">
        <v>198982</v>
      </c>
      <c r="KX78" s="34">
        <v>2</v>
      </c>
      <c r="KY78" s="34">
        <v>26977</v>
      </c>
      <c r="KZ78" s="34">
        <v>0</v>
      </c>
      <c r="LA78" s="34"/>
      <c r="LB78" s="34">
        <v>4245</v>
      </c>
      <c r="LC78" s="34">
        <v>229</v>
      </c>
      <c r="LD78" s="34">
        <v>-412</v>
      </c>
      <c r="LE78" s="34">
        <v>-271</v>
      </c>
      <c r="LF78" s="34">
        <v>-5</v>
      </c>
      <c r="LG78" s="34">
        <v>14599</v>
      </c>
      <c r="LH78" s="34">
        <v>7735</v>
      </c>
      <c r="LI78" s="34"/>
      <c r="LJ78" s="34">
        <v>19747</v>
      </c>
      <c r="LK78" s="34">
        <v>5909</v>
      </c>
      <c r="LL78" s="34">
        <v>674</v>
      </c>
      <c r="LM78" s="34">
        <v>647</v>
      </c>
      <c r="LN78" s="34">
        <v>3</v>
      </c>
      <c r="LO78" s="34">
        <v>22287</v>
      </c>
      <c r="LP78" s="34">
        <v>0</v>
      </c>
      <c r="LQ78" s="34"/>
      <c r="LR78" s="34">
        <v>0</v>
      </c>
      <c r="LS78" s="34"/>
      <c r="LT78" s="34">
        <v>-129</v>
      </c>
      <c r="LU78" s="34"/>
      <c r="LV78" s="34"/>
      <c r="LW78" s="34">
        <v>5990</v>
      </c>
      <c r="LX78" s="34">
        <v>3709</v>
      </c>
      <c r="LY78" s="34"/>
      <c r="LZ78" s="34">
        <v>1550</v>
      </c>
      <c r="MA78" s="34">
        <v>20082</v>
      </c>
      <c r="MB78" s="34"/>
      <c r="MC78" s="34">
        <v>655</v>
      </c>
      <c r="MD78" s="34">
        <v>5</v>
      </c>
      <c r="ME78" s="34">
        <v>40977</v>
      </c>
      <c r="MF78" s="34">
        <v>0</v>
      </c>
      <c r="MG78" s="34"/>
      <c r="MH78" s="34">
        <v>6909</v>
      </c>
      <c r="MI78" s="34">
        <v>999</v>
      </c>
      <c r="MJ78" s="34">
        <v>-1012</v>
      </c>
      <c r="MK78" s="34">
        <v>-272</v>
      </c>
      <c r="ML78" s="34">
        <v>-375</v>
      </c>
      <c r="MM78" s="34">
        <v>16702</v>
      </c>
      <c r="MN78" s="34">
        <v>13253</v>
      </c>
      <c r="MO78" s="34"/>
      <c r="MP78" s="34">
        <v>28976</v>
      </c>
      <c r="MQ78" s="34">
        <v>9644</v>
      </c>
      <c r="MR78" s="34">
        <v>1695</v>
      </c>
      <c r="MS78" s="34">
        <v>661</v>
      </c>
      <c r="MT78" s="34">
        <v>4</v>
      </c>
      <c r="MU78" s="34">
        <v>39789</v>
      </c>
      <c r="MV78" s="34">
        <v>0</v>
      </c>
      <c r="MW78" s="34"/>
      <c r="MX78" s="34">
        <v>1905</v>
      </c>
      <c r="MY78" s="34">
        <v>1087</v>
      </c>
      <c r="MZ78" s="34">
        <v>-1224</v>
      </c>
      <c r="NA78" s="34">
        <v>-49</v>
      </c>
      <c r="NB78" s="34">
        <v>-823</v>
      </c>
      <c r="NC78" s="34">
        <v>35767</v>
      </c>
      <c r="ND78" s="34">
        <v>11402</v>
      </c>
      <c r="NE78" s="34"/>
      <c r="NF78" s="34">
        <v>32919</v>
      </c>
      <c r="NG78" s="34">
        <v>4958</v>
      </c>
      <c r="NH78" s="34">
        <v>1103</v>
      </c>
      <c r="NI78" s="34">
        <v>808</v>
      </c>
      <c r="NJ78" s="34">
        <v>4</v>
      </c>
      <c r="NK78" s="34">
        <v>273932</v>
      </c>
      <c r="NL78" s="34">
        <v>0</v>
      </c>
      <c r="NM78" s="34"/>
      <c r="NN78" s="34">
        <v>22151</v>
      </c>
      <c r="NO78" s="34">
        <v>2306</v>
      </c>
      <c r="NP78" s="34">
        <v>-4075</v>
      </c>
      <c r="NQ78" s="34">
        <v>-1277</v>
      </c>
      <c r="NR78" s="34">
        <v>-782</v>
      </c>
      <c r="NS78" s="34">
        <v>245598</v>
      </c>
      <c r="NT78" s="34">
        <v>147674</v>
      </c>
      <c r="NU78" s="34">
        <v>0</v>
      </c>
      <c r="NV78" s="34">
        <v>250335</v>
      </c>
      <c r="NW78" s="34">
        <v>14795</v>
      </c>
      <c r="NX78" s="34">
        <v>1929</v>
      </c>
      <c r="NY78" s="34">
        <v>6874</v>
      </c>
      <c r="NZ78" s="34">
        <v>3</v>
      </c>
      <c r="OA78" s="34">
        <v>152362</v>
      </c>
      <c r="OB78" s="34">
        <v>0</v>
      </c>
      <c r="OC78" s="34"/>
      <c r="OD78" s="34">
        <v>28424</v>
      </c>
      <c r="OE78" s="34">
        <v>10771</v>
      </c>
      <c r="OF78" s="34">
        <v>-9320</v>
      </c>
      <c r="OG78" s="34">
        <v>-945</v>
      </c>
      <c r="OH78" s="34">
        <v>-7658</v>
      </c>
      <c r="OI78" s="34">
        <v>59123</v>
      </c>
      <c r="OJ78" s="34">
        <v>48988</v>
      </c>
      <c r="OK78" s="34"/>
      <c r="OL78" s="34">
        <v>103112</v>
      </c>
      <c r="OM78" s="34">
        <v>39112</v>
      </c>
      <c r="ON78" s="34">
        <v>5848</v>
      </c>
      <c r="OO78" s="34">
        <v>4290</v>
      </c>
      <c r="OP78" s="34">
        <v>3</v>
      </c>
      <c r="OQ78" s="34">
        <v>28514</v>
      </c>
      <c r="OR78" s="34">
        <v>0</v>
      </c>
      <c r="OS78" s="34"/>
      <c r="OT78" s="34">
        <v>3617</v>
      </c>
      <c r="OU78" s="34">
        <v>681</v>
      </c>
      <c r="OV78" s="34">
        <v>-616</v>
      </c>
      <c r="OW78" s="34">
        <v>-46</v>
      </c>
      <c r="OX78" s="34">
        <v>-363</v>
      </c>
      <c r="OY78" s="34">
        <v>9110</v>
      </c>
      <c r="OZ78" s="34">
        <v>6453</v>
      </c>
      <c r="PA78" s="34"/>
      <c r="PB78" s="34">
        <v>13387</v>
      </c>
      <c r="PC78" s="34">
        <v>13627</v>
      </c>
      <c r="PD78" s="34">
        <v>979</v>
      </c>
      <c r="PE78" s="34">
        <v>520</v>
      </c>
      <c r="PF78" s="34">
        <v>5</v>
      </c>
      <c r="PG78" s="34">
        <v>19909</v>
      </c>
      <c r="PH78" s="34">
        <v>0</v>
      </c>
      <c r="PI78" s="34"/>
      <c r="PJ78" s="34">
        <v>1230</v>
      </c>
      <c r="PK78" s="34">
        <v>338</v>
      </c>
      <c r="PL78" s="34">
        <v>-435</v>
      </c>
      <c r="PM78" s="34">
        <v>-75</v>
      </c>
      <c r="PN78" s="34">
        <v>-141</v>
      </c>
      <c r="PO78" s="34">
        <v>7928</v>
      </c>
      <c r="PP78" s="34">
        <v>6527</v>
      </c>
      <c r="PQ78" s="34"/>
      <c r="PR78" s="34">
        <v>15534</v>
      </c>
      <c r="PS78" s="34">
        <v>2651</v>
      </c>
      <c r="PT78" s="34">
        <v>1057</v>
      </c>
      <c r="PU78" s="34">
        <v>666</v>
      </c>
      <c r="PV78" s="34">
        <v>3</v>
      </c>
      <c r="PW78" s="34">
        <v>153132</v>
      </c>
      <c r="PX78" s="34">
        <v>0</v>
      </c>
      <c r="PY78" s="34"/>
      <c r="PZ78" s="34">
        <v>15984</v>
      </c>
      <c r="QA78" s="34">
        <v>3015</v>
      </c>
      <c r="QB78" s="34">
        <v>-3350</v>
      </c>
      <c r="QC78" s="34">
        <v>-676</v>
      </c>
      <c r="QD78" s="34">
        <v>-1354</v>
      </c>
      <c r="QE78" s="34">
        <v>28742</v>
      </c>
      <c r="QF78" s="34">
        <v>23371</v>
      </c>
      <c r="QG78" s="34">
        <v>0</v>
      </c>
      <c r="QH78" s="34">
        <v>129484</v>
      </c>
      <c r="QI78" s="34">
        <v>17182</v>
      </c>
      <c r="QJ78" s="34">
        <v>2797</v>
      </c>
      <c r="QK78" s="34">
        <v>3670</v>
      </c>
      <c r="QL78" s="34">
        <v>3</v>
      </c>
      <c r="QM78" s="34">
        <v>256409</v>
      </c>
      <c r="QN78" s="34">
        <v>0</v>
      </c>
      <c r="QO78" s="34"/>
      <c r="QP78" s="34">
        <v>6838</v>
      </c>
      <c r="QQ78" s="34">
        <v>1667</v>
      </c>
      <c r="QR78" s="34">
        <v>-2792</v>
      </c>
      <c r="QS78" s="34">
        <v>-243</v>
      </c>
      <c r="QT78" s="34">
        <v>-845</v>
      </c>
      <c r="QU78" s="34">
        <v>237217</v>
      </c>
      <c r="QV78" s="34">
        <v>218544</v>
      </c>
      <c r="QW78" s="34">
        <v>1</v>
      </c>
      <c r="QX78" s="34">
        <v>248371</v>
      </c>
      <c r="QY78" s="34">
        <v>5422</v>
      </c>
      <c r="QZ78" s="34">
        <v>1293</v>
      </c>
      <c r="RA78" s="34">
        <v>1324</v>
      </c>
      <c r="RB78" s="34">
        <v>3</v>
      </c>
      <c r="RC78" s="34">
        <v>196534</v>
      </c>
      <c r="RD78" s="34">
        <v>0</v>
      </c>
      <c r="RE78" s="34"/>
      <c r="RF78" s="34">
        <v>11846</v>
      </c>
      <c r="RG78" s="34">
        <v>2699</v>
      </c>
      <c r="RH78" s="34">
        <v>-1153</v>
      </c>
      <c r="RI78" s="34">
        <v>-124</v>
      </c>
      <c r="RJ78" s="34">
        <v>-420</v>
      </c>
      <c r="RK78" s="34">
        <v>56930</v>
      </c>
      <c r="RL78" s="34">
        <v>45749</v>
      </c>
      <c r="RM78" s="34"/>
      <c r="RN78" s="34">
        <v>99423</v>
      </c>
      <c r="RO78" s="34">
        <v>3071</v>
      </c>
      <c r="RP78" s="34"/>
      <c r="RQ78" s="34">
        <v>94040</v>
      </c>
      <c r="RR78" s="34">
        <v>3</v>
      </c>
      <c r="RS78" s="34">
        <v>15189</v>
      </c>
      <c r="RT78" s="34">
        <v>0</v>
      </c>
      <c r="RU78" s="34"/>
      <c r="RV78" s="34">
        <v>3359</v>
      </c>
      <c r="RW78" s="34">
        <v>2263</v>
      </c>
      <c r="RX78" s="34">
        <v>-1491</v>
      </c>
      <c r="RY78" s="34">
        <v>-36</v>
      </c>
      <c r="RZ78" s="34">
        <v>-1393</v>
      </c>
      <c r="SA78" s="34">
        <v>7115</v>
      </c>
      <c r="SB78" s="34">
        <v>4011</v>
      </c>
      <c r="SC78" s="34"/>
      <c r="SD78" s="34">
        <v>6233</v>
      </c>
      <c r="SE78" s="34">
        <v>5827</v>
      </c>
      <c r="SF78" s="34">
        <v>2080</v>
      </c>
      <c r="SG78" s="34">
        <v>1050</v>
      </c>
      <c r="SH78" s="34">
        <v>5</v>
      </c>
      <c r="SI78" s="34">
        <v>18130</v>
      </c>
      <c r="SJ78" s="34">
        <v>0</v>
      </c>
      <c r="SK78" s="34"/>
      <c r="SL78" s="34">
        <v>3201</v>
      </c>
      <c r="SM78" s="34">
        <v>1877</v>
      </c>
      <c r="SN78" s="34">
        <v>-919</v>
      </c>
      <c r="SO78" s="34">
        <v>-78</v>
      </c>
      <c r="SP78" s="34">
        <v>-786</v>
      </c>
      <c r="SQ78" s="34">
        <v>5847</v>
      </c>
      <c r="SR78" s="34">
        <v>3543</v>
      </c>
      <c r="SS78" s="34"/>
      <c r="ST78" s="34">
        <v>9410</v>
      </c>
      <c r="SU78" s="34">
        <v>5580</v>
      </c>
      <c r="SV78" s="34">
        <v>2117</v>
      </c>
      <c r="SW78" s="34">
        <v>1024</v>
      </c>
      <c r="SX78" s="34">
        <v>5</v>
      </c>
      <c r="SY78" s="34">
        <v>10982</v>
      </c>
      <c r="SZ78" s="34">
        <v>0</v>
      </c>
      <c r="TA78" s="34"/>
      <c r="TB78" s="34">
        <v>3500</v>
      </c>
      <c r="TC78" s="34">
        <v>161</v>
      </c>
      <c r="TD78" s="34">
        <v>-481</v>
      </c>
      <c r="TE78" s="34">
        <v>-287</v>
      </c>
      <c r="TF78" s="34">
        <v>-127</v>
      </c>
      <c r="TG78" s="34">
        <v>4739</v>
      </c>
      <c r="TH78" s="34">
        <v>3569</v>
      </c>
      <c r="TI78" s="34"/>
      <c r="TJ78" s="34">
        <v>6632</v>
      </c>
      <c r="TK78" s="34">
        <v>2397</v>
      </c>
      <c r="TL78" s="34">
        <v>1821</v>
      </c>
      <c r="TM78" s="34">
        <v>132</v>
      </c>
      <c r="TN78" s="34">
        <v>5</v>
      </c>
      <c r="TO78" s="34">
        <v>1489794</v>
      </c>
      <c r="TP78" s="34">
        <v>362842</v>
      </c>
      <c r="TQ78" s="34"/>
      <c r="TR78" s="34">
        <v>998</v>
      </c>
      <c r="TS78" s="34">
        <v>514</v>
      </c>
      <c r="TT78" s="34">
        <v>-3156</v>
      </c>
      <c r="TU78" s="34">
        <v>-22</v>
      </c>
      <c r="TV78" s="34">
        <v>-48</v>
      </c>
      <c r="TW78" s="34">
        <v>1002834</v>
      </c>
      <c r="TX78" s="34">
        <v>755299</v>
      </c>
      <c r="TY78" s="34">
        <v>1</v>
      </c>
      <c r="TZ78" s="34">
        <v>243393</v>
      </c>
      <c r="UA78" s="34">
        <v>136499</v>
      </c>
      <c r="UB78" s="34">
        <v>431</v>
      </c>
      <c r="UC78" s="34">
        <v>1109472</v>
      </c>
      <c r="UD78" s="34">
        <v>4</v>
      </c>
      <c r="UE78" s="34">
        <v>1377194</v>
      </c>
      <c r="UF78" s="34">
        <v>250376</v>
      </c>
      <c r="UG78" s="34"/>
      <c r="UH78" s="34">
        <v>978</v>
      </c>
      <c r="UI78" s="34">
        <v>507</v>
      </c>
      <c r="UJ78" s="34">
        <v>-2033</v>
      </c>
      <c r="UK78" s="34">
        <v>-22</v>
      </c>
      <c r="UL78" s="34">
        <v>-42</v>
      </c>
      <c r="UM78" s="34">
        <v>671356</v>
      </c>
      <c r="UN78" s="34">
        <v>466543</v>
      </c>
      <c r="UO78" s="34">
        <v>1</v>
      </c>
      <c r="UP78" s="34">
        <v>141705</v>
      </c>
      <c r="UQ78" s="34">
        <v>125855</v>
      </c>
      <c r="UR78" s="34">
        <v>431</v>
      </c>
      <c r="US78" s="34">
        <v>1109202</v>
      </c>
      <c r="UT78" s="34">
        <v>6</v>
      </c>
      <c r="UU78" s="34">
        <v>9823</v>
      </c>
      <c r="UV78" s="34">
        <v>0</v>
      </c>
      <c r="UW78" s="34"/>
      <c r="UX78" s="34">
        <v>591</v>
      </c>
      <c r="UY78" s="34">
        <v>506</v>
      </c>
      <c r="UZ78" s="34">
        <v>-134</v>
      </c>
      <c r="VA78" s="34">
        <v>-7</v>
      </c>
      <c r="VB78" s="34">
        <v>-42</v>
      </c>
      <c r="VC78" s="34"/>
      <c r="VD78" s="34"/>
      <c r="VE78" s="34"/>
      <c r="VF78" s="34">
        <v>7757</v>
      </c>
      <c r="VG78" s="34">
        <v>1193</v>
      </c>
      <c r="VH78" s="34">
        <v>198</v>
      </c>
      <c r="VI78" s="34">
        <v>674</v>
      </c>
      <c r="VJ78" s="34">
        <v>2</v>
      </c>
      <c r="VK78" s="34">
        <v>112492</v>
      </c>
      <c r="VL78" s="34">
        <v>112466</v>
      </c>
      <c r="VM78" s="34"/>
      <c r="VN78" s="34">
        <v>2</v>
      </c>
      <c r="VO78" s="34">
        <v>2</v>
      </c>
      <c r="VP78" s="34">
        <v>-1117</v>
      </c>
      <c r="VQ78" s="34">
        <v>0</v>
      </c>
      <c r="VR78" s="34">
        <v>-1</v>
      </c>
      <c r="VS78" s="34">
        <v>331342</v>
      </c>
      <c r="VT78" s="34">
        <v>288725</v>
      </c>
      <c r="VU78" s="34">
        <v>1</v>
      </c>
      <c r="VV78" s="34">
        <v>101579</v>
      </c>
      <c r="VW78" s="34">
        <v>10644</v>
      </c>
      <c r="VX78" s="34"/>
      <c r="VY78" s="34">
        <v>269</v>
      </c>
      <c r="VZ78" s="34">
        <v>3</v>
      </c>
      <c r="WA78" s="34">
        <v>109</v>
      </c>
      <c r="WB78" s="34">
        <v>0</v>
      </c>
      <c r="WC78" s="34"/>
      <c r="WD78" s="34">
        <v>18</v>
      </c>
      <c r="WE78" s="34">
        <v>5</v>
      </c>
      <c r="WF78" s="34">
        <v>-6</v>
      </c>
      <c r="WG78" s="34">
        <v>0</v>
      </c>
      <c r="WH78" s="34">
        <v>-5</v>
      </c>
      <c r="WI78" s="34">
        <v>136</v>
      </c>
      <c r="WJ78" s="34">
        <v>31</v>
      </c>
      <c r="WK78" s="34"/>
      <c r="WL78" s="34">
        <v>108</v>
      </c>
      <c r="WM78" s="34"/>
      <c r="WN78" s="34"/>
      <c r="WO78" s="34">
        <v>0</v>
      </c>
      <c r="WP78" s="34">
        <v>2</v>
      </c>
      <c r="WQ78" s="34">
        <v>181505</v>
      </c>
      <c r="WR78" s="34">
        <v>0</v>
      </c>
      <c r="WS78" s="34"/>
      <c r="WT78" s="34">
        <v>2765</v>
      </c>
      <c r="WU78" s="34">
        <v>208</v>
      </c>
      <c r="WV78" s="34">
        <v>-1473</v>
      </c>
      <c r="WW78" s="34">
        <v>-35</v>
      </c>
      <c r="WX78" s="34">
        <v>-198</v>
      </c>
      <c r="WY78" s="34">
        <v>41767</v>
      </c>
      <c r="WZ78" s="34">
        <v>19400</v>
      </c>
      <c r="XA78" s="34">
        <v>0</v>
      </c>
      <c r="XB78" s="34">
        <v>100172</v>
      </c>
      <c r="XC78" s="34">
        <v>23483</v>
      </c>
      <c r="XD78" s="34">
        <v>45029</v>
      </c>
      <c r="XE78" s="34">
        <v>12821</v>
      </c>
      <c r="XF78" s="34">
        <v>7</v>
      </c>
      <c r="XG78" s="34">
        <v>1292656</v>
      </c>
      <c r="XH78" s="34">
        <v>0</v>
      </c>
      <c r="XI78" s="34"/>
      <c r="XJ78" s="34">
        <v>272749</v>
      </c>
      <c r="XK78" s="34">
        <v>63556</v>
      </c>
      <c r="XL78" s="34">
        <v>-138811</v>
      </c>
      <c r="XM78" s="34">
        <v>-64156</v>
      </c>
      <c r="XN78" s="34">
        <v>-29653</v>
      </c>
      <c r="XO78" s="34">
        <v>251237</v>
      </c>
      <c r="XP78" s="34">
        <v>218343</v>
      </c>
      <c r="XQ78" s="34">
        <v>0</v>
      </c>
      <c r="XR78" s="34">
        <v>544515</v>
      </c>
      <c r="XS78" s="34">
        <v>137353</v>
      </c>
      <c r="XT78" s="34">
        <v>185026</v>
      </c>
      <c r="XU78" s="34">
        <v>425761</v>
      </c>
      <c r="XV78" s="34">
        <v>12</v>
      </c>
      <c r="XW78" s="34">
        <v>747957</v>
      </c>
      <c r="XX78" s="34">
        <v>0</v>
      </c>
      <c r="XY78" s="34"/>
      <c r="XZ78" s="34">
        <v>157808</v>
      </c>
      <c r="YA78" s="34">
        <v>56477</v>
      </c>
      <c r="YB78" s="34">
        <v>-111093</v>
      </c>
      <c r="YC78" s="34">
        <v>-46670</v>
      </c>
      <c r="YD78" s="34">
        <v>-24978</v>
      </c>
      <c r="YE78" s="34">
        <v>134750</v>
      </c>
      <c r="YF78" s="34">
        <v>115066</v>
      </c>
      <c r="YG78" s="34"/>
      <c r="YH78" s="34">
        <v>126989</v>
      </c>
      <c r="YI78" s="34">
        <v>66744</v>
      </c>
      <c r="YJ78" s="34">
        <v>143881</v>
      </c>
      <c r="YK78" s="34">
        <v>410343</v>
      </c>
      <c r="YL78" s="34">
        <v>18</v>
      </c>
      <c r="YM78" s="34">
        <v>361089</v>
      </c>
      <c r="YN78" s="34">
        <v>0</v>
      </c>
      <c r="YO78" s="34"/>
      <c r="YP78" s="34">
        <v>95782</v>
      </c>
      <c r="YQ78" s="34">
        <v>993</v>
      </c>
      <c r="YR78" s="34">
        <v>-22271</v>
      </c>
      <c r="YS78" s="34">
        <v>-17036</v>
      </c>
      <c r="YT78" s="34">
        <v>-658</v>
      </c>
      <c r="YU78" s="34">
        <v>63225</v>
      </c>
      <c r="YV78" s="34">
        <v>57795</v>
      </c>
      <c r="YW78" s="34">
        <v>1</v>
      </c>
      <c r="YX78" s="34">
        <v>328577</v>
      </c>
      <c r="YY78" s="34">
        <v>28197</v>
      </c>
      <c r="YZ78" s="34">
        <v>1891</v>
      </c>
      <c r="ZA78" s="34">
        <v>2423</v>
      </c>
      <c r="ZB78" s="34">
        <v>3</v>
      </c>
      <c r="ZC78" s="34">
        <v>183610</v>
      </c>
      <c r="ZD78" s="34">
        <v>0</v>
      </c>
      <c r="ZE78" s="34"/>
      <c r="ZF78" s="34">
        <v>19159</v>
      </c>
      <c r="ZG78" s="34">
        <v>6086</v>
      </c>
      <c r="ZH78" s="34">
        <v>-5447</v>
      </c>
      <c r="ZI78" s="34">
        <v>-450</v>
      </c>
      <c r="ZJ78" s="34">
        <v>-4017</v>
      </c>
      <c r="ZK78" s="34">
        <v>53262</v>
      </c>
      <c r="ZL78" s="34">
        <v>45482</v>
      </c>
      <c r="ZM78" s="34"/>
      <c r="ZN78" s="34">
        <v>88949</v>
      </c>
      <c r="ZO78" s="34">
        <v>42412</v>
      </c>
      <c r="ZP78" s="34">
        <v>39254</v>
      </c>
      <c r="ZQ78" s="34">
        <v>12994</v>
      </c>
      <c r="ZR78" s="34">
        <v>7</v>
      </c>
      <c r="ZS78" s="34">
        <v>814015</v>
      </c>
      <c r="ZT78" s="34">
        <v>0</v>
      </c>
      <c r="ZU78" s="34"/>
      <c r="ZV78" s="34">
        <v>109049</v>
      </c>
      <c r="ZW78" s="34">
        <v>73151</v>
      </c>
      <c r="ZX78" s="34">
        <v>-66850</v>
      </c>
      <c r="ZY78" s="34">
        <v>-14706</v>
      </c>
      <c r="ZZ78" s="34">
        <v>-27521</v>
      </c>
      <c r="AAA78" s="34">
        <v>51571</v>
      </c>
      <c r="AAB78" s="34">
        <v>38787</v>
      </c>
      <c r="AAC78" s="34">
        <v>0</v>
      </c>
      <c r="AAD78" s="34">
        <v>555909</v>
      </c>
      <c r="AAE78" s="34">
        <v>169511</v>
      </c>
      <c r="AAF78" s="34">
        <v>47233</v>
      </c>
      <c r="AAG78" s="34">
        <v>41362</v>
      </c>
      <c r="AAH78" s="34">
        <v>4</v>
      </c>
      <c r="AAI78" s="34">
        <v>1238131</v>
      </c>
      <c r="AAJ78" s="34">
        <v>0</v>
      </c>
      <c r="AAK78" s="34"/>
      <c r="AAL78" s="34">
        <v>13601</v>
      </c>
      <c r="AAM78" s="34">
        <v>3623</v>
      </c>
      <c r="AAN78" s="34">
        <v>-48371</v>
      </c>
      <c r="AAO78" s="34">
        <v>-1682</v>
      </c>
      <c r="AAP78" s="34">
        <v>-2154</v>
      </c>
      <c r="AAQ78" s="34">
        <v>130694</v>
      </c>
      <c r="AAR78" s="34">
        <v>112972</v>
      </c>
      <c r="AAS78" s="34">
        <v>0</v>
      </c>
      <c r="AAT78" s="34">
        <v>976551</v>
      </c>
      <c r="AAU78" s="34">
        <v>207653</v>
      </c>
      <c r="AAV78" s="34">
        <v>51667</v>
      </c>
      <c r="AAW78" s="34">
        <v>2260</v>
      </c>
      <c r="AAX78" s="34">
        <v>4</v>
      </c>
      <c r="AAY78" s="34">
        <v>378755</v>
      </c>
      <c r="AAZ78" s="34">
        <v>0</v>
      </c>
      <c r="ABA78" s="34"/>
      <c r="ABB78" s="34">
        <v>11774</v>
      </c>
      <c r="ABC78" s="34">
        <v>3075</v>
      </c>
      <c r="ABD78" s="34">
        <v>-42520</v>
      </c>
      <c r="ABE78" s="34">
        <v>-1646</v>
      </c>
      <c r="ABF78" s="34">
        <v>-1722</v>
      </c>
      <c r="ABG78" s="34">
        <v>30705</v>
      </c>
      <c r="ABH78" s="34">
        <v>23566</v>
      </c>
      <c r="ABI78" s="34">
        <v>0</v>
      </c>
      <c r="ABJ78" s="34">
        <v>162809</v>
      </c>
      <c r="ABK78" s="34">
        <v>191242</v>
      </c>
      <c r="ABL78" s="34">
        <v>23146</v>
      </c>
      <c r="ABM78" s="34">
        <v>1558</v>
      </c>
      <c r="ABN78" s="34">
        <v>6</v>
      </c>
      <c r="ABO78" s="34">
        <v>14780</v>
      </c>
      <c r="ABP78" s="34">
        <v>0</v>
      </c>
      <c r="ABQ78" s="34"/>
      <c r="ABR78" s="34">
        <v>737</v>
      </c>
      <c r="ABS78" s="34"/>
      <c r="ABT78" s="34">
        <v>-103</v>
      </c>
      <c r="ABU78" s="34">
        <v>-14</v>
      </c>
      <c r="ABV78" s="34"/>
      <c r="ABW78" s="34">
        <v>5965</v>
      </c>
      <c r="ABX78" s="34">
        <v>1097</v>
      </c>
      <c r="ABY78" s="34"/>
      <c r="ABZ78" s="34">
        <v>3278</v>
      </c>
      <c r="ACA78" s="34">
        <v>4161</v>
      </c>
      <c r="ACB78" s="34">
        <v>7322</v>
      </c>
      <c r="ACC78" s="34">
        <v>20</v>
      </c>
      <c r="ACD78" s="34">
        <v>8</v>
      </c>
      <c r="ACE78" s="34">
        <v>18</v>
      </c>
      <c r="ACF78" s="34">
        <v>0</v>
      </c>
      <c r="ACG78" s="34"/>
      <c r="ACH78" s="34">
        <v>10</v>
      </c>
      <c r="ACI78" s="34">
        <v>1</v>
      </c>
      <c r="ACJ78" s="34">
        <v>0</v>
      </c>
      <c r="ACK78" s="34">
        <v>0</v>
      </c>
      <c r="ACL78" s="34"/>
      <c r="ACM78" s="34">
        <v>6</v>
      </c>
      <c r="ACN78" s="34">
        <v>2</v>
      </c>
      <c r="ACO78" s="34"/>
      <c r="ACP78" s="34">
        <v>12</v>
      </c>
      <c r="ACQ78" s="34"/>
      <c r="ACR78" s="34"/>
      <c r="ACS78" s="34">
        <v>6</v>
      </c>
      <c r="ACT78" s="34">
        <v>2</v>
      </c>
      <c r="ACU78" s="34">
        <v>518950</v>
      </c>
      <c r="ACV78" s="34">
        <v>0</v>
      </c>
      <c r="ACW78" s="34"/>
      <c r="ACX78" s="34">
        <v>1072</v>
      </c>
      <c r="ACY78" s="34">
        <v>547</v>
      </c>
      <c r="ACZ78" s="34">
        <v>-3792</v>
      </c>
      <c r="ADA78" s="34">
        <v>-21</v>
      </c>
      <c r="ADB78" s="34">
        <v>-433</v>
      </c>
      <c r="ADC78" s="34">
        <v>69571</v>
      </c>
      <c r="ADD78" s="34">
        <v>67923</v>
      </c>
      <c r="ADE78" s="34">
        <v>1</v>
      </c>
      <c r="ADF78" s="34">
        <v>485228</v>
      </c>
      <c r="ADG78" s="34">
        <v>12033</v>
      </c>
      <c r="ADH78" s="34">
        <v>21052</v>
      </c>
      <c r="ADI78" s="34">
        <v>637</v>
      </c>
      <c r="ADJ78" s="34">
        <v>4</v>
      </c>
      <c r="ADK78" s="34">
        <v>325628</v>
      </c>
      <c r="ADL78" s="34">
        <v>0</v>
      </c>
      <c r="ADM78" s="34"/>
      <c r="ADN78" s="34">
        <v>8</v>
      </c>
      <c r="ADO78" s="34">
        <v>0</v>
      </c>
      <c r="ADP78" s="34">
        <v>-1955</v>
      </c>
      <c r="ADQ78" s="34">
        <v>0</v>
      </c>
      <c r="ADR78" s="34">
        <v>0</v>
      </c>
      <c r="ADS78" s="34">
        <v>24447</v>
      </c>
      <c r="ADT78" s="34">
        <v>20385</v>
      </c>
      <c r="ADU78" s="34"/>
      <c r="ADV78" s="34">
        <v>325225</v>
      </c>
      <c r="ADW78" s="34">
        <v>216</v>
      </c>
      <c r="ADX78" s="34">
        <v>147</v>
      </c>
      <c r="ADY78" s="34">
        <v>40</v>
      </c>
      <c r="ADZ78" s="34">
        <v>1</v>
      </c>
      <c r="AEA78" s="34">
        <v>205248</v>
      </c>
      <c r="AEB78" s="34">
        <v>0</v>
      </c>
      <c r="AEC78" s="34"/>
      <c r="AED78" s="34">
        <v>50551</v>
      </c>
      <c r="AEE78" s="34">
        <v>33485</v>
      </c>
      <c r="AEF78" s="34">
        <v>-28947</v>
      </c>
      <c r="AEG78" s="34">
        <v>-3480</v>
      </c>
      <c r="AEH78" s="34">
        <v>-25014</v>
      </c>
      <c r="AEI78" s="34">
        <v>16099</v>
      </c>
      <c r="AEJ78" s="34">
        <v>12080</v>
      </c>
      <c r="AEK78" s="34">
        <v>0</v>
      </c>
      <c r="AEL78" s="34">
        <v>72289</v>
      </c>
      <c r="AEM78" s="34">
        <v>35821</v>
      </c>
      <c r="AEN78" s="34">
        <v>95115</v>
      </c>
      <c r="AEO78" s="34">
        <v>2023</v>
      </c>
      <c r="AEP78" s="34">
        <v>9</v>
      </c>
      <c r="AEQ78" s="34">
        <v>900024</v>
      </c>
      <c r="AER78" s="34">
        <v>0</v>
      </c>
      <c r="AES78" s="34"/>
      <c r="AET78" s="34">
        <v>70509</v>
      </c>
      <c r="AEU78" s="34">
        <v>24846</v>
      </c>
      <c r="AEV78" s="34">
        <v>-27223</v>
      </c>
      <c r="AEW78" s="34">
        <v>-6503</v>
      </c>
      <c r="AEX78" s="34">
        <v>-10643</v>
      </c>
      <c r="AEY78" s="34">
        <v>3835</v>
      </c>
      <c r="AEZ78" s="34">
        <v>2962</v>
      </c>
      <c r="AFA78" s="34"/>
      <c r="AFB78" s="34">
        <v>216417</v>
      </c>
      <c r="AFC78" s="34">
        <v>208022</v>
      </c>
      <c r="AFD78" s="34">
        <v>259956</v>
      </c>
      <c r="AFE78" s="34">
        <v>215628</v>
      </c>
      <c r="AFF78" s="34">
        <v>11</v>
      </c>
      <c r="AFG78" s="34">
        <v>1874223</v>
      </c>
      <c r="AFH78" s="34">
        <v>0</v>
      </c>
      <c r="AFI78" s="34"/>
      <c r="AFJ78" s="34">
        <v>120474</v>
      </c>
      <c r="AFK78" s="34">
        <v>33034</v>
      </c>
      <c r="AFL78" s="34">
        <v>-35909</v>
      </c>
      <c r="AFM78" s="34">
        <v>-4790</v>
      </c>
      <c r="AFN78" s="34">
        <v>-18866</v>
      </c>
      <c r="AFO78" s="34"/>
      <c r="AFP78" s="34"/>
      <c r="AFQ78" s="34"/>
      <c r="AFR78" s="34">
        <v>1291356</v>
      </c>
      <c r="AFS78" s="34">
        <v>294805</v>
      </c>
      <c r="AFT78" s="34">
        <v>118544</v>
      </c>
      <c r="AFU78" s="34">
        <v>169519</v>
      </c>
      <c r="AFV78" s="34">
        <v>5</v>
      </c>
      <c r="AFW78" s="34">
        <v>728539</v>
      </c>
      <c r="AFX78" s="34">
        <v>0</v>
      </c>
      <c r="AFY78" s="34"/>
      <c r="AFZ78" s="34">
        <v>1059</v>
      </c>
      <c r="AGA78" s="34">
        <v>561</v>
      </c>
      <c r="AGB78" s="34">
        <v>-6874</v>
      </c>
      <c r="AGC78" s="34">
        <v>-33</v>
      </c>
      <c r="AGD78" s="34">
        <v>-520</v>
      </c>
      <c r="AGE78" s="34"/>
      <c r="AGF78" s="34"/>
      <c r="AGG78" s="34"/>
      <c r="AGH78" s="34">
        <v>646471</v>
      </c>
      <c r="AGI78" s="34">
        <v>20031</v>
      </c>
      <c r="AGJ78" s="34">
        <v>29306</v>
      </c>
      <c r="AGK78" s="34">
        <v>32731</v>
      </c>
      <c r="AGL78" s="34">
        <v>4</v>
      </c>
      <c r="AGM78" s="34">
        <v>1145684</v>
      </c>
      <c r="AGN78" s="34">
        <v>0</v>
      </c>
      <c r="AGO78" s="34"/>
      <c r="AGP78" s="34">
        <v>119416</v>
      </c>
      <c r="AGQ78" s="34">
        <v>32473</v>
      </c>
      <c r="AGR78" s="34">
        <v>-29034</v>
      </c>
      <c r="AGS78" s="34">
        <v>-4757</v>
      </c>
      <c r="AGT78" s="34">
        <v>-18346</v>
      </c>
      <c r="AGU78" s="34"/>
      <c r="AGV78" s="34"/>
      <c r="AGW78" s="34"/>
      <c r="AGX78" s="34">
        <v>644885</v>
      </c>
      <c r="AGY78" s="34">
        <v>274774</v>
      </c>
      <c r="AGZ78" s="34">
        <v>89237</v>
      </c>
      <c r="AHA78" s="34">
        <v>136788</v>
      </c>
      <c r="AHB78" s="34">
        <v>5</v>
      </c>
      <c r="AHC78" s="34">
        <v>10283643</v>
      </c>
      <c r="AHD78" s="34">
        <v>1005082</v>
      </c>
      <c r="AHE78" s="34"/>
      <c r="AHF78" s="34">
        <v>804640</v>
      </c>
      <c r="AHG78" s="34">
        <v>286352</v>
      </c>
      <c r="AHH78" s="34">
        <v>-392042</v>
      </c>
      <c r="AHI78" s="34">
        <v>-100882</v>
      </c>
      <c r="AHJ78" s="34">
        <v>-136713</v>
      </c>
      <c r="AHK78" s="34">
        <v>6111105</v>
      </c>
      <c r="AHL78" s="34">
        <v>5315039</v>
      </c>
      <c r="AHM78" s="34">
        <v>0</v>
      </c>
      <c r="AHN78" s="34">
        <v>5561479</v>
      </c>
      <c r="AHO78" s="34">
        <v>1545824</v>
      </c>
      <c r="AHP78" s="34">
        <v>872192</v>
      </c>
      <c r="AHQ78" s="34">
        <v>2304148</v>
      </c>
      <c r="AHR78" s="34">
        <v>6</v>
      </c>
      <c r="AHS78" s="32" t="s">
        <v>2326</v>
      </c>
      <c r="AHT78" s="198" t="s">
        <v>2389</v>
      </c>
      <c r="AHU78" s="32" t="s">
        <v>273</v>
      </c>
    </row>
    <row r="79" spans="1:906" ht="15" customHeight="1">
      <c r="A79" s="36" t="s">
        <v>88</v>
      </c>
      <c r="B79" s="58" t="s">
        <v>89</v>
      </c>
      <c r="C79" s="36" t="s">
        <v>179</v>
      </c>
      <c r="D79" s="74">
        <v>44926</v>
      </c>
      <c r="E79" s="58" t="s">
        <v>193</v>
      </c>
      <c r="F79" s="58" t="s">
        <v>191</v>
      </c>
      <c r="G79" s="59">
        <v>21200</v>
      </c>
      <c r="H79" s="31">
        <v>469</v>
      </c>
      <c r="I79" s="31"/>
      <c r="J79" s="31">
        <v>2604</v>
      </c>
      <c r="K79" s="31">
        <v>306</v>
      </c>
      <c r="L79" s="31">
        <v>-272</v>
      </c>
      <c r="M79" s="31">
        <v>-164</v>
      </c>
      <c r="N79" s="31">
        <v>-79</v>
      </c>
      <c r="O79" s="31"/>
      <c r="P79" s="31"/>
      <c r="Q79" s="31"/>
      <c r="R79" s="31"/>
      <c r="S79" s="31"/>
      <c r="T79" s="31"/>
      <c r="U79" s="180"/>
      <c r="V79" s="34"/>
      <c r="W79" s="34">
        <v>24</v>
      </c>
      <c r="X79" s="34"/>
      <c r="Y79" s="34"/>
      <c r="Z79" s="34">
        <v>5</v>
      </c>
      <c r="AA79" s="34">
        <v>0</v>
      </c>
      <c r="AB79" s="34">
        <v>-1</v>
      </c>
      <c r="AC79" s="34">
        <v>0</v>
      </c>
      <c r="AD79" s="34">
        <v>0</v>
      </c>
      <c r="AE79" s="34"/>
      <c r="AF79" s="34"/>
      <c r="AG79" s="34"/>
      <c r="AH79" s="34">
        <v>17</v>
      </c>
      <c r="AI79" s="34">
        <v>5</v>
      </c>
      <c r="AJ79" s="34">
        <v>1</v>
      </c>
      <c r="AK79" s="34">
        <v>0</v>
      </c>
      <c r="AL79" s="34">
        <v>5.2</v>
      </c>
      <c r="AM79" s="34">
        <v>13</v>
      </c>
      <c r="AN79" s="34">
        <v>0</v>
      </c>
      <c r="AO79" s="34"/>
      <c r="AP79" s="34">
        <v>0</v>
      </c>
      <c r="AQ79" s="34"/>
      <c r="AR79" s="34">
        <v>0</v>
      </c>
      <c r="AS79" s="34">
        <v>0</v>
      </c>
      <c r="AT79" s="34"/>
      <c r="AU79" s="34"/>
      <c r="AV79" s="34"/>
      <c r="AW79" s="34"/>
      <c r="AX79" s="34">
        <v>11</v>
      </c>
      <c r="AY79" s="34">
        <v>2</v>
      </c>
      <c r="AZ79" s="34"/>
      <c r="BA79" s="34">
        <v>0</v>
      </c>
      <c r="BB79" s="34">
        <v>4.5999999999999996</v>
      </c>
      <c r="BC79" s="34"/>
      <c r="BD79" s="34"/>
      <c r="BE79" s="34"/>
      <c r="BF79" s="34"/>
      <c r="BG79" s="34"/>
      <c r="BH79" s="34"/>
      <c r="BI79" s="34"/>
      <c r="BJ79" s="34"/>
      <c r="BK79" s="34"/>
      <c r="BL79" s="34"/>
      <c r="BM79" s="34"/>
      <c r="BN79" s="34"/>
      <c r="BO79" s="34"/>
      <c r="BP79" s="34"/>
      <c r="BQ79" s="34"/>
      <c r="BR79" s="34"/>
      <c r="BS79" s="34">
        <v>0</v>
      </c>
      <c r="BT79" s="34">
        <v>0</v>
      </c>
      <c r="BU79" s="34"/>
      <c r="BV79" s="34"/>
      <c r="BW79" s="34"/>
      <c r="BX79" s="34"/>
      <c r="BY79" s="34"/>
      <c r="BZ79" s="34"/>
      <c r="CA79" s="34"/>
      <c r="CB79" s="34"/>
      <c r="CC79" s="34"/>
      <c r="CD79" s="34">
        <v>0</v>
      </c>
      <c r="CE79" s="34"/>
      <c r="CF79" s="34"/>
      <c r="CG79" s="34">
        <v>0</v>
      </c>
      <c r="CH79" s="34"/>
      <c r="CI79" s="34">
        <v>0</v>
      </c>
      <c r="CJ79" s="34"/>
      <c r="CK79" s="34"/>
      <c r="CL79" s="34"/>
      <c r="CM79" s="34"/>
      <c r="CN79" s="34">
        <v>0</v>
      </c>
      <c r="CO79" s="34"/>
      <c r="CP79" s="34"/>
      <c r="CQ79" s="34"/>
      <c r="CR79" s="34"/>
      <c r="CS79" s="34"/>
      <c r="CT79" s="34">
        <v>0</v>
      </c>
      <c r="CU79" s="34"/>
      <c r="CV79" s="34"/>
      <c r="CW79" s="34">
        <v>0</v>
      </c>
      <c r="CX79" s="34">
        <v>4</v>
      </c>
      <c r="CY79" s="34">
        <v>13</v>
      </c>
      <c r="CZ79" s="34"/>
      <c r="DA79" s="34"/>
      <c r="DB79" s="34">
        <v>0</v>
      </c>
      <c r="DC79" s="34"/>
      <c r="DD79" s="34">
        <v>0</v>
      </c>
      <c r="DE79" s="34">
        <v>0</v>
      </c>
      <c r="DF79" s="34"/>
      <c r="DG79" s="34"/>
      <c r="DH79" s="34"/>
      <c r="DI79" s="34"/>
      <c r="DJ79" s="34">
        <v>11</v>
      </c>
      <c r="DK79" s="34">
        <v>2</v>
      </c>
      <c r="DL79" s="34"/>
      <c r="DM79" s="34">
        <v>0</v>
      </c>
      <c r="DN79" s="34">
        <v>4.5999999999999996</v>
      </c>
      <c r="DO79" s="34">
        <v>0</v>
      </c>
      <c r="DP79" s="34"/>
      <c r="DQ79" s="34"/>
      <c r="DR79" s="34"/>
      <c r="DS79" s="34"/>
      <c r="DT79" s="34"/>
      <c r="DU79" s="34"/>
      <c r="DV79" s="34"/>
      <c r="DW79" s="34"/>
      <c r="DX79" s="34"/>
      <c r="DY79" s="34"/>
      <c r="DZ79" s="34">
        <v>0</v>
      </c>
      <c r="EA79" s="34"/>
      <c r="EB79" s="34"/>
      <c r="EC79" s="34">
        <v>0</v>
      </c>
      <c r="ED79" s="34">
        <v>5</v>
      </c>
      <c r="EE79" s="34">
        <v>1354</v>
      </c>
      <c r="EF79" s="34">
        <v>8</v>
      </c>
      <c r="EG79" s="34"/>
      <c r="EH79" s="34">
        <v>238</v>
      </c>
      <c r="EI79" s="34">
        <v>66</v>
      </c>
      <c r="EJ79" s="34">
        <v>-31</v>
      </c>
      <c r="EK79" s="34">
        <v>-9</v>
      </c>
      <c r="EL79" s="34">
        <v>-19</v>
      </c>
      <c r="EM79" s="34"/>
      <c r="EN79" s="34"/>
      <c r="EO79" s="34"/>
      <c r="EP79" s="34">
        <v>1068</v>
      </c>
      <c r="EQ79" s="34">
        <v>185</v>
      </c>
      <c r="ER79" s="34">
        <v>81</v>
      </c>
      <c r="ES79" s="34">
        <v>19</v>
      </c>
      <c r="ET79" s="34">
        <v>3.7</v>
      </c>
      <c r="EU79" s="34">
        <v>186</v>
      </c>
      <c r="EV79" s="34">
        <v>0</v>
      </c>
      <c r="EW79" s="34"/>
      <c r="EX79" s="34">
        <v>10</v>
      </c>
      <c r="EY79" s="34">
        <v>3</v>
      </c>
      <c r="EZ79" s="34">
        <v>-2</v>
      </c>
      <c r="FA79" s="34">
        <v>0</v>
      </c>
      <c r="FB79" s="34">
        <v>-1</v>
      </c>
      <c r="FC79" s="34"/>
      <c r="FD79" s="34"/>
      <c r="FE79" s="34"/>
      <c r="FF79" s="34">
        <v>130</v>
      </c>
      <c r="FG79" s="34">
        <v>45</v>
      </c>
      <c r="FH79" s="34">
        <v>8</v>
      </c>
      <c r="FI79" s="34">
        <v>3</v>
      </c>
      <c r="FJ79" s="34">
        <v>4.5</v>
      </c>
      <c r="FK79" s="34">
        <v>106</v>
      </c>
      <c r="FL79" s="34"/>
      <c r="FM79" s="34"/>
      <c r="FN79" s="34">
        <v>0</v>
      </c>
      <c r="FO79" s="34">
        <v>1</v>
      </c>
      <c r="FP79" s="34">
        <v>0</v>
      </c>
      <c r="FQ79" s="34">
        <v>0</v>
      </c>
      <c r="FR79" s="34">
        <v>0</v>
      </c>
      <c r="FS79" s="34"/>
      <c r="FT79" s="34"/>
      <c r="FU79" s="34"/>
      <c r="FV79" s="34">
        <v>74</v>
      </c>
      <c r="FW79" s="34">
        <v>30</v>
      </c>
      <c r="FX79" s="34">
        <v>0</v>
      </c>
      <c r="FY79" s="34">
        <v>2</v>
      </c>
      <c r="FZ79" s="34">
        <v>3.6</v>
      </c>
      <c r="GA79" s="34"/>
      <c r="GB79" s="34"/>
      <c r="GC79" s="34"/>
      <c r="GD79" s="34"/>
      <c r="GE79" s="34"/>
      <c r="GF79" s="34"/>
      <c r="GG79" s="34"/>
      <c r="GH79" s="34"/>
      <c r="GI79" s="34"/>
      <c r="GJ79" s="34"/>
      <c r="GK79" s="34"/>
      <c r="GL79" s="34"/>
      <c r="GM79" s="34"/>
      <c r="GN79" s="34"/>
      <c r="GO79" s="34"/>
      <c r="GP79" s="34"/>
      <c r="GQ79" s="34">
        <v>6</v>
      </c>
      <c r="GR79" s="34"/>
      <c r="GS79" s="34"/>
      <c r="GT79" s="34"/>
      <c r="GU79" s="34">
        <v>0</v>
      </c>
      <c r="GV79" s="34">
        <v>0</v>
      </c>
      <c r="GW79" s="34"/>
      <c r="GX79" s="34">
        <v>0</v>
      </c>
      <c r="GY79" s="34"/>
      <c r="GZ79" s="34"/>
      <c r="HA79" s="34"/>
      <c r="HB79" s="34">
        <v>3</v>
      </c>
      <c r="HC79" s="34">
        <v>3</v>
      </c>
      <c r="HD79" s="34"/>
      <c r="HE79" s="34">
        <v>0</v>
      </c>
      <c r="HF79" s="34">
        <v>5</v>
      </c>
      <c r="HG79" s="34">
        <v>28</v>
      </c>
      <c r="HH79" s="34"/>
      <c r="HI79" s="34"/>
      <c r="HJ79" s="34">
        <v>0</v>
      </c>
      <c r="HK79" s="34"/>
      <c r="HL79" s="34">
        <v>0</v>
      </c>
      <c r="HM79" s="34">
        <v>0</v>
      </c>
      <c r="HN79" s="34"/>
      <c r="HO79" s="34"/>
      <c r="HP79" s="34"/>
      <c r="HQ79" s="34"/>
      <c r="HR79" s="34">
        <v>28</v>
      </c>
      <c r="HS79" s="34">
        <v>0</v>
      </c>
      <c r="HT79" s="34"/>
      <c r="HU79" s="34">
        <v>0</v>
      </c>
      <c r="HV79" s="34">
        <v>2</v>
      </c>
      <c r="HW79" s="34">
        <v>2</v>
      </c>
      <c r="HX79" s="34"/>
      <c r="HY79" s="34"/>
      <c r="HZ79" s="34">
        <v>0</v>
      </c>
      <c r="IA79" s="34"/>
      <c r="IB79" s="34">
        <v>0</v>
      </c>
      <c r="IC79" s="34">
        <v>0</v>
      </c>
      <c r="ID79" s="34"/>
      <c r="IE79" s="34"/>
      <c r="IF79" s="34"/>
      <c r="IG79" s="34"/>
      <c r="IH79" s="34">
        <v>1</v>
      </c>
      <c r="II79" s="34">
        <v>1</v>
      </c>
      <c r="IJ79" s="34"/>
      <c r="IK79" s="34">
        <v>0</v>
      </c>
      <c r="IL79" s="34">
        <v>3.9</v>
      </c>
      <c r="IM79" s="34">
        <v>30</v>
      </c>
      <c r="IN79" s="34"/>
      <c r="IO79" s="34"/>
      <c r="IP79" s="34">
        <v>2</v>
      </c>
      <c r="IQ79" s="34">
        <v>0</v>
      </c>
      <c r="IR79" s="34">
        <v>0</v>
      </c>
      <c r="IS79" s="34">
        <v>0</v>
      </c>
      <c r="IT79" s="34">
        <v>0</v>
      </c>
      <c r="IU79" s="34"/>
      <c r="IV79" s="34"/>
      <c r="IW79" s="34"/>
      <c r="IX79" s="34">
        <v>20</v>
      </c>
      <c r="IY79" s="34">
        <v>8</v>
      </c>
      <c r="IZ79" s="34">
        <v>2</v>
      </c>
      <c r="JA79" s="34">
        <v>0</v>
      </c>
      <c r="JB79" s="34">
        <v>4.9000000000000004</v>
      </c>
      <c r="JC79" s="34">
        <v>39</v>
      </c>
      <c r="JD79" s="34"/>
      <c r="JE79" s="34"/>
      <c r="JF79" s="34">
        <v>3</v>
      </c>
      <c r="JG79" s="34">
        <v>0</v>
      </c>
      <c r="JH79" s="34">
        <v>0</v>
      </c>
      <c r="JI79" s="34">
        <v>0</v>
      </c>
      <c r="JJ79" s="34">
        <v>0</v>
      </c>
      <c r="JK79" s="34"/>
      <c r="JL79" s="34"/>
      <c r="JM79" s="34"/>
      <c r="JN79" s="34">
        <v>30</v>
      </c>
      <c r="JO79" s="34">
        <v>8</v>
      </c>
      <c r="JP79" s="34"/>
      <c r="JQ79" s="34">
        <v>1</v>
      </c>
      <c r="JR79" s="34">
        <v>3.1</v>
      </c>
      <c r="JS79" s="34">
        <v>45</v>
      </c>
      <c r="JT79" s="34"/>
      <c r="JU79" s="34"/>
      <c r="JV79" s="34">
        <v>30</v>
      </c>
      <c r="JW79" s="34">
        <v>0</v>
      </c>
      <c r="JX79" s="34">
        <v>0</v>
      </c>
      <c r="JY79" s="34">
        <v>0</v>
      </c>
      <c r="JZ79" s="34">
        <v>0</v>
      </c>
      <c r="KA79" s="34"/>
      <c r="KB79" s="34"/>
      <c r="KC79" s="34"/>
      <c r="KD79" s="34">
        <v>44</v>
      </c>
      <c r="KE79" s="34">
        <v>0</v>
      </c>
      <c r="KF79" s="34"/>
      <c r="KG79" s="34">
        <v>1</v>
      </c>
      <c r="KH79" s="34">
        <v>1.3</v>
      </c>
      <c r="KI79" s="34">
        <v>1</v>
      </c>
      <c r="KJ79" s="34">
        <v>1</v>
      </c>
      <c r="KK79" s="34"/>
      <c r="KL79" s="34">
        <v>0</v>
      </c>
      <c r="KM79" s="34"/>
      <c r="KN79" s="34">
        <v>0</v>
      </c>
      <c r="KO79" s="34">
        <v>0</v>
      </c>
      <c r="KP79" s="34"/>
      <c r="KQ79" s="34"/>
      <c r="KR79" s="34"/>
      <c r="KS79" s="34"/>
      <c r="KT79" s="34">
        <v>1</v>
      </c>
      <c r="KU79" s="34"/>
      <c r="KV79" s="34"/>
      <c r="KW79" s="34">
        <v>0</v>
      </c>
      <c r="KX79" s="34">
        <v>2.1</v>
      </c>
      <c r="KY79" s="34">
        <v>38</v>
      </c>
      <c r="KZ79" s="34">
        <v>1</v>
      </c>
      <c r="LA79" s="34"/>
      <c r="LB79" s="34">
        <v>2</v>
      </c>
      <c r="LC79" s="34"/>
      <c r="LD79" s="34">
        <v>-1</v>
      </c>
      <c r="LE79" s="34">
        <v>0</v>
      </c>
      <c r="LF79" s="34"/>
      <c r="LG79" s="34"/>
      <c r="LH79" s="34"/>
      <c r="LI79" s="34"/>
      <c r="LJ79" s="34">
        <v>33</v>
      </c>
      <c r="LK79" s="34">
        <v>4</v>
      </c>
      <c r="LL79" s="34"/>
      <c r="LM79" s="34">
        <v>1</v>
      </c>
      <c r="LN79" s="34">
        <v>2.7</v>
      </c>
      <c r="LO79" s="34">
        <v>67</v>
      </c>
      <c r="LP79" s="34"/>
      <c r="LQ79" s="34"/>
      <c r="LR79" s="34">
        <v>0</v>
      </c>
      <c r="LS79" s="34">
        <v>10</v>
      </c>
      <c r="LT79" s="34">
        <v>-5</v>
      </c>
      <c r="LU79" s="34">
        <v>0</v>
      </c>
      <c r="LV79" s="34">
        <v>-5</v>
      </c>
      <c r="LW79" s="34"/>
      <c r="LX79" s="34"/>
      <c r="LY79" s="34"/>
      <c r="LZ79" s="34">
        <v>53</v>
      </c>
      <c r="MA79" s="34">
        <v>11</v>
      </c>
      <c r="MB79" s="34">
        <v>1</v>
      </c>
      <c r="MC79" s="34">
        <v>1</v>
      </c>
      <c r="MD79" s="34">
        <v>2.6</v>
      </c>
      <c r="ME79" s="34">
        <v>46</v>
      </c>
      <c r="MF79" s="34">
        <v>6</v>
      </c>
      <c r="MG79" s="34"/>
      <c r="MH79" s="34">
        <v>8</v>
      </c>
      <c r="MI79" s="34">
        <v>1</v>
      </c>
      <c r="MJ79" s="34">
        <v>-1</v>
      </c>
      <c r="MK79" s="34">
        <v>0</v>
      </c>
      <c r="ML79" s="34">
        <v>0</v>
      </c>
      <c r="MM79" s="34"/>
      <c r="MN79" s="34"/>
      <c r="MO79" s="34"/>
      <c r="MP79" s="34">
        <v>34</v>
      </c>
      <c r="MQ79" s="34">
        <v>12</v>
      </c>
      <c r="MR79" s="34"/>
      <c r="MS79" s="34">
        <v>1</v>
      </c>
      <c r="MT79" s="34">
        <v>3.6</v>
      </c>
      <c r="MU79" s="34">
        <v>36</v>
      </c>
      <c r="MV79" s="34"/>
      <c r="MW79" s="34"/>
      <c r="MX79" s="34">
        <v>1</v>
      </c>
      <c r="MY79" s="34">
        <v>0</v>
      </c>
      <c r="MZ79" s="34">
        <v>0</v>
      </c>
      <c r="NA79" s="34">
        <v>0</v>
      </c>
      <c r="NB79" s="34">
        <v>0</v>
      </c>
      <c r="NC79" s="34"/>
      <c r="ND79" s="34"/>
      <c r="NE79" s="34"/>
      <c r="NF79" s="34">
        <v>25</v>
      </c>
      <c r="NG79" s="34">
        <v>10</v>
      </c>
      <c r="NH79" s="34"/>
      <c r="NI79" s="34">
        <v>1</v>
      </c>
      <c r="NJ79" s="34">
        <v>3.6</v>
      </c>
      <c r="NK79" s="34">
        <v>19</v>
      </c>
      <c r="NL79" s="34"/>
      <c r="NM79" s="34"/>
      <c r="NN79" s="34">
        <v>0</v>
      </c>
      <c r="NO79" s="34">
        <v>14</v>
      </c>
      <c r="NP79" s="34">
        <v>-2</v>
      </c>
      <c r="NQ79" s="34">
        <v>0</v>
      </c>
      <c r="NR79" s="34">
        <v>-2</v>
      </c>
      <c r="NS79" s="34"/>
      <c r="NT79" s="34"/>
      <c r="NU79" s="34"/>
      <c r="NV79" s="34">
        <v>18</v>
      </c>
      <c r="NW79" s="34">
        <v>1</v>
      </c>
      <c r="NX79" s="34"/>
      <c r="NY79" s="34">
        <v>0</v>
      </c>
      <c r="NZ79" s="34">
        <v>3.7</v>
      </c>
      <c r="OA79" s="34">
        <v>89</v>
      </c>
      <c r="OB79" s="34"/>
      <c r="OC79" s="34"/>
      <c r="OD79" s="34">
        <v>8</v>
      </c>
      <c r="OE79" s="34">
        <v>15</v>
      </c>
      <c r="OF79" s="34">
        <v>-5</v>
      </c>
      <c r="OG79" s="34">
        <v>0</v>
      </c>
      <c r="OH79" s="34">
        <v>-5</v>
      </c>
      <c r="OI79" s="34"/>
      <c r="OJ79" s="34"/>
      <c r="OK79" s="34"/>
      <c r="OL79" s="34">
        <v>77</v>
      </c>
      <c r="OM79" s="34">
        <v>10</v>
      </c>
      <c r="ON79" s="34">
        <v>1</v>
      </c>
      <c r="OO79" s="34">
        <v>1</v>
      </c>
      <c r="OP79" s="34">
        <v>3.4</v>
      </c>
      <c r="OQ79" s="34">
        <v>50</v>
      </c>
      <c r="OR79" s="34"/>
      <c r="OS79" s="34"/>
      <c r="OT79" s="34">
        <v>11</v>
      </c>
      <c r="OU79" s="34"/>
      <c r="OV79" s="34">
        <v>-1</v>
      </c>
      <c r="OW79" s="34">
        <v>-1</v>
      </c>
      <c r="OX79" s="34"/>
      <c r="OY79" s="34"/>
      <c r="OZ79" s="34"/>
      <c r="PA79" s="34"/>
      <c r="PB79" s="34">
        <v>36</v>
      </c>
      <c r="PC79" s="34">
        <v>10</v>
      </c>
      <c r="PD79" s="34">
        <v>3</v>
      </c>
      <c r="PE79" s="34">
        <v>1</v>
      </c>
      <c r="PF79" s="34">
        <v>3.9</v>
      </c>
      <c r="PG79" s="34">
        <v>17</v>
      </c>
      <c r="PH79" s="34">
        <v>0</v>
      </c>
      <c r="PI79" s="34"/>
      <c r="PJ79" s="34">
        <v>2</v>
      </c>
      <c r="PK79" s="34">
        <v>0</v>
      </c>
      <c r="PL79" s="34">
        <v>0</v>
      </c>
      <c r="PM79" s="34">
        <v>0</v>
      </c>
      <c r="PN79" s="34">
        <v>0</v>
      </c>
      <c r="PO79" s="34"/>
      <c r="PP79" s="34"/>
      <c r="PQ79" s="34"/>
      <c r="PR79" s="34">
        <v>15</v>
      </c>
      <c r="PS79" s="34">
        <v>0</v>
      </c>
      <c r="PT79" s="34">
        <v>2</v>
      </c>
      <c r="PU79" s="34">
        <v>0</v>
      </c>
      <c r="PV79" s="34">
        <v>4</v>
      </c>
      <c r="PW79" s="34">
        <v>75</v>
      </c>
      <c r="PX79" s="34"/>
      <c r="PY79" s="34"/>
      <c r="PZ79" s="34">
        <v>12</v>
      </c>
      <c r="QA79" s="34">
        <v>2</v>
      </c>
      <c r="QB79" s="34">
        <v>-2</v>
      </c>
      <c r="QC79" s="34">
        <v>0</v>
      </c>
      <c r="QD79" s="34">
        <v>-1</v>
      </c>
      <c r="QE79" s="34"/>
      <c r="QF79" s="34"/>
      <c r="QG79" s="34"/>
      <c r="QH79" s="34">
        <v>40</v>
      </c>
      <c r="QI79" s="34">
        <v>2</v>
      </c>
      <c r="QJ79" s="34">
        <v>32</v>
      </c>
      <c r="QK79" s="34">
        <v>1</v>
      </c>
      <c r="QL79" s="34">
        <v>7.7</v>
      </c>
      <c r="QM79" s="34">
        <v>249</v>
      </c>
      <c r="QN79" s="34"/>
      <c r="QO79" s="34"/>
      <c r="QP79" s="34">
        <v>140</v>
      </c>
      <c r="QQ79" s="34">
        <v>15</v>
      </c>
      <c r="QR79" s="34">
        <v>-8</v>
      </c>
      <c r="QS79" s="34">
        <v>-6</v>
      </c>
      <c r="QT79" s="34">
        <v>-2</v>
      </c>
      <c r="QU79" s="34"/>
      <c r="QV79" s="34"/>
      <c r="QW79" s="34"/>
      <c r="QX79" s="34">
        <v>234</v>
      </c>
      <c r="QY79" s="34">
        <v>12</v>
      </c>
      <c r="QZ79" s="34"/>
      <c r="RA79" s="34">
        <v>4</v>
      </c>
      <c r="RB79" s="34">
        <v>2.7</v>
      </c>
      <c r="RC79" s="34">
        <v>88</v>
      </c>
      <c r="RD79" s="34"/>
      <c r="RE79" s="34"/>
      <c r="RF79" s="34">
        <v>0</v>
      </c>
      <c r="RG79" s="34">
        <v>1</v>
      </c>
      <c r="RH79" s="34">
        <v>0</v>
      </c>
      <c r="RI79" s="34">
        <v>0</v>
      </c>
      <c r="RJ79" s="34">
        <v>0</v>
      </c>
      <c r="RK79" s="34"/>
      <c r="RL79" s="34"/>
      <c r="RM79" s="34"/>
      <c r="RN79" s="34">
        <v>86</v>
      </c>
      <c r="RO79" s="34">
        <v>0</v>
      </c>
      <c r="RP79" s="34"/>
      <c r="RQ79" s="34">
        <v>1</v>
      </c>
      <c r="RR79" s="34">
        <v>2.4</v>
      </c>
      <c r="RS79" s="34">
        <v>8</v>
      </c>
      <c r="RT79" s="34"/>
      <c r="RU79" s="34"/>
      <c r="RV79" s="34"/>
      <c r="RW79" s="34">
        <v>0</v>
      </c>
      <c r="RX79" s="34">
        <v>0</v>
      </c>
      <c r="RY79" s="34"/>
      <c r="RZ79" s="34">
        <v>0</v>
      </c>
      <c r="SA79" s="34"/>
      <c r="SB79" s="34"/>
      <c r="SC79" s="34"/>
      <c r="SD79" s="34">
        <v>8</v>
      </c>
      <c r="SE79" s="34">
        <v>0</v>
      </c>
      <c r="SF79" s="34"/>
      <c r="SG79" s="34">
        <v>0</v>
      </c>
      <c r="SH79" s="34">
        <v>2.5</v>
      </c>
      <c r="SI79" s="34">
        <v>38</v>
      </c>
      <c r="SJ79" s="34">
        <v>0</v>
      </c>
      <c r="SK79" s="34"/>
      <c r="SL79" s="34">
        <v>1</v>
      </c>
      <c r="SM79" s="34">
        <v>0</v>
      </c>
      <c r="SN79" s="34">
        <v>0</v>
      </c>
      <c r="SO79" s="34">
        <v>0</v>
      </c>
      <c r="SP79" s="34">
        <v>0</v>
      </c>
      <c r="SQ79" s="34"/>
      <c r="SR79" s="34"/>
      <c r="SS79" s="34"/>
      <c r="ST79" s="34">
        <v>37</v>
      </c>
      <c r="SU79" s="34">
        <v>1</v>
      </c>
      <c r="SV79" s="34"/>
      <c r="SW79" s="34">
        <v>1</v>
      </c>
      <c r="SX79" s="34">
        <v>1.4</v>
      </c>
      <c r="SY79" s="34">
        <v>88</v>
      </c>
      <c r="SZ79" s="34">
        <v>0</v>
      </c>
      <c r="TA79" s="34"/>
      <c r="TB79" s="34">
        <v>7</v>
      </c>
      <c r="TC79" s="34">
        <v>0</v>
      </c>
      <c r="TD79" s="34">
        <v>0</v>
      </c>
      <c r="TE79" s="34">
        <v>0</v>
      </c>
      <c r="TF79" s="34">
        <v>0</v>
      </c>
      <c r="TG79" s="34"/>
      <c r="TH79" s="34"/>
      <c r="TI79" s="34"/>
      <c r="TJ79" s="34">
        <v>43</v>
      </c>
      <c r="TK79" s="34">
        <v>12</v>
      </c>
      <c r="TL79" s="34">
        <v>31</v>
      </c>
      <c r="TM79" s="34">
        <v>1</v>
      </c>
      <c r="TN79" s="34">
        <v>7.2</v>
      </c>
      <c r="TO79" s="34">
        <v>1937</v>
      </c>
      <c r="TP79" s="34">
        <v>379</v>
      </c>
      <c r="TQ79" s="34"/>
      <c r="TR79" s="34">
        <v>331</v>
      </c>
      <c r="TS79" s="34">
        <v>3</v>
      </c>
      <c r="TT79" s="34">
        <v>-42</v>
      </c>
      <c r="TU79" s="34">
        <v>-37</v>
      </c>
      <c r="TV79" s="34">
        <v>0</v>
      </c>
      <c r="TW79" s="34"/>
      <c r="TX79" s="34"/>
      <c r="TY79" s="34"/>
      <c r="TZ79" s="34">
        <v>593</v>
      </c>
      <c r="UA79" s="34">
        <v>408</v>
      </c>
      <c r="UB79" s="34">
        <v>715</v>
      </c>
      <c r="UC79" s="34">
        <v>221</v>
      </c>
      <c r="UD79" s="34">
        <v>10.199999999999999</v>
      </c>
      <c r="UE79" s="34">
        <v>1007</v>
      </c>
      <c r="UF79" s="34">
        <v>290</v>
      </c>
      <c r="UG79" s="34"/>
      <c r="UH79" s="34">
        <v>169</v>
      </c>
      <c r="UI79" s="34">
        <v>3</v>
      </c>
      <c r="UJ79" s="34">
        <v>-8</v>
      </c>
      <c r="UK79" s="34">
        <v>-5</v>
      </c>
      <c r="UL79" s="34">
        <v>0</v>
      </c>
      <c r="UM79" s="34"/>
      <c r="UN79" s="34"/>
      <c r="UO79" s="34"/>
      <c r="UP79" s="34">
        <v>333</v>
      </c>
      <c r="UQ79" s="34">
        <v>163</v>
      </c>
      <c r="UR79" s="34">
        <v>365</v>
      </c>
      <c r="US79" s="34">
        <v>145</v>
      </c>
      <c r="UT79" s="34">
        <v>10.199999999999999</v>
      </c>
      <c r="UU79" s="34">
        <v>955</v>
      </c>
      <c r="UV79" s="34">
        <v>284</v>
      </c>
      <c r="UW79" s="34"/>
      <c r="UX79" s="34">
        <v>169</v>
      </c>
      <c r="UY79" s="34">
        <v>0</v>
      </c>
      <c r="UZ79" s="34">
        <v>-8</v>
      </c>
      <c r="VA79" s="34">
        <v>-5</v>
      </c>
      <c r="VB79" s="34">
        <v>0</v>
      </c>
      <c r="VC79" s="34"/>
      <c r="VD79" s="34"/>
      <c r="VE79" s="34"/>
      <c r="VF79" s="34">
        <v>302</v>
      </c>
      <c r="VG79" s="34">
        <v>151</v>
      </c>
      <c r="VH79" s="34">
        <v>360</v>
      </c>
      <c r="VI79" s="34">
        <v>141</v>
      </c>
      <c r="VJ79" s="34">
        <v>10.5</v>
      </c>
      <c r="VK79" s="34">
        <v>175</v>
      </c>
      <c r="VL79" s="34">
        <v>15</v>
      </c>
      <c r="VM79" s="34"/>
      <c r="VN79" s="34">
        <v>3</v>
      </c>
      <c r="VO79" s="34"/>
      <c r="VP79" s="34">
        <v>0</v>
      </c>
      <c r="VQ79" s="34">
        <v>0</v>
      </c>
      <c r="VR79" s="34"/>
      <c r="VS79" s="34"/>
      <c r="VT79" s="34"/>
      <c r="VU79" s="34"/>
      <c r="VV79" s="34">
        <v>157</v>
      </c>
      <c r="VW79" s="34"/>
      <c r="VX79" s="34">
        <v>15</v>
      </c>
      <c r="VY79" s="34">
        <v>3</v>
      </c>
      <c r="VZ79" s="34">
        <v>3.1</v>
      </c>
      <c r="WA79" s="34">
        <v>33</v>
      </c>
      <c r="WB79" s="34">
        <v>6</v>
      </c>
      <c r="WC79" s="34"/>
      <c r="WD79" s="34"/>
      <c r="WE79" s="34"/>
      <c r="WF79" s="34">
        <v>0</v>
      </c>
      <c r="WG79" s="34"/>
      <c r="WH79" s="34"/>
      <c r="WI79" s="34"/>
      <c r="WJ79" s="34"/>
      <c r="WK79" s="34"/>
      <c r="WL79" s="34">
        <v>7</v>
      </c>
      <c r="WM79" s="34">
        <v>1</v>
      </c>
      <c r="WN79" s="34">
        <v>25</v>
      </c>
      <c r="WO79" s="34">
        <v>1</v>
      </c>
      <c r="WP79" s="34">
        <v>13</v>
      </c>
      <c r="WQ79" s="34">
        <v>260</v>
      </c>
      <c r="WR79" s="34">
        <v>0</v>
      </c>
      <c r="WS79" s="34"/>
      <c r="WT79" s="34">
        <v>11</v>
      </c>
      <c r="WU79" s="34">
        <v>0</v>
      </c>
      <c r="WV79" s="34">
        <v>0</v>
      </c>
      <c r="WW79" s="34">
        <v>0</v>
      </c>
      <c r="WX79" s="34">
        <v>0</v>
      </c>
      <c r="WY79" s="34"/>
      <c r="WZ79" s="34"/>
      <c r="XA79" s="34"/>
      <c r="XB79" s="34">
        <v>66</v>
      </c>
      <c r="XC79" s="34">
        <v>63</v>
      </c>
      <c r="XD79" s="34">
        <v>64</v>
      </c>
      <c r="XE79" s="34">
        <v>67</v>
      </c>
      <c r="XF79" s="34">
        <v>13.1</v>
      </c>
      <c r="XG79" s="34">
        <v>1480</v>
      </c>
      <c r="XH79" s="34">
        <v>12</v>
      </c>
      <c r="XI79" s="34"/>
      <c r="XJ79" s="34">
        <v>139</v>
      </c>
      <c r="XK79" s="34">
        <v>9</v>
      </c>
      <c r="XL79" s="34">
        <v>-9</v>
      </c>
      <c r="XM79" s="34">
        <v>-4</v>
      </c>
      <c r="XN79" s="34">
        <v>-2</v>
      </c>
      <c r="XO79" s="34"/>
      <c r="XP79" s="34"/>
      <c r="XQ79" s="34"/>
      <c r="XR79" s="34">
        <v>1050</v>
      </c>
      <c r="XS79" s="34">
        <v>191</v>
      </c>
      <c r="XT79" s="34">
        <v>134</v>
      </c>
      <c r="XU79" s="34">
        <v>105</v>
      </c>
      <c r="XV79" s="34">
        <v>6</v>
      </c>
      <c r="XW79" s="34">
        <v>727</v>
      </c>
      <c r="XX79" s="34"/>
      <c r="XY79" s="34"/>
      <c r="XZ79" s="34">
        <v>120</v>
      </c>
      <c r="YA79" s="34">
        <v>2</v>
      </c>
      <c r="YB79" s="34">
        <v>-6</v>
      </c>
      <c r="YC79" s="34">
        <v>-3</v>
      </c>
      <c r="YD79" s="34">
        <v>-1</v>
      </c>
      <c r="YE79" s="34"/>
      <c r="YF79" s="34"/>
      <c r="YG79" s="34"/>
      <c r="YH79" s="34">
        <v>450</v>
      </c>
      <c r="YI79" s="34">
        <v>77</v>
      </c>
      <c r="YJ79" s="34">
        <v>106</v>
      </c>
      <c r="YK79" s="34">
        <v>94</v>
      </c>
      <c r="YL79" s="34">
        <v>8.1999999999999993</v>
      </c>
      <c r="YM79" s="34">
        <v>538</v>
      </c>
      <c r="YN79" s="34">
        <v>11</v>
      </c>
      <c r="YO79" s="34"/>
      <c r="YP79" s="34">
        <v>7</v>
      </c>
      <c r="YQ79" s="34">
        <v>1</v>
      </c>
      <c r="YR79" s="34">
        <v>-1</v>
      </c>
      <c r="YS79" s="34">
        <v>0</v>
      </c>
      <c r="YT79" s="34">
        <v>0</v>
      </c>
      <c r="YU79" s="34"/>
      <c r="YV79" s="34"/>
      <c r="YW79" s="34"/>
      <c r="YX79" s="34">
        <v>407</v>
      </c>
      <c r="YY79" s="34">
        <v>101</v>
      </c>
      <c r="YZ79" s="34">
        <v>22</v>
      </c>
      <c r="ZA79" s="34">
        <v>8</v>
      </c>
      <c r="ZB79" s="34">
        <v>4</v>
      </c>
      <c r="ZC79" s="34">
        <v>210</v>
      </c>
      <c r="ZD79" s="34">
        <v>1</v>
      </c>
      <c r="ZE79" s="34"/>
      <c r="ZF79" s="34">
        <v>12</v>
      </c>
      <c r="ZG79" s="34">
        <v>6</v>
      </c>
      <c r="ZH79" s="34">
        <v>-2</v>
      </c>
      <c r="ZI79" s="34">
        <v>0</v>
      </c>
      <c r="ZJ79" s="34">
        <v>-1</v>
      </c>
      <c r="ZK79" s="34"/>
      <c r="ZL79" s="34"/>
      <c r="ZM79" s="34"/>
      <c r="ZN79" s="34">
        <v>193</v>
      </c>
      <c r="ZO79" s="34">
        <v>13</v>
      </c>
      <c r="ZP79" s="34">
        <v>0</v>
      </c>
      <c r="ZQ79" s="34">
        <v>3</v>
      </c>
      <c r="ZR79" s="34">
        <v>3.2</v>
      </c>
      <c r="ZS79" s="34">
        <v>1915</v>
      </c>
      <c r="ZT79" s="34">
        <v>40</v>
      </c>
      <c r="ZU79" s="34"/>
      <c r="ZV79" s="34">
        <v>320</v>
      </c>
      <c r="ZW79" s="34">
        <v>32</v>
      </c>
      <c r="ZX79" s="34">
        <v>-40</v>
      </c>
      <c r="ZY79" s="34">
        <v>-22</v>
      </c>
      <c r="ZZ79" s="34">
        <v>-14</v>
      </c>
      <c r="AAA79" s="34"/>
      <c r="AAB79" s="34"/>
      <c r="AAC79" s="34"/>
      <c r="AAD79" s="34">
        <v>1450</v>
      </c>
      <c r="AAE79" s="34">
        <v>378</v>
      </c>
      <c r="AAF79" s="34">
        <v>60</v>
      </c>
      <c r="AAG79" s="34">
        <v>27</v>
      </c>
      <c r="AAH79" s="34">
        <v>4</v>
      </c>
      <c r="AAI79" s="34">
        <v>1683</v>
      </c>
      <c r="AAJ79" s="34">
        <v>1</v>
      </c>
      <c r="AAK79" s="34"/>
      <c r="AAL79" s="34">
        <v>505</v>
      </c>
      <c r="AAM79" s="34">
        <v>57</v>
      </c>
      <c r="AAN79" s="34">
        <v>-50</v>
      </c>
      <c r="AAO79" s="34">
        <v>-45</v>
      </c>
      <c r="AAP79" s="34">
        <v>-2</v>
      </c>
      <c r="AAQ79" s="34"/>
      <c r="AAR79" s="34"/>
      <c r="AAS79" s="34"/>
      <c r="AAT79" s="34">
        <v>732</v>
      </c>
      <c r="AAU79" s="34">
        <v>533</v>
      </c>
      <c r="AAV79" s="34">
        <v>325</v>
      </c>
      <c r="AAW79" s="34">
        <v>92</v>
      </c>
      <c r="AAX79" s="34">
        <v>7.4</v>
      </c>
      <c r="AAY79" s="34">
        <v>772</v>
      </c>
      <c r="AAZ79" s="34">
        <v>1</v>
      </c>
      <c r="ABA79" s="34"/>
      <c r="ABB79" s="34">
        <v>65</v>
      </c>
      <c r="ABC79" s="34">
        <v>3</v>
      </c>
      <c r="ABD79" s="34">
        <v>-15</v>
      </c>
      <c r="ABE79" s="34">
        <v>-12</v>
      </c>
      <c r="ABF79" s="34">
        <v>-1</v>
      </c>
      <c r="ABG79" s="34"/>
      <c r="ABH79" s="34"/>
      <c r="ABI79" s="34"/>
      <c r="ABJ79" s="34">
        <v>447</v>
      </c>
      <c r="ABK79" s="34">
        <v>157</v>
      </c>
      <c r="ABL79" s="34">
        <v>141</v>
      </c>
      <c r="ABM79" s="34">
        <v>27</v>
      </c>
      <c r="ABN79" s="34">
        <v>6.5</v>
      </c>
      <c r="ABO79" s="34">
        <v>61</v>
      </c>
      <c r="ABP79" s="34"/>
      <c r="ABQ79" s="34"/>
      <c r="ABR79" s="34">
        <v>58</v>
      </c>
      <c r="ABS79" s="34">
        <v>0</v>
      </c>
      <c r="ABT79" s="34">
        <v>0</v>
      </c>
      <c r="ABU79" s="34">
        <v>0</v>
      </c>
      <c r="ABV79" s="34">
        <v>0</v>
      </c>
      <c r="ABW79" s="34"/>
      <c r="ABX79" s="34"/>
      <c r="ABY79" s="34"/>
      <c r="ABZ79" s="34">
        <v>22</v>
      </c>
      <c r="ACA79" s="34">
        <v>38</v>
      </c>
      <c r="ACB79" s="34"/>
      <c r="ACC79" s="34">
        <v>1</v>
      </c>
      <c r="ACD79" s="34">
        <v>6</v>
      </c>
      <c r="ACE79" s="34">
        <v>376</v>
      </c>
      <c r="ACF79" s="34">
        <v>0</v>
      </c>
      <c r="ACG79" s="34"/>
      <c r="ACH79" s="34">
        <v>316</v>
      </c>
      <c r="ACI79" s="34">
        <v>54</v>
      </c>
      <c r="ACJ79" s="34">
        <v>-30</v>
      </c>
      <c r="ACK79" s="34">
        <v>-28</v>
      </c>
      <c r="ACL79" s="34">
        <v>-1</v>
      </c>
      <c r="ACM79" s="34"/>
      <c r="ACN79" s="34"/>
      <c r="ACO79" s="34"/>
      <c r="ACP79" s="34">
        <v>107</v>
      </c>
      <c r="ACQ79" s="34">
        <v>207</v>
      </c>
      <c r="ACR79" s="34">
        <v>57</v>
      </c>
      <c r="ACS79" s="34">
        <v>5</v>
      </c>
      <c r="ACT79" s="34">
        <v>6.9</v>
      </c>
      <c r="ACU79" s="34">
        <v>441</v>
      </c>
      <c r="ACV79" s="34">
        <v>0</v>
      </c>
      <c r="ACW79" s="34"/>
      <c r="ACX79" s="34">
        <v>64</v>
      </c>
      <c r="ACY79" s="34">
        <v>0</v>
      </c>
      <c r="ACZ79" s="34">
        <v>-5</v>
      </c>
      <c r="ADA79" s="34">
        <v>-4</v>
      </c>
      <c r="ADB79" s="34">
        <v>0</v>
      </c>
      <c r="ADC79" s="34"/>
      <c r="ADD79" s="34"/>
      <c r="ADE79" s="34"/>
      <c r="ADF79" s="34">
        <v>124</v>
      </c>
      <c r="ADG79" s="34">
        <v>131</v>
      </c>
      <c r="ADH79" s="34">
        <v>127</v>
      </c>
      <c r="ADI79" s="34">
        <v>59</v>
      </c>
      <c r="ADJ79" s="34">
        <v>10.1</v>
      </c>
      <c r="ADK79" s="34">
        <v>33</v>
      </c>
      <c r="ADL79" s="34"/>
      <c r="ADM79" s="34"/>
      <c r="ADN79" s="34">
        <v>1</v>
      </c>
      <c r="ADO79" s="34"/>
      <c r="ADP79" s="34">
        <v>0</v>
      </c>
      <c r="ADQ79" s="34">
        <v>0</v>
      </c>
      <c r="ADR79" s="34"/>
      <c r="ADS79" s="34"/>
      <c r="ADT79" s="34"/>
      <c r="ADU79" s="34"/>
      <c r="ADV79" s="34">
        <v>32</v>
      </c>
      <c r="ADW79" s="34"/>
      <c r="ADX79" s="34"/>
      <c r="ADY79" s="34">
        <v>0</v>
      </c>
      <c r="ADZ79" s="34">
        <v>2</v>
      </c>
      <c r="AEA79" s="34">
        <v>283</v>
      </c>
      <c r="AEB79" s="34"/>
      <c r="AEC79" s="34"/>
      <c r="AED79" s="34">
        <v>122</v>
      </c>
      <c r="AEE79" s="34">
        <v>27</v>
      </c>
      <c r="AEF79" s="34">
        <v>-19</v>
      </c>
      <c r="AEG79" s="34">
        <v>-10</v>
      </c>
      <c r="AEH79" s="34">
        <v>-8</v>
      </c>
      <c r="AEI79" s="34"/>
      <c r="AEJ79" s="34"/>
      <c r="AEK79" s="34"/>
      <c r="AEL79" s="34">
        <v>130</v>
      </c>
      <c r="AEM79" s="34">
        <v>48</v>
      </c>
      <c r="AEN79" s="34">
        <v>65</v>
      </c>
      <c r="AEO79" s="34">
        <v>39</v>
      </c>
      <c r="AEP79" s="34">
        <v>9.6</v>
      </c>
      <c r="AEQ79" s="34">
        <v>12252</v>
      </c>
      <c r="AER79" s="34">
        <v>29</v>
      </c>
      <c r="AES79" s="34"/>
      <c r="AET79" s="34">
        <v>932</v>
      </c>
      <c r="AEU79" s="34">
        <v>112</v>
      </c>
      <c r="AEV79" s="34">
        <v>-80</v>
      </c>
      <c r="AEW79" s="34">
        <v>-36</v>
      </c>
      <c r="AEX79" s="34">
        <v>-33</v>
      </c>
      <c r="AEY79" s="34"/>
      <c r="AEZ79" s="34"/>
      <c r="AFA79" s="34"/>
      <c r="AFB79" s="34">
        <v>4108</v>
      </c>
      <c r="AFC79" s="34">
        <v>1585</v>
      </c>
      <c r="AFD79" s="34">
        <v>3901</v>
      </c>
      <c r="AFE79" s="34">
        <v>2657</v>
      </c>
      <c r="AFF79" s="34">
        <v>12.2</v>
      </c>
      <c r="AFG79" s="34">
        <v>8547</v>
      </c>
      <c r="AFH79" s="34">
        <v>104</v>
      </c>
      <c r="AFI79" s="34"/>
      <c r="AFJ79" s="34">
        <v>1572</v>
      </c>
      <c r="AFK79" s="34">
        <v>355</v>
      </c>
      <c r="AFL79" s="34">
        <v>-296</v>
      </c>
      <c r="AFM79" s="34">
        <v>-157</v>
      </c>
      <c r="AFN79" s="34">
        <v>-116</v>
      </c>
      <c r="AFO79" s="34"/>
      <c r="AFP79" s="34"/>
      <c r="AFQ79" s="34"/>
      <c r="AFR79" s="34">
        <v>5422</v>
      </c>
      <c r="AFS79" s="34">
        <v>1615</v>
      </c>
      <c r="AFT79" s="34">
        <v>971</v>
      </c>
      <c r="AFU79" s="34">
        <v>539</v>
      </c>
      <c r="AFV79" s="34">
        <v>5.9</v>
      </c>
      <c r="AFW79" s="34">
        <v>3201</v>
      </c>
      <c r="AFX79" s="34">
        <v>33</v>
      </c>
      <c r="AFY79" s="34"/>
      <c r="AFZ79" s="34">
        <v>723</v>
      </c>
      <c r="AGA79" s="34">
        <v>35</v>
      </c>
      <c r="AGB79" s="34">
        <v>-125</v>
      </c>
      <c r="AGC79" s="34">
        <v>-93</v>
      </c>
      <c r="AGD79" s="34">
        <v>-23</v>
      </c>
      <c r="AGE79" s="34"/>
      <c r="AGF79" s="34"/>
      <c r="AGG79" s="34"/>
      <c r="AGH79" s="34">
        <v>2159</v>
      </c>
      <c r="AGI79" s="34">
        <v>670</v>
      </c>
      <c r="AGJ79" s="34">
        <v>235</v>
      </c>
      <c r="AGK79" s="34">
        <v>136</v>
      </c>
      <c r="AGL79" s="34">
        <v>4.5999999999999996</v>
      </c>
      <c r="AGM79" s="34">
        <v>5346</v>
      </c>
      <c r="AGN79" s="34">
        <v>71</v>
      </c>
      <c r="AGO79" s="34"/>
      <c r="AGP79" s="34">
        <v>849</v>
      </c>
      <c r="AGQ79" s="34">
        <v>321</v>
      </c>
      <c r="AGR79" s="34">
        <v>-171</v>
      </c>
      <c r="AGS79" s="34">
        <v>-64</v>
      </c>
      <c r="AGT79" s="34">
        <v>-93</v>
      </c>
      <c r="AGU79" s="34"/>
      <c r="AGV79" s="34"/>
      <c r="AGW79" s="34"/>
      <c r="AGX79" s="34">
        <v>3263</v>
      </c>
      <c r="AGY79" s="34">
        <v>945</v>
      </c>
      <c r="AGZ79" s="34">
        <v>735</v>
      </c>
      <c r="AHA79" s="34">
        <v>403</v>
      </c>
      <c r="AHB79" s="34">
        <v>6.6</v>
      </c>
      <c r="AHC79" s="34">
        <v>35051</v>
      </c>
      <c r="AHD79" s="34">
        <v>573</v>
      </c>
      <c r="AHE79" s="34"/>
      <c r="AHF79" s="34">
        <v>4176</v>
      </c>
      <c r="AHG79" s="34">
        <v>661</v>
      </c>
      <c r="AHH79" s="34">
        <v>-567</v>
      </c>
      <c r="AHI79" s="34">
        <v>-321</v>
      </c>
      <c r="AHJ79" s="34">
        <v>-195</v>
      </c>
      <c r="AHK79" s="34"/>
      <c r="AHL79" s="34"/>
      <c r="AHM79" s="34"/>
      <c r="AHN79" s="34">
        <v>14647</v>
      </c>
      <c r="AHO79" s="34">
        <v>5014</v>
      </c>
      <c r="AHP79" s="34">
        <v>6319</v>
      </c>
      <c r="AHQ79" s="34">
        <v>7638</v>
      </c>
      <c r="AHR79" s="34">
        <v>8.8000000000000007</v>
      </c>
      <c r="AHS79" s="32" t="s">
        <v>524</v>
      </c>
      <c r="AHT79" s="198" t="s">
        <v>2389</v>
      </c>
      <c r="AHU79" s="32" t="s">
        <v>349</v>
      </c>
    </row>
    <row r="80" spans="1:906" ht="15" customHeight="1">
      <c r="A80" s="36" t="s">
        <v>96</v>
      </c>
      <c r="B80" s="58" t="s">
        <v>97</v>
      </c>
      <c r="C80" s="36" t="s">
        <v>162</v>
      </c>
      <c r="D80" s="74">
        <v>44926</v>
      </c>
      <c r="E80" s="58" t="s">
        <v>193</v>
      </c>
      <c r="F80" s="58" t="s">
        <v>191</v>
      </c>
      <c r="G80" s="59">
        <v>87677</v>
      </c>
      <c r="H80" s="31">
        <v>2709</v>
      </c>
      <c r="I80" s="31"/>
      <c r="J80" s="31">
        <v>13782</v>
      </c>
      <c r="K80" s="31">
        <v>973</v>
      </c>
      <c r="L80" s="31">
        <v>-973</v>
      </c>
      <c r="M80" s="31">
        <v>-246</v>
      </c>
      <c r="N80" s="31">
        <v>-433</v>
      </c>
      <c r="O80" s="31">
        <v>5771627</v>
      </c>
      <c r="P80" s="31"/>
      <c r="Q80" s="31">
        <v>0.2</v>
      </c>
      <c r="R80" s="31">
        <v>56466</v>
      </c>
      <c r="S80" s="31">
        <v>20111</v>
      </c>
      <c r="T80" s="31">
        <v>7878</v>
      </c>
      <c r="U80" s="180">
        <v>3222</v>
      </c>
      <c r="V80" s="34">
        <v>4.8099999999999996</v>
      </c>
      <c r="W80" s="34">
        <v>115</v>
      </c>
      <c r="X80" s="34"/>
      <c r="Y80" s="34"/>
      <c r="Z80" s="34">
        <v>21</v>
      </c>
      <c r="AA80" s="34">
        <v>5</v>
      </c>
      <c r="AB80" s="34">
        <v>-1</v>
      </c>
      <c r="AC80" s="34">
        <v>0</v>
      </c>
      <c r="AD80" s="34">
        <v>-1</v>
      </c>
      <c r="AE80" s="34">
        <v>63537</v>
      </c>
      <c r="AF80" s="34"/>
      <c r="AG80" s="34">
        <v>0.14000000000000001</v>
      </c>
      <c r="AH80" s="34">
        <v>69</v>
      </c>
      <c r="AI80" s="34">
        <v>44</v>
      </c>
      <c r="AJ80" s="34">
        <v>2</v>
      </c>
      <c r="AK80" s="34"/>
      <c r="AL80" s="34">
        <v>3.87</v>
      </c>
      <c r="AM80" s="34">
        <v>448</v>
      </c>
      <c r="AN80" s="34">
        <v>89</v>
      </c>
      <c r="AO80" s="34"/>
      <c r="AP80" s="34">
        <v>117</v>
      </c>
      <c r="AQ80" s="34">
        <v>0</v>
      </c>
      <c r="AR80" s="34">
        <v>-3</v>
      </c>
      <c r="AS80" s="34">
        <v>-1</v>
      </c>
      <c r="AT80" s="34">
        <v>0</v>
      </c>
      <c r="AU80" s="34">
        <v>265259</v>
      </c>
      <c r="AV80" s="34"/>
      <c r="AW80" s="34">
        <v>0.71</v>
      </c>
      <c r="AX80" s="34">
        <v>272</v>
      </c>
      <c r="AY80" s="34">
        <v>123</v>
      </c>
      <c r="AZ80" s="34">
        <v>52</v>
      </c>
      <c r="BA80" s="34"/>
      <c r="BB80" s="34">
        <v>5.21</v>
      </c>
      <c r="BC80" s="34">
        <v>13</v>
      </c>
      <c r="BD80" s="34">
        <v>13</v>
      </c>
      <c r="BE80" s="34"/>
      <c r="BF80" s="34">
        <v>11</v>
      </c>
      <c r="BG80" s="34"/>
      <c r="BH80" s="34">
        <v>0</v>
      </c>
      <c r="BI80" s="34">
        <v>0</v>
      </c>
      <c r="BJ80" s="34"/>
      <c r="BK80" s="34">
        <v>11593</v>
      </c>
      <c r="BL80" s="34"/>
      <c r="BM80" s="34">
        <v>0</v>
      </c>
      <c r="BN80" s="34">
        <v>7</v>
      </c>
      <c r="BO80" s="34"/>
      <c r="BP80" s="34">
        <v>6</v>
      </c>
      <c r="BQ80" s="34"/>
      <c r="BR80" s="34">
        <v>6.24</v>
      </c>
      <c r="BS80" s="34">
        <v>76</v>
      </c>
      <c r="BT80" s="34">
        <v>76</v>
      </c>
      <c r="BU80" s="34"/>
      <c r="BV80" s="34">
        <v>44</v>
      </c>
      <c r="BW80" s="34"/>
      <c r="BX80" s="34">
        <v>0</v>
      </c>
      <c r="BY80" s="34">
        <v>0</v>
      </c>
      <c r="BZ80" s="34"/>
      <c r="CA80" s="34">
        <v>50939</v>
      </c>
      <c r="CB80" s="34"/>
      <c r="CC80" s="34">
        <v>1</v>
      </c>
      <c r="CD80" s="34">
        <v>0</v>
      </c>
      <c r="CE80" s="34">
        <v>76</v>
      </c>
      <c r="CF80" s="34"/>
      <c r="CG80" s="34"/>
      <c r="CH80" s="34">
        <v>5.83</v>
      </c>
      <c r="CI80" s="34">
        <v>12</v>
      </c>
      <c r="CJ80" s="34"/>
      <c r="CK80" s="34"/>
      <c r="CL80" s="34">
        <v>0</v>
      </c>
      <c r="CM80" s="34"/>
      <c r="CN80" s="34">
        <v>0</v>
      </c>
      <c r="CO80" s="34">
        <v>0</v>
      </c>
      <c r="CP80" s="34"/>
      <c r="CQ80" s="34">
        <v>5098</v>
      </c>
      <c r="CR80" s="34"/>
      <c r="CS80" s="34">
        <v>0</v>
      </c>
      <c r="CT80" s="34">
        <v>12</v>
      </c>
      <c r="CU80" s="34"/>
      <c r="CV80" s="34"/>
      <c r="CW80" s="34"/>
      <c r="CX80" s="34">
        <v>4.5</v>
      </c>
      <c r="CY80" s="34">
        <v>67</v>
      </c>
      <c r="CZ80" s="34"/>
      <c r="DA80" s="34"/>
      <c r="DB80" s="34">
        <v>13</v>
      </c>
      <c r="DC80" s="34">
        <v>0</v>
      </c>
      <c r="DD80" s="34">
        <v>0</v>
      </c>
      <c r="DE80" s="34">
        <v>0</v>
      </c>
      <c r="DF80" s="34">
        <v>0</v>
      </c>
      <c r="DG80" s="34">
        <v>31389</v>
      </c>
      <c r="DH80" s="34"/>
      <c r="DI80" s="34">
        <v>0</v>
      </c>
      <c r="DJ80" s="34">
        <v>54</v>
      </c>
      <c r="DK80" s="34">
        <v>13</v>
      </c>
      <c r="DL80" s="34"/>
      <c r="DM80" s="34"/>
      <c r="DN80" s="34">
        <v>4.58</v>
      </c>
      <c r="DO80" s="34">
        <v>280</v>
      </c>
      <c r="DP80" s="34"/>
      <c r="DQ80" s="34"/>
      <c r="DR80" s="34">
        <v>49</v>
      </c>
      <c r="DS80" s="34"/>
      <c r="DT80" s="34">
        <v>-2</v>
      </c>
      <c r="DU80" s="34">
        <v>0</v>
      </c>
      <c r="DV80" s="34"/>
      <c r="DW80" s="34">
        <v>166240</v>
      </c>
      <c r="DX80" s="34"/>
      <c r="DY80" s="34">
        <v>0.82</v>
      </c>
      <c r="DZ80" s="34">
        <v>199</v>
      </c>
      <c r="EA80" s="34">
        <v>35</v>
      </c>
      <c r="EB80" s="34">
        <v>46</v>
      </c>
      <c r="EC80" s="34"/>
      <c r="ED80" s="34">
        <v>5.17</v>
      </c>
      <c r="EE80" s="34">
        <v>16200</v>
      </c>
      <c r="EF80" s="34">
        <v>480</v>
      </c>
      <c r="EG80" s="34"/>
      <c r="EH80" s="34">
        <v>3961</v>
      </c>
      <c r="EI80" s="34">
        <v>531</v>
      </c>
      <c r="EJ80" s="34">
        <v>-453</v>
      </c>
      <c r="EK80" s="34">
        <v>-151</v>
      </c>
      <c r="EL80" s="34">
        <v>-229</v>
      </c>
      <c r="EM80" s="34">
        <v>1776275</v>
      </c>
      <c r="EN80" s="34"/>
      <c r="EO80" s="34">
        <v>0.15</v>
      </c>
      <c r="EP80" s="34">
        <v>12884</v>
      </c>
      <c r="EQ80" s="34">
        <v>2822</v>
      </c>
      <c r="ER80" s="34">
        <v>491</v>
      </c>
      <c r="ES80" s="34">
        <v>3</v>
      </c>
      <c r="ET80" s="34">
        <v>2.89</v>
      </c>
      <c r="EU80" s="34">
        <v>1454</v>
      </c>
      <c r="EV80" s="34"/>
      <c r="EW80" s="34"/>
      <c r="EX80" s="34">
        <v>155</v>
      </c>
      <c r="EY80" s="34">
        <v>18</v>
      </c>
      <c r="EZ80" s="34">
        <v>-15</v>
      </c>
      <c r="FA80" s="34">
        <v>-1</v>
      </c>
      <c r="FB80" s="34">
        <v>-5</v>
      </c>
      <c r="FC80" s="34">
        <v>80360</v>
      </c>
      <c r="FD80" s="34"/>
      <c r="FE80" s="34">
        <v>0.05</v>
      </c>
      <c r="FF80" s="34">
        <v>984</v>
      </c>
      <c r="FG80" s="34">
        <v>398</v>
      </c>
      <c r="FH80" s="34">
        <v>73</v>
      </c>
      <c r="FI80" s="34"/>
      <c r="FJ80" s="34">
        <v>3.93</v>
      </c>
      <c r="FK80" s="34">
        <v>299</v>
      </c>
      <c r="FL80" s="34"/>
      <c r="FM80" s="34"/>
      <c r="FN80" s="34">
        <v>186</v>
      </c>
      <c r="FO80" s="34">
        <v>1</v>
      </c>
      <c r="FP80" s="34">
        <v>-4</v>
      </c>
      <c r="FQ80" s="34">
        <v>-3</v>
      </c>
      <c r="FR80" s="34">
        <v>0</v>
      </c>
      <c r="FS80" s="34">
        <v>16071</v>
      </c>
      <c r="FT80" s="34"/>
      <c r="FU80" s="34">
        <v>0</v>
      </c>
      <c r="FV80" s="34">
        <v>171</v>
      </c>
      <c r="FW80" s="34">
        <v>128</v>
      </c>
      <c r="FX80" s="34"/>
      <c r="FY80" s="34"/>
      <c r="FZ80" s="34">
        <v>4.21</v>
      </c>
      <c r="GA80" s="34">
        <v>1</v>
      </c>
      <c r="GB80" s="34"/>
      <c r="GC80" s="34"/>
      <c r="GD80" s="34">
        <v>0</v>
      </c>
      <c r="GE80" s="34"/>
      <c r="GF80" s="34">
        <v>0</v>
      </c>
      <c r="GG80" s="34">
        <v>0</v>
      </c>
      <c r="GH80" s="34"/>
      <c r="GI80" s="34">
        <v>75</v>
      </c>
      <c r="GJ80" s="34"/>
      <c r="GK80" s="34">
        <v>0</v>
      </c>
      <c r="GL80" s="34">
        <v>1</v>
      </c>
      <c r="GM80" s="34">
        <v>1</v>
      </c>
      <c r="GN80" s="34"/>
      <c r="GO80" s="34"/>
      <c r="GP80" s="34">
        <v>3.86</v>
      </c>
      <c r="GQ80" s="34">
        <v>544</v>
      </c>
      <c r="GR80" s="34"/>
      <c r="GS80" s="34"/>
      <c r="GT80" s="34">
        <v>183</v>
      </c>
      <c r="GU80" s="34">
        <v>13</v>
      </c>
      <c r="GV80" s="34">
        <v>-20</v>
      </c>
      <c r="GW80" s="34">
        <v>-11</v>
      </c>
      <c r="GX80" s="34">
        <v>0</v>
      </c>
      <c r="GY80" s="34">
        <v>21294</v>
      </c>
      <c r="GZ80" s="34"/>
      <c r="HA80" s="34">
        <v>0</v>
      </c>
      <c r="HB80" s="34">
        <v>159</v>
      </c>
      <c r="HC80" s="34">
        <v>385</v>
      </c>
      <c r="HD80" s="34"/>
      <c r="HE80" s="34"/>
      <c r="HF80" s="34">
        <v>6.13</v>
      </c>
      <c r="HG80" s="34">
        <v>57</v>
      </c>
      <c r="HH80" s="34"/>
      <c r="HI80" s="34"/>
      <c r="HJ80" s="34">
        <v>15</v>
      </c>
      <c r="HK80" s="34">
        <v>11</v>
      </c>
      <c r="HL80" s="34">
        <v>-8</v>
      </c>
      <c r="HM80" s="34">
        <v>0</v>
      </c>
      <c r="HN80" s="34">
        <v>-8</v>
      </c>
      <c r="HO80" s="34">
        <v>2204</v>
      </c>
      <c r="HP80" s="34"/>
      <c r="HQ80" s="34">
        <v>0.01</v>
      </c>
      <c r="HR80" s="34">
        <v>57</v>
      </c>
      <c r="HS80" s="34">
        <v>0</v>
      </c>
      <c r="HT80" s="34"/>
      <c r="HU80" s="34"/>
      <c r="HV80" s="34">
        <v>1.26</v>
      </c>
      <c r="HW80" s="34">
        <v>8</v>
      </c>
      <c r="HX80" s="34"/>
      <c r="HY80" s="34"/>
      <c r="HZ80" s="34">
        <v>6</v>
      </c>
      <c r="IA80" s="34">
        <v>0</v>
      </c>
      <c r="IB80" s="34">
        <v>0</v>
      </c>
      <c r="IC80" s="34">
        <v>0</v>
      </c>
      <c r="ID80" s="34">
        <v>0</v>
      </c>
      <c r="IE80" s="34">
        <v>297</v>
      </c>
      <c r="IF80" s="34"/>
      <c r="IG80" s="34">
        <v>0</v>
      </c>
      <c r="IH80" s="34">
        <v>8</v>
      </c>
      <c r="II80" s="34">
        <v>0</v>
      </c>
      <c r="IJ80" s="34"/>
      <c r="IK80" s="34"/>
      <c r="IL80" s="34">
        <v>0.51</v>
      </c>
      <c r="IM80" s="34">
        <v>549</v>
      </c>
      <c r="IN80" s="34"/>
      <c r="IO80" s="34"/>
      <c r="IP80" s="34">
        <v>134</v>
      </c>
      <c r="IQ80" s="34">
        <v>14</v>
      </c>
      <c r="IR80" s="34">
        <v>-5</v>
      </c>
      <c r="IS80" s="34">
        <v>-2</v>
      </c>
      <c r="IT80" s="34">
        <v>-2</v>
      </c>
      <c r="IU80" s="34">
        <v>53615</v>
      </c>
      <c r="IV80" s="34"/>
      <c r="IW80" s="34">
        <v>0.2</v>
      </c>
      <c r="IX80" s="34">
        <v>350</v>
      </c>
      <c r="IY80" s="34">
        <v>149</v>
      </c>
      <c r="IZ80" s="34">
        <v>50</v>
      </c>
      <c r="JA80" s="34"/>
      <c r="JB80" s="34">
        <v>4.3</v>
      </c>
      <c r="JC80" s="34">
        <v>652</v>
      </c>
      <c r="JD80" s="34"/>
      <c r="JE80" s="34"/>
      <c r="JF80" s="34">
        <v>330</v>
      </c>
      <c r="JG80" s="34">
        <v>24</v>
      </c>
      <c r="JH80" s="34">
        <v>-44</v>
      </c>
      <c r="JI80" s="34">
        <v>-33</v>
      </c>
      <c r="JJ80" s="34">
        <v>0</v>
      </c>
      <c r="JK80" s="34">
        <v>190377</v>
      </c>
      <c r="JL80" s="34"/>
      <c r="JM80" s="34">
        <v>0.03</v>
      </c>
      <c r="JN80" s="34">
        <v>410</v>
      </c>
      <c r="JO80" s="34">
        <v>234</v>
      </c>
      <c r="JP80" s="34">
        <v>8</v>
      </c>
      <c r="JQ80" s="34"/>
      <c r="JR80" s="34">
        <v>3.9</v>
      </c>
      <c r="JS80" s="34">
        <v>110</v>
      </c>
      <c r="JT80" s="34"/>
      <c r="JU80" s="34"/>
      <c r="JV80" s="34">
        <v>18</v>
      </c>
      <c r="JW80" s="34">
        <v>4</v>
      </c>
      <c r="JX80" s="34">
        <v>-2</v>
      </c>
      <c r="JY80" s="34">
        <v>0</v>
      </c>
      <c r="JZ80" s="34">
        <v>-1</v>
      </c>
      <c r="KA80" s="34">
        <v>3846</v>
      </c>
      <c r="KB80" s="34"/>
      <c r="KC80" s="34">
        <v>0</v>
      </c>
      <c r="KD80" s="34">
        <v>77</v>
      </c>
      <c r="KE80" s="34">
        <v>33</v>
      </c>
      <c r="KF80" s="34">
        <v>0</v>
      </c>
      <c r="KG80" s="34"/>
      <c r="KH80" s="34">
        <v>3.9</v>
      </c>
      <c r="KI80" s="34">
        <v>106</v>
      </c>
      <c r="KJ80" s="34">
        <v>106</v>
      </c>
      <c r="KK80" s="34"/>
      <c r="KL80" s="34">
        <v>2</v>
      </c>
      <c r="KM80" s="34"/>
      <c r="KN80" s="34">
        <v>0</v>
      </c>
      <c r="KO80" s="34">
        <v>0</v>
      </c>
      <c r="KP80" s="34"/>
      <c r="KQ80" s="34">
        <v>38483</v>
      </c>
      <c r="KR80" s="34"/>
      <c r="KS80" s="34">
        <v>0</v>
      </c>
      <c r="KT80" s="34">
        <v>101</v>
      </c>
      <c r="KU80" s="34">
        <v>5</v>
      </c>
      <c r="KV80" s="34">
        <v>0</v>
      </c>
      <c r="KW80" s="34"/>
      <c r="KX80" s="34">
        <v>2.08</v>
      </c>
      <c r="KY80" s="34">
        <v>952</v>
      </c>
      <c r="KZ80" s="34">
        <v>67</v>
      </c>
      <c r="LA80" s="34"/>
      <c r="LB80" s="34">
        <v>346</v>
      </c>
      <c r="LC80" s="34">
        <v>5</v>
      </c>
      <c r="LD80" s="34">
        <v>-13</v>
      </c>
      <c r="LE80" s="34">
        <v>-10</v>
      </c>
      <c r="LF80" s="34">
        <v>-1</v>
      </c>
      <c r="LG80" s="34">
        <v>208351</v>
      </c>
      <c r="LH80" s="34"/>
      <c r="LI80" s="34">
        <v>0.06</v>
      </c>
      <c r="LJ80" s="34">
        <v>664</v>
      </c>
      <c r="LK80" s="34">
        <v>70</v>
      </c>
      <c r="LL80" s="34">
        <v>218</v>
      </c>
      <c r="LM80" s="34"/>
      <c r="LN80" s="34">
        <v>4.16</v>
      </c>
      <c r="LO80" s="34">
        <v>542</v>
      </c>
      <c r="LP80" s="34">
        <v>62</v>
      </c>
      <c r="LQ80" s="34"/>
      <c r="LR80" s="34">
        <v>27</v>
      </c>
      <c r="LS80" s="34">
        <v>7</v>
      </c>
      <c r="LT80" s="34">
        <v>-4</v>
      </c>
      <c r="LU80" s="34">
        <v>0</v>
      </c>
      <c r="LV80" s="34">
        <v>-2</v>
      </c>
      <c r="LW80" s="34">
        <v>3903</v>
      </c>
      <c r="LX80" s="34"/>
      <c r="LY80" s="34">
        <v>0.21</v>
      </c>
      <c r="LZ80" s="34">
        <v>505</v>
      </c>
      <c r="MA80" s="34">
        <v>34</v>
      </c>
      <c r="MB80" s="34">
        <v>2</v>
      </c>
      <c r="MC80" s="34"/>
      <c r="MD80" s="34">
        <v>2.92</v>
      </c>
      <c r="ME80" s="34">
        <v>1345</v>
      </c>
      <c r="MF80" s="34">
        <v>0</v>
      </c>
      <c r="MG80" s="34"/>
      <c r="MH80" s="34">
        <v>177</v>
      </c>
      <c r="MI80" s="34">
        <v>45</v>
      </c>
      <c r="MJ80" s="34">
        <v>-16</v>
      </c>
      <c r="MK80" s="34">
        <v>-1</v>
      </c>
      <c r="ML80" s="34">
        <v>-11</v>
      </c>
      <c r="MM80" s="34">
        <v>89946</v>
      </c>
      <c r="MN80" s="34"/>
      <c r="MO80" s="34">
        <v>0</v>
      </c>
      <c r="MP80" s="34">
        <v>1024</v>
      </c>
      <c r="MQ80" s="34">
        <v>297</v>
      </c>
      <c r="MR80" s="34">
        <v>24</v>
      </c>
      <c r="MS80" s="34"/>
      <c r="MT80" s="34">
        <v>2.67</v>
      </c>
      <c r="MU80" s="34">
        <v>659</v>
      </c>
      <c r="MV80" s="34"/>
      <c r="MW80" s="34"/>
      <c r="MX80" s="34">
        <v>99</v>
      </c>
      <c r="MY80" s="34">
        <v>2</v>
      </c>
      <c r="MZ80" s="34">
        <v>-10</v>
      </c>
      <c r="NA80" s="34">
        <v>-2</v>
      </c>
      <c r="NB80" s="34">
        <v>-1</v>
      </c>
      <c r="NC80" s="34">
        <v>545393</v>
      </c>
      <c r="ND80" s="34"/>
      <c r="NE80" s="34">
        <v>0.21</v>
      </c>
      <c r="NF80" s="34">
        <v>534</v>
      </c>
      <c r="NG80" s="34">
        <v>126</v>
      </c>
      <c r="NH80" s="34"/>
      <c r="NI80" s="34">
        <v>0</v>
      </c>
      <c r="NJ80" s="34">
        <v>2.75</v>
      </c>
      <c r="NK80" s="34">
        <v>643</v>
      </c>
      <c r="NL80" s="34"/>
      <c r="NM80" s="34"/>
      <c r="NN80" s="34">
        <v>95</v>
      </c>
      <c r="NO80" s="34">
        <v>16</v>
      </c>
      <c r="NP80" s="34">
        <v>-18</v>
      </c>
      <c r="NQ80" s="34">
        <v>-1</v>
      </c>
      <c r="NR80" s="34">
        <v>-8</v>
      </c>
      <c r="NS80" s="34">
        <v>294966</v>
      </c>
      <c r="NT80" s="34"/>
      <c r="NU80" s="34">
        <v>0.22</v>
      </c>
      <c r="NV80" s="34">
        <v>574</v>
      </c>
      <c r="NW80" s="34">
        <v>70</v>
      </c>
      <c r="NX80" s="34">
        <v>0</v>
      </c>
      <c r="NY80" s="34"/>
      <c r="NZ80" s="34">
        <v>1.73</v>
      </c>
      <c r="OA80" s="34">
        <v>1076</v>
      </c>
      <c r="OB80" s="34">
        <v>30</v>
      </c>
      <c r="OC80" s="34"/>
      <c r="OD80" s="34">
        <v>360</v>
      </c>
      <c r="OE80" s="34">
        <v>56</v>
      </c>
      <c r="OF80" s="34">
        <v>-23</v>
      </c>
      <c r="OG80" s="34">
        <v>-2</v>
      </c>
      <c r="OH80" s="34">
        <v>-19</v>
      </c>
      <c r="OI80" s="34">
        <v>42816</v>
      </c>
      <c r="OJ80" s="34"/>
      <c r="OK80" s="34">
        <v>0.01</v>
      </c>
      <c r="OL80" s="34">
        <v>897</v>
      </c>
      <c r="OM80" s="34">
        <v>162</v>
      </c>
      <c r="ON80" s="34">
        <v>16</v>
      </c>
      <c r="OO80" s="34"/>
      <c r="OP80" s="34">
        <v>2.68</v>
      </c>
      <c r="OQ80" s="34">
        <v>714</v>
      </c>
      <c r="OR80" s="34">
        <v>2</v>
      </c>
      <c r="OS80" s="34"/>
      <c r="OT80" s="34">
        <v>71</v>
      </c>
      <c r="OU80" s="34">
        <v>6</v>
      </c>
      <c r="OV80" s="34">
        <v>-9</v>
      </c>
      <c r="OW80" s="34">
        <v>-1</v>
      </c>
      <c r="OX80" s="34">
        <v>-6</v>
      </c>
      <c r="OY80" s="34">
        <v>16050</v>
      </c>
      <c r="OZ80" s="34"/>
      <c r="PA80" s="34">
        <v>0.16</v>
      </c>
      <c r="PB80" s="34">
        <v>562</v>
      </c>
      <c r="PC80" s="34">
        <v>129</v>
      </c>
      <c r="PD80" s="34">
        <v>24</v>
      </c>
      <c r="PE80" s="34">
        <v>0</v>
      </c>
      <c r="PF80" s="34">
        <v>3.4</v>
      </c>
      <c r="PG80" s="34">
        <v>432</v>
      </c>
      <c r="PH80" s="34">
        <v>10</v>
      </c>
      <c r="PI80" s="34"/>
      <c r="PJ80" s="34">
        <v>56</v>
      </c>
      <c r="PK80" s="34">
        <v>1</v>
      </c>
      <c r="PL80" s="34">
        <v>-4</v>
      </c>
      <c r="PM80" s="34">
        <v>-1</v>
      </c>
      <c r="PN80" s="34">
        <v>-1</v>
      </c>
      <c r="PO80" s="34">
        <v>6170</v>
      </c>
      <c r="PP80" s="34"/>
      <c r="PQ80" s="34">
        <v>0.2</v>
      </c>
      <c r="PR80" s="34">
        <v>377</v>
      </c>
      <c r="PS80" s="34">
        <v>55</v>
      </c>
      <c r="PT80" s="34"/>
      <c r="PU80" s="34"/>
      <c r="PV80" s="34">
        <v>2.25</v>
      </c>
      <c r="PW80" s="34">
        <v>1890</v>
      </c>
      <c r="PX80" s="34">
        <v>2</v>
      </c>
      <c r="PY80" s="34"/>
      <c r="PZ80" s="34">
        <v>581</v>
      </c>
      <c r="QA80" s="34">
        <v>41</v>
      </c>
      <c r="QB80" s="34">
        <v>-35</v>
      </c>
      <c r="QC80" s="34">
        <v>-5</v>
      </c>
      <c r="QD80" s="34">
        <v>-23</v>
      </c>
      <c r="QE80" s="34">
        <v>34172</v>
      </c>
      <c r="QF80" s="34"/>
      <c r="QG80" s="34">
        <v>0.21</v>
      </c>
      <c r="QH80" s="34">
        <v>1710</v>
      </c>
      <c r="QI80" s="34">
        <v>164</v>
      </c>
      <c r="QJ80" s="34">
        <v>14</v>
      </c>
      <c r="QK80" s="34">
        <v>3</v>
      </c>
      <c r="QL80" s="34">
        <v>2.1800000000000002</v>
      </c>
      <c r="QM80" s="34">
        <v>2620</v>
      </c>
      <c r="QN80" s="34">
        <v>199</v>
      </c>
      <c r="QO80" s="34"/>
      <c r="QP80" s="34">
        <v>783</v>
      </c>
      <c r="QQ80" s="34">
        <v>259</v>
      </c>
      <c r="QR80" s="34">
        <v>-212</v>
      </c>
      <c r="QS80" s="34">
        <v>-74</v>
      </c>
      <c r="QT80" s="34">
        <v>-136</v>
      </c>
      <c r="QU80" s="34">
        <v>105378</v>
      </c>
      <c r="QV80" s="34"/>
      <c r="QW80" s="34">
        <v>0.38</v>
      </c>
      <c r="QX80" s="34">
        <v>2362</v>
      </c>
      <c r="QY80" s="34">
        <v>251</v>
      </c>
      <c r="QZ80" s="34">
        <v>7</v>
      </c>
      <c r="RA80" s="34">
        <v>0</v>
      </c>
      <c r="RB80" s="34">
        <v>1.77</v>
      </c>
      <c r="RC80" s="34">
        <v>485</v>
      </c>
      <c r="RD80" s="34"/>
      <c r="RE80" s="34"/>
      <c r="RF80" s="34">
        <v>151</v>
      </c>
      <c r="RG80" s="34">
        <v>2</v>
      </c>
      <c r="RH80" s="34">
        <v>-3</v>
      </c>
      <c r="RI80" s="34">
        <v>-1</v>
      </c>
      <c r="RJ80" s="34">
        <v>-1</v>
      </c>
      <c r="RK80" s="34">
        <v>6470</v>
      </c>
      <c r="RL80" s="34"/>
      <c r="RM80" s="34">
        <v>0.02</v>
      </c>
      <c r="RN80" s="34">
        <v>435</v>
      </c>
      <c r="RO80" s="34">
        <v>45</v>
      </c>
      <c r="RP80" s="34">
        <v>5</v>
      </c>
      <c r="RQ80" s="34"/>
      <c r="RR80" s="34">
        <v>1.53</v>
      </c>
      <c r="RS80" s="34">
        <v>109</v>
      </c>
      <c r="RT80" s="34">
        <v>2</v>
      </c>
      <c r="RU80" s="34"/>
      <c r="RV80" s="34">
        <v>31</v>
      </c>
      <c r="RW80" s="34">
        <v>2</v>
      </c>
      <c r="RX80" s="34">
        <v>-1</v>
      </c>
      <c r="RY80" s="34">
        <v>-1</v>
      </c>
      <c r="RZ80" s="34">
        <v>0</v>
      </c>
      <c r="SA80" s="34">
        <v>1621</v>
      </c>
      <c r="SB80" s="34"/>
      <c r="SC80" s="34">
        <v>0</v>
      </c>
      <c r="SD80" s="34">
        <v>59</v>
      </c>
      <c r="SE80" s="34">
        <v>41</v>
      </c>
      <c r="SF80" s="34">
        <v>10</v>
      </c>
      <c r="SG80" s="34"/>
      <c r="SH80" s="34">
        <v>4.6399999999999997</v>
      </c>
      <c r="SI80" s="34">
        <v>887</v>
      </c>
      <c r="SJ80" s="34"/>
      <c r="SK80" s="34"/>
      <c r="SL80" s="34">
        <v>146</v>
      </c>
      <c r="SM80" s="34">
        <v>3</v>
      </c>
      <c r="SN80" s="34">
        <v>-6</v>
      </c>
      <c r="SO80" s="34">
        <v>-2</v>
      </c>
      <c r="SP80" s="34">
        <v>-3</v>
      </c>
      <c r="SQ80" s="34">
        <v>13493</v>
      </c>
      <c r="SR80" s="34"/>
      <c r="SS80" s="34">
        <v>7.0000000000000007E-2</v>
      </c>
      <c r="ST80" s="34">
        <v>806</v>
      </c>
      <c r="SU80" s="34">
        <v>41</v>
      </c>
      <c r="SV80" s="34">
        <v>41</v>
      </c>
      <c r="SW80" s="34"/>
      <c r="SX80" s="34">
        <v>2.78</v>
      </c>
      <c r="SY80" s="34">
        <v>63</v>
      </c>
      <c r="SZ80" s="34"/>
      <c r="TA80" s="34"/>
      <c r="TB80" s="34">
        <v>9</v>
      </c>
      <c r="TC80" s="34">
        <v>1</v>
      </c>
      <c r="TD80" s="34">
        <v>-1</v>
      </c>
      <c r="TE80" s="34">
        <v>0</v>
      </c>
      <c r="TF80" s="34">
        <v>0</v>
      </c>
      <c r="TG80" s="34">
        <v>927</v>
      </c>
      <c r="TH80" s="34"/>
      <c r="TI80" s="34">
        <v>0</v>
      </c>
      <c r="TJ80" s="34">
        <v>57</v>
      </c>
      <c r="TK80" s="34">
        <v>6</v>
      </c>
      <c r="TL80" s="34"/>
      <c r="TM80" s="34"/>
      <c r="TN80" s="34">
        <v>2.19</v>
      </c>
      <c r="TO80" s="34">
        <v>6420</v>
      </c>
      <c r="TP80" s="34">
        <v>1634</v>
      </c>
      <c r="TQ80" s="34"/>
      <c r="TR80" s="34">
        <v>1620</v>
      </c>
      <c r="TS80" s="34">
        <v>35</v>
      </c>
      <c r="TT80" s="34">
        <v>-76</v>
      </c>
      <c r="TU80" s="34">
        <v>-23</v>
      </c>
      <c r="TV80" s="34">
        <v>-19</v>
      </c>
      <c r="TW80" s="34">
        <v>2204566</v>
      </c>
      <c r="TX80" s="34"/>
      <c r="TY80" s="34">
        <v>0.18</v>
      </c>
      <c r="TZ80" s="34">
        <v>2440</v>
      </c>
      <c r="UA80" s="34">
        <v>1322</v>
      </c>
      <c r="UB80" s="34">
        <v>2526</v>
      </c>
      <c r="UC80" s="34">
        <v>132</v>
      </c>
      <c r="UD80" s="34">
        <v>8.66</v>
      </c>
      <c r="UE80" s="34">
        <v>6037</v>
      </c>
      <c r="UF80" s="34">
        <v>1356</v>
      </c>
      <c r="UG80" s="34"/>
      <c r="UH80" s="34">
        <v>1603</v>
      </c>
      <c r="UI80" s="34">
        <v>35</v>
      </c>
      <c r="UJ80" s="34">
        <v>-68</v>
      </c>
      <c r="UK80" s="34">
        <v>-23</v>
      </c>
      <c r="UL80" s="34">
        <v>-19</v>
      </c>
      <c r="UM80" s="34">
        <v>2023195</v>
      </c>
      <c r="UN80" s="34"/>
      <c r="UO80" s="34">
        <v>0.15</v>
      </c>
      <c r="UP80" s="34">
        <v>2208</v>
      </c>
      <c r="UQ80" s="34">
        <v>1254</v>
      </c>
      <c r="UR80" s="34">
        <v>2444</v>
      </c>
      <c r="US80" s="34">
        <v>132</v>
      </c>
      <c r="UT80" s="34">
        <v>8.8000000000000007</v>
      </c>
      <c r="UU80" s="34">
        <v>4973</v>
      </c>
      <c r="UV80" s="34">
        <v>1160</v>
      </c>
      <c r="UW80" s="34"/>
      <c r="UX80" s="34">
        <v>1581</v>
      </c>
      <c r="UY80" s="34">
        <v>33</v>
      </c>
      <c r="UZ80" s="34">
        <v>-65</v>
      </c>
      <c r="VA80" s="34">
        <v>-25</v>
      </c>
      <c r="VB80" s="34">
        <v>-17</v>
      </c>
      <c r="VC80" s="34">
        <v>1304030</v>
      </c>
      <c r="VD80" s="34"/>
      <c r="VE80" s="34">
        <v>0.15</v>
      </c>
      <c r="VF80" s="34">
        <v>1936</v>
      </c>
      <c r="VG80" s="34">
        <v>925</v>
      </c>
      <c r="VH80" s="34">
        <v>2050</v>
      </c>
      <c r="VI80" s="34">
        <v>63</v>
      </c>
      <c r="VJ80" s="34">
        <v>8.3699999999999992</v>
      </c>
      <c r="VK80" s="34">
        <v>278</v>
      </c>
      <c r="VL80" s="34">
        <v>278</v>
      </c>
      <c r="VM80" s="34"/>
      <c r="VN80" s="34">
        <v>17</v>
      </c>
      <c r="VO80" s="34">
        <v>0</v>
      </c>
      <c r="VP80" s="34">
        <v>-6</v>
      </c>
      <c r="VQ80" s="34">
        <v>0</v>
      </c>
      <c r="VR80" s="34"/>
      <c r="VS80" s="34">
        <v>143821</v>
      </c>
      <c r="VT80" s="34"/>
      <c r="VU80" s="34">
        <v>0.69</v>
      </c>
      <c r="VV80" s="34">
        <v>204</v>
      </c>
      <c r="VW80" s="34">
        <v>45</v>
      </c>
      <c r="VX80" s="34">
        <v>29</v>
      </c>
      <c r="VY80" s="34"/>
      <c r="VZ80" s="34">
        <v>5.0999999999999996</v>
      </c>
      <c r="WA80" s="34">
        <v>104</v>
      </c>
      <c r="WB80" s="34"/>
      <c r="WC80" s="34"/>
      <c r="WD80" s="34">
        <v>0</v>
      </c>
      <c r="WE80" s="34">
        <v>1</v>
      </c>
      <c r="WF80" s="34">
        <v>-2</v>
      </c>
      <c r="WG80" s="34">
        <v>0</v>
      </c>
      <c r="WH80" s="34">
        <v>0</v>
      </c>
      <c r="WI80" s="34">
        <v>37550</v>
      </c>
      <c r="WJ80" s="34"/>
      <c r="WK80" s="34">
        <v>0</v>
      </c>
      <c r="WL80" s="34">
        <v>28</v>
      </c>
      <c r="WM80" s="34">
        <v>24</v>
      </c>
      <c r="WN80" s="34">
        <v>52</v>
      </c>
      <c r="WO80" s="34"/>
      <c r="WP80" s="34">
        <v>9.6</v>
      </c>
      <c r="WQ80" s="34">
        <v>2402</v>
      </c>
      <c r="WR80" s="34"/>
      <c r="WS80" s="34"/>
      <c r="WT80" s="34">
        <v>19</v>
      </c>
      <c r="WU80" s="34">
        <v>1</v>
      </c>
      <c r="WV80" s="34">
        <v>-2</v>
      </c>
      <c r="WW80" s="34">
        <v>0</v>
      </c>
      <c r="WX80" s="34">
        <v>0</v>
      </c>
      <c r="WY80" s="34">
        <v>161327</v>
      </c>
      <c r="WZ80" s="34"/>
      <c r="XA80" s="34">
        <v>0</v>
      </c>
      <c r="XB80" s="34">
        <v>511</v>
      </c>
      <c r="XC80" s="34">
        <v>517</v>
      </c>
      <c r="XD80" s="34">
        <v>704</v>
      </c>
      <c r="XE80" s="34">
        <v>669</v>
      </c>
      <c r="XF80" s="34">
        <v>14.72</v>
      </c>
      <c r="XG80" s="34">
        <v>2225</v>
      </c>
      <c r="XH80" s="34"/>
      <c r="XI80" s="34"/>
      <c r="XJ80" s="34">
        <v>172</v>
      </c>
      <c r="XK80" s="34">
        <v>24</v>
      </c>
      <c r="XL80" s="34">
        <v>-24</v>
      </c>
      <c r="XM80" s="34">
        <v>-2</v>
      </c>
      <c r="XN80" s="34">
        <v>-14</v>
      </c>
      <c r="XO80" s="34">
        <v>58438</v>
      </c>
      <c r="XP80" s="34"/>
      <c r="XQ80" s="34">
        <v>0.11</v>
      </c>
      <c r="XR80" s="34">
        <v>1754</v>
      </c>
      <c r="XS80" s="34">
        <v>272</v>
      </c>
      <c r="XT80" s="34">
        <v>104</v>
      </c>
      <c r="XU80" s="34">
        <v>95</v>
      </c>
      <c r="XV80" s="34">
        <v>3.99</v>
      </c>
      <c r="XW80" s="34">
        <v>1148</v>
      </c>
      <c r="XX80" s="34"/>
      <c r="XY80" s="34"/>
      <c r="XZ80" s="34">
        <v>77</v>
      </c>
      <c r="YA80" s="34">
        <v>2</v>
      </c>
      <c r="YB80" s="34">
        <v>-5</v>
      </c>
      <c r="YC80" s="34">
        <v>0</v>
      </c>
      <c r="YD80" s="34">
        <v>-1</v>
      </c>
      <c r="YE80" s="34">
        <v>27578</v>
      </c>
      <c r="YF80" s="34"/>
      <c r="YG80" s="34">
        <v>0</v>
      </c>
      <c r="YH80" s="34">
        <v>922</v>
      </c>
      <c r="YI80" s="34">
        <v>130</v>
      </c>
      <c r="YJ80" s="34">
        <v>72</v>
      </c>
      <c r="YK80" s="34">
        <v>24</v>
      </c>
      <c r="YL80" s="34">
        <v>3.17</v>
      </c>
      <c r="YM80" s="34">
        <v>477</v>
      </c>
      <c r="YN80" s="34"/>
      <c r="YO80" s="34"/>
      <c r="YP80" s="34">
        <v>35</v>
      </c>
      <c r="YQ80" s="34">
        <v>15</v>
      </c>
      <c r="YR80" s="34">
        <v>-13</v>
      </c>
      <c r="YS80" s="34">
        <v>0</v>
      </c>
      <c r="YT80" s="34">
        <v>-11</v>
      </c>
      <c r="YU80" s="34">
        <v>14534</v>
      </c>
      <c r="YV80" s="34"/>
      <c r="YW80" s="34">
        <v>0</v>
      </c>
      <c r="YX80" s="34">
        <v>333</v>
      </c>
      <c r="YY80" s="34">
        <v>55</v>
      </c>
      <c r="YZ80" s="34">
        <v>24</v>
      </c>
      <c r="ZA80" s="34">
        <v>65</v>
      </c>
      <c r="ZB80" s="34">
        <v>6.89</v>
      </c>
      <c r="ZC80" s="34">
        <v>600</v>
      </c>
      <c r="ZD80" s="34"/>
      <c r="ZE80" s="34"/>
      <c r="ZF80" s="34">
        <v>59</v>
      </c>
      <c r="ZG80" s="34">
        <v>7</v>
      </c>
      <c r="ZH80" s="34">
        <v>-6</v>
      </c>
      <c r="ZI80" s="34">
        <v>-1</v>
      </c>
      <c r="ZJ80" s="34">
        <v>-2</v>
      </c>
      <c r="ZK80" s="34">
        <v>16325</v>
      </c>
      <c r="ZL80" s="34"/>
      <c r="ZM80" s="34">
        <v>0.39</v>
      </c>
      <c r="ZN80" s="34">
        <v>499</v>
      </c>
      <c r="ZO80" s="34">
        <v>87</v>
      </c>
      <c r="ZP80" s="34">
        <v>8</v>
      </c>
      <c r="ZQ80" s="34">
        <v>7</v>
      </c>
      <c r="ZR80" s="34">
        <v>3.25</v>
      </c>
      <c r="ZS80" s="34">
        <v>5983</v>
      </c>
      <c r="ZT80" s="34">
        <v>278</v>
      </c>
      <c r="ZU80" s="34"/>
      <c r="ZV80" s="34">
        <v>815</v>
      </c>
      <c r="ZW80" s="34">
        <v>139</v>
      </c>
      <c r="ZX80" s="34">
        <v>-115</v>
      </c>
      <c r="ZY80" s="34">
        <v>-4</v>
      </c>
      <c r="ZZ80" s="34">
        <v>-96</v>
      </c>
      <c r="AAA80" s="34">
        <v>197457</v>
      </c>
      <c r="AAB80" s="34"/>
      <c r="AAC80" s="34">
        <v>0.13</v>
      </c>
      <c r="AAD80" s="34">
        <v>5162</v>
      </c>
      <c r="AAE80" s="34">
        <v>563</v>
      </c>
      <c r="AAF80" s="34">
        <v>258</v>
      </c>
      <c r="AAG80" s="34">
        <v>1</v>
      </c>
      <c r="AAH80" s="34">
        <v>2.64</v>
      </c>
      <c r="AAI80" s="34">
        <v>3135</v>
      </c>
      <c r="AAJ80" s="34">
        <v>199</v>
      </c>
      <c r="AAK80" s="34"/>
      <c r="AAL80" s="34">
        <v>1057</v>
      </c>
      <c r="AAM80" s="34">
        <v>26</v>
      </c>
      <c r="AAN80" s="34">
        <v>-28</v>
      </c>
      <c r="AAO80" s="34">
        <v>-9</v>
      </c>
      <c r="AAP80" s="34">
        <v>-2</v>
      </c>
      <c r="AAQ80" s="34">
        <v>467983</v>
      </c>
      <c r="AAR80" s="34"/>
      <c r="AAS80" s="34">
        <v>0.45</v>
      </c>
      <c r="AAT80" s="34">
        <v>1596</v>
      </c>
      <c r="AAU80" s="34">
        <v>845</v>
      </c>
      <c r="AAV80" s="34">
        <v>438</v>
      </c>
      <c r="AAW80" s="34">
        <v>255</v>
      </c>
      <c r="AAX80" s="34">
        <v>7.14</v>
      </c>
      <c r="AAY80" s="34">
        <v>1241</v>
      </c>
      <c r="AAZ80" s="34">
        <v>199</v>
      </c>
      <c r="ABA80" s="34"/>
      <c r="ABB80" s="34">
        <v>85</v>
      </c>
      <c r="ABC80" s="34">
        <v>25</v>
      </c>
      <c r="ABD80" s="34">
        <v>-5</v>
      </c>
      <c r="ABE80" s="34">
        <v>0</v>
      </c>
      <c r="ABF80" s="34">
        <v>-1</v>
      </c>
      <c r="ABG80" s="34">
        <v>114293</v>
      </c>
      <c r="ABH80" s="34"/>
      <c r="ABI80" s="34">
        <v>0.32</v>
      </c>
      <c r="ABJ80" s="34">
        <v>488</v>
      </c>
      <c r="ABK80" s="34">
        <v>312</v>
      </c>
      <c r="ABL80" s="34">
        <v>186</v>
      </c>
      <c r="ABM80" s="34">
        <v>255</v>
      </c>
      <c r="ABN80" s="34">
        <v>10.64</v>
      </c>
      <c r="ABO80" s="34">
        <v>50</v>
      </c>
      <c r="ABP80" s="34"/>
      <c r="ABQ80" s="34"/>
      <c r="ABR80" s="34">
        <v>39</v>
      </c>
      <c r="ABS80" s="34"/>
      <c r="ABT80" s="34">
        <v>-1</v>
      </c>
      <c r="ABU80" s="34">
        <v>-1</v>
      </c>
      <c r="ABV80" s="34"/>
      <c r="ABW80" s="34">
        <v>43651</v>
      </c>
      <c r="ABX80" s="34"/>
      <c r="ABY80" s="34">
        <v>0</v>
      </c>
      <c r="ABZ80" s="34">
        <v>40</v>
      </c>
      <c r="ACA80" s="34">
        <v>10</v>
      </c>
      <c r="ACB80" s="34">
        <v>0</v>
      </c>
      <c r="ACC80" s="34"/>
      <c r="ACD80" s="34">
        <v>2.87</v>
      </c>
      <c r="ACE80" s="34">
        <v>416</v>
      </c>
      <c r="ACF80" s="34"/>
      <c r="ACG80" s="34"/>
      <c r="ACH80" s="34">
        <v>250</v>
      </c>
      <c r="ACI80" s="34"/>
      <c r="ACJ80" s="34">
        <v>-5</v>
      </c>
      <c r="ACK80" s="34">
        <v>-3</v>
      </c>
      <c r="ACL80" s="34"/>
      <c r="ACM80" s="34">
        <v>221127</v>
      </c>
      <c r="ACN80" s="34"/>
      <c r="ACO80" s="34">
        <v>0.59</v>
      </c>
      <c r="ACP80" s="34">
        <v>159</v>
      </c>
      <c r="ACQ80" s="34">
        <v>257</v>
      </c>
      <c r="ACR80" s="34"/>
      <c r="ACS80" s="34"/>
      <c r="ACT80" s="34">
        <v>5.05</v>
      </c>
      <c r="ACU80" s="34">
        <v>1393</v>
      </c>
      <c r="ACV80" s="34"/>
      <c r="ACW80" s="34"/>
      <c r="ACX80" s="34">
        <v>682</v>
      </c>
      <c r="ACY80" s="34">
        <v>1</v>
      </c>
      <c r="ACZ80" s="34">
        <v>-17</v>
      </c>
      <c r="ADA80" s="34">
        <v>-5</v>
      </c>
      <c r="ADB80" s="34">
        <v>-1</v>
      </c>
      <c r="ADC80" s="34">
        <v>85609</v>
      </c>
      <c r="ADD80" s="34"/>
      <c r="ADE80" s="34">
        <v>0.46</v>
      </c>
      <c r="ADF80" s="34">
        <v>894</v>
      </c>
      <c r="ADG80" s="34">
        <v>247</v>
      </c>
      <c r="ADH80" s="34">
        <v>251</v>
      </c>
      <c r="ADI80" s="34"/>
      <c r="ADJ80" s="34">
        <v>4.83</v>
      </c>
      <c r="ADK80" s="34">
        <v>34</v>
      </c>
      <c r="ADL80" s="34"/>
      <c r="ADM80" s="34"/>
      <c r="ADN80" s="34">
        <v>2</v>
      </c>
      <c r="ADO80" s="34">
        <v>0</v>
      </c>
      <c r="ADP80" s="34">
        <v>0</v>
      </c>
      <c r="ADQ80" s="34">
        <v>0</v>
      </c>
      <c r="ADR80" s="34">
        <v>0</v>
      </c>
      <c r="ADS80" s="34">
        <v>3304</v>
      </c>
      <c r="ADT80" s="34"/>
      <c r="ADU80" s="34">
        <v>0.84</v>
      </c>
      <c r="ADV80" s="34">
        <v>15</v>
      </c>
      <c r="ADW80" s="34">
        <v>19</v>
      </c>
      <c r="ADX80" s="34"/>
      <c r="ADY80" s="34"/>
      <c r="ADZ80" s="34">
        <v>5.52</v>
      </c>
      <c r="AEA80" s="34">
        <v>109</v>
      </c>
      <c r="AEB80" s="34"/>
      <c r="AEC80" s="34"/>
      <c r="AED80" s="34">
        <v>22</v>
      </c>
      <c r="AEE80" s="34">
        <v>1</v>
      </c>
      <c r="AEF80" s="34">
        <v>-1</v>
      </c>
      <c r="AEG80" s="34">
        <v>0</v>
      </c>
      <c r="AEH80" s="34">
        <v>0</v>
      </c>
      <c r="AEI80" s="34">
        <v>1914</v>
      </c>
      <c r="AEJ80" s="34"/>
      <c r="AEK80" s="34">
        <v>0</v>
      </c>
      <c r="AEL80" s="34">
        <v>37</v>
      </c>
      <c r="AEM80" s="34">
        <v>68</v>
      </c>
      <c r="AEN80" s="34">
        <v>3</v>
      </c>
      <c r="AEO80" s="34"/>
      <c r="AEP80" s="34">
        <v>3.44</v>
      </c>
      <c r="AEQ80" s="34">
        <v>50641</v>
      </c>
      <c r="AER80" s="34">
        <v>28</v>
      </c>
      <c r="AES80" s="34"/>
      <c r="AET80" s="34">
        <v>5977</v>
      </c>
      <c r="AEU80" s="34">
        <v>212</v>
      </c>
      <c r="AEV80" s="34">
        <v>-270</v>
      </c>
      <c r="AEW80" s="34">
        <v>-56</v>
      </c>
      <c r="AEX80" s="34">
        <v>-72</v>
      </c>
      <c r="AEY80" s="34">
        <v>574869</v>
      </c>
      <c r="AEZ80" s="34"/>
      <c r="AFA80" s="34">
        <v>0.08</v>
      </c>
      <c r="AFB80" s="34">
        <v>31740</v>
      </c>
      <c r="AFC80" s="34">
        <v>13533</v>
      </c>
      <c r="AFD80" s="34">
        <v>3299</v>
      </c>
      <c r="AFE80" s="34">
        <v>2067</v>
      </c>
      <c r="AFF80" s="34">
        <v>4.62</v>
      </c>
      <c r="AFG80" s="34">
        <v>17506</v>
      </c>
      <c r="AFH80" s="34">
        <v>70</v>
      </c>
      <c r="AFI80" s="34"/>
      <c r="AFJ80" s="34">
        <v>2089</v>
      </c>
      <c r="AFK80" s="34">
        <v>198</v>
      </c>
      <c r="AFL80" s="34">
        <v>-244</v>
      </c>
      <c r="AFM80" s="34">
        <v>-44</v>
      </c>
      <c r="AFN80" s="34">
        <v>-111</v>
      </c>
      <c r="AFO80" s="34"/>
      <c r="AFP80" s="34"/>
      <c r="AFQ80" s="34"/>
      <c r="AFR80" s="34">
        <v>13193</v>
      </c>
      <c r="AFS80" s="34">
        <v>2714</v>
      </c>
      <c r="AFT80" s="34">
        <v>1469</v>
      </c>
      <c r="AFU80" s="34">
        <v>130</v>
      </c>
      <c r="AFV80" s="34">
        <v>0.68</v>
      </c>
      <c r="AFW80" s="34"/>
      <c r="AFX80" s="34"/>
      <c r="AFY80" s="34"/>
      <c r="AFZ80" s="34"/>
      <c r="AGA80" s="34"/>
      <c r="AGB80" s="34"/>
      <c r="AGC80" s="34"/>
      <c r="AGD80" s="34"/>
      <c r="AGE80" s="34"/>
      <c r="AGF80" s="34"/>
      <c r="AGG80" s="34"/>
      <c r="AGH80" s="34"/>
      <c r="AGI80" s="34"/>
      <c r="AGJ80" s="34"/>
      <c r="AGK80" s="34"/>
      <c r="AGL80" s="34"/>
      <c r="AGM80" s="34">
        <v>17506</v>
      </c>
      <c r="AGN80" s="34">
        <v>70</v>
      </c>
      <c r="AGO80" s="34"/>
      <c r="AGP80" s="34">
        <v>2089</v>
      </c>
      <c r="AGQ80" s="34">
        <v>198</v>
      </c>
      <c r="AGR80" s="34">
        <v>-244</v>
      </c>
      <c r="AGS80" s="34">
        <v>-44</v>
      </c>
      <c r="AGT80" s="34">
        <v>-111</v>
      </c>
      <c r="AGU80" s="34"/>
      <c r="AGV80" s="34"/>
      <c r="AGW80" s="34"/>
      <c r="AGX80" s="34">
        <v>13193</v>
      </c>
      <c r="AGY80" s="34">
        <v>2714</v>
      </c>
      <c r="AGZ80" s="34">
        <v>1469</v>
      </c>
      <c r="AHA80" s="34">
        <v>130</v>
      </c>
      <c r="AHB80" s="34">
        <v>0.68</v>
      </c>
      <c r="AHC80" s="34">
        <v>105184</v>
      </c>
      <c r="AHD80" s="34">
        <v>2779</v>
      </c>
      <c r="AHE80" s="34"/>
      <c r="AHF80" s="34">
        <v>15871</v>
      </c>
      <c r="AHG80" s="34">
        <v>1171</v>
      </c>
      <c r="AHH80" s="34">
        <v>-1217</v>
      </c>
      <c r="AHI80" s="34">
        <v>-290</v>
      </c>
      <c r="AHJ80" s="34">
        <v>-544</v>
      </c>
      <c r="AHK80" s="34">
        <v>5771627</v>
      </c>
      <c r="AHL80" s="34"/>
      <c r="AHM80" s="34">
        <v>0.2</v>
      </c>
      <c r="AHN80" s="34">
        <v>69659</v>
      </c>
      <c r="AHO80" s="34">
        <v>22826</v>
      </c>
      <c r="AHP80" s="34">
        <v>9346</v>
      </c>
      <c r="AHQ80" s="34">
        <v>3352</v>
      </c>
      <c r="AHR80" s="34">
        <v>4.12</v>
      </c>
      <c r="AHS80" s="32" t="s">
        <v>525</v>
      </c>
      <c r="AHT80" s="198" t="s">
        <v>2389</v>
      </c>
      <c r="AHU80" s="32" t="s">
        <v>350</v>
      </c>
    </row>
    <row r="81" spans="1:906" ht="15" customHeight="1">
      <c r="A81" s="75" t="s">
        <v>102</v>
      </c>
      <c r="B81" s="60" t="s">
        <v>103</v>
      </c>
      <c r="C81" s="36" t="s">
        <v>162</v>
      </c>
      <c r="D81" s="74">
        <v>44926</v>
      </c>
      <c r="E81" s="58" t="s">
        <v>193</v>
      </c>
      <c r="F81" s="58" t="s">
        <v>191</v>
      </c>
      <c r="G81" s="31">
        <v>59453</v>
      </c>
      <c r="H81" s="31">
        <v>1356</v>
      </c>
      <c r="I81" s="31"/>
      <c r="J81" s="31">
        <v>5538</v>
      </c>
      <c r="K81" s="31">
        <v>960</v>
      </c>
      <c r="L81" s="31">
        <v>-931</v>
      </c>
      <c r="M81" s="31">
        <v>-486</v>
      </c>
      <c r="N81" s="31">
        <v>-362</v>
      </c>
      <c r="O81" s="31"/>
      <c r="P81" s="31"/>
      <c r="Q81" s="31"/>
      <c r="R81" s="31">
        <v>38743</v>
      </c>
      <c r="S81" s="31">
        <v>11187</v>
      </c>
      <c r="T81" s="31">
        <v>7375</v>
      </c>
      <c r="U81" s="180">
        <v>2148</v>
      </c>
      <c r="V81" s="34">
        <v>6.35</v>
      </c>
      <c r="W81" s="34">
        <v>13</v>
      </c>
      <c r="X81" s="34"/>
      <c r="Y81" s="34"/>
      <c r="Z81" s="34"/>
      <c r="AA81" s="34"/>
      <c r="AB81" s="34">
        <v>0</v>
      </c>
      <c r="AC81" s="34"/>
      <c r="AD81" s="34"/>
      <c r="AE81" s="34"/>
      <c r="AF81" s="34"/>
      <c r="AG81" s="34"/>
      <c r="AH81" s="34">
        <v>13</v>
      </c>
      <c r="AI81" s="34"/>
      <c r="AJ81" s="34"/>
      <c r="AK81" s="34">
        <v>0</v>
      </c>
      <c r="AL81" s="34">
        <v>2.5</v>
      </c>
      <c r="AM81" s="34">
        <v>44</v>
      </c>
      <c r="AN81" s="34">
        <v>44</v>
      </c>
      <c r="AO81" s="34"/>
      <c r="AP81" s="34">
        <v>42</v>
      </c>
      <c r="AQ81" s="34">
        <v>0</v>
      </c>
      <c r="AR81" s="34">
        <v>-1</v>
      </c>
      <c r="AS81" s="34">
        <v>-1</v>
      </c>
      <c r="AT81" s="34">
        <v>0</v>
      </c>
      <c r="AU81" s="34"/>
      <c r="AV81" s="34"/>
      <c r="AW81" s="34"/>
      <c r="AX81" s="34">
        <v>0</v>
      </c>
      <c r="AY81" s="34"/>
      <c r="AZ81" s="34">
        <v>44</v>
      </c>
      <c r="BA81" s="34"/>
      <c r="BB81" s="34">
        <v>13.44</v>
      </c>
      <c r="BC81" s="34"/>
      <c r="BD81" s="34"/>
      <c r="BE81" s="34"/>
      <c r="BF81" s="34"/>
      <c r="BG81" s="34"/>
      <c r="BH81" s="34"/>
      <c r="BI81" s="34"/>
      <c r="BJ81" s="34"/>
      <c r="BK81" s="34"/>
      <c r="BL81" s="34"/>
      <c r="BM81" s="34"/>
      <c r="BN81" s="34"/>
      <c r="BO81" s="34"/>
      <c r="BP81" s="34"/>
      <c r="BQ81" s="34"/>
      <c r="BR81" s="34"/>
      <c r="BS81" s="34">
        <v>44</v>
      </c>
      <c r="BT81" s="34">
        <v>44</v>
      </c>
      <c r="BU81" s="34"/>
      <c r="BV81" s="34">
        <v>42</v>
      </c>
      <c r="BW81" s="34"/>
      <c r="BX81" s="34">
        <v>-1</v>
      </c>
      <c r="BY81" s="34">
        <v>-1</v>
      </c>
      <c r="BZ81" s="34"/>
      <c r="CA81" s="34"/>
      <c r="CB81" s="34"/>
      <c r="CC81" s="34"/>
      <c r="CD81" s="34">
        <v>0</v>
      </c>
      <c r="CE81" s="34"/>
      <c r="CF81" s="34">
        <v>44</v>
      </c>
      <c r="CG81" s="34"/>
      <c r="CH81" s="34">
        <v>13.48</v>
      </c>
      <c r="CI81" s="34"/>
      <c r="CJ81" s="34"/>
      <c r="CK81" s="34"/>
      <c r="CL81" s="34"/>
      <c r="CM81" s="34"/>
      <c r="CN81" s="34"/>
      <c r="CO81" s="34"/>
      <c r="CP81" s="34"/>
      <c r="CQ81" s="34"/>
      <c r="CR81" s="34"/>
      <c r="CS81" s="34"/>
      <c r="CT81" s="34"/>
      <c r="CU81" s="34"/>
      <c r="CV81" s="34"/>
      <c r="CW81" s="34"/>
      <c r="CX81" s="34"/>
      <c r="CY81" s="34">
        <v>0</v>
      </c>
      <c r="CZ81" s="34"/>
      <c r="DA81" s="34"/>
      <c r="DB81" s="34"/>
      <c r="DC81" s="34"/>
      <c r="DD81" s="34"/>
      <c r="DE81" s="34"/>
      <c r="DF81" s="34"/>
      <c r="DG81" s="34"/>
      <c r="DH81" s="34"/>
      <c r="DI81" s="34"/>
      <c r="DJ81" s="34">
        <v>0</v>
      </c>
      <c r="DK81" s="34"/>
      <c r="DL81" s="34"/>
      <c r="DM81" s="34"/>
      <c r="DN81" s="34">
        <v>2.75</v>
      </c>
      <c r="DO81" s="34">
        <v>0</v>
      </c>
      <c r="DP81" s="34"/>
      <c r="DQ81" s="34"/>
      <c r="DR81" s="34"/>
      <c r="DS81" s="34">
        <v>0</v>
      </c>
      <c r="DT81" s="34">
        <v>0</v>
      </c>
      <c r="DU81" s="34"/>
      <c r="DV81" s="34">
        <v>0</v>
      </c>
      <c r="DW81" s="34"/>
      <c r="DX81" s="34"/>
      <c r="DY81" s="34"/>
      <c r="DZ81" s="34">
        <v>0</v>
      </c>
      <c r="EA81" s="34"/>
      <c r="EB81" s="34"/>
      <c r="EC81" s="34"/>
      <c r="ED81" s="34">
        <v>2.5</v>
      </c>
      <c r="EE81" s="34">
        <v>6610</v>
      </c>
      <c r="EF81" s="34">
        <v>0</v>
      </c>
      <c r="EG81" s="34"/>
      <c r="EH81" s="34">
        <v>352</v>
      </c>
      <c r="EI81" s="34">
        <v>66</v>
      </c>
      <c r="EJ81" s="34">
        <v>-38</v>
      </c>
      <c r="EK81" s="34">
        <v>-12</v>
      </c>
      <c r="EL81" s="34">
        <v>-26</v>
      </c>
      <c r="EM81" s="34"/>
      <c r="EN81" s="34"/>
      <c r="EO81" s="34"/>
      <c r="EP81" s="34">
        <v>5973</v>
      </c>
      <c r="EQ81" s="34">
        <v>517</v>
      </c>
      <c r="ER81" s="34">
        <v>106</v>
      </c>
      <c r="ES81" s="34">
        <v>15</v>
      </c>
      <c r="ET81" s="34">
        <v>2.93</v>
      </c>
      <c r="EU81" s="34">
        <v>759</v>
      </c>
      <c r="EV81" s="34"/>
      <c r="EW81" s="34"/>
      <c r="EX81" s="34">
        <v>15</v>
      </c>
      <c r="EY81" s="34">
        <v>4</v>
      </c>
      <c r="EZ81" s="34">
        <v>-2</v>
      </c>
      <c r="FA81" s="34">
        <v>-2</v>
      </c>
      <c r="FB81" s="34">
        <v>-1</v>
      </c>
      <c r="FC81" s="34"/>
      <c r="FD81" s="34"/>
      <c r="FE81" s="34"/>
      <c r="FF81" s="34">
        <v>721</v>
      </c>
      <c r="FG81" s="34">
        <v>38</v>
      </c>
      <c r="FH81" s="34"/>
      <c r="FI81" s="34">
        <v>0</v>
      </c>
      <c r="FJ81" s="34">
        <v>4.04</v>
      </c>
      <c r="FK81" s="34">
        <v>28</v>
      </c>
      <c r="FL81" s="34"/>
      <c r="FM81" s="34"/>
      <c r="FN81" s="34"/>
      <c r="FO81" s="34"/>
      <c r="FP81" s="34">
        <v>0</v>
      </c>
      <c r="FQ81" s="34"/>
      <c r="FR81" s="34"/>
      <c r="FS81" s="34"/>
      <c r="FT81" s="34"/>
      <c r="FU81" s="34"/>
      <c r="FV81" s="34">
        <v>2</v>
      </c>
      <c r="FW81" s="34">
        <v>26</v>
      </c>
      <c r="FX81" s="34"/>
      <c r="FY81" s="34"/>
      <c r="FZ81" s="34">
        <v>5.97</v>
      </c>
      <c r="GA81" s="34"/>
      <c r="GB81" s="34"/>
      <c r="GC81" s="34"/>
      <c r="GD81" s="34"/>
      <c r="GE81" s="34"/>
      <c r="GF81" s="34"/>
      <c r="GG81" s="34"/>
      <c r="GH81" s="34"/>
      <c r="GI81" s="34"/>
      <c r="GJ81" s="34"/>
      <c r="GK81" s="34"/>
      <c r="GL81" s="34"/>
      <c r="GM81" s="34"/>
      <c r="GN81" s="34"/>
      <c r="GO81" s="34"/>
      <c r="GP81" s="34"/>
      <c r="GQ81" s="34">
        <v>66</v>
      </c>
      <c r="GR81" s="34"/>
      <c r="GS81" s="34"/>
      <c r="GT81" s="34">
        <v>13</v>
      </c>
      <c r="GU81" s="34"/>
      <c r="GV81" s="34">
        <v>0</v>
      </c>
      <c r="GW81" s="34">
        <v>0</v>
      </c>
      <c r="GX81" s="34"/>
      <c r="GY81" s="34"/>
      <c r="GZ81" s="34"/>
      <c r="HA81" s="34"/>
      <c r="HB81" s="34">
        <v>10</v>
      </c>
      <c r="HC81" s="34">
        <v>57</v>
      </c>
      <c r="HD81" s="34"/>
      <c r="HE81" s="34"/>
      <c r="HF81" s="34">
        <v>6.85</v>
      </c>
      <c r="HG81" s="34">
        <v>1</v>
      </c>
      <c r="HH81" s="34"/>
      <c r="HI81" s="34"/>
      <c r="HJ81" s="34"/>
      <c r="HK81" s="34">
        <v>0</v>
      </c>
      <c r="HL81" s="34">
        <v>0</v>
      </c>
      <c r="HM81" s="34"/>
      <c r="HN81" s="34">
        <v>0</v>
      </c>
      <c r="HO81" s="34"/>
      <c r="HP81" s="34"/>
      <c r="HQ81" s="34"/>
      <c r="HR81" s="34">
        <v>0</v>
      </c>
      <c r="HS81" s="34"/>
      <c r="HT81" s="34"/>
      <c r="HU81" s="34">
        <v>0</v>
      </c>
      <c r="HV81" s="34">
        <v>18.84</v>
      </c>
      <c r="HW81" s="34">
        <v>5</v>
      </c>
      <c r="HX81" s="34"/>
      <c r="HY81" s="34"/>
      <c r="HZ81" s="34"/>
      <c r="IA81" s="34"/>
      <c r="IB81" s="34">
        <v>0</v>
      </c>
      <c r="IC81" s="34"/>
      <c r="ID81" s="34"/>
      <c r="IE81" s="34"/>
      <c r="IF81" s="34"/>
      <c r="IG81" s="34"/>
      <c r="IH81" s="34">
        <v>5</v>
      </c>
      <c r="II81" s="34"/>
      <c r="IJ81" s="34"/>
      <c r="IK81" s="34">
        <v>0</v>
      </c>
      <c r="IL81" s="34">
        <v>3.09</v>
      </c>
      <c r="IM81" s="34">
        <v>155</v>
      </c>
      <c r="IN81" s="34"/>
      <c r="IO81" s="34"/>
      <c r="IP81" s="34">
        <v>0</v>
      </c>
      <c r="IQ81" s="34"/>
      <c r="IR81" s="34">
        <v>0</v>
      </c>
      <c r="IS81" s="34">
        <v>0</v>
      </c>
      <c r="IT81" s="34"/>
      <c r="IU81" s="34"/>
      <c r="IV81" s="34"/>
      <c r="IW81" s="34"/>
      <c r="IX81" s="34">
        <v>62</v>
      </c>
      <c r="IY81" s="34">
        <v>10</v>
      </c>
      <c r="IZ81" s="34">
        <v>83</v>
      </c>
      <c r="JA81" s="34"/>
      <c r="JB81" s="34">
        <v>7.18</v>
      </c>
      <c r="JC81" s="34">
        <v>149</v>
      </c>
      <c r="JD81" s="34"/>
      <c r="JE81" s="34"/>
      <c r="JF81" s="34">
        <v>67</v>
      </c>
      <c r="JG81" s="34"/>
      <c r="JH81" s="34">
        <v>-4</v>
      </c>
      <c r="JI81" s="34">
        <v>-4</v>
      </c>
      <c r="JJ81" s="34"/>
      <c r="JK81" s="34"/>
      <c r="JL81" s="34"/>
      <c r="JM81" s="34"/>
      <c r="JN81" s="34">
        <v>105</v>
      </c>
      <c r="JO81" s="34">
        <v>44</v>
      </c>
      <c r="JP81" s="34"/>
      <c r="JQ81" s="34"/>
      <c r="JR81" s="34">
        <v>4.7699999999999996</v>
      </c>
      <c r="JS81" s="34">
        <v>1</v>
      </c>
      <c r="JT81" s="34"/>
      <c r="JU81" s="34"/>
      <c r="JV81" s="34">
        <v>0</v>
      </c>
      <c r="JW81" s="34">
        <v>0</v>
      </c>
      <c r="JX81" s="34">
        <v>0</v>
      </c>
      <c r="JY81" s="34">
        <v>0</v>
      </c>
      <c r="JZ81" s="34"/>
      <c r="KA81" s="34"/>
      <c r="KB81" s="34"/>
      <c r="KC81" s="34"/>
      <c r="KD81" s="34">
        <v>1</v>
      </c>
      <c r="KE81" s="34">
        <v>0</v>
      </c>
      <c r="KF81" s="34"/>
      <c r="KG81" s="34">
        <v>0</v>
      </c>
      <c r="KH81" s="34">
        <v>2.9</v>
      </c>
      <c r="KI81" s="34">
        <v>0</v>
      </c>
      <c r="KJ81" s="34">
        <v>0</v>
      </c>
      <c r="KK81" s="34"/>
      <c r="KL81" s="34"/>
      <c r="KM81" s="34"/>
      <c r="KN81" s="34"/>
      <c r="KO81" s="34"/>
      <c r="KP81" s="34"/>
      <c r="KQ81" s="34"/>
      <c r="KR81" s="34"/>
      <c r="KS81" s="34"/>
      <c r="KT81" s="34">
        <v>0</v>
      </c>
      <c r="KU81" s="34"/>
      <c r="KV81" s="34"/>
      <c r="KW81" s="34"/>
      <c r="KX81" s="34">
        <v>2.88</v>
      </c>
      <c r="KY81" s="34">
        <v>445</v>
      </c>
      <c r="KZ81" s="34"/>
      <c r="LA81" s="34"/>
      <c r="LB81" s="34">
        <v>0</v>
      </c>
      <c r="LC81" s="34">
        <v>1</v>
      </c>
      <c r="LD81" s="34">
        <v>-1</v>
      </c>
      <c r="LE81" s="34">
        <v>0</v>
      </c>
      <c r="LF81" s="34">
        <v>0</v>
      </c>
      <c r="LG81" s="34"/>
      <c r="LH81" s="34"/>
      <c r="LI81" s="34"/>
      <c r="LJ81" s="34">
        <v>444</v>
      </c>
      <c r="LK81" s="34">
        <v>2</v>
      </c>
      <c r="LL81" s="34"/>
      <c r="LM81" s="34"/>
      <c r="LN81" s="34">
        <v>2.59</v>
      </c>
      <c r="LO81" s="34">
        <v>320</v>
      </c>
      <c r="LP81" s="34"/>
      <c r="LQ81" s="34"/>
      <c r="LR81" s="34"/>
      <c r="LS81" s="34"/>
      <c r="LT81" s="34">
        <v>-1</v>
      </c>
      <c r="LU81" s="34"/>
      <c r="LV81" s="34"/>
      <c r="LW81" s="34"/>
      <c r="LX81" s="34"/>
      <c r="LY81" s="34"/>
      <c r="LZ81" s="34">
        <v>299</v>
      </c>
      <c r="MA81" s="34">
        <v>21</v>
      </c>
      <c r="MB81" s="34"/>
      <c r="MC81" s="34"/>
      <c r="MD81" s="34">
        <v>2.79</v>
      </c>
      <c r="ME81" s="34">
        <v>334</v>
      </c>
      <c r="MF81" s="34"/>
      <c r="MG81" s="34"/>
      <c r="MH81" s="34">
        <v>2</v>
      </c>
      <c r="MI81" s="34"/>
      <c r="MJ81" s="34">
        <v>0</v>
      </c>
      <c r="MK81" s="34">
        <v>0</v>
      </c>
      <c r="ML81" s="34"/>
      <c r="MM81" s="34"/>
      <c r="MN81" s="34"/>
      <c r="MO81" s="34"/>
      <c r="MP81" s="34">
        <v>252</v>
      </c>
      <c r="MQ81" s="34">
        <v>52</v>
      </c>
      <c r="MR81" s="34">
        <v>21</v>
      </c>
      <c r="MS81" s="34">
        <v>10</v>
      </c>
      <c r="MT81" s="34">
        <v>4.45</v>
      </c>
      <c r="MU81" s="34">
        <v>670</v>
      </c>
      <c r="MV81" s="34"/>
      <c r="MW81" s="34"/>
      <c r="MX81" s="34">
        <v>0</v>
      </c>
      <c r="MY81" s="34"/>
      <c r="MZ81" s="34">
        <v>-1</v>
      </c>
      <c r="NA81" s="34"/>
      <c r="NB81" s="34"/>
      <c r="NC81" s="34"/>
      <c r="ND81" s="34"/>
      <c r="NE81" s="34"/>
      <c r="NF81" s="34">
        <v>614</v>
      </c>
      <c r="NG81" s="34">
        <v>56</v>
      </c>
      <c r="NH81" s="34">
        <v>0</v>
      </c>
      <c r="NI81" s="34">
        <v>0</v>
      </c>
      <c r="NJ81" s="34">
        <v>2.02</v>
      </c>
      <c r="NK81" s="34">
        <v>206</v>
      </c>
      <c r="NL81" s="34"/>
      <c r="NM81" s="34"/>
      <c r="NN81" s="34">
        <v>61</v>
      </c>
      <c r="NO81" s="34">
        <v>36</v>
      </c>
      <c r="NP81" s="34">
        <v>-7</v>
      </c>
      <c r="NQ81" s="34">
        <v>-2</v>
      </c>
      <c r="NR81" s="34">
        <v>-7</v>
      </c>
      <c r="NS81" s="34"/>
      <c r="NT81" s="34"/>
      <c r="NU81" s="34"/>
      <c r="NV81" s="34">
        <v>206</v>
      </c>
      <c r="NW81" s="34">
        <v>0</v>
      </c>
      <c r="NX81" s="34"/>
      <c r="NY81" s="34"/>
      <c r="NZ81" s="34">
        <v>2.54</v>
      </c>
      <c r="OA81" s="34">
        <v>277</v>
      </c>
      <c r="OB81" s="34"/>
      <c r="OC81" s="34"/>
      <c r="OD81" s="34">
        <v>43</v>
      </c>
      <c r="OE81" s="34">
        <v>0</v>
      </c>
      <c r="OF81" s="34">
        <v>-1</v>
      </c>
      <c r="OG81" s="34">
        <v>-1</v>
      </c>
      <c r="OH81" s="34"/>
      <c r="OI81" s="34"/>
      <c r="OJ81" s="34"/>
      <c r="OK81" s="34"/>
      <c r="OL81" s="34">
        <v>234</v>
      </c>
      <c r="OM81" s="34">
        <v>39</v>
      </c>
      <c r="ON81" s="34"/>
      <c r="OO81" s="34">
        <v>4</v>
      </c>
      <c r="OP81" s="34">
        <v>4.63</v>
      </c>
      <c r="OQ81" s="34">
        <v>119</v>
      </c>
      <c r="OR81" s="34"/>
      <c r="OS81" s="34"/>
      <c r="OT81" s="34">
        <v>2</v>
      </c>
      <c r="OU81" s="34">
        <v>0</v>
      </c>
      <c r="OV81" s="34">
        <v>0</v>
      </c>
      <c r="OW81" s="34">
        <v>0</v>
      </c>
      <c r="OX81" s="34">
        <v>0</v>
      </c>
      <c r="OY81" s="34"/>
      <c r="OZ81" s="34"/>
      <c r="PA81" s="34"/>
      <c r="PB81" s="34">
        <v>117</v>
      </c>
      <c r="PC81" s="34">
        <v>2</v>
      </c>
      <c r="PD81" s="34"/>
      <c r="PE81" s="34">
        <v>0</v>
      </c>
      <c r="PF81" s="34">
        <v>3.75</v>
      </c>
      <c r="PG81" s="34">
        <v>232</v>
      </c>
      <c r="PH81" s="34"/>
      <c r="PI81" s="34"/>
      <c r="PJ81" s="34">
        <v>16</v>
      </c>
      <c r="PK81" s="34">
        <v>0</v>
      </c>
      <c r="PL81" s="34">
        <v>0</v>
      </c>
      <c r="PM81" s="34">
        <v>0</v>
      </c>
      <c r="PN81" s="34"/>
      <c r="PO81" s="34"/>
      <c r="PP81" s="34"/>
      <c r="PQ81" s="34"/>
      <c r="PR81" s="34">
        <v>232</v>
      </c>
      <c r="PS81" s="34"/>
      <c r="PT81" s="34"/>
      <c r="PU81" s="34">
        <v>0</v>
      </c>
      <c r="PV81" s="34">
        <v>1.58</v>
      </c>
      <c r="PW81" s="34">
        <v>1242</v>
      </c>
      <c r="PX81" s="34"/>
      <c r="PY81" s="34"/>
      <c r="PZ81" s="34">
        <v>5</v>
      </c>
      <c r="QA81" s="34">
        <v>3</v>
      </c>
      <c r="QB81" s="34">
        <v>-2</v>
      </c>
      <c r="QC81" s="34">
        <v>-1</v>
      </c>
      <c r="QD81" s="34">
        <v>-1</v>
      </c>
      <c r="QE81" s="34"/>
      <c r="QF81" s="34"/>
      <c r="QG81" s="34"/>
      <c r="QH81" s="34">
        <v>1146</v>
      </c>
      <c r="QI81" s="34">
        <v>94</v>
      </c>
      <c r="QJ81" s="34">
        <v>2</v>
      </c>
      <c r="QK81" s="34"/>
      <c r="QL81" s="34">
        <v>2.1800000000000002</v>
      </c>
      <c r="QM81" s="34">
        <v>1279</v>
      </c>
      <c r="QN81" s="34"/>
      <c r="QO81" s="34"/>
      <c r="QP81" s="34">
        <v>20</v>
      </c>
      <c r="QQ81" s="34">
        <v>21</v>
      </c>
      <c r="QR81" s="34">
        <v>-16</v>
      </c>
      <c r="QS81" s="34">
        <v>-1</v>
      </c>
      <c r="QT81" s="34">
        <v>-16</v>
      </c>
      <c r="QU81" s="34"/>
      <c r="QV81" s="34"/>
      <c r="QW81" s="34"/>
      <c r="QX81" s="34">
        <v>1211</v>
      </c>
      <c r="QY81" s="34">
        <v>68</v>
      </c>
      <c r="QZ81" s="34"/>
      <c r="RA81" s="34"/>
      <c r="RB81" s="34">
        <v>2.2999999999999998</v>
      </c>
      <c r="RC81" s="34">
        <v>185</v>
      </c>
      <c r="RD81" s="34"/>
      <c r="RE81" s="34"/>
      <c r="RF81" s="34">
        <v>95</v>
      </c>
      <c r="RG81" s="34">
        <v>0</v>
      </c>
      <c r="RH81" s="34">
        <v>-1</v>
      </c>
      <c r="RI81" s="34">
        <v>-1</v>
      </c>
      <c r="RJ81" s="34"/>
      <c r="RK81" s="34"/>
      <c r="RL81" s="34"/>
      <c r="RM81" s="34"/>
      <c r="RN81" s="34">
        <v>177</v>
      </c>
      <c r="RO81" s="34">
        <v>8</v>
      </c>
      <c r="RP81" s="34"/>
      <c r="RQ81" s="34"/>
      <c r="RR81" s="34">
        <v>1.67</v>
      </c>
      <c r="RS81" s="34">
        <v>0</v>
      </c>
      <c r="RT81" s="34"/>
      <c r="RU81" s="34"/>
      <c r="RV81" s="34"/>
      <c r="RW81" s="34"/>
      <c r="RX81" s="34"/>
      <c r="RY81" s="34"/>
      <c r="RZ81" s="34"/>
      <c r="SA81" s="34"/>
      <c r="SB81" s="34"/>
      <c r="SC81" s="34"/>
      <c r="SD81" s="34"/>
      <c r="SE81" s="34"/>
      <c r="SF81" s="34"/>
      <c r="SG81" s="34">
        <v>0</v>
      </c>
      <c r="SH81" s="34">
        <v>20.100000000000001</v>
      </c>
      <c r="SI81" s="34">
        <v>135</v>
      </c>
      <c r="SJ81" s="34"/>
      <c r="SK81" s="34"/>
      <c r="SL81" s="34">
        <v>11</v>
      </c>
      <c r="SM81" s="34">
        <v>0</v>
      </c>
      <c r="SN81" s="34">
        <v>0</v>
      </c>
      <c r="SO81" s="34">
        <v>0</v>
      </c>
      <c r="SP81" s="34">
        <v>0</v>
      </c>
      <c r="SQ81" s="34"/>
      <c r="SR81" s="34"/>
      <c r="SS81" s="34"/>
      <c r="ST81" s="34">
        <v>135</v>
      </c>
      <c r="SU81" s="34">
        <v>0</v>
      </c>
      <c r="SV81" s="34"/>
      <c r="SW81" s="34"/>
      <c r="SX81" s="34">
        <v>2.71</v>
      </c>
      <c r="SY81" s="34">
        <v>0</v>
      </c>
      <c r="SZ81" s="34"/>
      <c r="TA81" s="34"/>
      <c r="TB81" s="34">
        <v>0</v>
      </c>
      <c r="TC81" s="34">
        <v>0</v>
      </c>
      <c r="TD81" s="34">
        <v>0</v>
      </c>
      <c r="TE81" s="34"/>
      <c r="TF81" s="34"/>
      <c r="TG81" s="34"/>
      <c r="TH81" s="34"/>
      <c r="TI81" s="34"/>
      <c r="TJ81" s="34">
        <v>0</v>
      </c>
      <c r="TK81" s="34"/>
      <c r="TL81" s="34">
        <v>0</v>
      </c>
      <c r="TM81" s="34"/>
      <c r="TN81" s="34">
        <v>2.79</v>
      </c>
      <c r="TO81" s="34">
        <v>7172</v>
      </c>
      <c r="TP81" s="34">
        <v>996</v>
      </c>
      <c r="TQ81" s="34"/>
      <c r="TR81" s="34">
        <v>286</v>
      </c>
      <c r="TS81" s="34">
        <v>56</v>
      </c>
      <c r="TT81" s="34">
        <v>-31</v>
      </c>
      <c r="TU81" s="34">
        <v>-26</v>
      </c>
      <c r="TV81" s="34">
        <v>-28</v>
      </c>
      <c r="TW81" s="34"/>
      <c r="TX81" s="34"/>
      <c r="TY81" s="34"/>
      <c r="TZ81" s="34">
        <v>582</v>
      </c>
      <c r="UA81" s="34">
        <v>3463</v>
      </c>
      <c r="UB81" s="34">
        <v>3127</v>
      </c>
      <c r="UC81" s="34">
        <v>0</v>
      </c>
      <c r="UD81" s="34">
        <v>8.57</v>
      </c>
      <c r="UE81" s="34">
        <v>2291</v>
      </c>
      <c r="UF81" s="34">
        <v>423</v>
      </c>
      <c r="UG81" s="34"/>
      <c r="UH81" s="34">
        <v>193</v>
      </c>
      <c r="UI81" s="34"/>
      <c r="UJ81" s="34">
        <v>-1</v>
      </c>
      <c r="UK81" s="34">
        <v>-1</v>
      </c>
      <c r="UL81" s="34"/>
      <c r="UM81" s="34"/>
      <c r="UN81" s="34"/>
      <c r="UO81" s="34"/>
      <c r="UP81" s="34">
        <v>105</v>
      </c>
      <c r="UQ81" s="34">
        <v>1479</v>
      </c>
      <c r="UR81" s="34">
        <v>707</v>
      </c>
      <c r="US81" s="34">
        <v>0</v>
      </c>
      <c r="UT81" s="34">
        <v>7.73</v>
      </c>
      <c r="UU81" s="34"/>
      <c r="UV81" s="34"/>
      <c r="UW81" s="34"/>
      <c r="UX81" s="34"/>
      <c r="UY81" s="34"/>
      <c r="UZ81" s="34"/>
      <c r="VA81" s="34"/>
      <c r="VB81" s="34"/>
      <c r="VC81" s="34"/>
      <c r="VD81" s="34"/>
      <c r="VE81" s="34"/>
      <c r="VF81" s="34"/>
      <c r="VG81" s="34"/>
      <c r="VH81" s="34"/>
      <c r="VI81" s="34"/>
      <c r="VJ81" s="34"/>
      <c r="VK81" s="34">
        <v>136</v>
      </c>
      <c r="VL81" s="34">
        <v>89</v>
      </c>
      <c r="VM81" s="34"/>
      <c r="VN81" s="34">
        <v>0</v>
      </c>
      <c r="VO81" s="34"/>
      <c r="VP81" s="34">
        <v>0</v>
      </c>
      <c r="VQ81" s="34"/>
      <c r="VR81" s="34"/>
      <c r="VS81" s="34"/>
      <c r="VT81" s="34"/>
      <c r="VU81" s="34"/>
      <c r="VV81" s="34">
        <v>89</v>
      </c>
      <c r="VW81" s="34">
        <v>13</v>
      </c>
      <c r="VX81" s="34">
        <v>34</v>
      </c>
      <c r="VY81" s="34"/>
      <c r="VZ81" s="34">
        <v>5.64</v>
      </c>
      <c r="WA81" s="34">
        <v>33</v>
      </c>
      <c r="WB81" s="34"/>
      <c r="WC81" s="34"/>
      <c r="WD81" s="34"/>
      <c r="WE81" s="34"/>
      <c r="WF81" s="34"/>
      <c r="WG81" s="34"/>
      <c r="WH81" s="34"/>
      <c r="WI81" s="34"/>
      <c r="WJ81" s="34"/>
      <c r="WK81" s="34"/>
      <c r="WL81" s="34"/>
      <c r="WM81" s="34">
        <v>29</v>
      </c>
      <c r="WN81" s="34">
        <v>4</v>
      </c>
      <c r="WO81" s="34"/>
      <c r="WP81" s="34">
        <v>7.86</v>
      </c>
      <c r="WQ81" s="34">
        <v>2732</v>
      </c>
      <c r="WR81" s="34"/>
      <c r="WS81" s="34"/>
      <c r="WT81" s="34">
        <v>5</v>
      </c>
      <c r="WU81" s="34">
        <v>6</v>
      </c>
      <c r="WV81" s="34">
        <v>0</v>
      </c>
      <c r="WW81" s="34">
        <v>0</v>
      </c>
      <c r="WX81" s="34"/>
      <c r="WY81" s="34"/>
      <c r="WZ81" s="34"/>
      <c r="XA81" s="34"/>
      <c r="XB81" s="34">
        <v>156</v>
      </c>
      <c r="XC81" s="34">
        <v>5</v>
      </c>
      <c r="XD81" s="34">
        <v>2539</v>
      </c>
      <c r="XE81" s="34">
        <v>32</v>
      </c>
      <c r="XF81" s="34">
        <v>17.62</v>
      </c>
      <c r="XG81" s="34">
        <v>1142</v>
      </c>
      <c r="XH81" s="34"/>
      <c r="XI81" s="34"/>
      <c r="XJ81" s="34">
        <v>3</v>
      </c>
      <c r="XK81" s="34">
        <v>19</v>
      </c>
      <c r="XL81" s="34">
        <v>-2</v>
      </c>
      <c r="XM81" s="34">
        <v>0</v>
      </c>
      <c r="XN81" s="34">
        <v>-2</v>
      </c>
      <c r="XO81" s="34"/>
      <c r="XP81" s="34"/>
      <c r="XQ81" s="34"/>
      <c r="XR81" s="34">
        <v>968</v>
      </c>
      <c r="XS81" s="34">
        <v>46</v>
      </c>
      <c r="XT81" s="34">
        <v>80</v>
      </c>
      <c r="XU81" s="34">
        <v>49</v>
      </c>
      <c r="XV81" s="34">
        <v>5.09</v>
      </c>
      <c r="XW81" s="34">
        <v>1037</v>
      </c>
      <c r="XX81" s="34"/>
      <c r="XY81" s="34"/>
      <c r="XZ81" s="34">
        <v>1</v>
      </c>
      <c r="YA81" s="34">
        <v>18</v>
      </c>
      <c r="YB81" s="34">
        <v>-1</v>
      </c>
      <c r="YC81" s="34">
        <v>0</v>
      </c>
      <c r="YD81" s="34">
        <v>-1</v>
      </c>
      <c r="YE81" s="34"/>
      <c r="YF81" s="34"/>
      <c r="YG81" s="34"/>
      <c r="YH81" s="34">
        <v>870</v>
      </c>
      <c r="YI81" s="34">
        <v>41</v>
      </c>
      <c r="YJ81" s="34">
        <v>79</v>
      </c>
      <c r="YK81" s="34">
        <v>47</v>
      </c>
      <c r="YL81" s="34">
        <v>5.13</v>
      </c>
      <c r="YM81" s="34">
        <v>4</v>
      </c>
      <c r="YN81" s="34"/>
      <c r="YO81" s="34"/>
      <c r="YP81" s="34">
        <v>1</v>
      </c>
      <c r="YQ81" s="34">
        <v>0</v>
      </c>
      <c r="YR81" s="34">
        <v>0</v>
      </c>
      <c r="YS81" s="34">
        <v>0</v>
      </c>
      <c r="YT81" s="34">
        <v>0</v>
      </c>
      <c r="YU81" s="34"/>
      <c r="YV81" s="34"/>
      <c r="YW81" s="34"/>
      <c r="YX81" s="34">
        <v>2</v>
      </c>
      <c r="YY81" s="34"/>
      <c r="YZ81" s="34">
        <v>1</v>
      </c>
      <c r="ZA81" s="34">
        <v>2</v>
      </c>
      <c r="ZB81" s="34">
        <v>13.9</v>
      </c>
      <c r="ZC81" s="34">
        <v>101</v>
      </c>
      <c r="ZD81" s="34"/>
      <c r="ZE81" s="34"/>
      <c r="ZF81" s="34">
        <v>0</v>
      </c>
      <c r="ZG81" s="34">
        <v>1</v>
      </c>
      <c r="ZH81" s="34">
        <v>-1</v>
      </c>
      <c r="ZI81" s="34">
        <v>0</v>
      </c>
      <c r="ZJ81" s="34">
        <v>0</v>
      </c>
      <c r="ZK81" s="34"/>
      <c r="ZL81" s="34"/>
      <c r="ZM81" s="34"/>
      <c r="ZN81" s="34">
        <v>97</v>
      </c>
      <c r="ZO81" s="34">
        <v>4</v>
      </c>
      <c r="ZP81" s="34"/>
      <c r="ZQ81" s="34"/>
      <c r="ZR81" s="34">
        <v>4.33</v>
      </c>
      <c r="ZS81" s="34">
        <v>2290</v>
      </c>
      <c r="ZT81" s="34">
        <v>58</v>
      </c>
      <c r="ZU81" s="34"/>
      <c r="ZV81" s="34">
        <v>70</v>
      </c>
      <c r="ZW81" s="34">
        <v>96</v>
      </c>
      <c r="ZX81" s="34">
        <v>-37</v>
      </c>
      <c r="ZY81" s="34">
        <v>-6</v>
      </c>
      <c r="ZZ81" s="34">
        <v>-35</v>
      </c>
      <c r="AAA81" s="34"/>
      <c r="AAB81" s="34"/>
      <c r="AAC81" s="34"/>
      <c r="AAD81" s="34">
        <v>1916</v>
      </c>
      <c r="AAE81" s="34">
        <v>273</v>
      </c>
      <c r="AAF81" s="34">
        <v>44</v>
      </c>
      <c r="AAG81" s="34">
        <v>56</v>
      </c>
      <c r="AAH81" s="34">
        <v>3.94</v>
      </c>
      <c r="AAI81" s="34">
        <v>5377</v>
      </c>
      <c r="AAJ81" s="34">
        <v>258</v>
      </c>
      <c r="AAK81" s="34"/>
      <c r="AAL81" s="34">
        <v>1114</v>
      </c>
      <c r="AAM81" s="34">
        <v>235</v>
      </c>
      <c r="AAN81" s="34">
        <v>-51</v>
      </c>
      <c r="AAO81" s="34">
        <v>-33</v>
      </c>
      <c r="AAP81" s="34">
        <v>-1</v>
      </c>
      <c r="AAQ81" s="34"/>
      <c r="AAR81" s="34"/>
      <c r="AAS81" s="34"/>
      <c r="AAT81" s="34">
        <v>1564</v>
      </c>
      <c r="AAU81" s="34">
        <v>2963</v>
      </c>
      <c r="AAV81" s="34">
        <v>798</v>
      </c>
      <c r="AAW81" s="34">
        <v>52</v>
      </c>
      <c r="AAX81" s="34">
        <v>6.03</v>
      </c>
      <c r="AAY81" s="34">
        <v>926</v>
      </c>
      <c r="AAZ81" s="34">
        <v>125</v>
      </c>
      <c r="ABA81" s="34"/>
      <c r="ABB81" s="34">
        <v>7</v>
      </c>
      <c r="ABC81" s="34">
        <v>3</v>
      </c>
      <c r="ABD81" s="34">
        <v>-1</v>
      </c>
      <c r="ABE81" s="34">
        <v>0</v>
      </c>
      <c r="ABF81" s="34">
        <v>-1</v>
      </c>
      <c r="ABG81" s="34"/>
      <c r="ABH81" s="34"/>
      <c r="ABI81" s="34"/>
      <c r="ABJ81" s="34">
        <v>128</v>
      </c>
      <c r="ABK81" s="34">
        <v>1</v>
      </c>
      <c r="ABL81" s="34">
        <v>798</v>
      </c>
      <c r="ABM81" s="34"/>
      <c r="ABN81" s="34">
        <v>11.51</v>
      </c>
      <c r="ABO81" s="34">
        <v>168</v>
      </c>
      <c r="ABP81" s="34"/>
      <c r="ABQ81" s="34"/>
      <c r="ABR81" s="34">
        <v>128</v>
      </c>
      <c r="ABS81" s="34">
        <v>26</v>
      </c>
      <c r="ABT81" s="34">
        <v>-10</v>
      </c>
      <c r="ABU81" s="34">
        <v>-3</v>
      </c>
      <c r="ABV81" s="34"/>
      <c r="ABW81" s="34"/>
      <c r="ABX81" s="34"/>
      <c r="ABY81" s="34"/>
      <c r="ABZ81" s="34">
        <v>168</v>
      </c>
      <c r="ACA81" s="34"/>
      <c r="ACB81" s="34"/>
      <c r="ACC81" s="34"/>
      <c r="ACD81" s="34">
        <v>2.58</v>
      </c>
      <c r="ACE81" s="34">
        <v>1805</v>
      </c>
      <c r="ACF81" s="34"/>
      <c r="ACG81" s="34"/>
      <c r="ACH81" s="34">
        <v>318</v>
      </c>
      <c r="ACI81" s="34">
        <v>205</v>
      </c>
      <c r="ACJ81" s="34">
        <v>-21</v>
      </c>
      <c r="ACK81" s="34">
        <v>-12</v>
      </c>
      <c r="ACL81" s="34"/>
      <c r="ACM81" s="34"/>
      <c r="ACN81" s="34"/>
      <c r="ACO81" s="34"/>
      <c r="ACP81" s="34">
        <v>815</v>
      </c>
      <c r="ACQ81" s="34">
        <v>989</v>
      </c>
      <c r="ACR81" s="34">
        <v>1</v>
      </c>
      <c r="ACS81" s="34"/>
      <c r="ACT81" s="34">
        <v>4.8099999999999996</v>
      </c>
      <c r="ACU81" s="34">
        <v>2477</v>
      </c>
      <c r="ACV81" s="34">
        <v>133</v>
      </c>
      <c r="ACW81" s="34"/>
      <c r="ACX81" s="34">
        <v>662</v>
      </c>
      <c r="ACY81" s="34">
        <v>0</v>
      </c>
      <c r="ACZ81" s="34">
        <v>-18</v>
      </c>
      <c r="ADA81" s="34">
        <v>-18</v>
      </c>
      <c r="ADB81" s="34">
        <v>0</v>
      </c>
      <c r="ADC81" s="34"/>
      <c r="ADD81" s="34"/>
      <c r="ADE81" s="34"/>
      <c r="ADF81" s="34">
        <v>454</v>
      </c>
      <c r="ADG81" s="34">
        <v>1972</v>
      </c>
      <c r="ADH81" s="34"/>
      <c r="ADI81" s="34">
        <v>52</v>
      </c>
      <c r="ADJ81" s="34">
        <v>5.1100000000000003</v>
      </c>
      <c r="ADK81" s="34">
        <v>2</v>
      </c>
      <c r="ADL81" s="34"/>
      <c r="ADM81" s="34"/>
      <c r="ADN81" s="34"/>
      <c r="ADO81" s="34">
        <v>0</v>
      </c>
      <c r="ADP81" s="34">
        <v>0</v>
      </c>
      <c r="ADQ81" s="34"/>
      <c r="ADR81" s="34">
        <v>0</v>
      </c>
      <c r="ADS81" s="34"/>
      <c r="ADT81" s="34"/>
      <c r="ADU81" s="34"/>
      <c r="ADV81" s="34">
        <v>0</v>
      </c>
      <c r="ADW81" s="34">
        <v>1</v>
      </c>
      <c r="ADX81" s="34"/>
      <c r="ADY81" s="34"/>
      <c r="ADZ81" s="34">
        <v>6.12</v>
      </c>
      <c r="AEA81" s="34">
        <v>119</v>
      </c>
      <c r="AEB81" s="34"/>
      <c r="AEC81" s="34"/>
      <c r="AED81" s="34">
        <v>11</v>
      </c>
      <c r="AEE81" s="34">
        <v>0</v>
      </c>
      <c r="AEF81" s="34">
        <v>0</v>
      </c>
      <c r="AEG81" s="34">
        <v>0</v>
      </c>
      <c r="AEH81" s="34">
        <v>0</v>
      </c>
      <c r="AEI81" s="34"/>
      <c r="AEJ81" s="34"/>
      <c r="AEK81" s="34"/>
      <c r="AEL81" s="34">
        <v>19</v>
      </c>
      <c r="AEM81" s="34">
        <v>5</v>
      </c>
      <c r="AEN81" s="34">
        <v>15</v>
      </c>
      <c r="AEO81" s="34">
        <v>81</v>
      </c>
      <c r="AEP81" s="34">
        <v>24.75</v>
      </c>
      <c r="AEQ81" s="34">
        <v>33953</v>
      </c>
      <c r="AER81" s="34"/>
      <c r="AES81" s="34"/>
      <c r="AET81" s="34">
        <v>3656</v>
      </c>
      <c r="AEU81" s="34">
        <v>483</v>
      </c>
      <c r="AEV81" s="34">
        <v>-770</v>
      </c>
      <c r="AEW81" s="34">
        <v>-409</v>
      </c>
      <c r="AEX81" s="34">
        <v>-270</v>
      </c>
      <c r="AEY81" s="34"/>
      <c r="AEZ81" s="34"/>
      <c r="AFA81" s="34"/>
      <c r="AFB81" s="34">
        <v>27551</v>
      </c>
      <c r="AFC81" s="34">
        <v>3915</v>
      </c>
      <c r="AFD81" s="34">
        <v>623</v>
      </c>
      <c r="AFE81" s="34">
        <v>1863</v>
      </c>
      <c r="AFF81" s="34">
        <v>5.82</v>
      </c>
      <c r="AFG81" s="34">
        <v>11159</v>
      </c>
      <c r="AFH81" s="34"/>
      <c r="AFI81" s="34"/>
      <c r="AFJ81" s="34">
        <v>655</v>
      </c>
      <c r="AFK81" s="34">
        <v>72</v>
      </c>
      <c r="AFL81" s="34">
        <v>-20</v>
      </c>
      <c r="AFM81" s="34">
        <v>-18</v>
      </c>
      <c r="AFN81" s="34">
        <v>-1</v>
      </c>
      <c r="AFO81" s="34"/>
      <c r="AFP81" s="34"/>
      <c r="AFQ81" s="34"/>
      <c r="AFR81" s="34">
        <v>4567</v>
      </c>
      <c r="AFS81" s="34">
        <v>3097</v>
      </c>
      <c r="AFT81" s="34">
        <v>3215</v>
      </c>
      <c r="AFU81" s="34">
        <v>281</v>
      </c>
      <c r="AFV81" s="34">
        <v>8.18</v>
      </c>
      <c r="AFW81" s="34">
        <v>38</v>
      </c>
      <c r="AFX81" s="34"/>
      <c r="AFY81" s="34"/>
      <c r="AFZ81" s="34"/>
      <c r="AGA81" s="34"/>
      <c r="AGB81" s="34"/>
      <c r="AGC81" s="34"/>
      <c r="AGD81" s="34"/>
      <c r="AGE81" s="34"/>
      <c r="AGF81" s="34"/>
      <c r="AGG81" s="34"/>
      <c r="AGH81" s="34">
        <v>1</v>
      </c>
      <c r="AGI81" s="34"/>
      <c r="AGJ81" s="34">
        <v>37</v>
      </c>
      <c r="AGK81" s="34"/>
      <c r="AGL81" s="34">
        <v>14.07</v>
      </c>
      <c r="AGM81" s="34">
        <v>11121</v>
      </c>
      <c r="AGN81" s="34"/>
      <c r="AGO81" s="34"/>
      <c r="AGP81" s="34">
        <v>655</v>
      </c>
      <c r="AGQ81" s="34">
        <v>72</v>
      </c>
      <c r="AGR81" s="34">
        <v>-20</v>
      </c>
      <c r="AGS81" s="34">
        <v>-18</v>
      </c>
      <c r="AGT81" s="34">
        <v>-1</v>
      </c>
      <c r="AGU81" s="34"/>
      <c r="AGV81" s="34"/>
      <c r="AGW81" s="34"/>
      <c r="AGX81" s="34">
        <v>4566</v>
      </c>
      <c r="AGY81" s="34">
        <v>3097</v>
      </c>
      <c r="AGZ81" s="34">
        <v>3178</v>
      </c>
      <c r="AHA81" s="34">
        <v>281</v>
      </c>
      <c r="AHB81" s="34">
        <v>8.16</v>
      </c>
      <c r="AHC81" s="34">
        <v>70613</v>
      </c>
      <c r="AHD81" s="34">
        <v>1356</v>
      </c>
      <c r="AHE81" s="34"/>
      <c r="AHF81" s="34">
        <v>6193</v>
      </c>
      <c r="AHG81" s="34">
        <v>1032</v>
      </c>
      <c r="AHH81" s="34">
        <v>-951</v>
      </c>
      <c r="AHI81" s="34">
        <v>-505</v>
      </c>
      <c r="AHJ81" s="34">
        <v>-363</v>
      </c>
      <c r="AHK81" s="34"/>
      <c r="AHL81" s="34"/>
      <c r="AHM81" s="34"/>
      <c r="AHN81" s="34">
        <v>43310</v>
      </c>
      <c r="AHO81" s="34">
        <v>14284</v>
      </c>
      <c r="AHP81" s="34">
        <v>10590</v>
      </c>
      <c r="AHQ81" s="34">
        <v>2429</v>
      </c>
      <c r="AHR81" s="34">
        <v>6.64</v>
      </c>
      <c r="AHS81" s="32" t="s">
        <v>526</v>
      </c>
      <c r="AHT81" s="198" t="s">
        <v>2389</v>
      </c>
      <c r="AHU81" s="32" t="s">
        <v>266</v>
      </c>
    </row>
    <row r="82" spans="1:906" ht="15" customHeight="1">
      <c r="A82" s="36" t="s">
        <v>194</v>
      </c>
      <c r="B82" s="58" t="s">
        <v>195</v>
      </c>
      <c r="C82" s="36" t="s">
        <v>163</v>
      </c>
      <c r="D82" s="74">
        <v>44926</v>
      </c>
      <c r="E82" s="58" t="s">
        <v>193</v>
      </c>
      <c r="F82" s="58" t="s">
        <v>191</v>
      </c>
      <c r="G82" s="31">
        <v>3949.2819022126009</v>
      </c>
      <c r="H82" s="31">
        <v>9.8056839999999992E-2</v>
      </c>
      <c r="I82" s="31">
        <v>0</v>
      </c>
      <c r="J82" s="31">
        <v>1030.5949369025</v>
      </c>
      <c r="K82" s="31">
        <v>78.965947809799999</v>
      </c>
      <c r="L82" s="31">
        <v>-52.35589336790003</v>
      </c>
      <c r="M82" s="31">
        <v>-14.0799538618</v>
      </c>
      <c r="N82" s="31">
        <v>-27.8040109851</v>
      </c>
      <c r="O82" s="31">
        <v>1465778.7456785436</v>
      </c>
      <c r="P82" s="31">
        <v>973779.90037612198</v>
      </c>
      <c r="Q82" s="31">
        <v>0.98399496681437526</v>
      </c>
      <c r="R82" s="31">
        <v>3791.8278013240006</v>
      </c>
      <c r="S82" s="31">
        <v>154.3185564286</v>
      </c>
      <c r="T82" s="31">
        <v>2.8369737599999998</v>
      </c>
      <c r="U82" s="180">
        <v>0.29857070000000008</v>
      </c>
      <c r="V82" s="34">
        <v>2.5394374869632128</v>
      </c>
      <c r="W82" s="34">
        <v>348.06313122200049</v>
      </c>
      <c r="X82" s="34">
        <v>0</v>
      </c>
      <c r="Y82" s="34">
        <v>0</v>
      </c>
      <c r="Z82" s="34">
        <v>58.449577977100006</v>
      </c>
      <c r="AA82" s="34">
        <v>4.7323536652999989</v>
      </c>
      <c r="AB82" s="34">
        <v>-3.9225489410000112</v>
      </c>
      <c r="AC82" s="34">
        <v>-0.89204467549999955</v>
      </c>
      <c r="AD82" s="34">
        <v>-2.0021103022999998</v>
      </c>
      <c r="AE82" s="34">
        <v>132130.62434666476</v>
      </c>
      <c r="AF82" s="34">
        <v>41465.383200657416</v>
      </c>
      <c r="AG82" s="34">
        <v>0.99997588943140703</v>
      </c>
      <c r="AH82" s="34">
        <v>324.2252956920002</v>
      </c>
      <c r="AI82" s="34">
        <v>22.959404740000004</v>
      </c>
      <c r="AJ82" s="34">
        <v>0.87704939999999987</v>
      </c>
      <c r="AK82" s="34">
        <v>1.3813900000000001E-3</v>
      </c>
      <c r="AL82" s="34">
        <v>2.9099315579160359</v>
      </c>
      <c r="AM82" s="34">
        <v>15.695570730000012</v>
      </c>
      <c r="AN82" s="34">
        <v>3.9032230000000001E-2</v>
      </c>
      <c r="AO82" s="34">
        <v>0</v>
      </c>
      <c r="AP82" s="34">
        <v>0.38628347999999985</v>
      </c>
      <c r="AQ82" s="34">
        <v>0</v>
      </c>
      <c r="AR82" s="34">
        <v>-4.2625904600000028E-2</v>
      </c>
      <c r="AS82" s="34">
        <v>-5.6297910999999982E-3</v>
      </c>
      <c r="AT82" s="34">
        <v>0</v>
      </c>
      <c r="AU82" s="34">
        <v>11573.715136614752</v>
      </c>
      <c r="AV82" s="34">
        <v>3143.5633820742278</v>
      </c>
      <c r="AW82" s="34">
        <v>1</v>
      </c>
      <c r="AX82" s="34">
        <v>15.693471240000001</v>
      </c>
      <c r="AY82" s="34">
        <v>2.08041E-3</v>
      </c>
      <c r="AZ82" s="34">
        <v>0</v>
      </c>
      <c r="BA82" s="34">
        <v>1.9079999999999997E-5</v>
      </c>
      <c r="BB82" s="34">
        <v>2.9602733031610797</v>
      </c>
      <c r="BC82" s="34">
        <v>0</v>
      </c>
      <c r="BD82" s="34">
        <v>0</v>
      </c>
      <c r="BE82" s="34">
        <v>0</v>
      </c>
      <c r="BF82" s="34">
        <v>0</v>
      </c>
      <c r="BG82" s="34">
        <v>0</v>
      </c>
      <c r="BH82" s="34">
        <v>0</v>
      </c>
      <c r="BI82" s="34">
        <v>0</v>
      </c>
      <c r="BJ82" s="34">
        <v>0</v>
      </c>
      <c r="BK82" s="34">
        <v>0</v>
      </c>
      <c r="BL82" s="34">
        <v>0</v>
      </c>
      <c r="BM82" s="34">
        <v>0</v>
      </c>
      <c r="BN82" s="34">
        <v>0</v>
      </c>
      <c r="BO82" s="34">
        <v>0</v>
      </c>
      <c r="BP82" s="34">
        <v>0</v>
      </c>
      <c r="BQ82" s="34">
        <v>0</v>
      </c>
      <c r="BR82" s="34">
        <v>0</v>
      </c>
      <c r="BS82" s="34">
        <v>3.9032230000000001E-2</v>
      </c>
      <c r="BT82" s="34">
        <v>3.9032230000000001E-2</v>
      </c>
      <c r="BU82" s="34">
        <v>0</v>
      </c>
      <c r="BV82" s="34">
        <v>2.5126539999999999E-2</v>
      </c>
      <c r="BW82" s="34">
        <v>0</v>
      </c>
      <c r="BX82" s="34">
        <v>-2.1554852E-3</v>
      </c>
      <c r="BY82" s="34">
        <v>-1.5742975999999999E-3</v>
      </c>
      <c r="BZ82" s="34">
        <v>0</v>
      </c>
      <c r="CA82" s="34">
        <v>0</v>
      </c>
      <c r="CB82" s="34">
        <v>0</v>
      </c>
      <c r="CC82" s="34">
        <v>1</v>
      </c>
      <c r="CD82" s="34">
        <v>3.9028230000000004E-2</v>
      </c>
      <c r="CE82" s="34">
        <v>0</v>
      </c>
      <c r="CF82" s="34">
        <v>0</v>
      </c>
      <c r="CG82" s="34">
        <v>3.9999999999999998E-6</v>
      </c>
      <c r="CH82" s="34">
        <v>2.2875338576366251</v>
      </c>
      <c r="CI82" s="34">
        <v>0</v>
      </c>
      <c r="CJ82" s="34">
        <v>0</v>
      </c>
      <c r="CK82" s="34">
        <v>0</v>
      </c>
      <c r="CL82" s="34">
        <v>0</v>
      </c>
      <c r="CM82" s="34">
        <v>0</v>
      </c>
      <c r="CN82" s="34">
        <v>0</v>
      </c>
      <c r="CO82" s="34">
        <v>0</v>
      </c>
      <c r="CP82" s="34">
        <v>0</v>
      </c>
      <c r="CQ82" s="34">
        <v>0</v>
      </c>
      <c r="CR82" s="34">
        <v>0</v>
      </c>
      <c r="CS82" s="34">
        <v>0</v>
      </c>
      <c r="CT82" s="34">
        <v>0</v>
      </c>
      <c r="CU82" s="34">
        <v>0</v>
      </c>
      <c r="CV82" s="34">
        <v>0</v>
      </c>
      <c r="CW82" s="34">
        <v>0</v>
      </c>
      <c r="CX82" s="34">
        <v>0</v>
      </c>
      <c r="CY82" s="34">
        <v>15.65653650000001</v>
      </c>
      <c r="CZ82" s="34">
        <v>0</v>
      </c>
      <c r="DA82" s="34">
        <v>0</v>
      </c>
      <c r="DB82" s="34">
        <v>0.36115693999999987</v>
      </c>
      <c r="DC82" s="34">
        <v>0</v>
      </c>
      <c r="DD82" s="34">
        <v>-4.047028140000003E-2</v>
      </c>
      <c r="DE82" s="34">
        <v>-4.0554934999999992E-3</v>
      </c>
      <c r="DF82" s="34">
        <v>0</v>
      </c>
      <c r="DG82" s="34">
        <v>11573.715136614752</v>
      </c>
      <c r="DH82" s="34">
        <v>3143.5633820742278</v>
      </c>
      <c r="DI82" s="34">
        <v>1</v>
      </c>
      <c r="DJ82" s="34">
        <v>15.65444301</v>
      </c>
      <c r="DK82" s="34">
        <v>2.08041E-3</v>
      </c>
      <c r="DL82" s="34">
        <v>0</v>
      </c>
      <c r="DM82" s="34">
        <v>1.308E-5</v>
      </c>
      <c r="DN82" s="34">
        <v>2.9619482867255722</v>
      </c>
      <c r="DO82" s="34">
        <v>1.9999999999999999E-6</v>
      </c>
      <c r="DP82" s="34">
        <v>0</v>
      </c>
      <c r="DQ82" s="34">
        <v>0</v>
      </c>
      <c r="DR82" s="34">
        <v>0</v>
      </c>
      <c r="DS82" s="34">
        <v>0</v>
      </c>
      <c r="DT82" s="34">
        <v>-1.3800000000000002E-7</v>
      </c>
      <c r="DU82" s="34">
        <v>0</v>
      </c>
      <c r="DV82" s="34">
        <v>0</v>
      </c>
      <c r="DW82" s="34">
        <v>0</v>
      </c>
      <c r="DX82" s="34">
        <v>0</v>
      </c>
      <c r="DY82" s="34">
        <v>1</v>
      </c>
      <c r="DZ82" s="34">
        <v>0</v>
      </c>
      <c r="EA82" s="34">
        <v>0</v>
      </c>
      <c r="EB82" s="34">
        <v>0</v>
      </c>
      <c r="EC82" s="34">
        <v>1.9999999999999999E-6</v>
      </c>
      <c r="ED82" s="34">
        <v>20</v>
      </c>
      <c r="EE82" s="34">
        <v>652.19721746870016</v>
      </c>
      <c r="EF82" s="34">
        <v>5.9024609999999998E-2</v>
      </c>
      <c r="EG82" s="34">
        <v>0</v>
      </c>
      <c r="EH82" s="34">
        <v>225.95244745890002</v>
      </c>
      <c r="EI82" s="34">
        <v>15.850101539099995</v>
      </c>
      <c r="EJ82" s="34">
        <v>-10.510703480199997</v>
      </c>
      <c r="EK82" s="34">
        <v>-2.9449129616999996</v>
      </c>
      <c r="EL82" s="34">
        <v>-6.6633263325000005</v>
      </c>
      <c r="EM82" s="34">
        <v>805938.8739071876</v>
      </c>
      <c r="EN82" s="34">
        <v>650084.60200729873</v>
      </c>
      <c r="EO82" s="34">
        <v>0.99999999998466726</v>
      </c>
      <c r="EP82" s="34">
        <v>618.02037820869998</v>
      </c>
      <c r="EQ82" s="34">
        <v>34.168554740000012</v>
      </c>
      <c r="ER82" s="34">
        <v>0</v>
      </c>
      <c r="ES82" s="34">
        <v>8.2845200000000001E-3</v>
      </c>
      <c r="ET82" s="34">
        <v>1.8132157857003359</v>
      </c>
      <c r="EU82" s="34">
        <v>112.23358066210004</v>
      </c>
      <c r="EV82" s="34">
        <v>0</v>
      </c>
      <c r="EW82" s="34">
        <v>0</v>
      </c>
      <c r="EX82" s="34">
        <v>39.663952684800002</v>
      </c>
      <c r="EY82" s="34">
        <v>3.4735503453000001</v>
      </c>
      <c r="EZ82" s="34">
        <v>-2.441766509099998</v>
      </c>
      <c r="FA82" s="34">
        <v>-0.3136043381000001</v>
      </c>
      <c r="FB82" s="34">
        <v>-1.9314888705999997</v>
      </c>
      <c r="FC82" s="34">
        <v>160378.90658645483</v>
      </c>
      <c r="FD82" s="34">
        <v>144013.58444214982</v>
      </c>
      <c r="FE82" s="34">
        <v>1</v>
      </c>
      <c r="FF82" s="34">
        <v>112.19622601210004</v>
      </c>
      <c r="FG82" s="34">
        <v>3.6882949999999998E-2</v>
      </c>
      <c r="FH82" s="34">
        <v>0</v>
      </c>
      <c r="FI82" s="34">
        <v>4.7170000000000003E-4</v>
      </c>
      <c r="FJ82" s="34">
        <v>1.5932187236644277</v>
      </c>
      <c r="FK82" s="34">
        <v>9.1539957131999987</v>
      </c>
      <c r="FL82" s="34">
        <v>0</v>
      </c>
      <c r="FM82" s="34">
        <v>0</v>
      </c>
      <c r="FN82" s="34">
        <v>5.6890437300000007</v>
      </c>
      <c r="FO82" s="34">
        <v>0</v>
      </c>
      <c r="FP82" s="34">
        <v>-7.4936976599999996E-2</v>
      </c>
      <c r="FQ82" s="34">
        <v>-5.5645564599999996E-2</v>
      </c>
      <c r="FR82" s="34">
        <v>0</v>
      </c>
      <c r="FS82" s="34">
        <v>3134.9519553258228</v>
      </c>
      <c r="FT82" s="34">
        <v>2491.620394421564</v>
      </c>
      <c r="FU82" s="34">
        <v>1</v>
      </c>
      <c r="FV82" s="34">
        <v>9.1257928532000001</v>
      </c>
      <c r="FW82" s="34">
        <v>2.820286E-2</v>
      </c>
      <c r="FX82" s="34">
        <v>0</v>
      </c>
      <c r="FY82" s="34">
        <v>0</v>
      </c>
      <c r="FZ82" s="34">
        <v>1.3000643564289056</v>
      </c>
      <c r="GA82" s="34">
        <v>0</v>
      </c>
      <c r="GB82" s="34">
        <v>0</v>
      </c>
      <c r="GC82" s="34">
        <v>0</v>
      </c>
      <c r="GD82" s="34">
        <v>0</v>
      </c>
      <c r="GE82" s="34">
        <v>0</v>
      </c>
      <c r="GF82" s="34">
        <v>0</v>
      </c>
      <c r="GG82" s="34">
        <v>0</v>
      </c>
      <c r="GH82" s="34">
        <v>0</v>
      </c>
      <c r="GI82" s="34">
        <v>0</v>
      </c>
      <c r="GJ82" s="34">
        <v>0</v>
      </c>
      <c r="GK82" s="34">
        <v>0</v>
      </c>
      <c r="GL82" s="34">
        <v>0</v>
      </c>
      <c r="GM82" s="34">
        <v>0</v>
      </c>
      <c r="GN82" s="34">
        <v>0</v>
      </c>
      <c r="GO82" s="34">
        <v>0</v>
      </c>
      <c r="GP82" s="34">
        <v>0</v>
      </c>
      <c r="GQ82" s="34">
        <v>4.5255444379999989</v>
      </c>
      <c r="GR82" s="34">
        <v>0</v>
      </c>
      <c r="GS82" s="34">
        <v>0</v>
      </c>
      <c r="GT82" s="34">
        <v>0.50279978000000003</v>
      </c>
      <c r="GU82" s="34">
        <v>0</v>
      </c>
      <c r="GV82" s="34">
        <v>-1.0604484300000001E-2</v>
      </c>
      <c r="GW82" s="34">
        <v>-1.9224998000000001E-3</v>
      </c>
      <c r="GX82" s="34">
        <v>0</v>
      </c>
      <c r="GY82" s="34">
        <v>2644.3336492445569</v>
      </c>
      <c r="GZ82" s="34">
        <v>2247.4756016998163</v>
      </c>
      <c r="HA82" s="34">
        <v>1</v>
      </c>
      <c r="HB82" s="34">
        <v>4.5219880079999983</v>
      </c>
      <c r="HC82" s="34">
        <v>3.4683499999999998E-3</v>
      </c>
      <c r="HD82" s="34">
        <v>0</v>
      </c>
      <c r="HE82" s="34">
        <v>8.8079999999999997E-5</v>
      </c>
      <c r="HF82" s="34">
        <v>1.5355062024166237</v>
      </c>
      <c r="HG82" s="34">
        <v>3.0382306600000004</v>
      </c>
      <c r="HH82" s="34">
        <v>0</v>
      </c>
      <c r="HI82" s="34">
        <v>0</v>
      </c>
      <c r="HJ82" s="34">
        <v>0.45604819000000002</v>
      </c>
      <c r="HK82" s="34">
        <v>0</v>
      </c>
      <c r="HL82" s="34">
        <v>-1.6462478199999998E-2</v>
      </c>
      <c r="HM82" s="34">
        <v>-8.4736929999999992E-3</v>
      </c>
      <c r="HN82" s="34">
        <v>0</v>
      </c>
      <c r="HO82" s="34">
        <v>1222.2712081831864</v>
      </c>
      <c r="HP82" s="34">
        <v>1022.0702994937735</v>
      </c>
      <c r="HQ82" s="34">
        <v>1</v>
      </c>
      <c r="HR82" s="34">
        <v>3.0382186600000005</v>
      </c>
      <c r="HS82" s="34">
        <v>0</v>
      </c>
      <c r="HT82" s="34">
        <v>0</v>
      </c>
      <c r="HU82" s="34">
        <v>1.2E-5</v>
      </c>
      <c r="HV82" s="34">
        <v>1.6843104136190039</v>
      </c>
      <c r="HW82" s="34">
        <v>0.63910680930000008</v>
      </c>
      <c r="HX82" s="34">
        <v>0</v>
      </c>
      <c r="HY82" s="34">
        <v>0</v>
      </c>
      <c r="HZ82" s="34">
        <v>9.9672400000000005E-3</v>
      </c>
      <c r="IA82" s="34">
        <v>0</v>
      </c>
      <c r="IB82" s="34">
        <v>-4.0288774999999999E-3</v>
      </c>
      <c r="IC82" s="34">
        <v>-8.668300000000001E-5</v>
      </c>
      <c r="ID82" s="34">
        <v>0</v>
      </c>
      <c r="IE82" s="34">
        <v>1061.104997791354</v>
      </c>
      <c r="IF82" s="34">
        <v>903.67744663585995</v>
      </c>
      <c r="IG82" s="34">
        <v>1</v>
      </c>
      <c r="IH82" s="34">
        <v>0.63910680930000008</v>
      </c>
      <c r="II82" s="34">
        <v>0</v>
      </c>
      <c r="IJ82" s="34">
        <v>0</v>
      </c>
      <c r="IK82" s="34">
        <v>0</v>
      </c>
      <c r="IL82" s="34">
        <v>2.9681289164618478</v>
      </c>
      <c r="IM82" s="34">
        <v>81.305651912600041</v>
      </c>
      <c r="IN82" s="34">
        <v>0</v>
      </c>
      <c r="IO82" s="34">
        <v>0</v>
      </c>
      <c r="IP82" s="34">
        <v>11.682775420500001</v>
      </c>
      <c r="IQ82" s="34">
        <v>0.70862910999999995</v>
      </c>
      <c r="IR82" s="34">
        <v>-0.45977944759999984</v>
      </c>
      <c r="IS82" s="34">
        <v>-0.10612033619999998</v>
      </c>
      <c r="IT82" s="34">
        <v>-0.1988335796</v>
      </c>
      <c r="IU82" s="34">
        <v>78716.156416180893</v>
      </c>
      <c r="IV82" s="34">
        <v>66521.671571084386</v>
      </c>
      <c r="IW82" s="34">
        <v>1</v>
      </c>
      <c r="IX82" s="34">
        <v>78.85811426260004</v>
      </c>
      <c r="IY82" s="34">
        <v>2.44744947</v>
      </c>
      <c r="IZ82" s="34">
        <v>0</v>
      </c>
      <c r="JA82" s="34">
        <v>8.8180000000000013E-5</v>
      </c>
      <c r="JB82" s="34">
        <v>1.9505975038871957</v>
      </c>
      <c r="JC82" s="34">
        <v>6.1897602815999999</v>
      </c>
      <c r="JD82" s="34">
        <v>0</v>
      </c>
      <c r="JE82" s="34">
        <v>0</v>
      </c>
      <c r="JF82" s="34">
        <v>4.0585592416000003</v>
      </c>
      <c r="JG82" s="34">
        <v>0</v>
      </c>
      <c r="JH82" s="34">
        <v>-9.4453884300000041E-2</v>
      </c>
      <c r="JI82" s="34">
        <v>-8.9321245500000021E-2</v>
      </c>
      <c r="JJ82" s="34">
        <v>0</v>
      </c>
      <c r="JK82" s="34">
        <v>3166.8883943273995</v>
      </c>
      <c r="JL82" s="34">
        <v>2680.2637567194706</v>
      </c>
      <c r="JM82" s="34">
        <v>1</v>
      </c>
      <c r="JN82" s="34">
        <v>6.1897602815999999</v>
      </c>
      <c r="JO82" s="34">
        <v>0</v>
      </c>
      <c r="JP82" s="34">
        <v>0</v>
      </c>
      <c r="JQ82" s="34">
        <v>0</v>
      </c>
      <c r="JR82" s="34">
        <v>2.4262778251019506</v>
      </c>
      <c r="JS82" s="34">
        <v>26.186700300200005</v>
      </c>
      <c r="JT82" s="34">
        <v>0</v>
      </c>
      <c r="JU82" s="34">
        <v>0</v>
      </c>
      <c r="JV82" s="34">
        <v>6.8211546843999997</v>
      </c>
      <c r="JW82" s="34">
        <v>0.2025354</v>
      </c>
      <c r="JX82" s="34">
        <v>-0.14771627450000002</v>
      </c>
      <c r="JY82" s="34">
        <v>-7.2549349100000007E-2</v>
      </c>
      <c r="JZ82" s="34">
        <v>-3.17961322E-2</v>
      </c>
      <c r="KA82" s="34">
        <v>20786.301492215145</v>
      </c>
      <c r="KB82" s="34">
        <v>16953.594266665772</v>
      </c>
      <c r="KC82" s="34">
        <v>1</v>
      </c>
      <c r="KD82" s="34">
        <v>26.186691310200004</v>
      </c>
      <c r="KE82" s="34">
        <v>0</v>
      </c>
      <c r="KF82" s="34">
        <v>0</v>
      </c>
      <c r="KG82" s="34">
        <v>8.9900000000000003E-6</v>
      </c>
      <c r="KH82" s="34">
        <v>1.8847431252498381</v>
      </c>
      <c r="KI82" s="34">
        <v>46.116732759999998</v>
      </c>
      <c r="KJ82" s="34">
        <v>0</v>
      </c>
      <c r="KK82" s="34">
        <v>0</v>
      </c>
      <c r="KL82" s="34">
        <v>0</v>
      </c>
      <c r="KM82" s="34">
        <v>0</v>
      </c>
      <c r="KN82" s="34">
        <v>-3.9079563000000005E-2</v>
      </c>
      <c r="KO82" s="34">
        <v>0</v>
      </c>
      <c r="KP82" s="34">
        <v>0</v>
      </c>
      <c r="KQ82" s="34">
        <v>183721.106441596</v>
      </c>
      <c r="KR82" s="34">
        <v>137482.89133926001</v>
      </c>
      <c r="KS82" s="34">
        <v>1</v>
      </c>
      <c r="KT82" s="34">
        <v>46.116732759999998</v>
      </c>
      <c r="KU82" s="34">
        <v>0</v>
      </c>
      <c r="KV82" s="34">
        <v>0</v>
      </c>
      <c r="KW82" s="34">
        <v>0</v>
      </c>
      <c r="KX82" s="34">
        <v>0.22623498494419342</v>
      </c>
      <c r="KY82" s="34">
        <v>26.787134328699999</v>
      </c>
      <c r="KZ82" s="34">
        <v>0</v>
      </c>
      <c r="LA82" s="34">
        <v>0</v>
      </c>
      <c r="LB82" s="34">
        <v>16.885826189999996</v>
      </c>
      <c r="LC82" s="34">
        <v>9.3534710000000007E-2</v>
      </c>
      <c r="LD82" s="34">
        <v>-0.10999414080000004</v>
      </c>
      <c r="LE82" s="34">
        <v>-4.6100344599999996E-2</v>
      </c>
      <c r="LF82" s="34">
        <v>-4.7972587599999998E-2</v>
      </c>
      <c r="LG82" s="34">
        <v>37724.021111225127</v>
      </c>
      <c r="LH82" s="34">
        <v>25488.658145721471</v>
      </c>
      <c r="LI82" s="34">
        <v>1</v>
      </c>
      <c r="LJ82" s="34">
        <v>26.787113328699999</v>
      </c>
      <c r="LK82" s="34">
        <v>0</v>
      </c>
      <c r="LL82" s="34">
        <v>0</v>
      </c>
      <c r="LM82" s="34">
        <v>2.0999999999999999E-5</v>
      </c>
      <c r="LN82" s="34">
        <v>1.2783931149704788</v>
      </c>
      <c r="LO82" s="34">
        <v>10.37851268</v>
      </c>
      <c r="LP82" s="34">
        <v>0</v>
      </c>
      <c r="LQ82" s="34">
        <v>0</v>
      </c>
      <c r="LR82" s="34">
        <v>10.37851268</v>
      </c>
      <c r="LS82" s="34">
        <v>0</v>
      </c>
      <c r="LT82" s="34">
        <v>-3.3231800000000006E-2</v>
      </c>
      <c r="LU82" s="34">
        <v>-3.3231800000000006E-2</v>
      </c>
      <c r="LV82" s="34">
        <v>0</v>
      </c>
      <c r="LW82" s="34">
        <v>253.76864387796061</v>
      </c>
      <c r="LX82" s="34">
        <v>1.7005544135199999</v>
      </c>
      <c r="LY82" s="34">
        <v>1</v>
      </c>
      <c r="LZ82" s="34">
        <v>10.37851268</v>
      </c>
      <c r="MA82" s="34">
        <v>0</v>
      </c>
      <c r="MB82" s="34">
        <v>0</v>
      </c>
      <c r="MC82" s="34">
        <v>0</v>
      </c>
      <c r="MD82" s="34">
        <v>1.8360091230953415</v>
      </c>
      <c r="ME82" s="34">
        <v>32.261947626000001</v>
      </c>
      <c r="MF82" s="34">
        <v>0</v>
      </c>
      <c r="MG82" s="34">
        <v>0</v>
      </c>
      <c r="MH82" s="34">
        <v>2.5026835885000001</v>
      </c>
      <c r="MI82" s="34">
        <v>0.84759003939999999</v>
      </c>
      <c r="MJ82" s="34">
        <v>-7.7242566700000029E-2</v>
      </c>
      <c r="MK82" s="34">
        <v>-1.2391684600000001E-2</v>
      </c>
      <c r="ML82" s="34">
        <v>-1.8957249999999998E-2</v>
      </c>
      <c r="MM82" s="34">
        <v>77325.793445364019</v>
      </c>
      <c r="MN82" s="34">
        <v>72362.299493750848</v>
      </c>
      <c r="MO82" s="34">
        <v>1</v>
      </c>
      <c r="MP82" s="34">
        <v>31.533704126000007</v>
      </c>
      <c r="MQ82" s="34">
        <v>0.72809253000000007</v>
      </c>
      <c r="MR82" s="34">
        <v>0</v>
      </c>
      <c r="MS82" s="34">
        <v>1.5097E-4</v>
      </c>
      <c r="MT82" s="34">
        <v>1.6968608521357933</v>
      </c>
      <c r="MU82" s="34">
        <v>29.692525710499996</v>
      </c>
      <c r="MV82" s="34">
        <v>0</v>
      </c>
      <c r="MW82" s="34">
        <v>0</v>
      </c>
      <c r="MX82" s="34">
        <v>14.864785952900004</v>
      </c>
      <c r="MY82" s="34">
        <v>1.6147979999999999E-2</v>
      </c>
      <c r="MZ82" s="34">
        <v>-0.43544881089999993</v>
      </c>
      <c r="NA82" s="34">
        <v>-0.39463184899999998</v>
      </c>
      <c r="NB82" s="34">
        <v>-3.2261839999999996E-3</v>
      </c>
      <c r="NC82" s="34">
        <v>54355.83665990617</v>
      </c>
      <c r="ND82" s="34">
        <v>19926.508071618129</v>
      </c>
      <c r="NE82" s="34">
        <v>1</v>
      </c>
      <c r="NF82" s="34">
        <v>29.4921624505</v>
      </c>
      <c r="NG82" s="34">
        <v>0.20033206000000001</v>
      </c>
      <c r="NH82" s="34">
        <v>0</v>
      </c>
      <c r="NI82" s="34">
        <v>3.1199999999999999E-5</v>
      </c>
      <c r="NJ82" s="34">
        <v>2.758668194603966</v>
      </c>
      <c r="NK82" s="34">
        <v>4.381537765</v>
      </c>
      <c r="NL82" s="34">
        <v>0</v>
      </c>
      <c r="NM82" s="34">
        <v>0</v>
      </c>
      <c r="NN82" s="34">
        <v>0.5521070817</v>
      </c>
      <c r="NO82" s="34">
        <v>1.9441E-4</v>
      </c>
      <c r="NP82" s="34">
        <v>-3.1767800200000001E-2</v>
      </c>
      <c r="NQ82" s="34">
        <v>-1.0249145699999998E-2</v>
      </c>
      <c r="NR82" s="34">
        <v>0</v>
      </c>
      <c r="NS82" s="34">
        <v>5340.3048576058345</v>
      </c>
      <c r="NT82" s="34">
        <v>4270.9719321270732</v>
      </c>
      <c r="NU82" s="34">
        <v>1</v>
      </c>
      <c r="NV82" s="34">
        <v>4.3813433549999994</v>
      </c>
      <c r="NW82" s="34">
        <v>0</v>
      </c>
      <c r="NX82" s="34">
        <v>0</v>
      </c>
      <c r="NY82" s="34">
        <v>1.9441E-4</v>
      </c>
      <c r="NZ82" s="34">
        <v>2.8276052372816851</v>
      </c>
      <c r="OA82" s="34">
        <v>76.305708290200016</v>
      </c>
      <c r="OB82" s="34">
        <v>5.9024609999999998E-2</v>
      </c>
      <c r="OC82" s="34">
        <v>0</v>
      </c>
      <c r="OD82" s="34">
        <v>22.610891698899994</v>
      </c>
      <c r="OE82" s="34">
        <v>9.9892618043999963</v>
      </c>
      <c r="OF82" s="34">
        <v>-4.7098423163000014</v>
      </c>
      <c r="OG82" s="34">
        <v>-0.31972350440000008</v>
      </c>
      <c r="OH82" s="34">
        <v>-4.3033660142999999</v>
      </c>
      <c r="OI82" s="34">
        <v>70407.354010290292</v>
      </c>
      <c r="OJ82" s="34">
        <v>61370.029478249227</v>
      </c>
      <c r="OK82" s="34">
        <v>1</v>
      </c>
      <c r="OL82" s="34">
        <v>67.515418260199979</v>
      </c>
      <c r="OM82" s="34">
        <v>8.7884446799999996</v>
      </c>
      <c r="ON82" s="34">
        <v>0</v>
      </c>
      <c r="OO82" s="34">
        <v>1.8453499999999997E-3</v>
      </c>
      <c r="OP82" s="34">
        <v>2.4471445005187724</v>
      </c>
      <c r="OQ82" s="34">
        <v>15.432394668999999</v>
      </c>
      <c r="OR82" s="34">
        <v>0</v>
      </c>
      <c r="OS82" s="34">
        <v>0</v>
      </c>
      <c r="OT82" s="34">
        <v>9.6670163358999996</v>
      </c>
      <c r="OU82" s="34">
        <v>0</v>
      </c>
      <c r="OV82" s="34">
        <v>-0.39607882289999996</v>
      </c>
      <c r="OW82" s="34">
        <v>-0.37651114489999998</v>
      </c>
      <c r="OX82" s="34">
        <v>0</v>
      </c>
      <c r="OY82" s="34">
        <v>4834.8924999494775</v>
      </c>
      <c r="OZ82" s="34">
        <v>4235.8045185198507</v>
      </c>
      <c r="PA82" s="34">
        <v>1</v>
      </c>
      <c r="PB82" s="34">
        <v>15.432394668999999</v>
      </c>
      <c r="PC82" s="34">
        <v>0</v>
      </c>
      <c r="PD82" s="34">
        <v>0</v>
      </c>
      <c r="PE82" s="34">
        <v>0</v>
      </c>
      <c r="PF82" s="34">
        <v>2.4971634649537906</v>
      </c>
      <c r="PG82" s="34">
        <v>24.352060946000005</v>
      </c>
      <c r="PH82" s="34">
        <v>0</v>
      </c>
      <c r="PI82" s="34">
        <v>0</v>
      </c>
      <c r="PJ82" s="34">
        <v>0.46056724999999998</v>
      </c>
      <c r="PK82" s="34">
        <v>1.357886E-2</v>
      </c>
      <c r="PL82" s="34">
        <v>-5.9534349099999995E-2</v>
      </c>
      <c r="PM82" s="34">
        <v>-1.4117520900000001E-2</v>
      </c>
      <c r="PN82" s="34">
        <v>-1.2521790000000001E-2</v>
      </c>
      <c r="PO82" s="34">
        <v>21903.498999244348</v>
      </c>
      <c r="PP82" s="34">
        <v>18986.138360060406</v>
      </c>
      <c r="PQ82" s="34">
        <v>1</v>
      </c>
      <c r="PR82" s="34">
        <v>22.882257966000008</v>
      </c>
      <c r="PS82" s="34">
        <v>1.46976398</v>
      </c>
      <c r="PT82" s="34">
        <v>0</v>
      </c>
      <c r="PU82" s="34">
        <v>3.8999999999999999E-5</v>
      </c>
      <c r="PV82" s="34">
        <v>1.6272072033681397</v>
      </c>
      <c r="PW82" s="34">
        <v>10.783214291800004</v>
      </c>
      <c r="PX82" s="34">
        <v>0</v>
      </c>
      <c r="PY82" s="34">
        <v>0</v>
      </c>
      <c r="PZ82" s="34">
        <v>6.4272472887999994</v>
      </c>
      <c r="QA82" s="34">
        <v>6.5130019999999997E-2</v>
      </c>
      <c r="QB82" s="34">
        <v>-0.28055270680000011</v>
      </c>
      <c r="QC82" s="34">
        <v>-0.18938001800000004</v>
      </c>
      <c r="QD82" s="34">
        <v>-6.5130019999999997E-2</v>
      </c>
      <c r="QE82" s="34">
        <v>3829.2550739395883</v>
      </c>
      <c r="QF82" s="34">
        <v>3414.8998016852893</v>
      </c>
      <c r="QG82" s="34">
        <v>1</v>
      </c>
      <c r="QH82" s="34">
        <v>10.755146551800003</v>
      </c>
      <c r="QI82" s="34">
        <v>2.8039919999999999E-2</v>
      </c>
      <c r="QJ82" s="34">
        <v>0</v>
      </c>
      <c r="QK82" s="34">
        <v>2.7820000000000001E-5</v>
      </c>
      <c r="QL82" s="34">
        <v>2.3168885642478303</v>
      </c>
      <c r="QM82" s="34">
        <v>35.3477065461</v>
      </c>
      <c r="QN82" s="34">
        <v>0</v>
      </c>
      <c r="QO82" s="34">
        <v>0</v>
      </c>
      <c r="QP82" s="34">
        <v>0.19155053</v>
      </c>
      <c r="QQ82" s="34">
        <v>0</v>
      </c>
      <c r="QR82" s="34">
        <v>-5.0047125500000011E-2</v>
      </c>
      <c r="QS82" s="34">
        <v>-4.4124740000000004E-3</v>
      </c>
      <c r="QT82" s="34">
        <v>0</v>
      </c>
      <c r="QU82" s="34">
        <v>22129.005523624848</v>
      </c>
      <c r="QV82" s="34">
        <v>19629.619243007699</v>
      </c>
      <c r="QW82" s="34">
        <v>1</v>
      </c>
      <c r="QX82" s="34">
        <v>25.053121706099997</v>
      </c>
      <c r="QY82" s="34">
        <v>10.2907344</v>
      </c>
      <c r="QZ82" s="34">
        <v>0</v>
      </c>
      <c r="RA82" s="34">
        <v>3.8504400000000001E-3</v>
      </c>
      <c r="RB82" s="34">
        <v>2.6293042455477478</v>
      </c>
      <c r="RC82" s="34">
        <v>43.359258752800002</v>
      </c>
      <c r="RD82" s="34">
        <v>0</v>
      </c>
      <c r="RE82" s="34">
        <v>0</v>
      </c>
      <c r="RF82" s="34">
        <v>41.557255726400001</v>
      </c>
      <c r="RG82" s="34">
        <v>0.39298333000000002</v>
      </c>
      <c r="RH82" s="34">
        <v>-0.58363632150000011</v>
      </c>
      <c r="RI82" s="34">
        <v>-0.54071669310000003</v>
      </c>
      <c r="RJ82" s="34">
        <v>-3.293782E-2</v>
      </c>
      <c r="RK82" s="34">
        <v>19750.376924463842</v>
      </c>
      <c r="RL82" s="34">
        <v>17027.348020192963</v>
      </c>
      <c r="RM82" s="34">
        <v>0.99999999976936882</v>
      </c>
      <c r="RN82" s="34">
        <v>33.357729852799999</v>
      </c>
      <c r="RO82" s="34">
        <v>10.001296609999999</v>
      </c>
      <c r="RP82" s="34">
        <v>0</v>
      </c>
      <c r="RQ82" s="34">
        <v>2.3228999999999996E-4</v>
      </c>
      <c r="RR82" s="34">
        <v>1.6811495730885488</v>
      </c>
      <c r="RS82" s="34">
        <v>22.820161015099988</v>
      </c>
      <c r="RT82" s="34">
        <v>0</v>
      </c>
      <c r="RU82" s="34">
        <v>0</v>
      </c>
      <c r="RV82" s="34">
        <v>11.366988874900002</v>
      </c>
      <c r="RW82" s="34">
        <v>0</v>
      </c>
      <c r="RX82" s="34">
        <v>-0.26523476190000012</v>
      </c>
      <c r="RY82" s="34">
        <v>-0.21581580530000011</v>
      </c>
      <c r="RZ82" s="34">
        <v>0</v>
      </c>
      <c r="SA82" s="34">
        <v>14618.879317109784</v>
      </c>
      <c r="SB82" s="34">
        <v>12682.708206040985</v>
      </c>
      <c r="SC82" s="34">
        <v>1</v>
      </c>
      <c r="SD82" s="34">
        <v>22.783635075099991</v>
      </c>
      <c r="SE82" s="34">
        <v>3.6267380000000002E-2</v>
      </c>
      <c r="SF82" s="34">
        <v>0</v>
      </c>
      <c r="SG82" s="34">
        <v>2.5856000000000002E-4</v>
      </c>
      <c r="SH82" s="34">
        <v>2.4960718846663887</v>
      </c>
      <c r="SI82" s="34">
        <v>3.8902215827999993</v>
      </c>
      <c r="SJ82" s="34">
        <v>0</v>
      </c>
      <c r="SK82" s="34">
        <v>0</v>
      </c>
      <c r="SL82" s="34">
        <v>0.45146577659999998</v>
      </c>
      <c r="SM82" s="34">
        <v>4.6965530000000005E-2</v>
      </c>
      <c r="SN82" s="34">
        <v>-3.1017963800000003E-2</v>
      </c>
      <c r="SO82" s="34">
        <v>-3.9113616999999993E-3</v>
      </c>
      <c r="SP82" s="34">
        <v>-1.7096084199999997E-2</v>
      </c>
      <c r="SQ82" s="34">
        <v>850.58007328757776</v>
      </c>
      <c r="SR82" s="34">
        <v>739.81388642558125</v>
      </c>
      <c r="SS82" s="34">
        <v>1</v>
      </c>
      <c r="ST82" s="34">
        <v>3.8419669627999995</v>
      </c>
      <c r="SU82" s="34">
        <v>4.8110589999999995E-2</v>
      </c>
      <c r="SV82" s="34">
        <v>0</v>
      </c>
      <c r="SW82" s="34">
        <v>1.4403000000000004E-4</v>
      </c>
      <c r="SX82" s="34">
        <v>1.8126120812421236</v>
      </c>
      <c r="SY82" s="34">
        <v>27.015529727699999</v>
      </c>
      <c r="SZ82" s="34">
        <v>0</v>
      </c>
      <c r="TA82" s="34">
        <v>0</v>
      </c>
      <c r="TB82" s="34">
        <v>19.151247512999998</v>
      </c>
      <c r="TC82" s="34">
        <v>0</v>
      </c>
      <c r="TD82" s="34">
        <v>-0.15824549870000007</v>
      </c>
      <c r="TE82" s="34">
        <v>-0.13599590619999999</v>
      </c>
      <c r="TF82" s="34">
        <v>0</v>
      </c>
      <c r="TG82" s="34">
        <v>17783.285625979523</v>
      </c>
      <c r="TH82" s="34">
        <v>15631.253177355113</v>
      </c>
      <c r="TI82" s="34">
        <v>1</v>
      </c>
      <c r="TJ82" s="34">
        <v>26.953240267700004</v>
      </c>
      <c r="TK82" s="34">
        <v>6.1468959999999996E-2</v>
      </c>
      <c r="TL82" s="34">
        <v>0</v>
      </c>
      <c r="TM82" s="34">
        <v>8.2050000000000005E-4</v>
      </c>
      <c r="TN82" s="34">
        <v>0.83021405234515577</v>
      </c>
      <c r="TO82" s="34">
        <v>118.06410356849999</v>
      </c>
      <c r="TP82" s="34">
        <v>0</v>
      </c>
      <c r="TQ82" s="34">
        <v>0</v>
      </c>
      <c r="TR82" s="34">
        <v>36.449761870000003</v>
      </c>
      <c r="TS82" s="34">
        <v>1.7411225323000001</v>
      </c>
      <c r="TT82" s="34">
        <v>-2.0036022404999998</v>
      </c>
      <c r="TU82" s="34">
        <v>-0.25195967450000001</v>
      </c>
      <c r="TV82" s="34">
        <v>-1.5500416978</v>
      </c>
      <c r="TW82" s="34">
        <v>116298.94844381102</v>
      </c>
      <c r="TX82" s="34">
        <v>43815.137989915667</v>
      </c>
      <c r="TY82" s="34">
        <v>1</v>
      </c>
      <c r="TZ82" s="34">
        <v>117.28754478579998</v>
      </c>
      <c r="UA82" s="34">
        <v>0.77581217269999991</v>
      </c>
      <c r="UB82" s="34">
        <v>0</v>
      </c>
      <c r="UC82" s="34">
        <v>7.4660999999999998E-4</v>
      </c>
      <c r="UD82" s="34">
        <v>1.7448588178802262</v>
      </c>
      <c r="UE82" s="34">
        <v>41.722701598599997</v>
      </c>
      <c r="UF82" s="34">
        <v>0</v>
      </c>
      <c r="UG82" s="34">
        <v>0</v>
      </c>
      <c r="UH82" s="34">
        <v>4.7443100000000007E-3</v>
      </c>
      <c r="UI82" s="34">
        <v>0.13707011</v>
      </c>
      <c r="UJ82" s="34">
        <v>-7.6799951800000016E-2</v>
      </c>
      <c r="UK82" s="34">
        <v>-1.0380000000000001E-5</v>
      </c>
      <c r="UL82" s="34">
        <v>-7.3726349700000013E-2</v>
      </c>
      <c r="UM82" s="34">
        <v>382.24595755593941</v>
      </c>
      <c r="UN82" s="34">
        <v>176.39516598609444</v>
      </c>
      <c r="UO82" s="34">
        <v>1</v>
      </c>
      <c r="UP82" s="34">
        <v>0.99327535</v>
      </c>
      <c r="UQ82" s="34">
        <v>0</v>
      </c>
      <c r="UR82" s="34">
        <v>0</v>
      </c>
      <c r="US82" s="34">
        <v>0</v>
      </c>
      <c r="UT82" s="34">
        <v>2.3213587934559232</v>
      </c>
      <c r="UU82" s="34">
        <v>40.729426248599992</v>
      </c>
      <c r="UV82" s="34">
        <v>0</v>
      </c>
      <c r="UW82" s="34">
        <v>0</v>
      </c>
      <c r="UX82" s="34">
        <v>11.0921719831</v>
      </c>
      <c r="UY82" s="34">
        <v>1.6040524222999999</v>
      </c>
      <c r="UZ82" s="34">
        <v>-1.6086986380000001</v>
      </c>
      <c r="VA82" s="34">
        <v>-8.0903425100000009E-2</v>
      </c>
      <c r="VB82" s="34">
        <v>-1.4763153481</v>
      </c>
      <c r="VC82" s="34">
        <v>54426.527271948202</v>
      </c>
      <c r="VD82" s="34">
        <v>33645.524263471707</v>
      </c>
      <c r="VE82" s="34">
        <v>1</v>
      </c>
      <c r="VF82" s="34">
        <v>40.728679638599992</v>
      </c>
      <c r="VG82" s="34">
        <v>0</v>
      </c>
      <c r="VH82" s="34">
        <v>0</v>
      </c>
      <c r="VI82" s="34">
        <v>7.4660999999999998E-4</v>
      </c>
      <c r="VJ82" s="34">
        <v>1.9429117583577624</v>
      </c>
      <c r="VK82" s="34">
        <v>16.716494074700002</v>
      </c>
      <c r="VL82" s="34">
        <v>0</v>
      </c>
      <c r="VM82" s="34">
        <v>0</v>
      </c>
      <c r="VN82" s="34">
        <v>6.6594516447000007</v>
      </c>
      <c r="VO82" s="34">
        <v>0</v>
      </c>
      <c r="VP82" s="34">
        <v>-0.16159795259999998</v>
      </c>
      <c r="VQ82" s="34">
        <v>-0.13207241429999997</v>
      </c>
      <c r="VR82" s="34">
        <v>0</v>
      </c>
      <c r="VS82" s="34">
        <v>10805.754171390301</v>
      </c>
      <c r="VT82" s="34">
        <v>7676.3925770981441</v>
      </c>
      <c r="VU82" s="34">
        <v>1</v>
      </c>
      <c r="VV82" s="34">
        <v>16.716494074700002</v>
      </c>
      <c r="VW82" s="34">
        <v>0</v>
      </c>
      <c r="VX82" s="34">
        <v>0</v>
      </c>
      <c r="VY82" s="34">
        <v>0</v>
      </c>
      <c r="VZ82" s="34">
        <v>1.905948491612744</v>
      </c>
      <c r="WA82" s="34">
        <v>59.624907895199989</v>
      </c>
      <c r="WB82" s="34">
        <v>0</v>
      </c>
      <c r="WC82" s="34">
        <v>0</v>
      </c>
      <c r="WD82" s="34">
        <v>18.693393932199999</v>
      </c>
      <c r="WE82" s="34">
        <v>0</v>
      </c>
      <c r="WF82" s="34">
        <v>-0.15650569809999998</v>
      </c>
      <c r="WG82" s="34">
        <v>-3.8973455099999998E-2</v>
      </c>
      <c r="WH82" s="34">
        <v>0</v>
      </c>
      <c r="WI82" s="34">
        <v>50684.421042916583</v>
      </c>
      <c r="WJ82" s="34">
        <v>2316.8259833597167</v>
      </c>
      <c r="WK82" s="34">
        <v>1</v>
      </c>
      <c r="WL82" s="34">
        <v>58.849095722499989</v>
      </c>
      <c r="WM82" s="34">
        <v>0.77581217269999991</v>
      </c>
      <c r="WN82" s="34">
        <v>0</v>
      </c>
      <c r="WO82" s="34">
        <v>0</v>
      </c>
      <c r="WP82" s="34">
        <v>1.5548030035571905</v>
      </c>
      <c r="WQ82" s="34">
        <v>92.649008695500015</v>
      </c>
      <c r="WR82" s="34">
        <v>0</v>
      </c>
      <c r="WS82" s="34">
        <v>0</v>
      </c>
      <c r="WT82" s="34">
        <v>49.955407513899999</v>
      </c>
      <c r="WU82" s="34">
        <v>1.2230980000000001E-2</v>
      </c>
      <c r="WV82" s="34">
        <v>-0.85565618899999973</v>
      </c>
      <c r="WW82" s="34">
        <v>-0.52957778529999988</v>
      </c>
      <c r="WX82" s="34">
        <v>-4.8513020999999996E-3</v>
      </c>
      <c r="WY82" s="34">
        <v>70003.322668614579</v>
      </c>
      <c r="WZ82" s="34">
        <v>15994.397826593171</v>
      </c>
      <c r="XA82" s="34">
        <v>1</v>
      </c>
      <c r="XB82" s="34">
        <v>86.315719782399995</v>
      </c>
      <c r="XC82" s="34">
        <v>6.3327957131000003</v>
      </c>
      <c r="XD82" s="34">
        <v>0</v>
      </c>
      <c r="XE82" s="34">
        <v>4.9319999999999995E-4</v>
      </c>
      <c r="XF82" s="34">
        <v>3.1739022879523717</v>
      </c>
      <c r="XG82" s="34">
        <v>245.76011777599996</v>
      </c>
      <c r="XH82" s="34">
        <v>0</v>
      </c>
      <c r="XI82" s="34">
        <v>0</v>
      </c>
      <c r="XJ82" s="34">
        <v>42.480727284400011</v>
      </c>
      <c r="XK82" s="34">
        <v>12.9536017469</v>
      </c>
      <c r="XL82" s="34">
        <v>-10.511960390100002</v>
      </c>
      <c r="XM82" s="34">
        <v>-1.0649965595999999</v>
      </c>
      <c r="XN82" s="34">
        <v>-8.3640037418999995</v>
      </c>
      <c r="XO82" s="34">
        <v>95029.210942451115</v>
      </c>
      <c r="XP82" s="34">
        <v>81045.995508992943</v>
      </c>
      <c r="XQ82" s="34">
        <v>1</v>
      </c>
      <c r="XR82" s="34">
        <v>216.14308270539999</v>
      </c>
      <c r="XS82" s="34">
        <v>29.385634470600003</v>
      </c>
      <c r="XT82" s="34">
        <v>0</v>
      </c>
      <c r="XU82" s="34">
        <v>0.23140060000000001</v>
      </c>
      <c r="XV82" s="34">
        <v>3.0587529054245439</v>
      </c>
      <c r="XW82" s="34">
        <v>133.36884947399989</v>
      </c>
      <c r="XX82" s="34">
        <v>0</v>
      </c>
      <c r="XY82" s="34">
        <v>0</v>
      </c>
      <c r="XZ82" s="34">
        <v>11.1279409591</v>
      </c>
      <c r="YA82" s="34">
        <v>2.613714987599999</v>
      </c>
      <c r="YB82" s="34">
        <v>-1.824748154200003</v>
      </c>
      <c r="YC82" s="34">
        <v>-0.21933661500000029</v>
      </c>
      <c r="YD82" s="34">
        <v>-0.94650780090000008</v>
      </c>
      <c r="YE82" s="34">
        <v>51075.89816880125</v>
      </c>
      <c r="YF82" s="34">
        <v>43219.31913284678</v>
      </c>
      <c r="YG82" s="34">
        <v>1</v>
      </c>
      <c r="YH82" s="34">
        <v>115.01162665339992</v>
      </c>
      <c r="YI82" s="34">
        <v>18.306152940600001</v>
      </c>
      <c r="YJ82" s="34">
        <v>0</v>
      </c>
      <c r="YK82" s="34">
        <v>5.1069879999999991E-2</v>
      </c>
      <c r="YL82" s="34">
        <v>3.286888361063796</v>
      </c>
      <c r="YM82" s="34">
        <v>62.997344854200016</v>
      </c>
      <c r="YN82" s="34">
        <v>0</v>
      </c>
      <c r="YO82" s="34">
        <v>0</v>
      </c>
      <c r="YP82" s="34">
        <v>20.029573431600003</v>
      </c>
      <c r="YQ82" s="34">
        <v>9.9508514293000001</v>
      </c>
      <c r="YR82" s="34">
        <v>-8.0379034185999991</v>
      </c>
      <c r="YS82" s="34">
        <v>-0.61376883459999998</v>
      </c>
      <c r="YT82" s="34">
        <v>-7.2061108031999987</v>
      </c>
      <c r="YU82" s="34">
        <v>29192.059700749243</v>
      </c>
      <c r="YV82" s="34">
        <v>25414.115869087818</v>
      </c>
      <c r="YW82" s="34">
        <v>1</v>
      </c>
      <c r="YX82" s="34">
        <v>52.308017484200001</v>
      </c>
      <c r="YY82" s="34">
        <v>10.522377950000001</v>
      </c>
      <c r="YZ82" s="34">
        <v>0</v>
      </c>
      <c r="ZA82" s="34">
        <v>0.16694941999999999</v>
      </c>
      <c r="ZB82" s="34">
        <v>2.7305288938554253</v>
      </c>
      <c r="ZC82" s="34">
        <v>49.393923447800063</v>
      </c>
      <c r="ZD82" s="34">
        <v>0</v>
      </c>
      <c r="ZE82" s="34">
        <v>0</v>
      </c>
      <c r="ZF82" s="34">
        <v>11.323212893700004</v>
      </c>
      <c r="ZG82" s="34">
        <v>0.38903532999999996</v>
      </c>
      <c r="ZH82" s="34">
        <v>-0.64930881730000034</v>
      </c>
      <c r="ZI82" s="34">
        <v>-0.23189110999999996</v>
      </c>
      <c r="ZJ82" s="34">
        <v>-0.21138513779999996</v>
      </c>
      <c r="ZK82" s="34">
        <v>14761.253072900621</v>
      </c>
      <c r="ZL82" s="34">
        <v>12412.560507058337</v>
      </c>
      <c r="ZM82" s="34">
        <v>1</v>
      </c>
      <c r="ZN82" s="34">
        <v>48.823438567800075</v>
      </c>
      <c r="ZO82" s="34">
        <v>0.55710357999999993</v>
      </c>
      <c r="ZP82" s="34">
        <v>0</v>
      </c>
      <c r="ZQ82" s="34">
        <v>1.3381300000000006E-2</v>
      </c>
      <c r="ZR82" s="34">
        <v>2.8613820282783848</v>
      </c>
      <c r="ZS82" s="34">
        <v>770.97348602160048</v>
      </c>
      <c r="ZT82" s="34">
        <v>0</v>
      </c>
      <c r="ZU82" s="34">
        <v>0</v>
      </c>
      <c r="ZV82" s="34">
        <v>174.51692307209993</v>
      </c>
      <c r="ZW82" s="34">
        <v>20.802447991600001</v>
      </c>
      <c r="ZX82" s="34">
        <v>-9.2271710409000107</v>
      </c>
      <c r="ZY82" s="34">
        <v>-1.2913366164000004</v>
      </c>
      <c r="ZZ82" s="34">
        <v>-5.8779662285000001</v>
      </c>
      <c r="AAA82" s="34">
        <v>156921.40741981505</v>
      </c>
      <c r="AAB82" s="34">
        <v>79956.094613259716</v>
      </c>
      <c r="AAC82" s="34">
        <v>0.91813518062729893</v>
      </c>
      <c r="AAD82" s="34">
        <v>768.54825394160082</v>
      </c>
      <c r="AAE82" s="34">
        <v>2.3792721300000004</v>
      </c>
      <c r="AAF82" s="34">
        <v>0</v>
      </c>
      <c r="AAG82" s="34">
        <v>4.5959950000000034E-2</v>
      </c>
      <c r="AAH82" s="34">
        <v>1.5375373352641748</v>
      </c>
      <c r="AAI82" s="34">
        <v>322.12746914420006</v>
      </c>
      <c r="AAJ82" s="34">
        <v>0</v>
      </c>
      <c r="AAK82" s="34">
        <v>0</v>
      </c>
      <c r="AAL82" s="34">
        <v>108.93009182139998</v>
      </c>
      <c r="AAM82" s="34">
        <v>0.75888834250000015</v>
      </c>
      <c r="AAN82" s="34">
        <v>-2.5656008797000003</v>
      </c>
      <c r="AAO82" s="34">
        <v>-1.2691765699000002</v>
      </c>
      <c r="AAP82" s="34">
        <v>-0.32934494259999997</v>
      </c>
      <c r="AAQ82" s="34">
        <v>36489.991589236321</v>
      </c>
      <c r="AAR82" s="34">
        <v>29163.209916368265</v>
      </c>
      <c r="AAS82" s="34">
        <v>0.99973802072755802</v>
      </c>
      <c r="AAT82" s="34">
        <v>308.13633847419976</v>
      </c>
      <c r="AAU82" s="34">
        <v>13.983527020000004</v>
      </c>
      <c r="AAV82" s="34">
        <v>0</v>
      </c>
      <c r="AAW82" s="34">
        <v>7.60365E-3</v>
      </c>
      <c r="AAX82" s="34">
        <v>3.1414524505398171</v>
      </c>
      <c r="AAY82" s="34">
        <v>192.83914925980011</v>
      </c>
      <c r="AAZ82" s="34">
        <v>0</v>
      </c>
      <c r="ABA82" s="34">
        <v>0</v>
      </c>
      <c r="ABB82" s="34">
        <v>33.003639583700021</v>
      </c>
      <c r="ABC82" s="34">
        <v>0.49634763250000019</v>
      </c>
      <c r="ABD82" s="34">
        <v>-1.5808516388999991</v>
      </c>
      <c r="ABE82" s="34">
        <v>-0.54450736930000043</v>
      </c>
      <c r="ABF82" s="34">
        <v>-0.22681606580000002</v>
      </c>
      <c r="ABG82" s="34">
        <v>15579.178741340873</v>
      </c>
      <c r="ABH82" s="34">
        <v>12551.430296367529</v>
      </c>
      <c r="ABI82" s="34">
        <v>0.99956237765866562</v>
      </c>
      <c r="ABJ82" s="34">
        <v>189.37633761979978</v>
      </c>
      <c r="ABK82" s="34">
        <v>3.4587426900000025</v>
      </c>
      <c r="ABL82" s="34">
        <v>0</v>
      </c>
      <c r="ABM82" s="34">
        <v>4.0689499999999991E-3</v>
      </c>
      <c r="ABN82" s="34">
        <v>3.1331112072239393</v>
      </c>
      <c r="ABO82" s="34">
        <v>0.30844461000000001</v>
      </c>
      <c r="ABP82" s="34">
        <v>0</v>
      </c>
      <c r="ABQ82" s="34">
        <v>0</v>
      </c>
      <c r="ABR82" s="34">
        <v>0</v>
      </c>
      <c r="ABS82" s="34">
        <v>0</v>
      </c>
      <c r="ABT82" s="34">
        <v>-1.0571317999999998E-3</v>
      </c>
      <c r="ABU82" s="34">
        <v>0</v>
      </c>
      <c r="ABV82" s="34">
        <v>0</v>
      </c>
      <c r="ABW82" s="34">
        <v>1291.3265638801215</v>
      </c>
      <c r="ABX82" s="34">
        <v>53.617827889640601</v>
      </c>
      <c r="ABY82" s="34">
        <v>1</v>
      </c>
      <c r="ABZ82" s="34">
        <v>0.30844261000000001</v>
      </c>
      <c r="ACA82" s="34">
        <v>0</v>
      </c>
      <c r="ACB82" s="34">
        <v>0</v>
      </c>
      <c r="ACC82" s="34">
        <v>1.9999999999999999E-6</v>
      </c>
      <c r="ACD82" s="34">
        <v>1.6413952462298822</v>
      </c>
      <c r="ACE82" s="34">
        <v>0.31186982000000002</v>
      </c>
      <c r="ACF82" s="34">
        <v>0</v>
      </c>
      <c r="ACG82" s="34">
        <v>0</v>
      </c>
      <c r="ACH82" s="34">
        <v>7.0058000000000002E-4</v>
      </c>
      <c r="ACI82" s="34">
        <v>3.0181450000000002E-2</v>
      </c>
      <c r="ACJ82" s="34">
        <v>-8.3801200000000018E-4</v>
      </c>
      <c r="ACK82" s="34">
        <v>-1.579E-5</v>
      </c>
      <c r="ACL82" s="34">
        <v>0</v>
      </c>
      <c r="ACM82" s="34">
        <v>10.7371905635564</v>
      </c>
      <c r="ACN82" s="34">
        <v>2.9984178306170199</v>
      </c>
      <c r="ACO82" s="34">
        <v>1</v>
      </c>
      <c r="ACP82" s="34">
        <v>0.31186182000000001</v>
      </c>
      <c r="ACQ82" s="34">
        <v>0</v>
      </c>
      <c r="ACR82" s="34">
        <v>0</v>
      </c>
      <c r="ACS82" s="34">
        <v>7.9999999999999996E-6</v>
      </c>
      <c r="ACT82" s="34">
        <v>3.8846013304035636</v>
      </c>
      <c r="ACU82" s="34">
        <v>128.12775517440002</v>
      </c>
      <c r="ACV82" s="34">
        <v>0</v>
      </c>
      <c r="ACW82" s="34">
        <v>0</v>
      </c>
      <c r="ACX82" s="34">
        <v>75.901359457699968</v>
      </c>
      <c r="ACY82" s="34">
        <v>0.22925187</v>
      </c>
      <c r="ACZ82" s="34">
        <v>-0.9798682868000006</v>
      </c>
      <c r="ADA82" s="34">
        <v>-0.72451059969999976</v>
      </c>
      <c r="ADB82" s="34">
        <v>-0.10164165679999999</v>
      </c>
      <c r="ADC82" s="34">
        <v>19568.490173674047</v>
      </c>
      <c r="ADD82" s="34">
        <v>16518.826837813398</v>
      </c>
      <c r="ADE82" s="34">
        <v>1</v>
      </c>
      <c r="ADF82" s="34">
        <v>117.59945414440003</v>
      </c>
      <c r="ADG82" s="34">
        <v>10.524784329999999</v>
      </c>
      <c r="ADH82" s="34">
        <v>0</v>
      </c>
      <c r="ADI82" s="34">
        <v>3.5167000000000002E-3</v>
      </c>
      <c r="ADJ82" s="34">
        <v>3.1560778551043547</v>
      </c>
      <c r="ADK82" s="34">
        <v>0.54025028000000008</v>
      </c>
      <c r="ADL82" s="34">
        <v>0</v>
      </c>
      <c r="ADM82" s="34">
        <v>0</v>
      </c>
      <c r="ADN82" s="34">
        <v>2.4392199999999999E-2</v>
      </c>
      <c r="ADO82" s="34">
        <v>3.1073899999999998E-3</v>
      </c>
      <c r="ADP82" s="34">
        <v>-2.9858102000000003E-3</v>
      </c>
      <c r="ADQ82" s="34">
        <v>-1.4281090000000001E-4</v>
      </c>
      <c r="ADR82" s="34">
        <v>-8.8721999999999998E-4</v>
      </c>
      <c r="ADS82" s="34">
        <v>40.258919777729972</v>
      </c>
      <c r="ADT82" s="34">
        <v>36.336536467081778</v>
      </c>
      <c r="ADU82" s="34">
        <v>1</v>
      </c>
      <c r="ADV82" s="34">
        <v>0.54024228000000007</v>
      </c>
      <c r="ADW82" s="34">
        <v>0</v>
      </c>
      <c r="ADX82" s="34">
        <v>0</v>
      </c>
      <c r="ADY82" s="34">
        <v>7.9999999999999996E-6</v>
      </c>
      <c r="ADZ82" s="34">
        <v>3.0776243696070824</v>
      </c>
      <c r="AEA82" s="34">
        <v>27.048278290999981</v>
      </c>
      <c r="AEB82" s="34">
        <v>0</v>
      </c>
      <c r="AEC82" s="34">
        <v>0</v>
      </c>
      <c r="AED82" s="34">
        <v>9.0032087811999997</v>
      </c>
      <c r="AEE82" s="34">
        <v>8.5346863324000015</v>
      </c>
      <c r="AEF82" s="34">
        <v>-3.2710844864000013</v>
      </c>
      <c r="AEG82" s="34">
        <v>-1.2538969747000004</v>
      </c>
      <c r="AEH82" s="34">
        <v>-1.9766717282999999</v>
      </c>
      <c r="AEI82" s="34">
        <v>4942.6634934604272</v>
      </c>
      <c r="AEJ82" s="34">
        <v>3888.1485820312696</v>
      </c>
      <c r="AEK82" s="34">
        <v>1</v>
      </c>
      <c r="AEL82" s="34">
        <v>26.840110720999999</v>
      </c>
      <c r="AEM82" s="34">
        <v>0.20660206</v>
      </c>
      <c r="AEN82" s="34">
        <v>0</v>
      </c>
      <c r="AEO82" s="34">
        <v>1.5655100000000002E-3</v>
      </c>
      <c r="AEP82" s="34">
        <v>2.9602326570334832</v>
      </c>
      <c r="AEQ82" s="34">
        <v>1356.7035192950996</v>
      </c>
      <c r="AER82" s="34">
        <v>0</v>
      </c>
      <c r="AES82" s="34">
        <v>0</v>
      </c>
      <c r="AET82" s="34">
        <v>324.47050764349996</v>
      </c>
      <c r="AEU82" s="34">
        <v>13.580514679699998</v>
      </c>
      <c r="AEV82" s="34">
        <v>-9.4449398155000068</v>
      </c>
      <c r="AEW82" s="34">
        <v>-4.5764222530999996</v>
      </c>
      <c r="AEX82" s="34">
        <v>-1.0356947091000002</v>
      </c>
      <c r="AEY82" s="34">
        <v>36449.987730687877</v>
      </c>
      <c r="AEZ82" s="34">
        <v>25223.367348930635</v>
      </c>
      <c r="AFA82" s="34">
        <v>1</v>
      </c>
      <c r="AFB82" s="34">
        <v>1310.6176057728994</v>
      </c>
      <c r="AFC82" s="34">
        <v>44.124872972199974</v>
      </c>
      <c r="AFD82" s="34">
        <v>1.95992436</v>
      </c>
      <c r="AFE82" s="34">
        <v>1.1161899999999998E-3</v>
      </c>
      <c r="AFF82" s="34">
        <v>3.1383980945416869</v>
      </c>
      <c r="AFG82" s="34">
        <v>624.15109612559877</v>
      </c>
      <c r="AFH82" s="34">
        <v>0</v>
      </c>
      <c r="AFI82" s="34">
        <v>0</v>
      </c>
      <c r="AFJ82" s="34">
        <v>127.99191378209981</v>
      </c>
      <c r="AFK82" s="34">
        <v>7.2744441173000007</v>
      </c>
      <c r="AFL82" s="34">
        <v>-8.2544570481001305</v>
      </c>
      <c r="AFM82" s="34">
        <v>-1.9360225999000011</v>
      </c>
      <c r="AFN82" s="34">
        <v>-3.7065641407000007</v>
      </c>
      <c r="AFO82" s="34">
        <v>0</v>
      </c>
      <c r="AFP82" s="34">
        <v>0</v>
      </c>
      <c r="AFQ82" s="34">
        <v>0</v>
      </c>
      <c r="AFR82" s="34">
        <v>619.33065342560008</v>
      </c>
      <c r="AFS82" s="34">
        <v>4.5860125600000003</v>
      </c>
      <c r="AFT82" s="34">
        <v>0.20450676000000001</v>
      </c>
      <c r="AFU82" s="34">
        <v>2.9923379999999986E-2</v>
      </c>
      <c r="AFV82" s="34">
        <v>2.7470028267282749</v>
      </c>
      <c r="AFW82" s="34">
        <v>24.513627240000002</v>
      </c>
      <c r="AFX82" s="34">
        <v>0</v>
      </c>
      <c r="AFY82" s="34">
        <v>0</v>
      </c>
      <c r="AFZ82" s="34">
        <v>2.0387687799999998</v>
      </c>
      <c r="AGA82" s="34">
        <v>0</v>
      </c>
      <c r="AGB82" s="34">
        <v>-4.4482467600000006E-2</v>
      </c>
      <c r="AGC82" s="34">
        <v>-2.0801110000000001E-2</v>
      </c>
      <c r="AGD82" s="34">
        <v>0</v>
      </c>
      <c r="AGE82" s="34">
        <v>0</v>
      </c>
      <c r="AGF82" s="34">
        <v>0</v>
      </c>
      <c r="AGG82" s="34">
        <v>0</v>
      </c>
      <c r="AGH82" s="34">
        <v>24.513627240000002</v>
      </c>
      <c r="AGI82" s="34">
        <v>0</v>
      </c>
      <c r="AGJ82" s="34">
        <v>0</v>
      </c>
      <c r="AGK82" s="34">
        <v>0</v>
      </c>
      <c r="AGL82" s="34">
        <v>1.5492067328109456</v>
      </c>
      <c r="AGM82" s="34">
        <v>599.63746888559876</v>
      </c>
      <c r="AGN82" s="34">
        <v>0</v>
      </c>
      <c r="AGO82" s="34">
        <v>0</v>
      </c>
      <c r="AGP82" s="34">
        <v>125.95314500209982</v>
      </c>
      <c r="AGQ82" s="34">
        <v>7.2744441173000007</v>
      </c>
      <c r="AGR82" s="34">
        <v>-8.2099745805001305</v>
      </c>
      <c r="AGS82" s="34">
        <v>-1.9152214899000011</v>
      </c>
      <c r="AGT82" s="34">
        <v>-3.7065641407000007</v>
      </c>
      <c r="AGU82" s="34">
        <v>0</v>
      </c>
      <c r="AGV82" s="34">
        <v>0</v>
      </c>
      <c r="AGW82" s="34">
        <v>0</v>
      </c>
      <c r="AGX82" s="34">
        <v>594.81702618560007</v>
      </c>
      <c r="AGY82" s="34">
        <v>4.5860125600000003</v>
      </c>
      <c r="AGZ82" s="34">
        <v>0.20450676000000001</v>
      </c>
      <c r="AHA82" s="34">
        <v>2.9923379999999986E-2</v>
      </c>
      <c r="AHB82" s="34">
        <v>2.7959696249678609</v>
      </c>
      <c r="AHC82" s="34">
        <v>4573.4329983381995</v>
      </c>
      <c r="AHD82" s="34">
        <v>9.8056839999999992E-2</v>
      </c>
      <c r="AHE82" s="34">
        <v>0</v>
      </c>
      <c r="AHF82" s="34">
        <v>1158.5868506845995</v>
      </c>
      <c r="AHG82" s="34">
        <v>86.240391927100006</v>
      </c>
      <c r="AHH82" s="34">
        <v>-60.610350416000159</v>
      </c>
      <c r="AHI82" s="34">
        <v>-16.015976461700003</v>
      </c>
      <c r="AHJ82" s="34">
        <v>-31.510575125800003</v>
      </c>
      <c r="AHK82" s="34">
        <v>1465778.7456785436</v>
      </c>
      <c r="AHL82" s="34">
        <v>973779.90037612198</v>
      </c>
      <c r="AHM82" s="34">
        <v>0.98399496681437526</v>
      </c>
      <c r="AHN82" s="34">
        <v>4411.1584547496004</v>
      </c>
      <c r="AHO82" s="34">
        <v>158.9045689886</v>
      </c>
      <c r="AHP82" s="34">
        <v>3.0414805199999995</v>
      </c>
      <c r="AHQ82" s="34">
        <v>0.32849408000000008</v>
      </c>
      <c r="AHR82" s="34">
        <v>2.5677645958066488</v>
      </c>
      <c r="AHS82" s="32" t="s">
        <v>527</v>
      </c>
      <c r="AHT82" s="32" t="s">
        <v>2359</v>
      </c>
      <c r="AHU82" s="32" t="s">
        <v>528</v>
      </c>
    </row>
    <row r="83" spans="1:906" ht="15" customHeight="1">
      <c r="A83" s="75" t="s">
        <v>2</v>
      </c>
      <c r="B83" s="60" t="s">
        <v>3</v>
      </c>
      <c r="C83" s="36" t="s">
        <v>164</v>
      </c>
      <c r="D83" s="74">
        <v>44926</v>
      </c>
      <c r="E83" s="58" t="s">
        <v>193</v>
      </c>
      <c r="F83" s="58" t="s">
        <v>191</v>
      </c>
      <c r="G83" s="59">
        <v>367</v>
      </c>
      <c r="H83" s="31">
        <v>0</v>
      </c>
      <c r="I83" s="31"/>
      <c r="J83" s="31">
        <v>30</v>
      </c>
      <c r="K83" s="31">
        <v>36</v>
      </c>
      <c r="L83" s="31">
        <v>-5</v>
      </c>
      <c r="M83" s="31">
        <v>-2</v>
      </c>
      <c r="N83" s="31">
        <v>-1</v>
      </c>
      <c r="O83" s="31"/>
      <c r="P83" s="31"/>
      <c r="Q83" s="31"/>
      <c r="R83" s="31">
        <v>263</v>
      </c>
      <c r="S83" s="31">
        <v>76</v>
      </c>
      <c r="T83" s="31">
        <v>28</v>
      </c>
      <c r="U83" s="180">
        <v>0</v>
      </c>
      <c r="V83" s="34">
        <v>3.8</v>
      </c>
      <c r="W83" s="34">
        <v>0.3</v>
      </c>
      <c r="X83" s="34">
        <v>0</v>
      </c>
      <c r="Y83" s="34"/>
      <c r="Z83" s="34">
        <v>0</v>
      </c>
      <c r="AA83" s="34">
        <v>0</v>
      </c>
      <c r="AB83" s="34">
        <v>0</v>
      </c>
      <c r="AC83" s="34">
        <v>0</v>
      </c>
      <c r="AD83" s="34">
        <v>0</v>
      </c>
      <c r="AE83" s="34"/>
      <c r="AF83" s="34"/>
      <c r="AG83" s="34"/>
      <c r="AH83" s="34">
        <v>0.3</v>
      </c>
      <c r="AI83" s="34">
        <v>0</v>
      </c>
      <c r="AJ83" s="34">
        <v>0</v>
      </c>
      <c r="AK83" s="34"/>
      <c r="AL83" s="34">
        <v>2.8</v>
      </c>
      <c r="AM83" s="34">
        <v>0</v>
      </c>
      <c r="AN83" s="34">
        <v>0</v>
      </c>
      <c r="AO83" s="34"/>
      <c r="AP83" s="34">
        <v>0</v>
      </c>
      <c r="AQ83" s="34">
        <v>0</v>
      </c>
      <c r="AR83" s="34">
        <v>0</v>
      </c>
      <c r="AS83" s="34">
        <v>0</v>
      </c>
      <c r="AT83" s="34">
        <v>0</v>
      </c>
      <c r="AU83" s="34"/>
      <c r="AV83" s="34"/>
      <c r="AW83" s="34"/>
      <c r="AX83" s="34">
        <v>0</v>
      </c>
      <c r="AY83" s="34">
        <v>0</v>
      </c>
      <c r="AZ83" s="34">
        <v>0</v>
      </c>
      <c r="BA83" s="34"/>
      <c r="BB83" s="34">
        <v>0</v>
      </c>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v>110</v>
      </c>
      <c r="EF83" s="34">
        <v>0</v>
      </c>
      <c r="EG83" s="34"/>
      <c r="EH83" s="34">
        <v>0</v>
      </c>
      <c r="EI83" s="34">
        <v>17</v>
      </c>
      <c r="EJ83" s="34">
        <v>-2</v>
      </c>
      <c r="EK83" s="34">
        <v>0</v>
      </c>
      <c r="EL83" s="34">
        <v>-1</v>
      </c>
      <c r="EM83" s="34"/>
      <c r="EN83" s="34"/>
      <c r="EO83" s="34"/>
      <c r="EP83" s="34">
        <v>75</v>
      </c>
      <c r="EQ83" s="34">
        <v>35</v>
      </c>
      <c r="ER83" s="34">
        <v>0</v>
      </c>
      <c r="ES83" s="34"/>
      <c r="ET83" s="34">
        <v>3.2</v>
      </c>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v>0</v>
      </c>
      <c r="GR83" s="34">
        <v>0</v>
      </c>
      <c r="GS83" s="34"/>
      <c r="GT83" s="34">
        <v>0</v>
      </c>
      <c r="GU83" s="34">
        <v>0</v>
      </c>
      <c r="GV83" s="34">
        <v>0</v>
      </c>
      <c r="GW83" s="34">
        <v>0</v>
      </c>
      <c r="GX83" s="34">
        <v>0</v>
      </c>
      <c r="GY83" s="34"/>
      <c r="GZ83" s="34"/>
      <c r="HA83" s="34"/>
      <c r="HB83" s="34">
        <v>0</v>
      </c>
      <c r="HC83" s="34">
        <v>0</v>
      </c>
      <c r="HD83" s="34">
        <v>0</v>
      </c>
      <c r="HE83" s="34"/>
      <c r="HF83" s="34">
        <v>0</v>
      </c>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v>10</v>
      </c>
      <c r="JD83" s="34">
        <v>0</v>
      </c>
      <c r="JE83" s="34"/>
      <c r="JF83" s="34">
        <v>0</v>
      </c>
      <c r="JG83" s="34">
        <v>0</v>
      </c>
      <c r="JH83" s="34">
        <v>0</v>
      </c>
      <c r="JI83" s="34">
        <v>0</v>
      </c>
      <c r="JJ83" s="34">
        <v>0</v>
      </c>
      <c r="JK83" s="34"/>
      <c r="JL83" s="34"/>
      <c r="JM83" s="34"/>
      <c r="JN83" s="34">
        <v>10</v>
      </c>
      <c r="JO83" s="34">
        <v>0</v>
      </c>
      <c r="JP83" s="34">
        <v>0</v>
      </c>
      <c r="JQ83" s="34"/>
      <c r="JR83" s="34">
        <v>3.7</v>
      </c>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v>10</v>
      </c>
      <c r="KZ83" s="34">
        <v>0</v>
      </c>
      <c r="LA83" s="34"/>
      <c r="LB83" s="34">
        <v>0</v>
      </c>
      <c r="LC83" s="34">
        <v>0</v>
      </c>
      <c r="LD83" s="34">
        <v>0</v>
      </c>
      <c r="LE83" s="34">
        <v>0</v>
      </c>
      <c r="LF83" s="34">
        <v>0</v>
      </c>
      <c r="LG83" s="34"/>
      <c r="LH83" s="34"/>
      <c r="LI83" s="34"/>
      <c r="LJ83" s="34">
        <v>10</v>
      </c>
      <c r="LK83" s="34">
        <v>0</v>
      </c>
      <c r="LL83" s="34">
        <v>0</v>
      </c>
      <c r="LM83" s="34"/>
      <c r="LN83" s="34">
        <v>1.6</v>
      </c>
      <c r="LO83" s="34">
        <v>14</v>
      </c>
      <c r="LP83" s="34">
        <v>0</v>
      </c>
      <c r="LQ83" s="34"/>
      <c r="LR83" s="34">
        <v>0</v>
      </c>
      <c r="LS83" s="34">
        <v>0</v>
      </c>
      <c r="LT83" s="34">
        <v>0</v>
      </c>
      <c r="LU83" s="34">
        <v>0</v>
      </c>
      <c r="LV83" s="34">
        <v>0</v>
      </c>
      <c r="LW83" s="34"/>
      <c r="LX83" s="34"/>
      <c r="LY83" s="34"/>
      <c r="LZ83" s="34">
        <v>14</v>
      </c>
      <c r="MA83" s="34">
        <v>0</v>
      </c>
      <c r="MB83" s="34">
        <v>0</v>
      </c>
      <c r="MC83" s="34"/>
      <c r="MD83" s="34">
        <v>1.9</v>
      </c>
      <c r="ME83" s="34">
        <v>17</v>
      </c>
      <c r="MF83" s="34">
        <v>0</v>
      </c>
      <c r="MG83" s="34"/>
      <c r="MH83" s="34">
        <v>0</v>
      </c>
      <c r="MI83" s="34">
        <v>17</v>
      </c>
      <c r="MJ83" s="34">
        <v>-1</v>
      </c>
      <c r="MK83" s="34">
        <v>0</v>
      </c>
      <c r="ML83" s="34">
        <v>-1</v>
      </c>
      <c r="MM83" s="34"/>
      <c r="MN83" s="34"/>
      <c r="MO83" s="34"/>
      <c r="MP83" s="34">
        <v>17</v>
      </c>
      <c r="MQ83" s="34">
        <v>0</v>
      </c>
      <c r="MR83" s="34">
        <v>0</v>
      </c>
      <c r="MS83" s="34"/>
      <c r="MT83" s="34">
        <v>0.8</v>
      </c>
      <c r="MU83" s="34">
        <v>16</v>
      </c>
      <c r="MV83" s="34">
        <v>0</v>
      </c>
      <c r="MW83" s="34"/>
      <c r="MX83" s="34">
        <v>0</v>
      </c>
      <c r="MY83" s="34">
        <v>0</v>
      </c>
      <c r="MZ83" s="34">
        <v>0</v>
      </c>
      <c r="NA83" s="34">
        <v>0</v>
      </c>
      <c r="NB83" s="34">
        <v>0</v>
      </c>
      <c r="NC83" s="34"/>
      <c r="ND83" s="34"/>
      <c r="NE83" s="34"/>
      <c r="NF83" s="34">
        <v>0</v>
      </c>
      <c r="NG83" s="34">
        <v>16</v>
      </c>
      <c r="NH83" s="34">
        <v>0</v>
      </c>
      <c r="NI83" s="34"/>
      <c r="NJ83" s="34">
        <v>5.6</v>
      </c>
      <c r="NK83" s="34"/>
      <c r="NL83" s="34"/>
      <c r="NM83" s="34"/>
      <c r="NN83" s="34"/>
      <c r="NO83" s="34"/>
      <c r="NP83" s="34"/>
      <c r="NQ83" s="34"/>
      <c r="NR83" s="34"/>
      <c r="NS83" s="34"/>
      <c r="NT83" s="34"/>
      <c r="NU83" s="34"/>
      <c r="NV83" s="34"/>
      <c r="NW83" s="34"/>
      <c r="NX83" s="34"/>
      <c r="NY83" s="34"/>
      <c r="NZ83" s="34"/>
      <c r="OA83" s="34">
        <v>10</v>
      </c>
      <c r="OB83" s="34">
        <v>0</v>
      </c>
      <c r="OC83" s="34"/>
      <c r="OD83" s="34">
        <v>0</v>
      </c>
      <c r="OE83" s="34">
        <v>0</v>
      </c>
      <c r="OF83" s="34">
        <v>0</v>
      </c>
      <c r="OG83" s="34">
        <v>0</v>
      </c>
      <c r="OH83" s="34">
        <v>0</v>
      </c>
      <c r="OI83" s="34"/>
      <c r="OJ83" s="34"/>
      <c r="OK83" s="34"/>
      <c r="OL83" s="34">
        <v>0</v>
      </c>
      <c r="OM83" s="34">
        <v>10</v>
      </c>
      <c r="ON83" s="34">
        <v>0</v>
      </c>
      <c r="OO83" s="34"/>
      <c r="OP83" s="34">
        <v>6</v>
      </c>
      <c r="OQ83" s="34">
        <v>9</v>
      </c>
      <c r="OR83" s="34">
        <v>0</v>
      </c>
      <c r="OS83" s="34"/>
      <c r="OT83" s="34">
        <v>0</v>
      </c>
      <c r="OU83" s="34">
        <v>0</v>
      </c>
      <c r="OV83" s="34">
        <v>0</v>
      </c>
      <c r="OW83" s="34">
        <v>0</v>
      </c>
      <c r="OX83" s="34">
        <v>0</v>
      </c>
      <c r="OY83" s="34"/>
      <c r="OZ83" s="34"/>
      <c r="PA83" s="34"/>
      <c r="PB83" s="34">
        <v>0</v>
      </c>
      <c r="PC83" s="34">
        <v>9</v>
      </c>
      <c r="PD83" s="34">
        <v>0</v>
      </c>
      <c r="PE83" s="34"/>
      <c r="PF83" s="34">
        <v>5.8</v>
      </c>
      <c r="PG83" s="34"/>
      <c r="PH83" s="34"/>
      <c r="PI83" s="34"/>
      <c r="PJ83" s="34"/>
      <c r="PK83" s="34"/>
      <c r="PL83" s="34"/>
      <c r="PM83" s="34"/>
      <c r="PN83" s="34"/>
      <c r="PO83" s="34"/>
      <c r="PP83" s="34"/>
      <c r="PQ83" s="34"/>
      <c r="PR83" s="34"/>
      <c r="PS83" s="34"/>
      <c r="PT83" s="34"/>
      <c r="PU83" s="34"/>
      <c r="PV83" s="34"/>
      <c r="PW83" s="34">
        <v>9</v>
      </c>
      <c r="PX83" s="34">
        <v>0</v>
      </c>
      <c r="PY83" s="34"/>
      <c r="PZ83" s="34">
        <v>0</v>
      </c>
      <c r="QA83" s="34">
        <v>0</v>
      </c>
      <c r="QB83" s="34">
        <v>0</v>
      </c>
      <c r="QC83" s="34">
        <v>0</v>
      </c>
      <c r="QD83" s="34">
        <v>0</v>
      </c>
      <c r="QE83" s="34"/>
      <c r="QF83" s="34"/>
      <c r="QG83" s="34"/>
      <c r="QH83" s="34">
        <v>9</v>
      </c>
      <c r="QI83" s="34">
        <v>0</v>
      </c>
      <c r="QJ83" s="34">
        <v>0</v>
      </c>
      <c r="QK83" s="34"/>
      <c r="QL83" s="34">
        <v>2.1</v>
      </c>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v>4</v>
      </c>
      <c r="SJ83" s="34">
        <v>0</v>
      </c>
      <c r="SK83" s="34"/>
      <c r="SL83" s="34">
        <v>0</v>
      </c>
      <c r="SM83" s="34">
        <v>0</v>
      </c>
      <c r="SN83" s="34">
        <v>0</v>
      </c>
      <c r="SO83" s="34">
        <v>0</v>
      </c>
      <c r="SP83" s="34">
        <v>0</v>
      </c>
      <c r="SQ83" s="34"/>
      <c r="SR83" s="34"/>
      <c r="SS83" s="34"/>
      <c r="ST83" s="34">
        <v>4</v>
      </c>
      <c r="SU83" s="34">
        <v>0</v>
      </c>
      <c r="SV83" s="34">
        <v>0</v>
      </c>
      <c r="SW83" s="34"/>
      <c r="SX83" s="34">
        <v>3.6</v>
      </c>
      <c r="SY83" s="34">
        <v>11</v>
      </c>
      <c r="SZ83" s="34">
        <v>0</v>
      </c>
      <c r="TA83" s="34"/>
      <c r="TB83" s="34">
        <v>0</v>
      </c>
      <c r="TC83" s="34">
        <v>0</v>
      </c>
      <c r="TD83" s="34">
        <v>0</v>
      </c>
      <c r="TE83" s="34">
        <v>0</v>
      </c>
      <c r="TF83" s="34">
        <v>0</v>
      </c>
      <c r="TG83" s="34"/>
      <c r="TH83" s="34"/>
      <c r="TI83" s="34"/>
      <c r="TJ83" s="34">
        <v>11</v>
      </c>
      <c r="TK83" s="34">
        <v>0</v>
      </c>
      <c r="TL83" s="34">
        <v>0</v>
      </c>
      <c r="TM83" s="34"/>
      <c r="TN83" s="34">
        <v>1.8</v>
      </c>
      <c r="TO83" s="34">
        <v>0</v>
      </c>
      <c r="TP83" s="34">
        <v>0</v>
      </c>
      <c r="TQ83" s="34"/>
      <c r="TR83" s="34">
        <v>0</v>
      </c>
      <c r="TS83" s="34">
        <v>0</v>
      </c>
      <c r="TT83" s="34">
        <v>0</v>
      </c>
      <c r="TU83" s="34">
        <v>0</v>
      </c>
      <c r="TV83" s="34">
        <v>0</v>
      </c>
      <c r="TW83" s="34"/>
      <c r="TX83" s="34"/>
      <c r="TY83" s="34"/>
      <c r="TZ83" s="34">
        <v>0</v>
      </c>
      <c r="UA83" s="34">
        <v>0</v>
      </c>
      <c r="UB83" s="34">
        <v>0</v>
      </c>
      <c r="UC83" s="34"/>
      <c r="UD83" s="34">
        <v>0</v>
      </c>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c r="VQ83" s="34"/>
      <c r="VR83" s="34"/>
      <c r="VS83" s="34"/>
      <c r="VT83" s="34"/>
      <c r="VU83" s="34"/>
      <c r="VV83" s="34"/>
      <c r="VW83" s="34"/>
      <c r="VX83" s="34"/>
      <c r="VY83" s="34"/>
      <c r="VZ83" s="34"/>
      <c r="WA83" s="34"/>
      <c r="WB83" s="34"/>
      <c r="WC83" s="34"/>
      <c r="WD83" s="34"/>
      <c r="WE83" s="34"/>
      <c r="WF83" s="34"/>
      <c r="WG83" s="34"/>
      <c r="WH83" s="34"/>
      <c r="WI83" s="34"/>
      <c r="WJ83" s="34"/>
      <c r="WK83" s="34"/>
      <c r="WL83" s="34"/>
      <c r="WM83" s="34"/>
      <c r="WN83" s="34"/>
      <c r="WO83" s="34"/>
      <c r="WP83" s="34"/>
      <c r="WQ83" s="34">
        <v>0</v>
      </c>
      <c r="WR83" s="34">
        <v>0</v>
      </c>
      <c r="WS83" s="34"/>
      <c r="WT83" s="34">
        <v>0</v>
      </c>
      <c r="WU83" s="34">
        <v>0</v>
      </c>
      <c r="WV83" s="34">
        <v>0</v>
      </c>
      <c r="WW83" s="34">
        <v>0</v>
      </c>
      <c r="WX83" s="34">
        <v>0</v>
      </c>
      <c r="WY83" s="34"/>
      <c r="WZ83" s="34"/>
      <c r="XA83" s="34"/>
      <c r="XB83" s="34">
        <v>0</v>
      </c>
      <c r="XC83" s="34">
        <v>0</v>
      </c>
      <c r="XD83" s="34">
        <v>0</v>
      </c>
      <c r="XE83" s="34"/>
      <c r="XF83" s="34">
        <v>0</v>
      </c>
      <c r="XG83" s="34">
        <v>65</v>
      </c>
      <c r="XH83" s="34">
        <v>0</v>
      </c>
      <c r="XI83" s="34"/>
      <c r="XJ83" s="34">
        <v>0</v>
      </c>
      <c r="XK83" s="34">
        <v>1</v>
      </c>
      <c r="XL83" s="34">
        <v>0</v>
      </c>
      <c r="XM83" s="34">
        <v>0</v>
      </c>
      <c r="XN83" s="34">
        <v>0</v>
      </c>
      <c r="XO83" s="34"/>
      <c r="XP83" s="34"/>
      <c r="XQ83" s="34"/>
      <c r="XR83" s="34">
        <v>48</v>
      </c>
      <c r="XS83" s="34">
        <v>8</v>
      </c>
      <c r="XT83" s="34">
        <v>9</v>
      </c>
      <c r="XU83" s="34"/>
      <c r="XV83" s="34">
        <v>4.5</v>
      </c>
      <c r="XW83" s="34">
        <v>37</v>
      </c>
      <c r="XX83" s="34">
        <v>0</v>
      </c>
      <c r="XY83" s="34"/>
      <c r="XZ83" s="34">
        <v>0</v>
      </c>
      <c r="YA83" s="34">
        <v>1</v>
      </c>
      <c r="YB83" s="34">
        <v>0</v>
      </c>
      <c r="YC83" s="34">
        <v>0</v>
      </c>
      <c r="YD83" s="34">
        <v>0</v>
      </c>
      <c r="YE83" s="34"/>
      <c r="YF83" s="34"/>
      <c r="YG83" s="34"/>
      <c r="YH83" s="34">
        <v>20</v>
      </c>
      <c r="YI83" s="34">
        <v>8</v>
      </c>
      <c r="YJ83" s="34">
        <v>8</v>
      </c>
      <c r="YK83" s="34"/>
      <c r="YL83" s="34">
        <v>5.6</v>
      </c>
      <c r="YM83" s="34">
        <v>25</v>
      </c>
      <c r="YN83" s="34">
        <v>0</v>
      </c>
      <c r="YO83" s="34"/>
      <c r="YP83" s="34">
        <v>0</v>
      </c>
      <c r="YQ83" s="34">
        <v>0</v>
      </c>
      <c r="YR83" s="34">
        <v>0</v>
      </c>
      <c r="YS83" s="34">
        <v>0</v>
      </c>
      <c r="YT83" s="34">
        <v>0</v>
      </c>
      <c r="YU83" s="34"/>
      <c r="YV83" s="34"/>
      <c r="YW83" s="34"/>
      <c r="YX83" s="34">
        <v>25</v>
      </c>
      <c r="YY83" s="34">
        <v>0</v>
      </c>
      <c r="YZ83" s="34">
        <v>0</v>
      </c>
      <c r="ZA83" s="34"/>
      <c r="ZB83" s="34">
        <v>2.6</v>
      </c>
      <c r="ZC83" s="34">
        <v>3</v>
      </c>
      <c r="ZD83" s="34">
        <v>0</v>
      </c>
      <c r="ZE83" s="34"/>
      <c r="ZF83" s="34">
        <v>0</v>
      </c>
      <c r="ZG83" s="34">
        <v>0</v>
      </c>
      <c r="ZH83" s="34">
        <v>0</v>
      </c>
      <c r="ZI83" s="34">
        <v>0</v>
      </c>
      <c r="ZJ83" s="34">
        <v>0</v>
      </c>
      <c r="ZK83" s="34"/>
      <c r="ZL83" s="34"/>
      <c r="ZM83" s="34"/>
      <c r="ZN83" s="34">
        <v>2</v>
      </c>
      <c r="ZO83" s="34">
        <v>0</v>
      </c>
      <c r="ZP83" s="34">
        <v>1</v>
      </c>
      <c r="ZQ83" s="34"/>
      <c r="ZR83" s="34">
        <v>6.2</v>
      </c>
      <c r="ZS83" s="34">
        <v>54</v>
      </c>
      <c r="ZT83" s="34">
        <v>0</v>
      </c>
      <c r="ZU83" s="34"/>
      <c r="ZV83" s="34">
        <v>12</v>
      </c>
      <c r="ZW83" s="34">
        <v>3</v>
      </c>
      <c r="ZX83" s="34">
        <v>-2</v>
      </c>
      <c r="ZY83" s="34">
        <v>-1</v>
      </c>
      <c r="ZZ83" s="34">
        <v>0</v>
      </c>
      <c r="AAA83" s="34"/>
      <c r="AAB83" s="34"/>
      <c r="AAC83" s="34"/>
      <c r="AAD83" s="34">
        <v>34</v>
      </c>
      <c r="AAE83" s="34">
        <v>21</v>
      </c>
      <c r="AAF83" s="34">
        <v>0</v>
      </c>
      <c r="AAG83" s="34"/>
      <c r="AAH83" s="34">
        <v>3.9</v>
      </c>
      <c r="AAI83" s="34">
        <v>9</v>
      </c>
      <c r="AAJ83" s="34">
        <v>0</v>
      </c>
      <c r="AAK83" s="34"/>
      <c r="AAL83" s="34">
        <v>0</v>
      </c>
      <c r="AAM83" s="34">
        <v>0</v>
      </c>
      <c r="AAN83" s="34">
        <v>0</v>
      </c>
      <c r="AAO83" s="34">
        <v>0</v>
      </c>
      <c r="AAP83" s="34">
        <v>0</v>
      </c>
      <c r="AAQ83" s="34"/>
      <c r="AAR83" s="34"/>
      <c r="AAS83" s="34"/>
      <c r="AAT83" s="34">
        <v>9</v>
      </c>
      <c r="AAU83" s="34">
        <v>0</v>
      </c>
      <c r="AAV83" s="34">
        <v>0</v>
      </c>
      <c r="AAW83" s="34"/>
      <c r="AAX83" s="34">
        <v>3.8</v>
      </c>
      <c r="AAY83" s="34"/>
      <c r="AAZ83" s="34"/>
      <c r="ABA83" s="34"/>
      <c r="ABB83" s="34"/>
      <c r="ABC83" s="34"/>
      <c r="ABD83" s="34"/>
      <c r="ABE83" s="34"/>
      <c r="ABF83" s="34"/>
      <c r="ABG83" s="34"/>
      <c r="ABH83" s="34"/>
      <c r="ABI83" s="34"/>
      <c r="ABJ83" s="34"/>
      <c r="ABK83" s="34"/>
      <c r="ABL83" s="34"/>
      <c r="ABM83" s="34"/>
      <c r="ABN83" s="34"/>
      <c r="ABO83" s="34"/>
      <c r="ABP83" s="34"/>
      <c r="ABQ83" s="34"/>
      <c r="ABR83" s="34"/>
      <c r="ABS83" s="34"/>
      <c r="ABT83" s="34"/>
      <c r="ABU83" s="34"/>
      <c r="ABV83" s="34"/>
      <c r="ABW83" s="34"/>
      <c r="ABX83" s="34"/>
      <c r="ABY83" s="34"/>
      <c r="ABZ83" s="34"/>
      <c r="ACA83" s="34"/>
      <c r="ACB83" s="34"/>
      <c r="ACC83" s="34"/>
      <c r="ACD83" s="34"/>
      <c r="ACE83" s="34"/>
      <c r="ACF83" s="34"/>
      <c r="ACG83" s="34"/>
      <c r="ACH83" s="34"/>
      <c r="ACI83" s="34"/>
      <c r="ACJ83" s="34"/>
      <c r="ACK83" s="34"/>
      <c r="ACL83" s="34"/>
      <c r="ACM83" s="34"/>
      <c r="ACN83" s="34"/>
      <c r="ACO83" s="34"/>
      <c r="ACP83" s="34"/>
      <c r="ACQ83" s="34"/>
      <c r="ACR83" s="34"/>
      <c r="ACS83" s="34"/>
      <c r="ACT83" s="34"/>
      <c r="ACU83" s="34">
        <v>9</v>
      </c>
      <c r="ACV83" s="34">
        <v>0</v>
      </c>
      <c r="ACW83" s="34"/>
      <c r="ACX83" s="34">
        <v>0</v>
      </c>
      <c r="ACY83" s="34">
        <v>0</v>
      </c>
      <c r="ACZ83" s="34">
        <v>0</v>
      </c>
      <c r="ADA83" s="34">
        <v>0</v>
      </c>
      <c r="ADB83" s="34">
        <v>0</v>
      </c>
      <c r="ADC83" s="34"/>
      <c r="ADD83" s="34"/>
      <c r="ADE83" s="34"/>
      <c r="ADF83" s="34">
        <v>9</v>
      </c>
      <c r="ADG83" s="34">
        <v>0</v>
      </c>
      <c r="ADH83" s="34">
        <v>0</v>
      </c>
      <c r="ADI83" s="34"/>
      <c r="ADJ83" s="34">
        <v>3.8</v>
      </c>
      <c r="ADK83" s="34"/>
      <c r="ADL83" s="34"/>
      <c r="ADM83" s="34"/>
      <c r="ADN83" s="34"/>
      <c r="ADO83" s="34"/>
      <c r="ADP83" s="34"/>
      <c r="ADQ83" s="34"/>
      <c r="ADR83" s="34"/>
      <c r="ADS83" s="34"/>
      <c r="ADT83" s="34"/>
      <c r="ADU83" s="34"/>
      <c r="ADV83" s="34"/>
      <c r="ADW83" s="34"/>
      <c r="ADX83" s="34"/>
      <c r="ADY83" s="34"/>
      <c r="ADZ83" s="34"/>
      <c r="AEA83" s="34">
        <v>21</v>
      </c>
      <c r="AEB83" s="34">
        <v>0</v>
      </c>
      <c r="AEC83" s="34"/>
      <c r="AED83" s="34">
        <v>18</v>
      </c>
      <c r="AEE83" s="34">
        <v>0</v>
      </c>
      <c r="AEF83" s="34">
        <v>-1</v>
      </c>
      <c r="AEG83" s="34">
        <v>-1</v>
      </c>
      <c r="AEH83" s="34">
        <v>0</v>
      </c>
      <c r="AEI83" s="34"/>
      <c r="AEJ83" s="34"/>
      <c r="AEK83" s="34"/>
      <c r="AEL83" s="34">
        <v>20</v>
      </c>
      <c r="AEM83" s="34">
        <v>0</v>
      </c>
      <c r="AEN83" s="34">
        <v>1</v>
      </c>
      <c r="AEO83" s="34"/>
      <c r="AEP83" s="34">
        <v>2.7</v>
      </c>
      <c r="AEQ83" s="34">
        <v>107</v>
      </c>
      <c r="AER83" s="34">
        <v>0</v>
      </c>
      <c r="AES83" s="34"/>
      <c r="AET83" s="34">
        <v>0</v>
      </c>
      <c r="AEU83" s="34">
        <v>15</v>
      </c>
      <c r="AEV83" s="34">
        <v>0</v>
      </c>
      <c r="AEW83" s="34">
        <v>0</v>
      </c>
      <c r="AEX83" s="34">
        <v>0</v>
      </c>
      <c r="AEY83" s="34"/>
      <c r="AEZ83" s="34"/>
      <c r="AFA83" s="34"/>
      <c r="AFB83" s="34">
        <v>77</v>
      </c>
      <c r="AFC83" s="34">
        <v>12</v>
      </c>
      <c r="AFD83" s="34">
        <v>18</v>
      </c>
      <c r="AFE83" s="34"/>
      <c r="AFF83" s="34">
        <v>4.0999999999999996</v>
      </c>
      <c r="AFG83" s="34">
        <v>305</v>
      </c>
      <c r="AFH83" s="34">
        <v>0</v>
      </c>
      <c r="AFI83" s="34"/>
      <c r="AFJ83" s="34">
        <v>17</v>
      </c>
      <c r="AFK83" s="34">
        <v>27</v>
      </c>
      <c r="AFL83" s="34">
        <v>-8</v>
      </c>
      <c r="AFM83" s="34">
        <v>0</v>
      </c>
      <c r="AFN83" s="34">
        <v>-5</v>
      </c>
      <c r="AFO83" s="34"/>
      <c r="AFP83" s="34"/>
      <c r="AFQ83" s="34"/>
      <c r="AFR83" s="34">
        <v>256</v>
      </c>
      <c r="AFS83" s="34">
        <v>48</v>
      </c>
      <c r="AFT83" s="34">
        <v>0</v>
      </c>
      <c r="AFU83" s="34">
        <v>0</v>
      </c>
      <c r="AFV83" s="34">
        <v>3</v>
      </c>
      <c r="AFW83" s="34">
        <v>105</v>
      </c>
      <c r="AFX83" s="34">
        <v>0</v>
      </c>
      <c r="AFY83" s="34"/>
      <c r="AFZ83" s="34">
        <v>0</v>
      </c>
      <c r="AGA83" s="34">
        <v>15</v>
      </c>
      <c r="AGB83" s="34">
        <v>-5</v>
      </c>
      <c r="AGC83" s="34">
        <v>0</v>
      </c>
      <c r="AGD83" s="34">
        <v>-4</v>
      </c>
      <c r="AGE83" s="34"/>
      <c r="AGF83" s="34"/>
      <c r="AGG83" s="34"/>
      <c r="AGH83" s="34">
        <v>95</v>
      </c>
      <c r="AGI83" s="34">
        <v>10</v>
      </c>
      <c r="AGJ83" s="34">
        <v>0</v>
      </c>
      <c r="AGK83" s="34"/>
      <c r="AGL83" s="34">
        <v>3.1</v>
      </c>
      <c r="AGM83" s="34">
        <v>200</v>
      </c>
      <c r="AGN83" s="34">
        <v>0</v>
      </c>
      <c r="AGO83" s="34"/>
      <c r="AGP83" s="34">
        <v>17</v>
      </c>
      <c r="AGQ83" s="34">
        <v>11</v>
      </c>
      <c r="AGR83" s="34">
        <v>-3</v>
      </c>
      <c r="AGS83" s="34">
        <v>0</v>
      </c>
      <c r="AGT83" s="34">
        <v>-1</v>
      </c>
      <c r="AGU83" s="34"/>
      <c r="AGV83" s="34"/>
      <c r="AGW83" s="34"/>
      <c r="AGX83" s="34">
        <v>162</v>
      </c>
      <c r="AGY83" s="34">
        <v>38</v>
      </c>
      <c r="AGZ83" s="34">
        <v>0</v>
      </c>
      <c r="AHA83" s="34"/>
      <c r="AHB83" s="34">
        <v>3</v>
      </c>
      <c r="AHC83" s="34">
        <v>671</v>
      </c>
      <c r="AHD83" s="34">
        <v>0</v>
      </c>
      <c r="AHE83" s="34"/>
      <c r="AHF83" s="34">
        <v>47</v>
      </c>
      <c r="AHG83" s="34">
        <v>63</v>
      </c>
      <c r="AHH83" s="34">
        <v>-13</v>
      </c>
      <c r="AHI83" s="34">
        <v>-2</v>
      </c>
      <c r="AHJ83" s="34">
        <v>-6</v>
      </c>
      <c r="AHK83" s="34"/>
      <c r="AHL83" s="34"/>
      <c r="AHM83" s="34"/>
      <c r="AHN83" s="34">
        <v>519</v>
      </c>
      <c r="AHO83" s="34">
        <v>125</v>
      </c>
      <c r="AHP83" s="34">
        <v>28</v>
      </c>
      <c r="AHQ83" s="34">
        <v>0</v>
      </c>
      <c r="AHR83" s="34">
        <v>3.4</v>
      </c>
      <c r="AHS83" s="32" t="s">
        <v>2374</v>
      </c>
      <c r="AHT83" s="198" t="s">
        <v>2389</v>
      </c>
      <c r="AHU83" s="32" t="s">
        <v>2375</v>
      </c>
    </row>
    <row r="84" spans="1:906" ht="15" customHeight="1">
      <c r="A84" s="36" t="s">
        <v>129</v>
      </c>
      <c r="B84" s="58" t="s">
        <v>130</v>
      </c>
      <c r="C84" s="36" t="s">
        <v>170</v>
      </c>
      <c r="D84" s="74">
        <v>44926</v>
      </c>
      <c r="E84" s="58" t="s">
        <v>193</v>
      </c>
      <c r="F84" s="58" t="s">
        <v>190</v>
      </c>
      <c r="G84" s="31">
        <v>11732267</v>
      </c>
      <c r="H84" s="31">
        <v>801509</v>
      </c>
      <c r="I84" s="31"/>
      <c r="J84" s="31">
        <v>601937</v>
      </c>
      <c r="K84" s="31">
        <v>185986</v>
      </c>
      <c r="L84" s="31">
        <v>-169074</v>
      </c>
      <c r="M84" s="31">
        <v>-31175</v>
      </c>
      <c r="N84" s="31">
        <v>-100941</v>
      </c>
      <c r="O84" s="31">
        <v>6188430</v>
      </c>
      <c r="P84" s="31">
        <v>4759337</v>
      </c>
      <c r="Q84" s="31">
        <v>0.22159999999999999</v>
      </c>
      <c r="R84" s="31">
        <v>10563839</v>
      </c>
      <c r="S84" s="31">
        <v>720141</v>
      </c>
      <c r="T84" s="31">
        <v>166379</v>
      </c>
      <c r="U84" s="180">
        <v>281908</v>
      </c>
      <c r="V84" s="34"/>
      <c r="W84" s="34">
        <v>32438</v>
      </c>
      <c r="X84" s="34"/>
      <c r="Y84" s="34"/>
      <c r="Z84" s="34">
        <v>609</v>
      </c>
      <c r="AA84" s="34">
        <v>1646</v>
      </c>
      <c r="AB84" s="34">
        <v>-1144</v>
      </c>
      <c r="AC84" s="34">
        <v>-59</v>
      </c>
      <c r="AD84" s="34">
        <v>-962</v>
      </c>
      <c r="AE84" s="34">
        <v>11155</v>
      </c>
      <c r="AF84" s="34">
        <v>3398</v>
      </c>
      <c r="AG84" s="34"/>
      <c r="AH84" s="34">
        <v>20745</v>
      </c>
      <c r="AI84" s="34">
        <v>11316</v>
      </c>
      <c r="AJ84" s="34">
        <v>377</v>
      </c>
      <c r="AK84" s="34"/>
      <c r="AL84" s="34">
        <v>4.24</v>
      </c>
      <c r="AM84" s="34">
        <v>111630</v>
      </c>
      <c r="AN84" s="34">
        <v>94724</v>
      </c>
      <c r="AO84" s="34"/>
      <c r="AP84" s="34">
        <v>4</v>
      </c>
      <c r="AQ84" s="34">
        <v>320</v>
      </c>
      <c r="AR84" s="34">
        <v>-81</v>
      </c>
      <c r="AS84" s="34"/>
      <c r="AT84" s="34">
        <v>-4</v>
      </c>
      <c r="AU84" s="34">
        <v>589869</v>
      </c>
      <c r="AV84" s="34">
        <v>488976</v>
      </c>
      <c r="AW84" s="34">
        <v>0.85209999999999997</v>
      </c>
      <c r="AX84" s="34">
        <v>111163</v>
      </c>
      <c r="AY84" s="34">
        <v>317</v>
      </c>
      <c r="AZ84" s="34">
        <v>150</v>
      </c>
      <c r="BA84" s="34"/>
      <c r="BB84" s="34">
        <v>2.54</v>
      </c>
      <c r="BC84" s="34"/>
      <c r="BD84" s="34"/>
      <c r="BE84" s="34"/>
      <c r="BF84" s="34"/>
      <c r="BG84" s="34"/>
      <c r="BH84" s="34"/>
      <c r="BI84" s="34"/>
      <c r="BJ84" s="34"/>
      <c r="BK84" s="34"/>
      <c r="BL84" s="34"/>
      <c r="BM84" s="34"/>
      <c r="BN84" s="34"/>
      <c r="BO84" s="34"/>
      <c r="BP84" s="34"/>
      <c r="BQ84" s="34"/>
      <c r="BR84" s="34"/>
      <c r="BS84" s="34">
        <v>103096</v>
      </c>
      <c r="BT84" s="34">
        <v>93844</v>
      </c>
      <c r="BU84" s="34"/>
      <c r="BV84" s="34">
        <v>1</v>
      </c>
      <c r="BW84" s="34"/>
      <c r="BX84" s="34">
        <v>-58</v>
      </c>
      <c r="BY84" s="34"/>
      <c r="BZ84" s="34"/>
      <c r="CA84" s="34">
        <v>586342</v>
      </c>
      <c r="CB84" s="34">
        <v>487988</v>
      </c>
      <c r="CC84" s="34">
        <v>0.90980000000000005</v>
      </c>
      <c r="CD84" s="34">
        <v>103096</v>
      </c>
      <c r="CE84" s="34"/>
      <c r="CF84" s="34"/>
      <c r="CG84" s="34"/>
      <c r="CH84" s="34">
        <v>2.56</v>
      </c>
      <c r="CI84" s="34"/>
      <c r="CJ84" s="34"/>
      <c r="CK84" s="34"/>
      <c r="CL84" s="34"/>
      <c r="CM84" s="34"/>
      <c r="CN84" s="34"/>
      <c r="CO84" s="34"/>
      <c r="CP84" s="34"/>
      <c r="CQ84" s="34"/>
      <c r="CR84" s="34"/>
      <c r="CS84" s="34"/>
      <c r="CT84" s="34"/>
      <c r="CU84" s="34"/>
      <c r="CV84" s="34"/>
      <c r="CW84" s="34"/>
      <c r="CX84" s="34"/>
      <c r="CY84" s="34">
        <v>7653</v>
      </c>
      <c r="CZ84" s="34"/>
      <c r="DA84" s="34"/>
      <c r="DB84" s="34">
        <v>3</v>
      </c>
      <c r="DC84" s="34">
        <v>319</v>
      </c>
      <c r="DD84" s="34">
        <v>-23</v>
      </c>
      <c r="DE84" s="34"/>
      <c r="DF84" s="34">
        <v>-4</v>
      </c>
      <c r="DG84" s="34">
        <v>1819</v>
      </c>
      <c r="DH84" s="34">
        <v>659</v>
      </c>
      <c r="DI84" s="34"/>
      <c r="DJ84" s="34">
        <v>7187</v>
      </c>
      <c r="DK84" s="34">
        <v>317</v>
      </c>
      <c r="DL84" s="34">
        <v>149</v>
      </c>
      <c r="DM84" s="34"/>
      <c r="DN84" s="34">
        <v>2.54</v>
      </c>
      <c r="DO84" s="34">
        <v>881</v>
      </c>
      <c r="DP84" s="34">
        <v>880</v>
      </c>
      <c r="DQ84" s="34"/>
      <c r="DR84" s="34"/>
      <c r="DS84" s="34">
        <v>1</v>
      </c>
      <c r="DT84" s="34"/>
      <c r="DU84" s="34"/>
      <c r="DV84" s="34"/>
      <c r="DW84" s="34">
        <v>1708</v>
      </c>
      <c r="DX84" s="34">
        <v>329</v>
      </c>
      <c r="DY84" s="34"/>
      <c r="DZ84" s="34">
        <v>880</v>
      </c>
      <c r="EA84" s="34"/>
      <c r="EB84" s="34">
        <v>1</v>
      </c>
      <c r="EC84" s="34"/>
      <c r="ED84" s="34">
        <v>0.13</v>
      </c>
      <c r="EE84" s="34">
        <v>4929868</v>
      </c>
      <c r="EF84" s="34">
        <v>23526</v>
      </c>
      <c r="EG84" s="34"/>
      <c r="EH84" s="34">
        <v>355319</v>
      </c>
      <c r="EI84" s="34">
        <v>25097</v>
      </c>
      <c r="EJ84" s="34">
        <v>-49584</v>
      </c>
      <c r="EK84" s="34">
        <v>-19568</v>
      </c>
      <c r="EL84" s="34">
        <v>-10093</v>
      </c>
      <c r="EM84" s="34">
        <v>2759481</v>
      </c>
      <c r="EN84" s="34">
        <v>2225316</v>
      </c>
      <c r="EO84" s="34">
        <v>0.13270000000000001</v>
      </c>
      <c r="EP84" s="34">
        <v>4504052</v>
      </c>
      <c r="EQ84" s="34">
        <v>295095</v>
      </c>
      <c r="ER84" s="34">
        <v>31080</v>
      </c>
      <c r="ES84" s="34">
        <v>99641</v>
      </c>
      <c r="ET84" s="34">
        <v>3.89</v>
      </c>
      <c r="EU84" s="34">
        <v>274984</v>
      </c>
      <c r="EV84" s="34"/>
      <c r="EW84" s="34"/>
      <c r="EX84" s="34">
        <v>20614</v>
      </c>
      <c r="EY84" s="34">
        <v>2324</v>
      </c>
      <c r="EZ84" s="34">
        <v>-2296</v>
      </c>
      <c r="FA84" s="34">
        <v>-546</v>
      </c>
      <c r="FB84" s="34">
        <v>-714</v>
      </c>
      <c r="FC84" s="34">
        <v>177018</v>
      </c>
      <c r="FD84" s="34">
        <v>156046</v>
      </c>
      <c r="FE84" s="34">
        <v>2.7199999999999998E-2</v>
      </c>
      <c r="FF84" s="34">
        <v>270919</v>
      </c>
      <c r="FG84" s="34">
        <v>3468</v>
      </c>
      <c r="FH84" s="34">
        <v>597</v>
      </c>
      <c r="FI84" s="34"/>
      <c r="FJ84" s="34">
        <v>2.74</v>
      </c>
      <c r="FK84" s="34">
        <v>96799</v>
      </c>
      <c r="FL84" s="34"/>
      <c r="FM84" s="34"/>
      <c r="FN84" s="34">
        <v>69</v>
      </c>
      <c r="FO84" s="34">
        <v>79</v>
      </c>
      <c r="FP84" s="34">
        <v>-376</v>
      </c>
      <c r="FQ84" s="34">
        <v>-7</v>
      </c>
      <c r="FR84" s="34">
        <v>-33</v>
      </c>
      <c r="FS84" s="34">
        <v>19130</v>
      </c>
      <c r="FT84" s="34">
        <v>15085</v>
      </c>
      <c r="FU84" s="34"/>
      <c r="FV84" s="34">
        <v>96399</v>
      </c>
      <c r="FW84" s="34">
        <v>75</v>
      </c>
      <c r="FX84" s="34">
        <v>325</v>
      </c>
      <c r="FY84" s="34"/>
      <c r="FZ84" s="34">
        <v>2.15</v>
      </c>
      <c r="GA84" s="34">
        <v>9</v>
      </c>
      <c r="GB84" s="34"/>
      <c r="GC84" s="34"/>
      <c r="GD84" s="34"/>
      <c r="GE84" s="34">
        <v>8</v>
      </c>
      <c r="GF84" s="34"/>
      <c r="GG84" s="34"/>
      <c r="GH84" s="34"/>
      <c r="GI84" s="34"/>
      <c r="GJ84" s="34"/>
      <c r="GK84" s="34"/>
      <c r="GL84" s="34">
        <v>7</v>
      </c>
      <c r="GM84" s="34"/>
      <c r="GN84" s="34">
        <v>2</v>
      </c>
      <c r="GO84" s="34"/>
      <c r="GP84" s="34">
        <v>4.93</v>
      </c>
      <c r="GQ84" s="34">
        <v>16350</v>
      </c>
      <c r="GR84" s="34"/>
      <c r="GS84" s="34"/>
      <c r="GT84" s="34">
        <v>520</v>
      </c>
      <c r="GU84" s="34">
        <v>1227</v>
      </c>
      <c r="GV84" s="34">
        <v>-715</v>
      </c>
      <c r="GW84" s="34">
        <v>-44</v>
      </c>
      <c r="GX84" s="34">
        <v>-573</v>
      </c>
      <c r="GY84" s="34">
        <v>4036</v>
      </c>
      <c r="GZ84" s="34">
        <v>3412</v>
      </c>
      <c r="HA84" s="34"/>
      <c r="HB84" s="34">
        <v>12157</v>
      </c>
      <c r="HC84" s="34">
        <v>3947</v>
      </c>
      <c r="HD84" s="34">
        <v>246</v>
      </c>
      <c r="HE84" s="34"/>
      <c r="HF84" s="34">
        <v>2.77</v>
      </c>
      <c r="HG84" s="34">
        <v>7394</v>
      </c>
      <c r="HH84" s="34"/>
      <c r="HI84" s="34"/>
      <c r="HJ84" s="34">
        <v>557</v>
      </c>
      <c r="HK84" s="34">
        <v>1387</v>
      </c>
      <c r="HL84" s="34">
        <v>-539</v>
      </c>
      <c r="HM84" s="34">
        <v>-46</v>
      </c>
      <c r="HN84" s="34">
        <v>-467</v>
      </c>
      <c r="HO84" s="34">
        <v>999</v>
      </c>
      <c r="HP84" s="34">
        <v>851</v>
      </c>
      <c r="HQ84" s="34"/>
      <c r="HR84" s="34">
        <v>3801</v>
      </c>
      <c r="HS84" s="34">
        <v>2783</v>
      </c>
      <c r="HT84" s="34">
        <v>810</v>
      </c>
      <c r="HU84" s="34"/>
      <c r="HV84" s="34">
        <v>5.13</v>
      </c>
      <c r="HW84" s="34">
        <v>14630</v>
      </c>
      <c r="HX84" s="34"/>
      <c r="HY84" s="34"/>
      <c r="HZ84" s="34">
        <v>424</v>
      </c>
      <c r="IA84" s="34">
        <v>494</v>
      </c>
      <c r="IB84" s="34">
        <v>-162</v>
      </c>
      <c r="IC84" s="34">
        <v>-14</v>
      </c>
      <c r="ID84" s="34">
        <v>-73</v>
      </c>
      <c r="IE84" s="34">
        <v>3141</v>
      </c>
      <c r="IF84" s="34">
        <v>2955</v>
      </c>
      <c r="IG84" s="34">
        <v>1E-4</v>
      </c>
      <c r="IH84" s="34">
        <v>8061</v>
      </c>
      <c r="II84" s="34">
        <v>709</v>
      </c>
      <c r="IJ84" s="34">
        <v>1000</v>
      </c>
      <c r="IK84" s="34">
        <v>4860</v>
      </c>
      <c r="IL84" s="34">
        <v>28.57</v>
      </c>
      <c r="IM84" s="34">
        <v>15272</v>
      </c>
      <c r="IN84" s="34"/>
      <c r="IO84" s="34"/>
      <c r="IP84" s="34">
        <v>4412</v>
      </c>
      <c r="IQ84" s="34">
        <v>628</v>
      </c>
      <c r="IR84" s="34">
        <v>-397</v>
      </c>
      <c r="IS84" s="34">
        <v>-208</v>
      </c>
      <c r="IT84" s="34">
        <v>-115</v>
      </c>
      <c r="IU84" s="34">
        <v>2484</v>
      </c>
      <c r="IV84" s="34">
        <v>2035</v>
      </c>
      <c r="IW84" s="34"/>
      <c r="IX84" s="34">
        <v>10195</v>
      </c>
      <c r="IY84" s="34">
        <v>4788</v>
      </c>
      <c r="IZ84" s="34">
        <v>289</v>
      </c>
      <c r="JA84" s="34"/>
      <c r="JB84" s="34">
        <v>4.8600000000000003</v>
      </c>
      <c r="JC84" s="34">
        <v>220429</v>
      </c>
      <c r="JD84" s="34"/>
      <c r="JE84" s="34"/>
      <c r="JF84" s="34">
        <v>110</v>
      </c>
      <c r="JG84" s="34">
        <v>149</v>
      </c>
      <c r="JH84" s="34">
        <v>-910</v>
      </c>
      <c r="JI84" s="34">
        <v>-12</v>
      </c>
      <c r="JJ84" s="34">
        <v>-19</v>
      </c>
      <c r="JK84" s="34">
        <v>67743</v>
      </c>
      <c r="JL84" s="34">
        <v>43650</v>
      </c>
      <c r="JM84" s="34"/>
      <c r="JN84" s="34">
        <v>125792</v>
      </c>
      <c r="JO84" s="34">
        <v>3240</v>
      </c>
      <c r="JP84" s="34">
        <v>101</v>
      </c>
      <c r="JQ84" s="34">
        <v>91296</v>
      </c>
      <c r="JR84" s="34">
        <v>33.75</v>
      </c>
      <c r="JS84" s="34">
        <v>11777</v>
      </c>
      <c r="JT84" s="34"/>
      <c r="JU84" s="34"/>
      <c r="JV84" s="34">
        <v>275</v>
      </c>
      <c r="JW84" s="34">
        <v>1018</v>
      </c>
      <c r="JX84" s="34">
        <v>-406</v>
      </c>
      <c r="JY84" s="34">
        <v>-47</v>
      </c>
      <c r="JZ84" s="34">
        <v>-318</v>
      </c>
      <c r="KA84" s="34">
        <v>1260</v>
      </c>
      <c r="KB84" s="34">
        <v>989</v>
      </c>
      <c r="KC84" s="34">
        <v>1E-4</v>
      </c>
      <c r="KD84" s="34">
        <v>7683</v>
      </c>
      <c r="KE84" s="34">
        <v>1642</v>
      </c>
      <c r="KF84" s="34">
        <v>2452</v>
      </c>
      <c r="KG84" s="34"/>
      <c r="KH84" s="34">
        <v>5.5</v>
      </c>
      <c r="KI84" s="34">
        <v>25726</v>
      </c>
      <c r="KJ84" s="34">
        <v>23526</v>
      </c>
      <c r="KK84" s="34"/>
      <c r="KL84" s="34">
        <v>2188</v>
      </c>
      <c r="KM84" s="34">
        <v>4</v>
      </c>
      <c r="KN84" s="34">
        <v>-126</v>
      </c>
      <c r="KO84" s="34">
        <v>-53</v>
      </c>
      <c r="KP84" s="34"/>
      <c r="KQ84" s="34">
        <v>29919</v>
      </c>
      <c r="KR84" s="34">
        <v>20585</v>
      </c>
      <c r="KS84" s="34"/>
      <c r="KT84" s="34">
        <v>23538</v>
      </c>
      <c r="KU84" s="34">
        <v>2186</v>
      </c>
      <c r="KV84" s="34">
        <v>2</v>
      </c>
      <c r="KW84" s="34"/>
      <c r="KX84" s="34">
        <v>3.88</v>
      </c>
      <c r="KY84" s="34">
        <v>289923</v>
      </c>
      <c r="KZ84" s="34"/>
      <c r="LA84" s="34"/>
      <c r="LB84" s="34">
        <v>49105</v>
      </c>
      <c r="LC84" s="34">
        <v>129</v>
      </c>
      <c r="LD84" s="34">
        <v>-3647</v>
      </c>
      <c r="LE84" s="34">
        <v>-2986</v>
      </c>
      <c r="LF84" s="34">
        <v>-29</v>
      </c>
      <c r="LG84" s="34">
        <v>220093</v>
      </c>
      <c r="LH84" s="34">
        <v>189136</v>
      </c>
      <c r="LI84" s="34">
        <v>0.36259999999999998</v>
      </c>
      <c r="LJ84" s="34">
        <v>228081</v>
      </c>
      <c r="LK84" s="34">
        <v>60481</v>
      </c>
      <c r="LL84" s="34">
        <v>1361</v>
      </c>
      <c r="LM84" s="34"/>
      <c r="LN84" s="34">
        <v>3.19</v>
      </c>
      <c r="LO84" s="34">
        <v>534575</v>
      </c>
      <c r="LP84" s="34"/>
      <c r="LQ84" s="34"/>
      <c r="LR84" s="34">
        <v>57521</v>
      </c>
      <c r="LS84" s="34">
        <v>4</v>
      </c>
      <c r="LT84" s="34">
        <v>-4260</v>
      </c>
      <c r="LU84" s="34">
        <v>-3648</v>
      </c>
      <c r="LV84" s="34"/>
      <c r="LW84" s="34">
        <v>82000</v>
      </c>
      <c r="LX84" s="34">
        <v>58308</v>
      </c>
      <c r="LY84" s="34">
        <v>5.0500000000000003E-2</v>
      </c>
      <c r="LZ84" s="34">
        <v>528647</v>
      </c>
      <c r="MA84" s="34">
        <v>5925</v>
      </c>
      <c r="MB84" s="34">
        <v>3</v>
      </c>
      <c r="MC84" s="34"/>
      <c r="MD84" s="34">
        <v>3.35</v>
      </c>
      <c r="ME84" s="34">
        <v>53374</v>
      </c>
      <c r="MF84" s="34"/>
      <c r="MG84" s="34"/>
      <c r="MH84" s="34">
        <v>260</v>
      </c>
      <c r="MI84" s="34">
        <v>1509</v>
      </c>
      <c r="MJ84" s="34">
        <v>-688</v>
      </c>
      <c r="MK84" s="34">
        <v>-18</v>
      </c>
      <c r="ML84" s="34">
        <v>-462</v>
      </c>
      <c r="MM84" s="34">
        <v>15323</v>
      </c>
      <c r="MN84" s="34">
        <v>13592</v>
      </c>
      <c r="MO84" s="34"/>
      <c r="MP84" s="34">
        <v>38750</v>
      </c>
      <c r="MQ84" s="34">
        <v>14425</v>
      </c>
      <c r="MR84" s="34">
        <v>199</v>
      </c>
      <c r="MS84" s="34"/>
      <c r="MT84" s="34">
        <v>3.21</v>
      </c>
      <c r="MU84" s="34">
        <v>182302</v>
      </c>
      <c r="MV84" s="34"/>
      <c r="MW84" s="34"/>
      <c r="MX84" s="34">
        <v>69892</v>
      </c>
      <c r="MY84" s="34">
        <v>990</v>
      </c>
      <c r="MZ84" s="34">
        <v>-8866</v>
      </c>
      <c r="NA84" s="34">
        <v>-7653</v>
      </c>
      <c r="NB84" s="34">
        <v>-310</v>
      </c>
      <c r="NC84" s="34">
        <v>366913</v>
      </c>
      <c r="ND84" s="34">
        <v>86768</v>
      </c>
      <c r="NE84" s="34"/>
      <c r="NF84" s="34">
        <v>168129</v>
      </c>
      <c r="NG84" s="34">
        <v>13858</v>
      </c>
      <c r="NH84" s="34">
        <v>315</v>
      </c>
      <c r="NI84" s="34"/>
      <c r="NJ84" s="34">
        <v>2.7</v>
      </c>
      <c r="NK84" s="34">
        <v>70687</v>
      </c>
      <c r="NL84" s="34"/>
      <c r="NM84" s="34"/>
      <c r="NN84" s="34">
        <v>2746</v>
      </c>
      <c r="NO84" s="34">
        <v>499</v>
      </c>
      <c r="NP84" s="34">
        <v>-799</v>
      </c>
      <c r="NQ84" s="34">
        <v>-300</v>
      </c>
      <c r="NR84" s="34">
        <v>-216</v>
      </c>
      <c r="NS84" s="34">
        <v>58324</v>
      </c>
      <c r="NT84" s="34">
        <v>36956</v>
      </c>
      <c r="NU84" s="34"/>
      <c r="NV84" s="34">
        <v>66186</v>
      </c>
      <c r="NW84" s="34">
        <v>4431</v>
      </c>
      <c r="NX84" s="34">
        <v>70</v>
      </c>
      <c r="NY84" s="34"/>
      <c r="NZ84" s="34">
        <v>1.02</v>
      </c>
      <c r="OA84" s="34">
        <v>167036</v>
      </c>
      <c r="OB84" s="34"/>
      <c r="OC84" s="34"/>
      <c r="OD84" s="34">
        <v>7757</v>
      </c>
      <c r="OE84" s="34">
        <v>4442</v>
      </c>
      <c r="OF84" s="34">
        <v>-1718</v>
      </c>
      <c r="OG84" s="34">
        <v>-277</v>
      </c>
      <c r="OH84" s="34">
        <v>-940</v>
      </c>
      <c r="OI84" s="34">
        <v>48662</v>
      </c>
      <c r="OJ84" s="34">
        <v>44341</v>
      </c>
      <c r="OK84" s="34"/>
      <c r="OL84" s="34">
        <v>135844</v>
      </c>
      <c r="OM84" s="34">
        <v>16381</v>
      </c>
      <c r="ON84" s="34">
        <v>14517</v>
      </c>
      <c r="OO84" s="34">
        <v>294</v>
      </c>
      <c r="OP84" s="34">
        <v>3.62</v>
      </c>
      <c r="OQ84" s="34">
        <v>209221</v>
      </c>
      <c r="OR84" s="34"/>
      <c r="OS84" s="34"/>
      <c r="OT84" s="34">
        <v>77</v>
      </c>
      <c r="OU84" s="34">
        <v>191</v>
      </c>
      <c r="OV84" s="34">
        <v>-2259</v>
      </c>
      <c r="OW84" s="34">
        <v>-3</v>
      </c>
      <c r="OX84" s="34">
        <v>-18</v>
      </c>
      <c r="OY84" s="34">
        <v>25156</v>
      </c>
      <c r="OZ84" s="34">
        <v>20865</v>
      </c>
      <c r="PA84" s="34">
        <v>4.5999999999999999E-3</v>
      </c>
      <c r="PB84" s="34">
        <v>170532</v>
      </c>
      <c r="PC84" s="34">
        <v>38582</v>
      </c>
      <c r="PD84" s="34">
        <v>107</v>
      </c>
      <c r="PE84" s="34"/>
      <c r="PF84" s="34">
        <v>2.88</v>
      </c>
      <c r="PG84" s="34">
        <v>244560</v>
      </c>
      <c r="PH84" s="34"/>
      <c r="PI84" s="34"/>
      <c r="PJ84" s="34">
        <v>27910</v>
      </c>
      <c r="PK84" s="34">
        <v>531</v>
      </c>
      <c r="PL84" s="34">
        <v>-1903</v>
      </c>
      <c r="PM84" s="34">
        <v>-1058</v>
      </c>
      <c r="PN84" s="34">
        <v>-204</v>
      </c>
      <c r="PO84" s="34">
        <v>90586</v>
      </c>
      <c r="PP84" s="34">
        <v>85775</v>
      </c>
      <c r="PQ84" s="34">
        <v>0.1739</v>
      </c>
      <c r="PR84" s="34">
        <v>238205</v>
      </c>
      <c r="PS84" s="34">
        <v>4029</v>
      </c>
      <c r="PT84" s="34">
        <v>2326</v>
      </c>
      <c r="PU84" s="34"/>
      <c r="PV84" s="34">
        <v>3.29</v>
      </c>
      <c r="PW84" s="34">
        <v>619074</v>
      </c>
      <c r="PX84" s="34"/>
      <c r="PY84" s="34"/>
      <c r="PZ84" s="34">
        <v>38264</v>
      </c>
      <c r="QA84" s="34">
        <v>5611</v>
      </c>
      <c r="QB84" s="34">
        <v>-8127</v>
      </c>
      <c r="QC84" s="34">
        <v>-1658</v>
      </c>
      <c r="QD84" s="34">
        <v>-4401</v>
      </c>
      <c r="QE84" s="34">
        <v>347746</v>
      </c>
      <c r="QF84" s="34">
        <v>331634</v>
      </c>
      <c r="QG84" s="34">
        <v>5.8999999999999999E-3</v>
      </c>
      <c r="QH84" s="34">
        <v>543085</v>
      </c>
      <c r="QI84" s="34">
        <v>72418</v>
      </c>
      <c r="QJ84" s="34">
        <v>3571</v>
      </c>
      <c r="QK84" s="34"/>
      <c r="QL84" s="34">
        <v>3.66</v>
      </c>
      <c r="QM84" s="34">
        <v>1537969</v>
      </c>
      <c r="QN84" s="34"/>
      <c r="QO84" s="34"/>
      <c r="QP84" s="34">
        <v>19562</v>
      </c>
      <c r="QQ84" s="34">
        <v>365</v>
      </c>
      <c r="QR84" s="34">
        <v>-8033</v>
      </c>
      <c r="QS84" s="34">
        <v>-346</v>
      </c>
      <c r="QT84" s="34">
        <v>-90</v>
      </c>
      <c r="QU84" s="34">
        <v>1107008</v>
      </c>
      <c r="QV84" s="34">
        <v>1029290</v>
      </c>
      <c r="QW84" s="34">
        <v>0.21479999999999999</v>
      </c>
      <c r="QX84" s="34">
        <v>1517656</v>
      </c>
      <c r="QY84" s="34">
        <v>20187</v>
      </c>
      <c r="QZ84" s="34">
        <v>126</v>
      </c>
      <c r="RA84" s="34"/>
      <c r="RB84" s="34">
        <v>0.62</v>
      </c>
      <c r="RC84" s="34">
        <v>66325</v>
      </c>
      <c r="RD84" s="34"/>
      <c r="RE84" s="34"/>
      <c r="RF84" s="34">
        <v>50857</v>
      </c>
      <c r="RG84" s="34">
        <v>234</v>
      </c>
      <c r="RH84" s="34">
        <v>-639</v>
      </c>
      <c r="RI84" s="34">
        <v>-524</v>
      </c>
      <c r="RJ84" s="34">
        <v>-18</v>
      </c>
      <c r="RK84" s="34">
        <v>16870</v>
      </c>
      <c r="RL84" s="34">
        <v>13760</v>
      </c>
      <c r="RM84" s="34">
        <v>0.85240000000000005</v>
      </c>
      <c r="RN84" s="34">
        <v>64855</v>
      </c>
      <c r="RO84" s="34">
        <v>397</v>
      </c>
      <c r="RP84" s="34">
        <v>1073</v>
      </c>
      <c r="RQ84" s="34"/>
      <c r="RR84" s="34">
        <v>0.93</v>
      </c>
      <c r="RS84" s="34">
        <v>8277</v>
      </c>
      <c r="RT84" s="34"/>
      <c r="RU84" s="34"/>
      <c r="RV84" s="34">
        <v>395</v>
      </c>
      <c r="RW84" s="34">
        <v>1558</v>
      </c>
      <c r="RX84" s="34">
        <v>-492</v>
      </c>
      <c r="RY84" s="34">
        <v>-33</v>
      </c>
      <c r="RZ84" s="34">
        <v>-430</v>
      </c>
      <c r="SA84" s="34">
        <v>1626</v>
      </c>
      <c r="SB84" s="34">
        <v>1340</v>
      </c>
      <c r="SC84" s="34"/>
      <c r="SD84" s="34">
        <v>5713</v>
      </c>
      <c r="SE84" s="34">
        <v>2196</v>
      </c>
      <c r="SF84" s="34">
        <v>368</v>
      </c>
      <c r="SG84" s="34"/>
      <c r="SH84" s="34">
        <v>4.1100000000000003</v>
      </c>
      <c r="SI84" s="34">
        <v>224376</v>
      </c>
      <c r="SJ84" s="34"/>
      <c r="SK84" s="34"/>
      <c r="SL84" s="34">
        <v>416</v>
      </c>
      <c r="SM84" s="34">
        <v>1134</v>
      </c>
      <c r="SN84" s="34">
        <v>-1706</v>
      </c>
      <c r="SO84" s="34">
        <v>-21</v>
      </c>
      <c r="SP84" s="34">
        <v>-458</v>
      </c>
      <c r="SQ84" s="34">
        <v>70409</v>
      </c>
      <c r="SR84" s="34">
        <v>65247</v>
      </c>
      <c r="SS84" s="34">
        <v>0.2797</v>
      </c>
      <c r="ST84" s="34">
        <v>222681</v>
      </c>
      <c r="SU84" s="34">
        <v>1352</v>
      </c>
      <c r="SV84" s="34">
        <v>343</v>
      </c>
      <c r="SW84" s="34"/>
      <c r="SX84" s="34">
        <v>3.7</v>
      </c>
      <c r="SY84" s="34">
        <v>38799</v>
      </c>
      <c r="SZ84" s="34"/>
      <c r="TA84" s="34"/>
      <c r="TB84" s="34">
        <v>1388</v>
      </c>
      <c r="TC84" s="34">
        <v>582</v>
      </c>
      <c r="TD84" s="34">
        <v>-520</v>
      </c>
      <c r="TE84" s="34">
        <v>-66</v>
      </c>
      <c r="TF84" s="34">
        <v>-205</v>
      </c>
      <c r="TG84" s="34">
        <v>3035</v>
      </c>
      <c r="TH84" s="34">
        <v>2696</v>
      </c>
      <c r="TI84" s="34"/>
      <c r="TJ84" s="34">
        <v>17136</v>
      </c>
      <c r="TK84" s="34">
        <v>17595</v>
      </c>
      <c r="TL84" s="34">
        <v>877</v>
      </c>
      <c r="TM84" s="34">
        <v>3191</v>
      </c>
      <c r="TN84" s="34">
        <v>10.95</v>
      </c>
      <c r="TO84" s="34">
        <v>1410118</v>
      </c>
      <c r="TP84" s="34">
        <v>683259</v>
      </c>
      <c r="TQ84" s="34"/>
      <c r="TR84" s="34">
        <v>18761</v>
      </c>
      <c r="TS84" s="34">
        <v>128</v>
      </c>
      <c r="TT84" s="34">
        <v>-2951</v>
      </c>
      <c r="TU84" s="34">
        <v>-247</v>
      </c>
      <c r="TV84" s="34">
        <v>-20</v>
      </c>
      <c r="TW84" s="34">
        <v>1860812</v>
      </c>
      <c r="TX84" s="34">
        <v>1310232</v>
      </c>
      <c r="TY84" s="34">
        <v>0.69369999999999998</v>
      </c>
      <c r="TZ84" s="34">
        <v>1362096</v>
      </c>
      <c r="UA84" s="34">
        <v>9555</v>
      </c>
      <c r="UB84" s="34">
        <v>18</v>
      </c>
      <c r="UC84" s="34">
        <v>38449</v>
      </c>
      <c r="UD84" s="34">
        <v>3.96</v>
      </c>
      <c r="UE84" s="34">
        <v>886533</v>
      </c>
      <c r="UF84" s="34">
        <v>296902</v>
      </c>
      <c r="UG84" s="34"/>
      <c r="UH84" s="34">
        <v>2490</v>
      </c>
      <c r="UI84" s="34">
        <v>88</v>
      </c>
      <c r="UJ84" s="34">
        <v>-2231</v>
      </c>
      <c r="UK84" s="34">
        <v>-227</v>
      </c>
      <c r="UL84" s="34">
        <v>-2</v>
      </c>
      <c r="UM84" s="34">
        <v>692740</v>
      </c>
      <c r="UN84" s="34">
        <v>352218</v>
      </c>
      <c r="UO84" s="34">
        <v>0.72289999999999999</v>
      </c>
      <c r="UP84" s="34">
        <v>839256</v>
      </c>
      <c r="UQ84" s="34">
        <v>8814</v>
      </c>
      <c r="UR84" s="34">
        <v>14</v>
      </c>
      <c r="US84" s="34">
        <v>38449</v>
      </c>
      <c r="UT84" s="34">
        <v>5.36</v>
      </c>
      <c r="UU84" s="34">
        <v>472826</v>
      </c>
      <c r="UV84" s="34">
        <v>296872</v>
      </c>
      <c r="UW84" s="34"/>
      <c r="UX84" s="34">
        <v>602</v>
      </c>
      <c r="UY84" s="34">
        <v>22</v>
      </c>
      <c r="UZ84" s="34">
        <v>-1131</v>
      </c>
      <c r="VA84" s="34">
        <v>-208</v>
      </c>
      <c r="VB84" s="34">
        <v>-1</v>
      </c>
      <c r="VC84" s="34">
        <v>420808</v>
      </c>
      <c r="VD84" s="34">
        <v>190810</v>
      </c>
      <c r="VE84" s="34">
        <v>0.6522</v>
      </c>
      <c r="VF84" s="34">
        <v>426471</v>
      </c>
      <c r="VG84" s="34">
        <v>7896</v>
      </c>
      <c r="VH84" s="34">
        <v>10</v>
      </c>
      <c r="VI84" s="34">
        <v>38449</v>
      </c>
      <c r="VJ84" s="34">
        <v>9.07</v>
      </c>
      <c r="VK84" s="34">
        <v>523502</v>
      </c>
      <c r="VL84" s="34">
        <v>386357</v>
      </c>
      <c r="VM84" s="34"/>
      <c r="VN84" s="34">
        <v>16268</v>
      </c>
      <c r="VO84" s="34">
        <v>21</v>
      </c>
      <c r="VP84" s="34">
        <v>-717</v>
      </c>
      <c r="VQ84" s="34">
        <v>-18</v>
      </c>
      <c r="VR84" s="34">
        <v>-17</v>
      </c>
      <c r="VS84" s="34">
        <v>1168010</v>
      </c>
      <c r="VT84" s="34">
        <v>957993</v>
      </c>
      <c r="VU84" s="34">
        <v>0.64439999999999997</v>
      </c>
      <c r="VV84" s="34">
        <v>522761</v>
      </c>
      <c r="VW84" s="34">
        <v>737</v>
      </c>
      <c r="VX84" s="34">
        <v>4</v>
      </c>
      <c r="VY84" s="34"/>
      <c r="VZ84" s="34">
        <v>1.58</v>
      </c>
      <c r="WA84" s="34">
        <v>83</v>
      </c>
      <c r="WB84" s="34"/>
      <c r="WC84" s="34"/>
      <c r="WD84" s="34">
        <v>3</v>
      </c>
      <c r="WE84" s="34">
        <v>19</v>
      </c>
      <c r="WF84" s="34">
        <v>-3</v>
      </c>
      <c r="WG84" s="34">
        <v>-2</v>
      </c>
      <c r="WH84" s="34">
        <v>-1</v>
      </c>
      <c r="WI84" s="34">
        <v>62</v>
      </c>
      <c r="WJ84" s="34">
        <v>21</v>
      </c>
      <c r="WK84" s="34">
        <v>2.52E-2</v>
      </c>
      <c r="WL84" s="34">
        <v>79</v>
      </c>
      <c r="WM84" s="34">
        <v>4</v>
      </c>
      <c r="WN84" s="34"/>
      <c r="WO84" s="34"/>
      <c r="WP84" s="34">
        <v>1.33</v>
      </c>
      <c r="WQ84" s="34">
        <v>201652</v>
      </c>
      <c r="WR84" s="34"/>
      <c r="WS84" s="34"/>
      <c r="WT84" s="34">
        <v>2252</v>
      </c>
      <c r="WU84" s="34">
        <v>1254</v>
      </c>
      <c r="WV84" s="34">
        <v>-868</v>
      </c>
      <c r="WW84" s="34">
        <v>-105</v>
      </c>
      <c r="WX84" s="34">
        <v>-640</v>
      </c>
      <c r="WY84" s="34">
        <v>278774</v>
      </c>
      <c r="WZ84" s="34">
        <v>247886</v>
      </c>
      <c r="XA84" s="34">
        <v>0.64139999999999997</v>
      </c>
      <c r="XB84" s="34">
        <v>196937</v>
      </c>
      <c r="XC84" s="34">
        <v>1444</v>
      </c>
      <c r="XD84" s="34">
        <v>3271</v>
      </c>
      <c r="XE84" s="34"/>
      <c r="XF84" s="34">
        <v>2.0699999999999998</v>
      </c>
      <c r="XG84" s="34">
        <v>776632</v>
      </c>
      <c r="XH84" s="34"/>
      <c r="XI84" s="34"/>
      <c r="XJ84" s="34">
        <v>12901</v>
      </c>
      <c r="XK84" s="34">
        <v>19703</v>
      </c>
      <c r="XL84" s="34">
        <v>-10210</v>
      </c>
      <c r="XM84" s="34">
        <v>-875</v>
      </c>
      <c r="XN84" s="34">
        <v>-7521</v>
      </c>
      <c r="XO84" s="34">
        <v>119659</v>
      </c>
      <c r="XP84" s="34">
        <v>100716</v>
      </c>
      <c r="XQ84" s="34">
        <v>0.1429</v>
      </c>
      <c r="XR84" s="34">
        <v>720040</v>
      </c>
      <c r="XS84" s="34">
        <v>40592</v>
      </c>
      <c r="XT84" s="34">
        <v>16000</v>
      </c>
      <c r="XU84" s="34"/>
      <c r="XV84" s="34">
        <v>3.54</v>
      </c>
      <c r="XW84" s="34">
        <v>265873</v>
      </c>
      <c r="XX84" s="34"/>
      <c r="XY84" s="34"/>
      <c r="XZ84" s="34">
        <v>7971</v>
      </c>
      <c r="YA84" s="34">
        <v>13166</v>
      </c>
      <c r="YB84" s="34">
        <v>-6641</v>
      </c>
      <c r="YC84" s="34">
        <v>-595</v>
      </c>
      <c r="YD84" s="34">
        <v>-5099</v>
      </c>
      <c r="YE84" s="34">
        <v>35074</v>
      </c>
      <c r="YF84" s="34">
        <v>28899</v>
      </c>
      <c r="YG84" s="34">
        <v>0.31979999999999997</v>
      </c>
      <c r="YH84" s="34">
        <v>225222</v>
      </c>
      <c r="YI84" s="34">
        <v>28053</v>
      </c>
      <c r="YJ84" s="34">
        <v>12598</v>
      </c>
      <c r="YK84" s="34"/>
      <c r="YL84" s="34">
        <v>3.89</v>
      </c>
      <c r="YM84" s="34">
        <v>303497</v>
      </c>
      <c r="YN84" s="34"/>
      <c r="YO84" s="34"/>
      <c r="YP84" s="34">
        <v>778</v>
      </c>
      <c r="YQ84" s="34">
        <v>838</v>
      </c>
      <c r="YR84" s="34">
        <v>-674</v>
      </c>
      <c r="YS84" s="34">
        <v>-30</v>
      </c>
      <c r="YT84" s="34">
        <v>-148</v>
      </c>
      <c r="YU84" s="34">
        <v>54748</v>
      </c>
      <c r="YV84" s="34">
        <v>47983</v>
      </c>
      <c r="YW84" s="34"/>
      <c r="YX84" s="34">
        <v>302493</v>
      </c>
      <c r="YY84" s="34">
        <v>767</v>
      </c>
      <c r="YZ84" s="34">
        <v>237</v>
      </c>
      <c r="ZA84" s="34"/>
      <c r="ZB84" s="34">
        <v>2.89</v>
      </c>
      <c r="ZC84" s="34">
        <v>207262</v>
      </c>
      <c r="ZD84" s="34"/>
      <c r="ZE84" s="34"/>
      <c r="ZF84" s="34">
        <v>4152</v>
      </c>
      <c r="ZG84" s="34">
        <v>5699</v>
      </c>
      <c r="ZH84" s="34">
        <v>-2895</v>
      </c>
      <c r="ZI84" s="34">
        <v>-250</v>
      </c>
      <c r="ZJ84" s="34">
        <v>-2274</v>
      </c>
      <c r="ZK84" s="34">
        <v>29837</v>
      </c>
      <c r="ZL84" s="34">
        <v>23834</v>
      </c>
      <c r="ZM84" s="34">
        <v>0.18160000000000001</v>
      </c>
      <c r="ZN84" s="34">
        <v>192325</v>
      </c>
      <c r="ZO84" s="34">
        <v>11772</v>
      </c>
      <c r="ZP84" s="34">
        <v>3165</v>
      </c>
      <c r="ZQ84" s="34"/>
      <c r="ZR84" s="34">
        <v>4.04</v>
      </c>
      <c r="ZS84" s="34">
        <v>1624349</v>
      </c>
      <c r="ZT84" s="34"/>
      <c r="ZU84" s="34"/>
      <c r="ZV84" s="34">
        <v>101939</v>
      </c>
      <c r="ZW84" s="34">
        <v>82754</v>
      </c>
      <c r="ZX84" s="34">
        <v>-61934</v>
      </c>
      <c r="ZY84" s="34">
        <v>-5687</v>
      </c>
      <c r="ZZ84" s="34">
        <v>-49887</v>
      </c>
      <c r="AAA84" s="34">
        <v>260462</v>
      </c>
      <c r="AAB84" s="34">
        <v>208727</v>
      </c>
      <c r="AAC84" s="34">
        <v>0.19170000000000001</v>
      </c>
      <c r="AAD84" s="34">
        <v>1396755</v>
      </c>
      <c r="AAE84" s="34">
        <v>148679</v>
      </c>
      <c r="AAF84" s="34">
        <v>24124</v>
      </c>
      <c r="AAG84" s="34">
        <v>54791</v>
      </c>
      <c r="AAH84" s="34">
        <v>3.78</v>
      </c>
      <c r="AAI84" s="34">
        <v>891399</v>
      </c>
      <c r="AAJ84" s="34"/>
      <c r="AAK84" s="34"/>
      <c r="AAL84" s="34">
        <v>9798</v>
      </c>
      <c r="AAM84" s="34">
        <v>6411</v>
      </c>
      <c r="AAN84" s="34">
        <v>-5061</v>
      </c>
      <c r="AAO84" s="34">
        <v>-291</v>
      </c>
      <c r="AAP84" s="34">
        <v>-2542</v>
      </c>
      <c r="AAQ84" s="34">
        <v>173337</v>
      </c>
      <c r="AAR84" s="34">
        <v>63065</v>
      </c>
      <c r="AAS84" s="34">
        <v>0.25719999999999998</v>
      </c>
      <c r="AAT84" s="34">
        <v>838893</v>
      </c>
      <c r="AAU84" s="34">
        <v>48384</v>
      </c>
      <c r="AAV84" s="34">
        <v>4122</v>
      </c>
      <c r="AAW84" s="34"/>
      <c r="AAX84" s="34">
        <v>2.29</v>
      </c>
      <c r="AAY84" s="34">
        <v>318068</v>
      </c>
      <c r="AAZ84" s="34"/>
      <c r="ABA84" s="34"/>
      <c r="ABB84" s="34">
        <v>7764</v>
      </c>
      <c r="ABC84" s="34">
        <v>3519</v>
      </c>
      <c r="ABD84" s="34">
        <v>-1411</v>
      </c>
      <c r="ABE84" s="34">
        <v>-172</v>
      </c>
      <c r="ABF84" s="34">
        <v>-768</v>
      </c>
      <c r="ABG84" s="34">
        <v>38257</v>
      </c>
      <c r="ABH84" s="34">
        <v>19077</v>
      </c>
      <c r="ABI84" s="34">
        <v>0.18279999999999999</v>
      </c>
      <c r="ABJ84" s="34">
        <v>300826</v>
      </c>
      <c r="ABK84" s="34">
        <v>14872</v>
      </c>
      <c r="ABL84" s="34">
        <v>2370</v>
      </c>
      <c r="ABM84" s="34"/>
      <c r="ABN84" s="34">
        <v>2.88</v>
      </c>
      <c r="ABO84" s="34">
        <v>26251</v>
      </c>
      <c r="ABP84" s="34"/>
      <c r="ABQ84" s="34"/>
      <c r="ABR84" s="34">
        <v>10</v>
      </c>
      <c r="ABS84" s="34">
        <v>78</v>
      </c>
      <c r="ABT84" s="34">
        <v>-300</v>
      </c>
      <c r="ABU84" s="34"/>
      <c r="ABV84" s="34">
        <v>-19</v>
      </c>
      <c r="ABW84" s="34">
        <v>32724</v>
      </c>
      <c r="ABX84" s="34">
        <v>5017</v>
      </c>
      <c r="ABY84" s="34"/>
      <c r="ABZ84" s="34">
        <v>26204</v>
      </c>
      <c r="ACA84" s="34">
        <v>46</v>
      </c>
      <c r="ACB84" s="34">
        <v>1</v>
      </c>
      <c r="ACC84" s="34"/>
      <c r="ACD84" s="34">
        <v>1.35</v>
      </c>
      <c r="ACE84" s="34">
        <v>48131</v>
      </c>
      <c r="ACF84" s="34"/>
      <c r="ACG84" s="34"/>
      <c r="ACH84" s="34">
        <v>25</v>
      </c>
      <c r="ACI84" s="34">
        <v>87</v>
      </c>
      <c r="ACJ84" s="34">
        <v>-702</v>
      </c>
      <c r="ACK84" s="34">
        <v>-4</v>
      </c>
      <c r="ACL84" s="34">
        <v>-33</v>
      </c>
      <c r="ACM84" s="34">
        <v>25102</v>
      </c>
      <c r="ACN84" s="34">
        <v>6615</v>
      </c>
      <c r="ACO84" s="34">
        <v>0.76270000000000004</v>
      </c>
      <c r="ACP84" s="34">
        <v>42637</v>
      </c>
      <c r="ACQ84" s="34">
        <v>5489</v>
      </c>
      <c r="ACR84" s="34">
        <v>5</v>
      </c>
      <c r="ACS84" s="34"/>
      <c r="ACT84" s="34">
        <v>2.77</v>
      </c>
      <c r="ACU84" s="34">
        <v>431187</v>
      </c>
      <c r="ACV84" s="34"/>
      <c r="ACW84" s="34"/>
      <c r="ACX84" s="34">
        <v>1464</v>
      </c>
      <c r="ACY84" s="34">
        <v>2351</v>
      </c>
      <c r="ACZ84" s="34">
        <v>-2285</v>
      </c>
      <c r="ADA84" s="34">
        <v>-56</v>
      </c>
      <c r="ADB84" s="34">
        <v>-1488</v>
      </c>
      <c r="ADC84" s="34">
        <v>76898</v>
      </c>
      <c r="ADD84" s="34">
        <v>32185</v>
      </c>
      <c r="ADE84" s="34">
        <v>0.1477</v>
      </c>
      <c r="ADF84" s="34">
        <v>402013</v>
      </c>
      <c r="ADG84" s="34">
        <v>27443</v>
      </c>
      <c r="ADH84" s="34">
        <v>1731</v>
      </c>
      <c r="ADI84" s="34"/>
      <c r="ADJ84" s="34">
        <v>2.1</v>
      </c>
      <c r="ADK84" s="34">
        <v>67762</v>
      </c>
      <c r="ADL84" s="34"/>
      <c r="ADM84" s="34"/>
      <c r="ADN84" s="34">
        <v>535</v>
      </c>
      <c r="ADO84" s="34">
        <v>376</v>
      </c>
      <c r="ADP84" s="34">
        <v>-363</v>
      </c>
      <c r="ADQ84" s="34">
        <v>-59</v>
      </c>
      <c r="ADR84" s="34">
        <v>-234</v>
      </c>
      <c r="ADS84" s="34">
        <v>356</v>
      </c>
      <c r="ADT84" s="34">
        <v>171</v>
      </c>
      <c r="ADU84" s="34">
        <v>0.97560000000000002</v>
      </c>
      <c r="ADV84" s="34">
        <v>67213</v>
      </c>
      <c r="ADW84" s="34">
        <v>534</v>
      </c>
      <c r="ADX84" s="34">
        <v>15</v>
      </c>
      <c r="ADY84" s="34"/>
      <c r="ADZ84" s="34">
        <v>0.71</v>
      </c>
      <c r="AEA84" s="34">
        <v>156991</v>
      </c>
      <c r="AEB84" s="34"/>
      <c r="AEC84" s="34"/>
      <c r="AED84" s="34">
        <v>70827</v>
      </c>
      <c r="AEE84" s="34">
        <v>4829</v>
      </c>
      <c r="AEF84" s="34">
        <v>-5303</v>
      </c>
      <c r="AEG84" s="34">
        <v>-2846</v>
      </c>
      <c r="AEH84" s="34">
        <v>-1658</v>
      </c>
      <c r="AEI84" s="34">
        <v>44828</v>
      </c>
      <c r="AEJ84" s="34">
        <v>42053</v>
      </c>
      <c r="AEK84" s="34"/>
      <c r="AEL84" s="34">
        <v>128561</v>
      </c>
      <c r="AEM84" s="34">
        <v>19686</v>
      </c>
      <c r="AEN84" s="34">
        <v>8744</v>
      </c>
      <c r="AEO84" s="34"/>
      <c r="AEP84" s="34">
        <v>3.64</v>
      </c>
      <c r="AEQ84" s="34">
        <v>1597190</v>
      </c>
      <c r="AER84" s="34"/>
      <c r="AES84" s="34"/>
      <c r="AET84" s="34">
        <v>29527</v>
      </c>
      <c r="AEU84" s="34">
        <v>43844</v>
      </c>
      <c r="AEV84" s="34">
        <v>-31938</v>
      </c>
      <c r="AEW84" s="34">
        <v>-1497</v>
      </c>
      <c r="AEX84" s="34">
        <v>-27614</v>
      </c>
      <c r="AEY84" s="34">
        <v>90053</v>
      </c>
      <c r="AEZ84" s="34">
        <v>68968</v>
      </c>
      <c r="AFA84" s="34">
        <v>1.4E-2</v>
      </c>
      <c r="AFB84" s="34">
        <v>1284597</v>
      </c>
      <c r="AFC84" s="34">
        <v>145073</v>
      </c>
      <c r="AFD84" s="34">
        <v>78493</v>
      </c>
      <c r="AFE84" s="34">
        <v>89027</v>
      </c>
      <c r="AFF84" s="34">
        <v>5.08</v>
      </c>
      <c r="AFG84" s="34">
        <v>8355651</v>
      </c>
      <c r="AFH84" s="34"/>
      <c r="AFI84" s="34"/>
      <c r="AFJ84" s="34">
        <v>160879</v>
      </c>
      <c r="AFK84" s="34">
        <v>102291</v>
      </c>
      <c r="AFL84" s="34">
        <v>-73210</v>
      </c>
      <c r="AFM84" s="34">
        <v>-10487</v>
      </c>
      <c r="AFN84" s="34">
        <v>-40203</v>
      </c>
      <c r="AFO84" s="34"/>
      <c r="AFP84" s="34"/>
      <c r="AFQ84" s="34"/>
      <c r="AFR84" s="34">
        <v>7290945</v>
      </c>
      <c r="AFS84" s="34">
        <v>769602</v>
      </c>
      <c r="AFT84" s="34">
        <v>81196</v>
      </c>
      <c r="AFU84" s="34">
        <v>213908</v>
      </c>
      <c r="AFV84" s="34"/>
      <c r="AFW84" s="34">
        <v>1545517</v>
      </c>
      <c r="AFX84" s="34"/>
      <c r="AFY84" s="34"/>
      <c r="AFZ84" s="34">
        <v>4186</v>
      </c>
      <c r="AGA84" s="34">
        <v>475</v>
      </c>
      <c r="AGB84" s="34">
        <v>-9968</v>
      </c>
      <c r="AGC84" s="34">
        <v>-3</v>
      </c>
      <c r="AGD84" s="34">
        <v>-190</v>
      </c>
      <c r="AGE84" s="34"/>
      <c r="AGF84" s="34"/>
      <c r="AGG84" s="34"/>
      <c r="AGH84" s="34">
        <v>1375440</v>
      </c>
      <c r="AGI84" s="34">
        <v>116428</v>
      </c>
      <c r="AGJ84" s="34">
        <v>31571</v>
      </c>
      <c r="AGK84" s="34">
        <v>22078</v>
      </c>
      <c r="AGL84" s="34">
        <v>3.74</v>
      </c>
      <c r="AGM84" s="34">
        <v>6810134</v>
      </c>
      <c r="AGN84" s="34"/>
      <c r="AGO84" s="34"/>
      <c r="AGP84" s="34">
        <v>156693</v>
      </c>
      <c r="AGQ84" s="34">
        <v>101816</v>
      </c>
      <c r="AGR84" s="34">
        <v>-63242</v>
      </c>
      <c r="AGS84" s="34">
        <v>-10484</v>
      </c>
      <c r="AGT84" s="34">
        <v>-40013</v>
      </c>
      <c r="AGU84" s="34"/>
      <c r="AGV84" s="34"/>
      <c r="AGW84" s="34"/>
      <c r="AGX84" s="34">
        <v>5915505</v>
      </c>
      <c r="AGY84" s="34">
        <v>653174</v>
      </c>
      <c r="AGZ84" s="34">
        <v>49625</v>
      </c>
      <c r="AHA84" s="34">
        <v>191830</v>
      </c>
      <c r="AHB84" s="34">
        <v>3.86</v>
      </c>
      <c r="AHC84" s="34">
        <v>20087918</v>
      </c>
      <c r="AHD84" s="34">
        <v>801509</v>
      </c>
      <c r="AHE84" s="34"/>
      <c r="AHF84" s="34">
        <v>762816</v>
      </c>
      <c r="AHG84" s="34">
        <v>288277</v>
      </c>
      <c r="AHH84" s="34">
        <v>-242284</v>
      </c>
      <c r="AHI84" s="34">
        <v>-41662</v>
      </c>
      <c r="AHJ84" s="34">
        <v>-141144</v>
      </c>
      <c r="AHK84" s="34">
        <v>6188430</v>
      </c>
      <c r="AHL84" s="34">
        <v>4759337</v>
      </c>
      <c r="AHM84" s="34">
        <v>0.22159999999999999</v>
      </c>
      <c r="AHN84" s="34">
        <v>17854784</v>
      </c>
      <c r="AHO84" s="34">
        <v>1489743</v>
      </c>
      <c r="AHP84" s="34">
        <v>247575</v>
      </c>
      <c r="AHQ84" s="34">
        <v>495816</v>
      </c>
      <c r="AHR84" s="34"/>
      <c r="AHS84" s="32" t="s">
        <v>530</v>
      </c>
      <c r="AHT84" s="198" t="s">
        <v>2389</v>
      </c>
      <c r="AHU84" s="32" t="s">
        <v>289</v>
      </c>
    </row>
    <row r="85" spans="1:906" ht="15" customHeight="1">
      <c r="A85" s="36" t="s">
        <v>243</v>
      </c>
      <c r="B85" s="58" t="s">
        <v>244</v>
      </c>
      <c r="C85" s="36" t="s">
        <v>162</v>
      </c>
      <c r="D85" s="74">
        <v>44926</v>
      </c>
      <c r="E85" s="58"/>
      <c r="F85" s="58"/>
      <c r="G85" s="31"/>
      <c r="H85" s="31"/>
      <c r="I85" s="31"/>
      <c r="J85" s="31"/>
      <c r="K85" s="31"/>
      <c r="L85" s="31"/>
      <c r="M85" s="31"/>
      <c r="N85" s="31"/>
      <c r="O85" s="31"/>
      <c r="P85" s="31"/>
      <c r="Q85" s="31"/>
      <c r="R85" s="31"/>
      <c r="S85" s="31"/>
      <c r="T85" s="31"/>
      <c r="U85" s="180"/>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c r="ADN85" s="34"/>
      <c r="ADO85" s="34"/>
      <c r="ADP85" s="34"/>
      <c r="ADQ85" s="34"/>
      <c r="ADR85" s="34"/>
      <c r="ADS85" s="34"/>
      <c r="ADT85" s="34"/>
      <c r="ADU85" s="34"/>
      <c r="ADV85" s="34"/>
      <c r="ADW85" s="34"/>
      <c r="ADX85" s="34"/>
      <c r="ADY85" s="34"/>
      <c r="ADZ85" s="34"/>
      <c r="AEA85" s="34"/>
      <c r="AEB85" s="34"/>
      <c r="AEC85" s="34"/>
      <c r="AED85" s="34"/>
      <c r="AEE85" s="34"/>
      <c r="AEF85" s="34"/>
      <c r="AEG85" s="34"/>
      <c r="AEH85" s="34"/>
      <c r="AEI85" s="34"/>
      <c r="AEJ85" s="34"/>
      <c r="AEK85" s="34"/>
      <c r="AEL85" s="34"/>
      <c r="AEM85" s="34"/>
      <c r="AEN85" s="34"/>
      <c r="AEO85" s="34"/>
      <c r="AEP85" s="34"/>
      <c r="AEQ85" s="34"/>
      <c r="AER85" s="34"/>
      <c r="AES85" s="34"/>
      <c r="AET85" s="34"/>
      <c r="AEU85" s="34"/>
      <c r="AEV85" s="34"/>
      <c r="AEW85" s="34"/>
      <c r="AEX85" s="34"/>
      <c r="AEY85" s="34"/>
      <c r="AEZ85" s="34"/>
      <c r="AFA85" s="34"/>
      <c r="AFB85" s="34"/>
      <c r="AFC85" s="34"/>
      <c r="AFD85" s="34"/>
      <c r="AFE85" s="34"/>
      <c r="AFF85" s="34"/>
      <c r="AFG85" s="34"/>
      <c r="AFH85" s="34"/>
      <c r="AFI85" s="34"/>
      <c r="AFJ85" s="34"/>
      <c r="AFK85" s="34"/>
      <c r="AFL85" s="34"/>
      <c r="AFM85" s="34"/>
      <c r="AFN85" s="34"/>
      <c r="AFO85" s="34"/>
      <c r="AFP85" s="34"/>
      <c r="AFQ85" s="34"/>
      <c r="AFR85" s="34"/>
      <c r="AFS85" s="34"/>
      <c r="AFT85" s="34"/>
      <c r="AFU85" s="34"/>
      <c r="AFV85" s="34"/>
      <c r="AFW85" s="34"/>
      <c r="AFX85" s="34"/>
      <c r="AFY85" s="34"/>
      <c r="AFZ85" s="34"/>
      <c r="AGA85" s="34"/>
      <c r="AGB85" s="34"/>
      <c r="AGC85" s="34"/>
      <c r="AGD85" s="34"/>
      <c r="AGE85" s="34"/>
      <c r="AGF85" s="34"/>
      <c r="AGG85" s="34"/>
      <c r="AGH85" s="34"/>
      <c r="AGI85" s="34"/>
      <c r="AGJ85" s="34"/>
      <c r="AGK85" s="34"/>
      <c r="AGL85" s="34"/>
      <c r="AGM85" s="34"/>
      <c r="AGN85" s="34"/>
      <c r="AGO85" s="34"/>
      <c r="AGP85" s="34"/>
      <c r="AGQ85" s="34"/>
      <c r="AGR85" s="34"/>
      <c r="AGS85" s="34"/>
      <c r="AGT85" s="34"/>
      <c r="AGU85" s="34"/>
      <c r="AGV85" s="34"/>
      <c r="AGW85" s="34"/>
      <c r="AGX85" s="34"/>
      <c r="AGY85" s="34"/>
      <c r="AGZ85" s="34"/>
      <c r="AHA85" s="34"/>
      <c r="AHB85" s="34"/>
      <c r="AHC85" s="34"/>
      <c r="AHD85" s="34"/>
      <c r="AHE85" s="34"/>
      <c r="AHF85" s="34"/>
      <c r="AHG85" s="34"/>
      <c r="AHH85" s="34"/>
      <c r="AHI85" s="34"/>
      <c r="AHJ85" s="34"/>
      <c r="AHK85" s="34"/>
      <c r="AHL85" s="34"/>
      <c r="AHM85" s="34"/>
      <c r="AHN85" s="34"/>
      <c r="AHO85" s="34"/>
      <c r="AHP85" s="34"/>
      <c r="AHQ85" s="34"/>
      <c r="AHR85" s="34"/>
      <c r="AHS85" s="32" t="s">
        <v>531</v>
      </c>
      <c r="AHT85" s="198" t="s">
        <v>2389</v>
      </c>
      <c r="AHU85" s="32" t="s">
        <v>532</v>
      </c>
    </row>
    <row r="86" spans="1:906" ht="15" customHeight="1">
      <c r="A86" s="58" t="s">
        <v>18</v>
      </c>
      <c r="B86" s="58" t="s">
        <v>19</v>
      </c>
      <c r="C86" s="58" t="s">
        <v>162</v>
      </c>
      <c r="D86" s="74">
        <v>44926</v>
      </c>
      <c r="E86" s="65" t="s">
        <v>193</v>
      </c>
      <c r="F86" s="65" t="s">
        <v>191</v>
      </c>
      <c r="G86" s="34">
        <v>14807.3</v>
      </c>
      <c r="H86" s="34"/>
      <c r="I86" s="34"/>
      <c r="J86" s="34"/>
      <c r="K86" s="34">
        <v>126.1</v>
      </c>
      <c r="L86" s="34">
        <v>106.7</v>
      </c>
      <c r="M86" s="34"/>
      <c r="N86" s="34">
        <v>43.3</v>
      </c>
      <c r="O86" s="34"/>
      <c r="P86" s="34"/>
      <c r="Q86" s="34"/>
      <c r="R86" s="34">
        <v>7243.4</v>
      </c>
      <c r="S86" s="31">
        <v>3602.5</v>
      </c>
      <c r="T86" s="31">
        <v>1019.7</v>
      </c>
      <c r="U86" s="180">
        <v>2941.8</v>
      </c>
      <c r="V86" s="34">
        <v>10.8</v>
      </c>
      <c r="W86" s="34">
        <v>98.1</v>
      </c>
      <c r="X86" s="34"/>
      <c r="Y86" s="34"/>
      <c r="Z86" s="34"/>
      <c r="AA86" s="34">
        <v>0.6</v>
      </c>
      <c r="AB86" s="34">
        <v>0.4</v>
      </c>
      <c r="AC86" s="34"/>
      <c r="AD86" s="34">
        <v>0.1</v>
      </c>
      <c r="AE86" s="34"/>
      <c r="AF86" s="34"/>
      <c r="AG86" s="34"/>
      <c r="AH86" s="34">
        <v>2.2000000000000002</v>
      </c>
      <c r="AI86" s="34">
        <v>7.9</v>
      </c>
      <c r="AJ86" s="34">
        <v>26.7</v>
      </c>
      <c r="AK86" s="34">
        <v>61.2</v>
      </c>
      <c r="AL86" s="34">
        <v>25.6</v>
      </c>
      <c r="AM86" s="34">
        <v>1.5</v>
      </c>
      <c r="AN86" s="34"/>
      <c r="AO86" s="34"/>
      <c r="AP86" s="34"/>
      <c r="AQ86" s="34"/>
      <c r="AR86" s="34"/>
      <c r="AS86" s="34"/>
      <c r="AT86" s="34"/>
      <c r="AU86" s="34"/>
      <c r="AV86" s="34"/>
      <c r="AW86" s="34"/>
      <c r="AX86" s="34"/>
      <c r="AY86" s="34"/>
      <c r="AZ86" s="34"/>
      <c r="BA86" s="34">
        <v>1.4</v>
      </c>
      <c r="BB86" s="34">
        <v>33.799999999999997</v>
      </c>
      <c r="BC86" s="34">
        <v>0.3</v>
      </c>
      <c r="BD86" s="34"/>
      <c r="BE86" s="34"/>
      <c r="BF86" s="34"/>
      <c r="BG86" s="34"/>
      <c r="BH86" s="34"/>
      <c r="BI86" s="34"/>
      <c r="BJ86" s="34"/>
      <c r="BK86" s="34"/>
      <c r="BL86" s="34"/>
      <c r="BM86" s="34"/>
      <c r="BN86" s="34"/>
      <c r="BO86" s="34"/>
      <c r="BP86" s="34"/>
      <c r="BQ86" s="34">
        <v>0.3</v>
      </c>
      <c r="BR86" s="34">
        <v>44.6</v>
      </c>
      <c r="BS86" s="34">
        <v>0.5</v>
      </c>
      <c r="BT86" s="34"/>
      <c r="BU86" s="34"/>
      <c r="BV86" s="34"/>
      <c r="BW86" s="34"/>
      <c r="BX86" s="34"/>
      <c r="BY86" s="34"/>
      <c r="BZ86" s="34"/>
      <c r="CA86" s="34"/>
      <c r="CB86" s="34"/>
      <c r="CC86" s="34"/>
      <c r="CD86" s="34"/>
      <c r="CE86" s="34"/>
      <c r="CF86" s="34"/>
      <c r="CG86" s="34">
        <v>0.5</v>
      </c>
      <c r="CH86" s="34">
        <v>30.2</v>
      </c>
      <c r="CI86" s="34"/>
      <c r="CJ86" s="34"/>
      <c r="CK86" s="34"/>
      <c r="CL86" s="34"/>
      <c r="CM86" s="34"/>
      <c r="CN86" s="34"/>
      <c r="CO86" s="34"/>
      <c r="CP86" s="34"/>
      <c r="CQ86" s="34"/>
      <c r="CR86" s="34"/>
      <c r="CS86" s="34"/>
      <c r="CT86" s="34"/>
      <c r="CU86" s="34"/>
      <c r="CV86" s="34"/>
      <c r="CW86" s="34"/>
      <c r="CX86" s="34"/>
      <c r="CY86" s="34">
        <v>0.1</v>
      </c>
      <c r="CZ86" s="34"/>
      <c r="DA86" s="34"/>
      <c r="DB86" s="34"/>
      <c r="DC86" s="34"/>
      <c r="DD86" s="34"/>
      <c r="DE86" s="34"/>
      <c r="DF86" s="34"/>
      <c r="DG86" s="34"/>
      <c r="DH86" s="34"/>
      <c r="DI86" s="34"/>
      <c r="DJ86" s="34"/>
      <c r="DK86" s="34"/>
      <c r="DL86" s="34"/>
      <c r="DM86" s="34">
        <v>0.1</v>
      </c>
      <c r="DN86" s="34">
        <v>14.6</v>
      </c>
      <c r="DO86" s="34">
        <v>0.6</v>
      </c>
      <c r="DP86" s="34"/>
      <c r="DQ86" s="34"/>
      <c r="DR86" s="34"/>
      <c r="DS86" s="34"/>
      <c r="DT86" s="34"/>
      <c r="DU86" s="34"/>
      <c r="DV86" s="34"/>
      <c r="DW86" s="34"/>
      <c r="DX86" s="34"/>
      <c r="DY86" s="34"/>
      <c r="DZ86" s="34"/>
      <c r="EA86" s="34"/>
      <c r="EB86" s="34"/>
      <c r="EC86" s="34">
        <v>0.6</v>
      </c>
      <c r="ED86" s="34">
        <v>35.799999999999997</v>
      </c>
      <c r="EE86" s="34">
        <v>154.19999999999999</v>
      </c>
      <c r="EF86" s="34"/>
      <c r="EG86" s="34"/>
      <c r="EH86" s="34"/>
      <c r="EI86" s="34">
        <v>1.7</v>
      </c>
      <c r="EJ86" s="34">
        <v>0.8</v>
      </c>
      <c r="EK86" s="34"/>
      <c r="EL86" s="34">
        <v>0.2</v>
      </c>
      <c r="EM86" s="34"/>
      <c r="EN86" s="34"/>
      <c r="EO86" s="34"/>
      <c r="EP86" s="34">
        <v>6.8</v>
      </c>
      <c r="EQ86" s="34">
        <v>15.1</v>
      </c>
      <c r="ER86" s="34">
        <v>34.4</v>
      </c>
      <c r="ES86" s="34">
        <v>97.9</v>
      </c>
      <c r="ET86" s="34">
        <v>26.2</v>
      </c>
      <c r="EU86" s="34">
        <v>22</v>
      </c>
      <c r="EV86" s="34"/>
      <c r="EW86" s="34"/>
      <c r="EX86" s="34"/>
      <c r="EY86" s="34">
        <v>0.3</v>
      </c>
      <c r="EZ86" s="34">
        <v>0.1</v>
      </c>
      <c r="FA86" s="34"/>
      <c r="FB86" s="34"/>
      <c r="FC86" s="34"/>
      <c r="FD86" s="34"/>
      <c r="FE86" s="34"/>
      <c r="FF86" s="34">
        <v>0.5</v>
      </c>
      <c r="FG86" s="34">
        <v>1.3</v>
      </c>
      <c r="FH86" s="34">
        <v>3.9</v>
      </c>
      <c r="FI86" s="34">
        <v>16.399999999999999</v>
      </c>
      <c r="FJ86" s="34">
        <v>29.2</v>
      </c>
      <c r="FK86" s="34">
        <v>1</v>
      </c>
      <c r="FL86" s="34"/>
      <c r="FM86" s="34"/>
      <c r="FN86" s="34"/>
      <c r="FO86" s="34"/>
      <c r="FP86" s="34"/>
      <c r="FQ86" s="34"/>
      <c r="FR86" s="34"/>
      <c r="FS86" s="34"/>
      <c r="FT86" s="34"/>
      <c r="FU86" s="34"/>
      <c r="FV86" s="34"/>
      <c r="FW86" s="34"/>
      <c r="FX86" s="34">
        <v>0.4</v>
      </c>
      <c r="FY86" s="34">
        <v>0.7</v>
      </c>
      <c r="FZ86" s="34">
        <v>24.4</v>
      </c>
      <c r="GA86" s="34">
        <v>0.5</v>
      </c>
      <c r="GB86" s="34"/>
      <c r="GC86" s="34"/>
      <c r="GD86" s="34"/>
      <c r="GE86" s="34"/>
      <c r="GF86" s="34"/>
      <c r="GG86" s="34"/>
      <c r="GH86" s="34"/>
      <c r="GI86" s="34"/>
      <c r="GJ86" s="34"/>
      <c r="GK86" s="34"/>
      <c r="GL86" s="34"/>
      <c r="GM86" s="34"/>
      <c r="GN86" s="34"/>
      <c r="GO86" s="34">
        <v>0.5</v>
      </c>
      <c r="GP86" s="34">
        <v>35</v>
      </c>
      <c r="GQ86" s="34">
        <v>4.9000000000000004</v>
      </c>
      <c r="GR86" s="34"/>
      <c r="GS86" s="34"/>
      <c r="GT86" s="34"/>
      <c r="GU86" s="34"/>
      <c r="GV86" s="34"/>
      <c r="GW86" s="34"/>
      <c r="GX86" s="34"/>
      <c r="GY86" s="34"/>
      <c r="GZ86" s="34"/>
      <c r="HA86" s="34"/>
      <c r="HB86" s="34">
        <v>0.1</v>
      </c>
      <c r="HC86" s="34">
        <v>0.3</v>
      </c>
      <c r="HD86" s="34">
        <v>1</v>
      </c>
      <c r="HE86" s="34">
        <v>3.5</v>
      </c>
      <c r="HF86" s="34">
        <v>28.4</v>
      </c>
      <c r="HG86" s="34">
        <v>3.3</v>
      </c>
      <c r="HH86" s="34"/>
      <c r="HI86" s="34"/>
      <c r="HJ86" s="34"/>
      <c r="HK86" s="34"/>
      <c r="HL86" s="34"/>
      <c r="HM86" s="34"/>
      <c r="HN86" s="34"/>
      <c r="HO86" s="34"/>
      <c r="HP86" s="34"/>
      <c r="HQ86" s="34"/>
      <c r="HR86" s="34">
        <v>0.1</v>
      </c>
      <c r="HS86" s="34">
        <v>0.2</v>
      </c>
      <c r="HT86" s="34">
        <v>1.1000000000000001</v>
      </c>
      <c r="HU86" s="34">
        <v>1.9</v>
      </c>
      <c r="HV86" s="34">
        <v>24.1</v>
      </c>
      <c r="HW86" s="34">
        <v>1.5</v>
      </c>
      <c r="HX86" s="34"/>
      <c r="HY86" s="34"/>
      <c r="HZ86" s="34"/>
      <c r="IA86" s="34"/>
      <c r="IB86" s="34"/>
      <c r="IC86" s="34"/>
      <c r="ID86" s="34"/>
      <c r="IE86" s="34"/>
      <c r="IF86" s="34"/>
      <c r="IG86" s="34"/>
      <c r="IH86" s="34">
        <v>0.1</v>
      </c>
      <c r="II86" s="34">
        <v>0.1</v>
      </c>
      <c r="IJ86" s="34">
        <v>0.3</v>
      </c>
      <c r="IK86" s="34">
        <v>1</v>
      </c>
      <c r="IL86" s="34">
        <v>25.9</v>
      </c>
      <c r="IM86" s="34">
        <v>11.9</v>
      </c>
      <c r="IN86" s="34"/>
      <c r="IO86" s="34"/>
      <c r="IP86" s="34"/>
      <c r="IQ86" s="34"/>
      <c r="IR86" s="34">
        <v>0.1</v>
      </c>
      <c r="IS86" s="34"/>
      <c r="IT86" s="34"/>
      <c r="IU86" s="34"/>
      <c r="IV86" s="34"/>
      <c r="IW86" s="34"/>
      <c r="IX86" s="34">
        <v>0.4</v>
      </c>
      <c r="IY86" s="34">
        <v>1.5</v>
      </c>
      <c r="IZ86" s="34">
        <v>2.7</v>
      </c>
      <c r="JA86" s="34">
        <v>7.3</v>
      </c>
      <c r="JB86" s="34">
        <v>24.3</v>
      </c>
      <c r="JC86" s="34">
        <v>0.8</v>
      </c>
      <c r="JD86" s="34"/>
      <c r="JE86" s="34"/>
      <c r="JF86" s="34"/>
      <c r="JG86" s="34"/>
      <c r="JH86" s="34"/>
      <c r="JI86" s="34"/>
      <c r="JJ86" s="34"/>
      <c r="JK86" s="34"/>
      <c r="JL86" s="34"/>
      <c r="JM86" s="34"/>
      <c r="JN86" s="34"/>
      <c r="JO86" s="34"/>
      <c r="JP86" s="34">
        <v>0.4</v>
      </c>
      <c r="JQ86" s="34">
        <v>0.4</v>
      </c>
      <c r="JR86" s="34">
        <v>25.5</v>
      </c>
      <c r="JS86" s="34">
        <v>5.5</v>
      </c>
      <c r="JT86" s="34"/>
      <c r="JU86" s="34"/>
      <c r="JV86" s="34"/>
      <c r="JW86" s="34"/>
      <c r="JX86" s="34"/>
      <c r="JY86" s="34"/>
      <c r="JZ86" s="34"/>
      <c r="KA86" s="34"/>
      <c r="KB86" s="34"/>
      <c r="KC86" s="34"/>
      <c r="KD86" s="34">
        <v>0.3</v>
      </c>
      <c r="KE86" s="34">
        <v>0.2</v>
      </c>
      <c r="KF86" s="34">
        <v>1.5</v>
      </c>
      <c r="KG86" s="34">
        <v>3.6</v>
      </c>
      <c r="KH86" s="34">
        <v>30.4</v>
      </c>
      <c r="KI86" s="34">
        <v>0.2</v>
      </c>
      <c r="KJ86" s="34"/>
      <c r="KK86" s="34"/>
      <c r="KL86" s="34"/>
      <c r="KM86" s="34"/>
      <c r="KN86" s="34"/>
      <c r="KO86" s="34"/>
      <c r="KP86" s="34"/>
      <c r="KQ86" s="34"/>
      <c r="KR86" s="34"/>
      <c r="KS86" s="34"/>
      <c r="KT86" s="34"/>
      <c r="KU86" s="34"/>
      <c r="KV86" s="34"/>
      <c r="KW86" s="34">
        <v>0.2</v>
      </c>
      <c r="KX86" s="34">
        <v>49.5</v>
      </c>
      <c r="KY86" s="34">
        <v>0.4</v>
      </c>
      <c r="KZ86" s="34"/>
      <c r="LA86" s="34"/>
      <c r="LB86" s="34"/>
      <c r="LC86" s="34"/>
      <c r="LD86" s="34"/>
      <c r="LE86" s="34"/>
      <c r="LF86" s="34"/>
      <c r="LG86" s="34"/>
      <c r="LH86" s="34"/>
      <c r="LI86" s="34"/>
      <c r="LJ86" s="34"/>
      <c r="LK86" s="34"/>
      <c r="LL86" s="34">
        <v>0.1</v>
      </c>
      <c r="LM86" s="34">
        <v>0.3</v>
      </c>
      <c r="LN86" s="34">
        <v>20.100000000000001</v>
      </c>
      <c r="LO86" s="34">
        <v>0.7</v>
      </c>
      <c r="LP86" s="34"/>
      <c r="LQ86" s="34"/>
      <c r="LR86" s="34"/>
      <c r="LS86" s="34"/>
      <c r="LT86" s="34"/>
      <c r="LU86" s="34"/>
      <c r="LV86" s="34"/>
      <c r="LW86" s="34"/>
      <c r="LX86" s="34"/>
      <c r="LY86" s="34"/>
      <c r="LZ86" s="34"/>
      <c r="MA86" s="34">
        <v>0.1</v>
      </c>
      <c r="MB86" s="34"/>
      <c r="MC86" s="34">
        <v>0.5</v>
      </c>
      <c r="MD86" s="34">
        <v>31.5</v>
      </c>
      <c r="ME86" s="34">
        <v>2.6</v>
      </c>
      <c r="MF86" s="34"/>
      <c r="MG86" s="34"/>
      <c r="MH86" s="34"/>
      <c r="MI86" s="34"/>
      <c r="MJ86" s="34"/>
      <c r="MK86" s="34"/>
      <c r="ML86" s="34"/>
      <c r="MM86" s="34"/>
      <c r="MN86" s="34"/>
      <c r="MO86" s="34"/>
      <c r="MP86" s="34">
        <v>0.1</v>
      </c>
      <c r="MQ86" s="34">
        <v>0.3</v>
      </c>
      <c r="MR86" s="34">
        <v>1</v>
      </c>
      <c r="MS86" s="34">
        <v>1.2</v>
      </c>
      <c r="MT86" s="34">
        <v>23.2</v>
      </c>
      <c r="MU86" s="34">
        <v>10.199999999999999</v>
      </c>
      <c r="MV86" s="34"/>
      <c r="MW86" s="34"/>
      <c r="MX86" s="34"/>
      <c r="MY86" s="34"/>
      <c r="MZ86" s="34"/>
      <c r="NA86" s="34"/>
      <c r="NB86" s="34"/>
      <c r="NC86" s="34"/>
      <c r="ND86" s="34"/>
      <c r="NE86" s="34"/>
      <c r="NF86" s="34"/>
      <c r="NG86" s="34">
        <v>0.4</v>
      </c>
      <c r="NH86" s="34">
        <v>2.2000000000000002</v>
      </c>
      <c r="NI86" s="34">
        <v>7.6</v>
      </c>
      <c r="NJ86" s="34">
        <v>28.6</v>
      </c>
      <c r="NK86" s="34">
        <v>11.2</v>
      </c>
      <c r="NL86" s="34"/>
      <c r="NM86" s="34"/>
      <c r="NN86" s="34"/>
      <c r="NO86" s="34">
        <v>0.3</v>
      </c>
      <c r="NP86" s="34">
        <v>0.1</v>
      </c>
      <c r="NQ86" s="34"/>
      <c r="NR86" s="34"/>
      <c r="NS86" s="34"/>
      <c r="NT86" s="34"/>
      <c r="NU86" s="34"/>
      <c r="NV86" s="34">
        <v>0.4</v>
      </c>
      <c r="NW86" s="34">
        <v>1.5</v>
      </c>
      <c r="NX86" s="34">
        <v>2.2000000000000002</v>
      </c>
      <c r="NY86" s="34">
        <v>7.1</v>
      </c>
      <c r="NZ86" s="34">
        <v>21.6</v>
      </c>
      <c r="OA86" s="34">
        <v>13</v>
      </c>
      <c r="OB86" s="34"/>
      <c r="OC86" s="34"/>
      <c r="OD86" s="34"/>
      <c r="OE86" s="34"/>
      <c r="OF86" s="34"/>
      <c r="OG86" s="34"/>
      <c r="OH86" s="34"/>
      <c r="OI86" s="34"/>
      <c r="OJ86" s="34"/>
      <c r="OK86" s="34"/>
      <c r="OL86" s="34">
        <v>0.3</v>
      </c>
      <c r="OM86" s="34">
        <v>1.5</v>
      </c>
      <c r="ON86" s="34">
        <v>3.8</v>
      </c>
      <c r="OO86" s="34">
        <v>7.5</v>
      </c>
      <c r="OP86" s="34">
        <v>26</v>
      </c>
      <c r="OQ86" s="34">
        <v>6.5</v>
      </c>
      <c r="OR86" s="34"/>
      <c r="OS86" s="34"/>
      <c r="OT86" s="34"/>
      <c r="OU86" s="34"/>
      <c r="OV86" s="34"/>
      <c r="OW86" s="34"/>
      <c r="OX86" s="34"/>
      <c r="OY86" s="34"/>
      <c r="OZ86" s="34"/>
      <c r="PA86" s="34"/>
      <c r="PB86" s="34">
        <v>0.3</v>
      </c>
      <c r="PC86" s="34">
        <v>1.4</v>
      </c>
      <c r="PD86" s="34">
        <v>2</v>
      </c>
      <c r="PE86" s="34">
        <v>2.8</v>
      </c>
      <c r="PF86" s="34">
        <v>20.6</v>
      </c>
      <c r="PG86" s="34">
        <v>4.8</v>
      </c>
      <c r="PH86" s="34"/>
      <c r="PI86" s="34"/>
      <c r="PJ86" s="34"/>
      <c r="PK86" s="34"/>
      <c r="PL86" s="34"/>
      <c r="PM86" s="34"/>
      <c r="PN86" s="34"/>
      <c r="PO86" s="34"/>
      <c r="PP86" s="34"/>
      <c r="PQ86" s="34"/>
      <c r="PR86" s="34">
        <v>0.1</v>
      </c>
      <c r="PS86" s="34">
        <v>0.3</v>
      </c>
      <c r="PT86" s="34">
        <v>0.6</v>
      </c>
      <c r="PU86" s="34">
        <v>3.8</v>
      </c>
      <c r="PV86" s="34">
        <v>32.9</v>
      </c>
      <c r="PW86" s="34">
        <v>12.3</v>
      </c>
      <c r="PX86" s="34"/>
      <c r="PY86" s="34"/>
      <c r="PZ86" s="34"/>
      <c r="QA86" s="34">
        <v>0.1</v>
      </c>
      <c r="QB86" s="34"/>
      <c r="QC86" s="34"/>
      <c r="QD86" s="34"/>
      <c r="QE86" s="34"/>
      <c r="QF86" s="34"/>
      <c r="QG86" s="34"/>
      <c r="QH86" s="34">
        <v>0.2</v>
      </c>
      <c r="QI86" s="34">
        <v>1.7</v>
      </c>
      <c r="QJ86" s="34">
        <v>2.9</v>
      </c>
      <c r="QK86" s="34">
        <v>7.4</v>
      </c>
      <c r="QL86" s="34">
        <v>26.3</v>
      </c>
      <c r="QM86" s="34">
        <v>1.5</v>
      </c>
      <c r="QN86" s="34"/>
      <c r="QO86" s="34"/>
      <c r="QP86" s="34"/>
      <c r="QQ86" s="34"/>
      <c r="QR86" s="34"/>
      <c r="QS86" s="34"/>
      <c r="QT86" s="34"/>
      <c r="QU86" s="34"/>
      <c r="QV86" s="34"/>
      <c r="QW86" s="34"/>
      <c r="QX86" s="34"/>
      <c r="QY86" s="34">
        <v>0.2</v>
      </c>
      <c r="QZ86" s="34">
        <v>0.3</v>
      </c>
      <c r="RA86" s="34">
        <v>1</v>
      </c>
      <c r="RB86" s="34">
        <v>31.2</v>
      </c>
      <c r="RC86" s="34">
        <v>3.8</v>
      </c>
      <c r="RD86" s="34"/>
      <c r="RE86" s="34"/>
      <c r="RF86" s="34"/>
      <c r="RG86" s="34">
        <v>0.4</v>
      </c>
      <c r="RH86" s="34"/>
      <c r="RI86" s="34"/>
      <c r="RJ86" s="34"/>
      <c r="RK86" s="34"/>
      <c r="RL86" s="34"/>
      <c r="RM86" s="34"/>
      <c r="RN86" s="34">
        <v>0.1</v>
      </c>
      <c r="RO86" s="34">
        <v>0.4</v>
      </c>
      <c r="RP86" s="34">
        <v>0.9</v>
      </c>
      <c r="RQ86" s="34">
        <v>2.5</v>
      </c>
      <c r="RR86" s="34">
        <v>29.3</v>
      </c>
      <c r="RS86" s="34">
        <v>17.7</v>
      </c>
      <c r="RT86" s="34"/>
      <c r="RU86" s="34"/>
      <c r="RV86" s="34"/>
      <c r="RW86" s="34">
        <v>0.6</v>
      </c>
      <c r="RX86" s="34">
        <v>0.2</v>
      </c>
      <c r="RY86" s="34"/>
      <c r="RZ86" s="34">
        <v>0.1</v>
      </c>
      <c r="SA86" s="34"/>
      <c r="SB86" s="34"/>
      <c r="SC86" s="34"/>
      <c r="SD86" s="34">
        <v>0.6</v>
      </c>
      <c r="SE86" s="34">
        <v>0.8</v>
      </c>
      <c r="SF86" s="34">
        <v>4.4000000000000004</v>
      </c>
      <c r="SG86" s="34">
        <v>11.9</v>
      </c>
      <c r="SH86" s="34">
        <v>28.1</v>
      </c>
      <c r="SI86" s="34">
        <v>10.199999999999999</v>
      </c>
      <c r="SJ86" s="34"/>
      <c r="SK86" s="34"/>
      <c r="SL86" s="34"/>
      <c r="SM86" s="34"/>
      <c r="SN86" s="34"/>
      <c r="SO86" s="34"/>
      <c r="SP86" s="34"/>
      <c r="SQ86" s="34"/>
      <c r="SR86" s="34"/>
      <c r="SS86" s="34"/>
      <c r="ST86" s="34">
        <v>3</v>
      </c>
      <c r="SU86" s="34">
        <v>2.4</v>
      </c>
      <c r="SV86" s="34">
        <v>1.5</v>
      </c>
      <c r="SW86" s="34">
        <v>3.3</v>
      </c>
      <c r="SX86" s="34">
        <v>17</v>
      </c>
      <c r="SY86" s="34">
        <v>7.7</v>
      </c>
      <c r="SZ86" s="34"/>
      <c r="TA86" s="34"/>
      <c r="TB86" s="34"/>
      <c r="TC86" s="34"/>
      <c r="TD86" s="34"/>
      <c r="TE86" s="34"/>
      <c r="TF86" s="34"/>
      <c r="TG86" s="34"/>
      <c r="TH86" s="34"/>
      <c r="TI86" s="34"/>
      <c r="TJ86" s="34">
        <v>0.2</v>
      </c>
      <c r="TK86" s="34">
        <v>0.5</v>
      </c>
      <c r="TL86" s="34">
        <v>1.5</v>
      </c>
      <c r="TM86" s="34">
        <v>5.5</v>
      </c>
      <c r="TN86" s="34">
        <v>26.5</v>
      </c>
      <c r="TO86" s="34">
        <v>14.7</v>
      </c>
      <c r="TP86" s="34"/>
      <c r="TQ86" s="34"/>
      <c r="TR86" s="34"/>
      <c r="TS86" s="34"/>
      <c r="TT86" s="34"/>
      <c r="TU86" s="34"/>
      <c r="TV86" s="34"/>
      <c r="TW86" s="34"/>
      <c r="TX86" s="34"/>
      <c r="TY86" s="34"/>
      <c r="TZ86" s="34">
        <v>0.5</v>
      </c>
      <c r="UA86" s="34">
        <v>1</v>
      </c>
      <c r="UB86" s="34">
        <v>1.8</v>
      </c>
      <c r="UC86" s="34">
        <v>11.4</v>
      </c>
      <c r="UD86" s="34">
        <v>31.2</v>
      </c>
      <c r="UE86" s="34">
        <v>14.7</v>
      </c>
      <c r="UF86" s="34"/>
      <c r="UG86" s="34"/>
      <c r="UH86" s="34"/>
      <c r="UI86" s="34"/>
      <c r="UJ86" s="34"/>
      <c r="UK86" s="34"/>
      <c r="UL86" s="34"/>
      <c r="UM86" s="34"/>
      <c r="UN86" s="34"/>
      <c r="UO86" s="34"/>
      <c r="UP86" s="34">
        <v>0.5</v>
      </c>
      <c r="UQ86" s="34">
        <v>1</v>
      </c>
      <c r="UR86" s="34">
        <v>1.8</v>
      </c>
      <c r="US86" s="34">
        <v>11.4</v>
      </c>
      <c r="UT86" s="34">
        <v>31.2</v>
      </c>
      <c r="UU86" s="34">
        <v>14.7</v>
      </c>
      <c r="UV86" s="34"/>
      <c r="UW86" s="34"/>
      <c r="UX86" s="34"/>
      <c r="UY86" s="34"/>
      <c r="UZ86" s="34"/>
      <c r="VA86" s="34"/>
      <c r="VB86" s="34"/>
      <c r="VC86" s="34"/>
      <c r="VD86" s="34"/>
      <c r="VE86" s="34"/>
      <c r="VF86" s="34">
        <v>0.5</v>
      </c>
      <c r="VG86" s="34">
        <v>1</v>
      </c>
      <c r="VH86" s="34">
        <v>1.8</v>
      </c>
      <c r="VI86" s="34">
        <v>11.4</v>
      </c>
      <c r="VJ86" s="34">
        <v>31.2</v>
      </c>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v>12.1</v>
      </c>
      <c r="WR86" s="34"/>
      <c r="WS86" s="34"/>
      <c r="WT86" s="34"/>
      <c r="WU86" s="34"/>
      <c r="WV86" s="34">
        <v>0.1</v>
      </c>
      <c r="WW86" s="34"/>
      <c r="WX86" s="34"/>
      <c r="WY86" s="34"/>
      <c r="WZ86" s="34"/>
      <c r="XA86" s="34"/>
      <c r="XB86" s="34">
        <v>1.2</v>
      </c>
      <c r="XC86" s="34">
        <v>1</v>
      </c>
      <c r="XD86" s="34">
        <v>1.4</v>
      </c>
      <c r="XE86" s="34">
        <v>8.5</v>
      </c>
      <c r="XF86" s="34">
        <v>26.6</v>
      </c>
      <c r="XG86" s="34">
        <v>338.8</v>
      </c>
      <c r="XH86" s="34"/>
      <c r="XI86" s="34"/>
      <c r="XJ86" s="34"/>
      <c r="XK86" s="34">
        <v>2.7</v>
      </c>
      <c r="XL86" s="34">
        <v>1.7</v>
      </c>
      <c r="XM86" s="34"/>
      <c r="XN86" s="34"/>
      <c r="XO86" s="34"/>
      <c r="XP86" s="34"/>
      <c r="XQ86" s="34"/>
      <c r="XR86" s="34">
        <v>19.399999999999999</v>
      </c>
      <c r="XS86" s="34">
        <v>35.299999999999997</v>
      </c>
      <c r="XT86" s="34">
        <v>70.3</v>
      </c>
      <c r="XU86" s="34">
        <v>213.8</v>
      </c>
      <c r="XV86" s="34">
        <v>26.2</v>
      </c>
      <c r="XW86" s="34">
        <v>81.599999999999994</v>
      </c>
      <c r="XX86" s="34"/>
      <c r="XY86" s="34"/>
      <c r="XZ86" s="34"/>
      <c r="YA86" s="34">
        <v>0.2</v>
      </c>
      <c r="YB86" s="34">
        <v>0.4</v>
      </c>
      <c r="YC86" s="34"/>
      <c r="YD86" s="34"/>
      <c r="YE86" s="34"/>
      <c r="YF86" s="34"/>
      <c r="YG86" s="34"/>
      <c r="YH86" s="34">
        <v>2</v>
      </c>
      <c r="YI86" s="34">
        <v>12.9</v>
      </c>
      <c r="YJ86" s="34">
        <v>13.2</v>
      </c>
      <c r="YK86" s="34">
        <v>53.4</v>
      </c>
      <c r="YL86" s="34">
        <v>26.6</v>
      </c>
      <c r="YM86" s="34">
        <v>7.5</v>
      </c>
      <c r="YN86" s="34"/>
      <c r="YO86" s="34"/>
      <c r="YP86" s="34"/>
      <c r="YQ86" s="34">
        <v>0.1</v>
      </c>
      <c r="YR86" s="34">
        <v>0.1</v>
      </c>
      <c r="YS86" s="34"/>
      <c r="YT86" s="34"/>
      <c r="YU86" s="34"/>
      <c r="YV86" s="34"/>
      <c r="YW86" s="34"/>
      <c r="YX86" s="34">
        <v>0.1</v>
      </c>
      <c r="YY86" s="34">
        <v>0.2</v>
      </c>
      <c r="YZ86" s="34">
        <v>1.8</v>
      </c>
      <c r="ZA86" s="34">
        <v>5.4</v>
      </c>
      <c r="ZB86" s="34">
        <v>25.9</v>
      </c>
      <c r="ZC86" s="34">
        <v>249.7</v>
      </c>
      <c r="ZD86" s="34"/>
      <c r="ZE86" s="34"/>
      <c r="ZF86" s="34"/>
      <c r="ZG86" s="34">
        <v>2.4</v>
      </c>
      <c r="ZH86" s="34">
        <v>1.2</v>
      </c>
      <c r="ZI86" s="34"/>
      <c r="ZJ86" s="34"/>
      <c r="ZK86" s="34"/>
      <c r="ZL86" s="34"/>
      <c r="ZM86" s="34"/>
      <c r="ZN86" s="34">
        <v>17.3</v>
      </c>
      <c r="ZO86" s="34">
        <v>22.1</v>
      </c>
      <c r="ZP86" s="34">
        <v>55.4</v>
      </c>
      <c r="ZQ86" s="34">
        <v>155</v>
      </c>
      <c r="ZR86" s="34">
        <v>26.1</v>
      </c>
      <c r="ZS86" s="34">
        <v>190.7</v>
      </c>
      <c r="ZT86" s="34"/>
      <c r="ZU86" s="34"/>
      <c r="ZV86" s="34"/>
      <c r="ZW86" s="34">
        <v>2.2000000000000002</v>
      </c>
      <c r="ZX86" s="34">
        <v>1.3</v>
      </c>
      <c r="ZY86" s="34"/>
      <c r="ZZ86" s="34"/>
      <c r="AAA86" s="34"/>
      <c r="AAB86" s="34"/>
      <c r="AAC86" s="34"/>
      <c r="AAD86" s="34">
        <v>16.5</v>
      </c>
      <c r="AAE86" s="34">
        <v>18.5</v>
      </c>
      <c r="AAF86" s="34">
        <v>41.2</v>
      </c>
      <c r="AAG86" s="34">
        <v>114.5</v>
      </c>
      <c r="AAH86" s="34">
        <v>25.4</v>
      </c>
      <c r="AAI86" s="34">
        <v>30.3</v>
      </c>
      <c r="AAJ86" s="34"/>
      <c r="AAK86" s="34"/>
      <c r="AAL86" s="34"/>
      <c r="AAM86" s="34">
        <v>0.3</v>
      </c>
      <c r="AAN86" s="34">
        <v>0.2</v>
      </c>
      <c r="AAO86" s="34"/>
      <c r="AAP86" s="34"/>
      <c r="AAQ86" s="34"/>
      <c r="AAR86" s="34"/>
      <c r="AAS86" s="34"/>
      <c r="AAT86" s="34">
        <v>1.8</v>
      </c>
      <c r="AAU86" s="34">
        <v>3</v>
      </c>
      <c r="AAV86" s="34">
        <v>7.3</v>
      </c>
      <c r="AAW86" s="34">
        <v>18.2</v>
      </c>
      <c r="AAX86" s="34">
        <v>25.3</v>
      </c>
      <c r="AAY86" s="34">
        <v>14.7</v>
      </c>
      <c r="AAZ86" s="34"/>
      <c r="ABA86" s="34"/>
      <c r="ABB86" s="34"/>
      <c r="ABC86" s="34"/>
      <c r="ABD86" s="34">
        <v>0.1</v>
      </c>
      <c r="ABE86" s="34"/>
      <c r="ABF86" s="34"/>
      <c r="ABG86" s="34"/>
      <c r="ABH86" s="34"/>
      <c r="ABI86" s="34"/>
      <c r="ABJ86" s="34">
        <v>1.5</v>
      </c>
      <c r="ABK86" s="34">
        <v>2.1</v>
      </c>
      <c r="ABL86" s="34">
        <v>3.5</v>
      </c>
      <c r="ABM86" s="34">
        <v>7.6</v>
      </c>
      <c r="ABN86" s="34">
        <v>22.3</v>
      </c>
      <c r="ABO86" s="34">
        <v>2.4</v>
      </c>
      <c r="ABP86" s="34"/>
      <c r="ABQ86" s="34"/>
      <c r="ABR86" s="34"/>
      <c r="ABS86" s="34"/>
      <c r="ABT86" s="34"/>
      <c r="ABU86" s="34"/>
      <c r="ABV86" s="34"/>
      <c r="ABW86" s="34"/>
      <c r="ABX86" s="34"/>
      <c r="ABY86" s="34"/>
      <c r="ABZ86" s="34">
        <v>0.1</v>
      </c>
      <c r="ACA86" s="34">
        <v>0.2</v>
      </c>
      <c r="ACB86" s="34">
        <v>1</v>
      </c>
      <c r="ACC86" s="34">
        <v>1.1000000000000001</v>
      </c>
      <c r="ACD86" s="34">
        <v>22.6</v>
      </c>
      <c r="ACE86" s="34">
        <v>1.8</v>
      </c>
      <c r="ACF86" s="34"/>
      <c r="ACG86" s="34"/>
      <c r="ACH86" s="34"/>
      <c r="ACI86" s="34"/>
      <c r="ACJ86" s="34"/>
      <c r="ACK86" s="34"/>
      <c r="ACL86" s="34"/>
      <c r="ACM86" s="34"/>
      <c r="ACN86" s="34"/>
      <c r="ACO86" s="34"/>
      <c r="ACP86" s="34"/>
      <c r="ACQ86" s="34"/>
      <c r="ACR86" s="34">
        <v>0.2</v>
      </c>
      <c r="ACS86" s="34">
        <v>1.6</v>
      </c>
      <c r="ACT86" s="34">
        <v>31.1</v>
      </c>
      <c r="ACU86" s="34">
        <v>6.9</v>
      </c>
      <c r="ACV86" s="34"/>
      <c r="ACW86" s="34"/>
      <c r="ACX86" s="34"/>
      <c r="ACY86" s="34"/>
      <c r="ACZ86" s="34"/>
      <c r="ADA86" s="34"/>
      <c r="ADB86" s="34"/>
      <c r="ADC86" s="34"/>
      <c r="ADD86" s="34"/>
      <c r="ADE86" s="34"/>
      <c r="ADF86" s="34">
        <v>0.1</v>
      </c>
      <c r="ADG86" s="34">
        <v>0.4</v>
      </c>
      <c r="ADH86" s="34">
        <v>1.6</v>
      </c>
      <c r="ADI86" s="34">
        <v>4.8</v>
      </c>
      <c r="ADJ86" s="34">
        <v>29.5</v>
      </c>
      <c r="ADK86" s="34">
        <v>4.5</v>
      </c>
      <c r="ADL86" s="34"/>
      <c r="ADM86" s="34"/>
      <c r="ADN86" s="34"/>
      <c r="ADO86" s="34">
        <v>0.3</v>
      </c>
      <c r="ADP86" s="34"/>
      <c r="ADQ86" s="34"/>
      <c r="ADR86" s="34"/>
      <c r="ADS86" s="34"/>
      <c r="ADT86" s="34"/>
      <c r="ADU86" s="34"/>
      <c r="ADV86" s="34"/>
      <c r="ADW86" s="34">
        <v>0.3</v>
      </c>
      <c r="ADX86" s="34">
        <v>1</v>
      </c>
      <c r="ADY86" s="34">
        <v>3.1</v>
      </c>
      <c r="ADZ86" s="34">
        <v>28.2</v>
      </c>
      <c r="AEA86" s="34">
        <v>90.5</v>
      </c>
      <c r="AEB86" s="34"/>
      <c r="AEC86" s="34"/>
      <c r="AED86" s="34"/>
      <c r="AEE86" s="34">
        <v>1.2</v>
      </c>
      <c r="AEF86" s="34">
        <v>0.6</v>
      </c>
      <c r="AEG86" s="34"/>
      <c r="AEH86" s="34">
        <v>0.1</v>
      </c>
      <c r="AEI86" s="34"/>
      <c r="AEJ86" s="34"/>
      <c r="AEK86" s="34"/>
      <c r="AEL86" s="34">
        <v>4</v>
      </c>
      <c r="AEM86" s="34">
        <v>5.9</v>
      </c>
      <c r="AEN86" s="34">
        <v>15.6</v>
      </c>
      <c r="AEO86" s="34">
        <v>65.099999999999994</v>
      </c>
      <c r="AEP86" s="34">
        <v>28.6</v>
      </c>
      <c r="AEQ86" s="34">
        <v>13876.4</v>
      </c>
      <c r="AER86" s="34"/>
      <c r="AES86" s="34"/>
      <c r="AET86" s="34"/>
      <c r="AEU86" s="34">
        <v>117.4</v>
      </c>
      <c r="AEV86" s="34">
        <v>101.6</v>
      </c>
      <c r="AEW86" s="34"/>
      <c r="AEX86" s="34">
        <v>43</v>
      </c>
      <c r="AEY86" s="34"/>
      <c r="AEZ86" s="34"/>
      <c r="AFA86" s="34"/>
      <c r="AFB86" s="34">
        <v>7190.9</v>
      </c>
      <c r="AFC86" s="34">
        <v>3514.8</v>
      </c>
      <c r="AFD86" s="34">
        <v>820.9</v>
      </c>
      <c r="AFE86" s="34">
        <v>2349.8000000000002</v>
      </c>
      <c r="AFF86" s="34">
        <v>9.8000000000000007</v>
      </c>
      <c r="AFG86" s="34">
        <v>8150.2</v>
      </c>
      <c r="AFH86" s="34"/>
      <c r="AFI86" s="34"/>
      <c r="AFJ86" s="34"/>
      <c r="AFK86" s="34">
        <v>17.7</v>
      </c>
      <c r="AFL86" s="34">
        <v>10.199999999999999</v>
      </c>
      <c r="AFM86" s="34"/>
      <c r="AFN86" s="34">
        <v>0.1</v>
      </c>
      <c r="AFO86" s="34"/>
      <c r="AFP86" s="34"/>
      <c r="AFQ86" s="34"/>
      <c r="AFR86" s="34">
        <v>2348.6999999999998</v>
      </c>
      <c r="AFS86" s="34">
        <v>1523.1</v>
      </c>
      <c r="AFT86" s="34">
        <v>1699.7</v>
      </c>
      <c r="AFU86" s="34">
        <v>2578.6999999999998</v>
      </c>
      <c r="AFV86" s="34">
        <v>12.9</v>
      </c>
      <c r="AFW86" s="34">
        <v>3894.2</v>
      </c>
      <c r="AFX86" s="34"/>
      <c r="AFY86" s="34"/>
      <c r="AFZ86" s="34"/>
      <c r="AGA86" s="34">
        <v>9.6</v>
      </c>
      <c r="AGB86" s="34">
        <v>3.7</v>
      </c>
      <c r="AGC86" s="34"/>
      <c r="AGD86" s="34"/>
      <c r="AGE86" s="34"/>
      <c r="AGF86" s="34"/>
      <c r="AGG86" s="34"/>
      <c r="AGH86" s="34">
        <v>1489.5</v>
      </c>
      <c r="AGI86" s="34">
        <v>816.4</v>
      </c>
      <c r="AGJ86" s="34">
        <v>90.1</v>
      </c>
      <c r="AGK86" s="34">
        <v>1498.2</v>
      </c>
      <c r="AGL86" s="34">
        <v>6.1</v>
      </c>
      <c r="AGM86" s="34">
        <v>4256</v>
      </c>
      <c r="AGN86" s="34"/>
      <c r="AGO86" s="34"/>
      <c r="AGP86" s="34"/>
      <c r="AGQ86" s="34">
        <v>8.1</v>
      </c>
      <c r="AGR86" s="34">
        <v>6.5</v>
      </c>
      <c r="AGS86" s="34"/>
      <c r="AGT86" s="34">
        <v>0.1</v>
      </c>
      <c r="AGU86" s="34"/>
      <c r="AGV86" s="34"/>
      <c r="AGW86" s="34"/>
      <c r="AGX86" s="34">
        <v>859.2</v>
      </c>
      <c r="AGY86" s="34">
        <v>706.7</v>
      </c>
      <c r="AGZ86" s="34">
        <v>1609.6</v>
      </c>
      <c r="AHA86" s="34">
        <v>1080.5</v>
      </c>
      <c r="AHB86" s="34">
        <v>16.899999999999999</v>
      </c>
      <c r="AHC86" s="34">
        <v>22957.5</v>
      </c>
      <c r="AHD86" s="34"/>
      <c r="AHE86" s="34"/>
      <c r="AHF86" s="34"/>
      <c r="AHG86" s="34">
        <v>143.80000000000001</v>
      </c>
      <c r="AHH86" s="34">
        <v>116.9</v>
      </c>
      <c r="AHI86" s="34"/>
      <c r="AHJ86" s="34">
        <v>43.4</v>
      </c>
      <c r="AHK86" s="34"/>
      <c r="AHL86" s="34"/>
      <c r="AHM86" s="34"/>
      <c r="AHN86" s="34">
        <v>9592.1</v>
      </c>
      <c r="AHO86" s="34">
        <v>5125.6000000000004</v>
      </c>
      <c r="AHP86" s="34">
        <v>2719.4</v>
      </c>
      <c r="AHQ86" s="34">
        <v>5520.4</v>
      </c>
      <c r="AHR86" s="34">
        <v>11.5</v>
      </c>
      <c r="AHS86" s="32" t="s">
        <v>533</v>
      </c>
      <c r="AHT86" s="198" t="s">
        <v>2389</v>
      </c>
      <c r="AHU86" s="32" t="s">
        <v>351</v>
      </c>
    </row>
    <row r="87" spans="1:906" ht="15" customHeight="1">
      <c r="A87" s="36" t="s">
        <v>63</v>
      </c>
      <c r="B87" s="58" t="s">
        <v>64</v>
      </c>
      <c r="C87" s="36" t="s">
        <v>171</v>
      </c>
      <c r="D87" s="74">
        <v>44926</v>
      </c>
      <c r="E87" s="58" t="s">
        <v>193</v>
      </c>
      <c r="F87" s="58" t="s">
        <v>191</v>
      </c>
      <c r="G87" s="59">
        <v>18103</v>
      </c>
      <c r="H87" s="59"/>
      <c r="I87" s="59">
        <v>1890</v>
      </c>
      <c r="J87" s="59">
        <v>1609</v>
      </c>
      <c r="K87" s="59">
        <v>1040</v>
      </c>
      <c r="L87" s="59">
        <v>-894</v>
      </c>
      <c r="M87" s="59">
        <v>-145</v>
      </c>
      <c r="N87" s="59">
        <v>-631</v>
      </c>
      <c r="O87" s="59"/>
      <c r="P87" s="59"/>
      <c r="Q87" s="59"/>
      <c r="R87" s="59">
        <v>10905</v>
      </c>
      <c r="S87" s="31">
        <v>4393</v>
      </c>
      <c r="T87" s="31">
        <v>2488</v>
      </c>
      <c r="U87" s="180">
        <v>317</v>
      </c>
      <c r="V87" s="34">
        <v>6</v>
      </c>
      <c r="W87" s="34">
        <v>385</v>
      </c>
      <c r="X87" s="34"/>
      <c r="Y87" s="34"/>
      <c r="Z87" s="34">
        <v>70</v>
      </c>
      <c r="AA87" s="34">
        <v>45</v>
      </c>
      <c r="AB87" s="34">
        <v>-45</v>
      </c>
      <c r="AC87" s="34">
        <v>-9</v>
      </c>
      <c r="AD87" s="34">
        <v>-31</v>
      </c>
      <c r="AE87" s="34"/>
      <c r="AF87" s="34"/>
      <c r="AG87" s="34"/>
      <c r="AH87" s="34">
        <v>250</v>
      </c>
      <c r="AI87" s="34">
        <v>112</v>
      </c>
      <c r="AJ87" s="34">
        <v>23</v>
      </c>
      <c r="AK87" s="34">
        <v>1</v>
      </c>
      <c r="AL87" s="34">
        <v>4</v>
      </c>
      <c r="AM87" s="34">
        <v>24</v>
      </c>
      <c r="AN87" s="34"/>
      <c r="AO87" s="34"/>
      <c r="AP87" s="34">
        <v>5</v>
      </c>
      <c r="AQ87" s="34">
        <v>4</v>
      </c>
      <c r="AR87" s="34">
        <v>-3</v>
      </c>
      <c r="AS87" s="34"/>
      <c r="AT87" s="34">
        <v>-2</v>
      </c>
      <c r="AU87" s="34"/>
      <c r="AV87" s="34"/>
      <c r="AW87" s="34"/>
      <c r="AX87" s="34">
        <v>14</v>
      </c>
      <c r="AY87" s="34">
        <v>9</v>
      </c>
      <c r="AZ87" s="34">
        <v>1</v>
      </c>
      <c r="BA87" s="34">
        <v>0</v>
      </c>
      <c r="BB87" s="34">
        <v>4</v>
      </c>
      <c r="BC87" s="34">
        <v>0</v>
      </c>
      <c r="BD87" s="34"/>
      <c r="BE87" s="34"/>
      <c r="BF87" s="34"/>
      <c r="BG87" s="34"/>
      <c r="BH87" s="34"/>
      <c r="BI87" s="34"/>
      <c r="BJ87" s="34"/>
      <c r="BK87" s="34"/>
      <c r="BL87" s="34"/>
      <c r="BM87" s="34"/>
      <c r="BN87" s="34">
        <v>0</v>
      </c>
      <c r="BO87" s="34">
        <v>0</v>
      </c>
      <c r="BP87" s="34">
        <v>0</v>
      </c>
      <c r="BQ87" s="34">
        <v>0</v>
      </c>
      <c r="BR87" s="34">
        <v>0</v>
      </c>
      <c r="BS87" s="34">
        <v>0</v>
      </c>
      <c r="BT87" s="34"/>
      <c r="BU87" s="34"/>
      <c r="BV87" s="34"/>
      <c r="BW87" s="34"/>
      <c r="BX87" s="34"/>
      <c r="BY87" s="34"/>
      <c r="BZ87" s="34"/>
      <c r="CA87" s="34"/>
      <c r="CB87" s="34"/>
      <c r="CC87" s="34"/>
      <c r="CD87" s="34">
        <v>0</v>
      </c>
      <c r="CE87" s="34">
        <v>0</v>
      </c>
      <c r="CF87" s="34">
        <v>0</v>
      </c>
      <c r="CG87" s="34">
        <v>0</v>
      </c>
      <c r="CH87" s="34">
        <v>0</v>
      </c>
      <c r="CI87" s="34">
        <v>7</v>
      </c>
      <c r="CJ87" s="34"/>
      <c r="CK87" s="34"/>
      <c r="CL87" s="34"/>
      <c r="CM87" s="34"/>
      <c r="CN87" s="34"/>
      <c r="CO87" s="34"/>
      <c r="CP87" s="34"/>
      <c r="CQ87" s="34"/>
      <c r="CR87" s="34"/>
      <c r="CS87" s="34"/>
      <c r="CT87" s="34">
        <v>2</v>
      </c>
      <c r="CU87" s="34">
        <v>5</v>
      </c>
      <c r="CV87" s="34">
        <v>0</v>
      </c>
      <c r="CW87" s="34">
        <v>0</v>
      </c>
      <c r="CX87" s="34">
        <v>6</v>
      </c>
      <c r="CY87" s="34">
        <v>17</v>
      </c>
      <c r="CZ87" s="34"/>
      <c r="DA87" s="34"/>
      <c r="DB87" s="34">
        <v>5</v>
      </c>
      <c r="DC87" s="34">
        <v>4</v>
      </c>
      <c r="DD87" s="34">
        <v>-2</v>
      </c>
      <c r="DE87" s="34"/>
      <c r="DF87" s="34">
        <v>-2</v>
      </c>
      <c r="DG87" s="34"/>
      <c r="DH87" s="34"/>
      <c r="DI87" s="34"/>
      <c r="DJ87" s="34">
        <v>12</v>
      </c>
      <c r="DK87" s="34">
        <v>4</v>
      </c>
      <c r="DL87" s="34">
        <v>1</v>
      </c>
      <c r="DM87" s="34">
        <v>0</v>
      </c>
      <c r="DN87" s="34">
        <v>3</v>
      </c>
      <c r="DO87" s="34">
        <v>0</v>
      </c>
      <c r="DP87" s="34"/>
      <c r="DQ87" s="34"/>
      <c r="DR87" s="34"/>
      <c r="DS87" s="34"/>
      <c r="DT87" s="34"/>
      <c r="DU87" s="34"/>
      <c r="DV87" s="34"/>
      <c r="DW87" s="34"/>
      <c r="DX87" s="34"/>
      <c r="DY87" s="34"/>
      <c r="DZ87" s="34">
        <v>0</v>
      </c>
      <c r="EA87" s="34">
        <v>0</v>
      </c>
      <c r="EB87" s="34">
        <v>0</v>
      </c>
      <c r="EC87" s="34">
        <v>0</v>
      </c>
      <c r="ED87" s="34">
        <v>0</v>
      </c>
      <c r="EE87" s="34">
        <v>4495</v>
      </c>
      <c r="EF87" s="34"/>
      <c r="EG87" s="34">
        <v>851</v>
      </c>
      <c r="EH87" s="34">
        <v>490</v>
      </c>
      <c r="EI87" s="34">
        <v>373</v>
      </c>
      <c r="EJ87" s="34">
        <v>-330</v>
      </c>
      <c r="EK87" s="34">
        <v>-34</v>
      </c>
      <c r="EL87" s="34">
        <v>-262</v>
      </c>
      <c r="EM87" s="34"/>
      <c r="EN87" s="34"/>
      <c r="EO87" s="34"/>
      <c r="EP87" s="34">
        <v>3355</v>
      </c>
      <c r="EQ87" s="34">
        <v>1029</v>
      </c>
      <c r="ER87" s="34">
        <v>96</v>
      </c>
      <c r="ES87" s="34">
        <v>14</v>
      </c>
      <c r="ET87" s="34">
        <v>3</v>
      </c>
      <c r="EU87" s="34">
        <v>1212</v>
      </c>
      <c r="EV87" s="34"/>
      <c r="EW87" s="34"/>
      <c r="EX87" s="34">
        <v>194</v>
      </c>
      <c r="EY87" s="34">
        <v>84</v>
      </c>
      <c r="EZ87" s="34">
        <v>-81</v>
      </c>
      <c r="FA87" s="34">
        <v>-11</v>
      </c>
      <c r="FB87" s="34">
        <v>-56</v>
      </c>
      <c r="FC87" s="34"/>
      <c r="FD87" s="34"/>
      <c r="FE87" s="34"/>
      <c r="FF87" s="34">
        <v>1020</v>
      </c>
      <c r="FG87" s="34">
        <v>172</v>
      </c>
      <c r="FH87" s="34">
        <v>17</v>
      </c>
      <c r="FI87" s="34">
        <v>2</v>
      </c>
      <c r="FJ87" s="34">
        <v>3</v>
      </c>
      <c r="FK87" s="34">
        <v>115</v>
      </c>
      <c r="FL87" s="34"/>
      <c r="FM87" s="34"/>
      <c r="FN87" s="34">
        <v>19</v>
      </c>
      <c r="FO87" s="34">
        <v>16</v>
      </c>
      <c r="FP87" s="34">
        <v>-13</v>
      </c>
      <c r="FQ87" s="34">
        <v>-5</v>
      </c>
      <c r="FR87" s="34">
        <v>-9</v>
      </c>
      <c r="FS87" s="34"/>
      <c r="FT87" s="34"/>
      <c r="FU87" s="34"/>
      <c r="FV87" s="34">
        <v>78</v>
      </c>
      <c r="FW87" s="34">
        <v>36</v>
      </c>
      <c r="FX87" s="34">
        <v>1</v>
      </c>
      <c r="FY87" s="34">
        <v>1</v>
      </c>
      <c r="FZ87" s="34">
        <v>4</v>
      </c>
      <c r="GA87" s="34">
        <v>73</v>
      </c>
      <c r="GB87" s="34"/>
      <c r="GC87" s="34"/>
      <c r="GD87" s="34"/>
      <c r="GE87" s="34">
        <v>7</v>
      </c>
      <c r="GF87" s="34">
        <v>-7</v>
      </c>
      <c r="GG87" s="34"/>
      <c r="GH87" s="34">
        <v>-6</v>
      </c>
      <c r="GI87" s="34"/>
      <c r="GJ87" s="34"/>
      <c r="GK87" s="34"/>
      <c r="GL87" s="34">
        <v>72</v>
      </c>
      <c r="GM87" s="34">
        <v>0</v>
      </c>
      <c r="GN87" s="34">
        <v>0</v>
      </c>
      <c r="GO87" s="34">
        <v>0</v>
      </c>
      <c r="GP87" s="34">
        <v>1</v>
      </c>
      <c r="GQ87" s="34">
        <v>109</v>
      </c>
      <c r="GR87" s="34"/>
      <c r="GS87" s="34"/>
      <c r="GT87" s="34">
        <v>13</v>
      </c>
      <c r="GU87" s="34">
        <v>31</v>
      </c>
      <c r="GV87" s="34">
        <v>-23</v>
      </c>
      <c r="GW87" s="34">
        <v>-1</v>
      </c>
      <c r="GX87" s="34">
        <v>-22</v>
      </c>
      <c r="GY87" s="34"/>
      <c r="GZ87" s="34"/>
      <c r="HA87" s="34"/>
      <c r="HB87" s="34">
        <v>78</v>
      </c>
      <c r="HC87" s="34">
        <v>4</v>
      </c>
      <c r="HD87" s="34">
        <v>27</v>
      </c>
      <c r="HE87" s="34">
        <v>0</v>
      </c>
      <c r="HF87" s="34">
        <v>6</v>
      </c>
      <c r="HG87" s="34">
        <v>86</v>
      </c>
      <c r="HH87" s="34"/>
      <c r="HI87" s="34"/>
      <c r="HJ87" s="34">
        <v>28</v>
      </c>
      <c r="HK87" s="34">
        <v>34</v>
      </c>
      <c r="HL87" s="34">
        <v>-22</v>
      </c>
      <c r="HM87" s="34">
        <v>-5</v>
      </c>
      <c r="HN87" s="34">
        <v>-18</v>
      </c>
      <c r="HO87" s="34"/>
      <c r="HP87" s="34"/>
      <c r="HQ87" s="34"/>
      <c r="HR87" s="34">
        <v>74</v>
      </c>
      <c r="HS87" s="34">
        <v>6</v>
      </c>
      <c r="HT87" s="34">
        <v>5</v>
      </c>
      <c r="HU87" s="34">
        <v>0</v>
      </c>
      <c r="HV87" s="34">
        <v>2</v>
      </c>
      <c r="HW87" s="34">
        <v>16</v>
      </c>
      <c r="HX87" s="34"/>
      <c r="HY87" s="34"/>
      <c r="HZ87" s="34">
        <v>1</v>
      </c>
      <c r="IA87" s="34">
        <v>6</v>
      </c>
      <c r="IB87" s="34">
        <v>-5</v>
      </c>
      <c r="IC87" s="34"/>
      <c r="ID87" s="34">
        <v>-4</v>
      </c>
      <c r="IE87" s="34"/>
      <c r="IF87" s="34"/>
      <c r="IG87" s="34"/>
      <c r="IH87" s="34">
        <v>15</v>
      </c>
      <c r="II87" s="34">
        <v>1</v>
      </c>
      <c r="IJ87" s="34">
        <v>0</v>
      </c>
      <c r="IK87" s="34">
        <v>0</v>
      </c>
      <c r="IL87" s="34">
        <v>1</v>
      </c>
      <c r="IM87" s="34">
        <v>20</v>
      </c>
      <c r="IN87" s="34"/>
      <c r="IO87" s="34"/>
      <c r="IP87" s="34">
        <v>4</v>
      </c>
      <c r="IQ87" s="34">
        <v>7</v>
      </c>
      <c r="IR87" s="34">
        <v>-6</v>
      </c>
      <c r="IS87" s="34"/>
      <c r="IT87" s="34">
        <v>-5</v>
      </c>
      <c r="IU87" s="34"/>
      <c r="IV87" s="34"/>
      <c r="IW87" s="34"/>
      <c r="IX87" s="34">
        <v>16</v>
      </c>
      <c r="IY87" s="34">
        <v>2</v>
      </c>
      <c r="IZ87" s="34">
        <v>1</v>
      </c>
      <c r="JA87" s="34">
        <v>0</v>
      </c>
      <c r="JB87" s="34">
        <v>3</v>
      </c>
      <c r="JC87" s="34">
        <v>130</v>
      </c>
      <c r="JD87" s="34"/>
      <c r="JE87" s="34"/>
      <c r="JF87" s="34">
        <v>35</v>
      </c>
      <c r="JG87" s="34">
        <v>5</v>
      </c>
      <c r="JH87" s="34">
        <v>-4</v>
      </c>
      <c r="JI87" s="34">
        <v>-1</v>
      </c>
      <c r="JJ87" s="34">
        <v>-3</v>
      </c>
      <c r="JK87" s="34"/>
      <c r="JL87" s="34"/>
      <c r="JM87" s="34"/>
      <c r="JN87" s="34">
        <v>98</v>
      </c>
      <c r="JO87" s="34">
        <v>31</v>
      </c>
      <c r="JP87" s="34">
        <v>1</v>
      </c>
      <c r="JQ87" s="34">
        <v>0</v>
      </c>
      <c r="JR87" s="34">
        <v>2</v>
      </c>
      <c r="JS87" s="34">
        <v>53</v>
      </c>
      <c r="JT87" s="34"/>
      <c r="JU87" s="34"/>
      <c r="JV87" s="34">
        <v>10</v>
      </c>
      <c r="JW87" s="34">
        <v>8</v>
      </c>
      <c r="JX87" s="34">
        <v>-5</v>
      </c>
      <c r="JY87" s="34"/>
      <c r="JZ87" s="34">
        <v>-4</v>
      </c>
      <c r="KA87" s="34"/>
      <c r="KB87" s="34"/>
      <c r="KC87" s="34"/>
      <c r="KD87" s="34">
        <v>41</v>
      </c>
      <c r="KE87" s="34">
        <v>11</v>
      </c>
      <c r="KF87" s="34">
        <v>1</v>
      </c>
      <c r="KG87" s="34">
        <v>0</v>
      </c>
      <c r="KH87" s="34">
        <v>3</v>
      </c>
      <c r="KI87" s="34">
        <v>851</v>
      </c>
      <c r="KJ87" s="34"/>
      <c r="KK87" s="34">
        <v>851</v>
      </c>
      <c r="KL87" s="34">
        <v>14</v>
      </c>
      <c r="KM87" s="34"/>
      <c r="KN87" s="34">
        <v>-7</v>
      </c>
      <c r="KO87" s="34"/>
      <c r="KP87" s="34"/>
      <c r="KQ87" s="34"/>
      <c r="KR87" s="34"/>
      <c r="KS87" s="34"/>
      <c r="KT87" s="34">
        <v>636</v>
      </c>
      <c r="KU87" s="34">
        <v>215</v>
      </c>
      <c r="KV87" s="34">
        <v>0</v>
      </c>
      <c r="KW87" s="34">
        <v>0</v>
      </c>
      <c r="KX87" s="34">
        <v>3</v>
      </c>
      <c r="KY87" s="34">
        <v>192</v>
      </c>
      <c r="KZ87" s="34"/>
      <c r="LA87" s="34"/>
      <c r="LB87" s="34">
        <v>9</v>
      </c>
      <c r="LC87" s="34">
        <v>13</v>
      </c>
      <c r="LD87" s="34">
        <v>-7</v>
      </c>
      <c r="LE87" s="34"/>
      <c r="LF87" s="34">
        <v>-5</v>
      </c>
      <c r="LG87" s="34"/>
      <c r="LH87" s="34"/>
      <c r="LI87" s="34"/>
      <c r="LJ87" s="34">
        <v>150</v>
      </c>
      <c r="LK87" s="34">
        <v>42</v>
      </c>
      <c r="LL87" s="34">
        <v>0</v>
      </c>
      <c r="LM87" s="34">
        <v>0</v>
      </c>
      <c r="LN87" s="34">
        <v>3</v>
      </c>
      <c r="LO87" s="34">
        <v>183</v>
      </c>
      <c r="LP87" s="34"/>
      <c r="LQ87" s="34"/>
      <c r="LR87" s="34">
        <v>2</v>
      </c>
      <c r="LS87" s="34">
        <v>9</v>
      </c>
      <c r="LT87" s="34">
        <v>-8</v>
      </c>
      <c r="LU87" s="34"/>
      <c r="LV87" s="34">
        <v>-7</v>
      </c>
      <c r="LW87" s="34"/>
      <c r="LX87" s="34"/>
      <c r="LY87" s="34"/>
      <c r="LZ87" s="34">
        <v>123</v>
      </c>
      <c r="MA87" s="34">
        <v>50</v>
      </c>
      <c r="MB87" s="34">
        <v>10</v>
      </c>
      <c r="MC87" s="34">
        <v>0</v>
      </c>
      <c r="MD87" s="34">
        <v>4</v>
      </c>
      <c r="ME87" s="34">
        <v>146</v>
      </c>
      <c r="MF87" s="34"/>
      <c r="MG87" s="34"/>
      <c r="MH87" s="34">
        <v>24</v>
      </c>
      <c r="MI87" s="34">
        <v>10</v>
      </c>
      <c r="MJ87" s="34">
        <v>-9</v>
      </c>
      <c r="MK87" s="34">
        <v>-1</v>
      </c>
      <c r="ML87" s="34">
        <v>-8</v>
      </c>
      <c r="MM87" s="34"/>
      <c r="MN87" s="34"/>
      <c r="MO87" s="34"/>
      <c r="MP87" s="34">
        <v>115</v>
      </c>
      <c r="MQ87" s="34">
        <v>26</v>
      </c>
      <c r="MR87" s="34">
        <v>5</v>
      </c>
      <c r="MS87" s="34">
        <v>1</v>
      </c>
      <c r="MT87" s="34">
        <v>3</v>
      </c>
      <c r="MU87" s="34">
        <v>201</v>
      </c>
      <c r="MV87" s="34"/>
      <c r="MW87" s="34"/>
      <c r="MX87" s="34">
        <v>44</v>
      </c>
      <c r="MY87" s="34">
        <v>10</v>
      </c>
      <c r="MZ87" s="34">
        <v>-7</v>
      </c>
      <c r="NA87" s="34">
        <v>-1</v>
      </c>
      <c r="NB87" s="34">
        <v>-5</v>
      </c>
      <c r="NC87" s="34"/>
      <c r="ND87" s="34"/>
      <c r="NE87" s="34"/>
      <c r="NF87" s="34">
        <v>152</v>
      </c>
      <c r="NG87" s="34">
        <v>43</v>
      </c>
      <c r="NH87" s="34">
        <v>6</v>
      </c>
      <c r="NI87" s="34">
        <v>0</v>
      </c>
      <c r="NJ87" s="34">
        <v>3</v>
      </c>
      <c r="NK87" s="34">
        <v>533</v>
      </c>
      <c r="NL87" s="34"/>
      <c r="NM87" s="34"/>
      <c r="NN87" s="34">
        <v>7</v>
      </c>
      <c r="NO87" s="34">
        <v>83</v>
      </c>
      <c r="NP87" s="34">
        <v>-80</v>
      </c>
      <c r="NQ87" s="34">
        <v>-3</v>
      </c>
      <c r="NR87" s="34">
        <v>-73</v>
      </c>
      <c r="NS87" s="34"/>
      <c r="NT87" s="34"/>
      <c r="NU87" s="34"/>
      <c r="NV87" s="34">
        <v>304</v>
      </c>
      <c r="NW87" s="34">
        <v>229</v>
      </c>
      <c r="NX87" s="34">
        <v>0</v>
      </c>
      <c r="NY87" s="34">
        <v>0</v>
      </c>
      <c r="NZ87" s="34">
        <v>4</v>
      </c>
      <c r="OA87" s="34">
        <v>161</v>
      </c>
      <c r="OB87" s="34"/>
      <c r="OC87" s="34"/>
      <c r="OD87" s="34">
        <v>27</v>
      </c>
      <c r="OE87" s="34">
        <v>24</v>
      </c>
      <c r="OF87" s="34">
        <v>-20</v>
      </c>
      <c r="OG87" s="34">
        <v>-3</v>
      </c>
      <c r="OH87" s="34">
        <v>-17</v>
      </c>
      <c r="OI87" s="34"/>
      <c r="OJ87" s="34"/>
      <c r="OK87" s="34"/>
      <c r="OL87" s="34">
        <v>123</v>
      </c>
      <c r="OM87" s="34">
        <v>19</v>
      </c>
      <c r="ON87" s="34">
        <v>12</v>
      </c>
      <c r="OO87" s="34">
        <v>7</v>
      </c>
      <c r="OP87" s="34">
        <v>3</v>
      </c>
      <c r="OQ87" s="34">
        <v>32</v>
      </c>
      <c r="OR87" s="34"/>
      <c r="OS87" s="34"/>
      <c r="OT87" s="34">
        <v>12</v>
      </c>
      <c r="OU87" s="34"/>
      <c r="OV87" s="34">
        <v>-1</v>
      </c>
      <c r="OW87" s="34">
        <v>-1</v>
      </c>
      <c r="OX87" s="34"/>
      <c r="OY87" s="34"/>
      <c r="OZ87" s="34"/>
      <c r="PA87" s="34"/>
      <c r="PB87" s="34">
        <v>11</v>
      </c>
      <c r="PC87" s="34">
        <v>19</v>
      </c>
      <c r="PD87" s="34">
        <v>0</v>
      </c>
      <c r="PE87" s="34">
        <v>0</v>
      </c>
      <c r="PF87" s="34">
        <v>5</v>
      </c>
      <c r="PG87" s="34">
        <v>234</v>
      </c>
      <c r="PH87" s="34"/>
      <c r="PI87" s="34"/>
      <c r="PJ87" s="34">
        <v>9</v>
      </c>
      <c r="PK87" s="34">
        <v>4</v>
      </c>
      <c r="PL87" s="34">
        <v>-4</v>
      </c>
      <c r="PM87" s="34">
        <v>-1</v>
      </c>
      <c r="PN87" s="34">
        <v>-2</v>
      </c>
      <c r="PO87" s="34"/>
      <c r="PP87" s="34"/>
      <c r="PQ87" s="34"/>
      <c r="PR87" s="34">
        <v>119</v>
      </c>
      <c r="PS87" s="34">
        <v>109</v>
      </c>
      <c r="PT87" s="34">
        <v>5</v>
      </c>
      <c r="PU87" s="34">
        <v>0</v>
      </c>
      <c r="PV87" s="34">
        <v>4</v>
      </c>
      <c r="PW87" s="34">
        <v>43</v>
      </c>
      <c r="PX87" s="34"/>
      <c r="PY87" s="34"/>
      <c r="PZ87" s="34">
        <v>10</v>
      </c>
      <c r="QA87" s="34">
        <v>13</v>
      </c>
      <c r="QB87" s="34">
        <v>-10</v>
      </c>
      <c r="QC87" s="34"/>
      <c r="QD87" s="34">
        <v>-10</v>
      </c>
      <c r="QE87" s="34"/>
      <c r="QF87" s="34"/>
      <c r="QG87" s="34"/>
      <c r="QH87" s="34">
        <v>40</v>
      </c>
      <c r="QI87" s="34">
        <v>2</v>
      </c>
      <c r="QJ87" s="34">
        <v>1</v>
      </c>
      <c r="QK87" s="34">
        <v>0</v>
      </c>
      <c r="QL87" s="34">
        <v>2</v>
      </c>
      <c r="QM87" s="34">
        <v>10</v>
      </c>
      <c r="QN87" s="34"/>
      <c r="QO87" s="34"/>
      <c r="QP87" s="34">
        <v>1</v>
      </c>
      <c r="QQ87" s="34"/>
      <c r="QR87" s="34"/>
      <c r="QS87" s="34"/>
      <c r="QT87" s="34"/>
      <c r="QU87" s="34"/>
      <c r="QV87" s="34"/>
      <c r="QW87" s="34"/>
      <c r="QX87" s="34">
        <v>10</v>
      </c>
      <c r="QY87" s="34">
        <v>0</v>
      </c>
      <c r="QZ87" s="34">
        <v>0</v>
      </c>
      <c r="RA87" s="34">
        <v>0</v>
      </c>
      <c r="RB87" s="34">
        <v>2</v>
      </c>
      <c r="RC87" s="34">
        <v>12</v>
      </c>
      <c r="RD87" s="34"/>
      <c r="RE87" s="34"/>
      <c r="RF87" s="34">
        <v>0</v>
      </c>
      <c r="RG87" s="34"/>
      <c r="RH87" s="34"/>
      <c r="RI87" s="34"/>
      <c r="RJ87" s="34"/>
      <c r="RK87" s="34"/>
      <c r="RL87" s="34"/>
      <c r="RM87" s="34"/>
      <c r="RN87" s="34">
        <v>12</v>
      </c>
      <c r="RO87" s="34">
        <v>0</v>
      </c>
      <c r="RP87" s="34">
        <v>0</v>
      </c>
      <c r="RQ87" s="34">
        <v>0</v>
      </c>
      <c r="RR87" s="34">
        <v>2</v>
      </c>
      <c r="RS87" s="34">
        <v>34</v>
      </c>
      <c r="RT87" s="34"/>
      <c r="RU87" s="34"/>
      <c r="RV87" s="34">
        <v>12</v>
      </c>
      <c r="RW87" s="34">
        <v>6</v>
      </c>
      <c r="RX87" s="34">
        <v>-5</v>
      </c>
      <c r="RY87" s="34">
        <v>-1</v>
      </c>
      <c r="RZ87" s="34">
        <v>-4</v>
      </c>
      <c r="SA87" s="34"/>
      <c r="SB87" s="34"/>
      <c r="SC87" s="34"/>
      <c r="SD87" s="34">
        <v>22</v>
      </c>
      <c r="SE87" s="34">
        <v>9</v>
      </c>
      <c r="SF87" s="34">
        <v>2</v>
      </c>
      <c r="SG87" s="34">
        <v>1</v>
      </c>
      <c r="SH87" s="34">
        <v>4</v>
      </c>
      <c r="SI87" s="34">
        <v>31</v>
      </c>
      <c r="SJ87" s="34"/>
      <c r="SK87" s="34"/>
      <c r="SL87" s="34">
        <v>13</v>
      </c>
      <c r="SM87" s="34">
        <v>5</v>
      </c>
      <c r="SN87" s="34">
        <v>-3</v>
      </c>
      <c r="SO87" s="34"/>
      <c r="SP87" s="34">
        <v>-4</v>
      </c>
      <c r="SQ87" s="34"/>
      <c r="SR87" s="34"/>
      <c r="SS87" s="34"/>
      <c r="ST87" s="34">
        <v>28</v>
      </c>
      <c r="SU87" s="34">
        <v>2</v>
      </c>
      <c r="SV87" s="34">
        <v>1</v>
      </c>
      <c r="SW87" s="34">
        <v>0</v>
      </c>
      <c r="SX87" s="34">
        <v>2</v>
      </c>
      <c r="SY87" s="34">
        <v>20</v>
      </c>
      <c r="SZ87" s="34"/>
      <c r="TA87" s="34"/>
      <c r="TB87" s="34">
        <v>3</v>
      </c>
      <c r="TC87" s="34"/>
      <c r="TD87" s="34">
        <v>-1</v>
      </c>
      <c r="TE87" s="34"/>
      <c r="TF87" s="34"/>
      <c r="TG87" s="34"/>
      <c r="TH87" s="34"/>
      <c r="TI87" s="34"/>
      <c r="TJ87" s="34">
        <v>18</v>
      </c>
      <c r="TK87" s="34">
        <v>1</v>
      </c>
      <c r="TL87" s="34">
        <v>1</v>
      </c>
      <c r="TM87" s="34">
        <v>0</v>
      </c>
      <c r="TN87" s="34">
        <v>3</v>
      </c>
      <c r="TO87" s="34">
        <v>2096</v>
      </c>
      <c r="TP87" s="34"/>
      <c r="TQ87" s="34">
        <v>591</v>
      </c>
      <c r="TR87" s="34">
        <v>59</v>
      </c>
      <c r="TS87" s="34">
        <v>8</v>
      </c>
      <c r="TT87" s="34">
        <v>-28</v>
      </c>
      <c r="TU87" s="34">
        <v>-5</v>
      </c>
      <c r="TV87" s="34">
        <v>-5</v>
      </c>
      <c r="TW87" s="34"/>
      <c r="TX87" s="34"/>
      <c r="TY87" s="34"/>
      <c r="TZ87" s="34">
        <v>998</v>
      </c>
      <c r="UA87" s="34">
        <v>550</v>
      </c>
      <c r="UB87" s="34">
        <v>544</v>
      </c>
      <c r="UC87" s="34">
        <v>4</v>
      </c>
      <c r="UD87" s="34">
        <v>7</v>
      </c>
      <c r="UE87" s="34">
        <v>1989</v>
      </c>
      <c r="UF87" s="34"/>
      <c r="UG87" s="34">
        <v>488</v>
      </c>
      <c r="UH87" s="34">
        <v>50</v>
      </c>
      <c r="UI87" s="34">
        <v>7</v>
      </c>
      <c r="UJ87" s="34">
        <v>-27</v>
      </c>
      <c r="UK87" s="34">
        <v>-4</v>
      </c>
      <c r="UL87" s="34">
        <v>-5</v>
      </c>
      <c r="UM87" s="34"/>
      <c r="UN87" s="34"/>
      <c r="UO87" s="34"/>
      <c r="UP87" s="34">
        <v>933</v>
      </c>
      <c r="UQ87" s="34">
        <v>512</v>
      </c>
      <c r="UR87" s="34">
        <v>541</v>
      </c>
      <c r="US87" s="34">
        <v>4</v>
      </c>
      <c r="UT87" s="34">
        <v>7</v>
      </c>
      <c r="UU87" s="34">
        <v>1425</v>
      </c>
      <c r="UV87" s="34"/>
      <c r="UW87" s="34">
        <v>228</v>
      </c>
      <c r="UX87" s="34">
        <v>39</v>
      </c>
      <c r="UY87" s="34">
        <v>7</v>
      </c>
      <c r="UZ87" s="34">
        <v>-22</v>
      </c>
      <c r="VA87" s="34">
        <v>-4</v>
      </c>
      <c r="VB87" s="34">
        <v>-5</v>
      </c>
      <c r="VC87" s="34"/>
      <c r="VD87" s="34"/>
      <c r="VE87" s="34"/>
      <c r="VF87" s="34">
        <v>456</v>
      </c>
      <c r="VG87" s="34">
        <v>476</v>
      </c>
      <c r="VH87" s="34">
        <v>492</v>
      </c>
      <c r="VI87" s="34">
        <v>0</v>
      </c>
      <c r="VJ87" s="34">
        <v>8</v>
      </c>
      <c r="VK87" s="34">
        <v>104</v>
      </c>
      <c r="VL87" s="34"/>
      <c r="VM87" s="34">
        <v>104</v>
      </c>
      <c r="VN87" s="34">
        <v>9</v>
      </c>
      <c r="VO87" s="34"/>
      <c r="VP87" s="34">
        <v>-1</v>
      </c>
      <c r="VQ87" s="34"/>
      <c r="VR87" s="34"/>
      <c r="VS87" s="34"/>
      <c r="VT87" s="34"/>
      <c r="VU87" s="34"/>
      <c r="VV87" s="34">
        <v>63</v>
      </c>
      <c r="VW87" s="34">
        <v>37</v>
      </c>
      <c r="VX87" s="34">
        <v>3</v>
      </c>
      <c r="VY87" s="34">
        <v>0</v>
      </c>
      <c r="VZ87" s="34">
        <v>6</v>
      </c>
      <c r="WA87" s="34">
        <v>3</v>
      </c>
      <c r="WB87" s="34"/>
      <c r="WC87" s="34"/>
      <c r="WD87" s="34"/>
      <c r="WE87" s="34"/>
      <c r="WF87" s="34"/>
      <c r="WG87" s="34"/>
      <c r="WH87" s="34"/>
      <c r="WI87" s="34"/>
      <c r="WJ87" s="34"/>
      <c r="WK87" s="34"/>
      <c r="WL87" s="34">
        <v>2</v>
      </c>
      <c r="WM87" s="34">
        <v>1</v>
      </c>
      <c r="WN87" s="34">
        <v>0</v>
      </c>
      <c r="WO87" s="34">
        <v>0</v>
      </c>
      <c r="WP87" s="34">
        <v>3</v>
      </c>
      <c r="WQ87" s="34">
        <v>51</v>
      </c>
      <c r="WR87" s="34"/>
      <c r="WS87" s="34"/>
      <c r="WT87" s="34">
        <v>2</v>
      </c>
      <c r="WU87" s="34">
        <v>1</v>
      </c>
      <c r="WV87" s="34">
        <v>-1</v>
      </c>
      <c r="WW87" s="34"/>
      <c r="WX87" s="34">
        <v>-1</v>
      </c>
      <c r="WY87" s="34"/>
      <c r="WZ87" s="34"/>
      <c r="XA87" s="34"/>
      <c r="XB87" s="34">
        <v>32</v>
      </c>
      <c r="XC87" s="34">
        <v>17</v>
      </c>
      <c r="XD87" s="34">
        <v>3</v>
      </c>
      <c r="XE87" s="34">
        <v>0</v>
      </c>
      <c r="XF87" s="34">
        <v>5</v>
      </c>
      <c r="XG87" s="34">
        <v>450</v>
      </c>
      <c r="XH87" s="34"/>
      <c r="XI87" s="34"/>
      <c r="XJ87" s="34">
        <v>84</v>
      </c>
      <c r="XK87" s="34">
        <v>30</v>
      </c>
      <c r="XL87" s="34">
        <v>-30</v>
      </c>
      <c r="XM87" s="34">
        <v>-9</v>
      </c>
      <c r="XN87" s="34">
        <v>-20</v>
      </c>
      <c r="XO87" s="34"/>
      <c r="XP87" s="34"/>
      <c r="XQ87" s="34"/>
      <c r="XR87" s="34">
        <v>320</v>
      </c>
      <c r="XS87" s="34">
        <v>112</v>
      </c>
      <c r="XT87" s="34">
        <v>16</v>
      </c>
      <c r="XU87" s="34">
        <v>2</v>
      </c>
      <c r="XV87" s="34">
        <v>4</v>
      </c>
      <c r="XW87" s="34">
        <v>237</v>
      </c>
      <c r="XX87" s="34"/>
      <c r="XY87" s="34"/>
      <c r="XZ87" s="34">
        <v>49</v>
      </c>
      <c r="YA87" s="34">
        <v>19</v>
      </c>
      <c r="YB87" s="34">
        <v>-19</v>
      </c>
      <c r="YC87" s="34">
        <v>-5</v>
      </c>
      <c r="YD87" s="34">
        <v>-14</v>
      </c>
      <c r="YE87" s="34"/>
      <c r="YF87" s="34"/>
      <c r="YG87" s="34"/>
      <c r="YH87" s="34">
        <v>156</v>
      </c>
      <c r="YI87" s="34">
        <v>69</v>
      </c>
      <c r="YJ87" s="34">
        <v>12</v>
      </c>
      <c r="YK87" s="34">
        <v>1</v>
      </c>
      <c r="YL87" s="34">
        <v>4</v>
      </c>
      <c r="YM87" s="34">
        <v>155</v>
      </c>
      <c r="YN87" s="34"/>
      <c r="YO87" s="34"/>
      <c r="YP87" s="34">
        <v>13</v>
      </c>
      <c r="YQ87" s="34">
        <v>4</v>
      </c>
      <c r="YR87" s="34">
        <v>-6</v>
      </c>
      <c r="YS87" s="34">
        <v>-1</v>
      </c>
      <c r="YT87" s="34">
        <v>-1</v>
      </c>
      <c r="YU87" s="34"/>
      <c r="YV87" s="34"/>
      <c r="YW87" s="34"/>
      <c r="YX87" s="34">
        <v>128</v>
      </c>
      <c r="YY87" s="34">
        <v>26</v>
      </c>
      <c r="YZ87" s="34">
        <v>1</v>
      </c>
      <c r="ZA87" s="34">
        <v>0</v>
      </c>
      <c r="ZB87" s="34">
        <v>3</v>
      </c>
      <c r="ZC87" s="34">
        <v>58</v>
      </c>
      <c r="ZD87" s="34"/>
      <c r="ZE87" s="34"/>
      <c r="ZF87" s="34">
        <v>22</v>
      </c>
      <c r="ZG87" s="34">
        <v>8</v>
      </c>
      <c r="ZH87" s="34">
        <v>-8</v>
      </c>
      <c r="ZI87" s="34">
        <v>-2</v>
      </c>
      <c r="ZJ87" s="34">
        <v>-6</v>
      </c>
      <c r="ZK87" s="34"/>
      <c r="ZL87" s="34"/>
      <c r="ZM87" s="34"/>
      <c r="ZN87" s="34">
        <v>36</v>
      </c>
      <c r="ZO87" s="34">
        <v>18</v>
      </c>
      <c r="ZP87" s="34">
        <v>4</v>
      </c>
      <c r="ZQ87" s="34">
        <v>1</v>
      </c>
      <c r="ZR87" s="34">
        <v>5</v>
      </c>
      <c r="ZS87" s="34">
        <v>3510</v>
      </c>
      <c r="ZT87" s="34"/>
      <c r="ZU87" s="34">
        <v>188</v>
      </c>
      <c r="ZV87" s="34">
        <v>483</v>
      </c>
      <c r="ZW87" s="34">
        <v>304</v>
      </c>
      <c r="ZX87" s="34">
        <v>-234</v>
      </c>
      <c r="ZY87" s="34">
        <v>-36</v>
      </c>
      <c r="ZZ87" s="34">
        <v>-175</v>
      </c>
      <c r="AAA87" s="34"/>
      <c r="AAB87" s="34"/>
      <c r="AAC87" s="34"/>
      <c r="AAD87" s="34">
        <v>2885</v>
      </c>
      <c r="AAE87" s="34">
        <v>492</v>
      </c>
      <c r="AAF87" s="34">
        <v>116</v>
      </c>
      <c r="AAG87" s="34">
        <v>17</v>
      </c>
      <c r="AAH87" s="34">
        <v>3</v>
      </c>
      <c r="AAI87" s="34">
        <v>4048</v>
      </c>
      <c r="AAJ87" s="34"/>
      <c r="AAK87" s="34">
        <v>259</v>
      </c>
      <c r="AAL87" s="34">
        <v>109</v>
      </c>
      <c r="AAM87" s="34">
        <v>49</v>
      </c>
      <c r="AAN87" s="34">
        <v>-43</v>
      </c>
      <c r="AAO87" s="34">
        <v>-7</v>
      </c>
      <c r="AAP87" s="34">
        <v>-19</v>
      </c>
      <c r="AAQ87" s="34"/>
      <c r="AAR87" s="34"/>
      <c r="AAS87" s="34"/>
      <c r="AAT87" s="34">
        <v>2106</v>
      </c>
      <c r="AAU87" s="34">
        <v>904</v>
      </c>
      <c r="AAV87" s="34">
        <v>771</v>
      </c>
      <c r="AAW87" s="34">
        <v>266</v>
      </c>
      <c r="AAX87" s="34">
        <v>8</v>
      </c>
      <c r="AAY87" s="34">
        <v>333</v>
      </c>
      <c r="AAZ87" s="34"/>
      <c r="ABA87" s="34">
        <v>259</v>
      </c>
      <c r="ABB87" s="34">
        <v>26</v>
      </c>
      <c r="ABC87" s="34">
        <v>8</v>
      </c>
      <c r="ABD87" s="34">
        <v>-9</v>
      </c>
      <c r="ABE87" s="34">
        <v>-3</v>
      </c>
      <c r="ABF87" s="34">
        <v>-4</v>
      </c>
      <c r="ABG87" s="34"/>
      <c r="ABH87" s="34"/>
      <c r="ABI87" s="34"/>
      <c r="ABJ87" s="34">
        <v>59</v>
      </c>
      <c r="ABK87" s="34">
        <v>226</v>
      </c>
      <c r="ABL87" s="34">
        <v>47</v>
      </c>
      <c r="ABM87" s="34">
        <v>1</v>
      </c>
      <c r="ABN87" s="34">
        <v>9</v>
      </c>
      <c r="ABO87" s="34">
        <v>2567</v>
      </c>
      <c r="ABP87" s="34"/>
      <c r="ABQ87" s="34"/>
      <c r="ABR87" s="34">
        <v>52</v>
      </c>
      <c r="ABS87" s="34">
        <v>35</v>
      </c>
      <c r="ABT87" s="34">
        <v>-16</v>
      </c>
      <c r="ABU87" s="34">
        <v>-1</v>
      </c>
      <c r="ABV87" s="34">
        <v>-11</v>
      </c>
      <c r="ABW87" s="34"/>
      <c r="ABX87" s="34"/>
      <c r="ABY87" s="34"/>
      <c r="ABZ87" s="34">
        <v>1935</v>
      </c>
      <c r="ACA87" s="34">
        <v>632</v>
      </c>
      <c r="ACB87" s="34">
        <v>0</v>
      </c>
      <c r="ACC87" s="34">
        <v>0</v>
      </c>
      <c r="ACD87" s="34">
        <v>4</v>
      </c>
      <c r="ACE87" s="34">
        <v>21</v>
      </c>
      <c r="ACF87" s="34"/>
      <c r="ACG87" s="34"/>
      <c r="ACH87" s="34">
        <v>2</v>
      </c>
      <c r="ACI87" s="34"/>
      <c r="ACJ87" s="34">
        <v>-2</v>
      </c>
      <c r="ACK87" s="34">
        <v>-1</v>
      </c>
      <c r="ACL87" s="34"/>
      <c r="ACM87" s="34"/>
      <c r="ACN87" s="34"/>
      <c r="ACO87" s="34"/>
      <c r="ACP87" s="34">
        <v>20</v>
      </c>
      <c r="ACQ87" s="34">
        <v>0</v>
      </c>
      <c r="ACR87" s="34">
        <v>0</v>
      </c>
      <c r="ACS87" s="34">
        <v>0</v>
      </c>
      <c r="ACT87" s="34">
        <v>3</v>
      </c>
      <c r="ACU87" s="34">
        <v>1122</v>
      </c>
      <c r="ACV87" s="34"/>
      <c r="ACW87" s="34"/>
      <c r="ACX87" s="34">
        <v>28</v>
      </c>
      <c r="ACY87" s="34">
        <v>6</v>
      </c>
      <c r="ACZ87" s="34">
        <v>-16</v>
      </c>
      <c r="ADA87" s="34">
        <v>-2</v>
      </c>
      <c r="ADB87" s="34">
        <v>-3</v>
      </c>
      <c r="ADC87" s="34"/>
      <c r="ADD87" s="34"/>
      <c r="ADE87" s="34"/>
      <c r="ADF87" s="34">
        <v>87</v>
      </c>
      <c r="ADG87" s="34">
        <v>47</v>
      </c>
      <c r="ADH87" s="34">
        <v>724</v>
      </c>
      <c r="ADI87" s="34">
        <v>265</v>
      </c>
      <c r="ADJ87" s="34">
        <v>15</v>
      </c>
      <c r="ADK87" s="34">
        <v>5</v>
      </c>
      <c r="ADL87" s="34"/>
      <c r="ADM87" s="34"/>
      <c r="ADN87" s="34"/>
      <c r="ADO87" s="34"/>
      <c r="ADP87" s="34"/>
      <c r="ADQ87" s="34"/>
      <c r="ADR87" s="34"/>
      <c r="ADS87" s="34"/>
      <c r="ADT87" s="34"/>
      <c r="ADU87" s="34"/>
      <c r="ADV87" s="34">
        <v>5</v>
      </c>
      <c r="ADW87" s="34">
        <v>0</v>
      </c>
      <c r="ADX87" s="34">
        <v>0</v>
      </c>
      <c r="ADY87" s="34">
        <v>0</v>
      </c>
      <c r="ADZ87" s="34">
        <v>1</v>
      </c>
      <c r="AEA87" s="34">
        <v>1729</v>
      </c>
      <c r="AEB87" s="34"/>
      <c r="AEC87" s="34"/>
      <c r="AED87" s="34">
        <v>266</v>
      </c>
      <c r="AEE87" s="34">
        <v>165</v>
      </c>
      <c r="AEF87" s="34">
        <v>-133</v>
      </c>
      <c r="AEG87" s="34">
        <v>-41</v>
      </c>
      <c r="AEH87" s="34">
        <v>-78</v>
      </c>
      <c r="AEI87" s="34"/>
      <c r="AEJ87" s="34"/>
      <c r="AEK87" s="34"/>
      <c r="AEL87" s="34">
        <v>538</v>
      </c>
      <c r="AEM87" s="34">
        <v>756</v>
      </c>
      <c r="AEN87" s="34">
        <v>430</v>
      </c>
      <c r="AEO87" s="34">
        <v>5</v>
      </c>
      <c r="AEP87" s="34">
        <v>7</v>
      </c>
      <c r="AEQ87" s="34">
        <v>1314</v>
      </c>
      <c r="AER87" s="34"/>
      <c r="AES87" s="34"/>
      <c r="AET87" s="34">
        <v>43</v>
      </c>
      <c r="AEU87" s="34">
        <v>60</v>
      </c>
      <c r="AEV87" s="34">
        <v>-48</v>
      </c>
      <c r="AEW87" s="34">
        <v>-3</v>
      </c>
      <c r="AEX87" s="34">
        <v>-39</v>
      </c>
      <c r="AEY87" s="34"/>
      <c r="AEZ87" s="34"/>
      <c r="AFA87" s="34"/>
      <c r="AFB87" s="34">
        <v>407</v>
      </c>
      <c r="AFC87" s="34">
        <v>411</v>
      </c>
      <c r="AFD87" s="34">
        <v>488</v>
      </c>
      <c r="AFE87" s="34">
        <v>8</v>
      </c>
      <c r="AFF87" s="34">
        <v>9</v>
      </c>
      <c r="AFG87" s="34">
        <v>1494</v>
      </c>
      <c r="AFH87" s="34"/>
      <c r="AFI87" s="34"/>
      <c r="AFJ87" s="34">
        <v>173</v>
      </c>
      <c r="AFK87" s="34">
        <v>121</v>
      </c>
      <c r="AFL87" s="34">
        <v>-96</v>
      </c>
      <c r="AFM87" s="34">
        <v>-12</v>
      </c>
      <c r="AFN87" s="34">
        <v>-74</v>
      </c>
      <c r="AFO87" s="34"/>
      <c r="AFP87" s="34"/>
      <c r="AFQ87" s="34"/>
      <c r="AFR87" s="34">
        <v>1329</v>
      </c>
      <c r="AFS87" s="34">
        <v>113</v>
      </c>
      <c r="AFT87" s="34">
        <v>36</v>
      </c>
      <c r="AFU87" s="34">
        <v>17</v>
      </c>
      <c r="AFV87" s="34">
        <v>4</v>
      </c>
      <c r="AFW87" s="34">
        <v>59</v>
      </c>
      <c r="AFX87" s="34"/>
      <c r="AFY87" s="34"/>
      <c r="AFZ87" s="34"/>
      <c r="AGA87" s="34"/>
      <c r="AGB87" s="34"/>
      <c r="AGC87" s="34"/>
      <c r="AGD87" s="34"/>
      <c r="AGE87" s="34"/>
      <c r="AGF87" s="34"/>
      <c r="AGG87" s="34"/>
      <c r="AGH87" s="34">
        <v>24</v>
      </c>
      <c r="AGI87" s="34">
        <v>28</v>
      </c>
      <c r="AGJ87" s="34">
        <v>0</v>
      </c>
      <c r="AGK87" s="34">
        <v>7</v>
      </c>
      <c r="AGL87" s="34">
        <v>8</v>
      </c>
      <c r="AGM87" s="34">
        <v>1435</v>
      </c>
      <c r="AGN87" s="34"/>
      <c r="AGO87" s="34"/>
      <c r="AGP87" s="34">
        <v>173</v>
      </c>
      <c r="AGQ87" s="34">
        <v>120</v>
      </c>
      <c r="AGR87" s="34">
        <v>-96</v>
      </c>
      <c r="AGS87" s="34">
        <v>-12</v>
      </c>
      <c r="AGT87" s="34">
        <v>-74</v>
      </c>
      <c r="AGU87" s="34"/>
      <c r="AGV87" s="34"/>
      <c r="AGW87" s="34"/>
      <c r="AGX87" s="34">
        <v>1305</v>
      </c>
      <c r="AGY87" s="34">
        <v>85</v>
      </c>
      <c r="AGZ87" s="34">
        <v>36</v>
      </c>
      <c r="AHA87" s="34">
        <v>9</v>
      </c>
      <c r="AHB87" s="34">
        <v>4</v>
      </c>
      <c r="AHC87" s="34">
        <v>19597</v>
      </c>
      <c r="AHD87" s="34"/>
      <c r="AHE87" s="34">
        <v>1890</v>
      </c>
      <c r="AHF87" s="34">
        <v>1783</v>
      </c>
      <c r="AHG87" s="34">
        <v>1161</v>
      </c>
      <c r="AHH87" s="34">
        <v>-990</v>
      </c>
      <c r="AHI87" s="34">
        <v>-157</v>
      </c>
      <c r="AHJ87" s="34">
        <v>-706</v>
      </c>
      <c r="AHK87" s="34"/>
      <c r="AHL87" s="34"/>
      <c r="AHM87" s="34"/>
      <c r="AHN87" s="34">
        <v>12234</v>
      </c>
      <c r="AHO87" s="34">
        <v>4506</v>
      </c>
      <c r="AHP87" s="34">
        <v>2524</v>
      </c>
      <c r="AHQ87" s="34">
        <v>334</v>
      </c>
      <c r="AHR87" s="34">
        <v>5</v>
      </c>
      <c r="AHS87" s="32" t="s">
        <v>534</v>
      </c>
      <c r="AHT87" s="198" t="s">
        <v>2389</v>
      </c>
      <c r="AHU87" s="32" t="s">
        <v>352</v>
      </c>
    </row>
    <row r="88" spans="1:906" ht="15" customHeight="1">
      <c r="A88" s="75" t="s">
        <v>114</v>
      </c>
      <c r="B88" s="60" t="s">
        <v>115</v>
      </c>
      <c r="C88" s="36" t="s">
        <v>172</v>
      </c>
      <c r="D88" s="74">
        <v>44926</v>
      </c>
      <c r="E88" s="58" t="s">
        <v>193</v>
      </c>
      <c r="F88" s="58" t="s">
        <v>191</v>
      </c>
      <c r="G88" s="59">
        <v>2053</v>
      </c>
      <c r="H88" s="31">
        <v>0</v>
      </c>
      <c r="I88" s="31"/>
      <c r="J88" s="31">
        <v>11</v>
      </c>
      <c r="K88" s="31">
        <v>0</v>
      </c>
      <c r="L88" s="31">
        <v>0</v>
      </c>
      <c r="M88" s="31">
        <v>0</v>
      </c>
      <c r="N88" s="31">
        <v>0</v>
      </c>
      <c r="O88" s="31">
        <v>37945</v>
      </c>
      <c r="P88" s="31"/>
      <c r="Q88" s="31">
        <v>3.6999999999999998E-2</v>
      </c>
      <c r="R88" s="31">
        <v>328</v>
      </c>
      <c r="S88" s="31">
        <v>328</v>
      </c>
      <c r="T88" s="31">
        <v>328</v>
      </c>
      <c r="U88" s="180">
        <v>1068</v>
      </c>
      <c r="V88" s="34">
        <v>10.35</v>
      </c>
      <c r="W88" s="34">
        <v>124</v>
      </c>
      <c r="X88" s="34">
        <v>0</v>
      </c>
      <c r="Y88" s="34"/>
      <c r="Z88" s="34">
        <v>0</v>
      </c>
      <c r="AA88" s="34">
        <v>0</v>
      </c>
      <c r="AB88" s="34">
        <v>0</v>
      </c>
      <c r="AC88" s="34">
        <v>0</v>
      </c>
      <c r="AD88" s="34">
        <v>0</v>
      </c>
      <c r="AE88" s="34"/>
      <c r="AF88" s="34"/>
      <c r="AG88" s="34">
        <v>2E-3</v>
      </c>
      <c r="AH88" s="34">
        <v>20</v>
      </c>
      <c r="AI88" s="34">
        <v>20</v>
      </c>
      <c r="AJ88" s="34">
        <v>20</v>
      </c>
      <c r="AK88" s="34">
        <v>64</v>
      </c>
      <c r="AL88" s="34">
        <v>10.47</v>
      </c>
      <c r="AM88" s="34"/>
      <c r="AN88" s="34">
        <v>0</v>
      </c>
      <c r="AO88" s="34"/>
      <c r="AP88" s="34">
        <v>0</v>
      </c>
      <c r="AQ88" s="34">
        <v>0</v>
      </c>
      <c r="AR88" s="34">
        <v>0</v>
      </c>
      <c r="AS88" s="34">
        <v>0</v>
      </c>
      <c r="AT88" s="34">
        <v>0</v>
      </c>
      <c r="AU88" s="34"/>
      <c r="AV88" s="34"/>
      <c r="AW88" s="34">
        <v>0</v>
      </c>
      <c r="AX88" s="34">
        <v>0</v>
      </c>
      <c r="AY88" s="34">
        <v>0</v>
      </c>
      <c r="AZ88" s="34">
        <v>0</v>
      </c>
      <c r="BA88" s="34">
        <v>0</v>
      </c>
      <c r="BB88" s="34">
        <v>0</v>
      </c>
      <c r="BC88" s="34"/>
      <c r="BD88" s="34">
        <v>0</v>
      </c>
      <c r="BE88" s="34"/>
      <c r="BF88" s="34">
        <v>0</v>
      </c>
      <c r="BG88" s="34">
        <v>0</v>
      </c>
      <c r="BH88" s="34">
        <v>0</v>
      </c>
      <c r="BI88" s="34">
        <v>0</v>
      </c>
      <c r="BJ88" s="34">
        <v>0</v>
      </c>
      <c r="BK88" s="34"/>
      <c r="BL88" s="34"/>
      <c r="BM88" s="34">
        <v>0</v>
      </c>
      <c r="BN88" s="34">
        <v>0</v>
      </c>
      <c r="BO88" s="34">
        <v>0</v>
      </c>
      <c r="BP88" s="34">
        <v>0</v>
      </c>
      <c r="BQ88" s="34">
        <v>0</v>
      </c>
      <c r="BR88" s="34">
        <v>0</v>
      </c>
      <c r="BS88" s="34"/>
      <c r="BT88" s="34">
        <v>0</v>
      </c>
      <c r="BU88" s="34"/>
      <c r="BV88" s="34">
        <v>0</v>
      </c>
      <c r="BW88" s="34">
        <v>0</v>
      </c>
      <c r="BX88" s="34">
        <v>0</v>
      </c>
      <c r="BY88" s="34">
        <v>0</v>
      </c>
      <c r="BZ88" s="34">
        <v>0</v>
      </c>
      <c r="CA88" s="34"/>
      <c r="CB88" s="34"/>
      <c r="CC88" s="34">
        <v>0</v>
      </c>
      <c r="CD88" s="34">
        <v>0</v>
      </c>
      <c r="CE88" s="34">
        <v>0</v>
      </c>
      <c r="CF88" s="34">
        <v>0</v>
      </c>
      <c r="CG88" s="34">
        <v>0</v>
      </c>
      <c r="CH88" s="34">
        <v>0</v>
      </c>
      <c r="CI88" s="34"/>
      <c r="CJ88" s="34">
        <v>0</v>
      </c>
      <c r="CK88" s="34"/>
      <c r="CL88" s="34">
        <v>0</v>
      </c>
      <c r="CM88" s="34">
        <v>0</v>
      </c>
      <c r="CN88" s="34">
        <v>0</v>
      </c>
      <c r="CO88" s="34">
        <v>0</v>
      </c>
      <c r="CP88" s="34">
        <v>0</v>
      </c>
      <c r="CQ88" s="34"/>
      <c r="CR88" s="34"/>
      <c r="CS88" s="34">
        <v>0</v>
      </c>
      <c r="CT88" s="34">
        <v>0</v>
      </c>
      <c r="CU88" s="34">
        <v>0</v>
      </c>
      <c r="CV88" s="34">
        <v>0</v>
      </c>
      <c r="CW88" s="34">
        <v>0</v>
      </c>
      <c r="CX88" s="34">
        <v>0</v>
      </c>
      <c r="CY88" s="34"/>
      <c r="CZ88" s="34">
        <v>0</v>
      </c>
      <c r="DA88" s="34"/>
      <c r="DB88" s="34">
        <v>0</v>
      </c>
      <c r="DC88" s="34">
        <v>0</v>
      </c>
      <c r="DD88" s="34">
        <v>0</v>
      </c>
      <c r="DE88" s="34">
        <v>0</v>
      </c>
      <c r="DF88" s="34">
        <v>0</v>
      </c>
      <c r="DG88" s="34"/>
      <c r="DH88" s="34"/>
      <c r="DI88" s="34">
        <v>0</v>
      </c>
      <c r="DJ88" s="34">
        <v>0</v>
      </c>
      <c r="DK88" s="34">
        <v>0</v>
      </c>
      <c r="DL88" s="34">
        <v>0</v>
      </c>
      <c r="DM88" s="34">
        <v>0</v>
      </c>
      <c r="DN88" s="34">
        <v>0</v>
      </c>
      <c r="DO88" s="34"/>
      <c r="DP88" s="34">
        <v>0</v>
      </c>
      <c r="DQ88" s="34"/>
      <c r="DR88" s="34">
        <v>0</v>
      </c>
      <c r="DS88" s="34">
        <v>0</v>
      </c>
      <c r="DT88" s="34">
        <v>0</v>
      </c>
      <c r="DU88" s="34">
        <v>0</v>
      </c>
      <c r="DV88" s="34">
        <v>0</v>
      </c>
      <c r="DW88" s="34"/>
      <c r="DX88" s="34"/>
      <c r="DY88" s="34">
        <v>0</v>
      </c>
      <c r="DZ88" s="34">
        <v>0</v>
      </c>
      <c r="EA88" s="34">
        <v>0</v>
      </c>
      <c r="EB88" s="34">
        <v>0</v>
      </c>
      <c r="EC88" s="34">
        <v>0</v>
      </c>
      <c r="ED88" s="34">
        <v>0</v>
      </c>
      <c r="EE88" s="34"/>
      <c r="EF88" s="34">
        <v>0</v>
      </c>
      <c r="EG88" s="34"/>
      <c r="EH88" s="34">
        <v>0</v>
      </c>
      <c r="EI88" s="34">
        <v>0</v>
      </c>
      <c r="EJ88" s="34">
        <v>0</v>
      </c>
      <c r="EK88" s="34">
        <v>0</v>
      </c>
      <c r="EL88" s="34">
        <v>0</v>
      </c>
      <c r="EM88" s="34"/>
      <c r="EN88" s="34"/>
      <c r="EO88" s="34">
        <v>0</v>
      </c>
      <c r="EP88" s="34">
        <v>0</v>
      </c>
      <c r="EQ88" s="34">
        <v>0</v>
      </c>
      <c r="ER88" s="34">
        <v>0</v>
      </c>
      <c r="ES88" s="34">
        <v>0</v>
      </c>
      <c r="ET88" s="34">
        <v>0</v>
      </c>
      <c r="EU88" s="34"/>
      <c r="EV88" s="34">
        <v>0</v>
      </c>
      <c r="EW88" s="34"/>
      <c r="EX88" s="34">
        <v>0</v>
      </c>
      <c r="EY88" s="34">
        <v>0</v>
      </c>
      <c r="EZ88" s="34">
        <v>0</v>
      </c>
      <c r="FA88" s="34">
        <v>0</v>
      </c>
      <c r="FB88" s="34">
        <v>0</v>
      </c>
      <c r="FC88" s="34"/>
      <c r="FD88" s="34"/>
      <c r="FE88" s="34">
        <v>0</v>
      </c>
      <c r="FF88" s="34">
        <v>0</v>
      </c>
      <c r="FG88" s="34">
        <v>0</v>
      </c>
      <c r="FH88" s="34">
        <v>0</v>
      </c>
      <c r="FI88" s="34">
        <v>0</v>
      </c>
      <c r="FJ88" s="34">
        <v>0</v>
      </c>
      <c r="FK88" s="34"/>
      <c r="FL88" s="34">
        <v>0</v>
      </c>
      <c r="FM88" s="34"/>
      <c r="FN88" s="34">
        <v>0</v>
      </c>
      <c r="FO88" s="34">
        <v>0</v>
      </c>
      <c r="FP88" s="34">
        <v>0</v>
      </c>
      <c r="FQ88" s="34">
        <v>0</v>
      </c>
      <c r="FR88" s="34">
        <v>0</v>
      </c>
      <c r="FS88" s="34"/>
      <c r="FT88" s="34"/>
      <c r="FU88" s="34">
        <v>0</v>
      </c>
      <c r="FV88" s="34">
        <v>0</v>
      </c>
      <c r="FW88" s="34">
        <v>0</v>
      </c>
      <c r="FX88" s="34">
        <v>0</v>
      </c>
      <c r="FY88" s="34">
        <v>0</v>
      </c>
      <c r="FZ88" s="34">
        <v>0</v>
      </c>
      <c r="GA88" s="34"/>
      <c r="GB88" s="34">
        <v>0</v>
      </c>
      <c r="GC88" s="34"/>
      <c r="GD88" s="34">
        <v>0</v>
      </c>
      <c r="GE88" s="34">
        <v>0</v>
      </c>
      <c r="GF88" s="34">
        <v>0</v>
      </c>
      <c r="GG88" s="34">
        <v>0</v>
      </c>
      <c r="GH88" s="34">
        <v>0</v>
      </c>
      <c r="GI88" s="34"/>
      <c r="GJ88" s="34"/>
      <c r="GK88" s="34">
        <v>0</v>
      </c>
      <c r="GL88" s="34">
        <v>0</v>
      </c>
      <c r="GM88" s="34">
        <v>0</v>
      </c>
      <c r="GN88" s="34">
        <v>0</v>
      </c>
      <c r="GO88" s="34">
        <v>0</v>
      </c>
      <c r="GP88" s="34">
        <v>0</v>
      </c>
      <c r="GQ88" s="34"/>
      <c r="GR88" s="34">
        <v>0</v>
      </c>
      <c r="GS88" s="34"/>
      <c r="GT88" s="34">
        <v>0</v>
      </c>
      <c r="GU88" s="34">
        <v>0</v>
      </c>
      <c r="GV88" s="34">
        <v>0</v>
      </c>
      <c r="GW88" s="34">
        <v>0</v>
      </c>
      <c r="GX88" s="34">
        <v>0</v>
      </c>
      <c r="GY88" s="34"/>
      <c r="GZ88" s="34"/>
      <c r="HA88" s="34">
        <v>0</v>
      </c>
      <c r="HB88" s="34">
        <v>0</v>
      </c>
      <c r="HC88" s="34">
        <v>0</v>
      </c>
      <c r="HD88" s="34">
        <v>0</v>
      </c>
      <c r="HE88" s="34">
        <v>0</v>
      </c>
      <c r="HF88" s="34">
        <v>0</v>
      </c>
      <c r="HG88" s="34"/>
      <c r="HH88" s="34">
        <v>0</v>
      </c>
      <c r="HI88" s="34"/>
      <c r="HJ88" s="34">
        <v>0</v>
      </c>
      <c r="HK88" s="34">
        <v>0</v>
      </c>
      <c r="HL88" s="34">
        <v>0</v>
      </c>
      <c r="HM88" s="34">
        <v>0</v>
      </c>
      <c r="HN88" s="34">
        <v>0</v>
      </c>
      <c r="HO88" s="34"/>
      <c r="HP88" s="34"/>
      <c r="HQ88" s="34">
        <v>0</v>
      </c>
      <c r="HR88" s="34">
        <v>0</v>
      </c>
      <c r="HS88" s="34">
        <v>0</v>
      </c>
      <c r="HT88" s="34">
        <v>0</v>
      </c>
      <c r="HU88" s="34">
        <v>0</v>
      </c>
      <c r="HV88" s="34">
        <v>0</v>
      </c>
      <c r="HW88" s="34"/>
      <c r="HX88" s="34">
        <v>0</v>
      </c>
      <c r="HY88" s="34"/>
      <c r="HZ88" s="34">
        <v>0</v>
      </c>
      <c r="IA88" s="34">
        <v>0</v>
      </c>
      <c r="IB88" s="34">
        <v>0</v>
      </c>
      <c r="IC88" s="34">
        <v>0</v>
      </c>
      <c r="ID88" s="34">
        <v>0</v>
      </c>
      <c r="IE88" s="34"/>
      <c r="IF88" s="34"/>
      <c r="IG88" s="34">
        <v>0</v>
      </c>
      <c r="IH88" s="34">
        <v>0</v>
      </c>
      <c r="II88" s="34">
        <v>0</v>
      </c>
      <c r="IJ88" s="34">
        <v>0</v>
      </c>
      <c r="IK88" s="34">
        <v>0</v>
      </c>
      <c r="IL88" s="34">
        <v>0</v>
      </c>
      <c r="IM88" s="34"/>
      <c r="IN88" s="34">
        <v>0</v>
      </c>
      <c r="IO88" s="34"/>
      <c r="IP88" s="34">
        <v>0</v>
      </c>
      <c r="IQ88" s="34">
        <v>0</v>
      </c>
      <c r="IR88" s="34">
        <v>0</v>
      </c>
      <c r="IS88" s="34">
        <v>0</v>
      </c>
      <c r="IT88" s="34">
        <v>0</v>
      </c>
      <c r="IU88" s="34"/>
      <c r="IV88" s="34"/>
      <c r="IW88" s="34">
        <v>0</v>
      </c>
      <c r="IX88" s="34">
        <v>0</v>
      </c>
      <c r="IY88" s="34">
        <v>0</v>
      </c>
      <c r="IZ88" s="34">
        <v>0</v>
      </c>
      <c r="JA88" s="34">
        <v>0</v>
      </c>
      <c r="JB88" s="34">
        <v>0</v>
      </c>
      <c r="JC88" s="34"/>
      <c r="JD88" s="34">
        <v>0</v>
      </c>
      <c r="JE88" s="34"/>
      <c r="JF88" s="34">
        <v>0</v>
      </c>
      <c r="JG88" s="34">
        <v>0</v>
      </c>
      <c r="JH88" s="34">
        <v>0</v>
      </c>
      <c r="JI88" s="34">
        <v>0</v>
      </c>
      <c r="JJ88" s="34">
        <v>0</v>
      </c>
      <c r="JK88" s="34"/>
      <c r="JL88" s="34"/>
      <c r="JM88" s="34">
        <v>0</v>
      </c>
      <c r="JN88" s="34">
        <v>0</v>
      </c>
      <c r="JO88" s="34">
        <v>0</v>
      </c>
      <c r="JP88" s="34">
        <v>0</v>
      </c>
      <c r="JQ88" s="34">
        <v>0</v>
      </c>
      <c r="JR88" s="34">
        <v>0</v>
      </c>
      <c r="JS88" s="34"/>
      <c r="JT88" s="34">
        <v>0</v>
      </c>
      <c r="JU88" s="34"/>
      <c r="JV88" s="34">
        <v>0</v>
      </c>
      <c r="JW88" s="34">
        <v>0</v>
      </c>
      <c r="JX88" s="34">
        <v>0</v>
      </c>
      <c r="JY88" s="34">
        <v>0</v>
      </c>
      <c r="JZ88" s="34">
        <v>0</v>
      </c>
      <c r="KA88" s="34"/>
      <c r="KB88" s="34"/>
      <c r="KC88" s="34">
        <v>0</v>
      </c>
      <c r="KD88" s="34">
        <v>0</v>
      </c>
      <c r="KE88" s="34">
        <v>0</v>
      </c>
      <c r="KF88" s="34">
        <v>0</v>
      </c>
      <c r="KG88" s="34">
        <v>0</v>
      </c>
      <c r="KH88" s="34">
        <v>0</v>
      </c>
      <c r="KI88" s="34"/>
      <c r="KJ88" s="34">
        <v>0</v>
      </c>
      <c r="KK88" s="34"/>
      <c r="KL88" s="34">
        <v>0</v>
      </c>
      <c r="KM88" s="34">
        <v>0</v>
      </c>
      <c r="KN88" s="34">
        <v>0</v>
      </c>
      <c r="KO88" s="34">
        <v>0</v>
      </c>
      <c r="KP88" s="34">
        <v>0</v>
      </c>
      <c r="KQ88" s="34"/>
      <c r="KR88" s="34"/>
      <c r="KS88" s="34">
        <v>0</v>
      </c>
      <c r="KT88" s="34">
        <v>0</v>
      </c>
      <c r="KU88" s="34">
        <v>0</v>
      </c>
      <c r="KV88" s="34">
        <v>0</v>
      </c>
      <c r="KW88" s="34">
        <v>0</v>
      </c>
      <c r="KX88" s="34">
        <v>0</v>
      </c>
      <c r="KY88" s="34"/>
      <c r="KZ88" s="34">
        <v>0</v>
      </c>
      <c r="LA88" s="34"/>
      <c r="LB88" s="34">
        <v>0</v>
      </c>
      <c r="LC88" s="34">
        <v>0</v>
      </c>
      <c r="LD88" s="34">
        <v>0</v>
      </c>
      <c r="LE88" s="34">
        <v>0</v>
      </c>
      <c r="LF88" s="34">
        <v>0</v>
      </c>
      <c r="LG88" s="34"/>
      <c r="LH88" s="34"/>
      <c r="LI88" s="34">
        <v>0</v>
      </c>
      <c r="LJ88" s="34">
        <v>0</v>
      </c>
      <c r="LK88" s="34">
        <v>0</v>
      </c>
      <c r="LL88" s="34">
        <v>0</v>
      </c>
      <c r="LM88" s="34">
        <v>0</v>
      </c>
      <c r="LN88" s="34">
        <v>0</v>
      </c>
      <c r="LO88" s="34"/>
      <c r="LP88" s="34">
        <v>0</v>
      </c>
      <c r="LQ88" s="34"/>
      <c r="LR88" s="34">
        <v>0</v>
      </c>
      <c r="LS88" s="34">
        <v>0</v>
      </c>
      <c r="LT88" s="34">
        <v>0</v>
      </c>
      <c r="LU88" s="34">
        <v>0</v>
      </c>
      <c r="LV88" s="34">
        <v>0</v>
      </c>
      <c r="LW88" s="34"/>
      <c r="LX88" s="34"/>
      <c r="LY88" s="34">
        <v>0</v>
      </c>
      <c r="LZ88" s="34">
        <v>0</v>
      </c>
      <c r="MA88" s="34">
        <v>0</v>
      </c>
      <c r="MB88" s="34">
        <v>0</v>
      </c>
      <c r="MC88" s="34">
        <v>0</v>
      </c>
      <c r="MD88" s="34">
        <v>0</v>
      </c>
      <c r="ME88" s="34"/>
      <c r="MF88" s="34">
        <v>0</v>
      </c>
      <c r="MG88" s="34"/>
      <c r="MH88" s="34">
        <v>0</v>
      </c>
      <c r="MI88" s="34">
        <v>0</v>
      </c>
      <c r="MJ88" s="34">
        <v>0</v>
      </c>
      <c r="MK88" s="34">
        <v>0</v>
      </c>
      <c r="ML88" s="34">
        <v>0</v>
      </c>
      <c r="MM88" s="34"/>
      <c r="MN88" s="34"/>
      <c r="MO88" s="34">
        <v>0</v>
      </c>
      <c r="MP88" s="34">
        <v>0</v>
      </c>
      <c r="MQ88" s="34">
        <v>0</v>
      </c>
      <c r="MR88" s="34">
        <v>0</v>
      </c>
      <c r="MS88" s="34">
        <v>0</v>
      </c>
      <c r="MT88" s="34">
        <v>0</v>
      </c>
      <c r="MU88" s="34"/>
      <c r="MV88" s="34">
        <v>0</v>
      </c>
      <c r="MW88" s="34"/>
      <c r="MX88" s="34">
        <v>0</v>
      </c>
      <c r="MY88" s="34">
        <v>0</v>
      </c>
      <c r="MZ88" s="34">
        <v>0</v>
      </c>
      <c r="NA88" s="34">
        <v>0</v>
      </c>
      <c r="NB88" s="34">
        <v>0</v>
      </c>
      <c r="NC88" s="34"/>
      <c r="ND88" s="34"/>
      <c r="NE88" s="34">
        <v>0</v>
      </c>
      <c r="NF88" s="34">
        <v>0</v>
      </c>
      <c r="NG88" s="34">
        <v>0</v>
      </c>
      <c r="NH88" s="34">
        <v>0</v>
      </c>
      <c r="NI88" s="34">
        <v>0</v>
      </c>
      <c r="NJ88" s="34">
        <v>0</v>
      </c>
      <c r="NK88" s="34"/>
      <c r="NL88" s="34">
        <v>0</v>
      </c>
      <c r="NM88" s="34"/>
      <c r="NN88" s="34">
        <v>0</v>
      </c>
      <c r="NO88" s="34">
        <v>0</v>
      </c>
      <c r="NP88" s="34">
        <v>0</v>
      </c>
      <c r="NQ88" s="34">
        <v>0</v>
      </c>
      <c r="NR88" s="34">
        <v>0</v>
      </c>
      <c r="NS88" s="34"/>
      <c r="NT88" s="34"/>
      <c r="NU88" s="34">
        <v>0</v>
      </c>
      <c r="NV88" s="34">
        <v>0</v>
      </c>
      <c r="NW88" s="34">
        <v>0</v>
      </c>
      <c r="NX88" s="34">
        <v>0</v>
      </c>
      <c r="NY88" s="34">
        <v>0</v>
      </c>
      <c r="NZ88" s="34">
        <v>0</v>
      </c>
      <c r="OA88" s="34"/>
      <c r="OB88" s="34">
        <v>0</v>
      </c>
      <c r="OC88" s="34"/>
      <c r="OD88" s="34">
        <v>0</v>
      </c>
      <c r="OE88" s="34">
        <v>0</v>
      </c>
      <c r="OF88" s="34">
        <v>0</v>
      </c>
      <c r="OG88" s="34">
        <v>0</v>
      </c>
      <c r="OH88" s="34">
        <v>0</v>
      </c>
      <c r="OI88" s="34"/>
      <c r="OJ88" s="34"/>
      <c r="OK88" s="34">
        <v>0</v>
      </c>
      <c r="OL88" s="34">
        <v>0</v>
      </c>
      <c r="OM88" s="34">
        <v>0</v>
      </c>
      <c r="ON88" s="34">
        <v>0</v>
      </c>
      <c r="OO88" s="34">
        <v>0</v>
      </c>
      <c r="OP88" s="34">
        <v>0</v>
      </c>
      <c r="OQ88" s="34"/>
      <c r="OR88" s="34">
        <v>0</v>
      </c>
      <c r="OS88" s="34"/>
      <c r="OT88" s="34">
        <v>0</v>
      </c>
      <c r="OU88" s="34">
        <v>0</v>
      </c>
      <c r="OV88" s="34">
        <v>0</v>
      </c>
      <c r="OW88" s="34">
        <v>0</v>
      </c>
      <c r="OX88" s="34">
        <v>0</v>
      </c>
      <c r="OY88" s="34"/>
      <c r="OZ88" s="34"/>
      <c r="PA88" s="34">
        <v>0</v>
      </c>
      <c r="PB88" s="34">
        <v>0</v>
      </c>
      <c r="PC88" s="34">
        <v>0</v>
      </c>
      <c r="PD88" s="34">
        <v>0</v>
      </c>
      <c r="PE88" s="34">
        <v>0</v>
      </c>
      <c r="PF88" s="34">
        <v>0</v>
      </c>
      <c r="PG88" s="34"/>
      <c r="PH88" s="34">
        <v>0</v>
      </c>
      <c r="PI88" s="34"/>
      <c r="PJ88" s="34">
        <v>0</v>
      </c>
      <c r="PK88" s="34">
        <v>0</v>
      </c>
      <c r="PL88" s="34">
        <v>0</v>
      </c>
      <c r="PM88" s="34">
        <v>0</v>
      </c>
      <c r="PN88" s="34">
        <v>0</v>
      </c>
      <c r="PO88" s="34"/>
      <c r="PP88" s="34"/>
      <c r="PQ88" s="34">
        <v>0</v>
      </c>
      <c r="PR88" s="34">
        <v>0</v>
      </c>
      <c r="PS88" s="34">
        <v>0</v>
      </c>
      <c r="PT88" s="34">
        <v>0</v>
      </c>
      <c r="PU88" s="34">
        <v>0</v>
      </c>
      <c r="PV88" s="34">
        <v>0</v>
      </c>
      <c r="PW88" s="34"/>
      <c r="PX88" s="34">
        <v>0</v>
      </c>
      <c r="PY88" s="34"/>
      <c r="PZ88" s="34">
        <v>0</v>
      </c>
      <c r="QA88" s="34">
        <v>0</v>
      </c>
      <c r="QB88" s="34">
        <v>0</v>
      </c>
      <c r="QC88" s="34">
        <v>0</v>
      </c>
      <c r="QD88" s="34">
        <v>0</v>
      </c>
      <c r="QE88" s="34"/>
      <c r="QF88" s="34"/>
      <c r="QG88" s="34">
        <v>0</v>
      </c>
      <c r="QH88" s="34">
        <v>0</v>
      </c>
      <c r="QI88" s="34">
        <v>0</v>
      </c>
      <c r="QJ88" s="34">
        <v>0</v>
      </c>
      <c r="QK88" s="34">
        <v>0</v>
      </c>
      <c r="QL88" s="34">
        <v>0</v>
      </c>
      <c r="QM88" s="34"/>
      <c r="QN88" s="34">
        <v>0</v>
      </c>
      <c r="QO88" s="34"/>
      <c r="QP88" s="34">
        <v>0</v>
      </c>
      <c r="QQ88" s="34">
        <v>0</v>
      </c>
      <c r="QR88" s="34">
        <v>0</v>
      </c>
      <c r="QS88" s="34">
        <v>0</v>
      </c>
      <c r="QT88" s="34">
        <v>0</v>
      </c>
      <c r="QU88" s="34"/>
      <c r="QV88" s="34"/>
      <c r="QW88" s="34">
        <v>0</v>
      </c>
      <c r="QX88" s="34">
        <v>0</v>
      </c>
      <c r="QY88" s="34">
        <v>0</v>
      </c>
      <c r="QZ88" s="34">
        <v>0</v>
      </c>
      <c r="RA88" s="34">
        <v>0</v>
      </c>
      <c r="RB88" s="34">
        <v>0</v>
      </c>
      <c r="RC88" s="34"/>
      <c r="RD88" s="34">
        <v>0</v>
      </c>
      <c r="RE88" s="34"/>
      <c r="RF88" s="34">
        <v>0</v>
      </c>
      <c r="RG88" s="34">
        <v>0</v>
      </c>
      <c r="RH88" s="34">
        <v>0</v>
      </c>
      <c r="RI88" s="34">
        <v>0</v>
      </c>
      <c r="RJ88" s="34">
        <v>0</v>
      </c>
      <c r="RK88" s="34"/>
      <c r="RL88" s="34"/>
      <c r="RM88" s="34">
        <v>0</v>
      </c>
      <c r="RN88" s="34">
        <v>0</v>
      </c>
      <c r="RO88" s="34">
        <v>0</v>
      </c>
      <c r="RP88" s="34">
        <v>0</v>
      </c>
      <c r="RQ88" s="34">
        <v>0</v>
      </c>
      <c r="RR88" s="34">
        <v>0</v>
      </c>
      <c r="RS88" s="34"/>
      <c r="RT88" s="34">
        <v>0</v>
      </c>
      <c r="RU88" s="34"/>
      <c r="RV88" s="34">
        <v>0</v>
      </c>
      <c r="RW88" s="34">
        <v>0</v>
      </c>
      <c r="RX88" s="34">
        <v>0</v>
      </c>
      <c r="RY88" s="34">
        <v>0</v>
      </c>
      <c r="RZ88" s="34">
        <v>0</v>
      </c>
      <c r="SA88" s="34"/>
      <c r="SB88" s="34"/>
      <c r="SC88" s="34">
        <v>0</v>
      </c>
      <c r="SD88" s="34">
        <v>0</v>
      </c>
      <c r="SE88" s="34">
        <v>0</v>
      </c>
      <c r="SF88" s="34">
        <v>0</v>
      </c>
      <c r="SG88" s="34">
        <v>0</v>
      </c>
      <c r="SH88" s="34">
        <v>0</v>
      </c>
      <c r="SI88" s="34"/>
      <c r="SJ88" s="34">
        <v>0</v>
      </c>
      <c r="SK88" s="34"/>
      <c r="SL88" s="34">
        <v>0</v>
      </c>
      <c r="SM88" s="34">
        <v>0</v>
      </c>
      <c r="SN88" s="34">
        <v>0</v>
      </c>
      <c r="SO88" s="34">
        <v>0</v>
      </c>
      <c r="SP88" s="34">
        <v>0</v>
      </c>
      <c r="SQ88" s="34"/>
      <c r="SR88" s="34"/>
      <c r="SS88" s="34">
        <v>0</v>
      </c>
      <c r="ST88" s="34">
        <v>0</v>
      </c>
      <c r="SU88" s="34">
        <v>0</v>
      </c>
      <c r="SV88" s="34">
        <v>0</v>
      </c>
      <c r="SW88" s="34">
        <v>0</v>
      </c>
      <c r="SX88" s="34">
        <v>0</v>
      </c>
      <c r="SY88" s="34"/>
      <c r="SZ88" s="34">
        <v>0</v>
      </c>
      <c r="TA88" s="34"/>
      <c r="TB88" s="34">
        <v>0</v>
      </c>
      <c r="TC88" s="34">
        <v>0</v>
      </c>
      <c r="TD88" s="34">
        <v>0</v>
      </c>
      <c r="TE88" s="34">
        <v>0</v>
      </c>
      <c r="TF88" s="34">
        <v>0</v>
      </c>
      <c r="TG88" s="34"/>
      <c r="TH88" s="34"/>
      <c r="TI88" s="34">
        <v>0</v>
      </c>
      <c r="TJ88" s="34">
        <v>0</v>
      </c>
      <c r="TK88" s="34">
        <v>0</v>
      </c>
      <c r="TL88" s="34">
        <v>0</v>
      </c>
      <c r="TM88" s="34">
        <v>0</v>
      </c>
      <c r="TN88" s="34">
        <v>0</v>
      </c>
      <c r="TO88" s="34">
        <v>876</v>
      </c>
      <c r="TP88" s="34">
        <v>0</v>
      </c>
      <c r="TQ88" s="34"/>
      <c r="TR88" s="34">
        <v>11</v>
      </c>
      <c r="TS88" s="34">
        <v>0</v>
      </c>
      <c r="TT88" s="34">
        <v>0</v>
      </c>
      <c r="TU88" s="34">
        <v>0</v>
      </c>
      <c r="TV88" s="34">
        <v>0</v>
      </c>
      <c r="TW88" s="34"/>
      <c r="TX88" s="34"/>
      <c r="TY88" s="34">
        <v>1.6E-2</v>
      </c>
      <c r="TZ88" s="34">
        <v>140</v>
      </c>
      <c r="UA88" s="34">
        <v>140</v>
      </c>
      <c r="UB88" s="34">
        <v>140</v>
      </c>
      <c r="UC88" s="34">
        <v>456</v>
      </c>
      <c r="UD88" s="34">
        <v>10.16</v>
      </c>
      <c r="UE88" s="34">
        <v>876</v>
      </c>
      <c r="UF88" s="34">
        <v>0</v>
      </c>
      <c r="UG88" s="34"/>
      <c r="UH88" s="34">
        <v>11</v>
      </c>
      <c r="UI88" s="34">
        <v>0</v>
      </c>
      <c r="UJ88" s="34">
        <v>0</v>
      </c>
      <c r="UK88" s="34">
        <v>0</v>
      </c>
      <c r="UL88" s="34">
        <v>0</v>
      </c>
      <c r="UM88" s="34"/>
      <c r="UN88" s="34"/>
      <c r="UO88" s="34">
        <v>1.6E-2</v>
      </c>
      <c r="UP88" s="34">
        <v>140</v>
      </c>
      <c r="UQ88" s="34">
        <v>140</v>
      </c>
      <c r="UR88" s="34">
        <v>140</v>
      </c>
      <c r="US88" s="34">
        <v>456</v>
      </c>
      <c r="UT88" s="34">
        <v>10.16</v>
      </c>
      <c r="UU88" s="34"/>
      <c r="UV88" s="34">
        <v>0</v>
      </c>
      <c r="UW88" s="34"/>
      <c r="UX88" s="34">
        <v>0</v>
      </c>
      <c r="UY88" s="34">
        <v>0</v>
      </c>
      <c r="UZ88" s="34">
        <v>0</v>
      </c>
      <c r="VA88" s="34">
        <v>0</v>
      </c>
      <c r="VB88" s="34">
        <v>0</v>
      </c>
      <c r="VC88" s="34"/>
      <c r="VD88" s="34"/>
      <c r="VE88" s="34">
        <v>0</v>
      </c>
      <c r="VF88" s="34">
        <v>0</v>
      </c>
      <c r="VG88" s="34">
        <v>0</v>
      </c>
      <c r="VH88" s="34">
        <v>0</v>
      </c>
      <c r="VI88" s="34">
        <v>0</v>
      </c>
      <c r="VJ88" s="34">
        <v>0</v>
      </c>
      <c r="VK88" s="34"/>
      <c r="VL88" s="34">
        <v>0</v>
      </c>
      <c r="VM88" s="34"/>
      <c r="VN88" s="34">
        <v>0</v>
      </c>
      <c r="VO88" s="34">
        <v>0</v>
      </c>
      <c r="VP88" s="34">
        <v>0</v>
      </c>
      <c r="VQ88" s="34">
        <v>0</v>
      </c>
      <c r="VR88" s="34">
        <v>0</v>
      </c>
      <c r="VS88" s="34"/>
      <c r="VT88" s="34"/>
      <c r="VU88" s="34">
        <v>0</v>
      </c>
      <c r="VV88" s="34">
        <v>0</v>
      </c>
      <c r="VW88" s="34">
        <v>0</v>
      </c>
      <c r="VX88" s="34">
        <v>0</v>
      </c>
      <c r="VY88" s="34">
        <v>0</v>
      </c>
      <c r="VZ88" s="34">
        <v>0</v>
      </c>
      <c r="WA88" s="34"/>
      <c r="WB88" s="34">
        <v>0</v>
      </c>
      <c r="WC88" s="34"/>
      <c r="WD88" s="34">
        <v>0</v>
      </c>
      <c r="WE88" s="34">
        <v>0</v>
      </c>
      <c r="WF88" s="34">
        <v>0</v>
      </c>
      <c r="WG88" s="34">
        <v>0</v>
      </c>
      <c r="WH88" s="34">
        <v>0</v>
      </c>
      <c r="WI88" s="34"/>
      <c r="WJ88" s="34"/>
      <c r="WK88" s="34">
        <v>0</v>
      </c>
      <c r="WL88" s="34">
        <v>0</v>
      </c>
      <c r="WM88" s="34">
        <v>0</v>
      </c>
      <c r="WN88" s="34">
        <v>0</v>
      </c>
      <c r="WO88" s="34">
        <v>0</v>
      </c>
      <c r="WP88" s="34">
        <v>0</v>
      </c>
      <c r="WQ88" s="34">
        <v>1052</v>
      </c>
      <c r="WR88" s="34">
        <v>0</v>
      </c>
      <c r="WS88" s="34"/>
      <c r="WT88" s="34">
        <v>0</v>
      </c>
      <c r="WU88" s="34">
        <v>0</v>
      </c>
      <c r="WV88" s="34">
        <v>0</v>
      </c>
      <c r="WW88" s="34">
        <v>0</v>
      </c>
      <c r="WX88" s="34">
        <v>0</v>
      </c>
      <c r="WY88" s="34">
        <v>37945</v>
      </c>
      <c r="WZ88" s="34"/>
      <c r="XA88" s="34">
        <v>1.9E-2</v>
      </c>
      <c r="XB88" s="34">
        <v>168</v>
      </c>
      <c r="XC88" s="34">
        <v>168</v>
      </c>
      <c r="XD88" s="34">
        <v>168</v>
      </c>
      <c r="XE88" s="34">
        <v>547</v>
      </c>
      <c r="XF88" s="34">
        <v>10.47</v>
      </c>
      <c r="XG88" s="34"/>
      <c r="XH88" s="34">
        <v>0</v>
      </c>
      <c r="XI88" s="34"/>
      <c r="XJ88" s="34">
        <v>0</v>
      </c>
      <c r="XK88" s="34">
        <v>0</v>
      </c>
      <c r="XL88" s="34">
        <v>0</v>
      </c>
      <c r="XM88" s="34">
        <v>0</v>
      </c>
      <c r="XN88" s="34">
        <v>0</v>
      </c>
      <c r="XO88" s="34"/>
      <c r="XP88" s="34"/>
      <c r="XQ88" s="34">
        <v>0</v>
      </c>
      <c r="XR88" s="34">
        <v>0</v>
      </c>
      <c r="XS88" s="34">
        <v>0</v>
      </c>
      <c r="XT88" s="34">
        <v>0</v>
      </c>
      <c r="XU88" s="34">
        <v>0</v>
      </c>
      <c r="XV88" s="34">
        <v>0</v>
      </c>
      <c r="XW88" s="34"/>
      <c r="XX88" s="34">
        <v>0</v>
      </c>
      <c r="XY88" s="34"/>
      <c r="XZ88" s="34">
        <v>0</v>
      </c>
      <c r="YA88" s="34">
        <v>0</v>
      </c>
      <c r="YB88" s="34">
        <v>0</v>
      </c>
      <c r="YC88" s="34">
        <v>0</v>
      </c>
      <c r="YD88" s="34">
        <v>0</v>
      </c>
      <c r="YE88" s="34"/>
      <c r="YF88" s="34"/>
      <c r="YG88" s="34">
        <v>0</v>
      </c>
      <c r="YH88" s="34">
        <v>0</v>
      </c>
      <c r="YI88" s="34">
        <v>0</v>
      </c>
      <c r="YJ88" s="34">
        <v>0</v>
      </c>
      <c r="YK88" s="34">
        <v>0</v>
      </c>
      <c r="YL88" s="34">
        <v>0</v>
      </c>
      <c r="YM88" s="34"/>
      <c r="YN88" s="34">
        <v>0</v>
      </c>
      <c r="YO88" s="34"/>
      <c r="YP88" s="34">
        <v>0</v>
      </c>
      <c r="YQ88" s="34">
        <v>0</v>
      </c>
      <c r="YR88" s="34">
        <v>0</v>
      </c>
      <c r="YS88" s="34">
        <v>0</v>
      </c>
      <c r="YT88" s="34">
        <v>0</v>
      </c>
      <c r="YU88" s="34"/>
      <c r="YV88" s="34"/>
      <c r="YW88" s="34">
        <v>0</v>
      </c>
      <c r="YX88" s="34">
        <v>0</v>
      </c>
      <c r="YY88" s="34">
        <v>0</v>
      </c>
      <c r="YZ88" s="34">
        <v>0</v>
      </c>
      <c r="ZA88" s="34">
        <v>0</v>
      </c>
      <c r="ZB88" s="34">
        <v>0</v>
      </c>
      <c r="ZC88" s="34"/>
      <c r="ZD88" s="34">
        <v>0</v>
      </c>
      <c r="ZE88" s="34"/>
      <c r="ZF88" s="34">
        <v>0</v>
      </c>
      <c r="ZG88" s="34">
        <v>0</v>
      </c>
      <c r="ZH88" s="34">
        <v>0</v>
      </c>
      <c r="ZI88" s="34">
        <v>0</v>
      </c>
      <c r="ZJ88" s="34">
        <v>0</v>
      </c>
      <c r="ZK88" s="34"/>
      <c r="ZL88" s="34"/>
      <c r="ZM88" s="34">
        <v>0</v>
      </c>
      <c r="ZN88" s="34">
        <v>0</v>
      </c>
      <c r="ZO88" s="34">
        <v>0</v>
      </c>
      <c r="ZP88" s="34">
        <v>0</v>
      </c>
      <c r="ZQ88" s="34">
        <v>0</v>
      </c>
      <c r="ZR88" s="34">
        <v>0</v>
      </c>
      <c r="ZS88" s="34"/>
      <c r="ZT88" s="34">
        <v>0</v>
      </c>
      <c r="ZU88" s="34"/>
      <c r="ZV88" s="34">
        <v>0</v>
      </c>
      <c r="ZW88" s="34">
        <v>0</v>
      </c>
      <c r="ZX88" s="34">
        <v>0</v>
      </c>
      <c r="ZY88" s="34">
        <v>0</v>
      </c>
      <c r="ZZ88" s="34">
        <v>0</v>
      </c>
      <c r="AAA88" s="34"/>
      <c r="AAB88" s="34"/>
      <c r="AAC88" s="34">
        <v>0</v>
      </c>
      <c r="AAD88" s="34">
        <v>0</v>
      </c>
      <c r="AAE88" s="34">
        <v>0</v>
      </c>
      <c r="AAF88" s="34">
        <v>0</v>
      </c>
      <c r="AAG88" s="34">
        <v>0</v>
      </c>
      <c r="AAH88" s="34">
        <v>0</v>
      </c>
      <c r="AAI88" s="34"/>
      <c r="AAJ88" s="34">
        <v>0</v>
      </c>
      <c r="AAK88" s="34"/>
      <c r="AAL88" s="34">
        <v>0</v>
      </c>
      <c r="AAM88" s="34">
        <v>0</v>
      </c>
      <c r="AAN88" s="34">
        <v>0</v>
      </c>
      <c r="AAO88" s="34">
        <v>0</v>
      </c>
      <c r="AAP88" s="34">
        <v>0</v>
      </c>
      <c r="AAQ88" s="34"/>
      <c r="AAR88" s="34"/>
      <c r="AAS88" s="34">
        <v>0</v>
      </c>
      <c r="AAT88" s="34">
        <v>0</v>
      </c>
      <c r="AAU88" s="34">
        <v>0</v>
      </c>
      <c r="AAV88" s="34">
        <v>0</v>
      </c>
      <c r="AAW88" s="34">
        <v>0</v>
      </c>
      <c r="AAX88" s="34">
        <v>0</v>
      </c>
      <c r="AAY88" s="34"/>
      <c r="AAZ88" s="34">
        <v>0</v>
      </c>
      <c r="ABA88" s="34"/>
      <c r="ABB88" s="34">
        <v>0</v>
      </c>
      <c r="ABC88" s="34">
        <v>0</v>
      </c>
      <c r="ABD88" s="34">
        <v>0</v>
      </c>
      <c r="ABE88" s="34">
        <v>0</v>
      </c>
      <c r="ABF88" s="34">
        <v>0</v>
      </c>
      <c r="ABG88" s="34"/>
      <c r="ABH88" s="34"/>
      <c r="ABI88" s="34">
        <v>0</v>
      </c>
      <c r="ABJ88" s="34">
        <v>0</v>
      </c>
      <c r="ABK88" s="34">
        <v>0</v>
      </c>
      <c r="ABL88" s="34">
        <v>0</v>
      </c>
      <c r="ABM88" s="34">
        <v>0</v>
      </c>
      <c r="ABN88" s="34">
        <v>0</v>
      </c>
      <c r="ABO88" s="34"/>
      <c r="ABP88" s="34">
        <v>0</v>
      </c>
      <c r="ABQ88" s="34"/>
      <c r="ABR88" s="34">
        <v>0</v>
      </c>
      <c r="ABS88" s="34">
        <v>0</v>
      </c>
      <c r="ABT88" s="34">
        <v>0</v>
      </c>
      <c r="ABU88" s="34">
        <v>0</v>
      </c>
      <c r="ABV88" s="34">
        <v>0</v>
      </c>
      <c r="ABW88" s="34"/>
      <c r="ABX88" s="34"/>
      <c r="ABY88" s="34">
        <v>0</v>
      </c>
      <c r="ABZ88" s="34">
        <v>0</v>
      </c>
      <c r="ACA88" s="34">
        <v>0</v>
      </c>
      <c r="ACB88" s="34">
        <v>0</v>
      </c>
      <c r="ACC88" s="34">
        <v>0</v>
      </c>
      <c r="ACD88" s="34">
        <v>0</v>
      </c>
      <c r="ACE88" s="34"/>
      <c r="ACF88" s="34">
        <v>0</v>
      </c>
      <c r="ACG88" s="34"/>
      <c r="ACH88" s="34">
        <v>0</v>
      </c>
      <c r="ACI88" s="34">
        <v>0</v>
      </c>
      <c r="ACJ88" s="34">
        <v>0</v>
      </c>
      <c r="ACK88" s="34">
        <v>0</v>
      </c>
      <c r="ACL88" s="34">
        <v>0</v>
      </c>
      <c r="ACM88" s="34"/>
      <c r="ACN88" s="34"/>
      <c r="ACO88" s="34">
        <v>0</v>
      </c>
      <c r="ACP88" s="34">
        <v>0</v>
      </c>
      <c r="ACQ88" s="34">
        <v>0</v>
      </c>
      <c r="ACR88" s="34">
        <v>0</v>
      </c>
      <c r="ACS88" s="34">
        <v>0</v>
      </c>
      <c r="ACT88" s="34">
        <v>0</v>
      </c>
      <c r="ACU88" s="34"/>
      <c r="ACV88" s="34">
        <v>0</v>
      </c>
      <c r="ACW88" s="34"/>
      <c r="ACX88" s="34">
        <v>0</v>
      </c>
      <c r="ACY88" s="34">
        <v>0</v>
      </c>
      <c r="ACZ88" s="34">
        <v>0</v>
      </c>
      <c r="ADA88" s="34">
        <v>0</v>
      </c>
      <c r="ADB88" s="34">
        <v>0</v>
      </c>
      <c r="ADC88" s="34"/>
      <c r="ADD88" s="34"/>
      <c r="ADE88" s="34">
        <v>0</v>
      </c>
      <c r="ADF88" s="34">
        <v>0</v>
      </c>
      <c r="ADG88" s="34">
        <v>0</v>
      </c>
      <c r="ADH88" s="34">
        <v>0</v>
      </c>
      <c r="ADI88" s="34">
        <v>0</v>
      </c>
      <c r="ADJ88" s="34">
        <v>0</v>
      </c>
      <c r="ADK88" s="34"/>
      <c r="ADL88" s="34">
        <v>0</v>
      </c>
      <c r="ADM88" s="34"/>
      <c r="ADN88" s="34">
        <v>0</v>
      </c>
      <c r="ADO88" s="34">
        <v>0</v>
      </c>
      <c r="ADP88" s="34">
        <v>0</v>
      </c>
      <c r="ADQ88" s="34">
        <v>0</v>
      </c>
      <c r="ADR88" s="34">
        <v>0</v>
      </c>
      <c r="ADS88" s="34"/>
      <c r="ADT88" s="34"/>
      <c r="ADU88" s="34">
        <v>0</v>
      </c>
      <c r="ADV88" s="34">
        <v>0</v>
      </c>
      <c r="ADW88" s="34">
        <v>0</v>
      </c>
      <c r="ADX88" s="34">
        <v>0</v>
      </c>
      <c r="ADY88" s="34">
        <v>0</v>
      </c>
      <c r="ADZ88" s="34">
        <v>0</v>
      </c>
      <c r="AEA88" s="34"/>
      <c r="AEB88" s="34">
        <v>0</v>
      </c>
      <c r="AEC88" s="34"/>
      <c r="AED88" s="34">
        <v>0</v>
      </c>
      <c r="AEE88" s="34">
        <v>0</v>
      </c>
      <c r="AEF88" s="34">
        <v>0</v>
      </c>
      <c r="AEG88" s="34">
        <v>0</v>
      </c>
      <c r="AEH88" s="34">
        <v>0</v>
      </c>
      <c r="AEI88" s="34"/>
      <c r="AEJ88" s="34"/>
      <c r="AEK88" s="34">
        <v>0</v>
      </c>
      <c r="AEL88" s="34">
        <v>0</v>
      </c>
      <c r="AEM88" s="34">
        <v>0</v>
      </c>
      <c r="AEN88" s="34">
        <v>0</v>
      </c>
      <c r="AEO88" s="34">
        <v>0</v>
      </c>
      <c r="AEP88" s="34">
        <v>0</v>
      </c>
      <c r="AEQ88" s="34"/>
      <c r="AER88" s="34">
        <v>0</v>
      </c>
      <c r="AES88" s="34"/>
      <c r="AET88" s="34">
        <v>0</v>
      </c>
      <c r="AEU88" s="34">
        <v>0</v>
      </c>
      <c r="AEV88" s="34">
        <v>0</v>
      </c>
      <c r="AEW88" s="34">
        <v>0</v>
      </c>
      <c r="AEX88" s="34">
        <v>0</v>
      </c>
      <c r="AEY88" s="34"/>
      <c r="AEZ88" s="34"/>
      <c r="AFA88" s="34">
        <v>0</v>
      </c>
      <c r="AFB88" s="34">
        <v>0</v>
      </c>
      <c r="AFC88" s="34">
        <v>0</v>
      </c>
      <c r="AFD88" s="34">
        <v>0</v>
      </c>
      <c r="AFE88" s="34">
        <v>0</v>
      </c>
      <c r="AFF88" s="34">
        <v>0</v>
      </c>
      <c r="AFG88" s="34">
        <v>454</v>
      </c>
      <c r="AFH88" s="34">
        <v>0</v>
      </c>
      <c r="AFI88" s="34"/>
      <c r="AFJ88" s="34">
        <v>0</v>
      </c>
      <c r="AFK88" s="34">
        <v>0</v>
      </c>
      <c r="AFL88" s="34">
        <v>0</v>
      </c>
      <c r="AFM88" s="34">
        <v>0</v>
      </c>
      <c r="AFN88" s="34">
        <v>0</v>
      </c>
      <c r="AFO88" s="34"/>
      <c r="AFP88" s="34"/>
      <c r="AFQ88" s="34">
        <v>8.0000000000000002E-3</v>
      </c>
      <c r="AFR88" s="34">
        <v>73</v>
      </c>
      <c r="AFS88" s="34">
        <v>73</v>
      </c>
      <c r="AFT88" s="34">
        <v>73</v>
      </c>
      <c r="AFU88" s="34">
        <v>236</v>
      </c>
      <c r="AFV88" s="34">
        <v>16.63</v>
      </c>
      <c r="AFW88" s="34"/>
      <c r="AFX88" s="34">
        <v>0</v>
      </c>
      <c r="AFY88" s="34"/>
      <c r="AFZ88" s="34">
        <v>0</v>
      </c>
      <c r="AGA88" s="34">
        <v>0</v>
      </c>
      <c r="AGB88" s="34">
        <v>0</v>
      </c>
      <c r="AGC88" s="34">
        <v>0</v>
      </c>
      <c r="AGD88" s="34">
        <v>0</v>
      </c>
      <c r="AGE88" s="34"/>
      <c r="AGF88" s="34"/>
      <c r="AGG88" s="34">
        <v>0</v>
      </c>
      <c r="AGH88" s="34">
        <v>0</v>
      </c>
      <c r="AGI88" s="34">
        <v>0</v>
      </c>
      <c r="AGJ88" s="34">
        <v>0</v>
      </c>
      <c r="AGK88" s="34">
        <v>0</v>
      </c>
      <c r="AGL88" s="34">
        <v>0</v>
      </c>
      <c r="AGM88" s="34">
        <v>454</v>
      </c>
      <c r="AGN88" s="34">
        <v>0</v>
      </c>
      <c r="AGO88" s="34"/>
      <c r="AGP88" s="34">
        <v>0</v>
      </c>
      <c r="AGQ88" s="34">
        <v>0</v>
      </c>
      <c r="AGR88" s="34">
        <v>0</v>
      </c>
      <c r="AGS88" s="34">
        <v>0</v>
      </c>
      <c r="AGT88" s="34">
        <v>0</v>
      </c>
      <c r="AGU88" s="34"/>
      <c r="AGV88" s="34"/>
      <c r="AGW88" s="34">
        <v>8.0000000000000002E-3</v>
      </c>
      <c r="AGX88" s="34">
        <v>73</v>
      </c>
      <c r="AGY88" s="34">
        <v>73</v>
      </c>
      <c r="AGZ88" s="34">
        <v>73</v>
      </c>
      <c r="AHA88" s="34">
        <v>236</v>
      </c>
      <c r="AHB88" s="34">
        <v>16.63</v>
      </c>
      <c r="AHC88" s="34">
        <v>2508</v>
      </c>
      <c r="AHD88" s="34">
        <v>0</v>
      </c>
      <c r="AHE88" s="34"/>
      <c r="AHF88" s="34">
        <v>11</v>
      </c>
      <c r="AHG88" s="34">
        <v>0</v>
      </c>
      <c r="AHH88" s="34">
        <v>0</v>
      </c>
      <c r="AHI88" s="34">
        <v>0</v>
      </c>
      <c r="AHJ88" s="34">
        <v>0</v>
      </c>
      <c r="AHK88" s="34"/>
      <c r="AHL88" s="34"/>
      <c r="AHM88" s="34">
        <v>4.5999999999999999E-2</v>
      </c>
      <c r="AHN88" s="34">
        <v>401</v>
      </c>
      <c r="AHO88" s="34">
        <v>401</v>
      </c>
      <c r="AHP88" s="34">
        <v>401</v>
      </c>
      <c r="AHQ88" s="34">
        <v>1303</v>
      </c>
      <c r="AHR88" s="34">
        <v>10.82</v>
      </c>
      <c r="AHS88" s="32" t="s">
        <v>535</v>
      </c>
      <c r="AHT88" s="198" t="s">
        <v>2389</v>
      </c>
      <c r="AHU88" s="32" t="s">
        <v>294</v>
      </c>
    </row>
    <row r="89" spans="1:906" ht="15" customHeight="1">
      <c r="A89" s="36" t="s">
        <v>104</v>
      </c>
      <c r="B89" s="58" t="s">
        <v>156</v>
      </c>
      <c r="C89" s="36" t="s">
        <v>162</v>
      </c>
      <c r="D89" s="74">
        <v>44926</v>
      </c>
      <c r="E89" s="58" t="s">
        <v>193</v>
      </c>
      <c r="F89" s="58" t="s">
        <v>191</v>
      </c>
      <c r="G89" s="31">
        <v>38156</v>
      </c>
      <c r="H89" s="31">
        <v>563</v>
      </c>
      <c r="I89" s="31"/>
      <c r="J89" s="31">
        <v>1819</v>
      </c>
      <c r="K89" s="31">
        <v>446</v>
      </c>
      <c r="L89" s="31">
        <v>424</v>
      </c>
      <c r="M89" s="31">
        <v>120</v>
      </c>
      <c r="N89" s="31">
        <v>155</v>
      </c>
      <c r="O89" s="31"/>
      <c r="P89" s="31"/>
      <c r="Q89" s="31"/>
      <c r="R89" s="31">
        <v>19418</v>
      </c>
      <c r="S89" s="31">
        <v>9087</v>
      </c>
      <c r="T89" s="31">
        <v>7561</v>
      </c>
      <c r="U89" s="180">
        <v>2090</v>
      </c>
      <c r="V89" s="34">
        <v>7</v>
      </c>
      <c r="W89" s="34">
        <v>1112</v>
      </c>
      <c r="X89" s="34"/>
      <c r="Y89" s="34"/>
      <c r="Z89" s="34">
        <v>68</v>
      </c>
      <c r="AA89" s="34">
        <v>27</v>
      </c>
      <c r="AB89" s="34">
        <v>27</v>
      </c>
      <c r="AC89" s="34">
        <v>10</v>
      </c>
      <c r="AD89" s="34">
        <v>8</v>
      </c>
      <c r="AE89" s="34"/>
      <c r="AF89" s="34"/>
      <c r="AG89" s="34"/>
      <c r="AH89" s="34">
        <v>303</v>
      </c>
      <c r="AI89" s="34">
        <v>203</v>
      </c>
      <c r="AJ89" s="34">
        <v>329</v>
      </c>
      <c r="AK89" s="34">
        <v>277</v>
      </c>
      <c r="AL89" s="34">
        <v>12.28</v>
      </c>
      <c r="AM89" s="34">
        <v>47</v>
      </c>
      <c r="AN89" s="34">
        <v>29</v>
      </c>
      <c r="AO89" s="34"/>
      <c r="AP89" s="34">
        <v>9</v>
      </c>
      <c r="AQ89" s="34"/>
      <c r="AR89" s="34">
        <v>0</v>
      </c>
      <c r="AS89" s="34"/>
      <c r="AT89" s="34"/>
      <c r="AU89" s="34"/>
      <c r="AV89" s="34"/>
      <c r="AW89" s="34"/>
      <c r="AX89" s="34">
        <v>38</v>
      </c>
      <c r="AY89" s="34">
        <v>10</v>
      </c>
      <c r="AZ89" s="34"/>
      <c r="BA89" s="34"/>
      <c r="BB89" s="34">
        <v>3.1</v>
      </c>
      <c r="BC89" s="34"/>
      <c r="BD89" s="34"/>
      <c r="BE89" s="34"/>
      <c r="BF89" s="34"/>
      <c r="BG89" s="34"/>
      <c r="BH89" s="34"/>
      <c r="BI89" s="34"/>
      <c r="BJ89" s="34"/>
      <c r="BK89" s="34"/>
      <c r="BL89" s="34"/>
      <c r="BM89" s="34"/>
      <c r="BN89" s="34"/>
      <c r="BO89" s="34"/>
      <c r="BP89" s="34"/>
      <c r="BQ89" s="34"/>
      <c r="BR89" s="34"/>
      <c r="BS89" s="34">
        <v>5</v>
      </c>
      <c r="BT89" s="34">
        <v>5</v>
      </c>
      <c r="BU89" s="34"/>
      <c r="BV89" s="34"/>
      <c r="BW89" s="34"/>
      <c r="BX89" s="34"/>
      <c r="BY89" s="34"/>
      <c r="BZ89" s="34"/>
      <c r="CA89" s="34"/>
      <c r="CB89" s="34"/>
      <c r="CC89" s="34"/>
      <c r="CD89" s="34">
        <v>5</v>
      </c>
      <c r="CE89" s="34"/>
      <c r="CF89" s="34"/>
      <c r="CG89" s="34"/>
      <c r="CH89" s="34">
        <v>2.35</v>
      </c>
      <c r="CI89" s="34">
        <v>0</v>
      </c>
      <c r="CJ89" s="34"/>
      <c r="CK89" s="34"/>
      <c r="CL89" s="34"/>
      <c r="CM89" s="34"/>
      <c r="CN89" s="34">
        <v>0</v>
      </c>
      <c r="CO89" s="34"/>
      <c r="CP89" s="34"/>
      <c r="CQ89" s="34"/>
      <c r="CR89" s="34"/>
      <c r="CS89" s="34"/>
      <c r="CT89" s="34">
        <v>0</v>
      </c>
      <c r="CU89" s="34"/>
      <c r="CV89" s="34"/>
      <c r="CW89" s="34"/>
      <c r="CX89" s="34">
        <v>0</v>
      </c>
      <c r="CY89" s="34">
        <v>18</v>
      </c>
      <c r="CZ89" s="34"/>
      <c r="DA89" s="34"/>
      <c r="DB89" s="34"/>
      <c r="DC89" s="34"/>
      <c r="DD89" s="34">
        <v>0</v>
      </c>
      <c r="DE89" s="34"/>
      <c r="DF89" s="34"/>
      <c r="DG89" s="34"/>
      <c r="DH89" s="34"/>
      <c r="DI89" s="34"/>
      <c r="DJ89" s="34">
        <v>15</v>
      </c>
      <c r="DK89" s="34">
        <v>3</v>
      </c>
      <c r="DL89" s="34"/>
      <c r="DM89" s="34"/>
      <c r="DN89" s="34">
        <v>3.09</v>
      </c>
      <c r="DO89" s="34">
        <v>25</v>
      </c>
      <c r="DP89" s="34">
        <v>25</v>
      </c>
      <c r="DQ89" s="34"/>
      <c r="DR89" s="34">
        <v>9</v>
      </c>
      <c r="DS89" s="34"/>
      <c r="DT89" s="34"/>
      <c r="DU89" s="34"/>
      <c r="DV89" s="34"/>
      <c r="DW89" s="34"/>
      <c r="DX89" s="34"/>
      <c r="DY89" s="34"/>
      <c r="DZ89" s="34">
        <v>18</v>
      </c>
      <c r="EA89" s="34">
        <v>7</v>
      </c>
      <c r="EB89" s="34"/>
      <c r="EC89" s="34"/>
      <c r="ED89" s="34">
        <v>3.26</v>
      </c>
      <c r="EE89" s="34">
        <v>4033</v>
      </c>
      <c r="EF89" s="34">
        <v>119</v>
      </c>
      <c r="EG89" s="34"/>
      <c r="EH89" s="34">
        <v>371</v>
      </c>
      <c r="EI89" s="34">
        <v>77</v>
      </c>
      <c r="EJ89" s="34">
        <v>96</v>
      </c>
      <c r="EK89" s="34">
        <v>43</v>
      </c>
      <c r="EL89" s="34">
        <v>33</v>
      </c>
      <c r="EM89" s="34"/>
      <c r="EN89" s="34"/>
      <c r="EO89" s="34"/>
      <c r="EP89" s="34">
        <v>3316</v>
      </c>
      <c r="EQ89" s="34">
        <v>598</v>
      </c>
      <c r="ER89" s="34">
        <v>98</v>
      </c>
      <c r="ES89" s="34">
        <v>22</v>
      </c>
      <c r="ET89" s="34">
        <v>3.1</v>
      </c>
      <c r="EU89" s="34">
        <v>1016</v>
      </c>
      <c r="EV89" s="34"/>
      <c r="EW89" s="34"/>
      <c r="EX89" s="34">
        <v>34</v>
      </c>
      <c r="EY89" s="34"/>
      <c r="EZ89" s="34">
        <v>8</v>
      </c>
      <c r="FA89" s="34">
        <v>4</v>
      </c>
      <c r="FB89" s="34"/>
      <c r="FC89" s="34"/>
      <c r="FD89" s="34"/>
      <c r="FE89" s="34"/>
      <c r="FF89" s="34">
        <v>814</v>
      </c>
      <c r="FG89" s="34">
        <v>175</v>
      </c>
      <c r="FH89" s="34">
        <v>26</v>
      </c>
      <c r="FI89" s="34">
        <v>0</v>
      </c>
      <c r="FJ89" s="34">
        <v>2.25</v>
      </c>
      <c r="FK89" s="34">
        <v>234</v>
      </c>
      <c r="FL89" s="34"/>
      <c r="FM89" s="34"/>
      <c r="FN89" s="34">
        <v>1</v>
      </c>
      <c r="FO89" s="34"/>
      <c r="FP89" s="34">
        <v>1</v>
      </c>
      <c r="FQ89" s="34">
        <v>0</v>
      </c>
      <c r="FR89" s="34"/>
      <c r="FS89" s="34"/>
      <c r="FT89" s="34"/>
      <c r="FU89" s="34"/>
      <c r="FV89" s="34">
        <v>231</v>
      </c>
      <c r="FW89" s="34">
        <v>1</v>
      </c>
      <c r="FX89" s="34">
        <v>2</v>
      </c>
      <c r="FY89" s="34"/>
      <c r="FZ89" s="34">
        <v>1.97</v>
      </c>
      <c r="GA89" s="34"/>
      <c r="GB89" s="34"/>
      <c r="GC89" s="34"/>
      <c r="GD89" s="34"/>
      <c r="GE89" s="34"/>
      <c r="GF89" s="34"/>
      <c r="GG89" s="34"/>
      <c r="GH89" s="34"/>
      <c r="GI89" s="34"/>
      <c r="GJ89" s="34"/>
      <c r="GK89" s="34"/>
      <c r="GL89" s="34"/>
      <c r="GM89" s="34"/>
      <c r="GN89" s="34"/>
      <c r="GO89" s="34"/>
      <c r="GP89" s="34"/>
      <c r="GQ89" s="34">
        <v>0</v>
      </c>
      <c r="GR89" s="34"/>
      <c r="GS89" s="34"/>
      <c r="GT89" s="34">
        <v>0</v>
      </c>
      <c r="GU89" s="34">
        <v>0</v>
      </c>
      <c r="GV89" s="34">
        <v>0</v>
      </c>
      <c r="GW89" s="34">
        <v>0</v>
      </c>
      <c r="GX89" s="34">
        <v>0</v>
      </c>
      <c r="GY89" s="34"/>
      <c r="GZ89" s="34"/>
      <c r="HA89" s="34"/>
      <c r="HB89" s="34">
        <v>0</v>
      </c>
      <c r="HC89" s="34"/>
      <c r="HD89" s="34"/>
      <c r="HE89" s="34"/>
      <c r="HF89" s="34">
        <v>0.61</v>
      </c>
      <c r="HG89" s="34">
        <v>39</v>
      </c>
      <c r="HH89" s="34"/>
      <c r="HI89" s="34"/>
      <c r="HJ89" s="34">
        <v>2</v>
      </c>
      <c r="HK89" s="34"/>
      <c r="HL89" s="34">
        <v>1</v>
      </c>
      <c r="HM89" s="34">
        <v>0</v>
      </c>
      <c r="HN89" s="34"/>
      <c r="HO89" s="34"/>
      <c r="HP89" s="34"/>
      <c r="HQ89" s="34"/>
      <c r="HR89" s="34">
        <v>35</v>
      </c>
      <c r="HS89" s="34">
        <v>4</v>
      </c>
      <c r="HT89" s="34"/>
      <c r="HU89" s="34"/>
      <c r="HV89" s="34">
        <v>2.34</v>
      </c>
      <c r="HW89" s="34"/>
      <c r="HX89" s="34"/>
      <c r="HY89" s="34"/>
      <c r="HZ89" s="34"/>
      <c r="IA89" s="34"/>
      <c r="IB89" s="34"/>
      <c r="IC89" s="34"/>
      <c r="ID89" s="34"/>
      <c r="IE89" s="34"/>
      <c r="IF89" s="34"/>
      <c r="IG89" s="34"/>
      <c r="IH89" s="34"/>
      <c r="II89" s="34"/>
      <c r="IJ89" s="34"/>
      <c r="IK89" s="34"/>
      <c r="IL89" s="34"/>
      <c r="IM89" s="34">
        <v>34</v>
      </c>
      <c r="IN89" s="34"/>
      <c r="IO89" s="34"/>
      <c r="IP89" s="34">
        <v>0</v>
      </c>
      <c r="IQ89" s="34"/>
      <c r="IR89" s="34">
        <v>0</v>
      </c>
      <c r="IS89" s="34">
        <v>0</v>
      </c>
      <c r="IT89" s="34"/>
      <c r="IU89" s="34"/>
      <c r="IV89" s="34"/>
      <c r="IW89" s="34"/>
      <c r="IX89" s="34">
        <v>19</v>
      </c>
      <c r="IY89" s="34">
        <v>15</v>
      </c>
      <c r="IZ89" s="34"/>
      <c r="JA89" s="34">
        <v>0</v>
      </c>
      <c r="JB89" s="34">
        <v>5.25</v>
      </c>
      <c r="JC89" s="34">
        <v>169</v>
      </c>
      <c r="JD89" s="34"/>
      <c r="JE89" s="34"/>
      <c r="JF89" s="34">
        <v>9</v>
      </c>
      <c r="JG89" s="34"/>
      <c r="JH89" s="34">
        <v>1</v>
      </c>
      <c r="JI89" s="34">
        <v>1</v>
      </c>
      <c r="JJ89" s="34"/>
      <c r="JK89" s="34"/>
      <c r="JL89" s="34"/>
      <c r="JM89" s="34"/>
      <c r="JN89" s="34">
        <v>120</v>
      </c>
      <c r="JO89" s="34">
        <v>49</v>
      </c>
      <c r="JP89" s="34"/>
      <c r="JQ89" s="34">
        <v>0</v>
      </c>
      <c r="JR89" s="34">
        <v>2.99</v>
      </c>
      <c r="JS89" s="34">
        <v>17</v>
      </c>
      <c r="JT89" s="34"/>
      <c r="JU89" s="34"/>
      <c r="JV89" s="34">
        <v>0</v>
      </c>
      <c r="JW89" s="34">
        <v>1</v>
      </c>
      <c r="JX89" s="34">
        <v>0</v>
      </c>
      <c r="JY89" s="34">
        <v>0</v>
      </c>
      <c r="JZ89" s="34">
        <v>0</v>
      </c>
      <c r="KA89" s="34"/>
      <c r="KB89" s="34"/>
      <c r="KC89" s="34"/>
      <c r="KD89" s="34">
        <v>17</v>
      </c>
      <c r="KE89" s="34">
        <v>0</v>
      </c>
      <c r="KF89" s="34"/>
      <c r="KG89" s="34">
        <v>0</v>
      </c>
      <c r="KH89" s="34">
        <v>3.92</v>
      </c>
      <c r="KI89" s="34">
        <v>119</v>
      </c>
      <c r="KJ89" s="34">
        <v>119</v>
      </c>
      <c r="KK89" s="34"/>
      <c r="KL89" s="34"/>
      <c r="KM89" s="34"/>
      <c r="KN89" s="34">
        <v>0</v>
      </c>
      <c r="KO89" s="34"/>
      <c r="KP89" s="34"/>
      <c r="KQ89" s="34"/>
      <c r="KR89" s="34"/>
      <c r="KS89" s="34"/>
      <c r="KT89" s="34">
        <v>108</v>
      </c>
      <c r="KU89" s="34">
        <v>11</v>
      </c>
      <c r="KV89" s="34"/>
      <c r="KW89" s="34"/>
      <c r="KX89" s="34">
        <v>0.78</v>
      </c>
      <c r="KY89" s="34">
        <v>295</v>
      </c>
      <c r="KZ89" s="34"/>
      <c r="LA89" s="34"/>
      <c r="LB89" s="34">
        <v>52</v>
      </c>
      <c r="LC89" s="34"/>
      <c r="LD89" s="34">
        <v>4</v>
      </c>
      <c r="LE89" s="34">
        <v>3</v>
      </c>
      <c r="LF89" s="34"/>
      <c r="LG89" s="34"/>
      <c r="LH89" s="34"/>
      <c r="LI89" s="34"/>
      <c r="LJ89" s="34">
        <v>240</v>
      </c>
      <c r="LK89" s="34">
        <v>55</v>
      </c>
      <c r="LL89" s="34">
        <v>0</v>
      </c>
      <c r="LM89" s="34">
        <v>0</v>
      </c>
      <c r="LN89" s="34">
        <v>2.58</v>
      </c>
      <c r="LO89" s="34">
        <v>109</v>
      </c>
      <c r="LP89" s="34"/>
      <c r="LQ89" s="34"/>
      <c r="LR89" s="34"/>
      <c r="LS89" s="34">
        <v>10</v>
      </c>
      <c r="LT89" s="34">
        <v>2</v>
      </c>
      <c r="LU89" s="34"/>
      <c r="LV89" s="34">
        <v>1</v>
      </c>
      <c r="LW89" s="34"/>
      <c r="LX89" s="34"/>
      <c r="LY89" s="34"/>
      <c r="LZ89" s="34">
        <v>78</v>
      </c>
      <c r="MA89" s="34">
        <v>18</v>
      </c>
      <c r="MB89" s="34">
        <v>14</v>
      </c>
      <c r="MC89" s="34"/>
      <c r="MD89" s="34">
        <v>4.33</v>
      </c>
      <c r="ME89" s="34">
        <v>83</v>
      </c>
      <c r="MF89" s="34"/>
      <c r="MG89" s="34"/>
      <c r="MH89" s="34"/>
      <c r="MI89" s="34">
        <v>0</v>
      </c>
      <c r="MJ89" s="34">
        <v>1</v>
      </c>
      <c r="MK89" s="34"/>
      <c r="ML89" s="34">
        <v>0</v>
      </c>
      <c r="MM89" s="34"/>
      <c r="MN89" s="34"/>
      <c r="MO89" s="34"/>
      <c r="MP89" s="34">
        <v>68</v>
      </c>
      <c r="MQ89" s="34">
        <v>14</v>
      </c>
      <c r="MR89" s="34">
        <v>1</v>
      </c>
      <c r="MS89" s="34">
        <v>0</v>
      </c>
      <c r="MT89" s="34">
        <v>3.06</v>
      </c>
      <c r="MU89" s="34">
        <v>127</v>
      </c>
      <c r="MV89" s="34"/>
      <c r="MW89" s="34"/>
      <c r="MX89" s="34">
        <v>0</v>
      </c>
      <c r="MY89" s="34">
        <v>25</v>
      </c>
      <c r="MZ89" s="34">
        <v>7</v>
      </c>
      <c r="NA89" s="34">
        <v>0</v>
      </c>
      <c r="NB89" s="34">
        <v>6</v>
      </c>
      <c r="NC89" s="34"/>
      <c r="ND89" s="34"/>
      <c r="NE89" s="34"/>
      <c r="NF89" s="34">
        <v>124</v>
      </c>
      <c r="NG89" s="34">
        <v>1</v>
      </c>
      <c r="NH89" s="34">
        <v>0</v>
      </c>
      <c r="NI89" s="34">
        <v>2</v>
      </c>
      <c r="NJ89" s="34">
        <v>4.09</v>
      </c>
      <c r="NK89" s="34">
        <v>107</v>
      </c>
      <c r="NL89" s="34"/>
      <c r="NM89" s="34"/>
      <c r="NN89" s="34">
        <v>15</v>
      </c>
      <c r="NO89" s="34"/>
      <c r="NP89" s="34">
        <v>4</v>
      </c>
      <c r="NQ89" s="34">
        <v>4</v>
      </c>
      <c r="NR89" s="34"/>
      <c r="NS89" s="34"/>
      <c r="NT89" s="34"/>
      <c r="NU89" s="34"/>
      <c r="NV89" s="34">
        <v>106</v>
      </c>
      <c r="NW89" s="34">
        <v>0</v>
      </c>
      <c r="NX89" s="34">
        <v>1</v>
      </c>
      <c r="NY89" s="34">
        <v>0</v>
      </c>
      <c r="NZ89" s="34">
        <v>2.6</v>
      </c>
      <c r="OA89" s="34">
        <v>150</v>
      </c>
      <c r="OB89" s="34"/>
      <c r="OC89" s="34"/>
      <c r="OD89" s="34">
        <v>30</v>
      </c>
      <c r="OE89" s="34">
        <v>9</v>
      </c>
      <c r="OF89" s="34">
        <v>7</v>
      </c>
      <c r="OG89" s="34">
        <v>4</v>
      </c>
      <c r="OH89" s="34">
        <v>2</v>
      </c>
      <c r="OI89" s="34"/>
      <c r="OJ89" s="34"/>
      <c r="OK89" s="34"/>
      <c r="OL89" s="34">
        <v>139</v>
      </c>
      <c r="OM89" s="34">
        <v>9</v>
      </c>
      <c r="ON89" s="34"/>
      <c r="OO89" s="34">
        <v>2</v>
      </c>
      <c r="OP89" s="34">
        <v>2.4500000000000002</v>
      </c>
      <c r="OQ89" s="34">
        <v>239</v>
      </c>
      <c r="OR89" s="34"/>
      <c r="OS89" s="34"/>
      <c r="OT89" s="34">
        <v>11</v>
      </c>
      <c r="OU89" s="34"/>
      <c r="OV89" s="34">
        <v>0</v>
      </c>
      <c r="OW89" s="34">
        <v>0</v>
      </c>
      <c r="OX89" s="34"/>
      <c r="OY89" s="34"/>
      <c r="OZ89" s="34"/>
      <c r="PA89" s="34"/>
      <c r="PB89" s="34">
        <v>176</v>
      </c>
      <c r="PC89" s="34">
        <v>37</v>
      </c>
      <c r="PD89" s="34">
        <v>26</v>
      </c>
      <c r="PE89" s="34">
        <v>0</v>
      </c>
      <c r="PF89" s="34">
        <v>3.56</v>
      </c>
      <c r="PG89" s="34">
        <v>174</v>
      </c>
      <c r="PH89" s="34"/>
      <c r="PI89" s="34"/>
      <c r="PJ89" s="34">
        <v>60</v>
      </c>
      <c r="PK89" s="34">
        <v>5</v>
      </c>
      <c r="PL89" s="34">
        <v>6</v>
      </c>
      <c r="PM89" s="34">
        <v>4</v>
      </c>
      <c r="PN89" s="34">
        <v>2</v>
      </c>
      <c r="PO89" s="34"/>
      <c r="PP89" s="34"/>
      <c r="PQ89" s="34"/>
      <c r="PR89" s="34">
        <v>130</v>
      </c>
      <c r="PS89" s="34">
        <v>41</v>
      </c>
      <c r="PT89" s="34">
        <v>3</v>
      </c>
      <c r="PU89" s="34">
        <v>0</v>
      </c>
      <c r="PV89" s="34">
        <v>3.43</v>
      </c>
      <c r="PW89" s="34">
        <v>375</v>
      </c>
      <c r="PX89" s="34"/>
      <c r="PY89" s="34"/>
      <c r="PZ89" s="34">
        <v>34</v>
      </c>
      <c r="QA89" s="34">
        <v>2</v>
      </c>
      <c r="QB89" s="34">
        <v>10</v>
      </c>
      <c r="QC89" s="34">
        <v>2</v>
      </c>
      <c r="QD89" s="34">
        <v>2</v>
      </c>
      <c r="QE89" s="34"/>
      <c r="QF89" s="34"/>
      <c r="QG89" s="34"/>
      <c r="QH89" s="34">
        <v>236</v>
      </c>
      <c r="QI89" s="34">
        <v>133</v>
      </c>
      <c r="QJ89" s="34">
        <v>4</v>
      </c>
      <c r="QK89" s="34">
        <v>2</v>
      </c>
      <c r="QL89" s="34">
        <v>3.54</v>
      </c>
      <c r="QM89" s="34">
        <v>487</v>
      </c>
      <c r="QN89" s="34"/>
      <c r="QO89" s="34"/>
      <c r="QP89" s="34">
        <v>114</v>
      </c>
      <c r="QQ89" s="34">
        <v>21</v>
      </c>
      <c r="QR89" s="34">
        <v>40</v>
      </c>
      <c r="QS89" s="34">
        <v>21</v>
      </c>
      <c r="QT89" s="34">
        <v>17</v>
      </c>
      <c r="QU89" s="34"/>
      <c r="QV89" s="34"/>
      <c r="QW89" s="34"/>
      <c r="QX89" s="34">
        <v>432</v>
      </c>
      <c r="QY89" s="34">
        <v>20</v>
      </c>
      <c r="QZ89" s="34">
        <v>19</v>
      </c>
      <c r="RA89" s="34">
        <v>16</v>
      </c>
      <c r="RB89" s="34">
        <v>4.96</v>
      </c>
      <c r="RC89" s="34">
        <v>30</v>
      </c>
      <c r="RD89" s="34"/>
      <c r="RE89" s="34"/>
      <c r="RF89" s="34">
        <v>6</v>
      </c>
      <c r="RG89" s="34">
        <v>1</v>
      </c>
      <c r="RH89" s="34">
        <v>1</v>
      </c>
      <c r="RI89" s="34">
        <v>0</v>
      </c>
      <c r="RJ89" s="34">
        <v>0</v>
      </c>
      <c r="RK89" s="34"/>
      <c r="RL89" s="34"/>
      <c r="RM89" s="34"/>
      <c r="RN89" s="34">
        <v>27</v>
      </c>
      <c r="RO89" s="34">
        <v>2</v>
      </c>
      <c r="RP89" s="34"/>
      <c r="RQ89" s="34">
        <v>0</v>
      </c>
      <c r="RR89" s="34">
        <v>2.71</v>
      </c>
      <c r="RS89" s="34">
        <v>30</v>
      </c>
      <c r="RT89" s="34"/>
      <c r="RU89" s="34"/>
      <c r="RV89" s="34">
        <v>1</v>
      </c>
      <c r="RW89" s="34"/>
      <c r="RX89" s="34">
        <v>1</v>
      </c>
      <c r="RY89" s="34">
        <v>0</v>
      </c>
      <c r="RZ89" s="34"/>
      <c r="SA89" s="34"/>
      <c r="SB89" s="34"/>
      <c r="SC89" s="34"/>
      <c r="SD89" s="34">
        <v>19</v>
      </c>
      <c r="SE89" s="34">
        <v>11</v>
      </c>
      <c r="SF89" s="34"/>
      <c r="SG89" s="34">
        <v>0</v>
      </c>
      <c r="SH89" s="34">
        <v>4.33</v>
      </c>
      <c r="SI89" s="34">
        <v>187</v>
      </c>
      <c r="SJ89" s="34"/>
      <c r="SK89" s="34"/>
      <c r="SL89" s="34">
        <v>1</v>
      </c>
      <c r="SM89" s="34">
        <v>0</v>
      </c>
      <c r="SN89" s="34">
        <v>1</v>
      </c>
      <c r="SO89" s="34">
        <v>0</v>
      </c>
      <c r="SP89" s="34">
        <v>0</v>
      </c>
      <c r="SQ89" s="34"/>
      <c r="SR89" s="34"/>
      <c r="SS89" s="34"/>
      <c r="ST89" s="34">
        <v>186</v>
      </c>
      <c r="SU89" s="34">
        <v>0</v>
      </c>
      <c r="SV89" s="34">
        <v>1</v>
      </c>
      <c r="SW89" s="34">
        <v>0</v>
      </c>
      <c r="SX89" s="34">
        <v>3.71</v>
      </c>
      <c r="SY89" s="34">
        <v>12</v>
      </c>
      <c r="SZ89" s="34"/>
      <c r="TA89" s="34"/>
      <c r="TB89" s="34">
        <v>2</v>
      </c>
      <c r="TC89" s="34">
        <v>2</v>
      </c>
      <c r="TD89" s="34">
        <v>2</v>
      </c>
      <c r="TE89" s="34">
        <v>0</v>
      </c>
      <c r="TF89" s="34">
        <v>2</v>
      </c>
      <c r="TG89" s="34"/>
      <c r="TH89" s="34"/>
      <c r="TI89" s="34"/>
      <c r="TJ89" s="34">
        <v>10</v>
      </c>
      <c r="TK89" s="34">
        <v>0</v>
      </c>
      <c r="TL89" s="34">
        <v>1</v>
      </c>
      <c r="TM89" s="34">
        <v>1</v>
      </c>
      <c r="TN89" s="34">
        <v>6.8</v>
      </c>
      <c r="TO89" s="34">
        <v>11131</v>
      </c>
      <c r="TP89" s="34">
        <v>361</v>
      </c>
      <c r="TQ89" s="34"/>
      <c r="TR89" s="34">
        <v>418</v>
      </c>
      <c r="TS89" s="34">
        <v>43</v>
      </c>
      <c r="TT89" s="34">
        <v>53</v>
      </c>
      <c r="TU89" s="34">
        <v>13</v>
      </c>
      <c r="TV89" s="34">
        <v>9</v>
      </c>
      <c r="TW89" s="34"/>
      <c r="TX89" s="34"/>
      <c r="TY89" s="34"/>
      <c r="TZ89" s="34">
        <v>2596</v>
      </c>
      <c r="UA89" s="34">
        <v>3675</v>
      </c>
      <c r="UB89" s="34">
        <v>4745</v>
      </c>
      <c r="UC89" s="34">
        <v>113</v>
      </c>
      <c r="UD89" s="34">
        <v>8.65</v>
      </c>
      <c r="UE89" s="34">
        <v>10576</v>
      </c>
      <c r="UF89" s="34"/>
      <c r="UG89" s="34"/>
      <c r="UH89" s="34">
        <v>371</v>
      </c>
      <c r="UI89" s="34">
        <v>43</v>
      </c>
      <c r="UJ89" s="34">
        <v>48</v>
      </c>
      <c r="UK89" s="34">
        <v>10</v>
      </c>
      <c r="UL89" s="34">
        <v>9</v>
      </c>
      <c r="UM89" s="34"/>
      <c r="UN89" s="34"/>
      <c r="UO89" s="34"/>
      <c r="UP89" s="34">
        <v>2371</v>
      </c>
      <c r="UQ89" s="34">
        <v>3470</v>
      </c>
      <c r="UR89" s="34">
        <v>4659</v>
      </c>
      <c r="US89" s="34">
        <v>77</v>
      </c>
      <c r="UT89" s="34">
        <v>8.7200000000000006</v>
      </c>
      <c r="UU89" s="34">
        <v>9321</v>
      </c>
      <c r="UV89" s="34"/>
      <c r="UW89" s="34"/>
      <c r="UX89" s="34">
        <v>371</v>
      </c>
      <c r="UY89" s="34">
        <v>43</v>
      </c>
      <c r="UZ89" s="34">
        <v>32</v>
      </c>
      <c r="VA89" s="34">
        <v>10</v>
      </c>
      <c r="VB89" s="34">
        <v>9</v>
      </c>
      <c r="VC89" s="34"/>
      <c r="VD89" s="34"/>
      <c r="VE89" s="34"/>
      <c r="VF89" s="34">
        <v>2024</v>
      </c>
      <c r="VG89" s="34">
        <v>3036</v>
      </c>
      <c r="VH89" s="34">
        <v>4190</v>
      </c>
      <c r="VI89" s="34">
        <v>70</v>
      </c>
      <c r="VJ89" s="34">
        <v>9.0399999999999991</v>
      </c>
      <c r="VK89" s="34">
        <v>361</v>
      </c>
      <c r="VL89" s="34">
        <v>361</v>
      </c>
      <c r="VM89" s="34"/>
      <c r="VN89" s="34">
        <v>4</v>
      </c>
      <c r="VO89" s="34"/>
      <c r="VP89" s="34">
        <v>2</v>
      </c>
      <c r="VQ89" s="34">
        <v>0</v>
      </c>
      <c r="VR89" s="34"/>
      <c r="VS89" s="34"/>
      <c r="VT89" s="34"/>
      <c r="VU89" s="34"/>
      <c r="VV89" s="34">
        <v>176</v>
      </c>
      <c r="VW89" s="34">
        <v>140</v>
      </c>
      <c r="VX89" s="34">
        <v>45</v>
      </c>
      <c r="VY89" s="34">
        <v>1</v>
      </c>
      <c r="VZ89" s="34">
        <v>4.91</v>
      </c>
      <c r="WA89" s="34">
        <v>193</v>
      </c>
      <c r="WB89" s="34"/>
      <c r="WC89" s="34"/>
      <c r="WD89" s="34">
        <v>43</v>
      </c>
      <c r="WE89" s="34"/>
      <c r="WF89" s="34">
        <v>3</v>
      </c>
      <c r="WG89" s="34">
        <v>3</v>
      </c>
      <c r="WH89" s="34"/>
      <c r="WI89" s="34"/>
      <c r="WJ89" s="34"/>
      <c r="WK89" s="34"/>
      <c r="WL89" s="34">
        <v>50</v>
      </c>
      <c r="WM89" s="34">
        <v>66</v>
      </c>
      <c r="WN89" s="34">
        <v>42</v>
      </c>
      <c r="WO89" s="34">
        <v>35</v>
      </c>
      <c r="WP89" s="34">
        <v>11.75</v>
      </c>
      <c r="WQ89" s="34">
        <v>570</v>
      </c>
      <c r="WR89" s="34"/>
      <c r="WS89" s="34"/>
      <c r="WT89" s="34">
        <v>1</v>
      </c>
      <c r="WU89" s="34"/>
      <c r="WV89" s="34">
        <v>0</v>
      </c>
      <c r="WW89" s="34">
        <v>0</v>
      </c>
      <c r="WX89" s="34"/>
      <c r="WY89" s="34"/>
      <c r="WZ89" s="34"/>
      <c r="XA89" s="34"/>
      <c r="XB89" s="34">
        <v>268</v>
      </c>
      <c r="XC89" s="34">
        <v>149</v>
      </c>
      <c r="XD89" s="34">
        <v>122</v>
      </c>
      <c r="XE89" s="34">
        <v>32</v>
      </c>
      <c r="XF89" s="34">
        <v>8.01</v>
      </c>
      <c r="XG89" s="34">
        <v>938</v>
      </c>
      <c r="XH89" s="34"/>
      <c r="XI89" s="34"/>
      <c r="XJ89" s="34">
        <v>72</v>
      </c>
      <c r="XK89" s="34">
        <v>12</v>
      </c>
      <c r="XL89" s="34">
        <v>12</v>
      </c>
      <c r="XM89" s="34">
        <v>2</v>
      </c>
      <c r="XN89" s="34">
        <v>7</v>
      </c>
      <c r="XO89" s="34"/>
      <c r="XP89" s="34"/>
      <c r="XQ89" s="34"/>
      <c r="XR89" s="34">
        <v>539</v>
      </c>
      <c r="XS89" s="34">
        <v>50</v>
      </c>
      <c r="XT89" s="34">
        <v>109</v>
      </c>
      <c r="XU89" s="34">
        <v>239</v>
      </c>
      <c r="XV89" s="34">
        <v>8.27</v>
      </c>
      <c r="XW89" s="34">
        <v>789</v>
      </c>
      <c r="XX89" s="34"/>
      <c r="XY89" s="34"/>
      <c r="XZ89" s="34">
        <v>45</v>
      </c>
      <c r="YA89" s="34">
        <v>11</v>
      </c>
      <c r="YB89" s="34">
        <v>8</v>
      </c>
      <c r="YC89" s="34">
        <v>0</v>
      </c>
      <c r="YD89" s="34">
        <v>6</v>
      </c>
      <c r="YE89" s="34"/>
      <c r="YF89" s="34"/>
      <c r="YG89" s="34"/>
      <c r="YH89" s="34">
        <v>484</v>
      </c>
      <c r="YI89" s="34">
        <v>30</v>
      </c>
      <c r="YJ89" s="34">
        <v>38</v>
      </c>
      <c r="YK89" s="34">
        <v>237</v>
      </c>
      <c r="YL89" s="34">
        <v>8.1999999999999993</v>
      </c>
      <c r="YM89" s="34">
        <v>91</v>
      </c>
      <c r="YN89" s="34"/>
      <c r="YO89" s="34"/>
      <c r="YP89" s="34">
        <v>13</v>
      </c>
      <c r="YQ89" s="34">
        <v>1</v>
      </c>
      <c r="YR89" s="34">
        <v>2</v>
      </c>
      <c r="YS89" s="34">
        <v>0</v>
      </c>
      <c r="YT89" s="34">
        <v>1</v>
      </c>
      <c r="YU89" s="34"/>
      <c r="YV89" s="34"/>
      <c r="YW89" s="34"/>
      <c r="YX89" s="34">
        <v>5</v>
      </c>
      <c r="YY89" s="34">
        <v>17</v>
      </c>
      <c r="YZ89" s="34">
        <v>69</v>
      </c>
      <c r="ZA89" s="34">
        <v>0</v>
      </c>
      <c r="ZB89" s="34">
        <v>12.28</v>
      </c>
      <c r="ZC89" s="34">
        <v>57</v>
      </c>
      <c r="ZD89" s="34"/>
      <c r="ZE89" s="34"/>
      <c r="ZF89" s="34">
        <v>15</v>
      </c>
      <c r="ZG89" s="34">
        <v>0</v>
      </c>
      <c r="ZH89" s="34">
        <v>3</v>
      </c>
      <c r="ZI89" s="34">
        <v>2</v>
      </c>
      <c r="ZJ89" s="34">
        <v>0</v>
      </c>
      <c r="ZK89" s="34"/>
      <c r="ZL89" s="34"/>
      <c r="ZM89" s="34"/>
      <c r="ZN89" s="34">
        <v>50</v>
      </c>
      <c r="ZO89" s="34">
        <v>3</v>
      </c>
      <c r="ZP89" s="34">
        <v>2</v>
      </c>
      <c r="ZQ89" s="34">
        <v>2</v>
      </c>
      <c r="ZR89" s="34">
        <v>2.98</v>
      </c>
      <c r="ZS89" s="34">
        <v>3200</v>
      </c>
      <c r="ZT89" s="34">
        <v>24</v>
      </c>
      <c r="ZU89" s="34"/>
      <c r="ZV89" s="34">
        <v>93</v>
      </c>
      <c r="ZW89" s="34">
        <v>47</v>
      </c>
      <c r="ZX89" s="34">
        <v>39</v>
      </c>
      <c r="ZY89" s="34">
        <v>4</v>
      </c>
      <c r="ZZ89" s="34">
        <v>25</v>
      </c>
      <c r="AAA89" s="34"/>
      <c r="AAB89" s="34"/>
      <c r="AAC89" s="34"/>
      <c r="AAD89" s="34">
        <v>2685</v>
      </c>
      <c r="AAE89" s="34">
        <v>381</v>
      </c>
      <c r="AAF89" s="34">
        <v>103</v>
      </c>
      <c r="AAG89" s="34">
        <v>32</v>
      </c>
      <c r="AAH89" s="34">
        <v>3.38</v>
      </c>
      <c r="AAI89" s="34">
        <v>2595</v>
      </c>
      <c r="AAJ89" s="34">
        <v>30</v>
      </c>
      <c r="AAK89" s="34"/>
      <c r="AAL89" s="34">
        <v>161</v>
      </c>
      <c r="AAM89" s="34">
        <v>201</v>
      </c>
      <c r="AAN89" s="34">
        <v>74</v>
      </c>
      <c r="AAO89" s="34">
        <v>8</v>
      </c>
      <c r="AAP89" s="34">
        <v>64</v>
      </c>
      <c r="AAQ89" s="34"/>
      <c r="AAR89" s="34"/>
      <c r="AAS89" s="34"/>
      <c r="AAT89" s="34">
        <v>1080</v>
      </c>
      <c r="AAU89" s="34">
        <v>635</v>
      </c>
      <c r="AAV89" s="34">
        <v>597</v>
      </c>
      <c r="AAW89" s="34">
        <v>283</v>
      </c>
      <c r="AAX89" s="34">
        <v>10.07</v>
      </c>
      <c r="AAY89" s="34">
        <v>1036</v>
      </c>
      <c r="AAZ89" s="34">
        <v>30</v>
      </c>
      <c r="ABA89" s="34"/>
      <c r="ABB89" s="34">
        <v>0</v>
      </c>
      <c r="ABC89" s="34">
        <v>1</v>
      </c>
      <c r="ABD89" s="34">
        <v>1</v>
      </c>
      <c r="ABE89" s="34">
        <v>0</v>
      </c>
      <c r="ABF89" s="34">
        <v>1</v>
      </c>
      <c r="ABG89" s="34"/>
      <c r="ABH89" s="34"/>
      <c r="ABI89" s="34"/>
      <c r="ABJ89" s="34">
        <v>267</v>
      </c>
      <c r="ABK89" s="34">
        <v>282</v>
      </c>
      <c r="ABL89" s="34">
        <v>274</v>
      </c>
      <c r="ABM89" s="34">
        <v>213</v>
      </c>
      <c r="ABN89" s="34">
        <v>11.67</v>
      </c>
      <c r="ABO89" s="34">
        <v>309</v>
      </c>
      <c r="ABP89" s="34"/>
      <c r="ABQ89" s="34"/>
      <c r="ABR89" s="34">
        <v>99</v>
      </c>
      <c r="ABS89" s="34">
        <v>92</v>
      </c>
      <c r="ABT89" s="34">
        <v>14</v>
      </c>
      <c r="ABU89" s="34">
        <v>6</v>
      </c>
      <c r="ABV89" s="34">
        <v>7</v>
      </c>
      <c r="ABW89" s="34"/>
      <c r="ABX89" s="34"/>
      <c r="ABY89" s="34"/>
      <c r="ABZ89" s="34">
        <v>160</v>
      </c>
      <c r="ACA89" s="34">
        <v>131</v>
      </c>
      <c r="ACB89" s="34">
        <v>10</v>
      </c>
      <c r="ACC89" s="34">
        <v>8</v>
      </c>
      <c r="ACD89" s="34">
        <v>6.86</v>
      </c>
      <c r="ACE89" s="34">
        <v>464</v>
      </c>
      <c r="ACF89" s="34"/>
      <c r="ACG89" s="34"/>
      <c r="ACH89" s="34">
        <v>50</v>
      </c>
      <c r="ACI89" s="34">
        <v>107</v>
      </c>
      <c r="ACJ89" s="34">
        <v>58</v>
      </c>
      <c r="ACK89" s="34">
        <v>1</v>
      </c>
      <c r="ACL89" s="34">
        <v>56</v>
      </c>
      <c r="ACM89" s="34"/>
      <c r="ACN89" s="34"/>
      <c r="ACO89" s="34"/>
      <c r="ACP89" s="34">
        <v>218</v>
      </c>
      <c r="ACQ89" s="34">
        <v>100</v>
      </c>
      <c r="ACR89" s="34">
        <v>97</v>
      </c>
      <c r="ACS89" s="34">
        <v>49</v>
      </c>
      <c r="ACT89" s="34">
        <v>13.67</v>
      </c>
      <c r="ACU89" s="34">
        <v>777</v>
      </c>
      <c r="ACV89" s="34"/>
      <c r="ACW89" s="34"/>
      <c r="ACX89" s="34">
        <v>13</v>
      </c>
      <c r="ACY89" s="34">
        <v>1</v>
      </c>
      <c r="ACZ89" s="34">
        <v>1</v>
      </c>
      <c r="ADA89" s="34">
        <v>0</v>
      </c>
      <c r="ADB89" s="34">
        <v>0</v>
      </c>
      <c r="ADC89" s="34"/>
      <c r="ADD89" s="34"/>
      <c r="ADE89" s="34"/>
      <c r="ADF89" s="34">
        <v>432</v>
      </c>
      <c r="ADG89" s="34">
        <v>118</v>
      </c>
      <c r="ADH89" s="34">
        <v>215</v>
      </c>
      <c r="ADI89" s="34">
        <v>12</v>
      </c>
      <c r="ADJ89" s="34">
        <v>7.12</v>
      </c>
      <c r="ADK89" s="34">
        <v>9</v>
      </c>
      <c r="ADL89" s="34"/>
      <c r="ADM89" s="34"/>
      <c r="ADN89" s="34"/>
      <c r="ADO89" s="34"/>
      <c r="ADP89" s="34">
        <v>0</v>
      </c>
      <c r="ADQ89" s="34"/>
      <c r="ADR89" s="34"/>
      <c r="ADS89" s="34"/>
      <c r="ADT89" s="34"/>
      <c r="ADU89" s="34"/>
      <c r="ADV89" s="34">
        <v>4</v>
      </c>
      <c r="ADW89" s="34">
        <v>5</v>
      </c>
      <c r="ADX89" s="34">
        <v>1</v>
      </c>
      <c r="ADY89" s="34"/>
      <c r="ADZ89" s="34">
        <v>5.65</v>
      </c>
      <c r="AEA89" s="34">
        <v>44</v>
      </c>
      <c r="AEB89" s="34"/>
      <c r="AEC89" s="34"/>
      <c r="AED89" s="34">
        <v>25</v>
      </c>
      <c r="AEE89" s="34">
        <v>2</v>
      </c>
      <c r="AEF89" s="34">
        <v>3</v>
      </c>
      <c r="AEG89" s="34">
        <v>2</v>
      </c>
      <c r="AEH89" s="34">
        <v>1</v>
      </c>
      <c r="AEI89" s="34"/>
      <c r="AEJ89" s="34"/>
      <c r="AEK89" s="34"/>
      <c r="AEL89" s="34">
        <v>10</v>
      </c>
      <c r="AEM89" s="34">
        <v>3</v>
      </c>
      <c r="AEN89" s="34">
        <v>30</v>
      </c>
      <c r="AEO89" s="34">
        <v>1</v>
      </c>
      <c r="AEP89" s="34">
        <v>13.1</v>
      </c>
      <c r="AEQ89" s="34">
        <v>14485</v>
      </c>
      <c r="AER89" s="34"/>
      <c r="AES89" s="34"/>
      <c r="AET89" s="34">
        <v>602</v>
      </c>
      <c r="AEU89" s="34">
        <v>38</v>
      </c>
      <c r="AEV89" s="34">
        <v>119</v>
      </c>
      <c r="AEW89" s="34">
        <v>39</v>
      </c>
      <c r="AEX89" s="34">
        <v>7</v>
      </c>
      <c r="AEY89" s="34"/>
      <c r="AEZ89" s="34"/>
      <c r="AFA89" s="34"/>
      <c r="AFB89" s="34">
        <v>8583</v>
      </c>
      <c r="AFC89" s="34">
        <v>3384</v>
      </c>
      <c r="AFD89" s="34">
        <v>1428</v>
      </c>
      <c r="AFE89" s="34">
        <v>1090</v>
      </c>
      <c r="AFF89" s="34">
        <v>6.54</v>
      </c>
      <c r="AFG89" s="34">
        <v>9533</v>
      </c>
      <c r="AFH89" s="34"/>
      <c r="AFI89" s="34"/>
      <c r="AFJ89" s="34">
        <v>1200</v>
      </c>
      <c r="AFK89" s="34">
        <v>286</v>
      </c>
      <c r="AFL89" s="34">
        <v>196</v>
      </c>
      <c r="AFM89" s="34">
        <v>39</v>
      </c>
      <c r="AFN89" s="34">
        <v>143</v>
      </c>
      <c r="AFO89" s="34"/>
      <c r="AFP89" s="34"/>
      <c r="AFQ89" s="34"/>
      <c r="AFR89" s="34">
        <v>4483</v>
      </c>
      <c r="AFS89" s="34">
        <v>1908</v>
      </c>
      <c r="AFT89" s="34">
        <v>2147</v>
      </c>
      <c r="AFU89" s="34">
        <v>995</v>
      </c>
      <c r="AFV89" s="34">
        <v>9.08</v>
      </c>
      <c r="AFW89" s="34">
        <v>83</v>
      </c>
      <c r="AFX89" s="34"/>
      <c r="AFY89" s="34"/>
      <c r="AFZ89" s="34">
        <v>2</v>
      </c>
      <c r="AGA89" s="34"/>
      <c r="AGB89" s="34">
        <v>0</v>
      </c>
      <c r="AGC89" s="34">
        <v>0</v>
      </c>
      <c r="AGD89" s="34"/>
      <c r="AGE89" s="34"/>
      <c r="AGF89" s="34"/>
      <c r="AGG89" s="34"/>
      <c r="AGH89" s="34">
        <v>79</v>
      </c>
      <c r="AGI89" s="34">
        <v>3</v>
      </c>
      <c r="AGJ89" s="34">
        <v>1</v>
      </c>
      <c r="AGK89" s="34"/>
      <c r="AGL89" s="34">
        <v>2.25</v>
      </c>
      <c r="AGM89" s="34">
        <v>9449</v>
      </c>
      <c r="AGN89" s="34"/>
      <c r="AGO89" s="34"/>
      <c r="AGP89" s="34">
        <v>1198</v>
      </c>
      <c r="AGQ89" s="34">
        <v>286</v>
      </c>
      <c r="AGR89" s="34">
        <v>195</v>
      </c>
      <c r="AGS89" s="34">
        <v>39</v>
      </c>
      <c r="AGT89" s="34">
        <v>143</v>
      </c>
      <c r="AGU89" s="34"/>
      <c r="AGV89" s="34"/>
      <c r="AGW89" s="34"/>
      <c r="AGX89" s="34">
        <v>4404</v>
      </c>
      <c r="AGY89" s="34">
        <v>1904</v>
      </c>
      <c r="AGZ89" s="34">
        <v>2146</v>
      </c>
      <c r="AHA89" s="34">
        <v>995</v>
      </c>
      <c r="AHB89" s="34">
        <v>9.16</v>
      </c>
      <c r="AHC89" s="34">
        <v>47689</v>
      </c>
      <c r="AHD89" s="34">
        <v>563</v>
      </c>
      <c r="AHE89" s="34"/>
      <c r="AHF89" s="34">
        <v>3019</v>
      </c>
      <c r="AHG89" s="34">
        <v>732</v>
      </c>
      <c r="AHH89" s="34">
        <v>619</v>
      </c>
      <c r="AHI89" s="34">
        <v>159</v>
      </c>
      <c r="AHJ89" s="34">
        <v>298</v>
      </c>
      <c r="AHK89" s="34"/>
      <c r="AHL89" s="34"/>
      <c r="AHM89" s="34"/>
      <c r="AHN89" s="34">
        <v>23901</v>
      </c>
      <c r="AHO89" s="34">
        <v>10994</v>
      </c>
      <c r="AHP89" s="34">
        <v>9708</v>
      </c>
      <c r="AHQ89" s="34">
        <v>3085</v>
      </c>
      <c r="AHR89" s="34">
        <v>7.42</v>
      </c>
      <c r="AHS89" s="32" t="s">
        <v>536</v>
      </c>
      <c r="AHT89" s="198" t="s">
        <v>2389</v>
      </c>
      <c r="AHU89" s="32" t="s">
        <v>537</v>
      </c>
      <c r="AHV89" s="28" t="s">
        <v>2346</v>
      </c>
    </row>
    <row r="90" spans="1:906" ht="15" customHeight="1">
      <c r="A90" s="75" t="s">
        <v>26</v>
      </c>
      <c r="B90" s="60" t="s">
        <v>27</v>
      </c>
      <c r="C90" s="36" t="s">
        <v>173</v>
      </c>
      <c r="D90" s="74">
        <v>44926</v>
      </c>
      <c r="E90" s="58" t="s">
        <v>193</v>
      </c>
      <c r="F90" s="58" t="s">
        <v>191</v>
      </c>
      <c r="G90" s="31">
        <v>109153.139062927</v>
      </c>
      <c r="H90" s="31">
        <v>622.22051912645804</v>
      </c>
      <c r="I90" s="31">
        <v>0</v>
      </c>
      <c r="J90" s="31">
        <v>5072.8123655536301</v>
      </c>
      <c r="K90" s="31">
        <v>1203.63049325406</v>
      </c>
      <c r="L90" s="31">
        <v>-896.70192506619799</v>
      </c>
      <c r="M90" s="31">
        <v>-179.62856824118299</v>
      </c>
      <c r="N90" s="31">
        <v>-530.71621040526202</v>
      </c>
      <c r="O90" s="31">
        <v>16535385.695249399</v>
      </c>
      <c r="P90" s="31">
        <v>717562.48728600005</v>
      </c>
      <c r="Q90" s="31">
        <v>0.22</v>
      </c>
      <c r="R90" s="31">
        <v>78979.420047133404</v>
      </c>
      <c r="S90" s="31">
        <v>6163.28164569208</v>
      </c>
      <c r="T90" s="31">
        <v>7857.3867213971998</v>
      </c>
      <c r="U90" s="180">
        <v>16153.0506487039</v>
      </c>
      <c r="V90" s="34">
        <v>6</v>
      </c>
      <c r="W90" s="34">
        <v>8555.1548344782295</v>
      </c>
      <c r="X90" s="34">
        <v>0</v>
      </c>
      <c r="Y90" s="34">
        <v>0</v>
      </c>
      <c r="Z90" s="34">
        <v>498.12285056937202</v>
      </c>
      <c r="AA90" s="34">
        <v>233.37007654920399</v>
      </c>
      <c r="AB90" s="34">
        <v>-81.536454726961693</v>
      </c>
      <c r="AC90" s="34">
        <v>-15.019558612851799</v>
      </c>
      <c r="AD90" s="34">
        <v>-58.914281261888902</v>
      </c>
      <c r="AE90" s="34">
        <v>4317804.6589808799</v>
      </c>
      <c r="AF90" s="34">
        <v>0</v>
      </c>
      <c r="AG90" s="34">
        <v>0.18</v>
      </c>
      <c r="AH90" s="34">
        <v>4234.2835703296496</v>
      </c>
      <c r="AI90" s="34">
        <v>454.59386533785198</v>
      </c>
      <c r="AJ90" s="34">
        <v>1006.7760859236701</v>
      </c>
      <c r="AK90" s="34">
        <v>2859.50131288699</v>
      </c>
      <c r="AL90" s="34">
        <v>11.8</v>
      </c>
      <c r="AM90" s="34">
        <v>901.68646138400698</v>
      </c>
      <c r="AN90" s="34">
        <v>95.532923738259996</v>
      </c>
      <c r="AO90" s="34"/>
      <c r="AP90" s="34">
        <v>48.903480739706602</v>
      </c>
      <c r="AQ90" s="34">
        <v>12.9029965571678</v>
      </c>
      <c r="AR90" s="34">
        <v>-4.5838299158857501</v>
      </c>
      <c r="AS90" s="34">
        <v>-1.10932594833334</v>
      </c>
      <c r="AT90" s="34">
        <v>-2.557163445</v>
      </c>
      <c r="AU90" s="34">
        <v>1318455.5433430001</v>
      </c>
      <c r="AV90" s="34">
        <v>627106.19188499998</v>
      </c>
      <c r="AW90" s="34">
        <v>0.56999999999999995</v>
      </c>
      <c r="AX90" s="34">
        <v>717.44372744077702</v>
      </c>
      <c r="AY90" s="34">
        <v>158.713705880242</v>
      </c>
      <c r="AZ90" s="34">
        <v>2.1514766876425502</v>
      </c>
      <c r="BA90" s="34">
        <v>23.377551375344201</v>
      </c>
      <c r="BB90" s="34">
        <v>3.1</v>
      </c>
      <c r="BC90" s="34">
        <v>1.90612683E-2</v>
      </c>
      <c r="BD90" s="34"/>
      <c r="BE90" s="34"/>
      <c r="BF90" s="34"/>
      <c r="BG90" s="34"/>
      <c r="BH90" s="34">
        <v>-2.162E-5</v>
      </c>
      <c r="BI90" s="34"/>
      <c r="BJ90" s="34"/>
      <c r="BK90" s="34">
        <v>12.413513999999999</v>
      </c>
      <c r="BL90" s="34">
        <v>3.7611889999999999</v>
      </c>
      <c r="BM90" s="34"/>
      <c r="BN90" s="34">
        <v>1.90612683E-2</v>
      </c>
      <c r="BO90" s="34"/>
      <c r="BP90" s="34"/>
      <c r="BQ90" s="34"/>
      <c r="BR90" s="34">
        <v>2.8</v>
      </c>
      <c r="BS90" s="34">
        <v>250.00133472548501</v>
      </c>
      <c r="BT90" s="34">
        <v>95.52356019826</v>
      </c>
      <c r="BU90" s="34"/>
      <c r="BV90" s="34">
        <v>3.5057019437300001</v>
      </c>
      <c r="BW90" s="34">
        <v>1.549319E-2</v>
      </c>
      <c r="BX90" s="34">
        <v>-0.29275630000000002</v>
      </c>
      <c r="BY90" s="34">
        <v>-0.13703963</v>
      </c>
      <c r="BZ90" s="34">
        <v>-6.4834999999999997E-3</v>
      </c>
      <c r="CA90" s="34">
        <v>173682.77411100001</v>
      </c>
      <c r="CB90" s="34">
        <v>85884.367058000003</v>
      </c>
      <c r="CC90" s="34">
        <v>0.88</v>
      </c>
      <c r="CD90" s="34">
        <v>247.49235700175501</v>
      </c>
      <c r="CE90" s="34"/>
      <c r="CF90" s="34"/>
      <c r="CG90" s="34">
        <v>2.5089777237300002</v>
      </c>
      <c r="CH90" s="34">
        <v>0.8</v>
      </c>
      <c r="CI90" s="34">
        <v>132.657586842738</v>
      </c>
      <c r="CJ90" s="34"/>
      <c r="CK90" s="34"/>
      <c r="CL90" s="34">
        <v>4.1616696590000002</v>
      </c>
      <c r="CM90" s="34"/>
      <c r="CN90" s="34">
        <v>-0.61567792666666599</v>
      </c>
      <c r="CO90" s="34">
        <v>-0.26680142000000001</v>
      </c>
      <c r="CP90" s="34"/>
      <c r="CQ90" s="34">
        <v>165846.15383</v>
      </c>
      <c r="CR90" s="34">
        <v>103200.444664</v>
      </c>
      <c r="CS90" s="34">
        <v>0.94</v>
      </c>
      <c r="CT90" s="34">
        <v>14.343472976038401</v>
      </c>
      <c r="CU90" s="34">
        <v>114.44912968769999</v>
      </c>
      <c r="CV90" s="34"/>
      <c r="CW90" s="34">
        <v>3.8649841789999999</v>
      </c>
      <c r="CX90" s="34">
        <v>7.9</v>
      </c>
      <c r="CY90" s="34">
        <v>235.49149716736599</v>
      </c>
      <c r="CZ90" s="34"/>
      <c r="DA90" s="34"/>
      <c r="DB90" s="34">
        <v>10.531082382520999</v>
      </c>
      <c r="DC90" s="34">
        <v>1.3353041970618</v>
      </c>
      <c r="DD90" s="34">
        <v>-0.67884240421907804</v>
      </c>
      <c r="DE90" s="34">
        <v>-0.33257610333333898</v>
      </c>
      <c r="DF90" s="34">
        <v>-0.20399192499999999</v>
      </c>
      <c r="DG90" s="34">
        <v>488055.75124200003</v>
      </c>
      <c r="DH90" s="34">
        <v>348739.94356099999</v>
      </c>
      <c r="DI90" s="34"/>
      <c r="DJ90" s="34">
        <v>197.89617808282799</v>
      </c>
      <c r="DK90" s="34">
        <v>32.506582643021297</v>
      </c>
      <c r="DL90" s="34">
        <v>2.11788966764255</v>
      </c>
      <c r="DM90" s="34">
        <v>2.9708467738741802</v>
      </c>
      <c r="DN90" s="34">
        <v>3.8</v>
      </c>
      <c r="DO90" s="34">
        <v>283.51698138011699</v>
      </c>
      <c r="DP90" s="34">
        <v>9.3635400000000001E-3</v>
      </c>
      <c r="DQ90" s="34"/>
      <c r="DR90" s="34">
        <v>30.705026754455599</v>
      </c>
      <c r="DS90" s="34">
        <v>11.552199170106</v>
      </c>
      <c r="DT90" s="34">
        <v>-2.996531665</v>
      </c>
      <c r="DU90" s="34">
        <v>-0.37290879500000002</v>
      </c>
      <c r="DV90" s="34">
        <v>-2.3466880200000002</v>
      </c>
      <c r="DW90" s="34">
        <v>490858.45064599998</v>
      </c>
      <c r="DX90" s="34">
        <v>89277.675413000004</v>
      </c>
      <c r="DY90" s="34">
        <v>0.48</v>
      </c>
      <c r="DZ90" s="34">
        <v>257.69265811185602</v>
      </c>
      <c r="EA90" s="34">
        <v>11.757993549521</v>
      </c>
      <c r="EB90" s="34">
        <v>3.3587020000000002E-2</v>
      </c>
      <c r="EC90" s="34">
        <v>14.03274269874</v>
      </c>
      <c r="ED90" s="34">
        <v>2.2999999999999998</v>
      </c>
      <c r="EE90" s="34">
        <v>15629.9188132081</v>
      </c>
      <c r="EF90" s="34">
        <v>25.493533100000001</v>
      </c>
      <c r="EG90" s="34"/>
      <c r="EH90" s="34">
        <v>1181.8686652613101</v>
      </c>
      <c r="EI90" s="34">
        <v>214.10481686945801</v>
      </c>
      <c r="EJ90" s="34">
        <v>-171.008746620007</v>
      </c>
      <c r="EK90" s="34">
        <v>-45.4713041257124</v>
      </c>
      <c r="EL90" s="34">
        <v>-80.012756909445301</v>
      </c>
      <c r="EM90" s="34">
        <v>1501722.0645979999</v>
      </c>
      <c r="EN90" s="34">
        <v>16078.871080000001</v>
      </c>
      <c r="EO90" s="34">
        <v>0.4</v>
      </c>
      <c r="EP90" s="34">
        <v>11883.112952611</v>
      </c>
      <c r="EQ90" s="34">
        <v>842.59066461651003</v>
      </c>
      <c r="ER90" s="34">
        <v>227.28592339034401</v>
      </c>
      <c r="ES90" s="34">
        <v>2676.9292725903201</v>
      </c>
      <c r="ET90" s="34">
        <v>5.2</v>
      </c>
      <c r="EU90" s="34">
        <v>1900.34772892775</v>
      </c>
      <c r="EV90" s="34"/>
      <c r="EW90" s="34"/>
      <c r="EX90" s="34">
        <v>98.425832811407702</v>
      </c>
      <c r="EY90" s="34">
        <v>45.6848996388199</v>
      </c>
      <c r="EZ90" s="34">
        <v>-21.730650883790499</v>
      </c>
      <c r="FA90" s="34">
        <v>-6.0559207766416501</v>
      </c>
      <c r="FB90" s="34">
        <v>-12.6822677259979</v>
      </c>
      <c r="FC90" s="34">
        <v>157249.00800699901</v>
      </c>
      <c r="FD90" s="34"/>
      <c r="FE90" s="34">
        <v>0.17</v>
      </c>
      <c r="FF90" s="34">
        <v>1288.3616829683499</v>
      </c>
      <c r="FG90" s="34">
        <v>58.6981012650106</v>
      </c>
      <c r="FH90" s="34">
        <v>12.992205031787099</v>
      </c>
      <c r="FI90" s="34">
        <v>540.295739662605</v>
      </c>
      <c r="FJ90" s="34">
        <v>4.3</v>
      </c>
      <c r="FK90" s="34">
        <v>63.966861934593403</v>
      </c>
      <c r="FL90" s="34"/>
      <c r="FM90" s="34"/>
      <c r="FN90" s="34">
        <v>5.33521181939392</v>
      </c>
      <c r="FO90" s="34">
        <v>2.7662451799999999</v>
      </c>
      <c r="FP90" s="34">
        <v>-1.1286268404306501</v>
      </c>
      <c r="FQ90" s="34">
        <v>-0.14564816666666699</v>
      </c>
      <c r="FR90" s="34">
        <v>-0.94346923666668003</v>
      </c>
      <c r="FS90" s="34">
        <v>4173.7693159999999</v>
      </c>
      <c r="FT90" s="34"/>
      <c r="FU90" s="34">
        <v>0.16</v>
      </c>
      <c r="FV90" s="34">
        <v>36.586545189172597</v>
      </c>
      <c r="FW90" s="34">
        <v>9.0656181033629704</v>
      </c>
      <c r="FX90" s="34">
        <v>2.5045825320683699</v>
      </c>
      <c r="FY90" s="34">
        <v>15.810116109989499</v>
      </c>
      <c r="FZ90" s="34">
        <v>11.4</v>
      </c>
      <c r="GA90" s="34">
        <v>3.66989723901</v>
      </c>
      <c r="GB90" s="34">
        <v>3.58041842</v>
      </c>
      <c r="GC90" s="34"/>
      <c r="GD90" s="34">
        <v>0.64371506999999994</v>
      </c>
      <c r="GE90" s="34">
        <v>1.1256293799999999</v>
      </c>
      <c r="GF90" s="34">
        <v>-1.03815196</v>
      </c>
      <c r="GG90" s="34">
        <v>-7.2211739999999996E-2</v>
      </c>
      <c r="GH90" s="34">
        <v>-0.90281688999999998</v>
      </c>
      <c r="GI90" s="34">
        <v>36.010288000000003</v>
      </c>
      <c r="GJ90" s="34"/>
      <c r="GK90" s="34">
        <v>0.98</v>
      </c>
      <c r="GL90" s="34">
        <v>3.64517761901</v>
      </c>
      <c r="GM90" s="34">
        <v>2.4712080000000001E-2</v>
      </c>
      <c r="GN90" s="34"/>
      <c r="GO90" s="34">
        <v>7.5399999999999998E-6</v>
      </c>
      <c r="GP90" s="34">
        <v>0.5</v>
      </c>
      <c r="GQ90" s="34">
        <v>125.721198032868</v>
      </c>
      <c r="GR90" s="34"/>
      <c r="GS90" s="34"/>
      <c r="GT90" s="34">
        <v>50.369374351449999</v>
      </c>
      <c r="GU90" s="34">
        <v>2.8468355600000002</v>
      </c>
      <c r="GV90" s="34">
        <v>-3.9456914266666598</v>
      </c>
      <c r="GW90" s="34">
        <v>-2.10860107000001</v>
      </c>
      <c r="GX90" s="34">
        <v>-1.49148013</v>
      </c>
      <c r="GY90" s="34">
        <v>21197.786768999998</v>
      </c>
      <c r="GZ90" s="34"/>
      <c r="HA90" s="34">
        <v>0.45</v>
      </c>
      <c r="HB90" s="34">
        <v>115.072198740224</v>
      </c>
      <c r="HC90" s="34">
        <v>6.9566270215549997</v>
      </c>
      <c r="HD90" s="34">
        <v>0.30780220078945503</v>
      </c>
      <c r="HE90" s="34">
        <v>3.3845700703000001</v>
      </c>
      <c r="HF90" s="34">
        <v>2.2999999999999998</v>
      </c>
      <c r="HG90" s="34">
        <v>32.188015933737198</v>
      </c>
      <c r="HH90" s="34"/>
      <c r="HI90" s="34"/>
      <c r="HJ90" s="34">
        <v>4.4192753400000004</v>
      </c>
      <c r="HK90" s="34">
        <v>0.86906578847460003</v>
      </c>
      <c r="HL90" s="34">
        <v>-0.84614896166660403</v>
      </c>
      <c r="HM90" s="34">
        <v>-0.17861543333333699</v>
      </c>
      <c r="HN90" s="34">
        <v>-0.6354054166666</v>
      </c>
      <c r="HO90" s="34">
        <v>829.97079799999904</v>
      </c>
      <c r="HP90" s="34"/>
      <c r="HQ90" s="34"/>
      <c r="HR90" s="34">
        <v>26.1022717486936</v>
      </c>
      <c r="HS90" s="34">
        <v>4.3227304000000002</v>
      </c>
      <c r="HT90" s="34">
        <v>0.41166584000000001</v>
      </c>
      <c r="HU90" s="34">
        <v>1.3513479450435999</v>
      </c>
      <c r="HV90" s="34">
        <v>4.9000000000000004</v>
      </c>
      <c r="HW90" s="34">
        <v>7.3747696561247</v>
      </c>
      <c r="HX90" s="34"/>
      <c r="HY90" s="34"/>
      <c r="HZ90" s="34">
        <v>0.50350962408</v>
      </c>
      <c r="IA90" s="34">
        <v>0.29848059544299999</v>
      </c>
      <c r="IB90" s="34">
        <v>-0.124227793637668</v>
      </c>
      <c r="IC90" s="34">
        <v>-1.20500603043343E-2</v>
      </c>
      <c r="ID90" s="34">
        <v>-0.10952745</v>
      </c>
      <c r="IE90" s="34">
        <v>165.887045</v>
      </c>
      <c r="IF90" s="34"/>
      <c r="IG90" s="34"/>
      <c r="IH90" s="34">
        <v>5.7731745506817003</v>
      </c>
      <c r="II90" s="34">
        <v>1.39560537</v>
      </c>
      <c r="IJ90" s="34"/>
      <c r="IK90" s="34">
        <v>0.205989735443</v>
      </c>
      <c r="IL90" s="34">
        <v>4.2</v>
      </c>
      <c r="IM90" s="34">
        <v>526.11097163268801</v>
      </c>
      <c r="IN90" s="34"/>
      <c r="IO90" s="34"/>
      <c r="IP90" s="34">
        <v>46.725621899225899</v>
      </c>
      <c r="IQ90" s="34">
        <v>4.74542106</v>
      </c>
      <c r="IR90" s="34">
        <v>-4.7788494171143201</v>
      </c>
      <c r="IS90" s="34">
        <v>-0.715521696979181</v>
      </c>
      <c r="IT90" s="34">
        <v>-3.664993435</v>
      </c>
      <c r="IU90" s="34">
        <v>36080.568362999998</v>
      </c>
      <c r="IV90" s="34"/>
      <c r="IW90" s="34">
        <v>0.01</v>
      </c>
      <c r="IX90" s="34">
        <v>396.90748640691203</v>
      </c>
      <c r="IY90" s="34">
        <v>62.8687332223083</v>
      </c>
      <c r="IZ90" s="34">
        <v>3.33694315628945</v>
      </c>
      <c r="JA90" s="34">
        <v>62.997808847178099</v>
      </c>
      <c r="JB90" s="34">
        <v>4.8</v>
      </c>
      <c r="JC90" s="34">
        <v>1137.8842966429399</v>
      </c>
      <c r="JD90" s="34"/>
      <c r="JE90" s="34"/>
      <c r="JF90" s="34">
        <v>86.953517302138806</v>
      </c>
      <c r="JG90" s="34">
        <v>1.7998996199999999</v>
      </c>
      <c r="JH90" s="34">
        <v>-4.4434213262946702</v>
      </c>
      <c r="JI90" s="34">
        <v>-2.4221298366666799</v>
      </c>
      <c r="JJ90" s="34">
        <v>-0.88970912333333996</v>
      </c>
      <c r="JK90" s="34">
        <v>227193.137311</v>
      </c>
      <c r="JL90" s="34"/>
      <c r="JM90" s="34">
        <v>0.49</v>
      </c>
      <c r="JN90" s="34">
        <v>916.36413674014705</v>
      </c>
      <c r="JO90" s="34">
        <v>21.698965587223199</v>
      </c>
      <c r="JP90" s="34">
        <v>7.2992131801894597</v>
      </c>
      <c r="JQ90" s="34">
        <v>192.52198113538199</v>
      </c>
      <c r="JR90" s="34">
        <v>6.3</v>
      </c>
      <c r="JS90" s="34">
        <v>201.67833086421999</v>
      </c>
      <c r="JT90" s="34"/>
      <c r="JU90" s="34"/>
      <c r="JV90" s="34">
        <v>17.818721544048401</v>
      </c>
      <c r="JW90" s="34">
        <v>1.6732670999999999</v>
      </c>
      <c r="JX90" s="34">
        <v>-1.92423002484163</v>
      </c>
      <c r="JY90" s="34">
        <v>-0.64115516229303005</v>
      </c>
      <c r="JZ90" s="34">
        <v>-0.54246220999999994</v>
      </c>
      <c r="KA90" s="34">
        <v>11723.943965</v>
      </c>
      <c r="KB90" s="34"/>
      <c r="KC90" s="34"/>
      <c r="KD90" s="34">
        <v>182.509539376639</v>
      </c>
      <c r="KE90" s="34">
        <v>7.4093858575813201</v>
      </c>
      <c r="KF90" s="34">
        <v>2.7604991630920002</v>
      </c>
      <c r="KG90" s="34">
        <v>8.9989064669077496</v>
      </c>
      <c r="KH90" s="34">
        <v>4.3</v>
      </c>
      <c r="KI90" s="34">
        <v>6.6545561840212999</v>
      </c>
      <c r="KJ90" s="34">
        <v>1.8416189199999999</v>
      </c>
      <c r="KK90" s="34"/>
      <c r="KL90" s="34">
        <v>0.22810666176</v>
      </c>
      <c r="KM90" s="34">
        <v>3.2256759130000002E-4</v>
      </c>
      <c r="KN90" s="34">
        <v>-3.8370121666666999E-2</v>
      </c>
      <c r="KO90" s="34">
        <v>-3.0662436666666602E-2</v>
      </c>
      <c r="KP90" s="34">
        <v>-1E-8</v>
      </c>
      <c r="KQ90" s="34">
        <v>20477.830353000001</v>
      </c>
      <c r="KR90" s="34">
        <v>16078.871080000001</v>
      </c>
      <c r="KS90" s="34">
        <v>0.76</v>
      </c>
      <c r="KT90" s="34">
        <v>6.4441015393300001</v>
      </c>
      <c r="KU90" s="34">
        <v>2.5508917591300001E-2</v>
      </c>
      <c r="KV90" s="34"/>
      <c r="KW90" s="34">
        <v>0.18494572710000001</v>
      </c>
      <c r="KX90" s="34">
        <v>2.8</v>
      </c>
      <c r="KY90" s="34">
        <v>1036.8581837105801</v>
      </c>
      <c r="KZ90" s="34"/>
      <c r="LA90" s="34"/>
      <c r="LB90" s="34">
        <v>26.9645202649757</v>
      </c>
      <c r="LC90" s="34">
        <v>2.1262972707359</v>
      </c>
      <c r="LD90" s="34">
        <v>-4.7001243825437404</v>
      </c>
      <c r="LE90" s="34">
        <v>-1.0701092256190701</v>
      </c>
      <c r="LF90" s="34">
        <v>1.0637197199999999</v>
      </c>
      <c r="LG90" s="34">
        <v>192174.965432</v>
      </c>
      <c r="LH90" s="34"/>
      <c r="LI90" s="34">
        <v>0.66</v>
      </c>
      <c r="LJ90" s="34">
        <v>808.91383907259001</v>
      </c>
      <c r="LK90" s="34">
        <v>159.69495183334001</v>
      </c>
      <c r="LL90" s="34">
        <v>6.4068789165130902</v>
      </c>
      <c r="LM90" s="34">
        <v>61.842513888138001</v>
      </c>
      <c r="LN90" s="34">
        <v>2.7</v>
      </c>
      <c r="LO90" s="34">
        <v>648.96632461107299</v>
      </c>
      <c r="LP90" s="34"/>
      <c r="LQ90" s="34"/>
      <c r="LR90" s="34">
        <v>9.0237478086744005</v>
      </c>
      <c r="LS90" s="34">
        <v>0.12858156000000001</v>
      </c>
      <c r="LT90" s="34">
        <v>-2.66604719929594</v>
      </c>
      <c r="LU90" s="34">
        <v>-0.50057041596261198</v>
      </c>
      <c r="LV90" s="34">
        <v>-6.6163730000000004E-2</v>
      </c>
      <c r="LW90" s="34">
        <v>83149.350191999998</v>
      </c>
      <c r="LX90" s="34"/>
      <c r="LY90" s="34">
        <v>0.62</v>
      </c>
      <c r="LZ90" s="34">
        <v>533.17792139703897</v>
      </c>
      <c r="MA90" s="34">
        <v>60.353345878141504</v>
      </c>
      <c r="MB90" s="34">
        <v>1.9172349826447299</v>
      </c>
      <c r="MC90" s="34">
        <v>53.517822353248903</v>
      </c>
      <c r="MD90" s="34">
        <v>2.2000000000000002</v>
      </c>
      <c r="ME90" s="34">
        <v>697.67543361129106</v>
      </c>
      <c r="MF90" s="34"/>
      <c r="MG90" s="34"/>
      <c r="MH90" s="34">
        <v>37.450386609857098</v>
      </c>
      <c r="MI90" s="34">
        <v>3.7341059986470002</v>
      </c>
      <c r="MJ90" s="34">
        <v>-4.6115448499168199</v>
      </c>
      <c r="MK90" s="34">
        <v>-1.49861082912965</v>
      </c>
      <c r="ML90" s="34">
        <v>-1.8920302200000001</v>
      </c>
      <c r="MM90" s="34">
        <v>31221.095595000101</v>
      </c>
      <c r="MN90" s="34"/>
      <c r="MO90" s="34">
        <v>0.12</v>
      </c>
      <c r="MP90" s="34">
        <v>606.73514972105397</v>
      </c>
      <c r="MQ90" s="34">
        <v>32.223093696938903</v>
      </c>
      <c r="MR90" s="34">
        <v>13.8860248189236</v>
      </c>
      <c r="MS90" s="34">
        <v>44.831165374374002</v>
      </c>
      <c r="MT90" s="34">
        <v>3.8</v>
      </c>
      <c r="MU90" s="34">
        <v>561.75741354569595</v>
      </c>
      <c r="MV90" s="34"/>
      <c r="MW90" s="34"/>
      <c r="MX90" s="34">
        <v>34.954417519807897</v>
      </c>
      <c r="MY90" s="34">
        <v>13.5298493558437</v>
      </c>
      <c r="MZ90" s="34">
        <v>-4.9447176011069702</v>
      </c>
      <c r="NA90" s="34">
        <v>-3.3896165512485901</v>
      </c>
      <c r="NB90" s="34">
        <v>-1.2521062041212501</v>
      </c>
      <c r="NC90" s="34">
        <v>240412.01882</v>
      </c>
      <c r="ND90" s="34"/>
      <c r="NE90" s="34">
        <v>0.17</v>
      </c>
      <c r="NF90" s="34">
        <v>447.57132347168402</v>
      </c>
      <c r="NG90" s="34">
        <v>40.426881930467303</v>
      </c>
      <c r="NH90" s="34">
        <v>8.9628770161131008</v>
      </c>
      <c r="NI90" s="34">
        <v>64.796331127431102</v>
      </c>
      <c r="NJ90" s="34">
        <v>3.8</v>
      </c>
      <c r="NK90" s="34">
        <v>427.763098310901</v>
      </c>
      <c r="NL90" s="34">
        <v>2.8689129800000002</v>
      </c>
      <c r="NM90" s="34"/>
      <c r="NN90" s="34">
        <v>107.16711605447</v>
      </c>
      <c r="NO90" s="34">
        <v>12.25835796</v>
      </c>
      <c r="NP90" s="34">
        <v>-11.5735293266666</v>
      </c>
      <c r="NQ90" s="34">
        <v>-4.31225599333332</v>
      </c>
      <c r="NR90" s="34">
        <v>-6.8811341099999996</v>
      </c>
      <c r="NS90" s="34">
        <v>124600.778028</v>
      </c>
      <c r="NT90" s="34"/>
      <c r="NU90" s="34">
        <v>0.47</v>
      </c>
      <c r="NV90" s="34">
        <v>204.23283420617301</v>
      </c>
      <c r="NW90" s="34">
        <v>37.268958379024603</v>
      </c>
      <c r="NX90" s="34">
        <v>0.59952727988418297</v>
      </c>
      <c r="NY90" s="34">
        <v>185.66177844582</v>
      </c>
      <c r="NZ90" s="34">
        <v>13</v>
      </c>
      <c r="OA90" s="34">
        <v>1483.17978643834</v>
      </c>
      <c r="OB90" s="34"/>
      <c r="OC90" s="34"/>
      <c r="OD90" s="34">
        <v>226.661314570439</v>
      </c>
      <c r="OE90" s="34">
        <v>17.030486881816699</v>
      </c>
      <c r="OF90" s="34">
        <v>-20.642544358423699</v>
      </c>
      <c r="OG90" s="34">
        <v>-8.1241597631019893</v>
      </c>
      <c r="OH90" s="34">
        <v>-9.7337264092145102</v>
      </c>
      <c r="OI90" s="34">
        <v>55350.787356000103</v>
      </c>
      <c r="OJ90" s="34"/>
      <c r="OK90" s="34">
        <v>0.17</v>
      </c>
      <c r="OL90" s="34">
        <v>1024.8826252685301</v>
      </c>
      <c r="OM90" s="34">
        <v>122.45090788760299</v>
      </c>
      <c r="ON90" s="34">
        <v>34.741994629293998</v>
      </c>
      <c r="OO90" s="34">
        <v>301.10425865291501</v>
      </c>
      <c r="OP90" s="34">
        <v>8.1</v>
      </c>
      <c r="OQ90" s="34">
        <v>1565.7981672757701</v>
      </c>
      <c r="OR90" s="34">
        <v>17.137091460000001</v>
      </c>
      <c r="OS90" s="34"/>
      <c r="OT90" s="34">
        <v>63.246414756747598</v>
      </c>
      <c r="OU90" s="34">
        <v>18.723542092018</v>
      </c>
      <c r="OV90" s="34">
        <v>-16.9793531636609</v>
      </c>
      <c r="OW90" s="34">
        <v>-0.94923250935972003</v>
      </c>
      <c r="OX90" s="34">
        <v>-14.82383098</v>
      </c>
      <c r="OY90" s="34">
        <v>32077.137215999999</v>
      </c>
      <c r="OZ90" s="34"/>
      <c r="PA90" s="34">
        <v>0.72</v>
      </c>
      <c r="PB90" s="34">
        <v>1417.51698329494</v>
      </c>
      <c r="PC90" s="34">
        <v>19.431090254930901</v>
      </c>
      <c r="PD90" s="34">
        <v>5.6079527543789096</v>
      </c>
      <c r="PE90" s="34">
        <v>123.242140971517</v>
      </c>
      <c r="PF90" s="34">
        <v>2.4</v>
      </c>
      <c r="PG90" s="34">
        <v>427.40189007624701</v>
      </c>
      <c r="PH90" s="34"/>
      <c r="PI90" s="34"/>
      <c r="PJ90" s="34">
        <v>43.078721627498098</v>
      </c>
      <c r="PK90" s="34">
        <v>3.5488388326470002</v>
      </c>
      <c r="PL90" s="34">
        <v>-4.5698621048017198</v>
      </c>
      <c r="PM90" s="34">
        <v>-1.47237439909698</v>
      </c>
      <c r="PN90" s="34">
        <v>-2.1924169333334</v>
      </c>
      <c r="PO90" s="34">
        <v>13214.869545</v>
      </c>
      <c r="PP90" s="34"/>
      <c r="PQ90" s="34">
        <v>0.14000000000000001</v>
      </c>
      <c r="PR90" s="34">
        <v>256.028605234439</v>
      </c>
      <c r="PS90" s="34">
        <v>27.135840966764501</v>
      </c>
      <c r="PT90" s="34">
        <v>11.1895987599131</v>
      </c>
      <c r="PU90" s="34">
        <v>133.047845115131</v>
      </c>
      <c r="PV90" s="34">
        <v>11.2</v>
      </c>
      <c r="PW90" s="34">
        <v>1781.92684595486</v>
      </c>
      <c r="PX90" s="34"/>
      <c r="PY90" s="34"/>
      <c r="PZ90" s="34">
        <v>148.81585490278999</v>
      </c>
      <c r="QA90" s="34">
        <v>29.642656459767</v>
      </c>
      <c r="QB90" s="34">
        <v>-20.286779287860401</v>
      </c>
      <c r="QC90" s="34">
        <v>-5.78073561706214</v>
      </c>
      <c r="QD90" s="34">
        <v>-10.8635478917783</v>
      </c>
      <c r="QE90" s="34">
        <v>74057.384460999994</v>
      </c>
      <c r="QF90" s="34"/>
      <c r="QG90" s="34">
        <v>0.27</v>
      </c>
      <c r="QH90" s="34">
        <v>1298.3559683651099</v>
      </c>
      <c r="QI90" s="34">
        <v>98.257846343222397</v>
      </c>
      <c r="QJ90" s="34">
        <v>52.265780519561702</v>
      </c>
      <c r="QK90" s="34">
        <v>333.04725072697198</v>
      </c>
      <c r="QL90" s="34">
        <v>6.6</v>
      </c>
      <c r="QM90" s="34">
        <v>1088.3562701124799</v>
      </c>
      <c r="QN90" s="34"/>
      <c r="QO90" s="34"/>
      <c r="QP90" s="34">
        <v>71.618092834493893</v>
      </c>
      <c r="QQ90" s="34">
        <v>1.9710352476999999</v>
      </c>
      <c r="QR90" s="34">
        <v>-3.0958843292853899</v>
      </c>
      <c r="QS90" s="34">
        <v>-2.3813250083333299</v>
      </c>
      <c r="QT90" s="34">
        <v>-0.17978538999999999</v>
      </c>
      <c r="QU90" s="34">
        <v>91728.919643999994</v>
      </c>
      <c r="QV90" s="34"/>
      <c r="QW90" s="34">
        <v>0.66</v>
      </c>
      <c r="QX90" s="34">
        <v>859.07897322283895</v>
      </c>
      <c r="QY90" s="34">
        <v>18.145316887847699</v>
      </c>
      <c r="QZ90" s="34">
        <v>7.8825919157009103</v>
      </c>
      <c r="RA90" s="34">
        <v>203.249388086089</v>
      </c>
      <c r="RB90" s="34">
        <v>7.8</v>
      </c>
      <c r="RC90" s="34">
        <v>218.628613902719</v>
      </c>
      <c r="RD90" s="34"/>
      <c r="RE90" s="34"/>
      <c r="RF90" s="34">
        <v>20.996969397529501</v>
      </c>
      <c r="RG90" s="34">
        <v>2.9372037600000001</v>
      </c>
      <c r="RH90" s="34">
        <v>-4.2136785999999997</v>
      </c>
      <c r="RI90" s="34">
        <v>-0.85674287666666404</v>
      </c>
      <c r="RJ90" s="34">
        <v>-2.7587108233333399</v>
      </c>
      <c r="RK90" s="34">
        <v>9840.0304140000098</v>
      </c>
      <c r="RL90" s="34"/>
      <c r="RM90" s="34">
        <v>0.06</v>
      </c>
      <c r="RN90" s="34">
        <v>80.244591611232906</v>
      </c>
      <c r="RO90" s="34">
        <v>8.3556500243199991</v>
      </c>
      <c r="RP90" s="34">
        <v>1.7107338400000001</v>
      </c>
      <c r="RQ90" s="34">
        <v>128.317638427166</v>
      </c>
      <c r="RR90" s="34">
        <v>6</v>
      </c>
      <c r="RS90" s="34">
        <v>365.79801727432698</v>
      </c>
      <c r="RT90" s="34"/>
      <c r="RU90" s="34"/>
      <c r="RV90" s="34">
        <v>16.688483737082102</v>
      </c>
      <c r="RW90" s="34">
        <v>35.975002301719996</v>
      </c>
      <c r="RX90" s="34">
        <v>-21.647939373297</v>
      </c>
      <c r="RY90" s="34">
        <v>-0.91815226820310203</v>
      </c>
      <c r="RZ90" s="34">
        <v>-2.1209436799999999</v>
      </c>
      <c r="SA90" s="34">
        <v>21190.318898000001</v>
      </c>
      <c r="SB90" s="34"/>
      <c r="SC90" s="34">
        <v>0.17</v>
      </c>
      <c r="SD90" s="34">
        <v>259.24477352185102</v>
      </c>
      <c r="SE90" s="34">
        <v>17.262569503000002</v>
      </c>
      <c r="SF90" s="34">
        <v>9.3626696028556395</v>
      </c>
      <c r="SG90" s="34">
        <v>79.928004646619996</v>
      </c>
      <c r="SH90" s="34">
        <v>2.5</v>
      </c>
      <c r="SI90" s="34">
        <v>1153.10659999221</v>
      </c>
      <c r="SJ90" s="34"/>
      <c r="SK90" s="34"/>
      <c r="SL90" s="34">
        <v>11.6749530316487</v>
      </c>
      <c r="SM90" s="34">
        <v>3.04743517</v>
      </c>
      <c r="SN90" s="34">
        <v>-2.7391930308860601</v>
      </c>
      <c r="SO90" s="34">
        <v>-0.54057685121215904</v>
      </c>
      <c r="SP90" s="34">
        <v>-1.4989089600000001</v>
      </c>
      <c r="SQ90" s="34">
        <v>36143.972830000101</v>
      </c>
      <c r="SR90" s="34"/>
      <c r="SS90" s="34">
        <v>0.73</v>
      </c>
      <c r="ST90" s="34">
        <v>982.94964688214202</v>
      </c>
      <c r="SU90" s="34">
        <v>15.7528513578347</v>
      </c>
      <c r="SV90" s="34">
        <v>31.128510654705099</v>
      </c>
      <c r="SW90" s="34">
        <v>123.27559109752799</v>
      </c>
      <c r="SX90" s="34">
        <v>2.4</v>
      </c>
      <c r="SY90" s="34">
        <v>167.10554134370901</v>
      </c>
      <c r="SZ90" s="34">
        <v>6.5491320000000006E-2</v>
      </c>
      <c r="TA90" s="34"/>
      <c r="TB90" s="34">
        <v>52.1047857217903</v>
      </c>
      <c r="TC90" s="34">
        <v>7.6413574882340001</v>
      </c>
      <c r="TD90" s="34">
        <v>-8.3391802561423205</v>
      </c>
      <c r="TE90" s="34">
        <v>-1.2943254378314</v>
      </c>
      <c r="TF90" s="34">
        <v>-4.9510396699999699</v>
      </c>
      <c r="TG90" s="34">
        <v>17432.523952</v>
      </c>
      <c r="TH90" s="34"/>
      <c r="TI90" s="34">
        <v>0.01</v>
      </c>
      <c r="TJ90" s="34">
        <v>126.413402462211</v>
      </c>
      <c r="TK90" s="34">
        <v>13.3653718484395</v>
      </c>
      <c r="TL90" s="34">
        <v>12.010636595640401</v>
      </c>
      <c r="TM90" s="34">
        <v>15.316130437418501</v>
      </c>
      <c r="TN90" s="34">
        <v>5.8</v>
      </c>
      <c r="TO90" s="34">
        <v>6516.8579183894999</v>
      </c>
      <c r="TP90" s="34">
        <v>162.64883245259799</v>
      </c>
      <c r="TQ90" s="34"/>
      <c r="TR90" s="34">
        <v>65.239762869043105</v>
      </c>
      <c r="TS90" s="34">
        <v>4.0237473567400004</v>
      </c>
      <c r="TT90" s="34">
        <v>-6.58947933863515</v>
      </c>
      <c r="TU90" s="34">
        <v>-1.40397496117403</v>
      </c>
      <c r="TV90" s="34">
        <v>-1.9004935000000001</v>
      </c>
      <c r="TW90" s="34">
        <v>2927541.0658559701</v>
      </c>
      <c r="TX90" s="34">
        <v>74377.424320999999</v>
      </c>
      <c r="TY90" s="34">
        <v>0.53</v>
      </c>
      <c r="TZ90" s="34">
        <v>3930.0714256392998</v>
      </c>
      <c r="UA90" s="34">
        <v>850.65865307696004</v>
      </c>
      <c r="UB90" s="34">
        <v>714.59949088316205</v>
      </c>
      <c r="UC90" s="34">
        <v>1021.52834879008</v>
      </c>
      <c r="UD90" s="34">
        <v>5.2</v>
      </c>
      <c r="UE90" s="34">
        <v>5790.43837493309</v>
      </c>
      <c r="UF90" s="34">
        <v>161.956533422598</v>
      </c>
      <c r="UG90" s="34"/>
      <c r="UH90" s="34">
        <v>22.172471955863902</v>
      </c>
      <c r="UI90" s="34">
        <v>0.96852841674000001</v>
      </c>
      <c r="UJ90" s="34">
        <v>-4.6592366348453904</v>
      </c>
      <c r="UK90" s="34">
        <v>-0.92952812117402905</v>
      </c>
      <c r="UL90" s="34">
        <v>-0.72766892999999999</v>
      </c>
      <c r="UM90" s="34">
        <v>2440096.16377798</v>
      </c>
      <c r="UN90" s="34"/>
      <c r="UO90" s="34">
        <v>0.47</v>
      </c>
      <c r="UP90" s="34">
        <v>3786.7992818849698</v>
      </c>
      <c r="UQ90" s="34">
        <v>783.17444030923605</v>
      </c>
      <c r="UR90" s="34">
        <v>258.78214730619197</v>
      </c>
      <c r="US90" s="34">
        <v>961.68250543268698</v>
      </c>
      <c r="UT90" s="34">
        <v>4.0999999999999996</v>
      </c>
      <c r="UU90" s="34">
        <v>2784.8785636388002</v>
      </c>
      <c r="UV90" s="34">
        <v>161.956533422598</v>
      </c>
      <c r="UW90" s="34"/>
      <c r="UX90" s="34">
        <v>10.5415162830048</v>
      </c>
      <c r="UY90" s="34">
        <v>0.92218078674000004</v>
      </c>
      <c r="UZ90" s="34">
        <v>-3.3038284104168998</v>
      </c>
      <c r="VA90" s="34">
        <v>-0.46322377450736102</v>
      </c>
      <c r="VB90" s="34">
        <v>-0.72284524999999999</v>
      </c>
      <c r="VC90" s="34">
        <v>2203215.9185999902</v>
      </c>
      <c r="VD90" s="34"/>
      <c r="VE90" s="34">
        <v>0.43</v>
      </c>
      <c r="VF90" s="34">
        <v>2371.1971372048602</v>
      </c>
      <c r="VG90" s="34">
        <v>249.79451643983401</v>
      </c>
      <c r="VH90" s="34">
        <v>70.790569369089098</v>
      </c>
      <c r="VI90" s="34">
        <v>93.096340625018399</v>
      </c>
      <c r="VJ90" s="34">
        <v>2.4</v>
      </c>
      <c r="VK90" s="34">
        <v>149.73635021907199</v>
      </c>
      <c r="VL90" s="34">
        <v>0.69229903000000004</v>
      </c>
      <c r="VM90" s="34"/>
      <c r="VN90" s="34">
        <v>0.145872007172</v>
      </c>
      <c r="VO90" s="34">
        <v>2.4302428699999998</v>
      </c>
      <c r="VP90" s="34">
        <v>-1.1757314935669601</v>
      </c>
      <c r="VQ90" s="34">
        <v>-1.257279E-2</v>
      </c>
      <c r="VR90" s="34">
        <v>-1.15344333</v>
      </c>
      <c r="VS90" s="34">
        <v>96330.111113000006</v>
      </c>
      <c r="VT90" s="34">
        <v>74377.424320999999</v>
      </c>
      <c r="VU90" s="34">
        <v>0.91</v>
      </c>
      <c r="VV90" s="34">
        <v>35.809694783322499</v>
      </c>
      <c r="VW90" s="34">
        <v>45.147466594405003</v>
      </c>
      <c r="VX90" s="34">
        <v>65.650086181344705</v>
      </c>
      <c r="VY90" s="34">
        <v>3.12910266</v>
      </c>
      <c r="VZ90" s="34">
        <v>8.4</v>
      </c>
      <c r="WA90" s="34">
        <v>576.68319323734102</v>
      </c>
      <c r="WB90" s="34"/>
      <c r="WC90" s="34"/>
      <c r="WD90" s="34">
        <v>37.5353056260073</v>
      </c>
      <c r="WE90" s="34"/>
      <c r="WF90" s="34">
        <v>-0.45988286022282199</v>
      </c>
      <c r="WG90" s="34">
        <v>-0.38310962999999998</v>
      </c>
      <c r="WH90" s="34"/>
      <c r="WI90" s="34">
        <v>391114.79096499999</v>
      </c>
      <c r="WJ90" s="34"/>
      <c r="WK90" s="34">
        <v>0.8</v>
      </c>
      <c r="WL90" s="34">
        <v>107.462448971008</v>
      </c>
      <c r="WM90" s="34">
        <v>22.3367461733189</v>
      </c>
      <c r="WN90" s="34">
        <v>390.167257395626</v>
      </c>
      <c r="WO90" s="34">
        <v>56.716740697388303</v>
      </c>
      <c r="WP90" s="34">
        <v>15.4</v>
      </c>
      <c r="WQ90" s="34">
        <v>1290.52794785064</v>
      </c>
      <c r="WR90" s="34"/>
      <c r="WS90" s="34"/>
      <c r="WT90" s="34">
        <v>19.641474809169999</v>
      </c>
      <c r="WU90" s="34">
        <v>3.1971551902197999</v>
      </c>
      <c r="WV90" s="34">
        <v>-2.5663295977169298</v>
      </c>
      <c r="WW90" s="34">
        <v>-0.69309593540467695</v>
      </c>
      <c r="WX90" s="34">
        <v>-1.0738381216673401</v>
      </c>
      <c r="WY90" s="34">
        <v>373347.22034899698</v>
      </c>
      <c r="WZ90" s="34"/>
      <c r="XA90" s="34">
        <v>0.28000000000000003</v>
      </c>
      <c r="XB90" s="34">
        <v>936.55686521894199</v>
      </c>
      <c r="XC90" s="34">
        <v>87.651467148872001</v>
      </c>
      <c r="XD90" s="34">
        <v>143.71896658358301</v>
      </c>
      <c r="XE90" s="34">
        <v>122.600648899237</v>
      </c>
      <c r="XF90" s="34">
        <v>5.8</v>
      </c>
      <c r="XG90" s="34">
        <v>8233.0552695545994</v>
      </c>
      <c r="XH90" s="34"/>
      <c r="XI90" s="34"/>
      <c r="XJ90" s="34">
        <v>711.09177028531701</v>
      </c>
      <c r="XK90" s="34">
        <v>144.77405158815901</v>
      </c>
      <c r="XL90" s="34">
        <v>-132.54879520525799</v>
      </c>
      <c r="XM90" s="34">
        <v>-26.1013231869096</v>
      </c>
      <c r="XN90" s="34">
        <v>-82.5913527055705</v>
      </c>
      <c r="XO90" s="34">
        <v>738149.57201200095</v>
      </c>
      <c r="XP90" s="34"/>
      <c r="XQ90" s="34">
        <v>7.0000000000000007E-2</v>
      </c>
      <c r="XR90" s="34">
        <v>6963.0864578619903</v>
      </c>
      <c r="XS90" s="34">
        <v>400.27048702661</v>
      </c>
      <c r="XT90" s="34">
        <v>280.68791197019101</v>
      </c>
      <c r="XU90" s="34">
        <v>589.01041269581799</v>
      </c>
      <c r="XV90" s="34">
        <v>3.5</v>
      </c>
      <c r="XW90" s="34">
        <v>4877.9539376778803</v>
      </c>
      <c r="XX90" s="34"/>
      <c r="XY90" s="34"/>
      <c r="XZ90" s="34">
        <v>427.81270056708399</v>
      </c>
      <c r="YA90" s="34">
        <v>78.784200829402394</v>
      </c>
      <c r="YB90" s="34">
        <v>-80.550863864387495</v>
      </c>
      <c r="YC90" s="34">
        <v>-16.259673151824501</v>
      </c>
      <c r="YD90" s="34">
        <v>-45.7583432378579</v>
      </c>
      <c r="YE90" s="34">
        <v>206885.13075999601</v>
      </c>
      <c r="YF90" s="34"/>
      <c r="YG90" s="34">
        <v>0.1</v>
      </c>
      <c r="YH90" s="34">
        <v>4198.3128922749102</v>
      </c>
      <c r="YI90" s="34">
        <v>82.986468129163896</v>
      </c>
      <c r="YJ90" s="34">
        <v>164.109463832237</v>
      </c>
      <c r="YK90" s="34">
        <v>432.54511344161</v>
      </c>
      <c r="YL90" s="34">
        <v>2.6</v>
      </c>
      <c r="YM90" s="34">
        <v>437.49008070116599</v>
      </c>
      <c r="YN90" s="34"/>
      <c r="YO90" s="34"/>
      <c r="YP90" s="34">
        <v>23.071031502348699</v>
      </c>
      <c r="YQ90" s="34">
        <v>4.8534540689377303</v>
      </c>
      <c r="YR90" s="34">
        <v>-3.5342893019474602</v>
      </c>
      <c r="YS90" s="34">
        <v>-0.75083075195037396</v>
      </c>
      <c r="YT90" s="34">
        <v>-0.784170681684629</v>
      </c>
      <c r="YU90" s="34">
        <v>63608.674318999801</v>
      </c>
      <c r="YV90" s="34"/>
      <c r="YW90" s="34">
        <v>0.1</v>
      </c>
      <c r="YX90" s="34">
        <v>358.81467314156902</v>
      </c>
      <c r="YY90" s="34">
        <v>31.7142166987115</v>
      </c>
      <c r="YZ90" s="34">
        <v>32.684434591806699</v>
      </c>
      <c r="ZA90" s="34">
        <v>14.2767562690799</v>
      </c>
      <c r="ZB90" s="34">
        <v>4.5</v>
      </c>
      <c r="ZC90" s="34">
        <v>2917.61125117551</v>
      </c>
      <c r="ZD90" s="34"/>
      <c r="ZE90" s="34"/>
      <c r="ZF90" s="34">
        <v>260.20803821588203</v>
      </c>
      <c r="ZG90" s="34">
        <v>61.136396689818802</v>
      </c>
      <c r="ZH90" s="34">
        <v>-48.463642038908503</v>
      </c>
      <c r="ZI90" s="34">
        <v>-9.0908192831333405</v>
      </c>
      <c r="ZJ90" s="34">
        <v>-36.048838786028199</v>
      </c>
      <c r="ZK90" s="34">
        <v>467655.76693300199</v>
      </c>
      <c r="ZL90" s="34"/>
      <c r="ZM90" s="34"/>
      <c r="ZN90" s="34">
        <v>2405.9588924454902</v>
      </c>
      <c r="ZO90" s="34">
        <v>285.56980219873299</v>
      </c>
      <c r="ZP90" s="34">
        <v>83.894013546147093</v>
      </c>
      <c r="ZQ90" s="34">
        <v>142.18854298512599</v>
      </c>
      <c r="ZR90" s="34">
        <v>4.7</v>
      </c>
      <c r="ZS90" s="34">
        <v>12910.543412905499</v>
      </c>
      <c r="ZT90" s="34">
        <v>0</v>
      </c>
      <c r="ZU90" s="34">
        <v>0</v>
      </c>
      <c r="ZV90" s="34">
        <v>952.13750012145101</v>
      </c>
      <c r="ZW90" s="34">
        <v>239.643106432678</v>
      </c>
      <c r="ZX90" s="34">
        <v>-216.76527276733799</v>
      </c>
      <c r="ZY90" s="34">
        <v>-44.866540238050902</v>
      </c>
      <c r="ZZ90" s="34">
        <v>-143.57948069872299</v>
      </c>
      <c r="AAA90" s="34">
        <v>582588.53469499794</v>
      </c>
      <c r="AAB90" s="34">
        <v>0</v>
      </c>
      <c r="AAC90" s="34">
        <v>0.24</v>
      </c>
      <c r="AAD90" s="34">
        <v>9701.0815785499508</v>
      </c>
      <c r="AAE90" s="34">
        <v>854.55044419658498</v>
      </c>
      <c r="AAF90" s="34">
        <v>418.04266638288698</v>
      </c>
      <c r="AAG90" s="34">
        <v>1936.8687237760601</v>
      </c>
      <c r="AAH90" s="34">
        <v>4.2</v>
      </c>
      <c r="AAI90" s="34">
        <v>8972.2716090493195</v>
      </c>
      <c r="AAJ90" s="34">
        <v>338.54522983560003</v>
      </c>
      <c r="AAK90" s="34">
        <v>0</v>
      </c>
      <c r="AAL90" s="34">
        <v>509.28628838193998</v>
      </c>
      <c r="AAM90" s="34">
        <v>162.78865331072501</v>
      </c>
      <c r="AAN90" s="34">
        <v>-121.80744958319001</v>
      </c>
      <c r="AAO90" s="34">
        <v>-15.3916457571954</v>
      </c>
      <c r="AAP90" s="34">
        <v>-60.895354770000203</v>
      </c>
      <c r="AAQ90" s="34">
        <v>4478305.0427259803</v>
      </c>
      <c r="AAR90" s="34">
        <v>0</v>
      </c>
      <c r="AAS90" s="34">
        <v>0.3</v>
      </c>
      <c r="AAT90" s="34">
        <v>7216.4808985580403</v>
      </c>
      <c r="AAU90" s="34">
        <v>879.56564275672497</v>
      </c>
      <c r="AAV90" s="34">
        <v>396.17762010940999</v>
      </c>
      <c r="AAW90" s="34">
        <v>480.04744762513502</v>
      </c>
      <c r="AAX90" s="34">
        <v>3.9</v>
      </c>
      <c r="AAY90" s="34">
        <v>1777.8763344128699</v>
      </c>
      <c r="AAZ90" s="34">
        <v>0</v>
      </c>
      <c r="ABA90" s="34">
        <v>0</v>
      </c>
      <c r="ABB90" s="34">
        <v>188.67349954786499</v>
      </c>
      <c r="ABC90" s="34">
        <v>47.6583230792709</v>
      </c>
      <c r="ABD90" s="34">
        <v>-36.298762404145798</v>
      </c>
      <c r="ABE90" s="34">
        <v>-3.8591673355696199</v>
      </c>
      <c r="ABF90" s="34">
        <v>-7.0126000066667604</v>
      </c>
      <c r="ABG90" s="34">
        <v>306786.41901400097</v>
      </c>
      <c r="ABH90" s="34">
        <v>0</v>
      </c>
      <c r="ABI90" s="34">
        <v>7.0000000000000007E-2</v>
      </c>
      <c r="ABJ90" s="34">
        <v>1424.5306175635701</v>
      </c>
      <c r="ABK90" s="34">
        <v>182.565161829522</v>
      </c>
      <c r="ABL90" s="34">
        <v>46.229741322799299</v>
      </c>
      <c r="ABM90" s="34">
        <v>124.550813696969</v>
      </c>
      <c r="ABN90" s="34">
        <v>3.9</v>
      </c>
      <c r="ABO90" s="34">
        <v>5417.5244492993497</v>
      </c>
      <c r="ABP90" s="34">
        <v>338.54522983560003</v>
      </c>
      <c r="ABQ90" s="34">
        <v>0</v>
      </c>
      <c r="ABR90" s="34">
        <v>222.99707002813301</v>
      </c>
      <c r="ABS90" s="34">
        <v>62.580291189999997</v>
      </c>
      <c r="ABT90" s="34">
        <v>-53.668207502328798</v>
      </c>
      <c r="ABU90" s="34">
        <v>-8.1977253723287902</v>
      </c>
      <c r="ABV90" s="34">
        <v>-28.351232889999999</v>
      </c>
      <c r="ABW90" s="34">
        <v>3980006.5718729999</v>
      </c>
      <c r="ABX90" s="34">
        <v>0</v>
      </c>
      <c r="ABY90" s="34">
        <v>0.43</v>
      </c>
      <c r="ABZ90" s="34">
        <v>4750.64184794633</v>
      </c>
      <c r="ACA90" s="34">
        <v>520.70812301240699</v>
      </c>
      <c r="ACB90" s="34">
        <v>34.534105230000002</v>
      </c>
      <c r="ACC90" s="34">
        <v>111.640373110615</v>
      </c>
      <c r="ACD90" s="34">
        <v>3</v>
      </c>
      <c r="ACE90" s="34">
        <v>45.254544193023399</v>
      </c>
      <c r="ACF90" s="34">
        <v>0</v>
      </c>
      <c r="ACG90" s="34">
        <v>0</v>
      </c>
      <c r="ACH90" s="34">
        <v>7.7355593080291003</v>
      </c>
      <c r="ACI90" s="34">
        <v>5.09331426471</v>
      </c>
      <c r="ACJ90" s="34">
        <v>-4.1992763283333296</v>
      </c>
      <c r="ACK90" s="34">
        <v>-0.96727018333333403</v>
      </c>
      <c r="ACL90" s="34">
        <v>-2.8550233999999999</v>
      </c>
      <c r="ACM90" s="34">
        <v>95940.431677999994</v>
      </c>
      <c r="ACN90" s="34">
        <v>0</v>
      </c>
      <c r="ACO90" s="34">
        <v>0.18</v>
      </c>
      <c r="ACP90" s="34">
        <v>40.026064815642499</v>
      </c>
      <c r="ACQ90" s="34">
        <v>1.7479257673808899</v>
      </c>
      <c r="ACR90" s="34">
        <v>0</v>
      </c>
      <c r="ACS90" s="34">
        <v>3.4805536099999999</v>
      </c>
      <c r="ACT90" s="34">
        <v>5.0999999999999996</v>
      </c>
      <c r="ACU90" s="34">
        <v>1581.7592416954301</v>
      </c>
      <c r="ACV90" s="34">
        <v>0</v>
      </c>
      <c r="ACW90" s="34">
        <v>0</v>
      </c>
      <c r="ACX90" s="34">
        <v>84.989402670311406</v>
      </c>
      <c r="ACY90" s="34">
        <v>47.290876626744001</v>
      </c>
      <c r="ACZ90" s="34">
        <v>-27.366525163782899</v>
      </c>
      <c r="ADA90" s="34">
        <v>-2.2770014080323899</v>
      </c>
      <c r="ADB90" s="34">
        <v>-22.651626623333399</v>
      </c>
      <c r="ADC90" s="34">
        <v>87297.757333999994</v>
      </c>
      <c r="ADD90" s="34">
        <v>0</v>
      </c>
      <c r="ADE90" s="34">
        <v>0.09</v>
      </c>
      <c r="ADF90" s="34">
        <v>958.32506198512999</v>
      </c>
      <c r="ADG90" s="34">
        <v>125.178063968275</v>
      </c>
      <c r="ADH90" s="34">
        <v>310.12600483447102</v>
      </c>
      <c r="ADI90" s="34">
        <v>188.130110907551</v>
      </c>
      <c r="ADJ90" s="34">
        <v>7.3</v>
      </c>
      <c r="ADK90" s="34">
        <v>149.85703944865099</v>
      </c>
      <c r="ADL90" s="34">
        <v>0</v>
      </c>
      <c r="ADM90" s="34">
        <v>0</v>
      </c>
      <c r="ADN90" s="34">
        <v>4.8907568276019902</v>
      </c>
      <c r="ADO90" s="34">
        <v>0.16584815</v>
      </c>
      <c r="ADP90" s="34">
        <v>-0.27467818459794902</v>
      </c>
      <c r="ADQ90" s="34">
        <v>-9.04814579312814E-2</v>
      </c>
      <c r="ADR90" s="34">
        <v>-2.4871850000000001E-2</v>
      </c>
      <c r="ADS90" s="34">
        <v>8273.8628270000099</v>
      </c>
      <c r="ADT90" s="34">
        <v>0</v>
      </c>
      <c r="ADU90" s="34">
        <v>0.05</v>
      </c>
      <c r="ADV90" s="34">
        <v>42.957306247372401</v>
      </c>
      <c r="ADW90" s="34">
        <v>49.366368179139499</v>
      </c>
      <c r="ADX90" s="34">
        <v>5.2877687221394503</v>
      </c>
      <c r="ADY90" s="34">
        <v>52.245596300000003</v>
      </c>
      <c r="ADZ90" s="34">
        <v>3.5</v>
      </c>
      <c r="AEA90" s="34">
        <v>2196.68307970568</v>
      </c>
      <c r="AEB90" s="34">
        <v>0</v>
      </c>
      <c r="AEC90" s="34">
        <v>0</v>
      </c>
      <c r="AED90" s="34">
        <v>274.719643608186</v>
      </c>
      <c r="AEE90" s="34">
        <v>22.781405722694899</v>
      </c>
      <c r="AEF90" s="34">
        <v>-32.9782616417911</v>
      </c>
      <c r="AEG90" s="34">
        <v>-12.5702747146332</v>
      </c>
      <c r="AEH90" s="34">
        <v>-15.442181004192401</v>
      </c>
      <c r="AEI90" s="34">
        <v>93062.875584998794</v>
      </c>
      <c r="AEJ90" s="34">
        <v>0</v>
      </c>
      <c r="AEK90" s="34">
        <v>0.15</v>
      </c>
      <c r="AEL90" s="34">
        <v>1307.3118749149901</v>
      </c>
      <c r="AEM90" s="34">
        <v>123.56925073541601</v>
      </c>
      <c r="AEN90" s="34">
        <v>454.89474679240902</v>
      </c>
      <c r="AEO90" s="34">
        <v>310.90720726286099</v>
      </c>
      <c r="AEP90" s="34">
        <v>5.7</v>
      </c>
      <c r="AEQ90" s="34">
        <v>43946.439716401299</v>
      </c>
      <c r="AER90" s="34">
        <v>0</v>
      </c>
      <c r="AES90" s="34">
        <v>0</v>
      </c>
      <c r="AET90" s="34">
        <v>811.80092890816104</v>
      </c>
      <c r="AEU90" s="34">
        <v>166.044483677014</v>
      </c>
      <c r="AEV90" s="34">
        <v>-126.317305669825</v>
      </c>
      <c r="AEW90" s="34">
        <v>-17.001524760916599</v>
      </c>
      <c r="AEX90" s="34">
        <v>-83.749307988773893</v>
      </c>
      <c r="AEY90" s="34">
        <v>204409.11710400099</v>
      </c>
      <c r="AEZ90" s="34">
        <v>0</v>
      </c>
      <c r="AFA90" s="34">
        <v>0.08</v>
      </c>
      <c r="AFB90" s="34">
        <v>32089.990696009201</v>
      </c>
      <c r="AFC90" s="34">
        <v>1511.1174649162999</v>
      </c>
      <c r="AFD90" s="34">
        <v>4213.0518326738502</v>
      </c>
      <c r="AFE90" s="34">
        <v>6132.2797228020399</v>
      </c>
      <c r="AFF90" s="34">
        <v>6.8</v>
      </c>
      <c r="AFG90" s="34">
        <v>26019.165808958802</v>
      </c>
      <c r="AFH90" s="34">
        <v>29.184122859999999</v>
      </c>
      <c r="AFI90" s="34">
        <v>0</v>
      </c>
      <c r="AFJ90" s="34">
        <v>906.55923565207399</v>
      </c>
      <c r="AFK90" s="34">
        <v>307.56290880051102</v>
      </c>
      <c r="AFL90" s="34">
        <v>-217.450949994263</v>
      </c>
      <c r="AFM90" s="34">
        <v>-45.715468728832903</v>
      </c>
      <c r="AFN90" s="34">
        <v>-208.424818066694</v>
      </c>
      <c r="AFO90" s="34"/>
      <c r="AFP90" s="34"/>
      <c r="AFQ90" s="34"/>
      <c r="AFR90" s="34">
        <v>21162.175458911901</v>
      </c>
      <c r="AFS90" s="34">
        <v>1137.8434169575</v>
      </c>
      <c r="AFT90" s="34">
        <v>845.38626551749996</v>
      </c>
      <c r="AFU90" s="34">
        <v>2873.7606675718698</v>
      </c>
      <c r="AFV90" s="34">
        <v>3.1</v>
      </c>
      <c r="AFW90" s="34">
        <v>10959.811442041</v>
      </c>
      <c r="AFX90" s="34">
        <v>0</v>
      </c>
      <c r="AFY90" s="34">
        <v>0</v>
      </c>
      <c r="AFZ90" s="34">
        <v>302.84223648004001</v>
      </c>
      <c r="AGA90" s="34">
        <v>19.810201676092799</v>
      </c>
      <c r="AGB90" s="34">
        <v>-40.893477529832602</v>
      </c>
      <c r="AGC90" s="34">
        <v>-18.416921233204601</v>
      </c>
      <c r="AGD90" s="34">
        <v>-14.838159307200799</v>
      </c>
      <c r="AGE90" s="34"/>
      <c r="AGF90" s="34"/>
      <c r="AGG90" s="34"/>
      <c r="AGH90" s="34">
        <v>9855.3399762358003</v>
      </c>
      <c r="AGI90" s="34">
        <v>174.265083943599</v>
      </c>
      <c r="AGJ90" s="34">
        <v>234.11525293434599</v>
      </c>
      <c r="AGK90" s="34">
        <v>696.09112892723499</v>
      </c>
      <c r="AGL90" s="34">
        <v>2.2999999999999998</v>
      </c>
      <c r="AGM90" s="34">
        <v>15059.3543669182</v>
      </c>
      <c r="AGN90" s="34">
        <v>29.184122859999999</v>
      </c>
      <c r="AGO90" s="34">
        <v>0</v>
      </c>
      <c r="AGP90" s="34">
        <v>603.71699917204</v>
      </c>
      <c r="AGQ90" s="34">
        <v>287.75270712441801</v>
      </c>
      <c r="AGR90" s="34">
        <v>-176.55747246449101</v>
      </c>
      <c r="AGS90" s="34">
        <v>-27.298547495625801</v>
      </c>
      <c r="AGT90" s="34">
        <v>-193.58665875949299</v>
      </c>
      <c r="AGU90" s="34"/>
      <c r="AGV90" s="34"/>
      <c r="AGW90" s="34"/>
      <c r="AGX90" s="34">
        <v>11306.835482676501</v>
      </c>
      <c r="AGY90" s="34">
        <v>963.57833301389996</v>
      </c>
      <c r="AGZ90" s="34">
        <v>611.27101258315395</v>
      </c>
      <c r="AHA90" s="34">
        <v>2177.66953864467</v>
      </c>
      <c r="AHB90" s="34">
        <v>3.7</v>
      </c>
      <c r="AHC90" s="34">
        <v>135172.304871884</v>
      </c>
      <c r="AHD90" s="34">
        <v>651.40464198645702</v>
      </c>
      <c r="AHE90" s="34"/>
      <c r="AHF90" s="34">
        <v>5979.3716012056902</v>
      </c>
      <c r="AHG90" s="34">
        <v>1511.19340205456</v>
      </c>
      <c r="AHH90" s="34">
        <v>-1114.15287505988</v>
      </c>
      <c r="AHI90" s="34">
        <v>-225.34403697000101</v>
      </c>
      <c r="AHJ90" s="34">
        <v>-739.14102847194897</v>
      </c>
      <c r="AHK90" s="34">
        <v>16535385.695249399</v>
      </c>
      <c r="AHL90" s="34">
        <v>717562.48728600005</v>
      </c>
      <c r="AHM90" s="34">
        <v>0.22</v>
      </c>
      <c r="AHN90" s="34">
        <v>100141.595506046</v>
      </c>
      <c r="AHO90" s="34">
        <v>7301.1250626496903</v>
      </c>
      <c r="AHP90" s="34">
        <v>8702.7729869147006</v>
      </c>
      <c r="AHQ90" s="34">
        <v>19026.811316275998</v>
      </c>
      <c r="AHR90" s="34">
        <v>5.5</v>
      </c>
      <c r="AHS90" s="32" t="s">
        <v>538</v>
      </c>
      <c r="AHT90" s="32" t="s">
        <v>539</v>
      </c>
      <c r="AHU90" s="32" t="s">
        <v>279</v>
      </c>
    </row>
    <row r="91" spans="1:906" ht="15" customHeight="1">
      <c r="A91" s="36" t="s">
        <v>36</v>
      </c>
      <c r="B91" s="58" t="s">
        <v>37</v>
      </c>
      <c r="C91" s="36" t="s">
        <v>167</v>
      </c>
      <c r="D91" s="74">
        <v>44926</v>
      </c>
      <c r="E91" s="58" t="s">
        <v>193</v>
      </c>
      <c r="F91" s="58" t="s">
        <v>191</v>
      </c>
      <c r="G91" s="150">
        <v>5152</v>
      </c>
      <c r="H91" s="34">
        <v>652</v>
      </c>
      <c r="I91" s="34"/>
      <c r="J91" s="34">
        <v>360</v>
      </c>
      <c r="K91" s="34">
        <v>173</v>
      </c>
      <c r="L91" s="34">
        <v>-163</v>
      </c>
      <c r="M91" s="34">
        <v>-25</v>
      </c>
      <c r="N91" s="34">
        <v>-96</v>
      </c>
      <c r="O91" s="34"/>
      <c r="P91" s="34"/>
      <c r="Q91" s="34"/>
      <c r="R91" s="34">
        <v>3389</v>
      </c>
      <c r="S91" s="31">
        <v>1450</v>
      </c>
      <c r="T91" s="31">
        <v>255</v>
      </c>
      <c r="U91" s="180">
        <v>57</v>
      </c>
      <c r="V91" s="34">
        <v>3.9</v>
      </c>
      <c r="W91" s="34">
        <v>99</v>
      </c>
      <c r="X91" s="34"/>
      <c r="Y91" s="34"/>
      <c r="Z91" s="34">
        <v>4</v>
      </c>
      <c r="AA91" s="34">
        <v>3</v>
      </c>
      <c r="AB91" s="34">
        <v>-3</v>
      </c>
      <c r="AC91" s="34"/>
      <c r="AD91" s="34">
        <v>2</v>
      </c>
      <c r="AE91" s="34"/>
      <c r="AF91" s="34"/>
      <c r="AG91" s="34"/>
      <c r="AH91" s="34">
        <v>73</v>
      </c>
      <c r="AI91" s="34">
        <v>23</v>
      </c>
      <c r="AJ91" s="34">
        <v>3</v>
      </c>
      <c r="AK91" s="34"/>
      <c r="AL91" s="34">
        <v>3.1</v>
      </c>
      <c r="AM91" s="34">
        <v>54</v>
      </c>
      <c r="AN91" s="34">
        <v>12</v>
      </c>
      <c r="AO91" s="34"/>
      <c r="AP91" s="34">
        <v>20</v>
      </c>
      <c r="AQ91" s="34"/>
      <c r="AR91" s="34">
        <v>-3</v>
      </c>
      <c r="AS91" s="34">
        <v>-2</v>
      </c>
      <c r="AT91" s="34"/>
      <c r="AU91" s="34"/>
      <c r="AV91" s="34"/>
      <c r="AW91" s="34"/>
      <c r="AX91" s="34">
        <v>27</v>
      </c>
      <c r="AY91" s="34">
        <v>11</v>
      </c>
      <c r="AZ91" s="34">
        <v>16</v>
      </c>
      <c r="BA91" s="34"/>
      <c r="BB91" s="34">
        <v>6.4</v>
      </c>
      <c r="BC91" s="34">
        <v>2</v>
      </c>
      <c r="BD91" s="34">
        <v>2</v>
      </c>
      <c r="BE91" s="34"/>
      <c r="BF91" s="34">
        <v>2</v>
      </c>
      <c r="BG91" s="34"/>
      <c r="BH91" s="34"/>
      <c r="BI91" s="34"/>
      <c r="BJ91" s="34"/>
      <c r="BK91" s="34"/>
      <c r="BL91" s="34"/>
      <c r="BM91" s="34"/>
      <c r="BN91" s="34"/>
      <c r="BO91" s="34">
        <v>2</v>
      </c>
      <c r="BP91" s="34"/>
      <c r="BQ91" s="34"/>
      <c r="BR91" s="34">
        <v>6.3</v>
      </c>
      <c r="BS91" s="34">
        <v>10</v>
      </c>
      <c r="BT91" s="34">
        <v>10</v>
      </c>
      <c r="BU91" s="34"/>
      <c r="BV91" s="34">
        <v>10</v>
      </c>
      <c r="BW91" s="34"/>
      <c r="BX91" s="34">
        <v>-1</v>
      </c>
      <c r="BY91" s="34">
        <v>-1</v>
      </c>
      <c r="BZ91" s="34"/>
      <c r="CA91" s="34"/>
      <c r="CB91" s="34"/>
      <c r="CC91" s="34"/>
      <c r="CD91" s="34">
        <v>10</v>
      </c>
      <c r="CE91" s="34"/>
      <c r="CF91" s="34"/>
      <c r="CG91" s="34"/>
      <c r="CH91" s="34">
        <v>2.7</v>
      </c>
      <c r="CI91" s="34"/>
      <c r="CJ91" s="34"/>
      <c r="CK91" s="34"/>
      <c r="CL91" s="34">
        <v>1</v>
      </c>
      <c r="CM91" s="34"/>
      <c r="CN91" s="34"/>
      <c r="CO91" s="34"/>
      <c r="CP91" s="34"/>
      <c r="CQ91" s="34"/>
      <c r="CR91" s="34"/>
      <c r="CS91" s="34"/>
      <c r="CT91" s="34"/>
      <c r="CU91" s="34"/>
      <c r="CV91" s="34"/>
      <c r="CW91" s="34"/>
      <c r="CX91" s="34">
        <v>0.5</v>
      </c>
      <c r="CY91" s="34">
        <v>42</v>
      </c>
      <c r="CZ91" s="34"/>
      <c r="DA91" s="34"/>
      <c r="DB91" s="34">
        <v>8</v>
      </c>
      <c r="DC91" s="34"/>
      <c r="DD91" s="34">
        <v>-2</v>
      </c>
      <c r="DE91" s="34">
        <v>-1</v>
      </c>
      <c r="DF91" s="34"/>
      <c r="DG91" s="34"/>
      <c r="DH91" s="34"/>
      <c r="DI91" s="34"/>
      <c r="DJ91" s="34">
        <v>17</v>
      </c>
      <c r="DK91" s="34">
        <v>9</v>
      </c>
      <c r="DL91" s="34">
        <v>16</v>
      </c>
      <c r="DM91" s="34"/>
      <c r="DN91" s="34">
        <v>7.4</v>
      </c>
      <c r="DO91" s="34"/>
      <c r="DP91" s="34"/>
      <c r="DQ91" s="34"/>
      <c r="DR91" s="34"/>
      <c r="DS91" s="34"/>
      <c r="DT91" s="34"/>
      <c r="DU91" s="34"/>
      <c r="DV91" s="34"/>
      <c r="DW91" s="34"/>
      <c r="DX91" s="34"/>
      <c r="DY91" s="34"/>
      <c r="DZ91" s="34"/>
      <c r="EA91" s="34"/>
      <c r="EB91" s="34"/>
      <c r="EC91" s="34"/>
      <c r="ED91" s="34">
        <v>2.1</v>
      </c>
      <c r="EE91" s="34">
        <v>1419</v>
      </c>
      <c r="EF91" s="34"/>
      <c r="EG91" s="34"/>
      <c r="EH91" s="34">
        <v>77</v>
      </c>
      <c r="EI91" s="34">
        <v>24</v>
      </c>
      <c r="EJ91" s="34">
        <v>-26</v>
      </c>
      <c r="EK91" s="34">
        <v>-4</v>
      </c>
      <c r="EL91" s="34">
        <v>-11</v>
      </c>
      <c r="EM91" s="34"/>
      <c r="EN91" s="34"/>
      <c r="EO91" s="34"/>
      <c r="EP91" s="34">
        <v>1044</v>
      </c>
      <c r="EQ91" s="34">
        <v>363</v>
      </c>
      <c r="ER91" s="34">
        <v>8</v>
      </c>
      <c r="ES91" s="34">
        <v>4</v>
      </c>
      <c r="ET91" s="34">
        <v>3.2</v>
      </c>
      <c r="EU91" s="34">
        <v>214</v>
      </c>
      <c r="EV91" s="34"/>
      <c r="EW91" s="34"/>
      <c r="EX91" s="34">
        <v>16</v>
      </c>
      <c r="EY91" s="34">
        <v>5</v>
      </c>
      <c r="EZ91" s="34">
        <v>-5</v>
      </c>
      <c r="FA91" s="34">
        <v>-1</v>
      </c>
      <c r="FB91" s="34">
        <v>-2</v>
      </c>
      <c r="FC91" s="34"/>
      <c r="FD91" s="34"/>
      <c r="FE91" s="34"/>
      <c r="FF91" s="34">
        <v>163</v>
      </c>
      <c r="FG91" s="34">
        <v>50</v>
      </c>
      <c r="FH91" s="34"/>
      <c r="FI91" s="34">
        <v>1</v>
      </c>
      <c r="FJ91" s="34">
        <v>2.8</v>
      </c>
      <c r="FK91" s="34">
        <v>36</v>
      </c>
      <c r="FL91" s="34"/>
      <c r="FM91" s="34"/>
      <c r="FN91" s="34">
        <v>9</v>
      </c>
      <c r="FO91" s="34"/>
      <c r="FP91" s="34">
        <v>-1</v>
      </c>
      <c r="FQ91" s="34">
        <v>-1</v>
      </c>
      <c r="FR91" s="34"/>
      <c r="FS91" s="34"/>
      <c r="FT91" s="34"/>
      <c r="FU91" s="34"/>
      <c r="FV91" s="34">
        <v>28</v>
      </c>
      <c r="FW91" s="34">
        <v>6</v>
      </c>
      <c r="FX91" s="34">
        <v>2</v>
      </c>
      <c r="FY91" s="34"/>
      <c r="FZ91" s="34">
        <v>2.8</v>
      </c>
      <c r="GA91" s="34">
        <v>14</v>
      </c>
      <c r="GB91" s="34"/>
      <c r="GC91" s="34"/>
      <c r="GD91" s="34"/>
      <c r="GE91" s="34"/>
      <c r="GF91" s="34"/>
      <c r="GG91" s="34"/>
      <c r="GH91" s="34"/>
      <c r="GI91" s="34"/>
      <c r="GJ91" s="34"/>
      <c r="GK91" s="34"/>
      <c r="GL91" s="34">
        <v>13</v>
      </c>
      <c r="GM91" s="34"/>
      <c r="GN91" s="34"/>
      <c r="GO91" s="34"/>
      <c r="GP91" s="34">
        <v>0.4</v>
      </c>
      <c r="GQ91" s="34">
        <v>14</v>
      </c>
      <c r="GR91" s="34"/>
      <c r="GS91" s="34"/>
      <c r="GT91" s="34">
        <v>5</v>
      </c>
      <c r="GU91" s="34"/>
      <c r="GV91" s="34"/>
      <c r="GW91" s="34"/>
      <c r="GX91" s="34"/>
      <c r="GY91" s="34"/>
      <c r="GZ91" s="34"/>
      <c r="HA91" s="34"/>
      <c r="HB91" s="34">
        <v>13</v>
      </c>
      <c r="HC91" s="34">
        <v>1</v>
      </c>
      <c r="HD91" s="34"/>
      <c r="HE91" s="34"/>
      <c r="HF91" s="34">
        <v>3</v>
      </c>
      <c r="HG91" s="34">
        <v>8</v>
      </c>
      <c r="HH91" s="34"/>
      <c r="HI91" s="34"/>
      <c r="HJ91" s="34"/>
      <c r="HK91" s="34"/>
      <c r="HL91" s="34"/>
      <c r="HM91" s="34"/>
      <c r="HN91" s="34"/>
      <c r="HO91" s="34"/>
      <c r="HP91" s="34"/>
      <c r="HQ91" s="34"/>
      <c r="HR91" s="34">
        <v>6</v>
      </c>
      <c r="HS91" s="34"/>
      <c r="HT91" s="34">
        <v>1</v>
      </c>
      <c r="HU91" s="34"/>
      <c r="HV91" s="34">
        <v>2.8</v>
      </c>
      <c r="HW91" s="34">
        <v>6</v>
      </c>
      <c r="HX91" s="34"/>
      <c r="HY91" s="34"/>
      <c r="HZ91" s="34">
        <v>1</v>
      </c>
      <c r="IA91" s="34"/>
      <c r="IB91" s="34"/>
      <c r="IC91" s="34"/>
      <c r="ID91" s="34"/>
      <c r="IE91" s="34"/>
      <c r="IF91" s="34"/>
      <c r="IG91" s="34"/>
      <c r="IH91" s="34">
        <v>5</v>
      </c>
      <c r="II91" s="34">
        <v>1</v>
      </c>
      <c r="IJ91" s="34"/>
      <c r="IK91" s="34"/>
      <c r="IL91" s="34">
        <v>2.2000000000000002</v>
      </c>
      <c r="IM91" s="34">
        <v>41</v>
      </c>
      <c r="IN91" s="34"/>
      <c r="IO91" s="34"/>
      <c r="IP91" s="34">
        <v>3</v>
      </c>
      <c r="IQ91" s="34">
        <v>5</v>
      </c>
      <c r="IR91" s="34">
        <v>-3</v>
      </c>
      <c r="IS91" s="34"/>
      <c r="IT91" s="34">
        <v>-3</v>
      </c>
      <c r="IU91" s="34"/>
      <c r="IV91" s="34"/>
      <c r="IW91" s="34"/>
      <c r="IX91" s="34">
        <v>31</v>
      </c>
      <c r="IY91" s="34">
        <v>9</v>
      </c>
      <c r="IZ91" s="34"/>
      <c r="JA91" s="34"/>
      <c r="JB91" s="34">
        <v>3.2</v>
      </c>
      <c r="JC91" s="34">
        <v>35</v>
      </c>
      <c r="JD91" s="34"/>
      <c r="JE91" s="34"/>
      <c r="JF91" s="34"/>
      <c r="JG91" s="34"/>
      <c r="JH91" s="34"/>
      <c r="JI91" s="34"/>
      <c r="JJ91" s="34"/>
      <c r="JK91" s="34"/>
      <c r="JL91" s="34"/>
      <c r="JM91" s="34"/>
      <c r="JN91" s="34">
        <v>28</v>
      </c>
      <c r="JO91" s="34">
        <v>7</v>
      </c>
      <c r="JP91" s="34"/>
      <c r="JQ91" s="34"/>
      <c r="JR91" s="34">
        <v>3.1</v>
      </c>
      <c r="JS91" s="34">
        <v>33</v>
      </c>
      <c r="JT91" s="34"/>
      <c r="JU91" s="34"/>
      <c r="JV91" s="34">
        <v>3</v>
      </c>
      <c r="JW91" s="34">
        <v>1</v>
      </c>
      <c r="JX91" s="34">
        <v>-1</v>
      </c>
      <c r="JY91" s="34">
        <v>-1</v>
      </c>
      <c r="JZ91" s="34"/>
      <c r="KA91" s="34"/>
      <c r="KB91" s="34"/>
      <c r="KC91" s="34"/>
      <c r="KD91" s="34">
        <v>23</v>
      </c>
      <c r="KE91" s="34">
        <v>8</v>
      </c>
      <c r="KF91" s="34">
        <v>2</v>
      </c>
      <c r="KG91" s="34"/>
      <c r="KH91" s="34">
        <v>4.2</v>
      </c>
      <c r="KI91" s="34"/>
      <c r="KJ91" s="34"/>
      <c r="KK91" s="34"/>
      <c r="KL91" s="34"/>
      <c r="KM91" s="34"/>
      <c r="KN91" s="34"/>
      <c r="KO91" s="34"/>
      <c r="KP91" s="34"/>
      <c r="KQ91" s="34"/>
      <c r="KR91" s="34"/>
      <c r="KS91" s="34"/>
      <c r="KT91" s="34"/>
      <c r="KU91" s="34"/>
      <c r="KV91" s="34"/>
      <c r="KW91" s="34"/>
      <c r="KX91" s="34">
        <v>0.1</v>
      </c>
      <c r="KY91" s="34">
        <v>31</v>
      </c>
      <c r="KZ91" s="34"/>
      <c r="LA91" s="34"/>
      <c r="LB91" s="34"/>
      <c r="LC91" s="34"/>
      <c r="LD91" s="34"/>
      <c r="LE91" s="34"/>
      <c r="LF91" s="34"/>
      <c r="LG91" s="34"/>
      <c r="LH91" s="34"/>
      <c r="LI91" s="34"/>
      <c r="LJ91" s="34">
        <v>16</v>
      </c>
      <c r="LK91" s="34">
        <v>15</v>
      </c>
      <c r="LL91" s="34"/>
      <c r="LM91" s="34"/>
      <c r="LN91" s="34">
        <v>5.2</v>
      </c>
      <c r="LO91" s="34">
        <v>19</v>
      </c>
      <c r="LP91" s="34"/>
      <c r="LQ91" s="34"/>
      <c r="LR91" s="34">
        <v>2</v>
      </c>
      <c r="LS91" s="34"/>
      <c r="LT91" s="34"/>
      <c r="LU91" s="34"/>
      <c r="LV91" s="34"/>
      <c r="LW91" s="34"/>
      <c r="LX91" s="34"/>
      <c r="LY91" s="34"/>
      <c r="LZ91" s="34">
        <v>18</v>
      </c>
      <c r="MA91" s="34"/>
      <c r="MB91" s="34"/>
      <c r="MC91" s="34"/>
      <c r="MD91" s="34">
        <v>2.1</v>
      </c>
      <c r="ME91" s="34">
        <v>71</v>
      </c>
      <c r="MF91" s="34"/>
      <c r="MG91" s="34"/>
      <c r="MH91" s="34">
        <v>1</v>
      </c>
      <c r="MI91" s="34">
        <v>1</v>
      </c>
      <c r="MJ91" s="34">
        <v>-1</v>
      </c>
      <c r="MK91" s="34"/>
      <c r="ML91" s="34">
        <v>-1</v>
      </c>
      <c r="MM91" s="34"/>
      <c r="MN91" s="34"/>
      <c r="MO91" s="34"/>
      <c r="MP91" s="34">
        <v>59</v>
      </c>
      <c r="MQ91" s="34">
        <v>12</v>
      </c>
      <c r="MR91" s="34"/>
      <c r="MS91" s="34"/>
      <c r="MT91" s="34">
        <v>3</v>
      </c>
      <c r="MU91" s="34">
        <v>105</v>
      </c>
      <c r="MV91" s="34"/>
      <c r="MW91" s="34"/>
      <c r="MX91" s="34">
        <v>7</v>
      </c>
      <c r="MY91" s="34"/>
      <c r="MZ91" s="34">
        <v>-2</v>
      </c>
      <c r="NA91" s="34">
        <v>-1</v>
      </c>
      <c r="NB91" s="34"/>
      <c r="NC91" s="34"/>
      <c r="ND91" s="34"/>
      <c r="NE91" s="34"/>
      <c r="NF91" s="34">
        <v>54</v>
      </c>
      <c r="NG91" s="34">
        <v>51</v>
      </c>
      <c r="NH91" s="34"/>
      <c r="NI91" s="34"/>
      <c r="NJ91" s="34">
        <v>4.4000000000000004</v>
      </c>
      <c r="NK91" s="34">
        <v>146</v>
      </c>
      <c r="NL91" s="34"/>
      <c r="NM91" s="34"/>
      <c r="NN91" s="34"/>
      <c r="NO91" s="34">
        <v>1</v>
      </c>
      <c r="NP91" s="34">
        <v>-1</v>
      </c>
      <c r="NQ91" s="34"/>
      <c r="NR91" s="34"/>
      <c r="NS91" s="34"/>
      <c r="NT91" s="34"/>
      <c r="NU91" s="34"/>
      <c r="NV91" s="34">
        <v>84</v>
      </c>
      <c r="NW91" s="34">
        <v>62</v>
      </c>
      <c r="NX91" s="34"/>
      <c r="NY91" s="34"/>
      <c r="NZ91" s="34">
        <v>3.7</v>
      </c>
      <c r="OA91" s="34">
        <v>182</v>
      </c>
      <c r="OB91" s="34"/>
      <c r="OC91" s="34"/>
      <c r="OD91" s="34">
        <v>9</v>
      </c>
      <c r="OE91" s="34"/>
      <c r="OF91" s="34">
        <v>-2</v>
      </c>
      <c r="OG91" s="34">
        <v>-1</v>
      </c>
      <c r="OH91" s="34"/>
      <c r="OI91" s="34"/>
      <c r="OJ91" s="34"/>
      <c r="OK91" s="34"/>
      <c r="OL91" s="34">
        <v>145</v>
      </c>
      <c r="OM91" s="34">
        <v>36</v>
      </c>
      <c r="ON91" s="34"/>
      <c r="OO91" s="34"/>
      <c r="OP91" s="34">
        <v>3.1</v>
      </c>
      <c r="OQ91" s="34">
        <v>32</v>
      </c>
      <c r="OR91" s="34"/>
      <c r="OS91" s="34"/>
      <c r="OT91" s="34">
        <v>2</v>
      </c>
      <c r="OU91" s="34"/>
      <c r="OV91" s="34"/>
      <c r="OW91" s="34"/>
      <c r="OX91" s="34"/>
      <c r="OY91" s="34"/>
      <c r="OZ91" s="34"/>
      <c r="PA91" s="34"/>
      <c r="PB91" s="34">
        <v>30</v>
      </c>
      <c r="PC91" s="34">
        <v>2</v>
      </c>
      <c r="PD91" s="34"/>
      <c r="PE91" s="34">
        <v>1</v>
      </c>
      <c r="PF91" s="34">
        <v>1.2</v>
      </c>
      <c r="PG91" s="34">
        <v>203</v>
      </c>
      <c r="PH91" s="34"/>
      <c r="PI91" s="34"/>
      <c r="PJ91" s="34">
        <v>1</v>
      </c>
      <c r="PK91" s="34">
        <v>2</v>
      </c>
      <c r="PL91" s="34">
        <v>-3</v>
      </c>
      <c r="PM91" s="34"/>
      <c r="PN91" s="34">
        <v>-2</v>
      </c>
      <c r="PO91" s="34"/>
      <c r="PP91" s="34"/>
      <c r="PQ91" s="34"/>
      <c r="PR91" s="34">
        <v>189</v>
      </c>
      <c r="PS91" s="34">
        <v>13</v>
      </c>
      <c r="PT91" s="34"/>
      <c r="PU91" s="34"/>
      <c r="PV91" s="34">
        <v>2</v>
      </c>
      <c r="PW91" s="34">
        <v>73</v>
      </c>
      <c r="PX91" s="34"/>
      <c r="PY91" s="34"/>
      <c r="PZ91" s="34">
        <v>10</v>
      </c>
      <c r="QA91" s="34"/>
      <c r="QB91" s="34">
        <v>-1</v>
      </c>
      <c r="QC91" s="34"/>
      <c r="QD91" s="34"/>
      <c r="QE91" s="34"/>
      <c r="QF91" s="34"/>
      <c r="QG91" s="34"/>
      <c r="QH91" s="34">
        <v>59</v>
      </c>
      <c r="QI91" s="34">
        <v>14</v>
      </c>
      <c r="QJ91" s="34"/>
      <c r="QK91" s="34"/>
      <c r="QL91" s="34">
        <v>2.9</v>
      </c>
      <c r="QM91" s="34">
        <v>71</v>
      </c>
      <c r="QN91" s="34"/>
      <c r="QO91" s="34"/>
      <c r="QP91" s="34">
        <v>4</v>
      </c>
      <c r="QQ91" s="34">
        <v>3</v>
      </c>
      <c r="QR91" s="34">
        <v>-1</v>
      </c>
      <c r="QS91" s="34"/>
      <c r="QT91" s="34"/>
      <c r="QU91" s="34"/>
      <c r="QV91" s="34"/>
      <c r="QW91" s="34"/>
      <c r="QX91" s="34">
        <v>34</v>
      </c>
      <c r="QY91" s="34">
        <v>36</v>
      </c>
      <c r="QZ91" s="34"/>
      <c r="RA91" s="34">
        <v>1</v>
      </c>
      <c r="RB91" s="34">
        <v>4.5999999999999996</v>
      </c>
      <c r="RC91" s="34">
        <v>6</v>
      </c>
      <c r="RD91" s="34"/>
      <c r="RE91" s="34"/>
      <c r="RF91" s="34"/>
      <c r="RG91" s="34"/>
      <c r="RH91" s="34"/>
      <c r="RI91" s="34"/>
      <c r="RJ91" s="34"/>
      <c r="RK91" s="34"/>
      <c r="RL91" s="34"/>
      <c r="RM91" s="34"/>
      <c r="RN91" s="34">
        <v>6</v>
      </c>
      <c r="RO91" s="34"/>
      <c r="RP91" s="34"/>
      <c r="RQ91" s="34"/>
      <c r="RR91" s="34">
        <v>3.2</v>
      </c>
      <c r="RS91" s="34">
        <v>29</v>
      </c>
      <c r="RT91" s="34"/>
      <c r="RU91" s="34"/>
      <c r="RV91" s="34">
        <v>2</v>
      </c>
      <c r="RW91" s="34">
        <v>2</v>
      </c>
      <c r="RX91" s="34">
        <v>-1</v>
      </c>
      <c r="RY91" s="34"/>
      <c r="RZ91" s="34"/>
      <c r="SA91" s="34"/>
      <c r="SB91" s="34"/>
      <c r="SC91" s="34"/>
      <c r="SD91" s="34">
        <v>20</v>
      </c>
      <c r="SE91" s="34">
        <v>8</v>
      </c>
      <c r="SF91" s="34"/>
      <c r="SG91" s="34">
        <v>1</v>
      </c>
      <c r="SH91" s="34">
        <v>3.3</v>
      </c>
      <c r="SI91" s="34">
        <v>36</v>
      </c>
      <c r="SJ91" s="34"/>
      <c r="SK91" s="34"/>
      <c r="SL91" s="34">
        <v>1</v>
      </c>
      <c r="SM91" s="34">
        <v>2</v>
      </c>
      <c r="SN91" s="34">
        <v>-1</v>
      </c>
      <c r="SO91" s="34"/>
      <c r="SP91" s="34">
        <v>-1</v>
      </c>
      <c r="SQ91" s="34"/>
      <c r="SR91" s="34"/>
      <c r="SS91" s="34"/>
      <c r="ST91" s="34">
        <v>9</v>
      </c>
      <c r="SU91" s="34">
        <v>23</v>
      </c>
      <c r="SV91" s="34">
        <v>4</v>
      </c>
      <c r="SW91" s="34"/>
      <c r="SX91" s="34">
        <v>6.1</v>
      </c>
      <c r="SY91" s="34">
        <v>17</v>
      </c>
      <c r="SZ91" s="34"/>
      <c r="TA91" s="34"/>
      <c r="TB91" s="34"/>
      <c r="TC91" s="34"/>
      <c r="TD91" s="34"/>
      <c r="TE91" s="34"/>
      <c r="TF91" s="34"/>
      <c r="TG91" s="34"/>
      <c r="TH91" s="34"/>
      <c r="TI91" s="34"/>
      <c r="TJ91" s="34">
        <v>10</v>
      </c>
      <c r="TK91" s="34">
        <v>6</v>
      </c>
      <c r="TL91" s="34"/>
      <c r="TM91" s="34"/>
      <c r="TN91" s="34">
        <v>4.2</v>
      </c>
      <c r="TO91" s="34">
        <v>553</v>
      </c>
      <c r="TP91" s="34">
        <v>442</v>
      </c>
      <c r="TQ91" s="34"/>
      <c r="TR91" s="34">
        <v>74</v>
      </c>
      <c r="TS91" s="34">
        <v>1</v>
      </c>
      <c r="TT91" s="34">
        <v>-8</v>
      </c>
      <c r="TU91" s="34">
        <v>-5</v>
      </c>
      <c r="TV91" s="34"/>
      <c r="TW91" s="34"/>
      <c r="TX91" s="34"/>
      <c r="TY91" s="34"/>
      <c r="TZ91" s="34">
        <v>270</v>
      </c>
      <c r="UA91" s="34">
        <v>167</v>
      </c>
      <c r="UB91" s="34">
        <v>73</v>
      </c>
      <c r="UC91" s="34">
        <v>42</v>
      </c>
      <c r="UD91" s="34">
        <v>6.3</v>
      </c>
      <c r="UE91" s="34">
        <v>464</v>
      </c>
      <c r="UF91" s="34">
        <v>388</v>
      </c>
      <c r="UG91" s="34"/>
      <c r="UH91" s="34">
        <v>74</v>
      </c>
      <c r="UI91" s="34">
        <v>1</v>
      </c>
      <c r="UJ91" s="34">
        <v>-7</v>
      </c>
      <c r="UK91" s="34">
        <v>-5</v>
      </c>
      <c r="UL91" s="34"/>
      <c r="UM91" s="34"/>
      <c r="UN91" s="34"/>
      <c r="UO91" s="34"/>
      <c r="UP91" s="34">
        <v>213</v>
      </c>
      <c r="UQ91" s="34">
        <v>135</v>
      </c>
      <c r="UR91" s="34">
        <v>73</v>
      </c>
      <c r="US91" s="34">
        <v>42</v>
      </c>
      <c r="UT91" s="34">
        <v>6.9</v>
      </c>
      <c r="UU91" s="34">
        <v>119</v>
      </c>
      <c r="UV91" s="34">
        <v>43</v>
      </c>
      <c r="UW91" s="34"/>
      <c r="UX91" s="34">
        <v>2</v>
      </c>
      <c r="UY91" s="34">
        <v>1</v>
      </c>
      <c r="UZ91" s="34">
        <v>-1</v>
      </c>
      <c r="VA91" s="34"/>
      <c r="VB91" s="34"/>
      <c r="VC91" s="34"/>
      <c r="VD91" s="34"/>
      <c r="VE91" s="34"/>
      <c r="VF91" s="34">
        <v>49</v>
      </c>
      <c r="VG91" s="34">
        <v>38</v>
      </c>
      <c r="VH91" s="34">
        <v>32</v>
      </c>
      <c r="VI91" s="34"/>
      <c r="VJ91" s="34">
        <v>6.1</v>
      </c>
      <c r="VK91" s="34">
        <v>54</v>
      </c>
      <c r="VL91" s="34">
        <v>54</v>
      </c>
      <c r="VM91" s="34"/>
      <c r="VN91" s="34"/>
      <c r="VO91" s="34"/>
      <c r="VP91" s="34"/>
      <c r="VQ91" s="34"/>
      <c r="VR91" s="34"/>
      <c r="VS91" s="34"/>
      <c r="VT91" s="34"/>
      <c r="VU91" s="34"/>
      <c r="VV91" s="34">
        <v>54</v>
      </c>
      <c r="VW91" s="34"/>
      <c r="VX91" s="34"/>
      <c r="VY91" s="34"/>
      <c r="VZ91" s="34">
        <v>1.6</v>
      </c>
      <c r="WA91" s="34">
        <v>35</v>
      </c>
      <c r="WB91" s="34"/>
      <c r="WC91" s="34"/>
      <c r="WD91" s="34"/>
      <c r="WE91" s="34"/>
      <c r="WF91" s="34"/>
      <c r="WG91" s="34"/>
      <c r="WH91" s="34"/>
      <c r="WI91" s="34"/>
      <c r="WJ91" s="34"/>
      <c r="WK91" s="34"/>
      <c r="WL91" s="34">
        <v>3</v>
      </c>
      <c r="WM91" s="34">
        <v>32</v>
      </c>
      <c r="WN91" s="34"/>
      <c r="WO91" s="34"/>
      <c r="WP91" s="34">
        <v>7.6</v>
      </c>
      <c r="WQ91" s="34">
        <v>51</v>
      </c>
      <c r="WR91" s="34"/>
      <c r="WS91" s="34"/>
      <c r="WT91" s="34"/>
      <c r="WU91" s="34">
        <v>2</v>
      </c>
      <c r="WV91" s="34">
        <v>-3</v>
      </c>
      <c r="WW91" s="34"/>
      <c r="WX91" s="34">
        <v>-2</v>
      </c>
      <c r="WY91" s="34"/>
      <c r="WZ91" s="34"/>
      <c r="XA91" s="34"/>
      <c r="XB91" s="34">
        <v>39</v>
      </c>
      <c r="XC91" s="34">
        <v>12</v>
      </c>
      <c r="XD91" s="34"/>
      <c r="XE91" s="34"/>
      <c r="XF91" s="34">
        <v>3.2</v>
      </c>
      <c r="XG91" s="34">
        <v>556</v>
      </c>
      <c r="XH91" s="34"/>
      <c r="XI91" s="34"/>
      <c r="XJ91" s="34">
        <v>44</v>
      </c>
      <c r="XK91" s="34">
        <v>26</v>
      </c>
      <c r="XL91" s="34">
        <v>-28</v>
      </c>
      <c r="XM91" s="34">
        <v>-4</v>
      </c>
      <c r="XN91" s="34">
        <v>-18</v>
      </c>
      <c r="XO91" s="34"/>
      <c r="XP91" s="34"/>
      <c r="XQ91" s="34"/>
      <c r="XR91" s="34">
        <v>403</v>
      </c>
      <c r="XS91" s="34">
        <v>137</v>
      </c>
      <c r="XT91" s="34">
        <v>16</v>
      </c>
      <c r="XU91" s="34">
        <v>1</v>
      </c>
      <c r="XV91" s="34">
        <v>3.5</v>
      </c>
      <c r="XW91" s="34">
        <v>398</v>
      </c>
      <c r="XX91" s="34"/>
      <c r="XY91" s="34"/>
      <c r="XZ91" s="34">
        <v>34</v>
      </c>
      <c r="YA91" s="34">
        <v>16</v>
      </c>
      <c r="YB91" s="34">
        <v>-20</v>
      </c>
      <c r="YC91" s="34">
        <v>-3</v>
      </c>
      <c r="YD91" s="34">
        <v>-12</v>
      </c>
      <c r="YE91" s="34"/>
      <c r="YF91" s="34"/>
      <c r="YG91" s="34"/>
      <c r="YH91" s="34">
        <v>267</v>
      </c>
      <c r="YI91" s="34">
        <v>115</v>
      </c>
      <c r="YJ91" s="34">
        <v>16</v>
      </c>
      <c r="YK91" s="34"/>
      <c r="YL91" s="34">
        <v>3.9</v>
      </c>
      <c r="YM91" s="34">
        <v>67</v>
      </c>
      <c r="YN91" s="34"/>
      <c r="YO91" s="34"/>
      <c r="YP91" s="34">
        <v>2</v>
      </c>
      <c r="YQ91" s="34">
        <v>7</v>
      </c>
      <c r="YR91" s="34">
        <v>-5</v>
      </c>
      <c r="YS91" s="34"/>
      <c r="YT91" s="34">
        <v>-4</v>
      </c>
      <c r="YU91" s="34"/>
      <c r="YV91" s="34"/>
      <c r="YW91" s="34"/>
      <c r="YX91" s="34">
        <v>60</v>
      </c>
      <c r="YY91" s="34">
        <v>7</v>
      </c>
      <c r="YZ91" s="34"/>
      <c r="ZA91" s="34"/>
      <c r="ZB91" s="34">
        <v>2</v>
      </c>
      <c r="ZC91" s="34">
        <v>91</v>
      </c>
      <c r="ZD91" s="34"/>
      <c r="ZE91" s="34"/>
      <c r="ZF91" s="34">
        <v>7</v>
      </c>
      <c r="ZG91" s="34">
        <v>3</v>
      </c>
      <c r="ZH91" s="34">
        <v>-3</v>
      </c>
      <c r="ZI91" s="34">
        <v>-1</v>
      </c>
      <c r="ZJ91" s="34">
        <v>-2</v>
      </c>
      <c r="ZK91" s="34"/>
      <c r="ZL91" s="34"/>
      <c r="ZM91" s="34"/>
      <c r="ZN91" s="34">
        <v>76</v>
      </c>
      <c r="ZO91" s="34">
        <v>15</v>
      </c>
      <c r="ZP91" s="34"/>
      <c r="ZQ91" s="34">
        <v>1</v>
      </c>
      <c r="ZR91" s="34">
        <v>2.8</v>
      </c>
      <c r="ZS91" s="34">
        <v>1234</v>
      </c>
      <c r="ZT91" s="34">
        <v>193</v>
      </c>
      <c r="ZU91" s="34"/>
      <c r="ZV91" s="34">
        <v>78</v>
      </c>
      <c r="ZW91" s="34">
        <v>43</v>
      </c>
      <c r="ZX91" s="34">
        <v>-53</v>
      </c>
      <c r="ZY91" s="34">
        <v>-5</v>
      </c>
      <c r="ZZ91" s="34">
        <v>-35</v>
      </c>
      <c r="AAA91" s="34"/>
      <c r="AAB91" s="34"/>
      <c r="AAC91" s="34"/>
      <c r="AAD91" s="34">
        <v>911</v>
      </c>
      <c r="AAE91" s="34">
        <v>303</v>
      </c>
      <c r="AAF91" s="34">
        <v>13</v>
      </c>
      <c r="AAG91" s="34">
        <v>6</v>
      </c>
      <c r="AAH91" s="34">
        <v>2.8</v>
      </c>
      <c r="AAI91" s="34">
        <v>670</v>
      </c>
      <c r="AAJ91" s="34">
        <v>4</v>
      </c>
      <c r="AAK91" s="34"/>
      <c r="AAL91" s="34">
        <v>20</v>
      </c>
      <c r="AAM91" s="34">
        <v>17</v>
      </c>
      <c r="AAN91" s="34">
        <v>-13</v>
      </c>
      <c r="AAO91" s="34">
        <v>-1</v>
      </c>
      <c r="AAP91" s="34">
        <v>-9</v>
      </c>
      <c r="AAQ91" s="34"/>
      <c r="AAR91" s="34"/>
      <c r="AAS91" s="34"/>
      <c r="AAT91" s="34">
        <v>463</v>
      </c>
      <c r="AAU91" s="34">
        <v>202</v>
      </c>
      <c r="AAV91" s="34">
        <v>3</v>
      </c>
      <c r="AAW91" s="34">
        <v>2</v>
      </c>
      <c r="AAX91" s="34">
        <v>3.8</v>
      </c>
      <c r="AAY91" s="34">
        <v>210</v>
      </c>
      <c r="AAZ91" s="34">
        <v>4</v>
      </c>
      <c r="ABA91" s="34"/>
      <c r="ABB91" s="34">
        <v>9</v>
      </c>
      <c r="ABC91" s="34">
        <v>17</v>
      </c>
      <c r="ABD91" s="34">
        <v>-14</v>
      </c>
      <c r="ABE91" s="34"/>
      <c r="ABF91" s="34">
        <v>-12</v>
      </c>
      <c r="ABG91" s="34"/>
      <c r="ABH91" s="34"/>
      <c r="ABI91" s="34"/>
      <c r="ABJ91" s="34">
        <v>138</v>
      </c>
      <c r="ABK91" s="34">
        <v>69</v>
      </c>
      <c r="ABL91" s="34">
        <v>2</v>
      </c>
      <c r="ABM91" s="34">
        <v>2</v>
      </c>
      <c r="ABN91" s="34">
        <v>3.3</v>
      </c>
      <c r="ABO91" s="34">
        <v>1</v>
      </c>
      <c r="ABP91" s="34"/>
      <c r="ABQ91" s="34"/>
      <c r="ABR91" s="34"/>
      <c r="ABS91" s="34"/>
      <c r="ABT91" s="34"/>
      <c r="ABU91" s="34"/>
      <c r="ABV91" s="34"/>
      <c r="ABW91" s="34"/>
      <c r="ABX91" s="34"/>
      <c r="ABY91" s="34"/>
      <c r="ABZ91" s="34">
        <v>1</v>
      </c>
      <c r="ACA91" s="34"/>
      <c r="ACB91" s="34"/>
      <c r="ACC91" s="34"/>
      <c r="ACD91" s="34">
        <v>2.6</v>
      </c>
      <c r="ACE91" s="34">
        <v>2</v>
      </c>
      <c r="ACF91" s="34"/>
      <c r="ACG91" s="34"/>
      <c r="ACH91" s="34"/>
      <c r="ACI91" s="34"/>
      <c r="ACJ91" s="34">
        <v>3</v>
      </c>
      <c r="ACK91" s="34"/>
      <c r="ACL91" s="34">
        <v>4</v>
      </c>
      <c r="ACM91" s="34"/>
      <c r="ACN91" s="34"/>
      <c r="ACO91" s="34"/>
      <c r="ACP91" s="34">
        <v>2</v>
      </c>
      <c r="ACQ91" s="34"/>
      <c r="ACR91" s="34"/>
      <c r="ACS91" s="34"/>
      <c r="ACT91" s="34">
        <v>1.8</v>
      </c>
      <c r="ACU91" s="34">
        <v>429</v>
      </c>
      <c r="ACV91" s="34"/>
      <c r="ACW91" s="34"/>
      <c r="ACX91" s="34">
        <v>11</v>
      </c>
      <c r="ACY91" s="34"/>
      <c r="ACZ91" s="34">
        <v>-2</v>
      </c>
      <c r="ADA91" s="34"/>
      <c r="ADB91" s="34"/>
      <c r="ADC91" s="34"/>
      <c r="ADD91" s="34"/>
      <c r="ADE91" s="34"/>
      <c r="ADF91" s="34">
        <v>309</v>
      </c>
      <c r="ADG91" s="34">
        <v>120</v>
      </c>
      <c r="ADH91" s="34">
        <v>1</v>
      </c>
      <c r="ADI91" s="34"/>
      <c r="ADJ91" s="34">
        <v>4.0999999999999996</v>
      </c>
      <c r="ADK91" s="34">
        <v>27</v>
      </c>
      <c r="ADL91" s="34"/>
      <c r="ADM91" s="34"/>
      <c r="ADN91" s="34"/>
      <c r="ADO91" s="34"/>
      <c r="ADP91" s="34"/>
      <c r="ADQ91" s="34"/>
      <c r="ADR91" s="34"/>
      <c r="ADS91" s="34"/>
      <c r="ADT91" s="34"/>
      <c r="ADU91" s="34"/>
      <c r="ADV91" s="34">
        <v>13</v>
      </c>
      <c r="ADW91" s="34">
        <v>14</v>
      </c>
      <c r="ADX91" s="34"/>
      <c r="ADY91" s="34"/>
      <c r="ADZ91" s="34">
        <v>4.5999999999999996</v>
      </c>
      <c r="AEA91" s="34">
        <v>204</v>
      </c>
      <c r="AEB91" s="34"/>
      <c r="AEC91" s="34"/>
      <c r="AED91" s="34">
        <v>33</v>
      </c>
      <c r="AEE91" s="34">
        <v>45</v>
      </c>
      <c r="AEF91" s="34">
        <v>-18</v>
      </c>
      <c r="AEG91" s="34">
        <v>-2</v>
      </c>
      <c r="AEH91" s="34">
        <v>-14</v>
      </c>
      <c r="AEI91" s="34"/>
      <c r="AEJ91" s="34"/>
      <c r="AEK91" s="34"/>
      <c r="AEL91" s="34">
        <v>87</v>
      </c>
      <c r="AEM91" s="34">
        <v>88</v>
      </c>
      <c r="AEN91" s="34">
        <v>28</v>
      </c>
      <c r="AEO91" s="34">
        <v>1</v>
      </c>
      <c r="AEP91" s="34">
        <v>5.5</v>
      </c>
      <c r="AEQ91" s="34">
        <v>312</v>
      </c>
      <c r="AER91" s="34"/>
      <c r="AES91" s="34"/>
      <c r="AET91" s="34">
        <v>9</v>
      </c>
      <c r="AEU91" s="34">
        <v>12</v>
      </c>
      <c r="AEV91" s="34">
        <v>-8</v>
      </c>
      <c r="AEW91" s="34">
        <v>-1</v>
      </c>
      <c r="AEX91" s="34">
        <v>-5</v>
      </c>
      <c r="AEY91" s="34"/>
      <c r="AEZ91" s="34"/>
      <c r="AFA91" s="34"/>
      <c r="AFB91" s="34">
        <v>71</v>
      </c>
      <c r="AFC91" s="34">
        <v>145</v>
      </c>
      <c r="AFD91" s="34">
        <v>96</v>
      </c>
      <c r="AFE91" s="34"/>
      <c r="AFF91" s="34">
        <v>7.8</v>
      </c>
      <c r="AFG91" s="34">
        <v>786</v>
      </c>
      <c r="AFH91" s="34"/>
      <c r="AFI91" s="34"/>
      <c r="AFJ91" s="34">
        <v>48</v>
      </c>
      <c r="AFK91" s="34">
        <v>23</v>
      </c>
      <c r="AFL91" s="34">
        <v>-27</v>
      </c>
      <c r="AFM91" s="34">
        <v>-6</v>
      </c>
      <c r="AFN91" s="34">
        <v>-14</v>
      </c>
      <c r="AFO91" s="34"/>
      <c r="AFP91" s="34"/>
      <c r="AFQ91" s="34"/>
      <c r="AFR91" s="34">
        <v>448</v>
      </c>
      <c r="AFS91" s="34">
        <v>315</v>
      </c>
      <c r="AFT91" s="34">
        <v>20</v>
      </c>
      <c r="AFU91" s="34">
        <v>3</v>
      </c>
      <c r="AFV91" s="34">
        <v>4.2</v>
      </c>
      <c r="AFW91" s="34">
        <v>115</v>
      </c>
      <c r="AFX91" s="34"/>
      <c r="AFY91" s="34"/>
      <c r="AFZ91" s="34"/>
      <c r="AGA91" s="34"/>
      <c r="AGB91" s="34">
        <v>-1</v>
      </c>
      <c r="AGC91" s="34"/>
      <c r="AGD91" s="34"/>
      <c r="AGE91" s="34"/>
      <c r="AGF91" s="34"/>
      <c r="AGG91" s="34"/>
      <c r="AGH91" s="34">
        <v>52</v>
      </c>
      <c r="AGI91" s="34">
        <v>56</v>
      </c>
      <c r="AGJ91" s="34">
        <v>7</v>
      </c>
      <c r="AGK91" s="34"/>
      <c r="AGL91" s="34">
        <v>5.4</v>
      </c>
      <c r="AGM91" s="34">
        <v>671</v>
      </c>
      <c r="AGN91" s="34"/>
      <c r="AGO91" s="34"/>
      <c r="AGP91" s="34">
        <v>48</v>
      </c>
      <c r="AGQ91" s="34">
        <v>22</v>
      </c>
      <c r="AGR91" s="34">
        <v>-26</v>
      </c>
      <c r="AGS91" s="34">
        <v>-6</v>
      </c>
      <c r="AGT91" s="34">
        <v>-14</v>
      </c>
      <c r="AGU91" s="34"/>
      <c r="AGV91" s="34"/>
      <c r="AGW91" s="34"/>
      <c r="AGX91" s="34">
        <v>396</v>
      </c>
      <c r="AGY91" s="34">
        <v>260</v>
      </c>
      <c r="AGZ91" s="34">
        <v>13</v>
      </c>
      <c r="AHA91" s="34">
        <v>2</v>
      </c>
      <c r="AHB91" s="34">
        <v>4</v>
      </c>
      <c r="AHC91" s="34">
        <v>5937</v>
      </c>
      <c r="AHD91" s="34">
        <v>652</v>
      </c>
      <c r="AHE91" s="34"/>
      <c r="AHF91" s="34">
        <v>408</v>
      </c>
      <c r="AHG91" s="34">
        <v>196</v>
      </c>
      <c r="AHH91" s="34">
        <v>-190</v>
      </c>
      <c r="AHI91" s="34">
        <v>-30</v>
      </c>
      <c r="AHJ91" s="34">
        <v>-109</v>
      </c>
      <c r="AHK91" s="34"/>
      <c r="AHL91" s="34"/>
      <c r="AHM91" s="34"/>
      <c r="AHN91" s="34">
        <v>3836</v>
      </c>
      <c r="AHO91" s="34">
        <v>1766</v>
      </c>
      <c r="AHP91" s="34">
        <v>275</v>
      </c>
      <c r="AHQ91" s="34">
        <v>60</v>
      </c>
      <c r="AHR91" s="34">
        <v>4.2</v>
      </c>
      <c r="AHS91" s="32" t="s">
        <v>2360</v>
      </c>
      <c r="AHT91" s="198" t="s">
        <v>2389</v>
      </c>
      <c r="AHU91" s="32" t="s">
        <v>540</v>
      </c>
    </row>
    <row r="92" spans="1:906" ht="15" customHeight="1">
      <c r="A92" s="36" t="s">
        <v>209</v>
      </c>
      <c r="B92" s="58" t="s">
        <v>210</v>
      </c>
      <c r="C92" s="36" t="s">
        <v>166</v>
      </c>
      <c r="D92" s="74">
        <v>44926</v>
      </c>
      <c r="E92" s="58" t="s">
        <v>193</v>
      </c>
      <c r="F92" s="58" t="s">
        <v>191</v>
      </c>
      <c r="G92" s="59">
        <v>12616</v>
      </c>
      <c r="H92" s="31">
        <v>176</v>
      </c>
      <c r="I92" s="31">
        <v>0</v>
      </c>
      <c r="J92" s="31">
        <v>2118</v>
      </c>
      <c r="K92" s="31">
        <v>1141</v>
      </c>
      <c r="L92" s="31">
        <v>-620</v>
      </c>
      <c r="M92" s="31">
        <v>-168</v>
      </c>
      <c r="N92" s="31">
        <v>-421</v>
      </c>
      <c r="O92" s="31">
        <v>2252484</v>
      </c>
      <c r="P92" s="31">
        <v>183300</v>
      </c>
      <c r="Q92" s="31">
        <v>0.18222775523843063</v>
      </c>
      <c r="R92" s="31">
        <v>7571</v>
      </c>
      <c r="S92" s="31">
        <v>2742</v>
      </c>
      <c r="T92" s="31">
        <v>1053</v>
      </c>
      <c r="U92" s="180">
        <v>94</v>
      </c>
      <c r="V92" s="34">
        <v>4.51</v>
      </c>
      <c r="W92" s="34">
        <v>362</v>
      </c>
      <c r="X92" s="34">
        <v>0</v>
      </c>
      <c r="Y92" s="34">
        <v>0</v>
      </c>
      <c r="Z92" s="34">
        <v>75</v>
      </c>
      <c r="AA92" s="34">
        <v>9</v>
      </c>
      <c r="AB92" s="34">
        <v>-10</v>
      </c>
      <c r="AC92" s="34">
        <v>-3</v>
      </c>
      <c r="AD92" s="34">
        <v>-5</v>
      </c>
      <c r="AE92" s="34">
        <v>214203</v>
      </c>
      <c r="AF92" s="34">
        <v>2660</v>
      </c>
      <c r="AG92" s="34">
        <v>0</v>
      </c>
      <c r="AH92" s="34">
        <v>203</v>
      </c>
      <c r="AI92" s="34">
        <v>94</v>
      </c>
      <c r="AJ92" s="34">
        <v>57</v>
      </c>
      <c r="AK92" s="34">
        <v>8</v>
      </c>
      <c r="AL92" s="34">
        <v>5.62</v>
      </c>
      <c r="AM92" s="34">
        <v>97</v>
      </c>
      <c r="AN92" s="34">
        <v>18</v>
      </c>
      <c r="AO92" s="34">
        <v>0</v>
      </c>
      <c r="AP92" s="34">
        <v>20</v>
      </c>
      <c r="AQ92" s="34">
        <v>6</v>
      </c>
      <c r="AR92" s="34">
        <v>-7</v>
      </c>
      <c r="AS92" s="34">
        <v>-4</v>
      </c>
      <c r="AT92" s="34">
        <v>-3</v>
      </c>
      <c r="AU92" s="34">
        <v>20371</v>
      </c>
      <c r="AV92" s="34">
        <v>8135</v>
      </c>
      <c r="AW92" s="34">
        <v>0</v>
      </c>
      <c r="AX92" s="34">
        <v>71</v>
      </c>
      <c r="AY92" s="34">
        <v>26</v>
      </c>
      <c r="AZ92" s="34">
        <v>0</v>
      </c>
      <c r="BA92" s="34">
        <v>0</v>
      </c>
      <c r="BB92" s="34">
        <v>3.56</v>
      </c>
      <c r="BC92" s="34">
        <v>0</v>
      </c>
      <c r="BD92" s="34">
        <v>0</v>
      </c>
      <c r="BE92" s="34">
        <v>0</v>
      </c>
      <c r="BF92" s="34">
        <v>0</v>
      </c>
      <c r="BG92" s="34">
        <v>0</v>
      </c>
      <c r="BH92" s="34">
        <v>0</v>
      </c>
      <c r="BI92" s="34">
        <v>0</v>
      </c>
      <c r="BJ92" s="34">
        <v>0</v>
      </c>
      <c r="BK92" s="34">
        <v>0</v>
      </c>
      <c r="BL92" s="34">
        <v>0</v>
      </c>
      <c r="BM92" s="34">
        <v>0</v>
      </c>
      <c r="BN92" s="34">
        <v>0</v>
      </c>
      <c r="BO92" s="34">
        <v>0</v>
      </c>
      <c r="BP92" s="34">
        <v>0</v>
      </c>
      <c r="BQ92" s="34">
        <v>0</v>
      </c>
      <c r="BR92" s="34">
        <v>0</v>
      </c>
      <c r="BS92" s="34">
        <v>18</v>
      </c>
      <c r="BT92" s="34">
        <v>18</v>
      </c>
      <c r="BU92" s="34">
        <v>0</v>
      </c>
      <c r="BV92" s="34">
        <v>0</v>
      </c>
      <c r="BW92" s="34">
        <v>0</v>
      </c>
      <c r="BX92" s="34">
        <v>0</v>
      </c>
      <c r="BY92" s="34">
        <v>0</v>
      </c>
      <c r="BZ92" s="34">
        <v>0</v>
      </c>
      <c r="CA92" s="34">
        <v>0</v>
      </c>
      <c r="CB92" s="34">
        <v>0</v>
      </c>
      <c r="CC92" s="34">
        <v>0</v>
      </c>
      <c r="CD92" s="34">
        <v>0</v>
      </c>
      <c r="CE92" s="34">
        <v>18</v>
      </c>
      <c r="CF92" s="34">
        <v>0</v>
      </c>
      <c r="CG92" s="34">
        <v>0</v>
      </c>
      <c r="CH92" s="34">
        <v>6.37</v>
      </c>
      <c r="CI92" s="34">
        <v>18</v>
      </c>
      <c r="CJ92" s="34">
        <v>0</v>
      </c>
      <c r="CK92" s="34">
        <v>0</v>
      </c>
      <c r="CL92" s="34">
        <v>0</v>
      </c>
      <c r="CM92" s="34">
        <v>0</v>
      </c>
      <c r="CN92" s="34">
        <v>0</v>
      </c>
      <c r="CO92" s="34">
        <v>0</v>
      </c>
      <c r="CP92" s="34">
        <v>0</v>
      </c>
      <c r="CQ92" s="34">
        <v>4162</v>
      </c>
      <c r="CR92" s="34">
        <v>1919</v>
      </c>
      <c r="CS92" s="34">
        <v>0</v>
      </c>
      <c r="CT92" s="34">
        <v>18</v>
      </c>
      <c r="CU92" s="34">
        <v>0</v>
      </c>
      <c r="CV92" s="34">
        <v>0</v>
      </c>
      <c r="CW92" s="34">
        <v>0</v>
      </c>
      <c r="CX92" s="34">
        <v>1.83</v>
      </c>
      <c r="CY92" s="34">
        <v>61</v>
      </c>
      <c r="CZ92" s="34">
        <v>0</v>
      </c>
      <c r="DA92" s="34">
        <v>0</v>
      </c>
      <c r="DB92" s="34">
        <v>20</v>
      </c>
      <c r="DC92" s="34">
        <v>6</v>
      </c>
      <c r="DD92" s="34">
        <v>-7</v>
      </c>
      <c r="DE92" s="34">
        <v>-4</v>
      </c>
      <c r="DF92" s="34">
        <v>-3</v>
      </c>
      <c r="DG92" s="34">
        <v>16208</v>
      </c>
      <c r="DH92" s="34">
        <v>6216</v>
      </c>
      <c r="DI92" s="34">
        <v>0</v>
      </c>
      <c r="DJ92" s="34">
        <v>53</v>
      </c>
      <c r="DK92" s="34">
        <v>8</v>
      </c>
      <c r="DL92" s="34">
        <v>0</v>
      </c>
      <c r="DM92" s="34">
        <v>0</v>
      </c>
      <c r="DN92" s="34">
        <v>3.23</v>
      </c>
      <c r="DO92" s="34">
        <v>0</v>
      </c>
      <c r="DP92" s="34">
        <v>0</v>
      </c>
      <c r="DQ92" s="34">
        <v>0</v>
      </c>
      <c r="DR92" s="34">
        <v>0</v>
      </c>
      <c r="DS92" s="34">
        <v>0</v>
      </c>
      <c r="DT92" s="34">
        <v>0</v>
      </c>
      <c r="DU92" s="34">
        <v>0</v>
      </c>
      <c r="DV92" s="34">
        <v>0</v>
      </c>
      <c r="DW92" s="34">
        <v>0</v>
      </c>
      <c r="DX92" s="34">
        <v>0</v>
      </c>
      <c r="DY92" s="34">
        <v>0</v>
      </c>
      <c r="DZ92" s="34">
        <v>0</v>
      </c>
      <c r="EA92" s="34">
        <v>0</v>
      </c>
      <c r="EB92" s="34">
        <v>0</v>
      </c>
      <c r="EC92" s="34">
        <v>0</v>
      </c>
      <c r="ED92" s="34">
        <v>0</v>
      </c>
      <c r="EE92" s="34">
        <v>3821</v>
      </c>
      <c r="EF92" s="34">
        <v>127</v>
      </c>
      <c r="EG92" s="34">
        <v>0</v>
      </c>
      <c r="EH92" s="34">
        <v>506</v>
      </c>
      <c r="EI92" s="34">
        <v>134</v>
      </c>
      <c r="EJ92" s="34">
        <v>-122</v>
      </c>
      <c r="EK92" s="34">
        <v>-42</v>
      </c>
      <c r="EL92" s="34">
        <v>-72</v>
      </c>
      <c r="EM92" s="34">
        <v>1153893</v>
      </c>
      <c r="EN92" s="34">
        <v>81187</v>
      </c>
      <c r="EO92" s="34">
        <v>0.35258534118776513</v>
      </c>
      <c r="EP92" s="34">
        <v>2750</v>
      </c>
      <c r="EQ92" s="34">
        <v>980</v>
      </c>
      <c r="ER92" s="34">
        <v>86</v>
      </c>
      <c r="ES92" s="34">
        <v>6</v>
      </c>
      <c r="ET92" s="34">
        <v>3.68</v>
      </c>
      <c r="EU92" s="34">
        <v>427</v>
      </c>
      <c r="EV92" s="34">
        <v>0</v>
      </c>
      <c r="EW92" s="34">
        <v>0</v>
      </c>
      <c r="EX92" s="34">
        <v>68</v>
      </c>
      <c r="EY92" s="34">
        <v>17</v>
      </c>
      <c r="EZ92" s="34">
        <v>-14</v>
      </c>
      <c r="FA92" s="34">
        <v>-4</v>
      </c>
      <c r="FB92" s="34">
        <v>-8</v>
      </c>
      <c r="FC92" s="34">
        <v>95925</v>
      </c>
      <c r="FD92" s="34">
        <v>11281</v>
      </c>
      <c r="FE92" s="34">
        <v>8.2361574722242592E-2</v>
      </c>
      <c r="FF92" s="34">
        <v>288</v>
      </c>
      <c r="FG92" s="34">
        <v>108</v>
      </c>
      <c r="FH92" s="34">
        <v>30</v>
      </c>
      <c r="FI92" s="34">
        <v>1</v>
      </c>
      <c r="FJ92" s="34">
        <v>3.78</v>
      </c>
      <c r="FK92" s="34">
        <v>221</v>
      </c>
      <c r="FL92" s="34">
        <v>0</v>
      </c>
      <c r="FM92" s="34">
        <v>0</v>
      </c>
      <c r="FN92" s="34">
        <v>5</v>
      </c>
      <c r="FO92" s="34">
        <v>4</v>
      </c>
      <c r="FP92" s="34">
        <v>-3</v>
      </c>
      <c r="FQ92" s="34">
        <v>0</v>
      </c>
      <c r="FR92" s="34">
        <v>-2</v>
      </c>
      <c r="FS92" s="34">
        <v>10871</v>
      </c>
      <c r="FT92" s="34">
        <v>2289</v>
      </c>
      <c r="FU92" s="34">
        <v>0.23713958758228143</v>
      </c>
      <c r="FV92" s="34">
        <v>140</v>
      </c>
      <c r="FW92" s="34">
        <v>77</v>
      </c>
      <c r="FX92" s="34">
        <v>4</v>
      </c>
      <c r="FY92" s="34">
        <v>0</v>
      </c>
      <c r="FZ92" s="34">
        <v>3.97</v>
      </c>
      <c r="GA92" s="34">
        <v>37</v>
      </c>
      <c r="GB92" s="34">
        <v>37</v>
      </c>
      <c r="GC92" s="34">
        <v>0</v>
      </c>
      <c r="GD92" s="34">
        <v>0</v>
      </c>
      <c r="GE92" s="34">
        <v>0</v>
      </c>
      <c r="GF92" s="34">
        <v>0</v>
      </c>
      <c r="GG92" s="34">
        <v>0</v>
      </c>
      <c r="GH92" s="34">
        <v>0</v>
      </c>
      <c r="GI92" s="34">
        <v>894</v>
      </c>
      <c r="GJ92" s="34">
        <v>515</v>
      </c>
      <c r="GK92" s="34">
        <v>0</v>
      </c>
      <c r="GL92" s="34">
        <v>37</v>
      </c>
      <c r="GM92" s="34">
        <v>0</v>
      </c>
      <c r="GN92" s="34">
        <v>0</v>
      </c>
      <c r="GO92" s="34">
        <v>0</v>
      </c>
      <c r="GP92" s="34">
        <v>3.28</v>
      </c>
      <c r="GQ92" s="34">
        <v>329</v>
      </c>
      <c r="GR92" s="34">
        <v>0</v>
      </c>
      <c r="GS92" s="34">
        <v>0</v>
      </c>
      <c r="GT92" s="34">
        <v>96</v>
      </c>
      <c r="GU92" s="34">
        <v>15</v>
      </c>
      <c r="GV92" s="34">
        <v>-28</v>
      </c>
      <c r="GW92" s="34">
        <v>-18</v>
      </c>
      <c r="GX92" s="34">
        <v>-10</v>
      </c>
      <c r="GY92" s="34">
        <v>79749</v>
      </c>
      <c r="GZ92" s="34">
        <v>5750</v>
      </c>
      <c r="HA92" s="34">
        <v>2.9360031814215169E-2</v>
      </c>
      <c r="HB92" s="34">
        <v>248</v>
      </c>
      <c r="HC92" s="34">
        <v>81</v>
      </c>
      <c r="HD92" s="34">
        <v>0</v>
      </c>
      <c r="HE92" s="34">
        <v>0</v>
      </c>
      <c r="HF92" s="34">
        <v>3.14</v>
      </c>
      <c r="HG92" s="34">
        <v>104</v>
      </c>
      <c r="HH92" s="34">
        <v>0</v>
      </c>
      <c r="HI92" s="34">
        <v>0</v>
      </c>
      <c r="HJ92" s="34">
        <v>20</v>
      </c>
      <c r="HK92" s="34">
        <v>2</v>
      </c>
      <c r="HL92" s="34">
        <v>-2</v>
      </c>
      <c r="HM92" s="34">
        <v>0</v>
      </c>
      <c r="HN92" s="34">
        <v>-1</v>
      </c>
      <c r="HO92" s="34">
        <v>7233</v>
      </c>
      <c r="HP92" s="34">
        <v>2284</v>
      </c>
      <c r="HQ92" s="34">
        <v>0</v>
      </c>
      <c r="HR92" s="34">
        <v>83</v>
      </c>
      <c r="HS92" s="34">
        <v>16</v>
      </c>
      <c r="HT92" s="34">
        <v>5</v>
      </c>
      <c r="HU92" s="34">
        <v>0</v>
      </c>
      <c r="HV92" s="34">
        <v>3.18</v>
      </c>
      <c r="HW92" s="34">
        <v>83</v>
      </c>
      <c r="HX92" s="34">
        <v>0</v>
      </c>
      <c r="HY92" s="34">
        <v>0</v>
      </c>
      <c r="HZ92" s="34">
        <v>14</v>
      </c>
      <c r="IA92" s="34">
        <v>2</v>
      </c>
      <c r="IB92" s="34">
        <v>-2</v>
      </c>
      <c r="IC92" s="34">
        <v>0</v>
      </c>
      <c r="ID92" s="34">
        <v>-1</v>
      </c>
      <c r="IE92" s="34">
        <v>5186</v>
      </c>
      <c r="IF92" s="34">
        <v>2099</v>
      </c>
      <c r="IG92" s="34">
        <v>0</v>
      </c>
      <c r="IH92" s="34">
        <v>73</v>
      </c>
      <c r="II92" s="34">
        <v>8</v>
      </c>
      <c r="IJ92" s="34">
        <v>2</v>
      </c>
      <c r="IK92" s="34">
        <v>0</v>
      </c>
      <c r="IL92" s="34">
        <v>2.83</v>
      </c>
      <c r="IM92" s="34">
        <v>171</v>
      </c>
      <c r="IN92" s="34">
        <v>0</v>
      </c>
      <c r="IO92" s="34">
        <v>0</v>
      </c>
      <c r="IP92" s="34">
        <v>17</v>
      </c>
      <c r="IQ92" s="34">
        <v>6</v>
      </c>
      <c r="IR92" s="34">
        <v>-4</v>
      </c>
      <c r="IS92" s="34">
        <v>-1</v>
      </c>
      <c r="IT92" s="34">
        <v>-3</v>
      </c>
      <c r="IU92" s="34">
        <v>27757</v>
      </c>
      <c r="IV92" s="34">
        <v>6944</v>
      </c>
      <c r="IW92" s="34">
        <v>0</v>
      </c>
      <c r="IX92" s="34">
        <v>135</v>
      </c>
      <c r="IY92" s="34">
        <v>35</v>
      </c>
      <c r="IZ92" s="34">
        <v>1</v>
      </c>
      <c r="JA92" s="34">
        <v>0</v>
      </c>
      <c r="JB92" s="34">
        <v>2.92</v>
      </c>
      <c r="JC92" s="34">
        <v>117</v>
      </c>
      <c r="JD92" s="34">
        <v>0</v>
      </c>
      <c r="JE92" s="34">
        <v>0</v>
      </c>
      <c r="JF92" s="34">
        <v>12</v>
      </c>
      <c r="JG92" s="34">
        <v>1</v>
      </c>
      <c r="JH92" s="34">
        <v>-2</v>
      </c>
      <c r="JI92" s="34">
        <v>0</v>
      </c>
      <c r="JJ92" s="34">
        <v>-1</v>
      </c>
      <c r="JK92" s="34">
        <v>50695</v>
      </c>
      <c r="JL92" s="34">
        <v>1843</v>
      </c>
      <c r="JM92" s="34">
        <v>0</v>
      </c>
      <c r="JN92" s="34">
        <v>69</v>
      </c>
      <c r="JO92" s="34">
        <v>47</v>
      </c>
      <c r="JP92" s="34">
        <v>2</v>
      </c>
      <c r="JQ92" s="34">
        <v>0</v>
      </c>
      <c r="JR92" s="34">
        <v>4.41</v>
      </c>
      <c r="JS92" s="34">
        <v>42</v>
      </c>
      <c r="JT92" s="34">
        <v>0</v>
      </c>
      <c r="JU92" s="34">
        <v>0</v>
      </c>
      <c r="JV92" s="34">
        <v>4</v>
      </c>
      <c r="JW92" s="34">
        <v>2</v>
      </c>
      <c r="JX92" s="34">
        <v>-3</v>
      </c>
      <c r="JY92" s="34">
        <v>0</v>
      </c>
      <c r="JZ92" s="34">
        <v>-2</v>
      </c>
      <c r="KA92" s="34">
        <v>2635</v>
      </c>
      <c r="KB92" s="34">
        <v>427</v>
      </c>
      <c r="KC92" s="34">
        <v>0</v>
      </c>
      <c r="KD92" s="34">
        <v>27</v>
      </c>
      <c r="KE92" s="34">
        <v>13</v>
      </c>
      <c r="KF92" s="34">
        <v>2</v>
      </c>
      <c r="KG92" s="34">
        <v>0</v>
      </c>
      <c r="KH92" s="34">
        <v>4.22</v>
      </c>
      <c r="KI92" s="34">
        <v>90</v>
      </c>
      <c r="KJ92" s="34">
        <v>90</v>
      </c>
      <c r="KK92" s="34">
        <v>0</v>
      </c>
      <c r="KL92" s="34">
        <v>9</v>
      </c>
      <c r="KM92" s="34">
        <v>0</v>
      </c>
      <c r="KN92" s="34">
        <v>0</v>
      </c>
      <c r="KO92" s="34">
        <v>0</v>
      </c>
      <c r="KP92" s="34">
        <v>0</v>
      </c>
      <c r="KQ92" s="34">
        <v>56825</v>
      </c>
      <c r="KR92" s="34">
        <v>9</v>
      </c>
      <c r="KS92" s="34">
        <v>0</v>
      </c>
      <c r="KT92" s="34">
        <v>83</v>
      </c>
      <c r="KU92" s="34">
        <v>7</v>
      </c>
      <c r="KV92" s="34">
        <v>0</v>
      </c>
      <c r="KW92" s="34">
        <v>0</v>
      </c>
      <c r="KX92" s="34">
        <v>2.63</v>
      </c>
      <c r="KY92" s="34">
        <v>266</v>
      </c>
      <c r="KZ92" s="34">
        <v>0</v>
      </c>
      <c r="LA92" s="34">
        <v>0</v>
      </c>
      <c r="LB92" s="34">
        <v>12</v>
      </c>
      <c r="LC92" s="34">
        <v>1</v>
      </c>
      <c r="LD92" s="34">
        <v>-1</v>
      </c>
      <c r="LE92" s="34">
        <v>0</v>
      </c>
      <c r="LF92" s="34">
        <v>-1</v>
      </c>
      <c r="LG92" s="34">
        <v>94800</v>
      </c>
      <c r="LH92" s="34">
        <v>13312</v>
      </c>
      <c r="LI92" s="34">
        <v>0</v>
      </c>
      <c r="LJ92" s="34">
        <v>219</v>
      </c>
      <c r="LK92" s="34">
        <v>47</v>
      </c>
      <c r="LL92" s="34">
        <v>0</v>
      </c>
      <c r="LM92" s="34">
        <v>0</v>
      </c>
      <c r="LN92" s="34">
        <v>3.69</v>
      </c>
      <c r="LO92" s="34">
        <v>124</v>
      </c>
      <c r="LP92" s="34">
        <v>0</v>
      </c>
      <c r="LQ92" s="34">
        <v>0</v>
      </c>
      <c r="LR92" s="34">
        <v>26</v>
      </c>
      <c r="LS92" s="34">
        <v>1</v>
      </c>
      <c r="LT92" s="34">
        <v>-2</v>
      </c>
      <c r="LU92" s="34">
        <v>-2</v>
      </c>
      <c r="LV92" s="34">
        <v>-1</v>
      </c>
      <c r="LW92" s="34">
        <v>4272</v>
      </c>
      <c r="LX92" s="34">
        <v>1706</v>
      </c>
      <c r="LY92" s="34">
        <v>0</v>
      </c>
      <c r="LZ92" s="34">
        <v>91</v>
      </c>
      <c r="MA92" s="34">
        <v>33</v>
      </c>
      <c r="MB92" s="34">
        <v>0</v>
      </c>
      <c r="MC92" s="34">
        <v>0</v>
      </c>
      <c r="MD92" s="34">
        <v>3.88</v>
      </c>
      <c r="ME92" s="34">
        <v>170</v>
      </c>
      <c r="MF92" s="34">
        <v>0</v>
      </c>
      <c r="MG92" s="34">
        <v>0</v>
      </c>
      <c r="MH92" s="34">
        <v>17</v>
      </c>
      <c r="MI92" s="34">
        <v>8</v>
      </c>
      <c r="MJ92" s="34">
        <v>-6</v>
      </c>
      <c r="MK92" s="34">
        <v>0</v>
      </c>
      <c r="ML92" s="34">
        <v>-6</v>
      </c>
      <c r="MM92" s="34">
        <v>13001</v>
      </c>
      <c r="MN92" s="34">
        <v>3285</v>
      </c>
      <c r="MO92" s="34">
        <v>0</v>
      </c>
      <c r="MP92" s="34">
        <v>139</v>
      </c>
      <c r="MQ92" s="34">
        <v>26</v>
      </c>
      <c r="MR92" s="34">
        <v>4</v>
      </c>
      <c r="MS92" s="34">
        <v>0</v>
      </c>
      <c r="MT92" s="34">
        <v>3.85</v>
      </c>
      <c r="MU92" s="34">
        <v>262</v>
      </c>
      <c r="MV92" s="34">
        <v>0</v>
      </c>
      <c r="MW92" s="34">
        <v>0</v>
      </c>
      <c r="MX92" s="34">
        <v>25</v>
      </c>
      <c r="MY92" s="34">
        <v>2</v>
      </c>
      <c r="MZ92" s="34">
        <v>-4</v>
      </c>
      <c r="NA92" s="34">
        <v>-3</v>
      </c>
      <c r="NB92" s="34">
        <v>-1</v>
      </c>
      <c r="NC92" s="34">
        <v>627861</v>
      </c>
      <c r="ND92" s="34">
        <v>11279</v>
      </c>
      <c r="NE92" s="34">
        <v>0.62584050957914039</v>
      </c>
      <c r="NF92" s="34">
        <v>177</v>
      </c>
      <c r="NG92" s="34">
        <v>76</v>
      </c>
      <c r="NH92" s="34">
        <v>9</v>
      </c>
      <c r="NI92" s="34">
        <v>0</v>
      </c>
      <c r="NJ92" s="34">
        <v>3.5</v>
      </c>
      <c r="NK92" s="34">
        <v>63</v>
      </c>
      <c r="NL92" s="34">
        <v>0</v>
      </c>
      <c r="NM92" s="34">
        <v>0</v>
      </c>
      <c r="NN92" s="34">
        <v>6</v>
      </c>
      <c r="NO92" s="34">
        <v>5</v>
      </c>
      <c r="NP92" s="34">
        <v>-4</v>
      </c>
      <c r="NQ92" s="34">
        <v>0</v>
      </c>
      <c r="NR92" s="34">
        <v>-3</v>
      </c>
      <c r="NS92" s="34">
        <v>12818</v>
      </c>
      <c r="NT92" s="34">
        <v>3666</v>
      </c>
      <c r="NU92" s="34">
        <v>0</v>
      </c>
      <c r="NV92" s="34">
        <v>54</v>
      </c>
      <c r="NW92" s="34">
        <v>6</v>
      </c>
      <c r="NX92" s="34">
        <v>2</v>
      </c>
      <c r="NY92" s="34">
        <v>0</v>
      </c>
      <c r="NZ92" s="34">
        <v>2.93</v>
      </c>
      <c r="OA92" s="34">
        <v>412</v>
      </c>
      <c r="OB92" s="34">
        <v>0</v>
      </c>
      <c r="OC92" s="34">
        <v>0</v>
      </c>
      <c r="OD92" s="34">
        <v>85</v>
      </c>
      <c r="OE92" s="34">
        <v>17</v>
      </c>
      <c r="OF92" s="34">
        <v>-19</v>
      </c>
      <c r="OG92" s="34">
        <v>-6</v>
      </c>
      <c r="OH92" s="34">
        <v>-13</v>
      </c>
      <c r="OI92" s="34">
        <v>21771</v>
      </c>
      <c r="OJ92" s="34">
        <v>6223</v>
      </c>
      <c r="OK92" s="34">
        <v>0</v>
      </c>
      <c r="OL92" s="34">
        <v>305</v>
      </c>
      <c r="OM92" s="34">
        <v>97</v>
      </c>
      <c r="ON92" s="34">
        <v>9</v>
      </c>
      <c r="OO92" s="34">
        <v>1</v>
      </c>
      <c r="OP92" s="34">
        <v>3.7</v>
      </c>
      <c r="OQ92" s="34">
        <v>223</v>
      </c>
      <c r="OR92" s="34">
        <v>0</v>
      </c>
      <c r="OS92" s="34">
        <v>0</v>
      </c>
      <c r="OT92" s="34">
        <v>5</v>
      </c>
      <c r="OU92" s="34">
        <v>0</v>
      </c>
      <c r="OV92" s="34">
        <v>-1</v>
      </c>
      <c r="OW92" s="34">
        <v>0</v>
      </c>
      <c r="OX92" s="34">
        <v>0</v>
      </c>
      <c r="OY92" s="34">
        <v>6561</v>
      </c>
      <c r="OZ92" s="34">
        <v>1049</v>
      </c>
      <c r="PA92" s="34">
        <v>0</v>
      </c>
      <c r="PB92" s="34">
        <v>142</v>
      </c>
      <c r="PC92" s="34">
        <v>76</v>
      </c>
      <c r="PD92" s="34">
        <v>5</v>
      </c>
      <c r="PE92" s="34">
        <v>0</v>
      </c>
      <c r="PF92" s="34">
        <v>4.29</v>
      </c>
      <c r="PG92" s="34">
        <v>119</v>
      </c>
      <c r="PH92" s="34">
        <v>0</v>
      </c>
      <c r="PI92" s="34">
        <v>0</v>
      </c>
      <c r="PJ92" s="34">
        <v>10</v>
      </c>
      <c r="PK92" s="34">
        <v>36</v>
      </c>
      <c r="PL92" s="34">
        <v>-13</v>
      </c>
      <c r="PM92" s="34">
        <v>-1</v>
      </c>
      <c r="PN92" s="34">
        <v>-12</v>
      </c>
      <c r="PO92" s="34">
        <v>5117</v>
      </c>
      <c r="PP92" s="34">
        <v>1514</v>
      </c>
      <c r="PQ92" s="34">
        <v>0.2120590149793995</v>
      </c>
      <c r="PR92" s="34">
        <v>101</v>
      </c>
      <c r="PS92" s="34">
        <v>13</v>
      </c>
      <c r="PT92" s="34">
        <v>5</v>
      </c>
      <c r="PU92" s="34">
        <v>0</v>
      </c>
      <c r="PV92" s="34">
        <v>3.72</v>
      </c>
      <c r="PW92" s="34">
        <v>129</v>
      </c>
      <c r="PX92" s="34">
        <v>0</v>
      </c>
      <c r="PY92" s="34">
        <v>0</v>
      </c>
      <c r="PZ92" s="34">
        <v>12</v>
      </c>
      <c r="QA92" s="34">
        <v>5</v>
      </c>
      <c r="QB92" s="34">
        <v>-2</v>
      </c>
      <c r="QC92" s="34">
        <v>-1</v>
      </c>
      <c r="QD92" s="34">
        <v>-1</v>
      </c>
      <c r="QE92" s="34">
        <v>13115</v>
      </c>
      <c r="QF92" s="34">
        <v>957</v>
      </c>
      <c r="QG92" s="34">
        <v>0</v>
      </c>
      <c r="QH92" s="34">
        <v>62</v>
      </c>
      <c r="QI92" s="34">
        <v>66</v>
      </c>
      <c r="QJ92" s="34">
        <v>2</v>
      </c>
      <c r="QK92" s="34">
        <v>0</v>
      </c>
      <c r="QL92" s="34">
        <v>4.42</v>
      </c>
      <c r="QM92" s="34">
        <v>184</v>
      </c>
      <c r="QN92" s="34">
        <v>0</v>
      </c>
      <c r="QO92" s="34">
        <v>0</v>
      </c>
      <c r="QP92" s="34">
        <v>31</v>
      </c>
      <c r="QQ92" s="34">
        <v>1</v>
      </c>
      <c r="QR92" s="34">
        <v>-3</v>
      </c>
      <c r="QS92" s="34">
        <v>-2</v>
      </c>
      <c r="QT92" s="34">
        <v>-1</v>
      </c>
      <c r="QU92" s="34">
        <v>5710</v>
      </c>
      <c r="QV92" s="34">
        <v>1487</v>
      </c>
      <c r="QW92" s="34">
        <v>0</v>
      </c>
      <c r="QX92" s="34">
        <v>100</v>
      </c>
      <c r="QY92" s="34">
        <v>83</v>
      </c>
      <c r="QZ92" s="34">
        <v>1</v>
      </c>
      <c r="RA92" s="34">
        <v>0</v>
      </c>
      <c r="RB92" s="34">
        <v>4.03</v>
      </c>
      <c r="RC92" s="34">
        <v>61</v>
      </c>
      <c r="RD92" s="34">
        <v>0</v>
      </c>
      <c r="RE92" s="34">
        <v>0</v>
      </c>
      <c r="RF92" s="34">
        <v>4</v>
      </c>
      <c r="RG92" s="34">
        <v>4</v>
      </c>
      <c r="RH92" s="34">
        <v>-4</v>
      </c>
      <c r="RI92" s="34">
        <v>0</v>
      </c>
      <c r="RJ92" s="34">
        <v>-4</v>
      </c>
      <c r="RK92" s="34">
        <v>1265</v>
      </c>
      <c r="RL92" s="34">
        <v>577</v>
      </c>
      <c r="RM92" s="34">
        <v>0</v>
      </c>
      <c r="RN92" s="34">
        <v>56</v>
      </c>
      <c r="RO92" s="34">
        <v>4</v>
      </c>
      <c r="RP92" s="34">
        <v>0</v>
      </c>
      <c r="RQ92" s="34">
        <v>0</v>
      </c>
      <c r="RR92" s="34">
        <v>3.3</v>
      </c>
      <c r="RS92" s="34">
        <v>70</v>
      </c>
      <c r="RT92" s="34">
        <v>0</v>
      </c>
      <c r="RU92" s="34">
        <v>0</v>
      </c>
      <c r="RV92" s="34">
        <v>6</v>
      </c>
      <c r="RW92" s="34">
        <v>2</v>
      </c>
      <c r="RX92" s="34">
        <v>-2</v>
      </c>
      <c r="RY92" s="34">
        <v>0</v>
      </c>
      <c r="RZ92" s="34">
        <v>-1</v>
      </c>
      <c r="SA92" s="34">
        <v>4781</v>
      </c>
      <c r="SB92" s="34">
        <v>1119</v>
      </c>
      <c r="SC92" s="34">
        <v>0</v>
      </c>
      <c r="SD92" s="34">
        <v>51</v>
      </c>
      <c r="SE92" s="34">
        <v>18</v>
      </c>
      <c r="SF92" s="34">
        <v>2</v>
      </c>
      <c r="SG92" s="34">
        <v>0</v>
      </c>
      <c r="SH92" s="34">
        <v>3.66</v>
      </c>
      <c r="SI92" s="34">
        <v>67</v>
      </c>
      <c r="SJ92" s="34">
        <v>0</v>
      </c>
      <c r="SK92" s="34">
        <v>0</v>
      </c>
      <c r="SL92" s="34">
        <v>2</v>
      </c>
      <c r="SM92" s="34">
        <v>0</v>
      </c>
      <c r="SN92" s="34">
        <v>0</v>
      </c>
      <c r="SO92" s="34">
        <v>0</v>
      </c>
      <c r="SP92" s="34">
        <v>0</v>
      </c>
      <c r="SQ92" s="34">
        <v>2407</v>
      </c>
      <c r="SR92" s="34">
        <v>1163</v>
      </c>
      <c r="SS92" s="34">
        <v>0</v>
      </c>
      <c r="ST92" s="34">
        <v>27</v>
      </c>
      <c r="SU92" s="34">
        <v>39</v>
      </c>
      <c r="SV92" s="34">
        <v>1</v>
      </c>
      <c r="SW92" s="34">
        <v>1</v>
      </c>
      <c r="SX92" s="34">
        <v>4.84</v>
      </c>
      <c r="SY92" s="34">
        <v>50</v>
      </c>
      <c r="SZ92" s="34">
        <v>0</v>
      </c>
      <c r="TA92" s="34">
        <v>0</v>
      </c>
      <c r="TB92" s="34">
        <v>20</v>
      </c>
      <c r="TC92" s="34">
        <v>1</v>
      </c>
      <c r="TD92" s="34">
        <v>-4</v>
      </c>
      <c r="TE92" s="34">
        <v>-3</v>
      </c>
      <c r="TF92" s="34">
        <v>0</v>
      </c>
      <c r="TG92" s="34">
        <v>2645</v>
      </c>
      <c r="TH92" s="34">
        <v>409</v>
      </c>
      <c r="TI92" s="34">
        <v>0</v>
      </c>
      <c r="TJ92" s="34">
        <v>42</v>
      </c>
      <c r="TK92" s="34">
        <v>6</v>
      </c>
      <c r="TL92" s="34">
        <v>1</v>
      </c>
      <c r="TM92" s="34">
        <v>1</v>
      </c>
      <c r="TN92" s="34">
        <v>3.94</v>
      </c>
      <c r="TO92" s="34">
        <v>410</v>
      </c>
      <c r="TP92" s="34">
        <v>31</v>
      </c>
      <c r="TQ92" s="34">
        <v>0</v>
      </c>
      <c r="TR92" s="34">
        <v>34</v>
      </c>
      <c r="TS92" s="34">
        <v>9</v>
      </c>
      <c r="TT92" s="34">
        <v>-9</v>
      </c>
      <c r="TU92" s="34">
        <v>-4</v>
      </c>
      <c r="TV92" s="34">
        <v>-4</v>
      </c>
      <c r="TW92" s="34">
        <v>55489</v>
      </c>
      <c r="TX92" s="34">
        <v>536</v>
      </c>
      <c r="TY92" s="34">
        <v>4.497233444190394E-2</v>
      </c>
      <c r="TZ92" s="34">
        <v>144</v>
      </c>
      <c r="UA92" s="34">
        <v>90</v>
      </c>
      <c r="UB92" s="34">
        <v>175</v>
      </c>
      <c r="UC92" s="34">
        <v>0</v>
      </c>
      <c r="UD92" s="34">
        <v>7.58</v>
      </c>
      <c r="UE92" s="34">
        <v>379</v>
      </c>
      <c r="UF92" s="34">
        <v>0</v>
      </c>
      <c r="UG92" s="34">
        <v>0</v>
      </c>
      <c r="UH92" s="34">
        <v>34</v>
      </c>
      <c r="UI92" s="34">
        <v>9</v>
      </c>
      <c r="UJ92" s="34">
        <v>-9</v>
      </c>
      <c r="UK92" s="34">
        <v>-4</v>
      </c>
      <c r="UL92" s="34">
        <v>-4</v>
      </c>
      <c r="UM92" s="34">
        <v>28656</v>
      </c>
      <c r="UN92" s="34">
        <v>329</v>
      </c>
      <c r="UO92" s="34">
        <v>8.7084925266599222E-2</v>
      </c>
      <c r="UP92" s="34">
        <v>133</v>
      </c>
      <c r="UQ92" s="34">
        <v>84</v>
      </c>
      <c r="UR92" s="34">
        <v>163</v>
      </c>
      <c r="US92" s="34">
        <v>0</v>
      </c>
      <c r="UT92" s="34">
        <v>7.6</v>
      </c>
      <c r="UU92" s="34">
        <v>379</v>
      </c>
      <c r="UV92" s="34">
        <v>0</v>
      </c>
      <c r="UW92" s="34">
        <v>0</v>
      </c>
      <c r="UX92" s="34">
        <v>34</v>
      </c>
      <c r="UY92" s="34">
        <v>8</v>
      </c>
      <c r="UZ92" s="34">
        <v>-8</v>
      </c>
      <c r="VA92" s="34">
        <v>-4</v>
      </c>
      <c r="VB92" s="34">
        <v>-3</v>
      </c>
      <c r="VC92" s="34">
        <v>28372</v>
      </c>
      <c r="VD92" s="34">
        <v>326</v>
      </c>
      <c r="VE92" s="34">
        <v>8.7954162487105705E-2</v>
      </c>
      <c r="VF92" s="34">
        <v>132</v>
      </c>
      <c r="VG92" s="34">
        <v>84</v>
      </c>
      <c r="VH92" s="34">
        <v>163</v>
      </c>
      <c r="VI92" s="34">
        <v>0</v>
      </c>
      <c r="VJ92" s="34">
        <v>7.6</v>
      </c>
      <c r="VK92" s="34">
        <v>31</v>
      </c>
      <c r="VL92" s="34">
        <v>31</v>
      </c>
      <c r="VM92" s="34">
        <v>0</v>
      </c>
      <c r="VN92" s="34">
        <v>0</v>
      </c>
      <c r="VO92" s="34">
        <v>0</v>
      </c>
      <c r="VP92" s="34">
        <v>0</v>
      </c>
      <c r="VQ92" s="34">
        <v>0</v>
      </c>
      <c r="VR92" s="34">
        <v>0</v>
      </c>
      <c r="VS92" s="34">
        <v>26833</v>
      </c>
      <c r="VT92" s="34">
        <v>207</v>
      </c>
      <c r="VU92" s="34">
        <v>0</v>
      </c>
      <c r="VV92" s="34">
        <v>12</v>
      </c>
      <c r="VW92" s="34">
        <v>6</v>
      </c>
      <c r="VX92" s="34">
        <v>13</v>
      </c>
      <c r="VY92" s="34">
        <v>0</v>
      </c>
      <c r="VZ92" s="34">
        <v>7.32</v>
      </c>
      <c r="WA92" s="34">
        <v>0</v>
      </c>
      <c r="WB92" s="34">
        <v>0</v>
      </c>
      <c r="WC92" s="34">
        <v>0</v>
      </c>
      <c r="WD92" s="34">
        <v>0</v>
      </c>
      <c r="WE92" s="34">
        <v>0</v>
      </c>
      <c r="WF92" s="34">
        <v>0</v>
      </c>
      <c r="WG92" s="34">
        <v>0</v>
      </c>
      <c r="WH92" s="34">
        <v>0</v>
      </c>
      <c r="WI92" s="34">
        <v>1</v>
      </c>
      <c r="WJ92" s="34">
        <v>0</v>
      </c>
      <c r="WK92" s="34">
        <v>0</v>
      </c>
      <c r="WL92" s="34">
        <v>0</v>
      </c>
      <c r="WM92" s="34">
        <v>0</v>
      </c>
      <c r="WN92" s="34">
        <v>0</v>
      </c>
      <c r="WO92" s="34">
        <v>0</v>
      </c>
      <c r="WP92" s="34">
        <v>0.14000000000000001</v>
      </c>
      <c r="WQ92" s="34">
        <v>169</v>
      </c>
      <c r="WR92" s="34">
        <v>0</v>
      </c>
      <c r="WS92" s="34">
        <v>0</v>
      </c>
      <c r="WT92" s="34">
        <v>2</v>
      </c>
      <c r="WU92" s="34">
        <v>1</v>
      </c>
      <c r="WV92" s="34">
        <v>-1</v>
      </c>
      <c r="WW92" s="34">
        <v>0</v>
      </c>
      <c r="WX92" s="34">
        <v>0</v>
      </c>
      <c r="WY92" s="34">
        <v>176906</v>
      </c>
      <c r="WZ92" s="34">
        <v>943</v>
      </c>
      <c r="XA92" s="34">
        <v>3.9108954614914745E-3</v>
      </c>
      <c r="XB92" s="34">
        <v>101</v>
      </c>
      <c r="XC92" s="34">
        <v>33</v>
      </c>
      <c r="XD92" s="34">
        <v>35</v>
      </c>
      <c r="XE92" s="34">
        <v>0</v>
      </c>
      <c r="XF92" s="34">
        <v>7.17</v>
      </c>
      <c r="XG92" s="34">
        <v>1798</v>
      </c>
      <c r="XH92" s="34">
        <v>0</v>
      </c>
      <c r="XI92" s="34">
        <v>0</v>
      </c>
      <c r="XJ92" s="34">
        <v>209</v>
      </c>
      <c r="XK92" s="34">
        <v>450</v>
      </c>
      <c r="XL92" s="34">
        <v>-108</v>
      </c>
      <c r="XM92" s="34">
        <v>-22</v>
      </c>
      <c r="XN92" s="34">
        <v>-83</v>
      </c>
      <c r="XO92" s="34">
        <v>85899</v>
      </c>
      <c r="XP92" s="34">
        <v>9349</v>
      </c>
      <c r="XQ92" s="34">
        <v>0</v>
      </c>
      <c r="XR92" s="34">
        <v>1203</v>
      </c>
      <c r="XS92" s="34">
        <v>281</v>
      </c>
      <c r="XT92" s="34">
        <v>301</v>
      </c>
      <c r="XU92" s="34">
        <v>13</v>
      </c>
      <c r="XV92" s="34">
        <v>4.32</v>
      </c>
      <c r="XW92" s="34">
        <v>759</v>
      </c>
      <c r="XX92" s="34">
        <v>0</v>
      </c>
      <c r="XY92" s="34">
        <v>0</v>
      </c>
      <c r="XZ92" s="34">
        <v>73</v>
      </c>
      <c r="YA92" s="34">
        <v>211</v>
      </c>
      <c r="YB92" s="34">
        <v>-63</v>
      </c>
      <c r="YC92" s="34">
        <v>-3</v>
      </c>
      <c r="YD92" s="34">
        <v>-58</v>
      </c>
      <c r="YE92" s="34">
        <v>25194</v>
      </c>
      <c r="YF92" s="34">
        <v>4148</v>
      </c>
      <c r="YG92" s="34">
        <v>0</v>
      </c>
      <c r="YH92" s="34">
        <v>621</v>
      </c>
      <c r="YI92" s="34">
        <v>103</v>
      </c>
      <c r="YJ92" s="34">
        <v>29</v>
      </c>
      <c r="YK92" s="34">
        <v>6</v>
      </c>
      <c r="YL92" s="34">
        <v>2.73</v>
      </c>
      <c r="YM92" s="34">
        <v>887</v>
      </c>
      <c r="YN92" s="34">
        <v>0</v>
      </c>
      <c r="YO92" s="34">
        <v>0</v>
      </c>
      <c r="YP92" s="34">
        <v>116</v>
      </c>
      <c r="YQ92" s="34">
        <v>238</v>
      </c>
      <c r="YR92" s="34">
        <v>-42</v>
      </c>
      <c r="YS92" s="34">
        <v>-18</v>
      </c>
      <c r="YT92" s="34">
        <v>-24</v>
      </c>
      <c r="YU92" s="34">
        <v>32850</v>
      </c>
      <c r="YV92" s="34">
        <v>3726</v>
      </c>
      <c r="YW92" s="34">
        <v>0</v>
      </c>
      <c r="YX92" s="34">
        <v>465</v>
      </c>
      <c r="YY92" s="34">
        <v>156</v>
      </c>
      <c r="YZ92" s="34">
        <v>265</v>
      </c>
      <c r="ZA92" s="34">
        <v>1</v>
      </c>
      <c r="ZB92" s="34">
        <v>5.68</v>
      </c>
      <c r="ZC92" s="34">
        <v>152</v>
      </c>
      <c r="ZD92" s="34">
        <v>0</v>
      </c>
      <c r="ZE92" s="34">
        <v>0</v>
      </c>
      <c r="ZF92" s="34">
        <v>20</v>
      </c>
      <c r="ZG92" s="34">
        <v>2</v>
      </c>
      <c r="ZH92" s="34">
        <v>-2</v>
      </c>
      <c r="ZI92" s="34">
        <v>-1</v>
      </c>
      <c r="ZJ92" s="34">
        <v>-1</v>
      </c>
      <c r="ZK92" s="34">
        <v>27855</v>
      </c>
      <c r="ZL92" s="34">
        <v>1475</v>
      </c>
      <c r="ZM92" s="34">
        <v>0</v>
      </c>
      <c r="ZN92" s="34">
        <v>117</v>
      </c>
      <c r="ZO92" s="34">
        <v>22</v>
      </c>
      <c r="ZP92" s="34">
        <v>7</v>
      </c>
      <c r="ZQ92" s="34">
        <v>6</v>
      </c>
      <c r="ZR92" s="34">
        <v>4.3</v>
      </c>
      <c r="ZS92" s="34">
        <v>1788</v>
      </c>
      <c r="ZT92" s="34">
        <v>0</v>
      </c>
      <c r="ZU92" s="34">
        <v>0</v>
      </c>
      <c r="ZV92" s="34">
        <v>289</v>
      </c>
      <c r="ZW92" s="34">
        <v>97</v>
      </c>
      <c r="ZX92" s="34">
        <v>-68</v>
      </c>
      <c r="ZY92" s="34">
        <v>-12</v>
      </c>
      <c r="ZZ92" s="34">
        <v>-51</v>
      </c>
      <c r="AAA92" s="34">
        <v>126822</v>
      </c>
      <c r="AAB92" s="34">
        <v>64615</v>
      </c>
      <c r="AAC92" s="34">
        <v>0</v>
      </c>
      <c r="AAD92" s="34">
        <v>1298</v>
      </c>
      <c r="AAE92" s="34">
        <v>370</v>
      </c>
      <c r="AAF92" s="34">
        <v>74</v>
      </c>
      <c r="AAG92" s="34">
        <v>47</v>
      </c>
      <c r="AAH92" s="34">
        <v>4.05</v>
      </c>
      <c r="AAI92" s="34">
        <v>1261</v>
      </c>
      <c r="AAJ92" s="34">
        <v>0</v>
      </c>
      <c r="AAK92" s="34">
        <v>0</v>
      </c>
      <c r="AAL92" s="34">
        <v>234</v>
      </c>
      <c r="AAM92" s="34">
        <v>74</v>
      </c>
      <c r="AAN92" s="34">
        <v>-49</v>
      </c>
      <c r="AAO92" s="34">
        <v>-12</v>
      </c>
      <c r="AAP92" s="34">
        <v>-35</v>
      </c>
      <c r="AAQ92" s="34">
        <v>362454</v>
      </c>
      <c r="AAR92" s="34">
        <v>14318</v>
      </c>
      <c r="AAS92" s="34">
        <v>1.1925096627105178E-3</v>
      </c>
      <c r="AAT92" s="34">
        <v>707</v>
      </c>
      <c r="AAU92" s="34">
        <v>426</v>
      </c>
      <c r="AAV92" s="34">
        <v>126</v>
      </c>
      <c r="AAW92" s="34">
        <v>1</v>
      </c>
      <c r="AAX92" s="34">
        <v>5.55</v>
      </c>
      <c r="AAY92" s="34">
        <v>367</v>
      </c>
      <c r="AAZ92" s="34">
        <v>0</v>
      </c>
      <c r="ABA92" s="34">
        <v>0</v>
      </c>
      <c r="ABB92" s="34">
        <v>35</v>
      </c>
      <c r="ABC92" s="34">
        <v>7</v>
      </c>
      <c r="ABD92" s="34">
        <v>-6</v>
      </c>
      <c r="ABE92" s="34">
        <v>-1</v>
      </c>
      <c r="ABF92" s="34">
        <v>-4</v>
      </c>
      <c r="ABG92" s="34">
        <v>233270</v>
      </c>
      <c r="ABH92" s="34">
        <v>7781</v>
      </c>
      <c r="ABI92" s="34">
        <v>0</v>
      </c>
      <c r="ABJ92" s="34">
        <v>269</v>
      </c>
      <c r="ABK92" s="34">
        <v>93</v>
      </c>
      <c r="ABL92" s="34">
        <v>3</v>
      </c>
      <c r="ABM92" s="34">
        <v>1</v>
      </c>
      <c r="ABN92" s="34">
        <v>4.03</v>
      </c>
      <c r="ABO92" s="34">
        <v>81</v>
      </c>
      <c r="ABP92" s="34">
        <v>0</v>
      </c>
      <c r="ABQ92" s="34">
        <v>0</v>
      </c>
      <c r="ABR92" s="34">
        <v>52</v>
      </c>
      <c r="ABS92" s="34">
        <v>0</v>
      </c>
      <c r="ABT92" s="34">
        <v>-7</v>
      </c>
      <c r="ABU92" s="34">
        <v>-7</v>
      </c>
      <c r="ABV92" s="34">
        <v>0</v>
      </c>
      <c r="ABW92" s="34">
        <v>19575</v>
      </c>
      <c r="ABX92" s="34">
        <v>429</v>
      </c>
      <c r="ABY92" s="34">
        <v>0</v>
      </c>
      <c r="ABZ92" s="34">
        <v>25</v>
      </c>
      <c r="ACA92" s="34">
        <v>56</v>
      </c>
      <c r="ACB92" s="34">
        <v>0</v>
      </c>
      <c r="ACC92" s="34">
        <v>0</v>
      </c>
      <c r="ACD92" s="34">
        <v>6.86</v>
      </c>
      <c r="ACE92" s="34">
        <v>185</v>
      </c>
      <c r="ACF92" s="34">
        <v>0</v>
      </c>
      <c r="ACG92" s="34">
        <v>0</v>
      </c>
      <c r="ACH92" s="34">
        <v>133</v>
      </c>
      <c r="ACI92" s="34">
        <v>48</v>
      </c>
      <c r="ACJ92" s="34">
        <v>-24</v>
      </c>
      <c r="ACK92" s="34">
        <v>-3</v>
      </c>
      <c r="ACL92" s="34">
        <v>-21</v>
      </c>
      <c r="ACM92" s="34">
        <v>100664</v>
      </c>
      <c r="ACN92" s="34">
        <v>1797</v>
      </c>
      <c r="ACO92" s="34">
        <v>0</v>
      </c>
      <c r="ACP92" s="34">
        <v>120</v>
      </c>
      <c r="ACQ92" s="34">
        <v>49</v>
      </c>
      <c r="ACR92" s="34">
        <v>15</v>
      </c>
      <c r="ACS92" s="34">
        <v>0</v>
      </c>
      <c r="ACT92" s="34">
        <v>5.57</v>
      </c>
      <c r="ACU92" s="34">
        <v>589</v>
      </c>
      <c r="ACV92" s="34">
        <v>0</v>
      </c>
      <c r="ACW92" s="34">
        <v>0</v>
      </c>
      <c r="ACX92" s="34">
        <v>12</v>
      </c>
      <c r="ACY92" s="34">
        <v>19</v>
      </c>
      <c r="ACZ92" s="34">
        <v>-12</v>
      </c>
      <c r="ADA92" s="34">
        <v>-1</v>
      </c>
      <c r="ADB92" s="34">
        <v>-11</v>
      </c>
      <c r="ADC92" s="34">
        <v>7487</v>
      </c>
      <c r="ADD92" s="34">
        <v>3701</v>
      </c>
      <c r="ADE92" s="34">
        <v>5.7732908232164065E-2</v>
      </c>
      <c r="ADF92" s="34">
        <v>254</v>
      </c>
      <c r="ADG92" s="34">
        <v>228</v>
      </c>
      <c r="ADH92" s="34">
        <v>107</v>
      </c>
      <c r="ADI92" s="34">
        <v>0</v>
      </c>
      <c r="ADJ92" s="34">
        <v>6.58</v>
      </c>
      <c r="ADK92" s="34">
        <v>39</v>
      </c>
      <c r="ADL92" s="34">
        <v>0</v>
      </c>
      <c r="ADM92" s="34">
        <v>0</v>
      </c>
      <c r="ADN92" s="34">
        <v>0</v>
      </c>
      <c r="ADO92" s="34">
        <v>0</v>
      </c>
      <c r="ADP92" s="34">
        <v>0</v>
      </c>
      <c r="ADQ92" s="34">
        <v>0</v>
      </c>
      <c r="ADR92" s="34">
        <v>0</v>
      </c>
      <c r="ADS92" s="34">
        <v>1458</v>
      </c>
      <c r="ADT92" s="34">
        <v>610</v>
      </c>
      <c r="ADU92" s="34">
        <v>0</v>
      </c>
      <c r="ADV92" s="34">
        <v>39</v>
      </c>
      <c r="ADW92" s="34">
        <v>0</v>
      </c>
      <c r="ADX92" s="34">
        <v>0</v>
      </c>
      <c r="ADY92" s="34">
        <v>0</v>
      </c>
      <c r="ADZ92" s="34">
        <v>1.48</v>
      </c>
      <c r="AEA92" s="34">
        <v>1273</v>
      </c>
      <c r="AEB92" s="34">
        <v>0</v>
      </c>
      <c r="AEC92" s="34">
        <v>0</v>
      </c>
      <c r="AED92" s="34">
        <v>539</v>
      </c>
      <c r="AEE92" s="34">
        <v>176</v>
      </c>
      <c r="AEF92" s="34">
        <v>-120</v>
      </c>
      <c r="AEG92" s="34">
        <v>-53</v>
      </c>
      <c r="AEH92" s="34">
        <v>-62</v>
      </c>
      <c r="AEI92" s="34">
        <v>51291</v>
      </c>
      <c r="AEJ92" s="34">
        <v>0</v>
      </c>
      <c r="AEK92" s="34">
        <v>0</v>
      </c>
      <c r="AEL92" s="34">
        <v>345</v>
      </c>
      <c r="AEM92" s="34">
        <v>364</v>
      </c>
      <c r="AEN92" s="34">
        <v>539</v>
      </c>
      <c r="AEO92" s="34">
        <v>25</v>
      </c>
      <c r="AEP92" s="34">
        <v>9.23</v>
      </c>
      <c r="AEQ92" s="34">
        <v>1635</v>
      </c>
      <c r="AER92" s="34">
        <v>0</v>
      </c>
      <c r="AES92" s="34">
        <v>0</v>
      </c>
      <c r="AET92" s="34">
        <v>211</v>
      </c>
      <c r="AEU92" s="34">
        <v>185</v>
      </c>
      <c r="AEV92" s="34">
        <v>-126</v>
      </c>
      <c r="AEW92" s="34">
        <v>-14</v>
      </c>
      <c r="AEX92" s="34">
        <v>-105</v>
      </c>
      <c r="AEY92" s="34">
        <v>5155</v>
      </c>
      <c r="AEZ92" s="34">
        <v>1557</v>
      </c>
      <c r="AFA92" s="34">
        <v>0</v>
      </c>
      <c r="AFB92" s="34">
        <v>1044</v>
      </c>
      <c r="AFC92" s="34">
        <v>411</v>
      </c>
      <c r="AFD92" s="34">
        <v>178</v>
      </c>
      <c r="AFE92" s="34">
        <v>2</v>
      </c>
      <c r="AFF92" s="34">
        <v>4.71</v>
      </c>
      <c r="AFG92" s="34">
        <v>12540</v>
      </c>
      <c r="AFH92" s="34">
        <v>0</v>
      </c>
      <c r="AFI92" s="34">
        <v>0</v>
      </c>
      <c r="AFJ92" s="34">
        <v>845</v>
      </c>
      <c r="AFK92" s="34">
        <v>456</v>
      </c>
      <c r="AFL92" s="34">
        <v>-360</v>
      </c>
      <c r="AFM92" s="34">
        <v>-92</v>
      </c>
      <c r="AFN92" s="34">
        <v>-247</v>
      </c>
      <c r="AFO92" s="34">
        <v>0</v>
      </c>
      <c r="AFP92" s="34">
        <v>0</v>
      </c>
      <c r="AFQ92" s="34">
        <v>0</v>
      </c>
      <c r="AFR92" s="34">
        <v>7322</v>
      </c>
      <c r="AFS92" s="34">
        <v>4748</v>
      </c>
      <c r="AFT92" s="34">
        <v>1317</v>
      </c>
      <c r="AFU92" s="34">
        <v>309</v>
      </c>
      <c r="AFV92" s="34">
        <v>5.41</v>
      </c>
      <c r="AFW92" s="34">
        <v>2610</v>
      </c>
      <c r="AFX92" s="34">
        <v>0</v>
      </c>
      <c r="AFY92" s="34">
        <v>0</v>
      </c>
      <c r="AFZ92" s="34">
        <v>245</v>
      </c>
      <c r="AGA92" s="34">
        <v>146</v>
      </c>
      <c r="AGB92" s="34">
        <v>-127</v>
      </c>
      <c r="AGC92" s="34">
        <v>-50</v>
      </c>
      <c r="AGD92" s="34">
        <v>-69</v>
      </c>
      <c r="AGE92" s="34">
        <v>0</v>
      </c>
      <c r="AGF92" s="34">
        <v>0</v>
      </c>
      <c r="AGG92" s="34">
        <v>0</v>
      </c>
      <c r="AGH92" s="34">
        <v>1248</v>
      </c>
      <c r="AGI92" s="34">
        <v>1292</v>
      </c>
      <c r="AGJ92" s="34">
        <v>50</v>
      </c>
      <c r="AGK92" s="34">
        <v>20</v>
      </c>
      <c r="AGL92" s="34">
        <v>4.93</v>
      </c>
      <c r="AGM92" s="34">
        <v>9930</v>
      </c>
      <c r="AGN92" s="34">
        <v>0</v>
      </c>
      <c r="AGO92" s="34">
        <v>0</v>
      </c>
      <c r="AGP92" s="34">
        <v>600</v>
      </c>
      <c r="AGQ92" s="34">
        <v>310</v>
      </c>
      <c r="AGR92" s="34">
        <v>-233</v>
      </c>
      <c r="AGS92" s="34">
        <v>-42</v>
      </c>
      <c r="AGT92" s="34">
        <v>-178</v>
      </c>
      <c r="AGU92" s="34">
        <v>0</v>
      </c>
      <c r="AGV92" s="34">
        <v>0</v>
      </c>
      <c r="AGW92" s="34">
        <v>0</v>
      </c>
      <c r="AGX92" s="34">
        <v>5779</v>
      </c>
      <c r="AGY92" s="34">
        <v>3122</v>
      </c>
      <c r="AGZ92" s="34">
        <v>749</v>
      </c>
      <c r="AHA92" s="34">
        <v>280</v>
      </c>
      <c r="AHB92" s="34">
        <v>5.0999999999999996</v>
      </c>
      <c r="AHC92" s="34">
        <v>25156</v>
      </c>
      <c r="AHD92" s="34">
        <v>176</v>
      </c>
      <c r="AHE92" s="34">
        <v>0</v>
      </c>
      <c r="AHF92" s="34">
        <v>2963</v>
      </c>
      <c r="AHG92" s="34">
        <v>1597</v>
      </c>
      <c r="AHH92" s="34">
        <v>-980</v>
      </c>
      <c r="AHI92" s="34">
        <v>-259</v>
      </c>
      <c r="AHJ92" s="34">
        <v>-668</v>
      </c>
      <c r="AHK92" s="34">
        <v>2252484</v>
      </c>
      <c r="AHL92" s="34">
        <v>183300</v>
      </c>
      <c r="AHM92" s="34">
        <v>0.18222775523843063</v>
      </c>
      <c r="AHN92" s="34">
        <v>14893</v>
      </c>
      <c r="AHO92" s="34">
        <v>7491</v>
      </c>
      <c r="AHP92" s="34">
        <v>2370</v>
      </c>
      <c r="AHQ92" s="34">
        <v>403</v>
      </c>
      <c r="AHR92" s="34">
        <v>5</v>
      </c>
      <c r="AHS92" s="32" t="s">
        <v>2361</v>
      </c>
      <c r="AHT92" s="32" t="s">
        <v>2362</v>
      </c>
      <c r="AHU92" s="32" t="s">
        <v>353</v>
      </c>
    </row>
    <row r="93" spans="1:906" ht="15" customHeight="1">
      <c r="A93" s="36" t="s">
        <v>73</v>
      </c>
      <c r="B93" s="58" t="s">
        <v>74</v>
      </c>
      <c r="C93" s="36" t="s">
        <v>173</v>
      </c>
      <c r="D93" s="74">
        <v>44926</v>
      </c>
      <c r="E93" s="58" t="s">
        <v>193</v>
      </c>
      <c r="F93" s="58" t="s">
        <v>192</v>
      </c>
      <c r="G93" s="31">
        <v>34851988077.023277</v>
      </c>
      <c r="H93" s="31">
        <v>2338248600.8796253</v>
      </c>
      <c r="I93" s="31">
        <v>0</v>
      </c>
      <c r="J93" s="31">
        <v>3509527305.5622892</v>
      </c>
      <c r="K93" s="31">
        <v>756980563.28000009</v>
      </c>
      <c r="L93" s="31">
        <v>-309344149.2668516</v>
      </c>
      <c r="M93" s="31">
        <v>-28643554.203213967</v>
      </c>
      <c r="N93" s="31">
        <v>-252833562.06000036</v>
      </c>
      <c r="O93" s="31">
        <v>0</v>
      </c>
      <c r="P93" s="31">
        <v>0</v>
      </c>
      <c r="Q93" s="31">
        <v>0</v>
      </c>
      <c r="R93" s="31">
        <v>17633793681.542564</v>
      </c>
      <c r="S93" s="31">
        <v>4750012584.3900681</v>
      </c>
      <c r="T93" s="31">
        <v>4455579978.8187838</v>
      </c>
      <c r="U93" s="180">
        <v>8012601832.2717876</v>
      </c>
      <c r="V93" s="34">
        <v>8.1631051213289343</v>
      </c>
      <c r="W93" s="34">
        <v>1410788741.109359</v>
      </c>
      <c r="X93" s="34">
        <v>0</v>
      </c>
      <c r="Y93" s="34">
        <v>0</v>
      </c>
      <c r="Z93" s="34">
        <v>211057034.72376961</v>
      </c>
      <c r="AA93" s="34">
        <v>74419104.910000026</v>
      </c>
      <c r="AB93" s="34">
        <v>-31291072.860000096</v>
      </c>
      <c r="AC93" s="34">
        <v>-2231694.5599999991</v>
      </c>
      <c r="AD93" s="34">
        <v>-28020736.780000031</v>
      </c>
      <c r="AE93" s="34">
        <v>0</v>
      </c>
      <c r="AF93" s="34">
        <v>0</v>
      </c>
      <c r="AG93" s="34">
        <v>0</v>
      </c>
      <c r="AH93" s="34">
        <v>691869840.58987832</v>
      </c>
      <c r="AI93" s="34">
        <v>332521389.39385968</v>
      </c>
      <c r="AJ93" s="34">
        <v>291913096.57311726</v>
      </c>
      <c r="AK93" s="34">
        <v>94484414.552509159</v>
      </c>
      <c r="AL93" s="34">
        <v>7.0390023110616111</v>
      </c>
      <c r="AM93" s="34">
        <v>190883662.23278141</v>
      </c>
      <c r="AN93" s="34">
        <v>61162485.145013042</v>
      </c>
      <c r="AO93" s="34">
        <v>0</v>
      </c>
      <c r="AP93" s="34">
        <v>11205431.868944395</v>
      </c>
      <c r="AQ93" s="34">
        <v>31407159.400000013</v>
      </c>
      <c r="AR93" s="34">
        <v>-22396947.006953996</v>
      </c>
      <c r="AS93" s="34">
        <v>-206170.48495399999</v>
      </c>
      <c r="AT93" s="34">
        <v>-21964003.65000001</v>
      </c>
      <c r="AU93" s="34">
        <v>0</v>
      </c>
      <c r="AV93" s="34">
        <v>0</v>
      </c>
      <c r="AW93" s="34">
        <v>0</v>
      </c>
      <c r="AX93" s="34">
        <v>122339338.81479917</v>
      </c>
      <c r="AY93" s="34">
        <v>31474678.526555877</v>
      </c>
      <c r="AZ93" s="34">
        <v>616190.17316282424</v>
      </c>
      <c r="BA93" s="34">
        <v>36453454.718263611</v>
      </c>
      <c r="BB93" s="34">
        <v>6.1425064456369345</v>
      </c>
      <c r="BC93" s="34">
        <v>0</v>
      </c>
      <c r="BD93" s="34">
        <v>0</v>
      </c>
      <c r="BE93" s="34">
        <v>0</v>
      </c>
      <c r="BF93" s="34">
        <v>0</v>
      </c>
      <c r="BG93" s="34">
        <v>0</v>
      </c>
      <c r="BH93" s="34">
        <v>0</v>
      </c>
      <c r="BI93" s="34">
        <v>0</v>
      </c>
      <c r="BJ93" s="34">
        <v>0</v>
      </c>
      <c r="BK93" s="34">
        <v>0</v>
      </c>
      <c r="BL93" s="34">
        <v>0</v>
      </c>
      <c r="BM93" s="34">
        <v>0</v>
      </c>
      <c r="BN93" s="34">
        <v>0</v>
      </c>
      <c r="BO93" s="34">
        <v>0</v>
      </c>
      <c r="BP93" s="34">
        <v>0</v>
      </c>
      <c r="BQ93" s="34">
        <v>0</v>
      </c>
      <c r="BR93" s="34">
        <v>0</v>
      </c>
      <c r="BS93" s="34">
        <v>0</v>
      </c>
      <c r="BT93" s="34">
        <v>0</v>
      </c>
      <c r="BU93" s="34">
        <v>0</v>
      </c>
      <c r="BV93" s="34">
        <v>0</v>
      </c>
      <c r="BW93" s="34">
        <v>0</v>
      </c>
      <c r="BX93" s="34">
        <v>0</v>
      </c>
      <c r="BY93" s="34">
        <v>0</v>
      </c>
      <c r="BZ93" s="34">
        <v>0</v>
      </c>
      <c r="CA93" s="34">
        <v>0</v>
      </c>
      <c r="CB93" s="34">
        <v>0</v>
      </c>
      <c r="CC93" s="34">
        <v>0</v>
      </c>
      <c r="CD93" s="34">
        <v>0</v>
      </c>
      <c r="CE93" s="34">
        <v>0</v>
      </c>
      <c r="CF93" s="34">
        <v>0</v>
      </c>
      <c r="CG93" s="34">
        <v>0</v>
      </c>
      <c r="CH93" s="34">
        <v>0</v>
      </c>
      <c r="CI93" s="34">
        <v>27677091.095379651</v>
      </c>
      <c r="CJ93" s="34">
        <v>0</v>
      </c>
      <c r="CK93" s="34">
        <v>0</v>
      </c>
      <c r="CL93" s="34">
        <v>0</v>
      </c>
      <c r="CM93" s="34">
        <v>27060621.079999998</v>
      </c>
      <c r="CN93" s="34">
        <v>-20341318.18</v>
      </c>
      <c r="CO93" s="34">
        <v>0</v>
      </c>
      <c r="CP93" s="34">
        <v>-20341164.600000001</v>
      </c>
      <c r="CQ93" s="34">
        <v>0</v>
      </c>
      <c r="CR93" s="34">
        <v>0</v>
      </c>
      <c r="CS93" s="34">
        <v>0</v>
      </c>
      <c r="CT93" s="34">
        <v>27436796.45537965</v>
      </c>
      <c r="CU93" s="34">
        <v>0</v>
      </c>
      <c r="CV93" s="34">
        <v>0</v>
      </c>
      <c r="CW93" s="34">
        <v>240294.63999999998</v>
      </c>
      <c r="CX93" s="34">
        <v>0.26977582440255865</v>
      </c>
      <c r="CY93" s="34">
        <v>121736261.24083421</v>
      </c>
      <c r="CZ93" s="34">
        <v>59640233.427468926</v>
      </c>
      <c r="DA93" s="34">
        <v>0</v>
      </c>
      <c r="DB93" s="34">
        <v>10019972.409260554</v>
      </c>
      <c r="DC93" s="34">
        <v>3510226.47</v>
      </c>
      <c r="DD93" s="34">
        <v>-1656853.9169540002</v>
      </c>
      <c r="DE93" s="34">
        <v>-84408.744953999994</v>
      </c>
      <c r="DF93" s="34">
        <v>-1460087.84</v>
      </c>
      <c r="DG93" s="34">
        <v>0</v>
      </c>
      <c r="DH93" s="34">
        <v>0</v>
      </c>
      <c r="DI93" s="34">
        <v>0</v>
      </c>
      <c r="DJ93" s="34">
        <v>82854123.995969146</v>
      </c>
      <c r="DK93" s="34">
        <v>3787782.6074857651</v>
      </c>
      <c r="DL93" s="34">
        <v>616190.17316282436</v>
      </c>
      <c r="DM93" s="34">
        <v>34478164.464216456</v>
      </c>
      <c r="DN93" s="34">
        <v>7.2754145394918224</v>
      </c>
      <c r="DO93" s="34">
        <v>41470309.896567725</v>
      </c>
      <c r="DP93" s="34">
        <v>1522251.7175441158</v>
      </c>
      <c r="DQ93" s="34">
        <v>0</v>
      </c>
      <c r="DR93" s="34">
        <v>1185459.4596838513</v>
      </c>
      <c r="DS93" s="34">
        <v>836311.85</v>
      </c>
      <c r="DT93" s="34">
        <v>-398774.91000000009</v>
      </c>
      <c r="DU93" s="34">
        <v>-121761.73999999999</v>
      </c>
      <c r="DV93" s="34">
        <v>-162751.20999999996</v>
      </c>
      <c r="DW93" s="34">
        <v>0</v>
      </c>
      <c r="DX93" s="34">
        <v>0</v>
      </c>
      <c r="DY93" s="34">
        <v>0</v>
      </c>
      <c r="DZ93" s="34">
        <v>12048418.363450451</v>
      </c>
      <c r="EA93" s="34">
        <v>27686895.919070087</v>
      </c>
      <c r="EB93" s="34">
        <v>0</v>
      </c>
      <c r="EC93" s="34">
        <v>1734995.6140471618</v>
      </c>
      <c r="ED93" s="34">
        <v>5.7744650235452903</v>
      </c>
      <c r="EE93" s="34">
        <v>4479863005.0096512</v>
      </c>
      <c r="EF93" s="34">
        <v>0</v>
      </c>
      <c r="EG93" s="34">
        <v>0</v>
      </c>
      <c r="EH93" s="34">
        <v>660834031.62916052</v>
      </c>
      <c r="EI93" s="34">
        <v>161455801.99000016</v>
      </c>
      <c r="EJ93" s="34">
        <v>-76754299.234732881</v>
      </c>
      <c r="EK93" s="34">
        <v>-7552866.8843699992</v>
      </c>
      <c r="EL93" s="34">
        <v>-63862105.669999912</v>
      </c>
      <c r="EM93" s="34">
        <v>0</v>
      </c>
      <c r="EN93" s="34">
        <v>0</v>
      </c>
      <c r="EO93" s="34">
        <v>0</v>
      </c>
      <c r="EP93" s="34">
        <v>2923018070.6568284</v>
      </c>
      <c r="EQ93" s="34">
        <v>247174949.72639507</v>
      </c>
      <c r="ER93" s="34">
        <v>16403309.998217834</v>
      </c>
      <c r="ES93" s="34">
        <v>1293266674.6281998</v>
      </c>
      <c r="ET93" s="34">
        <v>3.5408001129393831</v>
      </c>
      <c r="EU93" s="34">
        <v>460981684.8085314</v>
      </c>
      <c r="EV93" s="34">
        <v>0</v>
      </c>
      <c r="EW93" s="34">
        <v>0</v>
      </c>
      <c r="EX93" s="34">
        <v>102013792.43978684</v>
      </c>
      <c r="EY93" s="34">
        <v>21869726.619999994</v>
      </c>
      <c r="EZ93" s="34">
        <v>-10342122.952499991</v>
      </c>
      <c r="FA93" s="34">
        <v>-3034996.189999999</v>
      </c>
      <c r="FB93" s="34">
        <v>-6644569.5500000017</v>
      </c>
      <c r="FC93" s="34">
        <v>0</v>
      </c>
      <c r="FD93" s="34">
        <v>0</v>
      </c>
      <c r="FE93" s="34">
        <v>0</v>
      </c>
      <c r="FF93" s="34">
        <v>331471745.70535082</v>
      </c>
      <c r="FG93" s="34">
        <v>43516042.521277189</v>
      </c>
      <c r="FH93" s="34">
        <v>672634.29504056636</v>
      </c>
      <c r="FI93" s="34">
        <v>85321262.286863685</v>
      </c>
      <c r="FJ93" s="34">
        <v>6.3173147443178124</v>
      </c>
      <c r="FK93" s="34">
        <v>147218966.85343552</v>
      </c>
      <c r="FL93" s="34">
        <v>0</v>
      </c>
      <c r="FM93" s="34">
        <v>0</v>
      </c>
      <c r="FN93" s="34">
        <v>1603652.8997381225</v>
      </c>
      <c r="FO93" s="34">
        <v>5884656.5200000014</v>
      </c>
      <c r="FP93" s="34">
        <v>-1164290.2300000007</v>
      </c>
      <c r="FQ93" s="34">
        <v>-47950.880000000005</v>
      </c>
      <c r="FR93" s="34">
        <v>-662036.76000000013</v>
      </c>
      <c r="FS93" s="34">
        <v>0</v>
      </c>
      <c r="FT93" s="34">
        <v>0</v>
      </c>
      <c r="FU93" s="34">
        <v>0</v>
      </c>
      <c r="FV93" s="34">
        <v>138861946.85685059</v>
      </c>
      <c r="FW93" s="34">
        <v>1707258.5134841253</v>
      </c>
      <c r="FX93" s="34">
        <v>264270.7</v>
      </c>
      <c r="FY93" s="34">
        <v>6385490.7831008118</v>
      </c>
      <c r="FZ93" s="34">
        <v>4.0288031880758588</v>
      </c>
      <c r="GA93" s="34">
        <v>0</v>
      </c>
      <c r="GB93" s="34">
        <v>0</v>
      </c>
      <c r="GC93" s="34">
        <v>0</v>
      </c>
      <c r="GD93" s="34">
        <v>0</v>
      </c>
      <c r="GE93" s="34">
        <v>0</v>
      </c>
      <c r="GF93" s="34">
        <v>0</v>
      </c>
      <c r="GG93" s="34">
        <v>0</v>
      </c>
      <c r="GH93" s="34">
        <v>0</v>
      </c>
      <c r="GI93" s="34">
        <v>0</v>
      </c>
      <c r="GJ93" s="34">
        <v>0</v>
      </c>
      <c r="GK93" s="34">
        <v>0</v>
      </c>
      <c r="GL93" s="34">
        <v>0</v>
      </c>
      <c r="GM93" s="34">
        <v>0</v>
      </c>
      <c r="GN93" s="34">
        <v>0</v>
      </c>
      <c r="GO93" s="34">
        <v>0</v>
      </c>
      <c r="GP93" s="34">
        <v>0</v>
      </c>
      <c r="GQ93" s="34">
        <v>8749114.7183927484</v>
      </c>
      <c r="GR93" s="34">
        <v>0</v>
      </c>
      <c r="GS93" s="34">
        <v>0</v>
      </c>
      <c r="GT93" s="34">
        <v>1716312.1069541872</v>
      </c>
      <c r="GU93" s="34">
        <v>2181363.7500000005</v>
      </c>
      <c r="GV93" s="34">
        <v>-1355939.81</v>
      </c>
      <c r="GW93" s="34">
        <v>-39941.31</v>
      </c>
      <c r="GX93" s="34">
        <v>-1313076.44</v>
      </c>
      <c r="GY93" s="34">
        <v>0</v>
      </c>
      <c r="GZ93" s="34">
        <v>0</v>
      </c>
      <c r="HA93" s="34">
        <v>0</v>
      </c>
      <c r="HB93" s="34">
        <v>4827895.107928684</v>
      </c>
      <c r="HC93" s="34">
        <v>1918395.2540078084</v>
      </c>
      <c r="HD93" s="34">
        <v>143977.3043974147</v>
      </c>
      <c r="HE93" s="34">
        <v>1858847.0520588362</v>
      </c>
      <c r="HF93" s="34">
        <v>6.6302062848913161</v>
      </c>
      <c r="HG93" s="34">
        <v>10037763.782678856</v>
      </c>
      <c r="HH93" s="34">
        <v>0</v>
      </c>
      <c r="HI93" s="34">
        <v>0</v>
      </c>
      <c r="HJ93" s="34">
        <v>3415085.8145499565</v>
      </c>
      <c r="HK93" s="34">
        <v>542152.90999999968</v>
      </c>
      <c r="HL93" s="34">
        <v>-440723.35000000003</v>
      </c>
      <c r="HM93" s="34">
        <v>-283159.91000000009</v>
      </c>
      <c r="HN93" s="34">
        <v>-149207.48000000001</v>
      </c>
      <c r="HO93" s="34">
        <v>0</v>
      </c>
      <c r="HP93" s="34">
        <v>0</v>
      </c>
      <c r="HQ93" s="34">
        <v>0</v>
      </c>
      <c r="HR93" s="34">
        <v>6018397.646183054</v>
      </c>
      <c r="HS93" s="34">
        <v>423640.6392509315</v>
      </c>
      <c r="HT93" s="34">
        <v>56582.773511140302</v>
      </c>
      <c r="HU93" s="34">
        <v>3539142.7237337329</v>
      </c>
      <c r="HV93" s="34">
        <v>9.260769276854262</v>
      </c>
      <c r="HW93" s="34">
        <v>6098230.9904498914</v>
      </c>
      <c r="HX93" s="34">
        <v>0</v>
      </c>
      <c r="HY93" s="34">
        <v>0</v>
      </c>
      <c r="HZ93" s="34">
        <v>1254322.5858749356</v>
      </c>
      <c r="IA93" s="34">
        <v>4173424.5</v>
      </c>
      <c r="IB93" s="34">
        <v>-552455.61</v>
      </c>
      <c r="IC93" s="34">
        <v>-29959.179999999997</v>
      </c>
      <c r="ID93" s="34">
        <v>-522098.01</v>
      </c>
      <c r="IE93" s="34">
        <v>0</v>
      </c>
      <c r="IF93" s="34">
        <v>0</v>
      </c>
      <c r="IG93" s="34">
        <v>0</v>
      </c>
      <c r="IH93" s="34">
        <v>2790252.9482519492</v>
      </c>
      <c r="II93" s="34">
        <v>2551737.6787399878</v>
      </c>
      <c r="IJ93" s="34">
        <v>357014.8</v>
      </c>
      <c r="IK93" s="34">
        <v>399225.56345795357</v>
      </c>
      <c r="IL93" s="34">
        <v>6.4823873354776511</v>
      </c>
      <c r="IM93" s="34">
        <v>189813351.01264089</v>
      </c>
      <c r="IN93" s="34">
        <v>0</v>
      </c>
      <c r="IO93" s="34">
        <v>0</v>
      </c>
      <c r="IP93" s="34">
        <v>14237505.483957458</v>
      </c>
      <c r="IQ93" s="34">
        <v>11859938.93999999</v>
      </c>
      <c r="IR93" s="34">
        <v>-5980349.6000000061</v>
      </c>
      <c r="IS93" s="34">
        <v>-128259.75000000001</v>
      </c>
      <c r="IT93" s="34">
        <v>-5510525.740000003</v>
      </c>
      <c r="IU93" s="34">
        <v>0</v>
      </c>
      <c r="IV93" s="34">
        <v>0</v>
      </c>
      <c r="IW93" s="34">
        <v>0</v>
      </c>
      <c r="IX93" s="34">
        <v>147530118.19398743</v>
      </c>
      <c r="IY93" s="34">
        <v>15108095.941972733</v>
      </c>
      <c r="IZ93" s="34">
        <v>3345340.5481598764</v>
      </c>
      <c r="JA93" s="34">
        <v>23829796.328520734</v>
      </c>
      <c r="JB93" s="34">
        <v>5.3205404669080565</v>
      </c>
      <c r="JC93" s="34">
        <v>785600817.28481305</v>
      </c>
      <c r="JD93" s="34">
        <v>0</v>
      </c>
      <c r="JE93" s="34">
        <v>0</v>
      </c>
      <c r="JF93" s="34">
        <v>276129913.46696371</v>
      </c>
      <c r="JG93" s="34">
        <v>9192656.8000000007</v>
      </c>
      <c r="JH93" s="34">
        <v>-2499351.6432330003</v>
      </c>
      <c r="JI93" s="34">
        <v>-506410.95437000011</v>
      </c>
      <c r="JJ93" s="34">
        <v>-1692450.68</v>
      </c>
      <c r="JK93" s="34">
        <v>0</v>
      </c>
      <c r="JL93" s="34">
        <v>0</v>
      </c>
      <c r="JM93" s="34">
        <v>0</v>
      </c>
      <c r="JN93" s="34">
        <v>308316645.38627428</v>
      </c>
      <c r="JO93" s="34">
        <v>11066475.67954581</v>
      </c>
      <c r="JP93" s="34">
        <v>0</v>
      </c>
      <c r="JQ93" s="34">
        <v>466217696.21899313</v>
      </c>
      <c r="JR93" s="34">
        <v>12.488978012207012</v>
      </c>
      <c r="JS93" s="34">
        <v>37508371.871528536</v>
      </c>
      <c r="JT93" s="34">
        <v>0</v>
      </c>
      <c r="JU93" s="34">
        <v>0</v>
      </c>
      <c r="JV93" s="34">
        <v>1521088.6500223137</v>
      </c>
      <c r="JW93" s="34">
        <v>1958624.4799999997</v>
      </c>
      <c r="JX93" s="34">
        <v>-960750.86999999953</v>
      </c>
      <c r="JY93" s="34">
        <v>-11306.14</v>
      </c>
      <c r="JZ93" s="34">
        <v>-915031.28000000026</v>
      </c>
      <c r="KA93" s="34">
        <v>0</v>
      </c>
      <c r="KB93" s="34">
        <v>0</v>
      </c>
      <c r="KC93" s="34">
        <v>0</v>
      </c>
      <c r="KD93" s="34">
        <v>19127790.278605018</v>
      </c>
      <c r="KE93" s="34">
        <v>13296899.068255343</v>
      </c>
      <c r="KF93" s="34">
        <v>944016.36493360833</v>
      </c>
      <c r="KG93" s="34">
        <v>4139666.1597345732</v>
      </c>
      <c r="KH93" s="34">
        <v>6.1507996517856816</v>
      </c>
      <c r="KI93" s="34">
        <v>308944892.87537885</v>
      </c>
      <c r="KJ93" s="34">
        <v>0</v>
      </c>
      <c r="KK93" s="34">
        <v>0</v>
      </c>
      <c r="KL93" s="34">
        <v>4642.79</v>
      </c>
      <c r="KM93" s="34">
        <v>9013670.8999999985</v>
      </c>
      <c r="KN93" s="34">
        <v>-1041887.8599999999</v>
      </c>
      <c r="KO93" s="34">
        <v>-0.15</v>
      </c>
      <c r="KP93" s="34">
        <v>-1019541.2999999999</v>
      </c>
      <c r="KQ93" s="34">
        <v>0</v>
      </c>
      <c r="KR93" s="34">
        <v>0</v>
      </c>
      <c r="KS93" s="34">
        <v>0</v>
      </c>
      <c r="KT93" s="34">
        <v>282435611.10537893</v>
      </c>
      <c r="KU93" s="34">
        <v>9056682.3399999999</v>
      </c>
      <c r="KV93" s="34">
        <v>0</v>
      </c>
      <c r="KW93" s="34">
        <v>17452599.429999996</v>
      </c>
      <c r="KX93" s="34">
        <v>3.4068286153808036</v>
      </c>
      <c r="KY93" s="34">
        <v>145918941.25447673</v>
      </c>
      <c r="KZ93" s="34">
        <v>0</v>
      </c>
      <c r="LA93" s="34">
        <v>0</v>
      </c>
      <c r="LB93" s="34">
        <v>6005953.7993883053</v>
      </c>
      <c r="LC93" s="34">
        <v>1662786.7</v>
      </c>
      <c r="LD93" s="34">
        <v>-277584.28000000014</v>
      </c>
      <c r="LE93" s="34">
        <v>-23238.369999999992</v>
      </c>
      <c r="LF93" s="34">
        <v>-155981.20999999996</v>
      </c>
      <c r="LG93" s="34">
        <v>0</v>
      </c>
      <c r="LH93" s="34">
        <v>0</v>
      </c>
      <c r="LI93" s="34">
        <v>0</v>
      </c>
      <c r="LJ93" s="34">
        <v>109221301.81552015</v>
      </c>
      <c r="LK93" s="34">
        <v>3102299.8282286781</v>
      </c>
      <c r="LL93" s="34">
        <v>0</v>
      </c>
      <c r="LM93" s="34">
        <v>33595339.61072775</v>
      </c>
      <c r="LN93" s="34">
        <v>7.692752963809105</v>
      </c>
      <c r="LO93" s="34">
        <v>37913675.847784616</v>
      </c>
      <c r="LP93" s="34">
        <v>0</v>
      </c>
      <c r="LQ93" s="34">
        <v>0</v>
      </c>
      <c r="LR93" s="34">
        <v>0</v>
      </c>
      <c r="LS93" s="34">
        <v>0</v>
      </c>
      <c r="LT93" s="34">
        <v>-131550.04999999999</v>
      </c>
      <c r="LU93" s="34">
        <v>0</v>
      </c>
      <c r="LV93" s="34">
        <v>0</v>
      </c>
      <c r="LW93" s="34">
        <v>0</v>
      </c>
      <c r="LX93" s="34">
        <v>0</v>
      </c>
      <c r="LY93" s="34">
        <v>0</v>
      </c>
      <c r="LZ93" s="34">
        <v>37796284.333364896</v>
      </c>
      <c r="MA93" s="34">
        <v>0</v>
      </c>
      <c r="MB93" s="34">
        <v>0</v>
      </c>
      <c r="MC93" s="34">
        <v>117391.51441971722</v>
      </c>
      <c r="MD93" s="34">
        <v>2.3986861820724656</v>
      </c>
      <c r="ME93" s="34">
        <v>366736899.76346928</v>
      </c>
      <c r="MF93" s="34">
        <v>0</v>
      </c>
      <c r="MG93" s="34">
        <v>0</v>
      </c>
      <c r="MH93" s="34">
        <v>103681604.56843883</v>
      </c>
      <c r="MI93" s="34">
        <v>811700.19</v>
      </c>
      <c r="MJ93" s="34">
        <v>-1058162.98</v>
      </c>
      <c r="MK93" s="34">
        <v>-232283.83000000002</v>
      </c>
      <c r="ML93" s="34">
        <v>-547530.87999999989</v>
      </c>
      <c r="MM93" s="34">
        <v>0</v>
      </c>
      <c r="MN93" s="34">
        <v>0</v>
      </c>
      <c r="MO93" s="34">
        <v>0</v>
      </c>
      <c r="MP93" s="34">
        <v>312645556.20976788</v>
      </c>
      <c r="MQ93" s="34">
        <v>7448000.0257485062</v>
      </c>
      <c r="MR93" s="34">
        <v>3103464.9607685702</v>
      </c>
      <c r="MS93" s="34">
        <v>43539878.567184299</v>
      </c>
      <c r="MT93" s="34">
        <v>3.7925506207448318</v>
      </c>
      <c r="MU93" s="34">
        <v>70759773.416737631</v>
      </c>
      <c r="MV93" s="34">
        <v>0</v>
      </c>
      <c r="MW93" s="34">
        <v>0</v>
      </c>
      <c r="MX93" s="34">
        <v>5771816.9151524017</v>
      </c>
      <c r="MY93" s="34">
        <v>3323914.78</v>
      </c>
      <c r="MZ93" s="34">
        <v>-1247346.679999999</v>
      </c>
      <c r="NA93" s="34">
        <v>-75096.449999999983</v>
      </c>
      <c r="NB93" s="34">
        <v>-1054356.6499999999</v>
      </c>
      <c r="NC93" s="34">
        <v>0</v>
      </c>
      <c r="ND93" s="34">
        <v>0</v>
      </c>
      <c r="NE93" s="34">
        <v>0</v>
      </c>
      <c r="NF93" s="34">
        <v>50754496.349812485</v>
      </c>
      <c r="NG93" s="34">
        <v>7128096.1727838013</v>
      </c>
      <c r="NH93" s="34">
        <v>2154383.7140945527</v>
      </c>
      <c r="NI93" s="34">
        <v>10722797.180046774</v>
      </c>
      <c r="NJ93" s="34">
        <v>6.2654374211599162</v>
      </c>
      <c r="NK93" s="34">
        <v>288677860.30630922</v>
      </c>
      <c r="NL93" s="34">
        <v>0</v>
      </c>
      <c r="NM93" s="34">
        <v>0</v>
      </c>
      <c r="NN93" s="34">
        <v>3272162.5823615226</v>
      </c>
      <c r="NO93" s="34">
        <v>2464256.2200000002</v>
      </c>
      <c r="NP93" s="34">
        <v>-1472636.830000001</v>
      </c>
      <c r="NQ93" s="34">
        <v>-11369.93</v>
      </c>
      <c r="NR93" s="34">
        <v>-942225.44000000006</v>
      </c>
      <c r="NS93" s="34">
        <v>0</v>
      </c>
      <c r="NT93" s="34">
        <v>0</v>
      </c>
      <c r="NU93" s="34">
        <v>0</v>
      </c>
      <c r="NV93" s="34">
        <v>142312966.51250631</v>
      </c>
      <c r="NW93" s="34">
        <v>5850701.4815533552</v>
      </c>
      <c r="NX93" s="34">
        <v>0</v>
      </c>
      <c r="NY93" s="34">
        <v>140514192.31224942</v>
      </c>
      <c r="NZ93" s="34">
        <v>10.240607418802123</v>
      </c>
      <c r="OA93" s="34">
        <v>340209466.81133103</v>
      </c>
      <c r="OB93" s="34">
        <v>0</v>
      </c>
      <c r="OC93" s="34">
        <v>0</v>
      </c>
      <c r="OD93" s="34">
        <v>52741974.185603023</v>
      </c>
      <c r="OE93" s="34">
        <v>16298095.809999995</v>
      </c>
      <c r="OF93" s="34">
        <v>-10926463.189999996</v>
      </c>
      <c r="OG93" s="34">
        <v>-929296.89000000048</v>
      </c>
      <c r="OH93" s="34">
        <v>-9552311.7000000011</v>
      </c>
      <c r="OI93" s="34">
        <v>0</v>
      </c>
      <c r="OJ93" s="34">
        <v>0</v>
      </c>
      <c r="OK93" s="34">
        <v>0</v>
      </c>
      <c r="OL93" s="34">
        <v>215347412.6399073</v>
      </c>
      <c r="OM93" s="34">
        <v>56562496.39065057</v>
      </c>
      <c r="ON93" s="34">
        <v>1714519.5507586654</v>
      </c>
      <c r="OO93" s="34">
        <v>66585038.230014004</v>
      </c>
      <c r="OP93" s="34">
        <v>6.9195897926401679</v>
      </c>
      <c r="OQ93" s="34">
        <v>125841054.69001263</v>
      </c>
      <c r="OR93" s="34">
        <v>0</v>
      </c>
      <c r="OS93" s="34">
        <v>0</v>
      </c>
      <c r="OT93" s="34">
        <v>10081627.192941584</v>
      </c>
      <c r="OU93" s="34">
        <v>9889590.1500000022</v>
      </c>
      <c r="OV93" s="34">
        <v>-6324899.7049999945</v>
      </c>
      <c r="OW93" s="34">
        <v>-363200.89999999979</v>
      </c>
      <c r="OX93" s="34">
        <v>-5785978.7599999998</v>
      </c>
      <c r="OY93" s="34">
        <v>0</v>
      </c>
      <c r="OZ93" s="34">
        <v>0</v>
      </c>
      <c r="PA93" s="34">
        <v>0</v>
      </c>
      <c r="PB93" s="34">
        <v>94640880.539002851</v>
      </c>
      <c r="PC93" s="34">
        <v>1749407.0338442852</v>
      </c>
      <c r="PD93" s="34">
        <v>0</v>
      </c>
      <c r="PE93" s="34">
        <v>29450767.117165528</v>
      </c>
      <c r="PF93" s="34">
        <v>6.0439229353301451</v>
      </c>
      <c r="PG93" s="34">
        <v>86860986.417824477</v>
      </c>
      <c r="PH93" s="34">
        <v>0</v>
      </c>
      <c r="PI93" s="34">
        <v>0</v>
      </c>
      <c r="PJ93" s="34">
        <v>8640011.6409984194</v>
      </c>
      <c r="PK93" s="34">
        <v>1319438.8800000001</v>
      </c>
      <c r="PL93" s="34">
        <v>-812249.27999999968</v>
      </c>
      <c r="PM93" s="34">
        <v>-40034.35</v>
      </c>
      <c r="PN93" s="34">
        <v>-616243.32000000007</v>
      </c>
      <c r="PO93" s="34">
        <v>0</v>
      </c>
      <c r="PP93" s="34">
        <v>0</v>
      </c>
      <c r="PQ93" s="34">
        <v>0</v>
      </c>
      <c r="PR93" s="34">
        <v>43607862.320282176</v>
      </c>
      <c r="PS93" s="34">
        <v>6393126.6739005623</v>
      </c>
      <c r="PT93" s="34">
        <v>0</v>
      </c>
      <c r="PU93" s="34">
        <v>36859997.423641689</v>
      </c>
      <c r="PV93" s="34">
        <v>9.96212484575776</v>
      </c>
      <c r="PW93" s="34">
        <v>744175827.63141203</v>
      </c>
      <c r="PX93" s="34">
        <v>0</v>
      </c>
      <c r="PY93" s="34">
        <v>0</v>
      </c>
      <c r="PZ93" s="34">
        <v>26976296.383123629</v>
      </c>
      <c r="QA93" s="34">
        <v>38923950.479999997</v>
      </c>
      <c r="QB93" s="34">
        <v>-17785442.593999993</v>
      </c>
      <c r="QC93" s="34">
        <v>-577735.41000000027</v>
      </c>
      <c r="QD93" s="34">
        <v>-16386507.319999997</v>
      </c>
      <c r="QE93" s="34">
        <v>0</v>
      </c>
      <c r="QF93" s="34">
        <v>0</v>
      </c>
      <c r="QG93" s="34">
        <v>0</v>
      </c>
      <c r="QH93" s="34">
        <v>465345666.001194</v>
      </c>
      <c r="QI93" s="34">
        <v>24140054.280800931</v>
      </c>
      <c r="QJ93" s="34">
        <v>546887.94757993903</v>
      </c>
      <c r="QK93" s="34">
        <v>254143219.40183777</v>
      </c>
      <c r="QL93" s="34">
        <v>7.322382320725783</v>
      </c>
      <c r="QM93" s="34">
        <v>49180294.85797561</v>
      </c>
      <c r="QN93" s="34">
        <v>0</v>
      </c>
      <c r="QO93" s="34">
        <v>0</v>
      </c>
      <c r="QP93" s="34">
        <v>20921249.661947552</v>
      </c>
      <c r="QQ93" s="34">
        <v>1372702.1099999999</v>
      </c>
      <c r="QR93" s="34">
        <v>-1524823.1799999997</v>
      </c>
      <c r="QS93" s="34">
        <v>-641399.27000000014</v>
      </c>
      <c r="QT93" s="34">
        <v>-828612.93</v>
      </c>
      <c r="QU93" s="34">
        <v>0</v>
      </c>
      <c r="QV93" s="34">
        <v>0</v>
      </c>
      <c r="QW93" s="34">
        <v>0</v>
      </c>
      <c r="QX93" s="34">
        <v>19464582.750696722</v>
      </c>
      <c r="QY93" s="34">
        <v>9217971.2736186665</v>
      </c>
      <c r="QZ93" s="34">
        <v>166032.86548846998</v>
      </c>
      <c r="RA93" s="34">
        <v>20331707.968171757</v>
      </c>
      <c r="RB93" s="34">
        <v>10.519689762141374</v>
      </c>
      <c r="RC93" s="34">
        <v>90735493.878475308</v>
      </c>
      <c r="RD93" s="34">
        <v>0</v>
      </c>
      <c r="RE93" s="34">
        <v>0</v>
      </c>
      <c r="RF93" s="34">
        <v>1516818.7472079857</v>
      </c>
      <c r="RG93" s="34">
        <v>5961602.7799999993</v>
      </c>
      <c r="RH93" s="34">
        <v>-3458824.1099999985</v>
      </c>
      <c r="RI93" s="34">
        <v>-17988.510000000002</v>
      </c>
      <c r="RJ93" s="34">
        <v>-3093469.9499999993</v>
      </c>
      <c r="RK93" s="34">
        <v>0</v>
      </c>
      <c r="RL93" s="34">
        <v>0</v>
      </c>
      <c r="RM93" s="34">
        <v>0</v>
      </c>
      <c r="RN93" s="34">
        <v>82125783.417594314</v>
      </c>
      <c r="RO93" s="34">
        <v>1917285.335485812</v>
      </c>
      <c r="RP93" s="34">
        <v>140990.22787374374</v>
      </c>
      <c r="RQ93" s="34">
        <v>6551434.897521534</v>
      </c>
      <c r="RR93" s="34">
        <v>3.023949889088867</v>
      </c>
      <c r="RS93" s="34">
        <v>41099827.908202752</v>
      </c>
      <c r="RT93" s="34">
        <v>0</v>
      </c>
      <c r="RU93" s="34">
        <v>0</v>
      </c>
      <c r="RV93" s="34">
        <v>7371474.6187755372</v>
      </c>
      <c r="RW93" s="34">
        <v>5657588.0600000005</v>
      </c>
      <c r="RX93" s="34">
        <v>-1859169.6599999988</v>
      </c>
      <c r="RY93" s="34">
        <v>-70936.829999999973</v>
      </c>
      <c r="RZ93" s="34">
        <v>-1716612.8999999997</v>
      </c>
      <c r="SA93" s="34">
        <v>0</v>
      </c>
      <c r="SB93" s="34">
        <v>0</v>
      </c>
      <c r="SC93" s="34">
        <v>0</v>
      </c>
      <c r="SD93" s="34">
        <v>28435455.687063701</v>
      </c>
      <c r="SE93" s="34">
        <v>3310798.5963753602</v>
      </c>
      <c r="SF93" s="34">
        <v>260519.21692260262</v>
      </c>
      <c r="SG93" s="34">
        <v>9093054.4078410994</v>
      </c>
      <c r="SH93" s="34">
        <v>6.9424506649041948</v>
      </c>
      <c r="SI93" s="34">
        <v>55804798.360858992</v>
      </c>
      <c r="SJ93" s="34">
        <v>0</v>
      </c>
      <c r="SK93" s="34">
        <v>0</v>
      </c>
      <c r="SL93" s="34">
        <v>1618324.5587236397</v>
      </c>
      <c r="SM93" s="34">
        <v>1588809.75</v>
      </c>
      <c r="SN93" s="34">
        <v>-3424947.35</v>
      </c>
      <c r="SO93" s="34">
        <v>-378687.98</v>
      </c>
      <c r="SP93" s="34">
        <v>-2809949.92</v>
      </c>
      <c r="SQ93" s="34">
        <v>0</v>
      </c>
      <c r="SR93" s="34">
        <v>0</v>
      </c>
      <c r="SS93" s="34">
        <v>0</v>
      </c>
      <c r="ST93" s="34">
        <v>47379240.807357892</v>
      </c>
      <c r="SU93" s="34">
        <v>5718011.4414012488</v>
      </c>
      <c r="SV93" s="34">
        <v>143854.98731019528</v>
      </c>
      <c r="SW93" s="34">
        <v>2563691.1247890727</v>
      </c>
      <c r="SX93" s="34">
        <v>0.11438514096022975</v>
      </c>
      <c r="SY93" s="34">
        <v>80994909.666921228</v>
      </c>
      <c r="SZ93" s="34">
        <v>0</v>
      </c>
      <c r="TA93" s="34">
        <v>0</v>
      </c>
      <c r="TB93" s="34">
        <v>10338400.536649082</v>
      </c>
      <c r="TC93" s="34">
        <v>5505150.6599999992</v>
      </c>
      <c r="TD93" s="34">
        <v>-2112316.0000000009</v>
      </c>
      <c r="TE93" s="34">
        <v>-109602.27999999998</v>
      </c>
      <c r="TF93" s="34">
        <v>-1943787.4500000002</v>
      </c>
      <c r="TG93" s="34">
        <v>0</v>
      </c>
      <c r="TH93" s="34">
        <v>0</v>
      </c>
      <c r="TI93" s="34">
        <v>0</v>
      </c>
      <c r="TJ93" s="34">
        <v>32560178.043949723</v>
      </c>
      <c r="TK93" s="34">
        <v>15991473.555468976</v>
      </c>
      <c r="TL93" s="34">
        <v>2388819.7413784885</v>
      </c>
      <c r="TM93" s="34">
        <v>30054438.32612399</v>
      </c>
      <c r="TN93" s="34">
        <v>10.30323048762266</v>
      </c>
      <c r="TO93" s="34">
        <v>4814280998.0125732</v>
      </c>
      <c r="TP93" s="34">
        <v>2263182326.7526135</v>
      </c>
      <c r="TQ93" s="34">
        <v>0</v>
      </c>
      <c r="TR93" s="34">
        <v>934260037.91744661</v>
      </c>
      <c r="TS93" s="34">
        <v>7269869.2800000021</v>
      </c>
      <c r="TT93" s="34">
        <v>-4235555.6268209945</v>
      </c>
      <c r="TU93" s="34">
        <v>-2127370.8507400001</v>
      </c>
      <c r="TV93" s="34">
        <v>-945357.08000000007</v>
      </c>
      <c r="TW93" s="34">
        <v>0</v>
      </c>
      <c r="TX93" s="34">
        <v>0</v>
      </c>
      <c r="TY93" s="34">
        <v>0</v>
      </c>
      <c r="TZ93" s="34">
        <v>3650915666.1787119</v>
      </c>
      <c r="UA93" s="34">
        <v>813349723.37776852</v>
      </c>
      <c r="UB93" s="34">
        <v>59747868.400486298</v>
      </c>
      <c r="UC93" s="34">
        <v>290267740.0556137</v>
      </c>
      <c r="UD93" s="34">
        <v>4.6058648155681068</v>
      </c>
      <c r="UE93" s="34">
        <v>4612170992.8691339</v>
      </c>
      <c r="UF93" s="34">
        <v>2166788600.0249324</v>
      </c>
      <c r="UG93" s="34">
        <v>0</v>
      </c>
      <c r="UH93" s="34">
        <v>913641332.50702119</v>
      </c>
      <c r="UI93" s="34">
        <v>151507.91</v>
      </c>
      <c r="UJ93" s="34">
        <v>-3186268.5968210027</v>
      </c>
      <c r="UK93" s="34">
        <v>-2023318.010740001</v>
      </c>
      <c r="UL93" s="34">
        <v>-89119.16</v>
      </c>
      <c r="UM93" s="34">
        <v>0</v>
      </c>
      <c r="UN93" s="34">
        <v>0</v>
      </c>
      <c r="UO93" s="34">
        <v>0</v>
      </c>
      <c r="UP93" s="34">
        <v>3573506613.5381289</v>
      </c>
      <c r="UQ93" s="34">
        <v>760560927.10927975</v>
      </c>
      <c r="UR93" s="34">
        <v>26882314.209344998</v>
      </c>
      <c r="US93" s="34">
        <v>251221138.01238266</v>
      </c>
      <c r="UT93" s="34">
        <v>4.4124938495005752</v>
      </c>
      <c r="UU93" s="34">
        <v>3447563712.3340998</v>
      </c>
      <c r="UV93" s="34">
        <v>1483965772.2016346</v>
      </c>
      <c r="UW93" s="34">
        <v>0</v>
      </c>
      <c r="UX93" s="34">
        <v>853901293.89511776</v>
      </c>
      <c r="UY93" s="34">
        <v>151507.91</v>
      </c>
      <c r="UZ93" s="34">
        <v>-2507510.7332400018</v>
      </c>
      <c r="VA93" s="34">
        <v>-1707886.7807400005</v>
      </c>
      <c r="VB93" s="34">
        <v>-89119.16</v>
      </c>
      <c r="VC93" s="34">
        <v>0</v>
      </c>
      <c r="VD93" s="34">
        <v>0</v>
      </c>
      <c r="VE93" s="34">
        <v>0</v>
      </c>
      <c r="VF93" s="34">
        <v>2804730846.1042185</v>
      </c>
      <c r="VG93" s="34">
        <v>483118823.0590688</v>
      </c>
      <c r="VH93" s="34">
        <v>9785396.033431109</v>
      </c>
      <c r="VI93" s="34">
        <v>149928647.13738352</v>
      </c>
      <c r="VJ93" s="34">
        <v>4.0695535926077007</v>
      </c>
      <c r="VK93" s="34">
        <v>51565923.830512956</v>
      </c>
      <c r="VL93" s="34">
        <v>36057161.736296386</v>
      </c>
      <c r="VM93" s="34">
        <v>0</v>
      </c>
      <c r="VN93" s="34">
        <v>9186623.6881787665</v>
      </c>
      <c r="VO93" s="34">
        <v>7118361.370000001</v>
      </c>
      <c r="VP93" s="34">
        <v>-988540.76</v>
      </c>
      <c r="VQ93" s="34">
        <v>-74682</v>
      </c>
      <c r="VR93" s="34">
        <v>-856237.92</v>
      </c>
      <c r="VS93" s="34">
        <v>0</v>
      </c>
      <c r="VT93" s="34">
        <v>0</v>
      </c>
      <c r="VU93" s="34">
        <v>0</v>
      </c>
      <c r="VV93" s="34">
        <v>40937310.188588344</v>
      </c>
      <c r="VW93" s="34">
        <v>6096755.1964750784</v>
      </c>
      <c r="VX93" s="34">
        <v>1418324.0954495238</v>
      </c>
      <c r="VY93" s="34">
        <v>3113534.3499999996</v>
      </c>
      <c r="VZ93" s="34">
        <v>3.1742025724701706</v>
      </c>
      <c r="WA93" s="34">
        <v>150544081.31293547</v>
      </c>
      <c r="WB93" s="34">
        <v>60336564.991382875</v>
      </c>
      <c r="WC93" s="34">
        <v>0</v>
      </c>
      <c r="WD93" s="34">
        <v>11432081.722247245</v>
      </c>
      <c r="WE93" s="34">
        <v>0</v>
      </c>
      <c r="WF93" s="34">
        <v>-60746.26999999999</v>
      </c>
      <c r="WG93" s="34">
        <v>-29370.84</v>
      </c>
      <c r="WH93" s="34">
        <v>0</v>
      </c>
      <c r="WI93" s="34">
        <v>0</v>
      </c>
      <c r="WJ93" s="34">
        <v>0</v>
      </c>
      <c r="WK93" s="34">
        <v>0</v>
      </c>
      <c r="WL93" s="34">
        <v>36471742.451998487</v>
      </c>
      <c r="WM93" s="34">
        <v>46692041.072014034</v>
      </c>
      <c r="WN93" s="34">
        <v>31447230.09569177</v>
      </c>
      <c r="WO93" s="34">
        <v>35933067.693231106</v>
      </c>
      <c r="WP93" s="34">
        <v>11.011472964609109</v>
      </c>
      <c r="WQ93" s="34">
        <v>313142001.14540142</v>
      </c>
      <c r="WR93" s="34">
        <v>0</v>
      </c>
      <c r="WS93" s="34">
        <v>0</v>
      </c>
      <c r="WT93" s="34">
        <v>21511769.209557064</v>
      </c>
      <c r="WU93" s="34">
        <v>1883094.42</v>
      </c>
      <c r="WV93" s="34">
        <v>-655543.89000000025</v>
      </c>
      <c r="WW93" s="34">
        <v>-146995.87</v>
      </c>
      <c r="WX93" s="34">
        <v>-357053.91</v>
      </c>
      <c r="WY93" s="34">
        <v>0</v>
      </c>
      <c r="WZ93" s="34">
        <v>0</v>
      </c>
      <c r="XA93" s="34">
        <v>0</v>
      </c>
      <c r="XB93" s="34">
        <v>206447153.84733677</v>
      </c>
      <c r="XC93" s="34">
        <v>81082081.587325707</v>
      </c>
      <c r="XD93" s="34">
        <v>15066637.243768822</v>
      </c>
      <c r="XE93" s="34">
        <v>10546128.466969788</v>
      </c>
      <c r="XF93" s="34">
        <v>4.9822716887234604</v>
      </c>
      <c r="XG93" s="34">
        <v>2542497481.3620481</v>
      </c>
      <c r="XH93" s="34">
        <v>0</v>
      </c>
      <c r="XI93" s="34">
        <v>0</v>
      </c>
      <c r="XJ93" s="34">
        <v>147810326.19416842</v>
      </c>
      <c r="XK93" s="34">
        <v>80524248.210000008</v>
      </c>
      <c r="XL93" s="34">
        <v>-33842818.689999975</v>
      </c>
      <c r="XM93" s="34">
        <v>-2524092.8000000073</v>
      </c>
      <c r="XN93" s="34">
        <v>-24557259.13000001</v>
      </c>
      <c r="XO93" s="34">
        <v>0</v>
      </c>
      <c r="XP93" s="34">
        <v>0</v>
      </c>
      <c r="XQ93" s="34">
        <v>0</v>
      </c>
      <c r="XR93" s="34">
        <v>1072329206.4824684</v>
      </c>
      <c r="XS93" s="34">
        <v>237610161.18763834</v>
      </c>
      <c r="XT93" s="34">
        <v>107542880.91419044</v>
      </c>
      <c r="XU93" s="34">
        <v>1125015232.7777476</v>
      </c>
      <c r="XV93" s="34">
        <v>12.926926866642956</v>
      </c>
      <c r="XW93" s="34">
        <v>1741612485.9493225</v>
      </c>
      <c r="XX93" s="34">
        <v>0</v>
      </c>
      <c r="XY93" s="34">
        <v>0</v>
      </c>
      <c r="XZ93" s="34">
        <v>67822357.717100427</v>
      </c>
      <c r="YA93" s="34">
        <v>26976422.160000019</v>
      </c>
      <c r="YB93" s="34">
        <v>-13055294.740000011</v>
      </c>
      <c r="YC93" s="34">
        <v>-566291.78000000073</v>
      </c>
      <c r="YD93" s="34">
        <v>-10862973.140000004</v>
      </c>
      <c r="YE93" s="34">
        <v>0</v>
      </c>
      <c r="YF93" s="34">
        <v>0</v>
      </c>
      <c r="YG93" s="34">
        <v>0</v>
      </c>
      <c r="YH93" s="34">
        <v>519314743.78666294</v>
      </c>
      <c r="YI93" s="34">
        <v>111053989.97420649</v>
      </c>
      <c r="YJ93" s="34">
        <v>60510449.353303999</v>
      </c>
      <c r="YK93" s="34">
        <v>1050733302.8351461</v>
      </c>
      <c r="YL93" s="34">
        <v>16.318682621282399</v>
      </c>
      <c r="YM93" s="34">
        <v>267066384.80372936</v>
      </c>
      <c r="YN93" s="34">
        <v>0</v>
      </c>
      <c r="YO93" s="34">
        <v>0</v>
      </c>
      <c r="YP93" s="34">
        <v>19199955.822650589</v>
      </c>
      <c r="YQ93" s="34">
        <v>25195244.010000002</v>
      </c>
      <c r="YR93" s="34">
        <v>-11913656.260000013</v>
      </c>
      <c r="YS93" s="34">
        <v>-816320.76999999955</v>
      </c>
      <c r="YT93" s="34">
        <v>-6319992.3399999989</v>
      </c>
      <c r="YU93" s="34">
        <v>0</v>
      </c>
      <c r="YV93" s="34">
        <v>0</v>
      </c>
      <c r="YW93" s="34">
        <v>0</v>
      </c>
      <c r="YX93" s="34">
        <v>174787874.7956326</v>
      </c>
      <c r="YY93" s="34">
        <v>23305997.827277783</v>
      </c>
      <c r="YZ93" s="34">
        <v>37646365.865484685</v>
      </c>
      <c r="ZA93" s="34">
        <v>31326146.315334044</v>
      </c>
      <c r="ZB93" s="34">
        <v>6.1220213843960529</v>
      </c>
      <c r="ZC93" s="34">
        <v>533818610.6089927</v>
      </c>
      <c r="ZD93" s="34">
        <v>0</v>
      </c>
      <c r="ZE93" s="34">
        <v>0</v>
      </c>
      <c r="ZF93" s="34">
        <v>60788012.654417761</v>
      </c>
      <c r="ZG93" s="34">
        <v>28352582.039999995</v>
      </c>
      <c r="ZH93" s="34">
        <v>-8873867.6899999771</v>
      </c>
      <c r="ZI93" s="34">
        <v>-1141480.2500000021</v>
      </c>
      <c r="ZJ93" s="34">
        <v>-7374293.6500000013</v>
      </c>
      <c r="ZK93" s="34">
        <v>0</v>
      </c>
      <c r="ZL93" s="34">
        <v>0</v>
      </c>
      <c r="ZM93" s="34">
        <v>0</v>
      </c>
      <c r="ZN93" s="34">
        <v>378226587.90017033</v>
      </c>
      <c r="ZO93" s="34">
        <v>103250173.38615425</v>
      </c>
      <c r="ZP93" s="34">
        <v>9386065.6954018343</v>
      </c>
      <c r="ZQ93" s="34">
        <v>42955783.627269149</v>
      </c>
      <c r="ZR93" s="34">
        <v>5.2596200104435145</v>
      </c>
      <c r="ZS93" s="34">
        <v>4002932042.243032</v>
      </c>
      <c r="ZT93" s="34">
        <v>0</v>
      </c>
      <c r="ZU93" s="34">
        <v>0</v>
      </c>
      <c r="ZV93" s="34">
        <v>371845221.82774258</v>
      </c>
      <c r="ZW93" s="34">
        <v>76539127.420000002</v>
      </c>
      <c r="ZX93" s="34">
        <v>-31993959.892559465</v>
      </c>
      <c r="ZY93" s="34">
        <v>-7352568.2899999972</v>
      </c>
      <c r="ZZ93" s="34">
        <v>-18318912.759999976</v>
      </c>
      <c r="AAA93" s="34">
        <v>0</v>
      </c>
      <c r="AAB93" s="34">
        <v>0</v>
      </c>
      <c r="AAC93" s="34">
        <v>0</v>
      </c>
      <c r="AAD93" s="34">
        <v>2505445666.9254317</v>
      </c>
      <c r="AAE93" s="34">
        <v>406548775.1617685</v>
      </c>
      <c r="AAF93" s="34">
        <v>27240260.20161391</v>
      </c>
      <c r="AAG93" s="34">
        <v>1063697339.954264</v>
      </c>
      <c r="AAH93" s="34">
        <v>7.5890214961814975</v>
      </c>
      <c r="AAI93" s="34">
        <v>1760799439.0766671</v>
      </c>
      <c r="AAJ93" s="34">
        <v>13903788.982000617</v>
      </c>
      <c r="AAK93" s="34">
        <v>0</v>
      </c>
      <c r="AAL93" s="34">
        <v>84022554.111062661</v>
      </c>
      <c r="AAM93" s="34">
        <v>82825390.47999984</v>
      </c>
      <c r="AAN93" s="34">
        <v>-35787215.966299802</v>
      </c>
      <c r="AAO93" s="34">
        <v>-2281267.9663000042</v>
      </c>
      <c r="AAP93" s="34">
        <v>-32160287.179999996</v>
      </c>
      <c r="AAQ93" s="34">
        <v>0</v>
      </c>
      <c r="AAR93" s="34">
        <v>0</v>
      </c>
      <c r="AAS93" s="34">
        <v>0</v>
      </c>
      <c r="AAT93" s="34">
        <v>1292848796.9696839</v>
      </c>
      <c r="AAU93" s="34">
        <v>332148924.99767166</v>
      </c>
      <c r="AAV93" s="34">
        <v>56014401.479991123</v>
      </c>
      <c r="AAW93" s="34">
        <v>79787315.629345268</v>
      </c>
      <c r="AAX93" s="34">
        <v>4.7023319777375177</v>
      </c>
      <c r="AAY93" s="34">
        <v>1139030054.8518267</v>
      </c>
      <c r="AAZ93" s="34">
        <v>13903788.982000619</v>
      </c>
      <c r="ABA93" s="34">
        <v>0</v>
      </c>
      <c r="ABB93" s="34">
        <v>58393901.899221435</v>
      </c>
      <c r="ABC93" s="34">
        <v>27985328.320000015</v>
      </c>
      <c r="ABD93" s="34">
        <v>-11160167.499999957</v>
      </c>
      <c r="ABE93" s="34">
        <v>-1811438.6100000029</v>
      </c>
      <c r="ABF93" s="34">
        <v>-8473252.5300000142</v>
      </c>
      <c r="ABG93" s="34">
        <v>0</v>
      </c>
      <c r="ABH93" s="34">
        <v>0</v>
      </c>
      <c r="ABI93" s="34">
        <v>0</v>
      </c>
      <c r="ABJ93" s="34">
        <v>880598624.24284422</v>
      </c>
      <c r="ABK93" s="34">
        <v>192248527.6941627</v>
      </c>
      <c r="ABL93" s="34">
        <v>32483607.416116782</v>
      </c>
      <c r="ABM93" s="34">
        <v>33699295.498700909</v>
      </c>
      <c r="ABN93" s="34">
        <v>4.4423316365976628</v>
      </c>
      <c r="ABO93" s="34">
        <v>120700785.99368827</v>
      </c>
      <c r="ABP93" s="34">
        <v>0</v>
      </c>
      <c r="ABQ93" s="34">
        <v>0</v>
      </c>
      <c r="ABR93" s="34">
        <v>1959654.8477523697</v>
      </c>
      <c r="ABS93" s="34">
        <v>681913.62</v>
      </c>
      <c r="ABT93" s="34">
        <v>-401899.8299999999</v>
      </c>
      <c r="ABU93" s="34">
        <v>-20557.579999999994</v>
      </c>
      <c r="ABV93" s="34">
        <v>-191396.36</v>
      </c>
      <c r="ABW93" s="34">
        <v>0</v>
      </c>
      <c r="ABX93" s="34">
        <v>0</v>
      </c>
      <c r="ABY93" s="34">
        <v>0</v>
      </c>
      <c r="ABZ93" s="34">
        <v>116647900.67697445</v>
      </c>
      <c r="ACA93" s="34">
        <v>2247062.0276447721</v>
      </c>
      <c r="ACB93" s="34">
        <v>0</v>
      </c>
      <c r="ACC93" s="34">
        <v>1805823.2890690786</v>
      </c>
      <c r="ACD93" s="34">
        <v>2.3606608373532909</v>
      </c>
      <c r="ACE93" s="34">
        <v>6332657.7242520293</v>
      </c>
      <c r="ACF93" s="34">
        <v>0</v>
      </c>
      <c r="ACG93" s="34">
        <v>0</v>
      </c>
      <c r="ACH93" s="34">
        <v>5687334.270448355</v>
      </c>
      <c r="ACI93" s="34">
        <v>0</v>
      </c>
      <c r="ACJ93" s="34">
        <v>-303205.6362999999</v>
      </c>
      <c r="ACK93" s="34">
        <v>-303077.78629999986</v>
      </c>
      <c r="ACL93" s="34">
        <v>0</v>
      </c>
      <c r="ACM93" s="34">
        <v>0</v>
      </c>
      <c r="ACN93" s="34">
        <v>0</v>
      </c>
      <c r="ACO93" s="34">
        <v>0</v>
      </c>
      <c r="ACP93" s="34">
        <v>5953430.2090258552</v>
      </c>
      <c r="ACQ93" s="34">
        <v>375635.85565151507</v>
      </c>
      <c r="ACR93" s="34">
        <v>0</v>
      </c>
      <c r="ACS93" s="34">
        <v>3591.6595746591343</v>
      </c>
      <c r="ACT93" s="34">
        <v>2.5706348492590871</v>
      </c>
      <c r="ACU93" s="34">
        <v>442942514.80710346</v>
      </c>
      <c r="ACV93" s="34">
        <v>0</v>
      </c>
      <c r="ACW93" s="34">
        <v>0</v>
      </c>
      <c r="ACX93" s="34">
        <v>17298671.712512612</v>
      </c>
      <c r="ACY93" s="34">
        <v>54076647.870000005</v>
      </c>
      <c r="ACZ93" s="34">
        <v>-23880825.749999922</v>
      </c>
      <c r="ADA93" s="34">
        <v>-135659.12</v>
      </c>
      <c r="ADB93" s="34">
        <v>-23482498.48</v>
      </c>
      <c r="ADC93" s="34">
        <v>0</v>
      </c>
      <c r="ADD93" s="34">
        <v>0</v>
      </c>
      <c r="ADE93" s="34">
        <v>0</v>
      </c>
      <c r="ADF93" s="34">
        <v>253125975.00847971</v>
      </c>
      <c r="ADG93" s="34">
        <v>123117528.99142328</v>
      </c>
      <c r="ADH93" s="34">
        <v>23167672.571804833</v>
      </c>
      <c r="ADI93" s="34">
        <v>43531338.235395201</v>
      </c>
      <c r="ADJ93" s="34">
        <v>6.2230667335778884</v>
      </c>
      <c r="ADK93" s="34">
        <v>51793425.699823156</v>
      </c>
      <c r="ADL93" s="34">
        <v>0</v>
      </c>
      <c r="ADM93" s="34">
        <v>0</v>
      </c>
      <c r="ADN93" s="34">
        <v>682991.38112793292</v>
      </c>
      <c r="ADO93" s="34">
        <v>81500.67</v>
      </c>
      <c r="ADP93" s="34">
        <v>-41117.249999999913</v>
      </c>
      <c r="ADQ93" s="34">
        <v>-10534.870000000003</v>
      </c>
      <c r="ADR93" s="34">
        <v>-13139.809999999998</v>
      </c>
      <c r="ADS93" s="34">
        <v>0</v>
      </c>
      <c r="ADT93" s="34">
        <v>0</v>
      </c>
      <c r="ADU93" s="34">
        <v>0</v>
      </c>
      <c r="ADV93" s="34">
        <v>36522866.832358226</v>
      </c>
      <c r="ADW93" s="34">
        <v>14160170.428790051</v>
      </c>
      <c r="ADX93" s="34">
        <v>363121.49206951656</v>
      </c>
      <c r="ADY93" s="34">
        <v>747266.94660533033</v>
      </c>
      <c r="ADZ93" s="34">
        <v>3.1114020715219519</v>
      </c>
      <c r="AEA93" s="34">
        <v>294711335.92981744</v>
      </c>
      <c r="AEB93" s="34">
        <v>0</v>
      </c>
      <c r="AEC93" s="34">
        <v>0</v>
      </c>
      <c r="AED93" s="34">
        <v>77696648.070352435</v>
      </c>
      <c r="AEE93" s="34">
        <v>29592282.259999998</v>
      </c>
      <c r="AEF93" s="34">
        <v>-6670808.679999996</v>
      </c>
      <c r="AEG93" s="34">
        <v>-675251.15</v>
      </c>
      <c r="AEH93" s="34">
        <v>-5707470.8300000019</v>
      </c>
      <c r="AEI93" s="34">
        <v>0</v>
      </c>
      <c r="AEJ93" s="34">
        <v>0</v>
      </c>
      <c r="AEK93" s="34">
        <v>0</v>
      </c>
      <c r="AEL93" s="34">
        <v>179499338.34814751</v>
      </c>
      <c r="AEM93" s="34">
        <v>86610262.732882455</v>
      </c>
      <c r="AEN93" s="34">
        <v>14557234.226950925</v>
      </c>
      <c r="AEO93" s="34">
        <v>14044500.621836416</v>
      </c>
      <c r="AEP93" s="34">
        <v>5.5237594531742289</v>
      </c>
      <c r="AEQ93" s="34">
        <v>15042089370.90267</v>
      </c>
      <c r="AER93" s="34">
        <v>0</v>
      </c>
      <c r="AES93" s="34">
        <v>0</v>
      </c>
      <c r="AET93" s="34">
        <v>989284250.01008403</v>
      </c>
      <c r="AEU93" s="34">
        <v>211064484.90999997</v>
      </c>
      <c r="AEV93" s="34">
        <v>-65715927.419482939</v>
      </c>
      <c r="AEW93" s="34">
        <v>-3545275.3468499989</v>
      </c>
      <c r="AEX93" s="34">
        <v>-56940375.069999993</v>
      </c>
      <c r="AEY93" s="34">
        <v>0</v>
      </c>
      <c r="AEZ93" s="34">
        <v>0</v>
      </c>
      <c r="AFA93" s="34">
        <v>0</v>
      </c>
      <c r="AFB93" s="34">
        <v>4989080602.7300501</v>
      </c>
      <c r="AFC93" s="34">
        <v>2181491637.6982231</v>
      </c>
      <c r="AFD93" s="34">
        <v>3866478099.6072679</v>
      </c>
      <c r="AFE93" s="34">
        <v>4005039030.8670588</v>
      </c>
      <c r="AFF93" s="34">
        <v>12.267217056598335</v>
      </c>
      <c r="AFG93" s="34">
        <v>5460292911.0488195</v>
      </c>
      <c r="AFH93" s="34">
        <v>0</v>
      </c>
      <c r="AFI93" s="34">
        <v>0</v>
      </c>
      <c r="AFJ93" s="34">
        <v>348676358.05644101</v>
      </c>
      <c r="AFK93" s="34">
        <v>92851891.8200057</v>
      </c>
      <c r="AFL93" s="34">
        <v>-60123094.148013175</v>
      </c>
      <c r="AFM93" s="34">
        <v>-12481950.560000001</v>
      </c>
      <c r="AFN93" s="34">
        <v>-39537835.299999975</v>
      </c>
      <c r="AFO93" s="34">
        <v>0</v>
      </c>
      <c r="AFP93" s="34">
        <v>0</v>
      </c>
      <c r="AFQ93" s="34">
        <v>0</v>
      </c>
      <c r="AFR93" s="34">
        <v>4166590208.7099199</v>
      </c>
      <c r="AFS93" s="34">
        <v>725562704.25378335</v>
      </c>
      <c r="AFT93" s="34">
        <v>93808426.80843316</v>
      </c>
      <c r="AFU93" s="34">
        <v>474331571.27671367</v>
      </c>
      <c r="AFV93" s="34">
        <v>4.7932686500004698</v>
      </c>
      <c r="AFW93" s="34">
        <v>1825326179.1289873</v>
      </c>
      <c r="AFX93" s="34">
        <v>0</v>
      </c>
      <c r="AFY93" s="34">
        <v>0</v>
      </c>
      <c r="AFZ93" s="34">
        <v>17168561.10723627</v>
      </c>
      <c r="AGA93" s="34">
        <v>6227479.4700000007</v>
      </c>
      <c r="AGB93" s="34">
        <v>-2705864.8911956507</v>
      </c>
      <c r="AGC93" s="34">
        <v>-584325.72</v>
      </c>
      <c r="AGD93" s="34">
        <v>-631201.50000000012</v>
      </c>
      <c r="AGE93" s="34">
        <v>0</v>
      </c>
      <c r="AGF93" s="34">
        <v>0</v>
      </c>
      <c r="AGG93" s="34">
        <v>0</v>
      </c>
      <c r="AGH93" s="34">
        <v>1547874688.7361398</v>
      </c>
      <c r="AGI93" s="34">
        <v>240321745.69216055</v>
      </c>
      <c r="AGJ93" s="34">
        <v>5203619.7608611966</v>
      </c>
      <c r="AGK93" s="34">
        <v>31926124.939828351</v>
      </c>
      <c r="AGL93" s="34">
        <v>3.4722778234903848</v>
      </c>
      <c r="AGM93" s="34">
        <v>3634966731.9198799</v>
      </c>
      <c r="AGN93" s="34">
        <v>0</v>
      </c>
      <c r="AGO93" s="34">
        <v>0</v>
      </c>
      <c r="AGP93" s="34">
        <v>331507796.94920403</v>
      </c>
      <c r="AGQ93" s="34">
        <v>86624412.350005686</v>
      </c>
      <c r="AGR93" s="34">
        <v>-57417229.256817505</v>
      </c>
      <c r="AGS93" s="34">
        <v>-11897624.84</v>
      </c>
      <c r="AGT93" s="34">
        <v>-38906633.800000004</v>
      </c>
      <c r="AGU93" s="34">
        <v>0</v>
      </c>
      <c r="AGV93" s="34">
        <v>0</v>
      </c>
      <c r="AGW93" s="34">
        <v>0</v>
      </c>
      <c r="AGX93" s="34">
        <v>2618715519.9737701</v>
      </c>
      <c r="AGY93" s="34">
        <v>485240958.56162536</v>
      </c>
      <c r="AGZ93" s="34">
        <v>88604807.047571942</v>
      </c>
      <c r="AHA93" s="34">
        <v>442405446.33688533</v>
      </c>
      <c r="AHB93" s="34">
        <v>5.4247948447343184</v>
      </c>
      <c r="AHC93" s="34">
        <v>40312280988.071907</v>
      </c>
      <c r="AHD93" s="34">
        <v>2338248600.8796277</v>
      </c>
      <c r="AHE93" s="34">
        <v>0</v>
      </c>
      <c r="AHF93" s="34">
        <v>3858203663.6187</v>
      </c>
      <c r="AHG93" s="34">
        <v>849832455.10000169</v>
      </c>
      <c r="AHH93" s="34">
        <v>-369467243.41486871</v>
      </c>
      <c r="AHI93" s="34">
        <v>-41125504.763213903</v>
      </c>
      <c r="AHJ93" s="34">
        <v>-292371397.36000037</v>
      </c>
      <c r="AHK93" s="34">
        <v>0</v>
      </c>
      <c r="AHL93" s="34">
        <v>0</v>
      </c>
      <c r="AHM93" s="34">
        <v>0</v>
      </c>
      <c r="AHN93" s="34">
        <v>21800383890.253498</v>
      </c>
      <c r="AHO93" s="34">
        <v>5475575288.6438818</v>
      </c>
      <c r="AHP93" s="34">
        <v>4549388405.6272087</v>
      </c>
      <c r="AHQ93" s="34">
        <v>8486933403.5486088</v>
      </c>
      <c r="AHR93" s="34">
        <v>7.7516081274530162</v>
      </c>
      <c r="AHS93" s="32" t="s">
        <v>541</v>
      </c>
      <c r="AHT93" s="32" t="s">
        <v>542</v>
      </c>
      <c r="AHU93" s="32" t="s">
        <v>280</v>
      </c>
    </row>
    <row r="94" spans="1:906" ht="15" customHeight="1">
      <c r="A94" s="76" t="s">
        <v>120</v>
      </c>
      <c r="B94" s="65" t="s">
        <v>251</v>
      </c>
      <c r="C94" s="36" t="s">
        <v>171</v>
      </c>
      <c r="D94" s="74">
        <v>44926</v>
      </c>
      <c r="E94" s="65" t="s">
        <v>193</v>
      </c>
      <c r="F94" s="65" t="s">
        <v>191</v>
      </c>
      <c r="G94" s="34">
        <v>18299</v>
      </c>
      <c r="H94" s="34">
        <v>655</v>
      </c>
      <c r="I94" s="34"/>
      <c r="J94" s="34">
        <v>1445</v>
      </c>
      <c r="K94" s="34">
        <v>1604</v>
      </c>
      <c r="L94" s="34">
        <v>888</v>
      </c>
      <c r="M94" s="34">
        <v>46</v>
      </c>
      <c r="N94" s="34">
        <v>805</v>
      </c>
      <c r="O94" s="34">
        <v>6603489</v>
      </c>
      <c r="P94" s="34">
        <v>3248092</v>
      </c>
      <c r="Q94" s="34">
        <v>7.3999999999999996E-2</v>
      </c>
      <c r="R94" s="34">
        <v>11925</v>
      </c>
      <c r="S94" s="31">
        <v>3638</v>
      </c>
      <c r="T94" s="31">
        <v>2596</v>
      </c>
      <c r="U94" s="180">
        <v>139</v>
      </c>
      <c r="V94" s="34">
        <v>5.5</v>
      </c>
      <c r="W94" s="34">
        <v>430</v>
      </c>
      <c r="X94" s="34"/>
      <c r="Y94" s="34"/>
      <c r="Z94" s="34">
        <v>31</v>
      </c>
      <c r="AA94" s="34">
        <v>30</v>
      </c>
      <c r="AB94" s="34">
        <v>18</v>
      </c>
      <c r="AC94" s="34">
        <v>3</v>
      </c>
      <c r="AD94" s="34">
        <v>14</v>
      </c>
      <c r="AE94" s="34">
        <v>398445</v>
      </c>
      <c r="AF94" s="34">
        <v>130271</v>
      </c>
      <c r="AG94" s="34"/>
      <c r="AH94" s="34">
        <v>306</v>
      </c>
      <c r="AI94" s="34">
        <v>112</v>
      </c>
      <c r="AJ94" s="34">
        <v>11</v>
      </c>
      <c r="AK94" s="34">
        <v>1</v>
      </c>
      <c r="AL94" s="34">
        <v>4</v>
      </c>
      <c r="AM94" s="34">
        <v>33</v>
      </c>
      <c r="AN94" s="34">
        <v>0</v>
      </c>
      <c r="AO94" s="34"/>
      <c r="AP94" s="34">
        <v>9</v>
      </c>
      <c r="AQ94" s="34">
        <v>4</v>
      </c>
      <c r="AR94" s="34">
        <v>2</v>
      </c>
      <c r="AS94" s="34">
        <v>0</v>
      </c>
      <c r="AT94" s="34">
        <v>2</v>
      </c>
      <c r="AU94" s="34">
        <v>12506</v>
      </c>
      <c r="AV94" s="34">
        <v>2916</v>
      </c>
      <c r="AW94" s="34"/>
      <c r="AX94" s="34">
        <v>28</v>
      </c>
      <c r="AY94" s="34">
        <v>1</v>
      </c>
      <c r="AZ94" s="34">
        <v>3</v>
      </c>
      <c r="BA94" s="34"/>
      <c r="BB94" s="34">
        <v>4.5999999999999996</v>
      </c>
      <c r="BC94" s="34">
        <v>0</v>
      </c>
      <c r="BD94" s="34">
        <v>0</v>
      </c>
      <c r="BE94" s="34"/>
      <c r="BF94" s="34">
        <v>0</v>
      </c>
      <c r="BG94" s="34">
        <v>0</v>
      </c>
      <c r="BH94" s="34">
        <v>0</v>
      </c>
      <c r="BI94" s="34">
        <v>0</v>
      </c>
      <c r="BJ94" s="34">
        <v>0</v>
      </c>
      <c r="BK94" s="34">
        <v>28</v>
      </c>
      <c r="BL94" s="34">
        <v>7</v>
      </c>
      <c r="BM94" s="34"/>
      <c r="BN94" s="34">
        <v>0</v>
      </c>
      <c r="BO94" s="34"/>
      <c r="BP94" s="34"/>
      <c r="BQ94" s="34"/>
      <c r="BR94" s="34">
        <v>2.9</v>
      </c>
      <c r="BS94" s="34">
        <v>0</v>
      </c>
      <c r="BT94" s="34"/>
      <c r="BU94" s="34"/>
      <c r="BV94" s="34">
        <v>0</v>
      </c>
      <c r="BW94" s="34">
        <v>0</v>
      </c>
      <c r="BX94" s="34">
        <v>0</v>
      </c>
      <c r="BY94" s="34">
        <v>0</v>
      </c>
      <c r="BZ94" s="34">
        <v>0</v>
      </c>
      <c r="CA94" s="34">
        <v>0</v>
      </c>
      <c r="CB94" s="34">
        <v>0</v>
      </c>
      <c r="CC94" s="34"/>
      <c r="CD94" s="34">
        <v>0</v>
      </c>
      <c r="CE94" s="34"/>
      <c r="CF94" s="34"/>
      <c r="CG94" s="34"/>
      <c r="CH94" s="34">
        <v>2</v>
      </c>
      <c r="CI94" s="34">
        <v>0</v>
      </c>
      <c r="CJ94" s="34"/>
      <c r="CK94" s="34"/>
      <c r="CL94" s="34">
        <v>0</v>
      </c>
      <c r="CM94" s="34">
        <v>0</v>
      </c>
      <c r="CN94" s="34">
        <v>0</v>
      </c>
      <c r="CO94" s="34">
        <v>0</v>
      </c>
      <c r="CP94" s="34">
        <v>0</v>
      </c>
      <c r="CQ94" s="34">
        <v>35</v>
      </c>
      <c r="CR94" s="34">
        <v>8</v>
      </c>
      <c r="CS94" s="34"/>
      <c r="CT94" s="34">
        <v>0</v>
      </c>
      <c r="CU94" s="34"/>
      <c r="CV94" s="34"/>
      <c r="CW94" s="34"/>
      <c r="CX94" s="34">
        <v>2.8</v>
      </c>
      <c r="CY94" s="34">
        <v>32</v>
      </c>
      <c r="CZ94" s="34"/>
      <c r="DA94" s="34"/>
      <c r="DB94" s="34">
        <v>9</v>
      </c>
      <c r="DC94" s="34">
        <v>4</v>
      </c>
      <c r="DD94" s="34">
        <v>0</v>
      </c>
      <c r="DE94" s="34">
        <v>0</v>
      </c>
      <c r="DF94" s="34">
        <v>2</v>
      </c>
      <c r="DG94" s="34">
        <v>10574</v>
      </c>
      <c r="DH94" s="34">
        <v>2465</v>
      </c>
      <c r="DI94" s="34"/>
      <c r="DJ94" s="34">
        <v>27</v>
      </c>
      <c r="DK94" s="34">
        <v>1</v>
      </c>
      <c r="DL94" s="34">
        <v>3</v>
      </c>
      <c r="DM94" s="34"/>
      <c r="DN94" s="34">
        <v>4.5999999999999996</v>
      </c>
      <c r="DO94" s="34">
        <v>0</v>
      </c>
      <c r="DP94" s="34"/>
      <c r="DQ94" s="34"/>
      <c r="DR94" s="34">
        <v>0</v>
      </c>
      <c r="DS94" s="34">
        <v>0</v>
      </c>
      <c r="DT94" s="34">
        <v>2</v>
      </c>
      <c r="DU94" s="34">
        <v>0</v>
      </c>
      <c r="DV94" s="34">
        <v>0</v>
      </c>
      <c r="DW94" s="34">
        <v>1867</v>
      </c>
      <c r="DX94" s="34">
        <v>435</v>
      </c>
      <c r="DY94" s="34"/>
      <c r="DZ94" s="34">
        <v>0</v>
      </c>
      <c r="EA94" s="34"/>
      <c r="EB94" s="34"/>
      <c r="EC94" s="34"/>
      <c r="ED94" s="34">
        <v>3.6</v>
      </c>
      <c r="EE94" s="34">
        <v>4098</v>
      </c>
      <c r="EF94" s="34">
        <v>163</v>
      </c>
      <c r="EG94" s="34"/>
      <c r="EH94" s="34">
        <v>281</v>
      </c>
      <c r="EI94" s="34">
        <v>314</v>
      </c>
      <c r="EJ94" s="34">
        <v>153</v>
      </c>
      <c r="EK94" s="34">
        <v>12</v>
      </c>
      <c r="EL94" s="34">
        <v>136</v>
      </c>
      <c r="EM94" s="34">
        <v>2777873</v>
      </c>
      <c r="EN94" s="34">
        <v>1387269</v>
      </c>
      <c r="EO94" s="34">
        <v>0.24299999999999999</v>
      </c>
      <c r="EP94" s="34">
        <v>3475</v>
      </c>
      <c r="EQ94" s="34">
        <v>521</v>
      </c>
      <c r="ER94" s="34">
        <v>99</v>
      </c>
      <c r="ES94" s="34">
        <v>4</v>
      </c>
      <c r="ET94" s="34">
        <v>3.3</v>
      </c>
      <c r="EU94" s="34">
        <v>1186</v>
      </c>
      <c r="EV94" s="34"/>
      <c r="EW94" s="34"/>
      <c r="EX94" s="34">
        <v>144</v>
      </c>
      <c r="EY94" s="34">
        <v>141</v>
      </c>
      <c r="EZ94" s="34">
        <v>65</v>
      </c>
      <c r="FA94" s="34">
        <v>4</v>
      </c>
      <c r="FB94" s="34">
        <v>60</v>
      </c>
      <c r="FC94" s="34">
        <v>734216</v>
      </c>
      <c r="FD94" s="34">
        <v>435429</v>
      </c>
      <c r="FE94" s="34"/>
      <c r="FF94" s="34">
        <v>1058</v>
      </c>
      <c r="FG94" s="34">
        <v>116</v>
      </c>
      <c r="FH94" s="34">
        <v>12</v>
      </c>
      <c r="FI94" s="34"/>
      <c r="FJ94" s="34">
        <v>3.2</v>
      </c>
      <c r="FK94" s="34">
        <v>108</v>
      </c>
      <c r="FL94" s="34"/>
      <c r="FM94" s="34"/>
      <c r="FN94" s="34">
        <v>14</v>
      </c>
      <c r="FO94" s="34">
        <v>8</v>
      </c>
      <c r="FP94" s="34">
        <v>4</v>
      </c>
      <c r="FQ94" s="34">
        <v>0</v>
      </c>
      <c r="FR94" s="34">
        <v>3</v>
      </c>
      <c r="FS94" s="34">
        <v>32667</v>
      </c>
      <c r="FT94" s="34">
        <v>18885</v>
      </c>
      <c r="FU94" s="34"/>
      <c r="FV94" s="34">
        <v>87</v>
      </c>
      <c r="FW94" s="34">
        <v>14</v>
      </c>
      <c r="FX94" s="34">
        <v>7</v>
      </c>
      <c r="FY94" s="34"/>
      <c r="FZ94" s="34">
        <v>4.3</v>
      </c>
      <c r="GA94" s="34">
        <v>50</v>
      </c>
      <c r="GB94" s="34"/>
      <c r="GC94" s="34"/>
      <c r="GD94" s="34">
        <v>0</v>
      </c>
      <c r="GE94" s="34">
        <v>0</v>
      </c>
      <c r="GF94" s="34">
        <v>0</v>
      </c>
      <c r="GG94" s="34">
        <v>0</v>
      </c>
      <c r="GH94" s="34">
        <v>0</v>
      </c>
      <c r="GI94" s="34">
        <v>22350</v>
      </c>
      <c r="GJ94" s="34">
        <v>14958</v>
      </c>
      <c r="GK94" s="34"/>
      <c r="GL94" s="34">
        <v>50</v>
      </c>
      <c r="GM94" s="34"/>
      <c r="GN94" s="34"/>
      <c r="GO94" s="34"/>
      <c r="GP94" s="34">
        <v>2.4</v>
      </c>
      <c r="GQ94" s="34">
        <v>52</v>
      </c>
      <c r="GR94" s="34"/>
      <c r="GS94" s="34"/>
      <c r="GT94" s="34">
        <v>4</v>
      </c>
      <c r="GU94" s="34">
        <v>3</v>
      </c>
      <c r="GV94" s="34">
        <v>2</v>
      </c>
      <c r="GW94" s="34">
        <v>0</v>
      </c>
      <c r="GX94" s="34">
        <v>2</v>
      </c>
      <c r="GY94" s="34">
        <v>15026</v>
      </c>
      <c r="GZ94" s="34">
        <v>11304</v>
      </c>
      <c r="HA94" s="34"/>
      <c r="HB94" s="34">
        <v>48</v>
      </c>
      <c r="HC94" s="34">
        <v>4</v>
      </c>
      <c r="HD94" s="34">
        <v>1</v>
      </c>
      <c r="HE94" s="34"/>
      <c r="HF94" s="34">
        <v>3.2</v>
      </c>
      <c r="HG94" s="34">
        <v>45</v>
      </c>
      <c r="HH94" s="34"/>
      <c r="HI94" s="34"/>
      <c r="HJ94" s="34">
        <v>4</v>
      </c>
      <c r="HK94" s="34">
        <v>11</v>
      </c>
      <c r="HL94" s="34">
        <v>6</v>
      </c>
      <c r="HM94" s="34">
        <v>0</v>
      </c>
      <c r="HN94" s="34">
        <v>6</v>
      </c>
      <c r="HO94" s="34">
        <v>9753</v>
      </c>
      <c r="HP94" s="34">
        <v>7350</v>
      </c>
      <c r="HQ94" s="34"/>
      <c r="HR94" s="34">
        <v>41</v>
      </c>
      <c r="HS94" s="34">
        <v>4</v>
      </c>
      <c r="HT94" s="34">
        <v>0</v>
      </c>
      <c r="HU94" s="34"/>
      <c r="HV94" s="34">
        <v>3.1</v>
      </c>
      <c r="HW94" s="34">
        <v>5</v>
      </c>
      <c r="HX94" s="34"/>
      <c r="HY94" s="34"/>
      <c r="HZ94" s="34">
        <v>0</v>
      </c>
      <c r="IA94" s="34">
        <v>4</v>
      </c>
      <c r="IB94" s="34">
        <v>1</v>
      </c>
      <c r="IC94" s="34">
        <v>0</v>
      </c>
      <c r="ID94" s="34">
        <v>1</v>
      </c>
      <c r="IE94" s="34">
        <v>539</v>
      </c>
      <c r="IF94" s="34">
        <v>405</v>
      </c>
      <c r="IG94" s="34"/>
      <c r="IH94" s="34">
        <v>5</v>
      </c>
      <c r="II94" s="34"/>
      <c r="IJ94" s="34"/>
      <c r="IK94" s="34"/>
      <c r="IL94" s="34">
        <v>2.4</v>
      </c>
      <c r="IM94" s="34">
        <v>39</v>
      </c>
      <c r="IN94" s="34"/>
      <c r="IO94" s="34"/>
      <c r="IP94" s="34">
        <v>3</v>
      </c>
      <c r="IQ94" s="34">
        <v>21</v>
      </c>
      <c r="IR94" s="34">
        <v>8</v>
      </c>
      <c r="IS94" s="34">
        <v>1</v>
      </c>
      <c r="IT94" s="34">
        <v>8</v>
      </c>
      <c r="IU94" s="34">
        <v>7723</v>
      </c>
      <c r="IV94" s="34">
        <v>6181</v>
      </c>
      <c r="IW94" s="34"/>
      <c r="IX94" s="34">
        <v>33</v>
      </c>
      <c r="IY94" s="34">
        <v>5</v>
      </c>
      <c r="IZ94" s="34">
        <v>1</v>
      </c>
      <c r="JA94" s="34"/>
      <c r="JB94" s="34">
        <v>3.2</v>
      </c>
      <c r="JC94" s="34">
        <v>189</v>
      </c>
      <c r="JD94" s="34"/>
      <c r="JE94" s="34"/>
      <c r="JF94" s="34">
        <v>3</v>
      </c>
      <c r="JG94" s="34">
        <v>2</v>
      </c>
      <c r="JH94" s="34">
        <v>1</v>
      </c>
      <c r="JI94" s="34">
        <v>0</v>
      </c>
      <c r="JJ94" s="34">
        <v>1</v>
      </c>
      <c r="JK94" s="34">
        <v>59103</v>
      </c>
      <c r="JL94" s="34">
        <v>41678</v>
      </c>
      <c r="JM94" s="34"/>
      <c r="JN94" s="34">
        <v>116</v>
      </c>
      <c r="JO94" s="34">
        <v>57</v>
      </c>
      <c r="JP94" s="34">
        <v>16</v>
      </c>
      <c r="JQ94" s="34"/>
      <c r="JR94" s="34">
        <v>5.4</v>
      </c>
      <c r="JS94" s="34">
        <v>33</v>
      </c>
      <c r="JT94" s="34"/>
      <c r="JU94" s="34"/>
      <c r="JV94" s="34">
        <v>1</v>
      </c>
      <c r="JW94" s="34">
        <v>2</v>
      </c>
      <c r="JX94" s="34">
        <v>2</v>
      </c>
      <c r="JY94" s="34">
        <v>0</v>
      </c>
      <c r="JZ94" s="34">
        <v>2</v>
      </c>
      <c r="KA94" s="34">
        <v>13380</v>
      </c>
      <c r="KB94" s="34">
        <v>9310</v>
      </c>
      <c r="KC94" s="34"/>
      <c r="KD94" s="34">
        <v>27</v>
      </c>
      <c r="KE94" s="34">
        <v>5</v>
      </c>
      <c r="KF94" s="34">
        <v>1</v>
      </c>
      <c r="KG94" s="34"/>
      <c r="KH94" s="34">
        <v>3.7</v>
      </c>
      <c r="KI94" s="34">
        <v>844</v>
      </c>
      <c r="KJ94" s="34">
        <v>151</v>
      </c>
      <c r="KK94" s="34"/>
      <c r="KL94" s="34">
        <v>0</v>
      </c>
      <c r="KM94" s="34">
        <v>4</v>
      </c>
      <c r="KN94" s="34">
        <v>1</v>
      </c>
      <c r="KO94" s="34">
        <v>0</v>
      </c>
      <c r="KP94" s="34">
        <v>1</v>
      </c>
      <c r="KQ94" s="34">
        <v>504850</v>
      </c>
      <c r="KR94" s="34">
        <v>202965</v>
      </c>
      <c r="KS94" s="34">
        <v>0.98399999999999999</v>
      </c>
      <c r="KT94" s="34">
        <v>801</v>
      </c>
      <c r="KU94" s="34">
        <v>43</v>
      </c>
      <c r="KV94" s="34"/>
      <c r="KW94" s="34"/>
      <c r="KX94" s="34">
        <v>1.9</v>
      </c>
      <c r="KY94" s="34">
        <v>130</v>
      </c>
      <c r="KZ94" s="34">
        <v>12</v>
      </c>
      <c r="LA94" s="34"/>
      <c r="LB94" s="34">
        <v>8</v>
      </c>
      <c r="LC94" s="34">
        <v>6</v>
      </c>
      <c r="LD94" s="34">
        <v>3</v>
      </c>
      <c r="LE94" s="34">
        <v>0</v>
      </c>
      <c r="LF94" s="34">
        <v>2</v>
      </c>
      <c r="LG94" s="34">
        <v>105970</v>
      </c>
      <c r="LH94" s="34">
        <v>33334</v>
      </c>
      <c r="LI94" s="34"/>
      <c r="LJ94" s="34">
        <v>120</v>
      </c>
      <c r="LK94" s="34">
        <v>9</v>
      </c>
      <c r="LL94" s="34">
        <v>1</v>
      </c>
      <c r="LM94" s="34"/>
      <c r="LN94" s="34">
        <v>3.3</v>
      </c>
      <c r="LO94" s="34">
        <v>118</v>
      </c>
      <c r="LP94" s="34"/>
      <c r="LQ94" s="34"/>
      <c r="LR94" s="34">
        <v>0</v>
      </c>
      <c r="LS94" s="34">
        <v>1</v>
      </c>
      <c r="LT94" s="34">
        <v>0</v>
      </c>
      <c r="LU94" s="34">
        <v>0</v>
      </c>
      <c r="LV94" s="34">
        <v>0</v>
      </c>
      <c r="LW94" s="34">
        <v>20788</v>
      </c>
      <c r="LX94" s="34">
        <v>15108</v>
      </c>
      <c r="LY94" s="34"/>
      <c r="LZ94" s="34">
        <v>64</v>
      </c>
      <c r="MA94" s="34">
        <v>53</v>
      </c>
      <c r="MB94" s="34"/>
      <c r="MC94" s="34"/>
      <c r="MD94" s="34">
        <v>4</v>
      </c>
      <c r="ME94" s="34">
        <v>150</v>
      </c>
      <c r="MF94" s="34"/>
      <c r="MG94" s="34"/>
      <c r="MH94" s="34"/>
      <c r="MI94" s="34">
        <v>4</v>
      </c>
      <c r="MJ94" s="34">
        <v>4</v>
      </c>
      <c r="MK94" s="34">
        <v>2</v>
      </c>
      <c r="ML94" s="34">
        <v>2</v>
      </c>
      <c r="MM94" s="34">
        <v>60139</v>
      </c>
      <c r="MN94" s="34">
        <v>39477</v>
      </c>
      <c r="MO94" s="34">
        <v>4.0000000000000001E-3</v>
      </c>
      <c r="MP94" s="34">
        <v>104</v>
      </c>
      <c r="MQ94" s="34">
        <v>34</v>
      </c>
      <c r="MR94" s="34">
        <v>12</v>
      </c>
      <c r="MS94" s="34"/>
      <c r="MT94" s="34">
        <v>4.4000000000000004</v>
      </c>
      <c r="MU94" s="34">
        <v>174</v>
      </c>
      <c r="MV94" s="34"/>
      <c r="MW94" s="34"/>
      <c r="MX94" s="34">
        <v>7</v>
      </c>
      <c r="MY94" s="34">
        <v>35</v>
      </c>
      <c r="MZ94" s="34">
        <v>11</v>
      </c>
      <c r="NA94" s="34">
        <v>1</v>
      </c>
      <c r="NB94" s="34">
        <v>10</v>
      </c>
      <c r="NC94" s="34">
        <v>471669</v>
      </c>
      <c r="ND94" s="34">
        <v>50946</v>
      </c>
      <c r="NE94" s="34">
        <v>0.34599999999999997</v>
      </c>
      <c r="NF94" s="34">
        <v>166</v>
      </c>
      <c r="NG94" s="34">
        <v>6</v>
      </c>
      <c r="NH94" s="34">
        <v>3</v>
      </c>
      <c r="NI94" s="34"/>
      <c r="NJ94" s="34">
        <v>3.1</v>
      </c>
      <c r="NK94" s="34">
        <v>439</v>
      </c>
      <c r="NL94" s="34"/>
      <c r="NM94" s="34"/>
      <c r="NN94" s="34">
        <v>41</v>
      </c>
      <c r="NO94" s="34">
        <v>33</v>
      </c>
      <c r="NP94" s="34">
        <v>21</v>
      </c>
      <c r="NQ94" s="34">
        <v>0</v>
      </c>
      <c r="NR94" s="34">
        <v>20</v>
      </c>
      <c r="NS94" s="34">
        <v>459064</v>
      </c>
      <c r="NT94" s="34">
        <v>279376</v>
      </c>
      <c r="NU94" s="34">
        <v>0.24</v>
      </c>
      <c r="NV94" s="34">
        <v>333</v>
      </c>
      <c r="NW94" s="34">
        <v>103</v>
      </c>
      <c r="NX94" s="34">
        <v>4</v>
      </c>
      <c r="NY94" s="34"/>
      <c r="NZ94" s="34">
        <v>4</v>
      </c>
      <c r="OA94" s="34">
        <v>186</v>
      </c>
      <c r="OB94" s="34"/>
      <c r="OC94" s="34"/>
      <c r="OD94" s="34">
        <v>24</v>
      </c>
      <c r="OE94" s="34">
        <v>12</v>
      </c>
      <c r="OF94" s="34">
        <v>7</v>
      </c>
      <c r="OG94" s="34">
        <v>1</v>
      </c>
      <c r="OH94" s="34">
        <v>6</v>
      </c>
      <c r="OI94" s="34">
        <v>88529</v>
      </c>
      <c r="OJ94" s="34">
        <v>68703</v>
      </c>
      <c r="OK94" s="34"/>
      <c r="OL94" s="34">
        <v>125</v>
      </c>
      <c r="OM94" s="34">
        <v>24</v>
      </c>
      <c r="ON94" s="34">
        <v>37</v>
      </c>
      <c r="OO94" s="34"/>
      <c r="OP94" s="34">
        <v>5.4</v>
      </c>
      <c r="OQ94" s="34">
        <v>63</v>
      </c>
      <c r="OR94" s="34"/>
      <c r="OS94" s="34"/>
      <c r="OT94" s="34">
        <v>0</v>
      </c>
      <c r="OU94" s="34">
        <v>4</v>
      </c>
      <c r="OV94" s="34">
        <v>3</v>
      </c>
      <c r="OW94" s="34">
        <v>0</v>
      </c>
      <c r="OX94" s="34">
        <v>2</v>
      </c>
      <c r="OY94" s="34">
        <v>25770</v>
      </c>
      <c r="OZ94" s="34">
        <v>20269</v>
      </c>
      <c r="PA94" s="34"/>
      <c r="PB94" s="34">
        <v>59</v>
      </c>
      <c r="PC94" s="34">
        <v>4</v>
      </c>
      <c r="PD94" s="34"/>
      <c r="PE94" s="34"/>
      <c r="PF94" s="34">
        <v>2.9</v>
      </c>
      <c r="PG94" s="34">
        <v>85</v>
      </c>
      <c r="PH94" s="34"/>
      <c r="PI94" s="34"/>
      <c r="PJ94" s="34">
        <v>0</v>
      </c>
      <c r="PK94" s="34">
        <v>1</v>
      </c>
      <c r="PL94" s="34">
        <v>0</v>
      </c>
      <c r="PM94" s="34">
        <v>0</v>
      </c>
      <c r="PN94" s="34">
        <v>0</v>
      </c>
      <c r="PO94" s="34">
        <v>81750</v>
      </c>
      <c r="PP94" s="34">
        <v>76031</v>
      </c>
      <c r="PQ94" s="34"/>
      <c r="PR94" s="34">
        <v>80</v>
      </c>
      <c r="PS94" s="34">
        <v>6</v>
      </c>
      <c r="PT94" s="34"/>
      <c r="PU94" s="34"/>
      <c r="PV94" s="34">
        <v>3.5</v>
      </c>
      <c r="PW94" s="34">
        <v>64</v>
      </c>
      <c r="PX94" s="34"/>
      <c r="PY94" s="34"/>
      <c r="PZ94" s="34">
        <v>8</v>
      </c>
      <c r="QA94" s="34">
        <v>5</v>
      </c>
      <c r="QB94" s="34">
        <v>5</v>
      </c>
      <c r="QC94" s="34">
        <v>2</v>
      </c>
      <c r="QD94" s="34">
        <v>3</v>
      </c>
      <c r="QE94" s="34">
        <v>22400</v>
      </c>
      <c r="QF94" s="34">
        <v>20155</v>
      </c>
      <c r="QG94" s="34"/>
      <c r="QH94" s="34">
        <v>46</v>
      </c>
      <c r="QI94" s="34">
        <v>12</v>
      </c>
      <c r="QJ94" s="34">
        <v>2</v>
      </c>
      <c r="QK94" s="34">
        <v>4</v>
      </c>
      <c r="QL94" s="34">
        <v>5.7</v>
      </c>
      <c r="QM94" s="34">
        <v>6</v>
      </c>
      <c r="QN94" s="34"/>
      <c r="QO94" s="34"/>
      <c r="QP94" s="34">
        <v>0</v>
      </c>
      <c r="QQ94" s="34">
        <v>1</v>
      </c>
      <c r="QR94" s="34">
        <v>1</v>
      </c>
      <c r="QS94" s="34">
        <v>0</v>
      </c>
      <c r="QT94" s="34">
        <v>1</v>
      </c>
      <c r="QU94" s="34">
        <v>1371</v>
      </c>
      <c r="QV94" s="34">
        <v>1132</v>
      </c>
      <c r="QW94" s="34"/>
      <c r="QX94" s="34">
        <v>5</v>
      </c>
      <c r="QY94" s="34">
        <v>1</v>
      </c>
      <c r="QZ94" s="34">
        <v>0</v>
      </c>
      <c r="RA94" s="34"/>
      <c r="RB94" s="34">
        <v>4.2</v>
      </c>
      <c r="RC94" s="34">
        <v>6</v>
      </c>
      <c r="RD94" s="34"/>
      <c r="RE94" s="34"/>
      <c r="RF94" s="34">
        <v>2</v>
      </c>
      <c r="RG94" s="34">
        <v>0</v>
      </c>
      <c r="RH94" s="34">
        <v>0</v>
      </c>
      <c r="RI94" s="34">
        <v>0</v>
      </c>
      <c r="RJ94" s="34">
        <v>0</v>
      </c>
      <c r="RK94" s="34">
        <v>829</v>
      </c>
      <c r="RL94" s="34">
        <v>600</v>
      </c>
      <c r="RM94" s="34"/>
      <c r="RN94" s="34">
        <v>4</v>
      </c>
      <c r="RO94" s="34">
        <v>2</v>
      </c>
      <c r="RP94" s="34"/>
      <c r="RQ94" s="34"/>
      <c r="RR94" s="34">
        <v>4.3</v>
      </c>
      <c r="RS94" s="34">
        <v>24</v>
      </c>
      <c r="RT94" s="34"/>
      <c r="RU94" s="34"/>
      <c r="RV94" s="34">
        <v>12</v>
      </c>
      <c r="RW94" s="34">
        <v>1</v>
      </c>
      <c r="RX94" s="34">
        <v>2</v>
      </c>
      <c r="RY94" s="34">
        <v>0</v>
      </c>
      <c r="RZ94" s="34">
        <v>1</v>
      </c>
      <c r="SA94" s="34">
        <v>3724</v>
      </c>
      <c r="SB94" s="34">
        <v>3136</v>
      </c>
      <c r="SC94" s="34"/>
      <c r="SD94" s="34">
        <v>18</v>
      </c>
      <c r="SE94" s="34">
        <v>5</v>
      </c>
      <c r="SF94" s="34">
        <v>1</v>
      </c>
      <c r="SG94" s="34">
        <v>0</v>
      </c>
      <c r="SH94" s="34">
        <v>4.5999999999999996</v>
      </c>
      <c r="SI94" s="34">
        <v>72</v>
      </c>
      <c r="SJ94" s="34"/>
      <c r="SK94" s="34"/>
      <c r="SL94" s="34">
        <v>5</v>
      </c>
      <c r="SM94" s="34">
        <v>5</v>
      </c>
      <c r="SN94" s="34">
        <v>4</v>
      </c>
      <c r="SO94" s="34">
        <v>0</v>
      </c>
      <c r="SP94" s="34">
        <v>3</v>
      </c>
      <c r="SQ94" s="34">
        <v>29105</v>
      </c>
      <c r="SR94" s="34">
        <v>24509</v>
      </c>
      <c r="SS94" s="34"/>
      <c r="ST94" s="34">
        <v>60</v>
      </c>
      <c r="SU94" s="34">
        <v>11</v>
      </c>
      <c r="SV94" s="34">
        <v>1</v>
      </c>
      <c r="SW94" s="34"/>
      <c r="SX94" s="34">
        <v>3.5</v>
      </c>
      <c r="SY94" s="34">
        <v>28</v>
      </c>
      <c r="SZ94" s="34"/>
      <c r="TA94" s="34"/>
      <c r="TB94" s="34">
        <v>1</v>
      </c>
      <c r="TC94" s="34">
        <v>12</v>
      </c>
      <c r="TD94" s="34">
        <v>2</v>
      </c>
      <c r="TE94" s="34">
        <v>0</v>
      </c>
      <c r="TF94" s="34">
        <v>2</v>
      </c>
      <c r="TG94" s="34">
        <v>7158</v>
      </c>
      <c r="TH94" s="34">
        <v>6029</v>
      </c>
      <c r="TI94" s="34"/>
      <c r="TJ94" s="34">
        <v>25</v>
      </c>
      <c r="TK94" s="34">
        <v>4</v>
      </c>
      <c r="TL94" s="34"/>
      <c r="TM94" s="34"/>
      <c r="TN94" s="34">
        <v>3.2</v>
      </c>
      <c r="TO94" s="34">
        <v>2179</v>
      </c>
      <c r="TP94" s="34">
        <v>339</v>
      </c>
      <c r="TQ94" s="34"/>
      <c r="TR94" s="34">
        <v>44</v>
      </c>
      <c r="TS94" s="34">
        <v>42</v>
      </c>
      <c r="TT94" s="34">
        <v>36</v>
      </c>
      <c r="TU94" s="34">
        <v>5</v>
      </c>
      <c r="TV94" s="34">
        <v>26</v>
      </c>
      <c r="TW94" s="34">
        <v>451592</v>
      </c>
      <c r="TX94" s="34">
        <v>81186</v>
      </c>
      <c r="TY94" s="34">
        <v>0.115</v>
      </c>
      <c r="TZ94" s="34">
        <v>811</v>
      </c>
      <c r="UA94" s="34">
        <v>503</v>
      </c>
      <c r="UB94" s="34">
        <v>865</v>
      </c>
      <c r="UC94" s="34"/>
      <c r="UD94" s="34">
        <v>8.4</v>
      </c>
      <c r="UE94" s="34">
        <v>2149</v>
      </c>
      <c r="UF94" s="34">
        <v>311</v>
      </c>
      <c r="UG94" s="34"/>
      <c r="UH94" s="34">
        <v>43</v>
      </c>
      <c r="UI94" s="34">
        <v>42</v>
      </c>
      <c r="UJ94" s="34">
        <v>36</v>
      </c>
      <c r="UK94" s="34">
        <v>5</v>
      </c>
      <c r="UL94" s="34">
        <v>26</v>
      </c>
      <c r="UM94" s="34">
        <v>450062</v>
      </c>
      <c r="UN94" s="34">
        <v>80022</v>
      </c>
      <c r="UO94" s="34">
        <v>0.11700000000000001</v>
      </c>
      <c r="UP94" s="34">
        <v>809</v>
      </c>
      <c r="UQ94" s="34">
        <v>501</v>
      </c>
      <c r="UR94" s="34">
        <v>839</v>
      </c>
      <c r="US94" s="34"/>
      <c r="UT94" s="34">
        <v>8.4</v>
      </c>
      <c r="UU94" s="34">
        <v>1803</v>
      </c>
      <c r="UV94" s="34">
        <v>311</v>
      </c>
      <c r="UW94" s="34"/>
      <c r="UX94" s="34">
        <v>34</v>
      </c>
      <c r="UY94" s="34">
        <v>25</v>
      </c>
      <c r="UZ94" s="34">
        <v>22</v>
      </c>
      <c r="VA94" s="34">
        <v>4</v>
      </c>
      <c r="VB94" s="34">
        <v>14</v>
      </c>
      <c r="VC94" s="34">
        <v>401561</v>
      </c>
      <c r="VD94" s="34">
        <v>51571</v>
      </c>
      <c r="VE94" s="34">
        <v>0.13900000000000001</v>
      </c>
      <c r="VF94" s="34">
        <v>588</v>
      </c>
      <c r="VG94" s="34">
        <v>454</v>
      </c>
      <c r="VH94" s="34">
        <v>761</v>
      </c>
      <c r="VI94" s="34"/>
      <c r="VJ94" s="34">
        <v>8.8000000000000007</v>
      </c>
      <c r="VK94" s="34">
        <v>30</v>
      </c>
      <c r="VL94" s="34">
        <v>28</v>
      </c>
      <c r="VM94" s="34"/>
      <c r="VN94" s="34">
        <v>1</v>
      </c>
      <c r="VO94" s="34">
        <v>0</v>
      </c>
      <c r="VP94" s="34">
        <v>0</v>
      </c>
      <c r="VQ94" s="34">
        <v>0</v>
      </c>
      <c r="VR94" s="34">
        <v>0</v>
      </c>
      <c r="VS94" s="34">
        <v>1433</v>
      </c>
      <c r="VT94" s="34">
        <v>1091</v>
      </c>
      <c r="VU94" s="34"/>
      <c r="VV94" s="34">
        <v>1</v>
      </c>
      <c r="VW94" s="34">
        <v>2</v>
      </c>
      <c r="VX94" s="34">
        <v>26</v>
      </c>
      <c r="VY94" s="34"/>
      <c r="VZ94" s="34">
        <v>10.3</v>
      </c>
      <c r="WA94" s="34">
        <v>1</v>
      </c>
      <c r="WB94" s="34"/>
      <c r="WC94" s="34"/>
      <c r="WD94" s="34">
        <v>0</v>
      </c>
      <c r="WE94" s="34">
        <v>0</v>
      </c>
      <c r="WF94" s="34">
        <v>0</v>
      </c>
      <c r="WG94" s="34">
        <v>0</v>
      </c>
      <c r="WH94" s="34">
        <v>0</v>
      </c>
      <c r="WI94" s="34">
        <v>96</v>
      </c>
      <c r="WJ94" s="34">
        <v>73</v>
      </c>
      <c r="WK94" s="34"/>
      <c r="WL94" s="34">
        <v>1</v>
      </c>
      <c r="WM94" s="34">
        <v>0</v>
      </c>
      <c r="WN94" s="34"/>
      <c r="WO94" s="34"/>
      <c r="WP94" s="34">
        <v>4.0999999999999996</v>
      </c>
      <c r="WQ94" s="34">
        <v>50</v>
      </c>
      <c r="WR94" s="34">
        <v>4</v>
      </c>
      <c r="WS94" s="34"/>
      <c r="WT94" s="34">
        <v>2</v>
      </c>
      <c r="WU94" s="34">
        <v>3</v>
      </c>
      <c r="WV94" s="34">
        <v>3</v>
      </c>
      <c r="WW94" s="34">
        <v>0</v>
      </c>
      <c r="WX94" s="34">
        <v>2</v>
      </c>
      <c r="WY94" s="34">
        <v>74551</v>
      </c>
      <c r="WZ94" s="34">
        <v>13843</v>
      </c>
      <c r="XA94" s="34"/>
      <c r="XB94" s="34">
        <v>41</v>
      </c>
      <c r="XC94" s="34">
        <v>8</v>
      </c>
      <c r="XD94" s="34">
        <v>0</v>
      </c>
      <c r="XE94" s="34"/>
      <c r="XF94" s="34">
        <v>3.5</v>
      </c>
      <c r="XG94" s="34">
        <v>1310</v>
      </c>
      <c r="XH94" s="34">
        <v>0</v>
      </c>
      <c r="XI94" s="34"/>
      <c r="XJ94" s="34">
        <v>208</v>
      </c>
      <c r="XK94" s="34">
        <v>137</v>
      </c>
      <c r="XL94" s="34">
        <v>90</v>
      </c>
      <c r="XM94" s="34">
        <v>5</v>
      </c>
      <c r="XN94" s="34">
        <v>82</v>
      </c>
      <c r="XO94" s="34">
        <v>680702</v>
      </c>
      <c r="XP94" s="34">
        <v>631307</v>
      </c>
      <c r="XQ94" s="34">
        <v>4.2000000000000003E-2</v>
      </c>
      <c r="XR94" s="34">
        <v>687</v>
      </c>
      <c r="XS94" s="34">
        <v>167</v>
      </c>
      <c r="XT94" s="34">
        <v>455</v>
      </c>
      <c r="XU94" s="34">
        <v>2</v>
      </c>
      <c r="XV94" s="34">
        <v>7.7</v>
      </c>
      <c r="XW94" s="34">
        <v>469</v>
      </c>
      <c r="XX94" s="34"/>
      <c r="XY94" s="34"/>
      <c r="XZ94" s="34">
        <v>190</v>
      </c>
      <c r="YA94" s="34">
        <v>76</v>
      </c>
      <c r="YB94" s="34">
        <v>44</v>
      </c>
      <c r="YC94" s="34">
        <v>3</v>
      </c>
      <c r="YD94" s="34">
        <v>40</v>
      </c>
      <c r="YE94" s="34">
        <v>134249</v>
      </c>
      <c r="YF94" s="34">
        <v>122528</v>
      </c>
      <c r="YG94" s="34"/>
      <c r="YH94" s="34">
        <v>315</v>
      </c>
      <c r="YI94" s="34">
        <v>133</v>
      </c>
      <c r="YJ94" s="34">
        <v>20</v>
      </c>
      <c r="YK94" s="34">
        <v>1</v>
      </c>
      <c r="YL94" s="34">
        <v>4.7</v>
      </c>
      <c r="YM94" s="34">
        <v>731</v>
      </c>
      <c r="YN94" s="34">
        <v>0</v>
      </c>
      <c r="YO94" s="34"/>
      <c r="YP94" s="34">
        <v>2</v>
      </c>
      <c r="YQ94" s="34">
        <v>24</v>
      </c>
      <c r="YR94" s="34">
        <v>19</v>
      </c>
      <c r="YS94" s="34">
        <v>0</v>
      </c>
      <c r="YT94" s="34">
        <v>16</v>
      </c>
      <c r="YU94" s="34">
        <v>484087</v>
      </c>
      <c r="YV94" s="34">
        <v>451844</v>
      </c>
      <c r="YW94" s="34">
        <v>7.4999999999999997E-2</v>
      </c>
      <c r="YX94" s="34">
        <v>284</v>
      </c>
      <c r="YY94" s="34">
        <v>14</v>
      </c>
      <c r="YZ94" s="34">
        <v>431</v>
      </c>
      <c r="ZA94" s="34">
        <v>1</v>
      </c>
      <c r="ZB94" s="34">
        <v>10.199999999999999</v>
      </c>
      <c r="ZC94" s="34">
        <v>110</v>
      </c>
      <c r="ZD94" s="34"/>
      <c r="ZE94" s="34"/>
      <c r="ZF94" s="34">
        <v>15</v>
      </c>
      <c r="ZG94" s="34">
        <v>37</v>
      </c>
      <c r="ZH94" s="34">
        <v>26</v>
      </c>
      <c r="ZI94" s="34">
        <v>1</v>
      </c>
      <c r="ZJ94" s="34">
        <v>25</v>
      </c>
      <c r="ZK94" s="34">
        <v>62366</v>
      </c>
      <c r="ZL94" s="34">
        <v>56935</v>
      </c>
      <c r="ZM94" s="34"/>
      <c r="ZN94" s="34">
        <v>87</v>
      </c>
      <c r="ZO94" s="34">
        <v>19</v>
      </c>
      <c r="ZP94" s="34">
        <v>4</v>
      </c>
      <c r="ZQ94" s="34">
        <v>0</v>
      </c>
      <c r="ZR94" s="34">
        <v>3.9</v>
      </c>
      <c r="ZS94" s="34">
        <v>2942</v>
      </c>
      <c r="ZT94" s="34">
        <v>149</v>
      </c>
      <c r="ZU94" s="34"/>
      <c r="ZV94" s="34">
        <v>239</v>
      </c>
      <c r="ZW94" s="34">
        <v>286</v>
      </c>
      <c r="ZX94" s="34">
        <v>202</v>
      </c>
      <c r="ZY94" s="34">
        <v>13</v>
      </c>
      <c r="ZZ94" s="34">
        <v>183</v>
      </c>
      <c r="AAA94" s="34">
        <v>980478</v>
      </c>
      <c r="AAB94" s="34">
        <v>653563</v>
      </c>
      <c r="AAC94" s="34">
        <v>1.4999999999999999E-2</v>
      </c>
      <c r="AAD94" s="34">
        <v>2334</v>
      </c>
      <c r="AAE94" s="34">
        <v>528</v>
      </c>
      <c r="AAF94" s="34">
        <v>79</v>
      </c>
      <c r="AAG94" s="34">
        <v>1</v>
      </c>
      <c r="AAH94" s="34">
        <v>3.7</v>
      </c>
      <c r="AAI94" s="34">
        <v>3542</v>
      </c>
      <c r="AAJ94" s="34">
        <v>0</v>
      </c>
      <c r="AAK94" s="34"/>
      <c r="AAL94" s="34">
        <v>101</v>
      </c>
      <c r="AAM94" s="34">
        <v>251</v>
      </c>
      <c r="AAN94" s="34">
        <v>186</v>
      </c>
      <c r="AAO94" s="34">
        <v>2</v>
      </c>
      <c r="AAP94" s="34">
        <v>183</v>
      </c>
      <c r="AAQ94" s="34">
        <v>1087161</v>
      </c>
      <c r="AAR94" s="34">
        <v>224312</v>
      </c>
      <c r="AAS94" s="34"/>
      <c r="AAT94" s="34">
        <v>2467</v>
      </c>
      <c r="AAU94" s="34">
        <v>559</v>
      </c>
      <c r="AAV94" s="34">
        <v>455</v>
      </c>
      <c r="AAW94" s="34">
        <v>60</v>
      </c>
      <c r="AAX94" s="34">
        <v>5.8</v>
      </c>
      <c r="AAY94" s="34">
        <v>84</v>
      </c>
      <c r="AAZ94" s="34"/>
      <c r="ABA94" s="34"/>
      <c r="ABB94" s="34">
        <v>6</v>
      </c>
      <c r="ABC94" s="34">
        <v>8</v>
      </c>
      <c r="ABD94" s="34">
        <v>4</v>
      </c>
      <c r="ABE94" s="34">
        <v>0</v>
      </c>
      <c r="ABF94" s="34">
        <v>4</v>
      </c>
      <c r="ABG94" s="34">
        <v>76363</v>
      </c>
      <c r="ABH94" s="34">
        <v>18152</v>
      </c>
      <c r="ABI94" s="34"/>
      <c r="ABJ94" s="34">
        <v>61</v>
      </c>
      <c r="ABK94" s="34">
        <v>17</v>
      </c>
      <c r="ABL94" s="34">
        <v>5</v>
      </c>
      <c r="ABM94" s="34"/>
      <c r="ABN94" s="34">
        <v>4.4000000000000004</v>
      </c>
      <c r="ABO94" s="34">
        <v>2784</v>
      </c>
      <c r="ABP94" s="34"/>
      <c r="ABQ94" s="34"/>
      <c r="ABR94" s="34">
        <v>79</v>
      </c>
      <c r="ABS94" s="34">
        <v>236</v>
      </c>
      <c r="ABT94" s="34">
        <v>176</v>
      </c>
      <c r="ABU94" s="34">
        <v>0</v>
      </c>
      <c r="ABV94" s="34">
        <v>175</v>
      </c>
      <c r="ABW94" s="34">
        <v>879701</v>
      </c>
      <c r="ABX94" s="34">
        <v>125547</v>
      </c>
      <c r="ABY94" s="34"/>
      <c r="ABZ94" s="34">
        <v>2242</v>
      </c>
      <c r="ACA94" s="34">
        <v>482</v>
      </c>
      <c r="ACB94" s="34"/>
      <c r="ACC94" s="34">
        <v>59</v>
      </c>
      <c r="ACD94" s="34">
        <v>4.7</v>
      </c>
      <c r="ACE94" s="34">
        <v>385</v>
      </c>
      <c r="ACF94" s="34"/>
      <c r="ACG94" s="34"/>
      <c r="ACH94" s="34">
        <v>0</v>
      </c>
      <c r="ACI94" s="34">
        <v>0</v>
      </c>
      <c r="ACJ94" s="34">
        <v>0</v>
      </c>
      <c r="ACK94" s="34">
        <v>0</v>
      </c>
      <c r="ACL94" s="34">
        <v>0</v>
      </c>
      <c r="ACM94" s="34">
        <v>80164</v>
      </c>
      <c r="ACN94" s="34">
        <v>56017</v>
      </c>
      <c r="ACO94" s="34"/>
      <c r="ACP94" s="34">
        <v>84</v>
      </c>
      <c r="ACQ94" s="34"/>
      <c r="ACR94" s="34">
        <v>301</v>
      </c>
      <c r="ACS94" s="34"/>
      <c r="ACT94" s="34">
        <v>12.2</v>
      </c>
      <c r="ACU94" s="34">
        <v>287</v>
      </c>
      <c r="ACV94" s="34">
        <v>0</v>
      </c>
      <c r="ACW94" s="34"/>
      <c r="ACX94" s="34">
        <v>16</v>
      </c>
      <c r="ACY94" s="34">
        <v>6</v>
      </c>
      <c r="ACZ94" s="34">
        <v>4</v>
      </c>
      <c r="ADA94" s="34">
        <v>1</v>
      </c>
      <c r="ADB94" s="34">
        <v>3</v>
      </c>
      <c r="ADC94" s="34">
        <v>50397</v>
      </c>
      <c r="ADD94" s="34">
        <v>24242</v>
      </c>
      <c r="ADE94" s="34"/>
      <c r="ADF94" s="34">
        <v>78</v>
      </c>
      <c r="ADG94" s="34">
        <v>59</v>
      </c>
      <c r="ADH94" s="34">
        <v>149</v>
      </c>
      <c r="ADI94" s="34">
        <v>1</v>
      </c>
      <c r="ADJ94" s="34">
        <v>8.9</v>
      </c>
      <c r="ADK94" s="34">
        <v>2</v>
      </c>
      <c r="ADL94" s="34"/>
      <c r="ADM94" s="34"/>
      <c r="ADN94" s="34">
        <v>0</v>
      </c>
      <c r="ADO94" s="34">
        <v>0</v>
      </c>
      <c r="ADP94" s="34">
        <v>0</v>
      </c>
      <c r="ADQ94" s="34">
        <v>0</v>
      </c>
      <c r="ADR94" s="34">
        <v>0</v>
      </c>
      <c r="ADS94" s="34">
        <v>535</v>
      </c>
      <c r="ADT94" s="34">
        <v>354</v>
      </c>
      <c r="ADU94" s="34"/>
      <c r="ADV94" s="34">
        <v>2</v>
      </c>
      <c r="ADW94" s="34">
        <v>0</v>
      </c>
      <c r="ADX94" s="34"/>
      <c r="ADY94" s="34"/>
      <c r="ADZ94" s="34">
        <v>3.4</v>
      </c>
      <c r="AEA94" s="34">
        <v>2554</v>
      </c>
      <c r="AEB94" s="34"/>
      <c r="AEC94" s="34"/>
      <c r="AED94" s="34">
        <v>459</v>
      </c>
      <c r="AEE94" s="34">
        <v>260</v>
      </c>
      <c r="AEF94" s="34">
        <v>55</v>
      </c>
      <c r="AEG94" s="34">
        <v>4</v>
      </c>
      <c r="AEH94" s="34">
        <v>44</v>
      </c>
      <c r="AEI94" s="34">
        <v>134198</v>
      </c>
      <c r="AEJ94" s="34">
        <v>117909</v>
      </c>
      <c r="AEK94" s="34"/>
      <c r="AEL94" s="34">
        <v>1064</v>
      </c>
      <c r="AEM94" s="34">
        <v>1052</v>
      </c>
      <c r="AEN94" s="34">
        <v>372</v>
      </c>
      <c r="AEO94" s="34">
        <v>65</v>
      </c>
      <c r="AEP94" s="34">
        <v>7.2</v>
      </c>
      <c r="AEQ94" s="34">
        <v>1162</v>
      </c>
      <c r="AER94" s="34"/>
      <c r="AES94" s="34"/>
      <c r="AET94" s="34">
        <v>71</v>
      </c>
      <c r="AEU94" s="34">
        <v>277</v>
      </c>
      <c r="AEV94" s="34">
        <v>143</v>
      </c>
      <c r="AEW94" s="34">
        <v>3</v>
      </c>
      <c r="AEX94" s="34">
        <v>132</v>
      </c>
      <c r="AEY94" s="34">
        <v>5984</v>
      </c>
      <c r="AEZ94" s="34">
        <v>5516</v>
      </c>
      <c r="AFA94" s="34">
        <v>4.5999999999999999E-2</v>
      </c>
      <c r="AFB94" s="34">
        <v>713</v>
      </c>
      <c r="AFC94" s="34">
        <v>187</v>
      </c>
      <c r="AFD94" s="34">
        <v>256</v>
      </c>
      <c r="AFE94" s="34">
        <v>7</v>
      </c>
      <c r="AFF94" s="34">
        <v>5.9</v>
      </c>
      <c r="AFG94" s="34">
        <v>1852</v>
      </c>
      <c r="AFH94" s="34"/>
      <c r="AFI94" s="34"/>
      <c r="AFJ94" s="34">
        <v>192</v>
      </c>
      <c r="AFK94" s="34">
        <v>661</v>
      </c>
      <c r="AFL94" s="34">
        <v>112</v>
      </c>
      <c r="AFM94" s="34">
        <v>5</v>
      </c>
      <c r="AFN94" s="34">
        <v>102</v>
      </c>
      <c r="AFO94" s="34"/>
      <c r="AFP94" s="34"/>
      <c r="AFQ94" s="34"/>
      <c r="AFR94" s="34">
        <v>1321</v>
      </c>
      <c r="AFS94" s="34">
        <v>440</v>
      </c>
      <c r="AFT94" s="34">
        <v>67</v>
      </c>
      <c r="AFU94" s="34">
        <v>24</v>
      </c>
      <c r="AFV94" s="34">
        <v>4.5</v>
      </c>
      <c r="AFW94" s="34"/>
      <c r="AFX94" s="34"/>
      <c r="AFY94" s="34"/>
      <c r="AFZ94" s="34"/>
      <c r="AGA94" s="34"/>
      <c r="AGB94" s="34"/>
      <c r="AGC94" s="34"/>
      <c r="AGD94" s="34"/>
      <c r="AGE94" s="34"/>
      <c r="AGF94" s="34"/>
      <c r="AGG94" s="34"/>
      <c r="AGH94" s="34"/>
      <c r="AGI94" s="34"/>
      <c r="AGJ94" s="34"/>
      <c r="AGK94" s="34"/>
      <c r="AGL94" s="34"/>
      <c r="AGM94" s="34">
        <v>1852</v>
      </c>
      <c r="AGN94" s="34"/>
      <c r="AGO94" s="34"/>
      <c r="AGP94" s="34">
        <v>192</v>
      </c>
      <c r="AGQ94" s="34">
        <v>661</v>
      </c>
      <c r="AGR94" s="34">
        <v>112</v>
      </c>
      <c r="AGS94" s="34">
        <v>5</v>
      </c>
      <c r="AGT94" s="34">
        <v>102</v>
      </c>
      <c r="AGU94" s="34"/>
      <c r="AGV94" s="34"/>
      <c r="AGW94" s="34"/>
      <c r="AGX94" s="34">
        <v>1321</v>
      </c>
      <c r="AGY94" s="34">
        <v>440</v>
      </c>
      <c r="AGZ94" s="34">
        <v>67</v>
      </c>
      <c r="AHA94" s="34">
        <v>24</v>
      </c>
      <c r="AHB94" s="34">
        <v>4.5</v>
      </c>
      <c r="AHC94" s="34">
        <v>20150</v>
      </c>
      <c r="AHD94" s="34">
        <v>655</v>
      </c>
      <c r="AHE94" s="34"/>
      <c r="AHF94" s="34">
        <v>1637</v>
      </c>
      <c r="AHG94" s="34">
        <v>2265</v>
      </c>
      <c r="AHH94" s="34">
        <v>1000</v>
      </c>
      <c r="AHI94" s="34">
        <v>51</v>
      </c>
      <c r="AHJ94" s="34">
        <v>907</v>
      </c>
      <c r="AHK94" s="34">
        <v>6603489</v>
      </c>
      <c r="AHL94" s="34">
        <v>3248092</v>
      </c>
      <c r="AHM94" s="34">
        <v>7.3999999999999996E-2</v>
      </c>
      <c r="AHN94" s="34">
        <v>13247</v>
      </c>
      <c r="AHO94" s="34">
        <v>4078</v>
      </c>
      <c r="AHP94" s="34">
        <v>2662</v>
      </c>
      <c r="AHQ94" s="34">
        <v>163</v>
      </c>
      <c r="AHR94" s="34">
        <v>5.4</v>
      </c>
      <c r="AHS94" s="32" t="s">
        <v>543</v>
      </c>
      <c r="AHT94" s="198" t="s">
        <v>2389</v>
      </c>
      <c r="AHU94" s="32" t="s">
        <v>282</v>
      </c>
      <c r="AHV94" s="28" t="s">
        <v>2383</v>
      </c>
    </row>
    <row r="95" spans="1:906" ht="15" customHeight="1">
      <c r="A95" s="75" t="s">
        <v>197</v>
      </c>
      <c r="B95" s="60" t="s">
        <v>254</v>
      </c>
      <c r="C95" s="36" t="s">
        <v>176</v>
      </c>
      <c r="D95" s="74">
        <v>44926</v>
      </c>
      <c r="E95" s="58"/>
      <c r="F95" s="58"/>
      <c r="G95" s="31"/>
      <c r="H95" s="31"/>
      <c r="I95" s="31"/>
      <c r="J95" s="31"/>
      <c r="K95" s="31"/>
      <c r="L95" s="31"/>
      <c r="M95" s="31"/>
      <c r="N95" s="31"/>
      <c r="O95" s="31"/>
      <c r="P95" s="31"/>
      <c r="Q95" s="31"/>
      <c r="R95" s="31"/>
      <c r="S95" s="31"/>
      <c r="T95" s="31"/>
      <c r="U95" s="180"/>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c r="IR95" s="34"/>
      <c r="IS95" s="34"/>
      <c r="IT95" s="34"/>
      <c r="IU95" s="34"/>
      <c r="IV95" s="34"/>
      <c r="IW95" s="34"/>
      <c r="IX95" s="34"/>
      <c r="IY95" s="34"/>
      <c r="IZ95" s="34"/>
      <c r="JA95" s="34"/>
      <c r="JB95" s="34"/>
      <c r="JC95" s="34"/>
      <c r="JD95" s="34"/>
      <c r="JE95" s="34"/>
      <c r="JF95" s="34"/>
      <c r="JG95" s="34"/>
      <c r="JH95" s="34"/>
      <c r="JI95" s="34"/>
      <c r="JJ95" s="34"/>
      <c r="JK95" s="34"/>
      <c r="JL95" s="34"/>
      <c r="JM95" s="34"/>
      <c r="JN95" s="34"/>
      <c r="JO95" s="34"/>
      <c r="JP95" s="34"/>
      <c r="JQ95" s="34"/>
      <c r="JR95" s="34"/>
      <c r="JS95" s="34"/>
      <c r="JT95" s="34"/>
      <c r="JU95" s="34"/>
      <c r="JV95" s="34"/>
      <c r="JW95" s="34"/>
      <c r="JX95" s="34"/>
      <c r="JY95" s="34"/>
      <c r="JZ95" s="34"/>
      <c r="KA95" s="34"/>
      <c r="KB95" s="34"/>
      <c r="KC95" s="34"/>
      <c r="KD95" s="34"/>
      <c r="KE95" s="34"/>
      <c r="KF95" s="34"/>
      <c r="KG95" s="34"/>
      <c r="KH95" s="34"/>
      <c r="KI95" s="34"/>
      <c r="KJ95" s="34"/>
      <c r="KK95" s="34"/>
      <c r="KL95" s="34"/>
      <c r="KM95" s="34"/>
      <c r="KN95" s="34"/>
      <c r="KO95" s="34"/>
      <c r="KP95" s="34"/>
      <c r="KQ95" s="34"/>
      <c r="KR95" s="34"/>
      <c r="KS95" s="34"/>
      <c r="KT95" s="34"/>
      <c r="KU95" s="34"/>
      <c r="KV95" s="34"/>
      <c r="KW95" s="34"/>
      <c r="KX95" s="34"/>
      <c r="KY95" s="34"/>
      <c r="KZ95" s="34"/>
      <c r="LA95" s="34"/>
      <c r="LB95" s="34"/>
      <c r="LC95" s="34"/>
      <c r="LD95" s="34"/>
      <c r="LE95" s="34"/>
      <c r="LF95" s="34"/>
      <c r="LG95" s="34"/>
      <c r="LH95" s="34"/>
      <c r="LI95" s="34"/>
      <c r="LJ95" s="34"/>
      <c r="LK95" s="34"/>
      <c r="LL95" s="34"/>
      <c r="LM95" s="34"/>
      <c r="LN95" s="34"/>
      <c r="LO95" s="34"/>
      <c r="LP95" s="34"/>
      <c r="LQ95" s="34"/>
      <c r="LR95" s="34"/>
      <c r="LS95" s="34"/>
      <c r="LT95" s="34"/>
      <c r="LU95" s="34"/>
      <c r="LV95" s="34"/>
      <c r="LW95" s="34"/>
      <c r="LX95" s="34"/>
      <c r="LY95" s="34"/>
      <c r="LZ95" s="34"/>
      <c r="MA95" s="34"/>
      <c r="MB95" s="34"/>
      <c r="MC95" s="34"/>
      <c r="MD95" s="34"/>
      <c r="ME95" s="34"/>
      <c r="MF95" s="34"/>
      <c r="MG95" s="34"/>
      <c r="MH95" s="34"/>
      <c r="MI95" s="34"/>
      <c r="MJ95" s="34"/>
      <c r="MK95" s="34"/>
      <c r="ML95" s="34"/>
      <c r="MM95" s="34"/>
      <c r="MN95" s="34"/>
      <c r="MO95" s="34"/>
      <c r="MP95" s="34"/>
      <c r="MQ95" s="34"/>
      <c r="MR95" s="34"/>
      <c r="MS95" s="34"/>
      <c r="MT95" s="34"/>
      <c r="MU95" s="34"/>
      <c r="MV95" s="34"/>
      <c r="MW95" s="34"/>
      <c r="MX95" s="34"/>
      <c r="MY95" s="34"/>
      <c r="MZ95" s="34"/>
      <c r="NA95" s="34"/>
      <c r="NB95" s="34"/>
      <c r="NC95" s="34"/>
      <c r="ND95" s="34"/>
      <c r="NE95" s="34"/>
      <c r="NF95" s="34"/>
      <c r="NG95" s="34"/>
      <c r="NH95" s="34"/>
      <c r="NI95" s="34"/>
      <c r="NJ95" s="34"/>
      <c r="NK95" s="34"/>
      <c r="NL95" s="34"/>
      <c r="NM95" s="34"/>
      <c r="NN95" s="34"/>
      <c r="NO95" s="34"/>
      <c r="NP95" s="34"/>
      <c r="NQ95" s="34"/>
      <c r="NR95" s="34"/>
      <c r="NS95" s="34"/>
      <c r="NT95" s="34"/>
      <c r="NU95" s="34"/>
      <c r="NV95" s="34"/>
      <c r="NW95" s="34"/>
      <c r="NX95" s="34"/>
      <c r="NY95" s="34"/>
      <c r="NZ95" s="34"/>
      <c r="OA95" s="34"/>
      <c r="OB95" s="34"/>
      <c r="OC95" s="34"/>
      <c r="OD95" s="34"/>
      <c r="OE95" s="34"/>
      <c r="OF95" s="34"/>
      <c r="OG95" s="34"/>
      <c r="OH95" s="34"/>
      <c r="OI95" s="34"/>
      <c r="OJ95" s="34"/>
      <c r="OK95" s="34"/>
      <c r="OL95" s="34"/>
      <c r="OM95" s="34"/>
      <c r="ON95" s="34"/>
      <c r="OO95" s="34"/>
      <c r="OP95" s="34"/>
      <c r="OQ95" s="34"/>
      <c r="OR95" s="34"/>
      <c r="OS95" s="34"/>
      <c r="OT95" s="34"/>
      <c r="OU95" s="34"/>
      <c r="OV95" s="34"/>
      <c r="OW95" s="34"/>
      <c r="OX95" s="34"/>
      <c r="OY95" s="34"/>
      <c r="OZ95" s="34"/>
      <c r="PA95" s="34"/>
      <c r="PB95" s="34"/>
      <c r="PC95" s="34"/>
      <c r="PD95" s="34"/>
      <c r="PE95" s="34"/>
      <c r="PF95" s="34"/>
      <c r="PG95" s="34"/>
      <c r="PH95" s="34"/>
      <c r="PI95" s="34"/>
      <c r="PJ95" s="34"/>
      <c r="PK95" s="34"/>
      <c r="PL95" s="34"/>
      <c r="PM95" s="34"/>
      <c r="PN95" s="34"/>
      <c r="PO95" s="34"/>
      <c r="PP95" s="34"/>
      <c r="PQ95" s="34"/>
      <c r="PR95" s="34"/>
      <c r="PS95" s="34"/>
      <c r="PT95" s="34"/>
      <c r="PU95" s="34"/>
      <c r="PV95" s="34"/>
      <c r="PW95" s="34"/>
      <c r="PX95" s="34"/>
      <c r="PY95" s="34"/>
      <c r="PZ95" s="34"/>
      <c r="QA95" s="34"/>
      <c r="QB95" s="34"/>
      <c r="QC95" s="34"/>
      <c r="QD95" s="34"/>
      <c r="QE95" s="34"/>
      <c r="QF95" s="34"/>
      <c r="QG95" s="34"/>
      <c r="QH95" s="34"/>
      <c r="QI95" s="34"/>
      <c r="QJ95" s="34"/>
      <c r="QK95" s="34"/>
      <c r="QL95" s="34"/>
      <c r="QM95" s="34"/>
      <c r="QN95" s="34"/>
      <c r="QO95" s="34"/>
      <c r="QP95" s="34"/>
      <c r="QQ95" s="34"/>
      <c r="QR95" s="34"/>
      <c r="QS95" s="34"/>
      <c r="QT95" s="34"/>
      <c r="QU95" s="34"/>
      <c r="QV95" s="34"/>
      <c r="QW95" s="34"/>
      <c r="QX95" s="34"/>
      <c r="QY95" s="34"/>
      <c r="QZ95" s="34"/>
      <c r="RA95" s="34"/>
      <c r="RB95" s="34"/>
      <c r="RC95" s="34"/>
      <c r="RD95" s="34"/>
      <c r="RE95" s="34"/>
      <c r="RF95" s="34"/>
      <c r="RG95" s="34"/>
      <c r="RH95" s="34"/>
      <c r="RI95" s="34"/>
      <c r="RJ95" s="34"/>
      <c r="RK95" s="34"/>
      <c r="RL95" s="34"/>
      <c r="RM95" s="34"/>
      <c r="RN95" s="34"/>
      <c r="RO95" s="34"/>
      <c r="RP95" s="34"/>
      <c r="RQ95" s="34"/>
      <c r="RR95" s="34"/>
      <c r="RS95" s="34"/>
      <c r="RT95" s="34"/>
      <c r="RU95" s="34"/>
      <c r="RV95" s="34"/>
      <c r="RW95" s="34"/>
      <c r="RX95" s="34"/>
      <c r="RY95" s="34"/>
      <c r="RZ95" s="34"/>
      <c r="SA95" s="34"/>
      <c r="SB95" s="34"/>
      <c r="SC95" s="34"/>
      <c r="SD95" s="34"/>
      <c r="SE95" s="34"/>
      <c r="SF95" s="34"/>
      <c r="SG95" s="34"/>
      <c r="SH95" s="34"/>
      <c r="SI95" s="34"/>
      <c r="SJ95" s="34"/>
      <c r="SK95" s="34"/>
      <c r="SL95" s="34"/>
      <c r="SM95" s="34"/>
      <c r="SN95" s="34"/>
      <c r="SO95" s="34"/>
      <c r="SP95" s="34"/>
      <c r="SQ95" s="34"/>
      <c r="SR95" s="34"/>
      <c r="SS95" s="34"/>
      <c r="ST95" s="34"/>
      <c r="SU95" s="34"/>
      <c r="SV95" s="34"/>
      <c r="SW95" s="34"/>
      <c r="SX95" s="34"/>
      <c r="SY95" s="34"/>
      <c r="SZ95" s="34"/>
      <c r="TA95" s="34"/>
      <c r="TB95" s="34"/>
      <c r="TC95" s="34"/>
      <c r="TD95" s="34"/>
      <c r="TE95" s="34"/>
      <c r="TF95" s="34"/>
      <c r="TG95" s="34"/>
      <c r="TH95" s="34"/>
      <c r="TI95" s="34"/>
      <c r="TJ95" s="34"/>
      <c r="TK95" s="34"/>
      <c r="TL95" s="34"/>
      <c r="TM95" s="34"/>
      <c r="TN95" s="34"/>
      <c r="TO95" s="34"/>
      <c r="TP95" s="34"/>
      <c r="TQ95" s="34"/>
      <c r="TR95" s="34"/>
      <c r="TS95" s="34"/>
      <c r="TT95" s="34"/>
      <c r="TU95" s="34"/>
      <c r="TV95" s="34"/>
      <c r="TW95" s="34"/>
      <c r="TX95" s="34"/>
      <c r="TY95" s="34"/>
      <c r="TZ95" s="34"/>
      <c r="UA95" s="34"/>
      <c r="UB95" s="34"/>
      <c r="UC95" s="34"/>
      <c r="UD95" s="34"/>
      <c r="UE95" s="34"/>
      <c r="UF95" s="34"/>
      <c r="UG95" s="34"/>
      <c r="UH95" s="34"/>
      <c r="UI95" s="34"/>
      <c r="UJ95" s="34"/>
      <c r="UK95" s="34"/>
      <c r="UL95" s="34"/>
      <c r="UM95" s="34"/>
      <c r="UN95" s="34"/>
      <c r="UO95" s="34"/>
      <c r="UP95" s="34"/>
      <c r="UQ95" s="34"/>
      <c r="UR95" s="34"/>
      <c r="US95" s="34"/>
      <c r="UT95" s="34"/>
      <c r="UU95" s="34"/>
      <c r="UV95" s="34"/>
      <c r="UW95" s="34"/>
      <c r="UX95" s="34"/>
      <c r="UY95" s="34"/>
      <c r="UZ95" s="34"/>
      <c r="VA95" s="34"/>
      <c r="VB95" s="34"/>
      <c r="VC95" s="34"/>
      <c r="VD95" s="34"/>
      <c r="VE95" s="34"/>
      <c r="VF95" s="34"/>
      <c r="VG95" s="34"/>
      <c r="VH95" s="34"/>
      <c r="VI95" s="34"/>
      <c r="VJ95" s="34"/>
      <c r="VK95" s="34"/>
      <c r="VL95" s="34"/>
      <c r="VM95" s="34"/>
      <c r="VN95" s="34"/>
      <c r="VO95" s="34"/>
      <c r="VP95" s="34"/>
      <c r="VQ95" s="34"/>
      <c r="VR95" s="34"/>
      <c r="VS95" s="34"/>
      <c r="VT95" s="34"/>
      <c r="VU95" s="34"/>
      <c r="VV95" s="34"/>
      <c r="VW95" s="34"/>
      <c r="VX95" s="34"/>
      <c r="VY95" s="34"/>
      <c r="VZ95" s="34"/>
      <c r="WA95" s="34"/>
      <c r="WB95" s="34"/>
      <c r="WC95" s="34"/>
      <c r="WD95" s="34"/>
      <c r="WE95" s="34"/>
      <c r="WF95" s="34"/>
      <c r="WG95" s="34"/>
      <c r="WH95" s="34"/>
      <c r="WI95" s="34"/>
      <c r="WJ95" s="34"/>
      <c r="WK95" s="34"/>
      <c r="WL95" s="34"/>
      <c r="WM95" s="34"/>
      <c r="WN95" s="34"/>
      <c r="WO95" s="34"/>
      <c r="WP95" s="34"/>
      <c r="WQ95" s="34"/>
      <c r="WR95" s="34"/>
      <c r="WS95" s="34"/>
      <c r="WT95" s="34"/>
      <c r="WU95" s="34"/>
      <c r="WV95" s="34"/>
      <c r="WW95" s="34"/>
      <c r="WX95" s="34"/>
      <c r="WY95" s="34"/>
      <c r="WZ95" s="34"/>
      <c r="XA95" s="34"/>
      <c r="XB95" s="34"/>
      <c r="XC95" s="34"/>
      <c r="XD95" s="34"/>
      <c r="XE95" s="34"/>
      <c r="XF95" s="34"/>
      <c r="XG95" s="34"/>
      <c r="XH95" s="34"/>
      <c r="XI95" s="34"/>
      <c r="XJ95" s="34"/>
      <c r="XK95" s="34"/>
      <c r="XL95" s="34"/>
      <c r="XM95" s="34"/>
      <c r="XN95" s="34"/>
      <c r="XO95" s="34"/>
      <c r="XP95" s="34"/>
      <c r="XQ95" s="34"/>
      <c r="XR95" s="34"/>
      <c r="XS95" s="34"/>
      <c r="XT95" s="34"/>
      <c r="XU95" s="34"/>
      <c r="XV95" s="34"/>
      <c r="XW95" s="34"/>
      <c r="XX95" s="34"/>
      <c r="XY95" s="34"/>
      <c r="XZ95" s="34"/>
      <c r="YA95" s="34"/>
      <c r="YB95" s="34"/>
      <c r="YC95" s="34"/>
      <c r="YD95" s="34"/>
      <c r="YE95" s="34"/>
      <c r="YF95" s="34"/>
      <c r="YG95" s="34"/>
      <c r="YH95" s="34"/>
      <c r="YI95" s="34"/>
      <c r="YJ95" s="34"/>
      <c r="YK95" s="34"/>
      <c r="YL95" s="34"/>
      <c r="YM95" s="34"/>
      <c r="YN95" s="34"/>
      <c r="YO95" s="34"/>
      <c r="YP95" s="34"/>
      <c r="YQ95" s="34"/>
      <c r="YR95" s="34"/>
      <c r="YS95" s="34"/>
      <c r="YT95" s="34"/>
      <c r="YU95" s="34"/>
      <c r="YV95" s="34"/>
      <c r="YW95" s="34"/>
      <c r="YX95" s="34"/>
      <c r="YY95" s="34"/>
      <c r="YZ95" s="34"/>
      <c r="ZA95" s="34"/>
      <c r="ZB95" s="34"/>
      <c r="ZC95" s="34"/>
      <c r="ZD95" s="34"/>
      <c r="ZE95" s="34"/>
      <c r="ZF95" s="34"/>
      <c r="ZG95" s="34"/>
      <c r="ZH95" s="34"/>
      <c r="ZI95" s="34"/>
      <c r="ZJ95" s="34"/>
      <c r="ZK95" s="34"/>
      <c r="ZL95" s="34"/>
      <c r="ZM95" s="34"/>
      <c r="ZN95" s="34"/>
      <c r="ZO95" s="34"/>
      <c r="ZP95" s="34"/>
      <c r="ZQ95" s="34"/>
      <c r="ZR95" s="34"/>
      <c r="ZS95" s="34"/>
      <c r="ZT95" s="34"/>
      <c r="ZU95" s="34"/>
      <c r="ZV95" s="34"/>
      <c r="ZW95" s="34"/>
      <c r="ZX95" s="34"/>
      <c r="ZY95" s="34"/>
      <c r="ZZ95" s="34"/>
      <c r="AAA95" s="34"/>
      <c r="AAB95" s="34"/>
      <c r="AAC95" s="34"/>
      <c r="AAD95" s="34"/>
      <c r="AAE95" s="34"/>
      <c r="AAF95" s="34"/>
      <c r="AAG95" s="34"/>
      <c r="AAH95" s="34"/>
      <c r="AAI95" s="34"/>
      <c r="AAJ95" s="34"/>
      <c r="AAK95" s="34"/>
      <c r="AAL95" s="34"/>
      <c r="AAM95" s="34"/>
      <c r="AAN95" s="34"/>
      <c r="AAO95" s="34"/>
      <c r="AAP95" s="34"/>
      <c r="AAQ95" s="34"/>
      <c r="AAR95" s="34"/>
      <c r="AAS95" s="34"/>
      <c r="AAT95" s="34"/>
      <c r="AAU95" s="34"/>
      <c r="AAV95" s="34"/>
      <c r="AAW95" s="34"/>
      <c r="AAX95" s="34"/>
      <c r="AAY95" s="34"/>
      <c r="AAZ95" s="34"/>
      <c r="ABA95" s="34"/>
      <c r="ABB95" s="34"/>
      <c r="ABC95" s="34"/>
      <c r="ABD95" s="34"/>
      <c r="ABE95" s="34"/>
      <c r="ABF95" s="34"/>
      <c r="ABG95" s="34"/>
      <c r="ABH95" s="34"/>
      <c r="ABI95" s="34"/>
      <c r="ABJ95" s="34"/>
      <c r="ABK95" s="34"/>
      <c r="ABL95" s="34"/>
      <c r="ABM95" s="34"/>
      <c r="ABN95" s="34"/>
      <c r="ABO95" s="34"/>
      <c r="ABP95" s="34"/>
      <c r="ABQ95" s="34"/>
      <c r="ABR95" s="34"/>
      <c r="ABS95" s="34"/>
      <c r="ABT95" s="34"/>
      <c r="ABU95" s="34"/>
      <c r="ABV95" s="34"/>
      <c r="ABW95" s="34"/>
      <c r="ABX95" s="34"/>
      <c r="ABY95" s="34"/>
      <c r="ABZ95" s="34"/>
      <c r="ACA95" s="34"/>
      <c r="ACB95" s="34"/>
      <c r="ACC95" s="34"/>
      <c r="ACD95" s="34"/>
      <c r="ACE95" s="34"/>
      <c r="ACF95" s="34"/>
      <c r="ACG95" s="34"/>
      <c r="ACH95" s="34"/>
      <c r="ACI95" s="34"/>
      <c r="ACJ95" s="34"/>
      <c r="ACK95" s="34"/>
      <c r="ACL95" s="34"/>
      <c r="ACM95" s="34"/>
      <c r="ACN95" s="34"/>
      <c r="ACO95" s="34"/>
      <c r="ACP95" s="34"/>
      <c r="ACQ95" s="34"/>
      <c r="ACR95" s="34"/>
      <c r="ACS95" s="34"/>
      <c r="ACT95" s="34"/>
      <c r="ACU95" s="34"/>
      <c r="ACV95" s="34"/>
      <c r="ACW95" s="34"/>
      <c r="ACX95" s="34"/>
      <c r="ACY95" s="34"/>
      <c r="ACZ95" s="34"/>
      <c r="ADA95" s="34"/>
      <c r="ADB95" s="34"/>
      <c r="ADC95" s="34"/>
      <c r="ADD95" s="34"/>
      <c r="ADE95" s="34"/>
      <c r="ADF95" s="34"/>
      <c r="ADG95" s="34"/>
      <c r="ADH95" s="34"/>
      <c r="ADI95" s="34"/>
      <c r="ADJ95" s="34"/>
      <c r="ADK95" s="34"/>
      <c r="ADL95" s="34"/>
      <c r="ADM95" s="34"/>
      <c r="ADN95" s="34"/>
      <c r="ADO95" s="34"/>
      <c r="ADP95" s="34"/>
      <c r="ADQ95" s="34"/>
      <c r="ADR95" s="34"/>
      <c r="ADS95" s="34"/>
      <c r="ADT95" s="34"/>
      <c r="ADU95" s="34"/>
      <c r="ADV95" s="34"/>
      <c r="ADW95" s="34"/>
      <c r="ADX95" s="34"/>
      <c r="ADY95" s="34"/>
      <c r="ADZ95" s="34"/>
      <c r="AEA95" s="34"/>
      <c r="AEB95" s="34"/>
      <c r="AEC95" s="34"/>
      <c r="AED95" s="34"/>
      <c r="AEE95" s="34"/>
      <c r="AEF95" s="34"/>
      <c r="AEG95" s="34"/>
      <c r="AEH95" s="34"/>
      <c r="AEI95" s="34"/>
      <c r="AEJ95" s="34"/>
      <c r="AEK95" s="34"/>
      <c r="AEL95" s="34"/>
      <c r="AEM95" s="34"/>
      <c r="AEN95" s="34"/>
      <c r="AEO95" s="34"/>
      <c r="AEP95" s="34"/>
      <c r="AEQ95" s="34"/>
      <c r="AER95" s="34"/>
      <c r="AES95" s="34"/>
      <c r="AET95" s="34"/>
      <c r="AEU95" s="34"/>
      <c r="AEV95" s="34"/>
      <c r="AEW95" s="34"/>
      <c r="AEX95" s="34"/>
      <c r="AEY95" s="34"/>
      <c r="AEZ95" s="34"/>
      <c r="AFA95" s="34"/>
      <c r="AFB95" s="34"/>
      <c r="AFC95" s="34"/>
      <c r="AFD95" s="34"/>
      <c r="AFE95" s="34"/>
      <c r="AFF95" s="34"/>
      <c r="AFG95" s="34"/>
      <c r="AFH95" s="34"/>
      <c r="AFI95" s="34"/>
      <c r="AFJ95" s="34"/>
      <c r="AFK95" s="34"/>
      <c r="AFL95" s="34"/>
      <c r="AFM95" s="34"/>
      <c r="AFN95" s="34"/>
      <c r="AFO95" s="34"/>
      <c r="AFP95" s="34"/>
      <c r="AFQ95" s="34"/>
      <c r="AFR95" s="34"/>
      <c r="AFS95" s="34"/>
      <c r="AFT95" s="34"/>
      <c r="AFU95" s="34"/>
      <c r="AFV95" s="34"/>
      <c r="AFW95" s="34"/>
      <c r="AFX95" s="34"/>
      <c r="AFY95" s="34"/>
      <c r="AFZ95" s="34"/>
      <c r="AGA95" s="34"/>
      <c r="AGB95" s="34"/>
      <c r="AGC95" s="34"/>
      <c r="AGD95" s="34"/>
      <c r="AGE95" s="34"/>
      <c r="AGF95" s="34"/>
      <c r="AGG95" s="34"/>
      <c r="AGH95" s="34"/>
      <c r="AGI95" s="34"/>
      <c r="AGJ95" s="34"/>
      <c r="AGK95" s="34"/>
      <c r="AGL95" s="34"/>
      <c r="AGM95" s="34"/>
      <c r="AGN95" s="34"/>
      <c r="AGO95" s="34"/>
      <c r="AGP95" s="34"/>
      <c r="AGQ95" s="34"/>
      <c r="AGR95" s="34"/>
      <c r="AGS95" s="34"/>
      <c r="AGT95" s="34"/>
      <c r="AGU95" s="34"/>
      <c r="AGV95" s="34"/>
      <c r="AGW95" s="34"/>
      <c r="AGX95" s="34"/>
      <c r="AGY95" s="34"/>
      <c r="AGZ95" s="34"/>
      <c r="AHA95" s="34"/>
      <c r="AHB95" s="34"/>
      <c r="AHC95" s="34"/>
      <c r="AHD95" s="34"/>
      <c r="AHE95" s="34"/>
      <c r="AHF95" s="34"/>
      <c r="AHG95" s="34"/>
      <c r="AHH95" s="34"/>
      <c r="AHI95" s="34"/>
      <c r="AHJ95" s="34"/>
      <c r="AHK95" s="34"/>
      <c r="AHL95" s="34"/>
      <c r="AHM95" s="34"/>
      <c r="AHN95" s="34"/>
      <c r="AHO95" s="34"/>
      <c r="AHP95" s="34"/>
      <c r="AHQ95" s="34"/>
      <c r="AHR95" s="34"/>
      <c r="AHS95" s="32" t="s">
        <v>544</v>
      </c>
      <c r="AHT95" s="198" t="s">
        <v>2389</v>
      </c>
      <c r="AHU95" s="32" t="s">
        <v>292</v>
      </c>
    </row>
    <row r="96" spans="1:906" ht="15" customHeight="1">
      <c r="A96" s="75" t="s">
        <v>92</v>
      </c>
      <c r="B96" s="60" t="s">
        <v>93</v>
      </c>
      <c r="C96" s="36" t="s">
        <v>174</v>
      </c>
      <c r="D96" s="74">
        <v>44926</v>
      </c>
      <c r="E96" s="58" t="s">
        <v>193</v>
      </c>
      <c r="F96" s="58" t="s">
        <v>191</v>
      </c>
      <c r="G96" s="31">
        <v>39710</v>
      </c>
      <c r="H96" s="31">
        <v>528</v>
      </c>
      <c r="I96" s="31"/>
      <c r="J96" s="31">
        <v>7008</v>
      </c>
      <c r="K96" s="31">
        <v>1185</v>
      </c>
      <c r="L96" s="31">
        <v>-1261</v>
      </c>
      <c r="M96" s="31">
        <v>-326</v>
      </c>
      <c r="N96" s="31">
        <v>-767</v>
      </c>
      <c r="O96" s="31">
        <v>8667223</v>
      </c>
      <c r="P96" s="31"/>
      <c r="Q96" s="31">
        <v>0.1</v>
      </c>
      <c r="R96" s="31">
        <v>30444</v>
      </c>
      <c r="S96" s="31">
        <v>6366</v>
      </c>
      <c r="T96" s="31">
        <v>1281</v>
      </c>
      <c r="U96" s="180">
        <v>1620</v>
      </c>
      <c r="V96" s="34">
        <v>4</v>
      </c>
      <c r="W96" s="34">
        <v>1471</v>
      </c>
      <c r="X96" s="34"/>
      <c r="Y96" s="34"/>
      <c r="Z96" s="34">
        <v>293</v>
      </c>
      <c r="AA96" s="34">
        <v>124</v>
      </c>
      <c r="AB96" s="34">
        <v>-108</v>
      </c>
      <c r="AC96" s="34">
        <v>-14</v>
      </c>
      <c r="AD96" s="34">
        <v>-81</v>
      </c>
      <c r="AE96" s="34">
        <v>443255</v>
      </c>
      <c r="AF96" s="34"/>
      <c r="AG96" s="34"/>
      <c r="AH96" s="34">
        <v>1208</v>
      </c>
      <c r="AI96" s="34">
        <v>213</v>
      </c>
      <c r="AJ96" s="34">
        <v>26</v>
      </c>
      <c r="AK96" s="34">
        <v>24</v>
      </c>
      <c r="AL96" s="34">
        <v>3</v>
      </c>
      <c r="AM96" s="34">
        <v>946</v>
      </c>
      <c r="AN96" s="34">
        <v>5</v>
      </c>
      <c r="AO96" s="34"/>
      <c r="AP96" s="34">
        <v>71</v>
      </c>
      <c r="AQ96" s="34">
        <v>131</v>
      </c>
      <c r="AR96" s="34">
        <v>-127</v>
      </c>
      <c r="AS96" s="34">
        <v>-11</v>
      </c>
      <c r="AT96" s="34">
        <v>-114</v>
      </c>
      <c r="AU96" s="34">
        <v>1437798</v>
      </c>
      <c r="AV96" s="34"/>
      <c r="AW96" s="34">
        <v>0.04</v>
      </c>
      <c r="AX96" s="34">
        <v>664</v>
      </c>
      <c r="AY96" s="34">
        <v>212</v>
      </c>
      <c r="AZ96" s="34">
        <v>62</v>
      </c>
      <c r="BA96" s="34">
        <v>7</v>
      </c>
      <c r="BB96" s="34">
        <v>4</v>
      </c>
      <c r="BC96" s="34">
        <v>118</v>
      </c>
      <c r="BD96" s="34">
        <v>3</v>
      </c>
      <c r="BE96" s="34"/>
      <c r="BF96" s="34">
        <v>0</v>
      </c>
      <c r="BG96" s="34">
        <v>101</v>
      </c>
      <c r="BH96" s="34">
        <v>-99</v>
      </c>
      <c r="BI96" s="34">
        <v>0</v>
      </c>
      <c r="BJ96" s="34">
        <v>-98</v>
      </c>
      <c r="BK96" s="34">
        <v>33200</v>
      </c>
      <c r="BL96" s="34"/>
      <c r="BM96" s="34"/>
      <c r="BN96" s="34">
        <v>115</v>
      </c>
      <c r="BO96" s="34"/>
      <c r="BP96" s="34"/>
      <c r="BQ96" s="34">
        <v>3</v>
      </c>
      <c r="BR96" s="34">
        <v>0</v>
      </c>
      <c r="BS96" s="34">
        <v>537</v>
      </c>
      <c r="BT96" s="34">
        <v>2</v>
      </c>
      <c r="BU96" s="34"/>
      <c r="BV96" s="34">
        <v>23</v>
      </c>
      <c r="BW96" s="34">
        <v>0</v>
      </c>
      <c r="BX96" s="34">
        <v>-1</v>
      </c>
      <c r="BY96" s="34">
        <v>0</v>
      </c>
      <c r="BZ96" s="34">
        <v>0</v>
      </c>
      <c r="CA96" s="34">
        <v>1084528</v>
      </c>
      <c r="CB96" s="34"/>
      <c r="CC96" s="34">
        <v>0.03</v>
      </c>
      <c r="CD96" s="34">
        <v>304</v>
      </c>
      <c r="CE96" s="34">
        <v>169</v>
      </c>
      <c r="CF96" s="34">
        <v>62</v>
      </c>
      <c r="CG96" s="34">
        <v>3</v>
      </c>
      <c r="CH96" s="34">
        <v>6</v>
      </c>
      <c r="CI96" s="34">
        <v>116</v>
      </c>
      <c r="CJ96" s="34"/>
      <c r="CK96" s="34"/>
      <c r="CL96" s="34">
        <v>22</v>
      </c>
      <c r="CM96" s="34">
        <v>26</v>
      </c>
      <c r="CN96" s="34">
        <v>-23</v>
      </c>
      <c r="CO96" s="34">
        <v>-10</v>
      </c>
      <c r="CP96" s="34">
        <v>-12</v>
      </c>
      <c r="CQ96" s="34">
        <v>2388</v>
      </c>
      <c r="CR96" s="34"/>
      <c r="CS96" s="34"/>
      <c r="CT96" s="34">
        <v>104</v>
      </c>
      <c r="CU96" s="34">
        <v>11</v>
      </c>
      <c r="CV96" s="34"/>
      <c r="CW96" s="34">
        <v>1</v>
      </c>
      <c r="CX96" s="34">
        <v>2</v>
      </c>
      <c r="CY96" s="34">
        <v>60</v>
      </c>
      <c r="CZ96" s="34"/>
      <c r="DA96" s="34"/>
      <c r="DB96" s="34">
        <v>6</v>
      </c>
      <c r="DC96" s="34">
        <v>0</v>
      </c>
      <c r="DD96" s="34">
        <v>-1</v>
      </c>
      <c r="DE96" s="34">
        <v>0</v>
      </c>
      <c r="DF96" s="34">
        <v>0</v>
      </c>
      <c r="DG96" s="34">
        <v>34293</v>
      </c>
      <c r="DH96" s="34"/>
      <c r="DI96" s="34">
        <v>0.38</v>
      </c>
      <c r="DJ96" s="34">
        <v>58</v>
      </c>
      <c r="DK96" s="34">
        <v>2</v>
      </c>
      <c r="DL96" s="34">
        <v>0</v>
      </c>
      <c r="DM96" s="34">
        <v>0</v>
      </c>
      <c r="DN96" s="34">
        <v>3</v>
      </c>
      <c r="DO96" s="34">
        <v>114</v>
      </c>
      <c r="DP96" s="34"/>
      <c r="DQ96" s="34"/>
      <c r="DR96" s="34">
        <v>20</v>
      </c>
      <c r="DS96" s="34">
        <v>3</v>
      </c>
      <c r="DT96" s="34">
        <v>-4</v>
      </c>
      <c r="DU96" s="34">
        <v>0</v>
      </c>
      <c r="DV96" s="34">
        <v>-3</v>
      </c>
      <c r="DW96" s="34">
        <v>283389</v>
      </c>
      <c r="DX96" s="34"/>
      <c r="DY96" s="34"/>
      <c r="DZ96" s="34">
        <v>84</v>
      </c>
      <c r="EA96" s="34">
        <v>30</v>
      </c>
      <c r="EB96" s="34"/>
      <c r="EC96" s="34">
        <v>0</v>
      </c>
      <c r="ED96" s="34">
        <v>3</v>
      </c>
      <c r="EE96" s="34">
        <v>11352</v>
      </c>
      <c r="EF96" s="34">
        <v>416</v>
      </c>
      <c r="EG96" s="34"/>
      <c r="EH96" s="34">
        <v>2618</v>
      </c>
      <c r="EI96" s="34">
        <v>304</v>
      </c>
      <c r="EJ96" s="34">
        <v>-334</v>
      </c>
      <c r="EK96" s="34">
        <v>-122</v>
      </c>
      <c r="EL96" s="34">
        <v>-175</v>
      </c>
      <c r="EM96" s="34">
        <v>3127810</v>
      </c>
      <c r="EN96" s="34"/>
      <c r="EO96" s="34">
        <v>0.22</v>
      </c>
      <c r="EP96" s="34">
        <v>8751</v>
      </c>
      <c r="EQ96" s="34">
        <v>1880</v>
      </c>
      <c r="ER96" s="34">
        <v>103</v>
      </c>
      <c r="ES96" s="34">
        <v>618</v>
      </c>
      <c r="ET96" s="34">
        <v>3</v>
      </c>
      <c r="EU96" s="34">
        <v>1653</v>
      </c>
      <c r="EV96" s="34"/>
      <c r="EW96" s="34"/>
      <c r="EX96" s="34">
        <v>289</v>
      </c>
      <c r="EY96" s="34">
        <v>44</v>
      </c>
      <c r="EZ96" s="34">
        <v>-50</v>
      </c>
      <c r="FA96" s="34">
        <v>-14</v>
      </c>
      <c r="FB96" s="34">
        <v>-26</v>
      </c>
      <c r="FC96" s="34">
        <v>304867</v>
      </c>
      <c r="FD96" s="34"/>
      <c r="FE96" s="34">
        <v>0.06</v>
      </c>
      <c r="FF96" s="34">
        <v>1286</v>
      </c>
      <c r="FG96" s="34">
        <v>308</v>
      </c>
      <c r="FH96" s="34">
        <v>1</v>
      </c>
      <c r="FI96" s="34">
        <v>58</v>
      </c>
      <c r="FJ96" s="34">
        <v>2</v>
      </c>
      <c r="FK96" s="34">
        <v>244</v>
      </c>
      <c r="FL96" s="34"/>
      <c r="FM96" s="34"/>
      <c r="FN96" s="34">
        <v>73</v>
      </c>
      <c r="FO96" s="34">
        <v>5</v>
      </c>
      <c r="FP96" s="34">
        <v>-9</v>
      </c>
      <c r="FQ96" s="34">
        <v>-4</v>
      </c>
      <c r="FR96" s="34">
        <v>-4</v>
      </c>
      <c r="FS96" s="34">
        <v>59825</v>
      </c>
      <c r="FT96" s="34"/>
      <c r="FU96" s="34">
        <v>0</v>
      </c>
      <c r="FV96" s="34">
        <v>205</v>
      </c>
      <c r="FW96" s="34">
        <v>35</v>
      </c>
      <c r="FX96" s="34">
        <v>4</v>
      </c>
      <c r="FY96" s="34">
        <v>0</v>
      </c>
      <c r="FZ96" s="34">
        <v>2</v>
      </c>
      <c r="GA96" s="34">
        <v>7</v>
      </c>
      <c r="GB96" s="34"/>
      <c r="GC96" s="34"/>
      <c r="GD96" s="34">
        <v>7</v>
      </c>
      <c r="GE96" s="34">
        <v>0</v>
      </c>
      <c r="GF96" s="34">
        <v>0</v>
      </c>
      <c r="GG96" s="34">
        <v>0</v>
      </c>
      <c r="GH96" s="34">
        <v>0</v>
      </c>
      <c r="GI96" s="34">
        <v>0</v>
      </c>
      <c r="GJ96" s="34"/>
      <c r="GK96" s="34">
        <v>0</v>
      </c>
      <c r="GL96" s="34">
        <v>7</v>
      </c>
      <c r="GM96" s="34"/>
      <c r="GN96" s="34"/>
      <c r="GO96" s="34">
        <v>0</v>
      </c>
      <c r="GP96" s="34">
        <v>0</v>
      </c>
      <c r="GQ96" s="34">
        <v>52</v>
      </c>
      <c r="GR96" s="34"/>
      <c r="GS96" s="34"/>
      <c r="GT96" s="34">
        <v>21</v>
      </c>
      <c r="GU96" s="34">
        <v>5</v>
      </c>
      <c r="GV96" s="34">
        <v>-5</v>
      </c>
      <c r="GW96" s="34">
        <v>0</v>
      </c>
      <c r="GX96" s="34">
        <v>-5</v>
      </c>
      <c r="GY96" s="34">
        <v>6768</v>
      </c>
      <c r="GZ96" s="34"/>
      <c r="HA96" s="34">
        <v>7.0000000000000007E-2</v>
      </c>
      <c r="HB96" s="34">
        <v>43</v>
      </c>
      <c r="HC96" s="34">
        <v>8</v>
      </c>
      <c r="HD96" s="34">
        <v>0</v>
      </c>
      <c r="HE96" s="34">
        <v>2</v>
      </c>
      <c r="HF96" s="34">
        <v>2</v>
      </c>
      <c r="HG96" s="34">
        <v>46</v>
      </c>
      <c r="HH96" s="34"/>
      <c r="HI96" s="34"/>
      <c r="HJ96" s="34">
        <v>13</v>
      </c>
      <c r="HK96" s="34">
        <v>2</v>
      </c>
      <c r="HL96" s="34">
        <v>-2</v>
      </c>
      <c r="HM96" s="34">
        <v>0</v>
      </c>
      <c r="HN96" s="34">
        <v>-1</v>
      </c>
      <c r="HO96" s="34">
        <v>2081</v>
      </c>
      <c r="HP96" s="34"/>
      <c r="HQ96" s="34">
        <v>0.26</v>
      </c>
      <c r="HR96" s="34">
        <v>42</v>
      </c>
      <c r="HS96" s="34">
        <v>2</v>
      </c>
      <c r="HT96" s="34">
        <v>1</v>
      </c>
      <c r="HU96" s="34">
        <v>1</v>
      </c>
      <c r="HV96" s="34">
        <v>2</v>
      </c>
      <c r="HW96" s="34">
        <v>23</v>
      </c>
      <c r="HX96" s="34"/>
      <c r="HY96" s="34"/>
      <c r="HZ96" s="34">
        <v>2</v>
      </c>
      <c r="IA96" s="34">
        <v>4</v>
      </c>
      <c r="IB96" s="34">
        <v>-2</v>
      </c>
      <c r="IC96" s="34">
        <v>0</v>
      </c>
      <c r="ID96" s="34">
        <v>-2</v>
      </c>
      <c r="IE96" s="34">
        <v>705</v>
      </c>
      <c r="IF96" s="34"/>
      <c r="IG96" s="34"/>
      <c r="IH96" s="34">
        <v>20</v>
      </c>
      <c r="II96" s="34">
        <v>3</v>
      </c>
      <c r="IJ96" s="34"/>
      <c r="IK96" s="34"/>
      <c r="IL96" s="34">
        <v>2</v>
      </c>
      <c r="IM96" s="34">
        <v>389</v>
      </c>
      <c r="IN96" s="34"/>
      <c r="IO96" s="34"/>
      <c r="IP96" s="34">
        <v>147</v>
      </c>
      <c r="IQ96" s="34">
        <v>11</v>
      </c>
      <c r="IR96" s="34">
        <v>-10</v>
      </c>
      <c r="IS96" s="34">
        <v>-2</v>
      </c>
      <c r="IT96" s="34">
        <v>-7</v>
      </c>
      <c r="IU96" s="34">
        <v>30891</v>
      </c>
      <c r="IV96" s="34"/>
      <c r="IW96" s="34"/>
      <c r="IX96" s="34">
        <v>192</v>
      </c>
      <c r="IY96" s="34">
        <v>179</v>
      </c>
      <c r="IZ96" s="34">
        <v>4</v>
      </c>
      <c r="JA96" s="34">
        <v>14</v>
      </c>
      <c r="JB96" s="34">
        <v>5</v>
      </c>
      <c r="JC96" s="34">
        <v>509</v>
      </c>
      <c r="JD96" s="34"/>
      <c r="JE96" s="34"/>
      <c r="JF96" s="34">
        <v>92</v>
      </c>
      <c r="JG96" s="34">
        <v>5</v>
      </c>
      <c r="JH96" s="34">
        <v>-8</v>
      </c>
      <c r="JI96" s="34">
        <v>-2</v>
      </c>
      <c r="JJ96" s="34">
        <v>-3</v>
      </c>
      <c r="JK96" s="34">
        <v>46783</v>
      </c>
      <c r="JL96" s="34"/>
      <c r="JM96" s="34">
        <v>0.26</v>
      </c>
      <c r="JN96" s="34">
        <v>420</v>
      </c>
      <c r="JO96" s="34">
        <v>84</v>
      </c>
      <c r="JP96" s="34">
        <v>0</v>
      </c>
      <c r="JQ96" s="34">
        <v>6</v>
      </c>
      <c r="JR96" s="34">
        <v>3</v>
      </c>
      <c r="JS96" s="34">
        <v>105</v>
      </c>
      <c r="JT96" s="34"/>
      <c r="JU96" s="34"/>
      <c r="JV96" s="34">
        <v>20</v>
      </c>
      <c r="JW96" s="34">
        <v>4</v>
      </c>
      <c r="JX96" s="34">
        <v>-2</v>
      </c>
      <c r="JY96" s="34">
        <v>0</v>
      </c>
      <c r="JZ96" s="34">
        <v>-1</v>
      </c>
      <c r="KA96" s="34">
        <v>8133</v>
      </c>
      <c r="KB96" s="34"/>
      <c r="KC96" s="34"/>
      <c r="KD96" s="34">
        <v>93</v>
      </c>
      <c r="KE96" s="34">
        <v>11</v>
      </c>
      <c r="KF96" s="34">
        <v>1</v>
      </c>
      <c r="KG96" s="34">
        <v>0</v>
      </c>
      <c r="KH96" s="34">
        <v>2</v>
      </c>
      <c r="KI96" s="34">
        <v>143</v>
      </c>
      <c r="KJ96" s="34">
        <v>8</v>
      </c>
      <c r="KK96" s="34"/>
      <c r="KL96" s="34">
        <v>70</v>
      </c>
      <c r="KM96" s="34">
        <v>6</v>
      </c>
      <c r="KN96" s="34">
        <v>-15</v>
      </c>
      <c r="KO96" s="34">
        <v>-10</v>
      </c>
      <c r="KP96" s="34">
        <v>-5</v>
      </c>
      <c r="KQ96" s="34">
        <v>200333</v>
      </c>
      <c r="KR96" s="34"/>
      <c r="KS96" s="34">
        <v>0.05</v>
      </c>
      <c r="KT96" s="34">
        <v>125</v>
      </c>
      <c r="KU96" s="34">
        <v>16</v>
      </c>
      <c r="KV96" s="34"/>
      <c r="KW96" s="34">
        <v>1</v>
      </c>
      <c r="KX96" s="34">
        <v>2</v>
      </c>
      <c r="KY96" s="34">
        <v>1277</v>
      </c>
      <c r="KZ96" s="34">
        <v>270</v>
      </c>
      <c r="LA96" s="34"/>
      <c r="LB96" s="34">
        <v>184</v>
      </c>
      <c r="LC96" s="34">
        <v>64</v>
      </c>
      <c r="LD96" s="34">
        <v>-41</v>
      </c>
      <c r="LE96" s="34">
        <v>-7</v>
      </c>
      <c r="LF96" s="34">
        <v>-32</v>
      </c>
      <c r="LG96" s="34">
        <v>758951</v>
      </c>
      <c r="LH96" s="34"/>
      <c r="LI96" s="34">
        <v>0.62</v>
      </c>
      <c r="LJ96" s="34">
        <v>1204</v>
      </c>
      <c r="LK96" s="34">
        <v>63</v>
      </c>
      <c r="LL96" s="34">
        <v>1</v>
      </c>
      <c r="LM96" s="34">
        <v>10</v>
      </c>
      <c r="LN96" s="34">
        <v>2</v>
      </c>
      <c r="LO96" s="34">
        <v>268</v>
      </c>
      <c r="LP96" s="34"/>
      <c r="LQ96" s="34"/>
      <c r="LR96" s="34">
        <v>56</v>
      </c>
      <c r="LS96" s="34">
        <v>0</v>
      </c>
      <c r="LT96" s="34">
        <v>-1</v>
      </c>
      <c r="LU96" s="34">
        <v>-1</v>
      </c>
      <c r="LV96" s="34">
        <v>0</v>
      </c>
      <c r="LW96" s="34">
        <v>41871</v>
      </c>
      <c r="LX96" s="34"/>
      <c r="LY96" s="34">
        <v>0.19</v>
      </c>
      <c r="LZ96" s="34">
        <v>192</v>
      </c>
      <c r="MA96" s="34">
        <v>74</v>
      </c>
      <c r="MB96" s="34"/>
      <c r="MC96" s="34">
        <v>3</v>
      </c>
      <c r="MD96" s="34">
        <v>3</v>
      </c>
      <c r="ME96" s="34">
        <v>617</v>
      </c>
      <c r="MF96" s="34"/>
      <c r="MG96" s="34"/>
      <c r="MH96" s="34">
        <v>184</v>
      </c>
      <c r="MI96" s="34">
        <v>10</v>
      </c>
      <c r="MJ96" s="34">
        <v>-18</v>
      </c>
      <c r="MK96" s="34">
        <v>-7</v>
      </c>
      <c r="ML96" s="34">
        <v>-9</v>
      </c>
      <c r="MM96" s="34">
        <v>83286</v>
      </c>
      <c r="MN96" s="34"/>
      <c r="MO96" s="34">
        <v>0.1</v>
      </c>
      <c r="MP96" s="34">
        <v>526</v>
      </c>
      <c r="MQ96" s="34">
        <v>81</v>
      </c>
      <c r="MR96" s="34">
        <v>10</v>
      </c>
      <c r="MS96" s="34">
        <v>0</v>
      </c>
      <c r="MT96" s="34">
        <v>3</v>
      </c>
      <c r="MU96" s="34">
        <v>326</v>
      </c>
      <c r="MV96" s="34"/>
      <c r="MW96" s="34"/>
      <c r="MX96" s="34">
        <v>104</v>
      </c>
      <c r="MY96" s="34">
        <v>3</v>
      </c>
      <c r="MZ96" s="34">
        <v>-8</v>
      </c>
      <c r="NA96" s="34">
        <v>-5</v>
      </c>
      <c r="NB96" s="34">
        <v>-2</v>
      </c>
      <c r="NC96" s="34">
        <v>275410</v>
      </c>
      <c r="ND96" s="34"/>
      <c r="NE96" s="34">
        <v>0.15</v>
      </c>
      <c r="NF96" s="34">
        <v>245</v>
      </c>
      <c r="NG96" s="34">
        <v>78</v>
      </c>
      <c r="NH96" s="34">
        <v>2</v>
      </c>
      <c r="NI96" s="34">
        <v>1</v>
      </c>
      <c r="NJ96" s="34">
        <v>3</v>
      </c>
      <c r="NK96" s="34">
        <v>1365</v>
      </c>
      <c r="NL96" s="34">
        <v>137</v>
      </c>
      <c r="NM96" s="34"/>
      <c r="NN96" s="34">
        <v>698</v>
      </c>
      <c r="NO96" s="34">
        <v>17</v>
      </c>
      <c r="NP96" s="34">
        <v>-59</v>
      </c>
      <c r="NQ96" s="34">
        <v>-46</v>
      </c>
      <c r="NR96" s="34">
        <v>-12</v>
      </c>
      <c r="NS96" s="34">
        <v>946837</v>
      </c>
      <c r="NT96" s="34"/>
      <c r="NU96" s="34">
        <v>0.46</v>
      </c>
      <c r="NV96" s="34">
        <v>1122</v>
      </c>
      <c r="NW96" s="34">
        <v>205</v>
      </c>
      <c r="NX96" s="34"/>
      <c r="NY96" s="34">
        <v>38</v>
      </c>
      <c r="NZ96" s="34">
        <v>2</v>
      </c>
      <c r="OA96" s="34">
        <v>830</v>
      </c>
      <c r="OB96" s="34"/>
      <c r="OC96" s="34"/>
      <c r="OD96" s="34">
        <v>139</v>
      </c>
      <c r="OE96" s="34">
        <v>22</v>
      </c>
      <c r="OF96" s="34">
        <v>-22</v>
      </c>
      <c r="OG96" s="34">
        <v>-6</v>
      </c>
      <c r="OH96" s="34">
        <v>-13</v>
      </c>
      <c r="OI96" s="34">
        <v>93285</v>
      </c>
      <c r="OJ96" s="34"/>
      <c r="OK96" s="34">
        <v>0.08</v>
      </c>
      <c r="OL96" s="34">
        <v>551</v>
      </c>
      <c r="OM96" s="34">
        <v>140</v>
      </c>
      <c r="ON96" s="34">
        <v>4</v>
      </c>
      <c r="OO96" s="34">
        <v>136</v>
      </c>
      <c r="OP96" s="34">
        <v>2</v>
      </c>
      <c r="OQ96" s="34">
        <v>722</v>
      </c>
      <c r="OR96" s="34"/>
      <c r="OS96" s="34"/>
      <c r="OT96" s="34">
        <v>9</v>
      </c>
      <c r="OU96" s="34">
        <v>4</v>
      </c>
      <c r="OV96" s="34">
        <v>-4</v>
      </c>
      <c r="OW96" s="34">
        <v>0</v>
      </c>
      <c r="OX96" s="34">
        <v>-3</v>
      </c>
      <c r="OY96" s="34">
        <v>57816</v>
      </c>
      <c r="OZ96" s="34"/>
      <c r="PA96" s="34">
        <v>0.6</v>
      </c>
      <c r="PB96" s="34">
        <v>465</v>
      </c>
      <c r="PC96" s="34">
        <v>171</v>
      </c>
      <c r="PD96" s="34">
        <v>52</v>
      </c>
      <c r="PE96" s="34">
        <v>35</v>
      </c>
      <c r="PF96" s="34">
        <v>5</v>
      </c>
      <c r="PG96" s="34">
        <v>556</v>
      </c>
      <c r="PH96" s="34"/>
      <c r="PI96" s="34"/>
      <c r="PJ96" s="34">
        <v>49</v>
      </c>
      <c r="PK96" s="34">
        <v>2</v>
      </c>
      <c r="PL96" s="34">
        <v>-5</v>
      </c>
      <c r="PM96" s="34">
        <v>-1</v>
      </c>
      <c r="PN96" s="34">
        <v>-2</v>
      </c>
      <c r="PO96" s="34">
        <v>34334</v>
      </c>
      <c r="PP96" s="34"/>
      <c r="PQ96" s="34"/>
      <c r="PR96" s="34">
        <v>416</v>
      </c>
      <c r="PS96" s="34">
        <v>17</v>
      </c>
      <c r="PT96" s="34">
        <v>1</v>
      </c>
      <c r="PU96" s="34">
        <v>122</v>
      </c>
      <c r="PV96" s="34">
        <v>1</v>
      </c>
      <c r="PW96" s="34">
        <v>594</v>
      </c>
      <c r="PX96" s="34"/>
      <c r="PY96" s="34"/>
      <c r="PZ96" s="34">
        <v>139</v>
      </c>
      <c r="QA96" s="34">
        <v>36</v>
      </c>
      <c r="QB96" s="34">
        <v>-29</v>
      </c>
      <c r="QC96" s="34">
        <v>-5</v>
      </c>
      <c r="QD96" s="34">
        <v>-22</v>
      </c>
      <c r="QE96" s="34">
        <v>90760</v>
      </c>
      <c r="QF96" s="34"/>
      <c r="QG96" s="34">
        <v>0.04</v>
      </c>
      <c r="QH96" s="34">
        <v>383</v>
      </c>
      <c r="QI96" s="34">
        <v>106</v>
      </c>
      <c r="QJ96" s="34">
        <v>2</v>
      </c>
      <c r="QK96" s="34">
        <v>102</v>
      </c>
      <c r="QL96" s="34">
        <v>2</v>
      </c>
      <c r="QM96" s="34">
        <v>779</v>
      </c>
      <c r="QN96" s="34"/>
      <c r="QO96" s="34"/>
      <c r="QP96" s="34">
        <v>181</v>
      </c>
      <c r="QQ96" s="34">
        <v>42</v>
      </c>
      <c r="QR96" s="34">
        <v>-27</v>
      </c>
      <c r="QS96" s="34">
        <v>-8</v>
      </c>
      <c r="QT96" s="34">
        <v>-15</v>
      </c>
      <c r="QU96" s="34">
        <v>30015</v>
      </c>
      <c r="QV96" s="34"/>
      <c r="QW96" s="34">
        <v>0.1</v>
      </c>
      <c r="QX96" s="34">
        <v>534</v>
      </c>
      <c r="QY96" s="34">
        <v>146</v>
      </c>
      <c r="QZ96" s="34">
        <v>19</v>
      </c>
      <c r="RA96" s="34">
        <v>79</v>
      </c>
      <c r="RB96" s="34">
        <v>3</v>
      </c>
      <c r="RC96" s="34">
        <v>219</v>
      </c>
      <c r="RD96" s="34"/>
      <c r="RE96" s="34"/>
      <c r="RF96" s="34">
        <v>47</v>
      </c>
      <c r="RG96" s="34">
        <v>1</v>
      </c>
      <c r="RH96" s="34">
        <v>-3</v>
      </c>
      <c r="RI96" s="34">
        <v>-1</v>
      </c>
      <c r="RJ96" s="34">
        <v>0</v>
      </c>
      <c r="RK96" s="34">
        <v>22049</v>
      </c>
      <c r="RL96" s="34"/>
      <c r="RM96" s="34">
        <v>0.16</v>
      </c>
      <c r="RN96" s="34">
        <v>163</v>
      </c>
      <c r="RO96" s="34">
        <v>57</v>
      </c>
      <c r="RP96" s="34">
        <v>0</v>
      </c>
      <c r="RQ96" s="34">
        <v>0</v>
      </c>
      <c r="RR96" s="34">
        <v>3</v>
      </c>
      <c r="RS96" s="34">
        <v>189</v>
      </c>
      <c r="RT96" s="34"/>
      <c r="RU96" s="34"/>
      <c r="RV96" s="34">
        <v>27</v>
      </c>
      <c r="RW96" s="34">
        <v>11</v>
      </c>
      <c r="RX96" s="34">
        <v>-8</v>
      </c>
      <c r="RY96" s="34">
        <v>-1</v>
      </c>
      <c r="RZ96" s="34">
        <v>-7</v>
      </c>
      <c r="SA96" s="34">
        <v>21354</v>
      </c>
      <c r="SB96" s="34"/>
      <c r="SC96" s="34"/>
      <c r="SD96" s="34">
        <v>144</v>
      </c>
      <c r="SE96" s="34">
        <v>40</v>
      </c>
      <c r="SF96" s="34">
        <v>0</v>
      </c>
      <c r="SG96" s="34">
        <v>5</v>
      </c>
      <c r="SH96" s="34">
        <v>3</v>
      </c>
      <c r="SI96" s="34">
        <v>208</v>
      </c>
      <c r="SJ96" s="34"/>
      <c r="SK96" s="34"/>
      <c r="SL96" s="34">
        <v>59</v>
      </c>
      <c r="SM96" s="34">
        <v>1</v>
      </c>
      <c r="SN96" s="34">
        <v>-2</v>
      </c>
      <c r="SO96" s="34">
        <v>-1</v>
      </c>
      <c r="SP96" s="34">
        <v>-1</v>
      </c>
      <c r="SQ96" s="34">
        <v>5212</v>
      </c>
      <c r="SR96" s="34"/>
      <c r="SS96" s="34">
        <v>0</v>
      </c>
      <c r="ST96" s="34">
        <v>196</v>
      </c>
      <c r="SU96" s="34">
        <v>5</v>
      </c>
      <c r="SV96" s="34">
        <v>2</v>
      </c>
      <c r="SW96" s="34">
        <v>5</v>
      </c>
      <c r="SX96" s="34">
        <v>2</v>
      </c>
      <c r="SY96" s="34">
        <v>231</v>
      </c>
      <c r="SZ96" s="34"/>
      <c r="TA96" s="34"/>
      <c r="TB96" s="34">
        <v>8</v>
      </c>
      <c r="TC96" s="34">
        <v>3</v>
      </c>
      <c r="TD96" s="34">
        <v>-3</v>
      </c>
      <c r="TE96" s="34">
        <v>0</v>
      </c>
      <c r="TF96" s="34">
        <v>-2</v>
      </c>
      <c r="TG96" s="34">
        <v>6245</v>
      </c>
      <c r="TH96" s="34"/>
      <c r="TI96" s="34"/>
      <c r="TJ96" s="34">
        <v>178</v>
      </c>
      <c r="TK96" s="34">
        <v>52</v>
      </c>
      <c r="TL96" s="34">
        <v>1</v>
      </c>
      <c r="TM96" s="34">
        <v>0</v>
      </c>
      <c r="TN96" s="34">
        <v>4</v>
      </c>
      <c r="TO96" s="34">
        <v>1872</v>
      </c>
      <c r="TP96" s="34">
        <v>82</v>
      </c>
      <c r="TQ96" s="34"/>
      <c r="TR96" s="34">
        <v>496</v>
      </c>
      <c r="TS96" s="34">
        <v>25</v>
      </c>
      <c r="TT96" s="34">
        <v>-38</v>
      </c>
      <c r="TU96" s="34">
        <v>-10</v>
      </c>
      <c r="TV96" s="34">
        <v>-24</v>
      </c>
      <c r="TW96" s="34">
        <v>487269</v>
      </c>
      <c r="TX96" s="34"/>
      <c r="TY96" s="34">
        <v>0.15</v>
      </c>
      <c r="TZ96" s="34">
        <v>1258</v>
      </c>
      <c r="UA96" s="34">
        <v>411</v>
      </c>
      <c r="UB96" s="34">
        <v>198</v>
      </c>
      <c r="UC96" s="34">
        <v>4</v>
      </c>
      <c r="UD96" s="34">
        <v>4</v>
      </c>
      <c r="UE96" s="34">
        <v>1371</v>
      </c>
      <c r="UF96" s="34">
        <v>60</v>
      </c>
      <c r="UG96" s="34"/>
      <c r="UH96" s="34">
        <v>314</v>
      </c>
      <c r="UI96" s="34">
        <v>3</v>
      </c>
      <c r="UJ96" s="34">
        <v>-12</v>
      </c>
      <c r="UK96" s="34">
        <v>-8</v>
      </c>
      <c r="UL96" s="34">
        <v>-2</v>
      </c>
      <c r="UM96" s="34">
        <v>201084</v>
      </c>
      <c r="UN96" s="34"/>
      <c r="UO96" s="34">
        <v>0.2</v>
      </c>
      <c r="UP96" s="34">
        <v>741</v>
      </c>
      <c r="UQ96" s="34">
        <v>165</v>
      </c>
      <c r="UR96" s="34">
        <v>0</v>
      </c>
      <c r="US96" s="34">
        <v>1</v>
      </c>
      <c r="UT96" s="34">
        <v>4</v>
      </c>
      <c r="UU96" s="34">
        <v>883</v>
      </c>
      <c r="UV96" s="34">
        <v>59</v>
      </c>
      <c r="UW96" s="34"/>
      <c r="UX96" s="34">
        <v>293</v>
      </c>
      <c r="UY96" s="34">
        <v>3</v>
      </c>
      <c r="UZ96" s="34">
        <v>-11</v>
      </c>
      <c r="VA96" s="34">
        <v>-7</v>
      </c>
      <c r="VB96" s="34">
        <v>-2</v>
      </c>
      <c r="VC96" s="34">
        <v>138152</v>
      </c>
      <c r="VD96" s="34"/>
      <c r="VE96" s="34">
        <v>0.25</v>
      </c>
      <c r="VF96" s="34">
        <v>358</v>
      </c>
      <c r="VG96" s="34">
        <v>62</v>
      </c>
      <c r="VH96" s="34"/>
      <c r="VI96" s="34">
        <v>0</v>
      </c>
      <c r="VJ96" s="34">
        <v>2</v>
      </c>
      <c r="VK96" s="34">
        <v>420</v>
      </c>
      <c r="VL96" s="34">
        <v>22</v>
      </c>
      <c r="VM96" s="34"/>
      <c r="VN96" s="34">
        <v>180</v>
      </c>
      <c r="VO96" s="34">
        <v>15</v>
      </c>
      <c r="VP96" s="34">
        <v>-17</v>
      </c>
      <c r="VQ96" s="34">
        <v>-2</v>
      </c>
      <c r="VR96" s="34">
        <v>-15</v>
      </c>
      <c r="VS96" s="34">
        <v>194739</v>
      </c>
      <c r="VT96" s="34"/>
      <c r="VU96" s="34"/>
      <c r="VV96" s="34">
        <v>54</v>
      </c>
      <c r="VW96" s="34">
        <v>26</v>
      </c>
      <c r="VX96" s="34">
        <v>1</v>
      </c>
      <c r="VY96" s="34"/>
      <c r="VZ96" s="34">
        <v>2</v>
      </c>
      <c r="WA96" s="34">
        <v>81</v>
      </c>
      <c r="WB96" s="34"/>
      <c r="WC96" s="34"/>
      <c r="WD96" s="34">
        <v>3</v>
      </c>
      <c r="WE96" s="34">
        <v>7</v>
      </c>
      <c r="WF96" s="34">
        <v>-8</v>
      </c>
      <c r="WG96" s="34">
        <v>0</v>
      </c>
      <c r="WH96" s="34">
        <v>-7</v>
      </c>
      <c r="WI96" s="34">
        <v>91447</v>
      </c>
      <c r="WJ96" s="34"/>
      <c r="WK96" s="34">
        <v>0.14000000000000001</v>
      </c>
      <c r="WL96" s="34">
        <v>464</v>
      </c>
      <c r="WM96" s="34">
        <v>220</v>
      </c>
      <c r="WN96" s="34">
        <v>197</v>
      </c>
      <c r="WO96" s="34">
        <v>3</v>
      </c>
      <c r="WP96" s="34">
        <v>3</v>
      </c>
      <c r="WQ96" s="34">
        <v>416</v>
      </c>
      <c r="WR96" s="34"/>
      <c r="WS96" s="34"/>
      <c r="WT96" s="34">
        <v>82</v>
      </c>
      <c r="WU96" s="34">
        <v>3</v>
      </c>
      <c r="WV96" s="34">
        <v>8</v>
      </c>
      <c r="WW96" s="34">
        <v>5</v>
      </c>
      <c r="WX96" s="34">
        <v>2</v>
      </c>
      <c r="WY96" s="34">
        <v>884600</v>
      </c>
      <c r="WZ96" s="34"/>
      <c r="XA96" s="34">
        <v>0.03</v>
      </c>
      <c r="XB96" s="34">
        <v>242</v>
      </c>
      <c r="XC96" s="34">
        <v>68</v>
      </c>
      <c r="XD96" s="34">
        <v>44</v>
      </c>
      <c r="XE96" s="34">
        <v>63</v>
      </c>
      <c r="XF96" s="34">
        <v>7</v>
      </c>
      <c r="XG96" s="34">
        <v>1978</v>
      </c>
      <c r="XH96" s="34">
        <v>25</v>
      </c>
      <c r="XI96" s="34"/>
      <c r="XJ96" s="34">
        <v>410</v>
      </c>
      <c r="XK96" s="34">
        <v>92</v>
      </c>
      <c r="XL96" s="34">
        <v>-80</v>
      </c>
      <c r="XM96" s="34">
        <v>-15</v>
      </c>
      <c r="XN96" s="34">
        <v>-54</v>
      </c>
      <c r="XO96" s="34">
        <v>85709</v>
      </c>
      <c r="XP96" s="34"/>
      <c r="XQ96" s="34">
        <v>0.01</v>
      </c>
      <c r="XR96" s="34">
        <v>1564</v>
      </c>
      <c r="XS96" s="34">
        <v>222</v>
      </c>
      <c r="XT96" s="34">
        <v>77</v>
      </c>
      <c r="XU96" s="34">
        <v>114</v>
      </c>
      <c r="XV96" s="34">
        <v>4</v>
      </c>
      <c r="XW96" s="34">
        <v>1230</v>
      </c>
      <c r="XX96" s="34">
        <v>25</v>
      </c>
      <c r="XY96" s="34"/>
      <c r="XZ96" s="34">
        <v>234</v>
      </c>
      <c r="YA96" s="34">
        <v>53</v>
      </c>
      <c r="YB96" s="34">
        <v>-43</v>
      </c>
      <c r="YC96" s="34">
        <v>-10</v>
      </c>
      <c r="YD96" s="34">
        <v>-27</v>
      </c>
      <c r="YE96" s="34">
        <v>31812</v>
      </c>
      <c r="YF96" s="34"/>
      <c r="YG96" s="34">
        <v>0.02</v>
      </c>
      <c r="YH96" s="34">
        <v>949</v>
      </c>
      <c r="YI96" s="34">
        <v>131</v>
      </c>
      <c r="YJ96" s="34">
        <v>60</v>
      </c>
      <c r="YK96" s="34">
        <v>90</v>
      </c>
      <c r="YL96" s="34">
        <v>4</v>
      </c>
      <c r="YM96" s="34">
        <v>243</v>
      </c>
      <c r="YN96" s="34"/>
      <c r="YO96" s="34"/>
      <c r="YP96" s="34">
        <v>61</v>
      </c>
      <c r="YQ96" s="34">
        <v>15</v>
      </c>
      <c r="YR96" s="34">
        <v>-11</v>
      </c>
      <c r="YS96" s="34">
        <v>-1</v>
      </c>
      <c r="YT96" s="34">
        <v>-7</v>
      </c>
      <c r="YU96" s="34">
        <v>27133</v>
      </c>
      <c r="YV96" s="34"/>
      <c r="YW96" s="34">
        <v>0.01</v>
      </c>
      <c r="YX96" s="34">
        <v>214</v>
      </c>
      <c r="YY96" s="34">
        <v>20</v>
      </c>
      <c r="YZ96" s="34">
        <v>9</v>
      </c>
      <c r="ZA96" s="34">
        <v>0</v>
      </c>
      <c r="ZB96" s="34">
        <v>3</v>
      </c>
      <c r="ZC96" s="34">
        <v>504</v>
      </c>
      <c r="ZD96" s="34">
        <v>0</v>
      </c>
      <c r="ZE96" s="34"/>
      <c r="ZF96" s="34">
        <v>115</v>
      </c>
      <c r="ZG96" s="34">
        <v>24</v>
      </c>
      <c r="ZH96" s="34">
        <v>-26</v>
      </c>
      <c r="ZI96" s="34">
        <v>-4</v>
      </c>
      <c r="ZJ96" s="34">
        <v>-20</v>
      </c>
      <c r="ZK96" s="34">
        <v>26764</v>
      </c>
      <c r="ZL96" s="34"/>
      <c r="ZM96" s="34"/>
      <c r="ZN96" s="34">
        <v>401</v>
      </c>
      <c r="ZO96" s="34">
        <v>71</v>
      </c>
      <c r="ZP96" s="34">
        <v>8</v>
      </c>
      <c r="ZQ96" s="34">
        <v>24</v>
      </c>
      <c r="ZR96" s="34">
        <v>3</v>
      </c>
      <c r="ZS96" s="34">
        <v>10133</v>
      </c>
      <c r="ZT96" s="34">
        <v>0</v>
      </c>
      <c r="ZU96" s="34"/>
      <c r="ZV96" s="34">
        <v>1692</v>
      </c>
      <c r="ZW96" s="34">
        <v>270</v>
      </c>
      <c r="ZX96" s="34">
        <v>-253</v>
      </c>
      <c r="ZY96" s="34">
        <v>-44</v>
      </c>
      <c r="ZZ96" s="34">
        <v>-181</v>
      </c>
      <c r="AAA96" s="34">
        <v>1746057</v>
      </c>
      <c r="AAB96" s="34"/>
      <c r="AAC96" s="34">
        <v>0.08</v>
      </c>
      <c r="AAD96" s="34">
        <v>8879</v>
      </c>
      <c r="AAE96" s="34">
        <v>963</v>
      </c>
      <c r="AAF96" s="34">
        <v>54</v>
      </c>
      <c r="AAG96" s="34">
        <v>237</v>
      </c>
      <c r="AAH96" s="34">
        <v>2</v>
      </c>
      <c r="AAI96" s="34">
        <v>2973</v>
      </c>
      <c r="AAJ96" s="34"/>
      <c r="AAK96" s="34"/>
      <c r="AAL96" s="34">
        <v>542</v>
      </c>
      <c r="AAM96" s="34">
        <v>124</v>
      </c>
      <c r="AAN96" s="34">
        <v>-116</v>
      </c>
      <c r="AAO96" s="34">
        <v>-19</v>
      </c>
      <c r="AAP96" s="34">
        <v>-86</v>
      </c>
      <c r="AAQ96" s="34">
        <v>294611</v>
      </c>
      <c r="AAR96" s="34"/>
      <c r="AAS96" s="34">
        <v>0.04</v>
      </c>
      <c r="AAT96" s="34">
        <v>2310</v>
      </c>
      <c r="AAU96" s="34">
        <v>625</v>
      </c>
      <c r="AAV96" s="34">
        <v>17</v>
      </c>
      <c r="AAW96" s="34">
        <v>21</v>
      </c>
      <c r="AAX96" s="34">
        <v>4</v>
      </c>
      <c r="AAY96" s="34">
        <v>1941</v>
      </c>
      <c r="AAZ96" s="34"/>
      <c r="ABA96" s="34"/>
      <c r="ABB96" s="34">
        <v>410</v>
      </c>
      <c r="ABC96" s="34">
        <v>32</v>
      </c>
      <c r="ABD96" s="34">
        <v>-41</v>
      </c>
      <c r="ABE96" s="34">
        <v>-14</v>
      </c>
      <c r="ABF96" s="34">
        <v>-20</v>
      </c>
      <c r="ABG96" s="34">
        <v>183470</v>
      </c>
      <c r="ABH96" s="34"/>
      <c r="ABI96" s="34">
        <v>0.04</v>
      </c>
      <c r="ABJ96" s="34">
        <v>1384</v>
      </c>
      <c r="ABK96" s="34">
        <v>541</v>
      </c>
      <c r="ABL96" s="34">
        <v>16</v>
      </c>
      <c r="ABM96" s="34">
        <v>0</v>
      </c>
      <c r="ABN96" s="34">
        <v>4</v>
      </c>
      <c r="ABO96" s="34">
        <v>175</v>
      </c>
      <c r="ABP96" s="34"/>
      <c r="ABQ96" s="34"/>
      <c r="ABR96" s="34">
        <v>43</v>
      </c>
      <c r="ABS96" s="34">
        <v>53</v>
      </c>
      <c r="ABT96" s="34">
        <v>-54</v>
      </c>
      <c r="ABU96" s="34">
        <v>-1</v>
      </c>
      <c r="ABV96" s="34">
        <v>-53</v>
      </c>
      <c r="ABW96" s="34">
        <v>36829</v>
      </c>
      <c r="ABX96" s="34"/>
      <c r="ABY96" s="34">
        <v>0.01</v>
      </c>
      <c r="ABZ96" s="34">
        <v>152</v>
      </c>
      <c r="ACA96" s="34">
        <v>21</v>
      </c>
      <c r="ACB96" s="34">
        <v>0</v>
      </c>
      <c r="ACC96" s="34">
        <v>2</v>
      </c>
      <c r="ACD96" s="34">
        <v>2</v>
      </c>
      <c r="ACE96" s="34">
        <v>148</v>
      </c>
      <c r="ACF96" s="34"/>
      <c r="ACG96" s="34"/>
      <c r="ACH96" s="34">
        <v>13</v>
      </c>
      <c r="ACI96" s="34">
        <v>5</v>
      </c>
      <c r="ACJ96" s="34">
        <v>-7</v>
      </c>
      <c r="ACK96" s="34">
        <v>0</v>
      </c>
      <c r="ACL96" s="34">
        <v>-5</v>
      </c>
      <c r="ACM96" s="34">
        <v>15389</v>
      </c>
      <c r="ACN96" s="34"/>
      <c r="ACO96" s="34">
        <v>0</v>
      </c>
      <c r="ACP96" s="34">
        <v>147</v>
      </c>
      <c r="ACQ96" s="34">
        <v>0</v>
      </c>
      <c r="ACR96" s="34"/>
      <c r="ACS96" s="34">
        <v>1</v>
      </c>
      <c r="ACT96" s="34">
        <v>4</v>
      </c>
      <c r="ACU96" s="34">
        <v>585</v>
      </c>
      <c r="ACV96" s="34"/>
      <c r="ACW96" s="34"/>
      <c r="ACX96" s="34">
        <v>47</v>
      </c>
      <c r="ACY96" s="34">
        <v>32</v>
      </c>
      <c r="ACZ96" s="34">
        <v>-13</v>
      </c>
      <c r="ADA96" s="34">
        <v>-3</v>
      </c>
      <c r="ADB96" s="34">
        <v>-7</v>
      </c>
      <c r="ADC96" s="34">
        <v>50282</v>
      </c>
      <c r="ADD96" s="34"/>
      <c r="ADE96" s="34">
        <v>0.06</v>
      </c>
      <c r="ADF96" s="34">
        <v>509</v>
      </c>
      <c r="ADG96" s="34">
        <v>59</v>
      </c>
      <c r="ADH96" s="34">
        <v>1</v>
      </c>
      <c r="ADI96" s="34">
        <v>17</v>
      </c>
      <c r="ADJ96" s="34">
        <v>3</v>
      </c>
      <c r="ADK96" s="34">
        <v>124</v>
      </c>
      <c r="ADL96" s="34"/>
      <c r="ADM96" s="34"/>
      <c r="ADN96" s="34">
        <v>30</v>
      </c>
      <c r="ADO96" s="34">
        <v>1</v>
      </c>
      <c r="ADP96" s="34">
        <v>-2</v>
      </c>
      <c r="ADQ96" s="34">
        <v>-1</v>
      </c>
      <c r="ADR96" s="34">
        <v>-1</v>
      </c>
      <c r="ADS96" s="34">
        <v>8642</v>
      </c>
      <c r="ADT96" s="34"/>
      <c r="ADU96" s="34">
        <v>0.05</v>
      </c>
      <c r="ADV96" s="34">
        <v>119</v>
      </c>
      <c r="ADW96" s="34">
        <v>5</v>
      </c>
      <c r="ADX96" s="34"/>
      <c r="ADY96" s="34">
        <v>1</v>
      </c>
      <c r="ADZ96" s="34">
        <v>2</v>
      </c>
      <c r="AEA96" s="34">
        <v>589</v>
      </c>
      <c r="AEB96" s="34"/>
      <c r="AEC96" s="34"/>
      <c r="AED96" s="34">
        <v>255</v>
      </c>
      <c r="AEE96" s="34">
        <v>86</v>
      </c>
      <c r="AEF96" s="34">
        <v>-41</v>
      </c>
      <c r="AEG96" s="34">
        <v>-8</v>
      </c>
      <c r="AEH96" s="34">
        <v>-30</v>
      </c>
      <c r="AEI96" s="34">
        <v>9593</v>
      </c>
      <c r="AEJ96" s="34"/>
      <c r="AEK96" s="34"/>
      <c r="AEL96" s="34">
        <v>431</v>
      </c>
      <c r="AEM96" s="34">
        <v>69</v>
      </c>
      <c r="AEN96" s="34">
        <v>69</v>
      </c>
      <c r="AEO96" s="34">
        <v>20</v>
      </c>
      <c r="AEP96" s="34">
        <v>5</v>
      </c>
      <c r="AEQ96" s="34">
        <v>7981</v>
      </c>
      <c r="AER96" s="34"/>
      <c r="AES96" s="34"/>
      <c r="AET96" s="34">
        <v>549</v>
      </c>
      <c r="AEU96" s="34">
        <v>26</v>
      </c>
      <c r="AEV96" s="34">
        <v>-173</v>
      </c>
      <c r="AEW96" s="34">
        <v>-89</v>
      </c>
      <c r="AEX96" s="34">
        <v>-23</v>
      </c>
      <c r="AEY96" s="34">
        <v>150521</v>
      </c>
      <c r="AEZ96" s="34"/>
      <c r="AFA96" s="34">
        <v>0.01</v>
      </c>
      <c r="AFB96" s="34">
        <v>5136</v>
      </c>
      <c r="AFC96" s="34">
        <v>1702</v>
      </c>
      <c r="AFD96" s="34">
        <v>630</v>
      </c>
      <c r="AFE96" s="34">
        <v>513</v>
      </c>
      <c r="AFF96" s="34">
        <v>6</v>
      </c>
      <c r="AFG96" s="34">
        <v>12042</v>
      </c>
      <c r="AFH96" s="34">
        <v>41</v>
      </c>
      <c r="AFI96" s="34"/>
      <c r="AFJ96" s="34">
        <v>2418</v>
      </c>
      <c r="AFK96" s="34">
        <v>429</v>
      </c>
      <c r="AFL96" s="34">
        <v>-999</v>
      </c>
      <c r="AFM96" s="34">
        <v>-170</v>
      </c>
      <c r="AFN96" s="34">
        <v>-243</v>
      </c>
      <c r="AFO96" s="34"/>
      <c r="AFP96" s="34"/>
      <c r="AFQ96" s="34"/>
      <c r="AFR96" s="34">
        <v>8951</v>
      </c>
      <c r="AFS96" s="34">
        <v>2272</v>
      </c>
      <c r="AFT96" s="34">
        <v>125</v>
      </c>
      <c r="AFU96" s="34">
        <v>685</v>
      </c>
      <c r="AFV96" s="34">
        <v>3</v>
      </c>
      <c r="AFW96" s="34">
        <v>919</v>
      </c>
      <c r="AFX96" s="34">
        <v>1</v>
      </c>
      <c r="AFY96" s="34"/>
      <c r="AFZ96" s="34">
        <v>300</v>
      </c>
      <c r="AGA96" s="34">
        <v>6</v>
      </c>
      <c r="AGB96" s="34">
        <v>-21</v>
      </c>
      <c r="AGC96" s="34">
        <v>-18</v>
      </c>
      <c r="AGD96" s="34">
        <v>-1</v>
      </c>
      <c r="AGE96" s="34"/>
      <c r="AGF96" s="34"/>
      <c r="AGG96" s="34"/>
      <c r="AGH96" s="34">
        <v>680</v>
      </c>
      <c r="AGI96" s="34">
        <v>78</v>
      </c>
      <c r="AGJ96" s="34">
        <v>23</v>
      </c>
      <c r="AGK96" s="34">
        <v>138</v>
      </c>
      <c r="AGL96" s="34">
        <v>3</v>
      </c>
      <c r="AGM96" s="34">
        <v>11123</v>
      </c>
      <c r="AGN96" s="34">
        <v>41</v>
      </c>
      <c r="AGO96" s="34"/>
      <c r="AGP96" s="34">
        <v>2118</v>
      </c>
      <c r="AGQ96" s="34">
        <v>423</v>
      </c>
      <c r="AGR96" s="34">
        <v>-978</v>
      </c>
      <c r="AGS96" s="34">
        <v>-152</v>
      </c>
      <c r="AGT96" s="34">
        <v>-242</v>
      </c>
      <c r="AGU96" s="34"/>
      <c r="AGV96" s="34"/>
      <c r="AGW96" s="34"/>
      <c r="AGX96" s="34">
        <v>8271</v>
      </c>
      <c r="AGY96" s="34">
        <v>2194</v>
      </c>
      <c r="AGZ96" s="34">
        <v>102</v>
      </c>
      <c r="AHA96" s="34">
        <v>547</v>
      </c>
      <c r="AHB96" s="34">
        <v>3</v>
      </c>
      <c r="AHC96" s="34">
        <v>51753</v>
      </c>
      <c r="AHD96" s="34">
        <v>570</v>
      </c>
      <c r="AHE96" s="34"/>
      <c r="AHF96" s="34">
        <v>9425</v>
      </c>
      <c r="AHG96" s="34">
        <v>1613</v>
      </c>
      <c r="AHH96" s="34">
        <v>-1673</v>
      </c>
      <c r="AHI96" s="34">
        <v>-496</v>
      </c>
      <c r="AHJ96" s="34">
        <v>-1010</v>
      </c>
      <c r="AHK96" s="34">
        <v>9570102</v>
      </c>
      <c r="AHL96" s="34"/>
      <c r="AHM96" s="34">
        <v>0.12</v>
      </c>
      <c r="AHN96" s="34">
        <v>31134</v>
      </c>
      <c r="AHO96" s="34">
        <v>6444</v>
      </c>
      <c r="AHP96" s="34">
        <v>1304</v>
      </c>
      <c r="AHQ96" s="34">
        <v>1757</v>
      </c>
      <c r="AHR96" s="34">
        <v>3</v>
      </c>
      <c r="AHS96" s="32" t="s">
        <v>545</v>
      </c>
      <c r="AHT96" s="198" t="s">
        <v>2389</v>
      </c>
      <c r="AHU96" s="32" t="s">
        <v>258</v>
      </c>
    </row>
    <row r="97" spans="1:906" ht="15" customHeight="1">
      <c r="A97" s="36" t="s">
        <v>34</v>
      </c>
      <c r="B97" s="58" t="s">
        <v>35</v>
      </c>
      <c r="C97" s="36" t="s">
        <v>174</v>
      </c>
      <c r="D97" s="74">
        <v>44926</v>
      </c>
      <c r="E97" s="58" t="s">
        <v>193</v>
      </c>
      <c r="F97" s="58" t="s">
        <v>191</v>
      </c>
      <c r="G97" s="31">
        <v>21702.15</v>
      </c>
      <c r="H97" s="31">
        <v>181.36</v>
      </c>
      <c r="I97" s="31"/>
      <c r="J97" s="31">
        <v>3525.23</v>
      </c>
      <c r="K97" s="31">
        <v>764.36</v>
      </c>
      <c r="L97" s="31">
        <v>-385.73</v>
      </c>
      <c r="M97" s="31">
        <v>-57.36</v>
      </c>
      <c r="N97" s="31">
        <v>-230.97</v>
      </c>
      <c r="O97" s="31">
        <v>7836598.4400000004</v>
      </c>
      <c r="P97" s="31">
        <v>4337115.54</v>
      </c>
      <c r="Q97" s="31">
        <v>9.2399999999999996E-2</v>
      </c>
      <c r="R97" s="31">
        <v>14626.34</v>
      </c>
      <c r="S97" s="31">
        <v>3770.69</v>
      </c>
      <c r="T97" s="31">
        <v>2401.81</v>
      </c>
      <c r="U97" s="180">
        <v>903.32</v>
      </c>
      <c r="V97" s="34">
        <v>4.9000000000000004</v>
      </c>
      <c r="W97" s="34">
        <v>237.74</v>
      </c>
      <c r="X97" s="34">
        <v>0</v>
      </c>
      <c r="Y97" s="34"/>
      <c r="Z97" s="34">
        <v>75.599999999999994</v>
      </c>
      <c r="AA97" s="34">
        <v>8.81</v>
      </c>
      <c r="AB97" s="34">
        <v>-3.65</v>
      </c>
      <c r="AC97" s="34">
        <v>-0.87</v>
      </c>
      <c r="AD97" s="34">
        <v>-2.38</v>
      </c>
      <c r="AE97" s="34">
        <v>226016.35</v>
      </c>
      <c r="AF97" s="34">
        <v>96535.99</v>
      </c>
      <c r="AG97" s="34">
        <v>4.1099999999999998E-2</v>
      </c>
      <c r="AH97" s="34">
        <v>178.58</v>
      </c>
      <c r="AI97" s="34">
        <v>27.32</v>
      </c>
      <c r="AJ97" s="34">
        <v>27.38</v>
      </c>
      <c r="AK97" s="34">
        <v>4.47</v>
      </c>
      <c r="AL97" s="34">
        <v>5.16</v>
      </c>
      <c r="AM97" s="34">
        <v>191.92</v>
      </c>
      <c r="AN97" s="34">
        <v>6</v>
      </c>
      <c r="AO97" s="34"/>
      <c r="AP97" s="34">
        <v>11.76</v>
      </c>
      <c r="AQ97" s="34">
        <v>0.02</v>
      </c>
      <c r="AR97" s="34">
        <v>-24.01</v>
      </c>
      <c r="AS97" s="34">
        <v>-0.38</v>
      </c>
      <c r="AT97" s="34">
        <v>0</v>
      </c>
      <c r="AU97" s="34">
        <v>145271.03</v>
      </c>
      <c r="AV97" s="34">
        <v>69419.759999999995</v>
      </c>
      <c r="AW97" s="34">
        <v>0</v>
      </c>
      <c r="AX97" s="34">
        <v>98.93</v>
      </c>
      <c r="AY97" s="34">
        <v>81.16</v>
      </c>
      <c r="AZ97" s="34">
        <v>11.84</v>
      </c>
      <c r="BA97" s="34">
        <v>0</v>
      </c>
      <c r="BB97" s="34">
        <v>4.51</v>
      </c>
      <c r="BC97" s="34">
        <v>0</v>
      </c>
      <c r="BD97" s="34">
        <v>0</v>
      </c>
      <c r="BE97" s="34"/>
      <c r="BF97" s="34">
        <v>0</v>
      </c>
      <c r="BG97" s="34">
        <v>0</v>
      </c>
      <c r="BH97" s="34">
        <v>0</v>
      </c>
      <c r="BI97" s="34">
        <v>0</v>
      </c>
      <c r="BJ97" s="34">
        <v>0</v>
      </c>
      <c r="BK97" s="34"/>
      <c r="BL97" s="34"/>
      <c r="BM97" s="34"/>
      <c r="BN97" s="34">
        <v>0</v>
      </c>
      <c r="BO97" s="34">
        <v>0</v>
      </c>
      <c r="BP97" s="34">
        <v>0</v>
      </c>
      <c r="BQ97" s="34">
        <v>0</v>
      </c>
      <c r="BR97" s="34">
        <v>0</v>
      </c>
      <c r="BS97" s="34">
        <v>0.01</v>
      </c>
      <c r="BT97" s="34">
        <v>0</v>
      </c>
      <c r="BU97" s="34"/>
      <c r="BV97" s="34">
        <v>0</v>
      </c>
      <c r="BW97" s="34">
        <v>0</v>
      </c>
      <c r="BX97" s="34">
        <v>0</v>
      </c>
      <c r="BY97" s="34">
        <v>0</v>
      </c>
      <c r="BZ97" s="34">
        <v>0</v>
      </c>
      <c r="CA97" s="34">
        <v>9.18</v>
      </c>
      <c r="CB97" s="34">
        <v>4.03</v>
      </c>
      <c r="CC97" s="34">
        <v>0</v>
      </c>
      <c r="CD97" s="34">
        <v>0.01</v>
      </c>
      <c r="CE97" s="34">
        <v>0</v>
      </c>
      <c r="CF97" s="34">
        <v>0</v>
      </c>
      <c r="CG97" s="34">
        <v>0</v>
      </c>
      <c r="CH97" s="34">
        <v>1.06</v>
      </c>
      <c r="CI97" s="34">
        <v>2.57</v>
      </c>
      <c r="CJ97" s="34">
        <v>0</v>
      </c>
      <c r="CK97" s="34"/>
      <c r="CL97" s="34">
        <v>2.5499999999999998</v>
      </c>
      <c r="CM97" s="34">
        <v>0</v>
      </c>
      <c r="CN97" s="34">
        <v>-0.01</v>
      </c>
      <c r="CO97" s="34">
        <v>-0.01</v>
      </c>
      <c r="CP97" s="34">
        <v>0</v>
      </c>
      <c r="CQ97" s="34">
        <v>1663.81</v>
      </c>
      <c r="CR97" s="34">
        <v>950.57</v>
      </c>
      <c r="CS97" s="34">
        <v>0</v>
      </c>
      <c r="CT97" s="34">
        <v>2.57</v>
      </c>
      <c r="CU97" s="34">
        <v>0</v>
      </c>
      <c r="CV97" s="34">
        <v>0</v>
      </c>
      <c r="CW97" s="34">
        <v>0</v>
      </c>
      <c r="CX97" s="34">
        <v>0.01</v>
      </c>
      <c r="CY97" s="34">
        <v>183</v>
      </c>
      <c r="CZ97" s="34">
        <v>0</v>
      </c>
      <c r="DA97" s="34"/>
      <c r="DB97" s="34">
        <v>3.2</v>
      </c>
      <c r="DC97" s="34">
        <v>0.02</v>
      </c>
      <c r="DD97" s="34">
        <v>-23.66</v>
      </c>
      <c r="DE97" s="34">
        <v>-0.02</v>
      </c>
      <c r="DF97" s="34">
        <v>0</v>
      </c>
      <c r="DG97" s="34">
        <v>138887.29</v>
      </c>
      <c r="DH97" s="34">
        <v>66062.02</v>
      </c>
      <c r="DI97" s="34">
        <v>0</v>
      </c>
      <c r="DJ97" s="34">
        <v>90.07</v>
      </c>
      <c r="DK97" s="34">
        <v>81.09</v>
      </c>
      <c r="DL97" s="34">
        <v>11.84</v>
      </c>
      <c r="DM97" s="34">
        <v>0</v>
      </c>
      <c r="DN97" s="34">
        <v>4.72</v>
      </c>
      <c r="DO97" s="34">
        <v>6.34</v>
      </c>
      <c r="DP97" s="34">
        <v>6</v>
      </c>
      <c r="DQ97" s="34"/>
      <c r="DR97" s="34">
        <v>6</v>
      </c>
      <c r="DS97" s="34">
        <v>0</v>
      </c>
      <c r="DT97" s="34">
        <v>-0.35</v>
      </c>
      <c r="DU97" s="34">
        <v>-0.35</v>
      </c>
      <c r="DV97" s="34">
        <v>0</v>
      </c>
      <c r="DW97" s="34">
        <v>4710.74</v>
      </c>
      <c r="DX97" s="34">
        <v>2403.14</v>
      </c>
      <c r="DY97" s="34">
        <v>0</v>
      </c>
      <c r="DZ97" s="34">
        <v>6.28</v>
      </c>
      <c r="EA97" s="34">
        <v>0.06</v>
      </c>
      <c r="EB97" s="34">
        <v>0</v>
      </c>
      <c r="EC97" s="34">
        <v>0</v>
      </c>
      <c r="ED97" s="34">
        <v>0.22</v>
      </c>
      <c r="EE97" s="34">
        <v>6827.74</v>
      </c>
      <c r="EF97" s="34">
        <v>3.47</v>
      </c>
      <c r="EG97" s="34"/>
      <c r="EH97" s="34">
        <v>1026.3599999999999</v>
      </c>
      <c r="EI97" s="34">
        <v>318.97000000000003</v>
      </c>
      <c r="EJ97" s="34">
        <v>-173.68</v>
      </c>
      <c r="EK97" s="34">
        <v>-14.01</v>
      </c>
      <c r="EL97" s="34">
        <v>-133.55000000000001</v>
      </c>
      <c r="EM97" s="34">
        <v>4522971.8600000003</v>
      </c>
      <c r="EN97" s="34">
        <v>2473045.48</v>
      </c>
      <c r="EO97" s="34">
        <v>0.27829999999999999</v>
      </c>
      <c r="EP97" s="34">
        <v>5359.96</v>
      </c>
      <c r="EQ97" s="34">
        <v>1080.8</v>
      </c>
      <c r="ER97" s="34">
        <v>339.22</v>
      </c>
      <c r="ES97" s="34">
        <v>47.77</v>
      </c>
      <c r="ET97" s="34">
        <v>2.87</v>
      </c>
      <c r="EU97" s="34">
        <v>724.06</v>
      </c>
      <c r="EV97" s="34">
        <v>0</v>
      </c>
      <c r="EW97" s="34"/>
      <c r="EX97" s="34">
        <v>36.840000000000003</v>
      </c>
      <c r="EY97" s="34">
        <v>29.38</v>
      </c>
      <c r="EZ97" s="34">
        <v>-18.559999999999999</v>
      </c>
      <c r="FA97" s="34">
        <v>-0.37</v>
      </c>
      <c r="FB97" s="34">
        <v>-5.44</v>
      </c>
      <c r="FC97" s="34">
        <v>437792.19</v>
      </c>
      <c r="FD97" s="34">
        <v>371839.63</v>
      </c>
      <c r="FE97" s="34">
        <v>6.8699999999999997E-2</v>
      </c>
      <c r="FF97" s="34">
        <v>564.76</v>
      </c>
      <c r="FG97" s="34">
        <v>84.11</v>
      </c>
      <c r="FH97" s="34">
        <v>49.8</v>
      </c>
      <c r="FI97" s="34">
        <v>25.39</v>
      </c>
      <c r="FJ97" s="34">
        <v>3.24</v>
      </c>
      <c r="FK97" s="34">
        <v>63.03</v>
      </c>
      <c r="FL97" s="34">
        <v>0</v>
      </c>
      <c r="FM97" s="34"/>
      <c r="FN97" s="34">
        <v>3.53</v>
      </c>
      <c r="FO97" s="34">
        <v>0.59</v>
      </c>
      <c r="FP97" s="34">
        <v>-0.23</v>
      </c>
      <c r="FQ97" s="34">
        <v>-0.02</v>
      </c>
      <c r="FR97" s="34">
        <v>-0.09</v>
      </c>
      <c r="FS97" s="34">
        <v>27520.07</v>
      </c>
      <c r="FT97" s="34">
        <v>22204.400000000001</v>
      </c>
      <c r="FU97" s="34">
        <v>0</v>
      </c>
      <c r="FV97" s="34">
        <v>59.18</v>
      </c>
      <c r="FW97" s="34">
        <v>2.48</v>
      </c>
      <c r="FX97" s="34">
        <v>1.37</v>
      </c>
      <c r="FY97" s="34">
        <v>0</v>
      </c>
      <c r="FZ97" s="34">
        <v>1.93</v>
      </c>
      <c r="GA97" s="34">
        <v>7.64</v>
      </c>
      <c r="GB97" s="34">
        <v>0</v>
      </c>
      <c r="GC97" s="34"/>
      <c r="GD97" s="34">
        <v>0.14000000000000001</v>
      </c>
      <c r="GE97" s="34">
        <v>0</v>
      </c>
      <c r="GF97" s="34">
        <v>-0.01</v>
      </c>
      <c r="GG97" s="34">
        <v>0</v>
      </c>
      <c r="GH97" s="34">
        <v>0</v>
      </c>
      <c r="GI97" s="34">
        <v>3727.25</v>
      </c>
      <c r="GJ97" s="34">
        <v>2876.76</v>
      </c>
      <c r="GK97" s="34">
        <v>0</v>
      </c>
      <c r="GL97" s="34">
        <v>7.64</v>
      </c>
      <c r="GM97" s="34">
        <v>0</v>
      </c>
      <c r="GN97" s="34">
        <v>0</v>
      </c>
      <c r="GO97" s="34">
        <v>0</v>
      </c>
      <c r="GP97" s="34">
        <v>0.82</v>
      </c>
      <c r="GQ97" s="34">
        <v>63.78</v>
      </c>
      <c r="GR97" s="34">
        <v>0</v>
      </c>
      <c r="GS97" s="34"/>
      <c r="GT97" s="34">
        <v>4.13</v>
      </c>
      <c r="GU97" s="34">
        <v>0.05</v>
      </c>
      <c r="GV97" s="34">
        <v>-0.27</v>
      </c>
      <c r="GW97" s="34">
        <v>-0.03</v>
      </c>
      <c r="GX97" s="34">
        <v>0</v>
      </c>
      <c r="GY97" s="34">
        <v>14674.78</v>
      </c>
      <c r="GZ97" s="34">
        <v>9042.11</v>
      </c>
      <c r="HA97" s="34">
        <v>0</v>
      </c>
      <c r="HB97" s="34">
        <v>50.61</v>
      </c>
      <c r="HC97" s="34">
        <v>12.8</v>
      </c>
      <c r="HD97" s="34">
        <v>0.1</v>
      </c>
      <c r="HE97" s="34">
        <v>0.27</v>
      </c>
      <c r="HF97" s="34">
        <v>2.82</v>
      </c>
      <c r="HG97" s="34">
        <v>45.05</v>
      </c>
      <c r="HH97" s="34">
        <v>0</v>
      </c>
      <c r="HI97" s="34"/>
      <c r="HJ97" s="34">
        <v>23.13</v>
      </c>
      <c r="HK97" s="34">
        <v>0.41</v>
      </c>
      <c r="HL97" s="34">
        <v>-0.57999999999999996</v>
      </c>
      <c r="HM97" s="34">
        <v>-0.2</v>
      </c>
      <c r="HN97" s="34">
        <v>-0.15</v>
      </c>
      <c r="HO97" s="34">
        <v>12837.32</v>
      </c>
      <c r="HP97" s="34">
        <v>7581.62</v>
      </c>
      <c r="HQ97" s="34">
        <v>0</v>
      </c>
      <c r="HR97" s="34">
        <v>40.89</v>
      </c>
      <c r="HS97" s="34">
        <v>3.9</v>
      </c>
      <c r="HT97" s="34">
        <v>0.26</v>
      </c>
      <c r="HU97" s="34">
        <v>0</v>
      </c>
      <c r="HV97" s="34">
        <v>1.67</v>
      </c>
      <c r="HW97" s="34">
        <v>34.64</v>
      </c>
      <c r="HX97" s="34">
        <v>0</v>
      </c>
      <c r="HY97" s="34"/>
      <c r="HZ97" s="34">
        <v>7.93</v>
      </c>
      <c r="IA97" s="34">
        <v>4.37</v>
      </c>
      <c r="IB97" s="34">
        <v>-3.39</v>
      </c>
      <c r="IC97" s="34">
        <v>-0.06</v>
      </c>
      <c r="ID97" s="34">
        <v>-3.24</v>
      </c>
      <c r="IE97" s="34">
        <v>9340.4699999999993</v>
      </c>
      <c r="IF97" s="34">
        <v>5952.74</v>
      </c>
      <c r="IG97" s="34">
        <v>0</v>
      </c>
      <c r="IH97" s="34">
        <v>30.34</v>
      </c>
      <c r="II97" s="34">
        <v>2.2200000000000002</v>
      </c>
      <c r="IJ97" s="34">
        <v>2.08</v>
      </c>
      <c r="IK97" s="34">
        <v>0</v>
      </c>
      <c r="IL97" s="34">
        <v>2.48</v>
      </c>
      <c r="IM97" s="34">
        <v>392.33</v>
      </c>
      <c r="IN97" s="34">
        <v>0</v>
      </c>
      <c r="IO97" s="34"/>
      <c r="IP97" s="34">
        <v>29.33</v>
      </c>
      <c r="IQ97" s="34">
        <v>2.23</v>
      </c>
      <c r="IR97" s="34">
        <v>-1.74</v>
      </c>
      <c r="IS97" s="34">
        <v>0</v>
      </c>
      <c r="IT97" s="34">
        <v>-0.62</v>
      </c>
      <c r="IU97" s="34">
        <v>123940.53</v>
      </c>
      <c r="IV97" s="34">
        <v>39483.75</v>
      </c>
      <c r="IW97" s="34">
        <v>0.37909999999999999</v>
      </c>
      <c r="IX97" s="34">
        <v>302.66000000000003</v>
      </c>
      <c r="IY97" s="34">
        <v>55.96</v>
      </c>
      <c r="IZ97" s="34">
        <v>33.6</v>
      </c>
      <c r="JA97" s="34">
        <v>0.11</v>
      </c>
      <c r="JB97" s="34">
        <v>3.53</v>
      </c>
      <c r="JC97" s="34">
        <v>239.99</v>
      </c>
      <c r="JD97" s="34">
        <v>0</v>
      </c>
      <c r="JE97" s="34"/>
      <c r="JF97" s="34">
        <v>8.5500000000000007</v>
      </c>
      <c r="JG97" s="34">
        <v>6.61</v>
      </c>
      <c r="JH97" s="34">
        <v>-2.42</v>
      </c>
      <c r="JI97" s="34">
        <v>1.51</v>
      </c>
      <c r="JJ97" s="34">
        <v>-3.23</v>
      </c>
      <c r="JK97" s="34">
        <v>204133.45</v>
      </c>
      <c r="JL97" s="34">
        <v>80407.5</v>
      </c>
      <c r="JM97" s="34">
        <v>0.4148</v>
      </c>
      <c r="JN97" s="34">
        <v>114.6</v>
      </c>
      <c r="JO97" s="34">
        <v>116.13</v>
      </c>
      <c r="JP97" s="34">
        <v>9.26</v>
      </c>
      <c r="JQ97" s="34">
        <v>0</v>
      </c>
      <c r="JR97" s="34">
        <v>5.2</v>
      </c>
      <c r="JS97" s="34">
        <v>34.47</v>
      </c>
      <c r="JT97" s="34">
        <v>0</v>
      </c>
      <c r="JU97" s="34"/>
      <c r="JV97" s="34">
        <v>3.26</v>
      </c>
      <c r="JW97" s="34">
        <v>0.55000000000000004</v>
      </c>
      <c r="JX97" s="34">
        <v>-0.6</v>
      </c>
      <c r="JY97" s="34">
        <v>-0.02</v>
      </c>
      <c r="JZ97" s="34">
        <v>-0.3</v>
      </c>
      <c r="KA97" s="34">
        <v>10301.92</v>
      </c>
      <c r="KB97" s="34">
        <v>5732.16</v>
      </c>
      <c r="KC97" s="34">
        <v>0</v>
      </c>
      <c r="KD97" s="34">
        <v>20.329999999999998</v>
      </c>
      <c r="KE97" s="34">
        <v>13.49</v>
      </c>
      <c r="KF97" s="34">
        <v>0.39</v>
      </c>
      <c r="KG97" s="34">
        <v>0.27</v>
      </c>
      <c r="KH97" s="34">
        <v>4.1399999999999997</v>
      </c>
      <c r="KI97" s="34">
        <v>4.0599999999999996</v>
      </c>
      <c r="KJ97" s="34">
        <v>3.47</v>
      </c>
      <c r="KK97" s="34"/>
      <c r="KL97" s="34">
        <v>1.51</v>
      </c>
      <c r="KM97" s="34">
        <v>0.01</v>
      </c>
      <c r="KN97" s="34">
        <v>-0.02</v>
      </c>
      <c r="KO97" s="34">
        <v>-0.01</v>
      </c>
      <c r="KP97" s="34">
        <v>0</v>
      </c>
      <c r="KQ97" s="34">
        <v>9615.33</v>
      </c>
      <c r="KR97" s="34">
        <v>5070.58</v>
      </c>
      <c r="KS97" s="34">
        <v>0</v>
      </c>
      <c r="KT97" s="34">
        <v>2.11</v>
      </c>
      <c r="KU97" s="34">
        <v>1.94</v>
      </c>
      <c r="KV97" s="34">
        <v>0</v>
      </c>
      <c r="KW97" s="34">
        <v>0</v>
      </c>
      <c r="KX97" s="34">
        <v>3.14</v>
      </c>
      <c r="KY97" s="34">
        <v>398.86</v>
      </c>
      <c r="KZ97" s="34">
        <v>0</v>
      </c>
      <c r="LA97" s="34"/>
      <c r="LB97" s="34">
        <v>23.23</v>
      </c>
      <c r="LC97" s="34">
        <v>2.97</v>
      </c>
      <c r="LD97" s="34">
        <v>-2.14</v>
      </c>
      <c r="LE97" s="34">
        <v>-0.13</v>
      </c>
      <c r="LF97" s="34">
        <v>-1.01</v>
      </c>
      <c r="LG97" s="34">
        <v>323145.42</v>
      </c>
      <c r="LH97" s="34">
        <v>123141.03</v>
      </c>
      <c r="LI97" s="34">
        <v>0.63319999999999999</v>
      </c>
      <c r="LJ97" s="34">
        <v>263.61</v>
      </c>
      <c r="LK97" s="34">
        <v>132.26</v>
      </c>
      <c r="LL97" s="34">
        <v>2.99</v>
      </c>
      <c r="LM97" s="34">
        <v>0</v>
      </c>
      <c r="LN97" s="34">
        <v>3.07</v>
      </c>
      <c r="LO97" s="34">
        <v>68.319999999999993</v>
      </c>
      <c r="LP97" s="34">
        <v>0</v>
      </c>
      <c r="LQ97" s="34"/>
      <c r="LR97" s="34">
        <v>6.23</v>
      </c>
      <c r="LS97" s="34">
        <v>0.33</v>
      </c>
      <c r="LT97" s="34">
        <v>-0.51</v>
      </c>
      <c r="LU97" s="34">
        <v>-0.12</v>
      </c>
      <c r="LV97" s="34">
        <v>-0.28000000000000003</v>
      </c>
      <c r="LW97" s="34">
        <v>7546.36</v>
      </c>
      <c r="LX97" s="34">
        <v>3779.52</v>
      </c>
      <c r="LY97" s="34">
        <v>0</v>
      </c>
      <c r="LZ97" s="34">
        <v>35.89</v>
      </c>
      <c r="MA97" s="34">
        <v>32.43</v>
      </c>
      <c r="MB97" s="34">
        <v>0</v>
      </c>
      <c r="MC97" s="34">
        <v>0</v>
      </c>
      <c r="MD97" s="34">
        <v>3.8</v>
      </c>
      <c r="ME97" s="34">
        <v>398.56</v>
      </c>
      <c r="MF97" s="34">
        <v>0</v>
      </c>
      <c r="MG97" s="34"/>
      <c r="MH97" s="34">
        <v>44.08</v>
      </c>
      <c r="MI97" s="34">
        <v>10.84</v>
      </c>
      <c r="MJ97" s="34">
        <v>-6.37</v>
      </c>
      <c r="MK97" s="34">
        <v>-0.43</v>
      </c>
      <c r="ML97" s="34">
        <v>-4.97</v>
      </c>
      <c r="MM97" s="34">
        <v>194315.74</v>
      </c>
      <c r="MN97" s="34">
        <v>97195.23</v>
      </c>
      <c r="MO97" s="34">
        <v>0.35489999999999999</v>
      </c>
      <c r="MP97" s="34">
        <v>246.67</v>
      </c>
      <c r="MQ97" s="34">
        <v>110.05</v>
      </c>
      <c r="MR97" s="34">
        <v>31.02</v>
      </c>
      <c r="MS97" s="34">
        <v>10.83</v>
      </c>
      <c r="MT97" s="34">
        <v>4.0999999999999996</v>
      </c>
      <c r="MU97" s="34">
        <v>391.94</v>
      </c>
      <c r="MV97" s="34">
        <v>0</v>
      </c>
      <c r="MW97" s="34"/>
      <c r="MX97" s="34">
        <v>29.21</v>
      </c>
      <c r="MY97" s="34">
        <v>46.47</v>
      </c>
      <c r="MZ97" s="34">
        <v>-22.08</v>
      </c>
      <c r="NA97" s="34">
        <v>0.16</v>
      </c>
      <c r="NB97" s="34">
        <v>-21.31</v>
      </c>
      <c r="NC97" s="34">
        <v>382611.67</v>
      </c>
      <c r="ND97" s="34">
        <v>122788.01</v>
      </c>
      <c r="NE97" s="34">
        <v>0.14199999999999999</v>
      </c>
      <c r="NF97" s="34">
        <v>271.75</v>
      </c>
      <c r="NG97" s="34">
        <v>112.11</v>
      </c>
      <c r="NH97" s="34">
        <v>8.08</v>
      </c>
      <c r="NI97" s="34">
        <v>0</v>
      </c>
      <c r="NJ97" s="34">
        <v>3.72</v>
      </c>
      <c r="NK97" s="34">
        <v>1066.8900000000001</v>
      </c>
      <c r="NL97" s="34">
        <v>0</v>
      </c>
      <c r="NM97" s="34"/>
      <c r="NN97" s="34">
        <v>119.51</v>
      </c>
      <c r="NO97" s="34">
        <v>26.23</v>
      </c>
      <c r="NP97" s="34">
        <v>-8.32</v>
      </c>
      <c r="NQ97" s="34">
        <v>-1.1599999999999999</v>
      </c>
      <c r="NR97" s="34">
        <v>-6.54</v>
      </c>
      <c r="NS97" s="34">
        <v>2171066.4</v>
      </c>
      <c r="NT97" s="34">
        <v>1112744.17</v>
      </c>
      <c r="NU97" s="34">
        <v>0.77780000000000005</v>
      </c>
      <c r="NV97" s="34">
        <v>1015.15</v>
      </c>
      <c r="NW97" s="34">
        <v>32.07</v>
      </c>
      <c r="NX97" s="34">
        <v>19.670000000000002</v>
      </c>
      <c r="NY97" s="34">
        <v>0</v>
      </c>
      <c r="NZ97" s="34">
        <v>0.71</v>
      </c>
      <c r="OA97" s="34">
        <v>597.9</v>
      </c>
      <c r="OB97" s="34">
        <v>0</v>
      </c>
      <c r="OC97" s="34"/>
      <c r="OD97" s="34">
        <v>115.73</v>
      </c>
      <c r="OE97" s="34">
        <v>36.25</v>
      </c>
      <c r="OF97" s="34">
        <v>-25.74</v>
      </c>
      <c r="OG97" s="34">
        <v>-1.5</v>
      </c>
      <c r="OH97" s="34">
        <v>-23.05</v>
      </c>
      <c r="OI97" s="34">
        <v>274812.2</v>
      </c>
      <c r="OJ97" s="34">
        <v>232695.53</v>
      </c>
      <c r="OK97" s="34">
        <v>3.2099999999999997E-2</v>
      </c>
      <c r="OL97" s="34">
        <v>462.4</v>
      </c>
      <c r="OM97" s="34">
        <v>71.19</v>
      </c>
      <c r="ON97" s="34">
        <v>53.4</v>
      </c>
      <c r="OO97" s="34">
        <v>10.91</v>
      </c>
      <c r="OP97" s="34">
        <v>3.5</v>
      </c>
      <c r="OQ97" s="34">
        <v>373.77</v>
      </c>
      <c r="OR97" s="34">
        <v>0</v>
      </c>
      <c r="OS97" s="34"/>
      <c r="OT97" s="34">
        <v>32.619999999999997</v>
      </c>
      <c r="OU97" s="34">
        <v>4.13</v>
      </c>
      <c r="OV97" s="34">
        <v>-2.09</v>
      </c>
      <c r="OW97" s="34">
        <v>-0.2</v>
      </c>
      <c r="OX97" s="34">
        <v>-0.79</v>
      </c>
      <c r="OY97" s="34">
        <v>35065.199999999997</v>
      </c>
      <c r="OZ97" s="34">
        <v>14844.12</v>
      </c>
      <c r="PA97" s="34">
        <v>0.376</v>
      </c>
      <c r="PB97" s="34">
        <v>317.66000000000003</v>
      </c>
      <c r="PC97" s="34">
        <v>36.89</v>
      </c>
      <c r="PD97" s="34">
        <v>19.22</v>
      </c>
      <c r="PE97" s="34">
        <v>0</v>
      </c>
      <c r="PF97" s="34">
        <v>2.94</v>
      </c>
      <c r="PG97" s="34">
        <v>149.21</v>
      </c>
      <c r="PH97" s="34">
        <v>0</v>
      </c>
      <c r="PI97" s="34"/>
      <c r="PJ97" s="34">
        <v>31.33</v>
      </c>
      <c r="PK97" s="34">
        <v>2.4700000000000002</v>
      </c>
      <c r="PL97" s="34">
        <v>-1.67</v>
      </c>
      <c r="PM97" s="34">
        <v>-0.27</v>
      </c>
      <c r="PN97" s="34">
        <v>-0.99</v>
      </c>
      <c r="PO97" s="34">
        <v>39156.35</v>
      </c>
      <c r="PP97" s="34">
        <v>30735.79</v>
      </c>
      <c r="PQ97" s="34">
        <v>0</v>
      </c>
      <c r="PR97" s="34">
        <v>135.86000000000001</v>
      </c>
      <c r="PS97" s="34">
        <v>10.34</v>
      </c>
      <c r="PT97" s="34">
        <v>3.01</v>
      </c>
      <c r="PU97" s="34">
        <v>0</v>
      </c>
      <c r="PV97" s="34">
        <v>2.41</v>
      </c>
      <c r="PW97" s="34">
        <v>870.49</v>
      </c>
      <c r="PX97" s="34">
        <v>0</v>
      </c>
      <c r="PY97" s="34"/>
      <c r="PZ97" s="34">
        <v>208.44</v>
      </c>
      <c r="QA97" s="34">
        <v>20.89</v>
      </c>
      <c r="QB97" s="34">
        <v>-12.52</v>
      </c>
      <c r="QC97" s="34">
        <v>-2.61</v>
      </c>
      <c r="QD97" s="34">
        <v>-7.9</v>
      </c>
      <c r="QE97" s="34">
        <v>109903.37</v>
      </c>
      <c r="QF97" s="34">
        <v>83216.83</v>
      </c>
      <c r="QG97" s="34">
        <v>8.0600000000000005E-2</v>
      </c>
      <c r="QH97" s="34">
        <v>689.23</v>
      </c>
      <c r="QI97" s="34">
        <v>115.31</v>
      </c>
      <c r="QJ97" s="34">
        <v>65.94</v>
      </c>
      <c r="QK97" s="34">
        <v>0</v>
      </c>
      <c r="QL97" s="34">
        <v>2.93</v>
      </c>
      <c r="QM97" s="34">
        <v>563.53</v>
      </c>
      <c r="QN97" s="34">
        <v>0</v>
      </c>
      <c r="QO97" s="34"/>
      <c r="QP97" s="34">
        <v>242.18</v>
      </c>
      <c r="QQ97" s="34">
        <v>91.29</v>
      </c>
      <c r="QR97" s="34">
        <v>-54.58</v>
      </c>
      <c r="QS97" s="34">
        <v>-7.63</v>
      </c>
      <c r="QT97" s="34">
        <v>-45.99</v>
      </c>
      <c r="QU97" s="34">
        <v>60691.03</v>
      </c>
      <c r="QV97" s="34">
        <v>41622.800000000003</v>
      </c>
      <c r="QW97" s="34">
        <v>0.08</v>
      </c>
      <c r="QX97" s="34">
        <v>464.39</v>
      </c>
      <c r="QY97" s="34">
        <v>75.930000000000007</v>
      </c>
      <c r="QZ97" s="34">
        <v>23.21</v>
      </c>
      <c r="RA97" s="34">
        <v>0</v>
      </c>
      <c r="RB97" s="34">
        <v>2.4300000000000002</v>
      </c>
      <c r="RC97" s="34">
        <v>182.23</v>
      </c>
      <c r="RD97" s="34">
        <v>0</v>
      </c>
      <c r="RE97" s="34"/>
      <c r="RF97" s="34">
        <v>36.619999999999997</v>
      </c>
      <c r="RG97" s="34">
        <v>31.26</v>
      </c>
      <c r="RH97" s="34">
        <v>-7.54</v>
      </c>
      <c r="RI97" s="34">
        <v>-0.35</v>
      </c>
      <c r="RJ97" s="34">
        <v>-6.77</v>
      </c>
      <c r="RK97" s="34">
        <v>31391.119999999999</v>
      </c>
      <c r="RL97" s="34">
        <v>25746.04</v>
      </c>
      <c r="RM97" s="34">
        <v>0.17949999999999999</v>
      </c>
      <c r="RN97" s="34">
        <v>139.19999999999999</v>
      </c>
      <c r="RO97" s="34">
        <v>31.19</v>
      </c>
      <c r="RP97" s="34">
        <v>11.83</v>
      </c>
      <c r="RQ97" s="34">
        <v>0</v>
      </c>
      <c r="RR97" s="34">
        <v>3.97</v>
      </c>
      <c r="RS97" s="34">
        <v>29.2</v>
      </c>
      <c r="RT97" s="34">
        <v>0</v>
      </c>
      <c r="RU97" s="34"/>
      <c r="RV97" s="34">
        <v>3.76</v>
      </c>
      <c r="RW97" s="34">
        <v>1.03</v>
      </c>
      <c r="RX97" s="34">
        <v>-0.71</v>
      </c>
      <c r="RY97" s="34">
        <v>-7.0000000000000007E-2</v>
      </c>
      <c r="RZ97" s="34">
        <v>-0.59</v>
      </c>
      <c r="SA97" s="34">
        <v>8917.2800000000007</v>
      </c>
      <c r="SB97" s="34">
        <v>7936.27</v>
      </c>
      <c r="SC97" s="34">
        <v>0</v>
      </c>
      <c r="SD97" s="34">
        <v>19.059999999999999</v>
      </c>
      <c r="SE97" s="34">
        <v>9.1</v>
      </c>
      <c r="SF97" s="34">
        <v>1.03</v>
      </c>
      <c r="SG97" s="34">
        <v>0</v>
      </c>
      <c r="SH97" s="34">
        <v>4</v>
      </c>
      <c r="SI97" s="34">
        <v>86.99</v>
      </c>
      <c r="SJ97" s="34">
        <v>0</v>
      </c>
      <c r="SK97" s="34"/>
      <c r="SL97" s="34">
        <v>10.5</v>
      </c>
      <c r="SM97" s="34">
        <v>0.23</v>
      </c>
      <c r="SN97" s="34">
        <v>-0.89</v>
      </c>
      <c r="SO97" s="34">
        <v>-0.41</v>
      </c>
      <c r="SP97" s="34">
        <v>-0.16</v>
      </c>
      <c r="SQ97" s="34">
        <v>19054.54</v>
      </c>
      <c r="SR97" s="34">
        <v>16284.27</v>
      </c>
      <c r="SS97" s="34">
        <v>0.40139999999999998</v>
      </c>
      <c r="ST97" s="34">
        <v>84.25</v>
      </c>
      <c r="SU97" s="34">
        <v>1.82</v>
      </c>
      <c r="SV97" s="34">
        <v>0.92</v>
      </c>
      <c r="SW97" s="34">
        <v>0</v>
      </c>
      <c r="SX97" s="34">
        <v>1.9</v>
      </c>
      <c r="SY97" s="34">
        <v>40.79</v>
      </c>
      <c r="SZ97" s="34">
        <v>0</v>
      </c>
      <c r="TA97" s="34"/>
      <c r="TB97" s="34">
        <v>4.55</v>
      </c>
      <c r="TC97" s="34">
        <v>0.38</v>
      </c>
      <c r="TD97" s="34">
        <v>-0.7</v>
      </c>
      <c r="TE97" s="34">
        <v>-0.08</v>
      </c>
      <c r="TF97" s="34">
        <v>-0.12</v>
      </c>
      <c r="TG97" s="34">
        <v>11411.87</v>
      </c>
      <c r="TH97" s="34">
        <v>10124.58</v>
      </c>
      <c r="TI97" s="34">
        <v>0</v>
      </c>
      <c r="TJ97" s="34">
        <v>21.71</v>
      </c>
      <c r="TK97" s="34">
        <v>17.05</v>
      </c>
      <c r="TL97" s="34">
        <v>2.0299999999999998</v>
      </c>
      <c r="TM97" s="34">
        <v>0</v>
      </c>
      <c r="TN97" s="34">
        <v>4.3099999999999996</v>
      </c>
      <c r="TO97" s="34">
        <v>962.13</v>
      </c>
      <c r="TP97" s="34">
        <v>160.32</v>
      </c>
      <c r="TQ97" s="34"/>
      <c r="TR97" s="34">
        <v>141.72</v>
      </c>
      <c r="TS97" s="34">
        <v>7.8</v>
      </c>
      <c r="TT97" s="34">
        <v>-10.95</v>
      </c>
      <c r="TU97" s="34">
        <v>-2.93</v>
      </c>
      <c r="TV97" s="34">
        <v>-6.02</v>
      </c>
      <c r="TW97" s="34">
        <v>488101.61</v>
      </c>
      <c r="TX97" s="34">
        <v>171798.45</v>
      </c>
      <c r="TY97" s="34">
        <v>6.4000000000000003E-3</v>
      </c>
      <c r="TZ97" s="34">
        <v>603.20000000000005</v>
      </c>
      <c r="UA97" s="34">
        <v>141.91999999999999</v>
      </c>
      <c r="UB97" s="34">
        <v>195.65</v>
      </c>
      <c r="UC97" s="34">
        <v>21.35</v>
      </c>
      <c r="UD97" s="34">
        <v>5.38</v>
      </c>
      <c r="UE97" s="34">
        <v>868.52</v>
      </c>
      <c r="UF97" s="34">
        <v>137.97999999999999</v>
      </c>
      <c r="UG97" s="34"/>
      <c r="UH97" s="34">
        <v>125.92</v>
      </c>
      <c r="UI97" s="34">
        <v>7.74</v>
      </c>
      <c r="UJ97" s="34">
        <v>-9.36</v>
      </c>
      <c r="UK97" s="34">
        <v>-1.79</v>
      </c>
      <c r="UL97" s="34">
        <v>-6.01</v>
      </c>
      <c r="UM97" s="34">
        <v>428043.76</v>
      </c>
      <c r="UN97" s="34">
        <v>159238.32</v>
      </c>
      <c r="UO97" s="34">
        <v>7.1000000000000004E-3</v>
      </c>
      <c r="UP97" s="34">
        <v>587.67999999999995</v>
      </c>
      <c r="UQ97" s="34">
        <v>101.45</v>
      </c>
      <c r="UR97" s="34">
        <v>158.04</v>
      </c>
      <c r="US97" s="34">
        <v>21.35</v>
      </c>
      <c r="UT97" s="34">
        <v>4.8899999999999997</v>
      </c>
      <c r="UU97" s="34">
        <v>495.73</v>
      </c>
      <c r="UV97" s="34">
        <v>55.3</v>
      </c>
      <c r="UW97" s="34"/>
      <c r="UX97" s="34">
        <v>97.51</v>
      </c>
      <c r="UY97" s="34">
        <v>7.74</v>
      </c>
      <c r="UZ97" s="34">
        <v>-8.25</v>
      </c>
      <c r="VA97" s="34">
        <v>-0.92</v>
      </c>
      <c r="VB97" s="34">
        <v>-6.01</v>
      </c>
      <c r="VC97" s="34">
        <v>223409.61</v>
      </c>
      <c r="VD97" s="34">
        <v>83316.87</v>
      </c>
      <c r="VE97" s="34">
        <v>0</v>
      </c>
      <c r="VF97" s="34">
        <v>274.51</v>
      </c>
      <c r="VG97" s="34">
        <v>51.02</v>
      </c>
      <c r="VH97" s="34">
        <v>148.85</v>
      </c>
      <c r="VI97" s="34">
        <v>21.35</v>
      </c>
      <c r="VJ97" s="34">
        <v>7.37</v>
      </c>
      <c r="VK97" s="34">
        <v>21.76</v>
      </c>
      <c r="VL97" s="34">
        <v>20.34</v>
      </c>
      <c r="VM97" s="34"/>
      <c r="VN97" s="34">
        <v>0.21</v>
      </c>
      <c r="VO97" s="34">
        <v>0.01</v>
      </c>
      <c r="VP97" s="34">
        <v>-0.18</v>
      </c>
      <c r="VQ97" s="34">
        <v>0</v>
      </c>
      <c r="VR97" s="34">
        <v>0</v>
      </c>
      <c r="VS97" s="34">
        <v>12491.96</v>
      </c>
      <c r="VT97" s="34">
        <v>1478.49</v>
      </c>
      <c r="VU97" s="34">
        <v>0</v>
      </c>
      <c r="VV97" s="34">
        <v>1.25</v>
      </c>
      <c r="VW97" s="34">
        <v>20.52</v>
      </c>
      <c r="VX97" s="34">
        <v>0</v>
      </c>
      <c r="VY97" s="34">
        <v>0</v>
      </c>
      <c r="VZ97" s="34">
        <v>8.11</v>
      </c>
      <c r="WA97" s="34">
        <v>71.849999999999994</v>
      </c>
      <c r="WB97" s="34">
        <v>2</v>
      </c>
      <c r="WC97" s="34"/>
      <c r="WD97" s="34">
        <v>15.59</v>
      </c>
      <c r="WE97" s="34">
        <v>0.05</v>
      </c>
      <c r="WF97" s="34">
        <v>-1.42</v>
      </c>
      <c r="WG97" s="34">
        <v>-1.1399999999999999</v>
      </c>
      <c r="WH97" s="34">
        <v>-0.01</v>
      </c>
      <c r="WI97" s="34">
        <v>47565.88</v>
      </c>
      <c r="WJ97" s="34">
        <v>11081.64</v>
      </c>
      <c r="WK97" s="34">
        <v>0</v>
      </c>
      <c r="WL97" s="34">
        <v>14.28</v>
      </c>
      <c r="WM97" s="34">
        <v>19.96</v>
      </c>
      <c r="WN97" s="34">
        <v>37.61</v>
      </c>
      <c r="WO97" s="34">
        <v>0</v>
      </c>
      <c r="WP97" s="34">
        <v>10.55</v>
      </c>
      <c r="WQ97" s="34">
        <v>138.61000000000001</v>
      </c>
      <c r="WR97" s="34">
        <v>0</v>
      </c>
      <c r="WS97" s="34"/>
      <c r="WT97" s="34">
        <v>20.010000000000002</v>
      </c>
      <c r="WU97" s="34">
        <v>3.66</v>
      </c>
      <c r="WV97" s="34">
        <v>-2.0699999999999998</v>
      </c>
      <c r="WW97" s="34">
        <v>-0.37</v>
      </c>
      <c r="WX97" s="34">
        <v>-1.1499999999999999</v>
      </c>
      <c r="WY97" s="34">
        <v>147216.10999999999</v>
      </c>
      <c r="WZ97" s="34">
        <v>91838.89</v>
      </c>
      <c r="XA97" s="34">
        <v>3.6400000000000002E-2</v>
      </c>
      <c r="XB97" s="34">
        <v>107.44</v>
      </c>
      <c r="XC97" s="34">
        <v>22.42</v>
      </c>
      <c r="XD97" s="34">
        <v>7.57</v>
      </c>
      <c r="XE97" s="34">
        <v>1.18</v>
      </c>
      <c r="XF97" s="34">
        <v>4.01</v>
      </c>
      <c r="XG97" s="34">
        <v>3070.7</v>
      </c>
      <c r="XH97" s="34">
        <v>0</v>
      </c>
      <c r="XI97" s="34"/>
      <c r="XJ97" s="34">
        <v>475.87</v>
      </c>
      <c r="XK97" s="34">
        <v>50.74</v>
      </c>
      <c r="XL97" s="34">
        <v>-47.93</v>
      </c>
      <c r="XM97" s="34">
        <v>-7.36</v>
      </c>
      <c r="XN97" s="34">
        <v>-19.59</v>
      </c>
      <c r="XO97" s="34">
        <v>333553.58</v>
      </c>
      <c r="XP97" s="34">
        <v>196187.61</v>
      </c>
      <c r="XQ97" s="34">
        <v>0</v>
      </c>
      <c r="XR97" s="34">
        <v>1937.73</v>
      </c>
      <c r="XS97" s="34">
        <v>317.89999999999998</v>
      </c>
      <c r="XT97" s="34">
        <v>365.35</v>
      </c>
      <c r="XU97" s="34">
        <v>449.71</v>
      </c>
      <c r="XV97" s="34">
        <v>7.11</v>
      </c>
      <c r="XW97" s="34">
        <v>2560.04</v>
      </c>
      <c r="XX97" s="34">
        <v>0</v>
      </c>
      <c r="XY97" s="34"/>
      <c r="XZ97" s="34">
        <v>415.5</v>
      </c>
      <c r="YA97" s="34">
        <v>12.05</v>
      </c>
      <c r="YB97" s="34">
        <v>-29.61</v>
      </c>
      <c r="YC97" s="34">
        <v>-6.87</v>
      </c>
      <c r="YD97" s="34">
        <v>-3.76</v>
      </c>
      <c r="YE97" s="34">
        <v>239757.31</v>
      </c>
      <c r="YF97" s="34">
        <v>129530.73</v>
      </c>
      <c r="YG97" s="34">
        <v>0</v>
      </c>
      <c r="YH97" s="34">
        <v>1580.6</v>
      </c>
      <c r="YI97" s="34">
        <v>227.57</v>
      </c>
      <c r="YJ97" s="34">
        <v>307.23</v>
      </c>
      <c r="YK97" s="34">
        <v>444.64</v>
      </c>
      <c r="YL97" s="34">
        <v>7.61</v>
      </c>
      <c r="YM97" s="34">
        <v>128.32</v>
      </c>
      <c r="YN97" s="34">
        <v>0</v>
      </c>
      <c r="YO97" s="34"/>
      <c r="YP97" s="34">
        <v>15.61</v>
      </c>
      <c r="YQ97" s="34">
        <v>6.16</v>
      </c>
      <c r="YR97" s="34">
        <v>-3.17</v>
      </c>
      <c r="YS97" s="34">
        <v>0.43</v>
      </c>
      <c r="YT97" s="34">
        <v>-2.85</v>
      </c>
      <c r="YU97" s="34">
        <v>25455.35</v>
      </c>
      <c r="YV97" s="34">
        <v>16049.69</v>
      </c>
      <c r="YW97" s="34">
        <v>0</v>
      </c>
      <c r="YX97" s="34">
        <v>88.58</v>
      </c>
      <c r="YY97" s="34">
        <v>18.41</v>
      </c>
      <c r="YZ97" s="34">
        <v>21.33</v>
      </c>
      <c r="ZA97" s="34">
        <v>0</v>
      </c>
      <c r="ZB97" s="34">
        <v>4.9000000000000004</v>
      </c>
      <c r="ZC97" s="34">
        <v>382.34</v>
      </c>
      <c r="ZD97" s="34">
        <v>0</v>
      </c>
      <c r="ZE97" s="34"/>
      <c r="ZF97" s="34">
        <v>44.76</v>
      </c>
      <c r="ZG97" s="34">
        <v>32.53</v>
      </c>
      <c r="ZH97" s="34">
        <v>-15.15</v>
      </c>
      <c r="ZI97" s="34">
        <v>-0.92</v>
      </c>
      <c r="ZJ97" s="34">
        <v>-12.98</v>
      </c>
      <c r="ZK97" s="34">
        <v>68340.92</v>
      </c>
      <c r="ZL97" s="34">
        <v>50607.19</v>
      </c>
      <c r="ZM97" s="34">
        <v>0</v>
      </c>
      <c r="ZN97" s="34">
        <v>268.55</v>
      </c>
      <c r="ZO97" s="34">
        <v>71.92</v>
      </c>
      <c r="ZP97" s="34">
        <v>36.79</v>
      </c>
      <c r="ZQ97" s="34">
        <v>5.07</v>
      </c>
      <c r="ZR97" s="34">
        <v>4.47</v>
      </c>
      <c r="ZS97" s="34">
        <v>2397.89</v>
      </c>
      <c r="ZT97" s="34">
        <v>11.57</v>
      </c>
      <c r="ZU97" s="34"/>
      <c r="ZV97" s="34">
        <v>428.13</v>
      </c>
      <c r="ZW97" s="34">
        <v>46.66</v>
      </c>
      <c r="ZX97" s="34">
        <v>-35.65</v>
      </c>
      <c r="ZY97" s="34">
        <v>-7.7</v>
      </c>
      <c r="ZZ97" s="34">
        <v>-22.53</v>
      </c>
      <c r="AAA97" s="34">
        <v>952698.99</v>
      </c>
      <c r="AAB97" s="34">
        <v>724844.17</v>
      </c>
      <c r="AAC97" s="34">
        <v>1.8599999999999998E-2</v>
      </c>
      <c r="AAD97" s="34">
        <v>1707.22</v>
      </c>
      <c r="AAE97" s="34">
        <v>543.98</v>
      </c>
      <c r="AAF97" s="34">
        <v>136.77000000000001</v>
      </c>
      <c r="AAG97" s="34">
        <v>9.92</v>
      </c>
      <c r="AAH97" s="34">
        <v>3.5</v>
      </c>
      <c r="AAI97" s="34">
        <v>1209.22</v>
      </c>
      <c r="AAJ97" s="34">
        <v>0</v>
      </c>
      <c r="AAK97" s="34"/>
      <c r="AAL97" s="34">
        <v>272.18</v>
      </c>
      <c r="AAM97" s="34">
        <v>35.24</v>
      </c>
      <c r="AAN97" s="34">
        <v>-20.100000000000001</v>
      </c>
      <c r="AAO97" s="34">
        <v>-5.03</v>
      </c>
      <c r="AAP97" s="34">
        <v>-12.52</v>
      </c>
      <c r="AAQ97" s="34">
        <v>744426.97</v>
      </c>
      <c r="AAR97" s="34">
        <v>427320.61</v>
      </c>
      <c r="AAS97" s="34">
        <v>2.3599999999999999E-2</v>
      </c>
      <c r="AAT97" s="34">
        <v>796.48</v>
      </c>
      <c r="AAU97" s="34">
        <v>309.99</v>
      </c>
      <c r="AAV97" s="34">
        <v>92.4</v>
      </c>
      <c r="AAW97" s="34">
        <v>10.36</v>
      </c>
      <c r="AAX97" s="34">
        <v>4.72</v>
      </c>
      <c r="AAY97" s="34">
        <v>764.47</v>
      </c>
      <c r="AAZ97" s="34">
        <v>0</v>
      </c>
      <c r="ABA97" s="34"/>
      <c r="ABB97" s="34">
        <v>215.64</v>
      </c>
      <c r="ABC97" s="34">
        <v>30.77</v>
      </c>
      <c r="ABD97" s="34">
        <v>-17.149999999999999</v>
      </c>
      <c r="ABE97" s="34">
        <v>-4.51</v>
      </c>
      <c r="ABF97" s="34">
        <v>-10.87</v>
      </c>
      <c r="ABG97" s="34">
        <v>567354.44999999995</v>
      </c>
      <c r="ABH97" s="34">
        <v>304570.75</v>
      </c>
      <c r="ABI97" s="34">
        <v>2.6800000000000001E-2</v>
      </c>
      <c r="ABJ97" s="34">
        <v>603.59</v>
      </c>
      <c r="ABK97" s="34">
        <v>120.84</v>
      </c>
      <c r="ABL97" s="34">
        <v>40.04</v>
      </c>
      <c r="ABM97" s="34">
        <v>0</v>
      </c>
      <c r="ABN97" s="34">
        <v>3.86</v>
      </c>
      <c r="ABO97" s="34">
        <v>31.27</v>
      </c>
      <c r="ABP97" s="34">
        <v>0</v>
      </c>
      <c r="ABQ97" s="34"/>
      <c r="ABR97" s="34">
        <v>0.28999999999999998</v>
      </c>
      <c r="ABS97" s="34">
        <v>0.06</v>
      </c>
      <c r="ABT97" s="34">
        <v>-7.0000000000000007E-2</v>
      </c>
      <c r="ABU97" s="34">
        <v>0</v>
      </c>
      <c r="ABV97" s="34">
        <v>-0.01</v>
      </c>
      <c r="ABW97" s="34">
        <v>20043.29</v>
      </c>
      <c r="ABX97" s="34">
        <v>3182.95</v>
      </c>
      <c r="ABY97" s="34">
        <v>0</v>
      </c>
      <c r="ABZ97" s="34">
        <v>5.6</v>
      </c>
      <c r="ACA97" s="34">
        <v>25.66</v>
      </c>
      <c r="ACB97" s="34">
        <v>0</v>
      </c>
      <c r="ACC97" s="34">
        <v>0</v>
      </c>
      <c r="ACD97" s="34">
        <v>6.72</v>
      </c>
      <c r="ACE97" s="34">
        <v>8.17</v>
      </c>
      <c r="ACF97" s="34">
        <v>0</v>
      </c>
      <c r="ACG97" s="34"/>
      <c r="ACH97" s="34">
        <v>4.66</v>
      </c>
      <c r="ACI97" s="34">
        <v>3.4</v>
      </c>
      <c r="ACJ97" s="34">
        <v>-1.24</v>
      </c>
      <c r="ACK97" s="34">
        <v>-0.08</v>
      </c>
      <c r="ACL97" s="34">
        <v>-1.1499999999999999</v>
      </c>
      <c r="ACM97" s="34">
        <v>13729.11</v>
      </c>
      <c r="ACN97" s="34">
        <v>1738.22</v>
      </c>
      <c r="ACO97" s="34">
        <v>0</v>
      </c>
      <c r="ACP97" s="34">
        <v>5.04</v>
      </c>
      <c r="ACQ97" s="34">
        <v>3.13</v>
      </c>
      <c r="ACR97" s="34">
        <v>0</v>
      </c>
      <c r="ACS97" s="34">
        <v>0</v>
      </c>
      <c r="ACT97" s="34">
        <v>3.85</v>
      </c>
      <c r="ACU97" s="34">
        <v>391.5</v>
      </c>
      <c r="ACV97" s="34">
        <v>0</v>
      </c>
      <c r="ACW97" s="34"/>
      <c r="ACX97" s="34">
        <v>48.87</v>
      </c>
      <c r="ACY97" s="34">
        <v>0.67</v>
      </c>
      <c r="ACZ97" s="34">
        <v>-1.52</v>
      </c>
      <c r="ADA97" s="34">
        <v>-0.41</v>
      </c>
      <c r="ADB97" s="34">
        <v>-0.39</v>
      </c>
      <c r="ADC97" s="34">
        <v>135997.38</v>
      </c>
      <c r="ADD97" s="34">
        <v>113717.24</v>
      </c>
      <c r="ADE97" s="34">
        <v>0</v>
      </c>
      <c r="ADF97" s="34">
        <v>175.16</v>
      </c>
      <c r="ADG97" s="34">
        <v>153.80000000000001</v>
      </c>
      <c r="ADH97" s="34">
        <v>52.18</v>
      </c>
      <c r="ADI97" s="34">
        <v>10.36</v>
      </c>
      <c r="ADJ97" s="34">
        <v>6.26</v>
      </c>
      <c r="ADK97" s="34">
        <v>13.81</v>
      </c>
      <c r="ADL97" s="34">
        <v>0</v>
      </c>
      <c r="ADM97" s="34"/>
      <c r="ADN97" s="34">
        <v>2.72</v>
      </c>
      <c r="ADO97" s="34">
        <v>0.34</v>
      </c>
      <c r="ADP97" s="34">
        <v>-0.12</v>
      </c>
      <c r="ADQ97" s="34">
        <v>-0.02</v>
      </c>
      <c r="ADR97" s="34">
        <v>-0.09</v>
      </c>
      <c r="ADS97" s="34">
        <v>7302.75</v>
      </c>
      <c r="ADT97" s="34">
        <v>4111.4399999999996</v>
      </c>
      <c r="ADU97" s="34">
        <v>0.50429999999999997</v>
      </c>
      <c r="ADV97" s="34">
        <v>7.08</v>
      </c>
      <c r="ADW97" s="34">
        <v>6.55</v>
      </c>
      <c r="ADX97" s="34">
        <v>0.18</v>
      </c>
      <c r="ADY97" s="34">
        <v>0</v>
      </c>
      <c r="ADZ97" s="34">
        <v>4.6900000000000004</v>
      </c>
      <c r="AEA97" s="34">
        <v>552.16</v>
      </c>
      <c r="AEB97" s="34">
        <v>0</v>
      </c>
      <c r="AEC97" s="34"/>
      <c r="AED97" s="34">
        <v>282.83999999999997</v>
      </c>
      <c r="AEE97" s="34">
        <v>33.479999999999997</v>
      </c>
      <c r="AEF97" s="34">
        <v>-15.98</v>
      </c>
      <c r="AEG97" s="34">
        <v>-6.17</v>
      </c>
      <c r="AEH97" s="34">
        <v>-8.73</v>
      </c>
      <c r="AEI97" s="34">
        <v>47594.79</v>
      </c>
      <c r="AEJ97" s="34">
        <v>24297.82</v>
      </c>
      <c r="AEK97" s="34">
        <v>0</v>
      </c>
      <c r="AEL97" s="34">
        <v>337.73</v>
      </c>
      <c r="AEM97" s="34">
        <v>88.32</v>
      </c>
      <c r="AEN97" s="34">
        <v>115.49</v>
      </c>
      <c r="AEO97" s="34">
        <v>10.62</v>
      </c>
      <c r="AEP97" s="34">
        <v>5.87</v>
      </c>
      <c r="AEQ97" s="34">
        <v>6114.04</v>
      </c>
      <c r="AER97" s="34">
        <v>0</v>
      </c>
      <c r="AES97" s="34"/>
      <c r="AET97" s="34">
        <v>790.75</v>
      </c>
      <c r="AEU97" s="34">
        <v>258.99</v>
      </c>
      <c r="AEV97" s="34">
        <v>-51.7</v>
      </c>
      <c r="AEW97" s="34">
        <v>-12.54</v>
      </c>
      <c r="AEX97" s="34">
        <v>-24.5</v>
      </c>
      <c r="AEY97" s="34">
        <v>228747.16</v>
      </c>
      <c r="AEZ97" s="34">
        <v>61826.77</v>
      </c>
      <c r="AFA97" s="34">
        <v>1.2999999999999999E-3</v>
      </c>
      <c r="AFB97" s="34">
        <v>3499.07</v>
      </c>
      <c r="AFC97" s="34">
        <v>1156.8900000000001</v>
      </c>
      <c r="AFD97" s="34">
        <v>1110.1400000000001</v>
      </c>
      <c r="AFE97" s="34">
        <v>347.93</v>
      </c>
      <c r="AFF97" s="34">
        <v>6.52</v>
      </c>
      <c r="AFG97" s="34">
        <v>2501.6999999999998</v>
      </c>
      <c r="AFH97" s="34">
        <v>37.01</v>
      </c>
      <c r="AFI97" s="34"/>
      <c r="AFJ97" s="34">
        <v>338.37</v>
      </c>
      <c r="AFK97" s="34">
        <v>56.15</v>
      </c>
      <c r="AFL97" s="34">
        <v>-58.6</v>
      </c>
      <c r="AFM97" s="34">
        <v>-17.440000000000001</v>
      </c>
      <c r="AFN97" s="34">
        <v>-34.159999999999997</v>
      </c>
      <c r="AFO97" s="34"/>
      <c r="AFP97" s="34"/>
      <c r="AFQ97" s="34"/>
      <c r="AFR97" s="34">
        <v>1596.85</v>
      </c>
      <c r="AFS97" s="34">
        <v>412.99</v>
      </c>
      <c r="AFT97" s="34">
        <v>370.94</v>
      </c>
      <c r="AFU97" s="34">
        <v>120.91</v>
      </c>
      <c r="AFV97" s="34">
        <v>5.83</v>
      </c>
      <c r="AFW97" s="34">
        <v>117.93</v>
      </c>
      <c r="AFX97" s="34">
        <v>0</v>
      </c>
      <c r="AFY97" s="34"/>
      <c r="AFZ97" s="34">
        <v>2.19</v>
      </c>
      <c r="AGA97" s="34">
        <v>0.25</v>
      </c>
      <c r="AGB97" s="34">
        <v>-0.75</v>
      </c>
      <c r="AGC97" s="34">
        <v>-0.13</v>
      </c>
      <c r="AGD97" s="34">
        <v>-0.13</v>
      </c>
      <c r="AGE97" s="34"/>
      <c r="AGF97" s="34"/>
      <c r="AGG97" s="34"/>
      <c r="AGH97" s="34">
        <v>67.73</v>
      </c>
      <c r="AGI97" s="34">
        <v>34.76</v>
      </c>
      <c r="AGJ97" s="34">
        <v>13.99</v>
      </c>
      <c r="AGK97" s="34">
        <v>1.46</v>
      </c>
      <c r="AGL97" s="34">
        <v>4.87</v>
      </c>
      <c r="AGM97" s="34">
        <v>2383.77</v>
      </c>
      <c r="AGN97" s="34">
        <v>37.01</v>
      </c>
      <c r="AGO97" s="34"/>
      <c r="AGP97" s="34">
        <v>336.18</v>
      </c>
      <c r="AGQ97" s="34">
        <v>55.9</v>
      </c>
      <c r="AGR97" s="34">
        <v>-57.85</v>
      </c>
      <c r="AGS97" s="34">
        <v>-17.309999999999999</v>
      </c>
      <c r="AGT97" s="34">
        <v>-34.03</v>
      </c>
      <c r="AGU97" s="34"/>
      <c r="AGV97" s="34"/>
      <c r="AGW97" s="34"/>
      <c r="AGX97" s="34">
        <v>1529.12</v>
      </c>
      <c r="AGY97" s="34">
        <v>378.24</v>
      </c>
      <c r="AGZ97" s="34">
        <v>356.95</v>
      </c>
      <c r="AHA97" s="34">
        <v>119.45</v>
      </c>
      <c r="AHB97" s="34">
        <v>5.88</v>
      </c>
      <c r="AHC97" s="34">
        <v>24203.85</v>
      </c>
      <c r="AHD97" s="34">
        <v>218.37</v>
      </c>
      <c r="AHE97" s="34"/>
      <c r="AHF97" s="34">
        <v>3863.6</v>
      </c>
      <c r="AHG97" s="34">
        <v>820.51</v>
      </c>
      <c r="AHH97" s="34">
        <v>-444.34</v>
      </c>
      <c r="AHI97" s="34">
        <v>-74.81</v>
      </c>
      <c r="AHJ97" s="34">
        <v>-265.13</v>
      </c>
      <c r="AHK97" s="34"/>
      <c r="AHL97" s="34"/>
      <c r="AHM97" s="34"/>
      <c r="AHN97" s="34">
        <v>16223.18</v>
      </c>
      <c r="AHO97" s="34">
        <v>4183.68</v>
      </c>
      <c r="AHP97" s="34">
        <v>2772.75</v>
      </c>
      <c r="AHQ97" s="34">
        <v>1024.23</v>
      </c>
      <c r="AHR97" s="34">
        <v>5</v>
      </c>
      <c r="AHS97" s="32" t="s">
        <v>546</v>
      </c>
      <c r="AHT97" s="198" t="s">
        <v>2389</v>
      </c>
      <c r="AHU97" s="32" t="s">
        <v>309</v>
      </c>
    </row>
    <row r="98" spans="1:906" ht="15" customHeight="1">
      <c r="A98" s="75" t="s">
        <v>84</v>
      </c>
      <c r="B98" s="60" t="s">
        <v>85</v>
      </c>
      <c r="C98" s="36" t="s">
        <v>179</v>
      </c>
      <c r="D98" s="74">
        <v>44926</v>
      </c>
      <c r="E98" s="58" t="s">
        <v>193</v>
      </c>
      <c r="F98" s="58" t="s">
        <v>191</v>
      </c>
      <c r="G98" s="59">
        <v>12886</v>
      </c>
      <c r="H98" s="31">
        <v>11</v>
      </c>
      <c r="I98" s="31"/>
      <c r="J98" s="31">
        <v>625</v>
      </c>
      <c r="K98" s="31">
        <v>131</v>
      </c>
      <c r="L98" s="31">
        <v>-97</v>
      </c>
      <c r="M98" s="31">
        <v>-14</v>
      </c>
      <c r="N98" s="31">
        <v>-58</v>
      </c>
      <c r="O98" s="31">
        <v>1432061</v>
      </c>
      <c r="P98" s="31">
        <v>1432061</v>
      </c>
      <c r="Q98" s="31">
        <v>0</v>
      </c>
      <c r="R98" s="31">
        <v>12868</v>
      </c>
      <c r="S98" s="31">
        <v>18</v>
      </c>
      <c r="T98" s="31">
        <v>0</v>
      </c>
      <c r="U98" s="180">
        <v>0</v>
      </c>
      <c r="V98" s="34">
        <v>47.3</v>
      </c>
      <c r="W98" s="34">
        <v>52</v>
      </c>
      <c r="X98" s="34">
        <v>0</v>
      </c>
      <c r="Y98" s="34"/>
      <c r="Z98" s="34">
        <v>3</v>
      </c>
      <c r="AA98" s="34">
        <v>2</v>
      </c>
      <c r="AB98" s="34">
        <v>-1</v>
      </c>
      <c r="AC98" s="34">
        <v>0</v>
      </c>
      <c r="AD98" s="34">
        <v>-1</v>
      </c>
      <c r="AE98" s="34">
        <v>12877</v>
      </c>
      <c r="AF98" s="34">
        <v>12877</v>
      </c>
      <c r="AG98" s="34">
        <v>0</v>
      </c>
      <c r="AH98" s="34">
        <v>51</v>
      </c>
      <c r="AI98" s="34">
        <v>0</v>
      </c>
      <c r="AJ98" s="34">
        <v>0</v>
      </c>
      <c r="AK98" s="34">
        <v>0</v>
      </c>
      <c r="AL98" s="34">
        <v>30.4</v>
      </c>
      <c r="AM98" s="34">
        <v>6</v>
      </c>
      <c r="AN98" s="34">
        <v>1</v>
      </c>
      <c r="AO98" s="34"/>
      <c r="AP98" s="34">
        <v>0</v>
      </c>
      <c r="AQ98" s="34">
        <v>0</v>
      </c>
      <c r="AR98" s="34">
        <v>0</v>
      </c>
      <c r="AS98" s="34">
        <v>0</v>
      </c>
      <c r="AT98" s="34">
        <v>0</v>
      </c>
      <c r="AU98" s="34">
        <v>1282</v>
      </c>
      <c r="AV98" s="34">
        <v>1282</v>
      </c>
      <c r="AW98" s="34">
        <v>0</v>
      </c>
      <c r="AX98" s="34">
        <v>6</v>
      </c>
      <c r="AY98" s="34">
        <v>0</v>
      </c>
      <c r="AZ98" s="34">
        <v>0</v>
      </c>
      <c r="BA98" s="34">
        <v>0</v>
      </c>
      <c r="BB98" s="34">
        <v>25.4</v>
      </c>
      <c r="BC98" s="34">
        <v>0</v>
      </c>
      <c r="BD98" s="34">
        <v>0</v>
      </c>
      <c r="BE98" s="34"/>
      <c r="BF98" s="34">
        <v>0</v>
      </c>
      <c r="BG98" s="34">
        <v>0</v>
      </c>
      <c r="BH98" s="34">
        <v>0</v>
      </c>
      <c r="BI98" s="34">
        <v>0</v>
      </c>
      <c r="BJ98" s="34">
        <v>0</v>
      </c>
      <c r="BK98" s="34">
        <v>10</v>
      </c>
      <c r="BL98" s="34">
        <v>10</v>
      </c>
      <c r="BM98" s="34">
        <v>0</v>
      </c>
      <c r="BN98" s="34">
        <v>0</v>
      </c>
      <c r="BO98" s="34">
        <v>0</v>
      </c>
      <c r="BP98" s="34">
        <v>0</v>
      </c>
      <c r="BQ98" s="34">
        <v>0</v>
      </c>
      <c r="BR98" s="34">
        <v>23.1</v>
      </c>
      <c r="BS98" s="34">
        <v>1</v>
      </c>
      <c r="BT98" s="34">
        <v>1</v>
      </c>
      <c r="BU98" s="34"/>
      <c r="BV98" s="34">
        <v>0</v>
      </c>
      <c r="BW98" s="34">
        <v>0</v>
      </c>
      <c r="BX98" s="34">
        <v>0</v>
      </c>
      <c r="BY98" s="34">
        <v>0</v>
      </c>
      <c r="BZ98" s="34">
        <v>0</v>
      </c>
      <c r="CA98" s="34">
        <v>192</v>
      </c>
      <c r="CB98" s="34">
        <v>192</v>
      </c>
      <c r="CC98" s="34">
        <v>0</v>
      </c>
      <c r="CD98" s="34">
        <v>1</v>
      </c>
      <c r="CE98" s="34">
        <v>0</v>
      </c>
      <c r="CF98" s="34">
        <v>0</v>
      </c>
      <c r="CG98" s="34">
        <v>0</v>
      </c>
      <c r="CH98" s="34">
        <v>28.3</v>
      </c>
      <c r="CI98" s="34">
        <v>0</v>
      </c>
      <c r="CJ98" s="34">
        <v>0</v>
      </c>
      <c r="CK98" s="34"/>
      <c r="CL98" s="34">
        <v>0</v>
      </c>
      <c r="CM98" s="34">
        <v>0</v>
      </c>
      <c r="CN98" s="34">
        <v>0</v>
      </c>
      <c r="CO98" s="34">
        <v>0</v>
      </c>
      <c r="CP98" s="34">
        <v>0</v>
      </c>
      <c r="CQ98" s="34">
        <v>15</v>
      </c>
      <c r="CR98" s="34">
        <v>15</v>
      </c>
      <c r="CS98" s="34">
        <v>0</v>
      </c>
      <c r="CT98" s="34">
        <v>0</v>
      </c>
      <c r="CU98" s="34">
        <v>0</v>
      </c>
      <c r="CV98" s="34">
        <v>0</v>
      </c>
      <c r="CW98" s="34">
        <v>0</v>
      </c>
      <c r="CX98" s="34">
        <v>31.9</v>
      </c>
      <c r="CY98" s="34">
        <v>4</v>
      </c>
      <c r="CZ98" s="34">
        <v>0</v>
      </c>
      <c r="DA98" s="34"/>
      <c r="DB98" s="34">
        <v>0</v>
      </c>
      <c r="DC98" s="34">
        <v>0</v>
      </c>
      <c r="DD98" s="34">
        <v>0</v>
      </c>
      <c r="DE98" s="34">
        <v>0</v>
      </c>
      <c r="DF98" s="34">
        <v>0</v>
      </c>
      <c r="DG98" s="34">
        <v>934</v>
      </c>
      <c r="DH98" s="34">
        <v>934</v>
      </c>
      <c r="DI98" s="34">
        <v>0</v>
      </c>
      <c r="DJ98" s="34">
        <v>4</v>
      </c>
      <c r="DK98" s="34">
        <v>0</v>
      </c>
      <c r="DL98" s="34">
        <v>0</v>
      </c>
      <c r="DM98" s="34">
        <v>0</v>
      </c>
      <c r="DN98" s="34">
        <v>24.4</v>
      </c>
      <c r="DO98" s="34">
        <v>1</v>
      </c>
      <c r="DP98" s="34">
        <v>0</v>
      </c>
      <c r="DQ98" s="34"/>
      <c r="DR98" s="34">
        <v>0</v>
      </c>
      <c r="DS98" s="34">
        <v>0</v>
      </c>
      <c r="DT98" s="34">
        <v>0</v>
      </c>
      <c r="DU98" s="34">
        <v>0</v>
      </c>
      <c r="DV98" s="34">
        <v>0</v>
      </c>
      <c r="DW98" s="34">
        <v>131</v>
      </c>
      <c r="DX98" s="34">
        <v>131</v>
      </c>
      <c r="DY98" s="34">
        <v>0</v>
      </c>
      <c r="DZ98" s="34">
        <v>1</v>
      </c>
      <c r="EA98" s="34">
        <v>0</v>
      </c>
      <c r="EB98" s="34">
        <v>0</v>
      </c>
      <c r="EC98" s="34">
        <v>0</v>
      </c>
      <c r="ED98" s="34">
        <v>27.6</v>
      </c>
      <c r="EE98" s="34">
        <v>518</v>
      </c>
      <c r="EF98" s="34">
        <v>1</v>
      </c>
      <c r="EG98" s="34"/>
      <c r="EH98" s="34">
        <v>73</v>
      </c>
      <c r="EI98" s="34">
        <v>11</v>
      </c>
      <c r="EJ98" s="34">
        <v>-8</v>
      </c>
      <c r="EK98" s="34">
        <v>-1</v>
      </c>
      <c r="EL98" s="34">
        <v>-6</v>
      </c>
      <c r="EM98" s="34">
        <v>107932</v>
      </c>
      <c r="EN98" s="34">
        <v>107932</v>
      </c>
      <c r="EO98" s="34">
        <v>0</v>
      </c>
      <c r="EP98" s="34">
        <v>515</v>
      </c>
      <c r="EQ98" s="34">
        <v>3</v>
      </c>
      <c r="ER98" s="34">
        <v>0</v>
      </c>
      <c r="ES98" s="34">
        <v>0</v>
      </c>
      <c r="ET98" s="34">
        <v>24.3</v>
      </c>
      <c r="EU98" s="34">
        <v>96</v>
      </c>
      <c r="EV98" s="34">
        <v>0</v>
      </c>
      <c r="EW98" s="34"/>
      <c r="EX98" s="34">
        <v>6</v>
      </c>
      <c r="EY98" s="34">
        <v>2</v>
      </c>
      <c r="EZ98" s="34">
        <v>-2</v>
      </c>
      <c r="FA98" s="34">
        <v>0</v>
      </c>
      <c r="FB98" s="34">
        <v>-1</v>
      </c>
      <c r="FC98" s="34">
        <v>21689</v>
      </c>
      <c r="FD98" s="34">
        <v>21689</v>
      </c>
      <c r="FE98" s="34">
        <v>0</v>
      </c>
      <c r="FF98" s="34">
        <v>96</v>
      </c>
      <c r="FG98" s="34">
        <v>1</v>
      </c>
      <c r="FH98" s="34">
        <v>0</v>
      </c>
      <c r="FI98" s="34">
        <v>0</v>
      </c>
      <c r="FJ98" s="34">
        <v>23.9</v>
      </c>
      <c r="FK98" s="34">
        <v>9</v>
      </c>
      <c r="FL98" s="34">
        <v>0</v>
      </c>
      <c r="FM98" s="34"/>
      <c r="FN98" s="34">
        <v>1</v>
      </c>
      <c r="FO98" s="34">
        <v>0</v>
      </c>
      <c r="FP98" s="34">
        <v>0</v>
      </c>
      <c r="FQ98" s="34">
        <v>0</v>
      </c>
      <c r="FR98" s="34">
        <v>0</v>
      </c>
      <c r="FS98" s="34">
        <v>1783</v>
      </c>
      <c r="FT98" s="34">
        <v>1783</v>
      </c>
      <c r="FU98" s="34">
        <v>0</v>
      </c>
      <c r="FV98" s="34">
        <v>9</v>
      </c>
      <c r="FW98" s="34">
        <v>0</v>
      </c>
      <c r="FX98" s="34">
        <v>0</v>
      </c>
      <c r="FY98" s="34">
        <v>0</v>
      </c>
      <c r="FZ98" s="34">
        <v>22.5</v>
      </c>
      <c r="GA98" s="34">
        <v>0</v>
      </c>
      <c r="GB98" s="34">
        <v>0</v>
      </c>
      <c r="GC98" s="34"/>
      <c r="GD98" s="34">
        <v>0</v>
      </c>
      <c r="GE98" s="34">
        <v>0</v>
      </c>
      <c r="GF98" s="34">
        <v>0</v>
      </c>
      <c r="GG98" s="34">
        <v>0</v>
      </c>
      <c r="GH98" s="34">
        <v>0</v>
      </c>
      <c r="GI98" s="34">
        <v>29</v>
      </c>
      <c r="GJ98" s="34">
        <v>29</v>
      </c>
      <c r="GK98" s="34">
        <v>0</v>
      </c>
      <c r="GL98" s="34">
        <v>0</v>
      </c>
      <c r="GM98" s="34">
        <v>0</v>
      </c>
      <c r="GN98" s="34">
        <v>0</v>
      </c>
      <c r="GO98" s="34">
        <v>0</v>
      </c>
      <c r="GP98" s="34">
        <v>35.5</v>
      </c>
      <c r="GQ98" s="34">
        <v>13</v>
      </c>
      <c r="GR98" s="34">
        <v>0</v>
      </c>
      <c r="GS98" s="34"/>
      <c r="GT98" s="34">
        <v>1</v>
      </c>
      <c r="GU98" s="34">
        <v>0</v>
      </c>
      <c r="GV98" s="34">
        <v>0</v>
      </c>
      <c r="GW98" s="34">
        <v>0</v>
      </c>
      <c r="GX98" s="34">
        <v>0</v>
      </c>
      <c r="GY98" s="34">
        <v>2905</v>
      </c>
      <c r="GZ98" s="34">
        <v>2905</v>
      </c>
      <c r="HA98" s="34">
        <v>0</v>
      </c>
      <c r="HB98" s="34">
        <v>13</v>
      </c>
      <c r="HC98" s="34">
        <v>0</v>
      </c>
      <c r="HD98" s="34">
        <v>0</v>
      </c>
      <c r="HE98" s="34">
        <v>0</v>
      </c>
      <c r="HF98" s="34">
        <v>25.6</v>
      </c>
      <c r="HG98" s="34">
        <v>5</v>
      </c>
      <c r="HH98" s="34">
        <v>0</v>
      </c>
      <c r="HI98" s="34"/>
      <c r="HJ98" s="34">
        <v>0</v>
      </c>
      <c r="HK98" s="34">
        <v>0</v>
      </c>
      <c r="HL98" s="34">
        <v>0</v>
      </c>
      <c r="HM98" s="34">
        <v>0</v>
      </c>
      <c r="HN98" s="34">
        <v>0</v>
      </c>
      <c r="HO98" s="34">
        <v>1129</v>
      </c>
      <c r="HP98" s="34">
        <v>1129</v>
      </c>
      <c r="HQ98" s="34">
        <v>0</v>
      </c>
      <c r="HR98" s="34">
        <v>5</v>
      </c>
      <c r="HS98" s="34">
        <v>0</v>
      </c>
      <c r="HT98" s="34">
        <v>0</v>
      </c>
      <c r="HU98" s="34">
        <v>0</v>
      </c>
      <c r="HV98" s="34">
        <v>29</v>
      </c>
      <c r="HW98" s="34">
        <v>3</v>
      </c>
      <c r="HX98" s="34">
        <v>0</v>
      </c>
      <c r="HY98" s="34"/>
      <c r="HZ98" s="34">
        <v>0</v>
      </c>
      <c r="IA98" s="34">
        <v>0</v>
      </c>
      <c r="IB98" s="34">
        <v>0</v>
      </c>
      <c r="IC98" s="34">
        <v>0</v>
      </c>
      <c r="ID98" s="34">
        <v>0</v>
      </c>
      <c r="IE98" s="34">
        <v>767</v>
      </c>
      <c r="IF98" s="34">
        <v>767</v>
      </c>
      <c r="IG98" s="34">
        <v>0</v>
      </c>
      <c r="IH98" s="34">
        <v>3</v>
      </c>
      <c r="II98" s="34">
        <v>0</v>
      </c>
      <c r="IJ98" s="34">
        <v>0</v>
      </c>
      <c r="IK98" s="34">
        <v>0</v>
      </c>
      <c r="IL98" s="34">
        <v>28.1</v>
      </c>
      <c r="IM98" s="34">
        <v>16</v>
      </c>
      <c r="IN98" s="34">
        <v>0</v>
      </c>
      <c r="IO98" s="34"/>
      <c r="IP98" s="34">
        <v>1</v>
      </c>
      <c r="IQ98" s="34">
        <v>0</v>
      </c>
      <c r="IR98" s="34">
        <v>0</v>
      </c>
      <c r="IS98" s="34">
        <v>0</v>
      </c>
      <c r="IT98" s="34">
        <v>0</v>
      </c>
      <c r="IU98" s="34">
        <v>3680</v>
      </c>
      <c r="IV98" s="34">
        <v>3680</v>
      </c>
      <c r="IW98" s="34">
        <v>0</v>
      </c>
      <c r="IX98" s="34">
        <v>16</v>
      </c>
      <c r="IY98" s="34">
        <v>0</v>
      </c>
      <c r="IZ98" s="34">
        <v>0</v>
      </c>
      <c r="JA98" s="34">
        <v>0</v>
      </c>
      <c r="JB98" s="34">
        <v>29.5</v>
      </c>
      <c r="JC98" s="34">
        <v>3</v>
      </c>
      <c r="JD98" s="34">
        <v>0</v>
      </c>
      <c r="JE98" s="34"/>
      <c r="JF98" s="34">
        <v>0</v>
      </c>
      <c r="JG98" s="34">
        <v>0</v>
      </c>
      <c r="JH98" s="34">
        <v>0</v>
      </c>
      <c r="JI98" s="34">
        <v>0</v>
      </c>
      <c r="JJ98" s="34">
        <v>0</v>
      </c>
      <c r="JK98" s="34">
        <v>621</v>
      </c>
      <c r="JL98" s="34">
        <v>621</v>
      </c>
      <c r="JM98" s="34">
        <v>0</v>
      </c>
      <c r="JN98" s="34">
        <v>3</v>
      </c>
      <c r="JO98" s="34">
        <v>0</v>
      </c>
      <c r="JP98" s="34">
        <v>0</v>
      </c>
      <c r="JQ98" s="34">
        <v>0</v>
      </c>
      <c r="JR98" s="34">
        <v>26.9</v>
      </c>
      <c r="JS98" s="34">
        <v>12</v>
      </c>
      <c r="JT98" s="34">
        <v>0</v>
      </c>
      <c r="JU98" s="34"/>
      <c r="JV98" s="34">
        <v>1</v>
      </c>
      <c r="JW98" s="34">
        <v>0</v>
      </c>
      <c r="JX98" s="34">
        <v>0</v>
      </c>
      <c r="JY98" s="34">
        <v>0</v>
      </c>
      <c r="JZ98" s="34">
        <v>0</v>
      </c>
      <c r="KA98" s="34">
        <v>2564</v>
      </c>
      <c r="KB98" s="34">
        <v>2564</v>
      </c>
      <c r="KC98" s="34">
        <v>0</v>
      </c>
      <c r="KD98" s="34">
        <v>12</v>
      </c>
      <c r="KE98" s="34">
        <v>0</v>
      </c>
      <c r="KF98" s="34">
        <v>0</v>
      </c>
      <c r="KG98" s="34">
        <v>0</v>
      </c>
      <c r="KH98" s="34">
        <v>26.9</v>
      </c>
      <c r="KI98" s="34">
        <v>1</v>
      </c>
      <c r="KJ98" s="34">
        <v>1</v>
      </c>
      <c r="KK98" s="34"/>
      <c r="KL98" s="34">
        <v>0</v>
      </c>
      <c r="KM98" s="34">
        <v>1</v>
      </c>
      <c r="KN98" s="34">
        <v>0</v>
      </c>
      <c r="KO98" s="34">
        <v>0</v>
      </c>
      <c r="KP98" s="34">
        <v>0</v>
      </c>
      <c r="KQ98" s="34">
        <v>279</v>
      </c>
      <c r="KR98" s="34">
        <v>279</v>
      </c>
      <c r="KS98" s="34">
        <v>0</v>
      </c>
      <c r="KT98" s="34">
        <v>1</v>
      </c>
      <c r="KU98" s="34">
        <v>0</v>
      </c>
      <c r="KV98" s="34">
        <v>0</v>
      </c>
      <c r="KW98" s="34">
        <v>0</v>
      </c>
      <c r="KX98" s="34">
        <v>19</v>
      </c>
      <c r="KY98" s="34">
        <v>12</v>
      </c>
      <c r="KZ98" s="34">
        <v>0</v>
      </c>
      <c r="LA98" s="34"/>
      <c r="LB98" s="34">
        <v>2</v>
      </c>
      <c r="LC98" s="34">
        <v>1</v>
      </c>
      <c r="LD98" s="34">
        <v>0</v>
      </c>
      <c r="LE98" s="34">
        <v>0</v>
      </c>
      <c r="LF98" s="34">
        <v>0</v>
      </c>
      <c r="LG98" s="34">
        <v>2571</v>
      </c>
      <c r="LH98" s="34">
        <v>2571</v>
      </c>
      <c r="LI98" s="34">
        <v>0</v>
      </c>
      <c r="LJ98" s="34">
        <v>12</v>
      </c>
      <c r="LK98" s="34">
        <v>0</v>
      </c>
      <c r="LL98" s="34">
        <v>0</v>
      </c>
      <c r="LM98" s="34">
        <v>0</v>
      </c>
      <c r="LN98" s="34">
        <v>24.3</v>
      </c>
      <c r="LO98" s="34">
        <v>3</v>
      </c>
      <c r="LP98" s="34">
        <v>0</v>
      </c>
      <c r="LQ98" s="34"/>
      <c r="LR98" s="34">
        <v>0</v>
      </c>
      <c r="LS98" s="34">
        <v>0</v>
      </c>
      <c r="LT98" s="34">
        <v>0</v>
      </c>
      <c r="LU98" s="34">
        <v>0</v>
      </c>
      <c r="LV98" s="34">
        <v>0</v>
      </c>
      <c r="LW98" s="34">
        <v>350</v>
      </c>
      <c r="LX98" s="34">
        <v>350</v>
      </c>
      <c r="LY98" s="34">
        <v>0</v>
      </c>
      <c r="LZ98" s="34">
        <v>3</v>
      </c>
      <c r="MA98" s="34">
        <v>0</v>
      </c>
      <c r="MB98" s="34">
        <v>0</v>
      </c>
      <c r="MC98" s="34">
        <v>0</v>
      </c>
      <c r="MD98" s="34">
        <v>22.8</v>
      </c>
      <c r="ME98" s="34">
        <v>15</v>
      </c>
      <c r="MF98" s="34">
        <v>0</v>
      </c>
      <c r="MG98" s="34"/>
      <c r="MH98" s="34">
        <v>1</v>
      </c>
      <c r="MI98" s="34">
        <v>0</v>
      </c>
      <c r="MJ98" s="34">
        <v>0</v>
      </c>
      <c r="MK98" s="34">
        <v>0</v>
      </c>
      <c r="ML98" s="34">
        <v>0</v>
      </c>
      <c r="MM98" s="34">
        <v>3024</v>
      </c>
      <c r="MN98" s="34">
        <v>3024</v>
      </c>
      <c r="MO98" s="34">
        <v>0</v>
      </c>
      <c r="MP98" s="34">
        <v>15</v>
      </c>
      <c r="MQ98" s="34">
        <v>0</v>
      </c>
      <c r="MR98" s="34">
        <v>0</v>
      </c>
      <c r="MS98" s="34">
        <v>0</v>
      </c>
      <c r="MT98" s="34">
        <v>27.8</v>
      </c>
      <c r="MU98" s="34">
        <v>14</v>
      </c>
      <c r="MV98" s="34">
        <v>0</v>
      </c>
      <c r="MW98" s="34"/>
      <c r="MX98" s="34">
        <v>1</v>
      </c>
      <c r="MY98" s="34">
        <v>0</v>
      </c>
      <c r="MZ98" s="34">
        <v>0</v>
      </c>
      <c r="NA98" s="34">
        <v>0</v>
      </c>
      <c r="NB98" s="34">
        <v>0</v>
      </c>
      <c r="NC98" s="34">
        <v>3203</v>
      </c>
      <c r="ND98" s="34">
        <v>3203</v>
      </c>
      <c r="NE98" s="34">
        <v>0</v>
      </c>
      <c r="NF98" s="34">
        <v>14</v>
      </c>
      <c r="NG98" s="34">
        <v>0</v>
      </c>
      <c r="NH98" s="34">
        <v>0</v>
      </c>
      <c r="NI98" s="34">
        <v>0</v>
      </c>
      <c r="NJ98" s="34">
        <v>27.8</v>
      </c>
      <c r="NK98" s="34">
        <v>4</v>
      </c>
      <c r="NL98" s="34">
        <v>0</v>
      </c>
      <c r="NM98" s="34"/>
      <c r="NN98" s="34">
        <v>0</v>
      </c>
      <c r="NO98" s="34">
        <v>0</v>
      </c>
      <c r="NP98" s="34">
        <v>0</v>
      </c>
      <c r="NQ98" s="34">
        <v>0</v>
      </c>
      <c r="NR98" s="34">
        <v>0</v>
      </c>
      <c r="NS98" s="34">
        <v>937</v>
      </c>
      <c r="NT98" s="34">
        <v>937</v>
      </c>
      <c r="NU98" s="34">
        <v>0</v>
      </c>
      <c r="NV98" s="34">
        <v>4</v>
      </c>
      <c r="NW98" s="34">
        <v>0</v>
      </c>
      <c r="NX98" s="34">
        <v>0</v>
      </c>
      <c r="NY98" s="34">
        <v>0</v>
      </c>
      <c r="NZ98" s="34">
        <v>26.6</v>
      </c>
      <c r="OA98" s="34">
        <v>63</v>
      </c>
      <c r="OB98" s="34">
        <v>0</v>
      </c>
      <c r="OC98" s="34"/>
      <c r="OD98" s="34">
        <v>3</v>
      </c>
      <c r="OE98" s="34">
        <v>1</v>
      </c>
      <c r="OF98" s="34">
        <v>-1</v>
      </c>
      <c r="OG98" s="34">
        <v>0</v>
      </c>
      <c r="OH98" s="34">
        <v>-1</v>
      </c>
      <c r="OI98" s="34">
        <v>14324</v>
      </c>
      <c r="OJ98" s="34">
        <v>14324</v>
      </c>
      <c r="OK98" s="34">
        <v>0</v>
      </c>
      <c r="OL98" s="34">
        <v>63</v>
      </c>
      <c r="OM98" s="34">
        <v>1</v>
      </c>
      <c r="ON98" s="34">
        <v>0</v>
      </c>
      <c r="OO98" s="34">
        <v>0</v>
      </c>
      <c r="OP98" s="34">
        <v>28.9</v>
      </c>
      <c r="OQ98" s="34">
        <v>17</v>
      </c>
      <c r="OR98" s="34">
        <v>0</v>
      </c>
      <c r="OS98" s="34"/>
      <c r="OT98" s="34">
        <v>1</v>
      </c>
      <c r="OU98" s="34">
        <v>0</v>
      </c>
      <c r="OV98" s="34">
        <v>0</v>
      </c>
      <c r="OW98" s="34">
        <v>0</v>
      </c>
      <c r="OX98" s="34">
        <v>0</v>
      </c>
      <c r="OY98" s="34">
        <v>3275</v>
      </c>
      <c r="OZ98" s="34">
        <v>3275</v>
      </c>
      <c r="PA98" s="34">
        <v>0</v>
      </c>
      <c r="PB98" s="34">
        <v>17</v>
      </c>
      <c r="PC98" s="34">
        <v>0</v>
      </c>
      <c r="PD98" s="34">
        <v>0</v>
      </c>
      <c r="PE98" s="34">
        <v>0</v>
      </c>
      <c r="PF98" s="34">
        <v>25</v>
      </c>
      <c r="PG98" s="34">
        <v>11</v>
      </c>
      <c r="PH98" s="34">
        <v>0</v>
      </c>
      <c r="PI98" s="34"/>
      <c r="PJ98" s="34">
        <v>1</v>
      </c>
      <c r="PK98" s="34">
        <v>0</v>
      </c>
      <c r="PL98" s="34">
        <v>0</v>
      </c>
      <c r="PM98" s="34">
        <v>0</v>
      </c>
      <c r="PN98" s="34">
        <v>0</v>
      </c>
      <c r="PO98" s="34">
        <v>2156</v>
      </c>
      <c r="PP98" s="34">
        <v>2156</v>
      </c>
      <c r="PQ98" s="34">
        <v>0</v>
      </c>
      <c r="PR98" s="34">
        <v>11</v>
      </c>
      <c r="PS98" s="34">
        <v>0</v>
      </c>
      <c r="PT98" s="34">
        <v>0</v>
      </c>
      <c r="PU98" s="34">
        <v>0</v>
      </c>
      <c r="PV98" s="34">
        <v>25.5</v>
      </c>
      <c r="PW98" s="34">
        <v>34</v>
      </c>
      <c r="PX98" s="34">
        <v>0</v>
      </c>
      <c r="PY98" s="34"/>
      <c r="PZ98" s="34">
        <v>2</v>
      </c>
      <c r="QA98" s="34">
        <v>1</v>
      </c>
      <c r="QB98" s="34">
        <v>0</v>
      </c>
      <c r="QC98" s="34">
        <v>0</v>
      </c>
      <c r="QD98" s="34">
        <v>0</v>
      </c>
      <c r="QE98" s="34">
        <v>7413</v>
      </c>
      <c r="QF98" s="34">
        <v>7413</v>
      </c>
      <c r="QG98" s="34">
        <v>0</v>
      </c>
      <c r="QH98" s="34">
        <v>34</v>
      </c>
      <c r="QI98" s="34">
        <v>0</v>
      </c>
      <c r="QJ98" s="34">
        <v>0</v>
      </c>
      <c r="QK98" s="34">
        <v>0</v>
      </c>
      <c r="QL98" s="34">
        <v>26.9</v>
      </c>
      <c r="QM98" s="34">
        <v>59</v>
      </c>
      <c r="QN98" s="34">
        <v>0</v>
      </c>
      <c r="QO98" s="34"/>
      <c r="QP98" s="34">
        <v>40</v>
      </c>
      <c r="QQ98" s="34">
        <v>1</v>
      </c>
      <c r="QR98" s="34">
        <v>-1</v>
      </c>
      <c r="QS98" s="34">
        <v>0</v>
      </c>
      <c r="QT98" s="34">
        <v>0</v>
      </c>
      <c r="QU98" s="34">
        <v>7160</v>
      </c>
      <c r="QV98" s="34">
        <v>7160</v>
      </c>
      <c r="QW98" s="34">
        <v>0</v>
      </c>
      <c r="QX98" s="34">
        <v>59</v>
      </c>
      <c r="QY98" s="34">
        <v>0</v>
      </c>
      <c r="QZ98" s="34">
        <v>0</v>
      </c>
      <c r="RA98" s="34">
        <v>0</v>
      </c>
      <c r="RB98" s="34">
        <v>9.3000000000000007</v>
      </c>
      <c r="RC98" s="34">
        <v>5</v>
      </c>
      <c r="RD98" s="34">
        <v>0</v>
      </c>
      <c r="RE98" s="34"/>
      <c r="RF98" s="34">
        <v>0</v>
      </c>
      <c r="RG98" s="34">
        <v>0</v>
      </c>
      <c r="RH98" s="34">
        <v>0</v>
      </c>
      <c r="RI98" s="34">
        <v>0</v>
      </c>
      <c r="RJ98" s="34">
        <v>0</v>
      </c>
      <c r="RK98" s="34">
        <v>1237</v>
      </c>
      <c r="RL98" s="34">
        <v>1237</v>
      </c>
      <c r="RM98" s="34">
        <v>0</v>
      </c>
      <c r="RN98" s="34">
        <v>5</v>
      </c>
      <c r="RO98" s="34">
        <v>0</v>
      </c>
      <c r="RP98" s="34">
        <v>0</v>
      </c>
      <c r="RQ98" s="34">
        <v>0</v>
      </c>
      <c r="RR98" s="34">
        <v>21.6</v>
      </c>
      <c r="RS98" s="34">
        <v>13</v>
      </c>
      <c r="RT98" s="34">
        <v>0</v>
      </c>
      <c r="RU98" s="34"/>
      <c r="RV98" s="34">
        <v>1</v>
      </c>
      <c r="RW98" s="34">
        <v>0</v>
      </c>
      <c r="RX98" s="34">
        <v>0</v>
      </c>
      <c r="RY98" s="34">
        <v>0</v>
      </c>
      <c r="RZ98" s="34">
        <v>0</v>
      </c>
      <c r="SA98" s="34">
        <v>3165</v>
      </c>
      <c r="SB98" s="34">
        <v>3165</v>
      </c>
      <c r="SC98" s="34">
        <v>0</v>
      </c>
      <c r="SD98" s="34">
        <v>13</v>
      </c>
      <c r="SE98" s="34">
        <v>0</v>
      </c>
      <c r="SF98" s="34">
        <v>0</v>
      </c>
      <c r="SG98" s="34">
        <v>0</v>
      </c>
      <c r="SH98" s="34">
        <v>28.1</v>
      </c>
      <c r="SI98" s="34">
        <v>17</v>
      </c>
      <c r="SJ98" s="34">
        <v>0</v>
      </c>
      <c r="SK98" s="34"/>
      <c r="SL98" s="34">
        <v>1</v>
      </c>
      <c r="SM98" s="34">
        <v>0</v>
      </c>
      <c r="SN98" s="34">
        <v>0</v>
      </c>
      <c r="SO98" s="34">
        <v>0</v>
      </c>
      <c r="SP98" s="34">
        <v>0</v>
      </c>
      <c r="SQ98" s="34">
        <v>2911</v>
      </c>
      <c r="SR98" s="34">
        <v>2911</v>
      </c>
      <c r="SS98" s="34">
        <v>0</v>
      </c>
      <c r="ST98" s="34">
        <v>17</v>
      </c>
      <c r="SU98" s="34">
        <v>0</v>
      </c>
      <c r="SV98" s="34">
        <v>0</v>
      </c>
      <c r="SW98" s="34">
        <v>0</v>
      </c>
      <c r="SX98" s="34">
        <v>28.3</v>
      </c>
      <c r="SY98" s="34">
        <v>91</v>
      </c>
      <c r="SZ98" s="34">
        <v>0</v>
      </c>
      <c r="TA98" s="34"/>
      <c r="TB98" s="34">
        <v>9</v>
      </c>
      <c r="TC98" s="34">
        <v>1</v>
      </c>
      <c r="TD98" s="34">
        <v>-1</v>
      </c>
      <c r="TE98" s="34">
        <v>0</v>
      </c>
      <c r="TF98" s="34">
        <v>-1</v>
      </c>
      <c r="TG98" s="34">
        <v>20761</v>
      </c>
      <c r="TH98" s="34">
        <v>20761</v>
      </c>
      <c r="TI98" s="34">
        <v>0</v>
      </c>
      <c r="TJ98" s="34">
        <v>90</v>
      </c>
      <c r="TK98" s="34">
        <v>0</v>
      </c>
      <c r="TL98" s="34">
        <v>0</v>
      </c>
      <c r="TM98" s="34">
        <v>0</v>
      </c>
      <c r="TN98" s="34">
        <v>26.3</v>
      </c>
      <c r="TO98" s="34">
        <v>149</v>
      </c>
      <c r="TP98" s="34">
        <v>9</v>
      </c>
      <c r="TQ98" s="34"/>
      <c r="TR98" s="34">
        <v>19</v>
      </c>
      <c r="TS98" s="34">
        <v>1</v>
      </c>
      <c r="TT98" s="34">
        <v>-1</v>
      </c>
      <c r="TU98" s="34">
        <v>0</v>
      </c>
      <c r="TV98" s="34">
        <v>-1</v>
      </c>
      <c r="TW98" s="34">
        <v>21656</v>
      </c>
      <c r="TX98" s="34">
        <v>21656</v>
      </c>
      <c r="TY98" s="34">
        <v>0</v>
      </c>
      <c r="TZ98" s="34">
        <v>149</v>
      </c>
      <c r="UA98" s="34">
        <v>0</v>
      </c>
      <c r="UB98" s="34">
        <v>0</v>
      </c>
      <c r="UC98" s="34">
        <v>0</v>
      </c>
      <c r="UD98" s="34">
        <v>20.7</v>
      </c>
      <c r="UE98" s="34">
        <v>72</v>
      </c>
      <c r="UF98" s="34">
        <v>8</v>
      </c>
      <c r="UG98" s="34"/>
      <c r="UH98" s="34">
        <v>19</v>
      </c>
      <c r="UI98" s="34">
        <v>1</v>
      </c>
      <c r="UJ98" s="34">
        <v>-1</v>
      </c>
      <c r="UK98" s="34">
        <v>0</v>
      </c>
      <c r="UL98" s="34">
        <v>-1</v>
      </c>
      <c r="UM98" s="34">
        <v>5740</v>
      </c>
      <c r="UN98" s="34">
        <v>5740</v>
      </c>
      <c r="UO98" s="34">
        <v>0</v>
      </c>
      <c r="UP98" s="34">
        <v>72</v>
      </c>
      <c r="UQ98" s="34">
        <v>0</v>
      </c>
      <c r="UR98" s="34">
        <v>0</v>
      </c>
      <c r="US98" s="34">
        <v>0</v>
      </c>
      <c r="UT98" s="34">
        <v>18</v>
      </c>
      <c r="UU98" s="34"/>
      <c r="UV98" s="34"/>
      <c r="UW98" s="34"/>
      <c r="UX98" s="34"/>
      <c r="UY98" s="34"/>
      <c r="UZ98" s="34"/>
      <c r="VA98" s="34"/>
      <c r="VB98" s="34"/>
      <c r="VC98" s="34"/>
      <c r="VD98" s="34"/>
      <c r="VE98" s="34"/>
      <c r="VF98" s="34"/>
      <c r="VG98" s="34"/>
      <c r="VH98" s="34"/>
      <c r="VI98" s="34"/>
      <c r="VJ98" s="34"/>
      <c r="VK98" s="34">
        <v>2</v>
      </c>
      <c r="VL98" s="34">
        <v>1</v>
      </c>
      <c r="VM98" s="34"/>
      <c r="VN98" s="34">
        <v>0</v>
      </c>
      <c r="VO98" s="34">
        <v>0</v>
      </c>
      <c r="VP98" s="34">
        <v>0</v>
      </c>
      <c r="VQ98" s="34">
        <v>0</v>
      </c>
      <c r="VR98" s="34">
        <v>0</v>
      </c>
      <c r="VS98" s="34">
        <v>270</v>
      </c>
      <c r="VT98" s="34">
        <v>270</v>
      </c>
      <c r="VU98" s="34">
        <v>0</v>
      </c>
      <c r="VV98" s="34">
        <v>2</v>
      </c>
      <c r="VW98" s="34">
        <v>0</v>
      </c>
      <c r="VX98" s="34">
        <v>0</v>
      </c>
      <c r="VY98" s="34">
        <v>0</v>
      </c>
      <c r="VZ98" s="34">
        <v>24.9</v>
      </c>
      <c r="WA98" s="34">
        <v>75</v>
      </c>
      <c r="WB98" s="34">
        <v>0</v>
      </c>
      <c r="WC98" s="34"/>
      <c r="WD98" s="34">
        <v>0</v>
      </c>
      <c r="WE98" s="34">
        <v>0</v>
      </c>
      <c r="WF98" s="34">
        <v>0</v>
      </c>
      <c r="WG98" s="34">
        <v>0</v>
      </c>
      <c r="WH98" s="34">
        <v>0</v>
      </c>
      <c r="WI98" s="34">
        <v>15646</v>
      </c>
      <c r="WJ98" s="34">
        <v>15646</v>
      </c>
      <c r="WK98" s="34">
        <v>0</v>
      </c>
      <c r="WL98" s="34">
        <v>75</v>
      </c>
      <c r="WM98" s="34">
        <v>0</v>
      </c>
      <c r="WN98" s="34">
        <v>0</v>
      </c>
      <c r="WO98" s="34">
        <v>0</v>
      </c>
      <c r="WP98" s="34">
        <v>23.2</v>
      </c>
      <c r="WQ98" s="34">
        <v>32</v>
      </c>
      <c r="WR98" s="34">
        <v>0</v>
      </c>
      <c r="WS98" s="34"/>
      <c r="WT98" s="34">
        <v>2</v>
      </c>
      <c r="WU98" s="34">
        <v>1</v>
      </c>
      <c r="WV98" s="34">
        <v>-1</v>
      </c>
      <c r="WW98" s="34">
        <v>0</v>
      </c>
      <c r="WX98" s="34">
        <v>-1</v>
      </c>
      <c r="WY98" s="34">
        <v>7137</v>
      </c>
      <c r="WZ98" s="34">
        <v>7137</v>
      </c>
      <c r="XA98" s="34">
        <v>0</v>
      </c>
      <c r="XB98" s="34">
        <v>32</v>
      </c>
      <c r="XC98" s="34">
        <v>0</v>
      </c>
      <c r="XD98" s="34">
        <v>0</v>
      </c>
      <c r="XE98" s="34">
        <v>0</v>
      </c>
      <c r="XF98" s="34">
        <v>27.8</v>
      </c>
      <c r="XG98" s="34">
        <v>1021</v>
      </c>
      <c r="XH98" s="34">
        <v>0</v>
      </c>
      <c r="XI98" s="34"/>
      <c r="XJ98" s="34">
        <v>101</v>
      </c>
      <c r="XK98" s="34">
        <v>29</v>
      </c>
      <c r="XL98" s="34">
        <v>-19</v>
      </c>
      <c r="XM98" s="34">
        <v>-2</v>
      </c>
      <c r="XN98" s="34">
        <v>-14</v>
      </c>
      <c r="XO98" s="34">
        <v>253442</v>
      </c>
      <c r="XP98" s="34">
        <v>253442</v>
      </c>
      <c r="XQ98" s="34">
        <v>0</v>
      </c>
      <c r="XR98" s="34">
        <v>1015</v>
      </c>
      <c r="XS98" s="34">
        <v>7</v>
      </c>
      <c r="XT98" s="34">
        <v>0</v>
      </c>
      <c r="XU98" s="34">
        <v>0</v>
      </c>
      <c r="XV98" s="34">
        <v>28.3</v>
      </c>
      <c r="XW98" s="34">
        <v>138</v>
      </c>
      <c r="XX98" s="34">
        <v>0</v>
      </c>
      <c r="XY98" s="34"/>
      <c r="XZ98" s="34">
        <v>13</v>
      </c>
      <c r="YA98" s="34">
        <v>7</v>
      </c>
      <c r="YB98" s="34">
        <v>-5</v>
      </c>
      <c r="YC98" s="34">
        <v>0</v>
      </c>
      <c r="YD98" s="34">
        <v>-4</v>
      </c>
      <c r="YE98" s="34">
        <v>33039</v>
      </c>
      <c r="YF98" s="34">
        <v>33039</v>
      </c>
      <c r="YG98" s="34">
        <v>0</v>
      </c>
      <c r="YH98" s="34">
        <v>137</v>
      </c>
      <c r="YI98" s="34">
        <v>2</v>
      </c>
      <c r="YJ98" s="34">
        <v>0</v>
      </c>
      <c r="YK98" s="34">
        <v>0</v>
      </c>
      <c r="YL98" s="34">
        <v>28.2</v>
      </c>
      <c r="YM98" s="34">
        <v>121</v>
      </c>
      <c r="YN98" s="34">
        <v>0</v>
      </c>
      <c r="YO98" s="34"/>
      <c r="YP98" s="34">
        <v>14</v>
      </c>
      <c r="YQ98" s="34">
        <v>4</v>
      </c>
      <c r="YR98" s="34">
        <v>-1</v>
      </c>
      <c r="YS98" s="34">
        <v>0</v>
      </c>
      <c r="YT98" s="34">
        <v>-1</v>
      </c>
      <c r="YU98" s="34">
        <v>30022</v>
      </c>
      <c r="YV98" s="34">
        <v>30022</v>
      </c>
      <c r="YW98" s="34">
        <v>0</v>
      </c>
      <c r="YX98" s="34">
        <v>121</v>
      </c>
      <c r="YY98" s="34">
        <v>0</v>
      </c>
      <c r="YZ98" s="34">
        <v>0</v>
      </c>
      <c r="ZA98" s="34">
        <v>0</v>
      </c>
      <c r="ZB98" s="34">
        <v>23.1</v>
      </c>
      <c r="ZC98" s="34">
        <v>762</v>
      </c>
      <c r="ZD98" s="34">
        <v>0</v>
      </c>
      <c r="ZE98" s="34"/>
      <c r="ZF98" s="34">
        <v>74</v>
      </c>
      <c r="ZG98" s="34">
        <v>18</v>
      </c>
      <c r="ZH98" s="34">
        <v>-13</v>
      </c>
      <c r="ZI98" s="34">
        <v>-2</v>
      </c>
      <c r="ZJ98" s="34">
        <v>-9</v>
      </c>
      <c r="ZK98" s="34">
        <v>190380</v>
      </c>
      <c r="ZL98" s="34">
        <v>190380</v>
      </c>
      <c r="ZM98" s="34">
        <v>0</v>
      </c>
      <c r="ZN98" s="34">
        <v>757</v>
      </c>
      <c r="ZO98" s="34">
        <v>5</v>
      </c>
      <c r="ZP98" s="34">
        <v>0</v>
      </c>
      <c r="ZQ98" s="34">
        <v>0</v>
      </c>
      <c r="ZR98" s="34">
        <v>29.1</v>
      </c>
      <c r="ZS98" s="34">
        <v>10545</v>
      </c>
      <c r="ZT98" s="34">
        <v>0</v>
      </c>
      <c r="ZU98" s="34"/>
      <c r="ZV98" s="34">
        <v>281</v>
      </c>
      <c r="ZW98" s="34">
        <v>59</v>
      </c>
      <c r="ZX98" s="34">
        <v>-50</v>
      </c>
      <c r="ZY98" s="34">
        <v>-7</v>
      </c>
      <c r="ZZ98" s="34">
        <v>-24</v>
      </c>
      <c r="AAA98" s="34">
        <v>903965</v>
      </c>
      <c r="AAB98" s="34">
        <v>903965</v>
      </c>
      <c r="AAC98" s="34">
        <v>0</v>
      </c>
      <c r="AAD98" s="34">
        <v>10540</v>
      </c>
      <c r="AAE98" s="34">
        <v>5</v>
      </c>
      <c r="AAF98" s="34">
        <v>0</v>
      </c>
      <c r="AAG98" s="34">
        <v>0</v>
      </c>
      <c r="AAH98" s="34">
        <v>6.7</v>
      </c>
      <c r="AAI98" s="34">
        <v>363</v>
      </c>
      <c r="AAJ98" s="34">
        <v>0</v>
      </c>
      <c r="AAK98" s="34"/>
      <c r="AAL98" s="34">
        <v>127</v>
      </c>
      <c r="AAM98" s="34">
        <v>18</v>
      </c>
      <c r="AAN98" s="34">
        <v>-12</v>
      </c>
      <c r="AAO98" s="34">
        <v>-3</v>
      </c>
      <c r="AAP98" s="34">
        <v>-9</v>
      </c>
      <c r="AAQ98" s="34">
        <v>88301</v>
      </c>
      <c r="AAR98" s="34">
        <v>88301</v>
      </c>
      <c r="AAS98" s="34">
        <v>0</v>
      </c>
      <c r="AAT98" s="34">
        <v>362</v>
      </c>
      <c r="AAU98" s="34">
        <v>1</v>
      </c>
      <c r="AAV98" s="34">
        <v>0</v>
      </c>
      <c r="AAW98" s="34">
        <v>0</v>
      </c>
      <c r="AAX98" s="34">
        <v>22.7</v>
      </c>
      <c r="AAY98" s="34">
        <v>216</v>
      </c>
      <c r="AAZ98" s="34">
        <v>0</v>
      </c>
      <c r="ABA98" s="34"/>
      <c r="ABB98" s="34">
        <v>59</v>
      </c>
      <c r="ABC98" s="34">
        <v>15</v>
      </c>
      <c r="ABD98" s="34">
        <v>-9</v>
      </c>
      <c r="ABE98" s="34">
        <v>-2</v>
      </c>
      <c r="ABF98" s="34">
        <v>-7</v>
      </c>
      <c r="ABG98" s="34">
        <v>54901</v>
      </c>
      <c r="ABH98" s="34">
        <v>54901</v>
      </c>
      <c r="ABI98" s="34">
        <v>0</v>
      </c>
      <c r="ABJ98" s="34">
        <v>215</v>
      </c>
      <c r="ABK98" s="34">
        <v>1</v>
      </c>
      <c r="ABL98" s="34">
        <v>0</v>
      </c>
      <c r="ABM98" s="34">
        <v>0</v>
      </c>
      <c r="ABN98" s="34">
        <v>22.8</v>
      </c>
      <c r="ABO98" s="34">
        <v>2</v>
      </c>
      <c r="ABP98" s="34">
        <v>0</v>
      </c>
      <c r="ABQ98" s="34"/>
      <c r="ABR98" s="34">
        <v>0</v>
      </c>
      <c r="ABS98" s="34">
        <v>0</v>
      </c>
      <c r="ABT98" s="34">
        <v>0</v>
      </c>
      <c r="ABU98" s="34">
        <v>0</v>
      </c>
      <c r="ABV98" s="34">
        <v>0</v>
      </c>
      <c r="ABW98" s="34">
        <v>322</v>
      </c>
      <c r="ABX98" s="34">
        <v>322</v>
      </c>
      <c r="ABY98" s="34">
        <v>0</v>
      </c>
      <c r="ABZ98" s="34">
        <v>2</v>
      </c>
      <c r="ACA98" s="34">
        <v>0</v>
      </c>
      <c r="ACB98" s="34">
        <v>0</v>
      </c>
      <c r="ACC98" s="34">
        <v>0</v>
      </c>
      <c r="ACD98" s="34">
        <v>27.5</v>
      </c>
      <c r="ACE98" s="34">
        <v>1</v>
      </c>
      <c r="ACF98" s="34">
        <v>0</v>
      </c>
      <c r="ACG98" s="34"/>
      <c r="ACH98" s="34">
        <v>0</v>
      </c>
      <c r="ACI98" s="34">
        <v>0</v>
      </c>
      <c r="ACJ98" s="34">
        <v>0</v>
      </c>
      <c r="ACK98" s="34">
        <v>0</v>
      </c>
      <c r="ACL98" s="34">
        <v>0</v>
      </c>
      <c r="ACM98" s="34">
        <v>302</v>
      </c>
      <c r="ACN98" s="34">
        <v>302</v>
      </c>
      <c r="ACO98" s="34">
        <v>0</v>
      </c>
      <c r="ACP98" s="34">
        <v>1</v>
      </c>
      <c r="ACQ98" s="34">
        <v>0</v>
      </c>
      <c r="ACR98" s="34">
        <v>0</v>
      </c>
      <c r="ACS98" s="34">
        <v>0</v>
      </c>
      <c r="ACT98" s="34">
        <v>24.2</v>
      </c>
      <c r="ACU98" s="34">
        <v>130</v>
      </c>
      <c r="ACV98" s="34">
        <v>0</v>
      </c>
      <c r="ACW98" s="34"/>
      <c r="ACX98" s="34">
        <v>67</v>
      </c>
      <c r="ACY98" s="34">
        <v>2</v>
      </c>
      <c r="ACZ98" s="34">
        <v>-2</v>
      </c>
      <c r="ADA98" s="34">
        <v>-1</v>
      </c>
      <c r="ADB98" s="34">
        <v>-1</v>
      </c>
      <c r="ADC98" s="34">
        <v>29259</v>
      </c>
      <c r="ADD98" s="34">
        <v>29259</v>
      </c>
      <c r="ADE98" s="34">
        <v>0</v>
      </c>
      <c r="ADF98" s="34">
        <v>130</v>
      </c>
      <c r="ADG98" s="34">
        <v>0</v>
      </c>
      <c r="ADH98" s="34">
        <v>0</v>
      </c>
      <c r="ADI98" s="34">
        <v>0</v>
      </c>
      <c r="ADJ98" s="34">
        <v>21.7</v>
      </c>
      <c r="ADK98" s="34">
        <v>14</v>
      </c>
      <c r="ADL98" s="34">
        <v>0</v>
      </c>
      <c r="ADM98" s="34"/>
      <c r="ADN98" s="34">
        <v>1</v>
      </c>
      <c r="ADO98" s="34">
        <v>1</v>
      </c>
      <c r="ADP98" s="34">
        <v>0</v>
      </c>
      <c r="ADQ98" s="34">
        <v>0</v>
      </c>
      <c r="ADR98" s="34">
        <v>0</v>
      </c>
      <c r="ADS98" s="34">
        <v>3517</v>
      </c>
      <c r="ADT98" s="34">
        <v>3517</v>
      </c>
      <c r="ADU98" s="34">
        <v>0</v>
      </c>
      <c r="ADV98" s="34">
        <v>14</v>
      </c>
      <c r="ADW98" s="34">
        <v>0</v>
      </c>
      <c r="ADX98" s="34">
        <v>0</v>
      </c>
      <c r="ADY98" s="34">
        <v>0</v>
      </c>
      <c r="ADZ98" s="34">
        <v>29</v>
      </c>
      <c r="AEA98" s="34">
        <v>107</v>
      </c>
      <c r="AEB98" s="34">
        <v>0</v>
      </c>
      <c r="AEC98" s="34"/>
      <c r="AED98" s="34">
        <v>10</v>
      </c>
      <c r="AEE98" s="34">
        <v>5</v>
      </c>
      <c r="AEF98" s="34">
        <v>-3</v>
      </c>
      <c r="AEG98" s="34">
        <v>0</v>
      </c>
      <c r="AEH98" s="34">
        <v>-3</v>
      </c>
      <c r="AEI98" s="34">
        <v>19711</v>
      </c>
      <c r="AEJ98" s="34">
        <v>19711</v>
      </c>
      <c r="AEK98" s="34">
        <v>0</v>
      </c>
      <c r="AEL98" s="34">
        <v>106</v>
      </c>
      <c r="AEM98" s="34">
        <v>1</v>
      </c>
      <c r="AEN98" s="34">
        <v>0</v>
      </c>
      <c r="AEO98" s="34">
        <v>0</v>
      </c>
      <c r="AEP98" s="34">
        <v>29.5</v>
      </c>
      <c r="AEQ98" s="34">
        <v>92</v>
      </c>
      <c r="AER98" s="34">
        <v>0</v>
      </c>
      <c r="AES98" s="34"/>
      <c r="AET98" s="34">
        <v>9</v>
      </c>
      <c r="AEU98" s="34">
        <v>4</v>
      </c>
      <c r="AEV98" s="34">
        <v>-1</v>
      </c>
      <c r="AEW98" s="34">
        <v>0</v>
      </c>
      <c r="AEX98" s="34">
        <v>-1</v>
      </c>
      <c r="AEY98" s="34">
        <v>15757</v>
      </c>
      <c r="AEZ98" s="34">
        <v>15757</v>
      </c>
      <c r="AFA98" s="34">
        <v>0</v>
      </c>
      <c r="AFB98" s="34">
        <v>92</v>
      </c>
      <c r="AFC98" s="34">
        <v>1</v>
      </c>
      <c r="AFD98" s="34">
        <v>0</v>
      </c>
      <c r="AFE98" s="34">
        <v>0</v>
      </c>
      <c r="AFF98" s="34">
        <v>25.1</v>
      </c>
      <c r="AFG98" s="34">
        <v>2785</v>
      </c>
      <c r="AFH98" s="34">
        <v>0</v>
      </c>
      <c r="AFI98" s="34"/>
      <c r="AFJ98" s="34">
        <v>451</v>
      </c>
      <c r="AFK98" s="34">
        <v>59</v>
      </c>
      <c r="AFL98" s="34">
        <v>-55</v>
      </c>
      <c r="AFM98" s="34">
        <v>-14</v>
      </c>
      <c r="AFN98" s="34">
        <v>-35</v>
      </c>
      <c r="AFO98" s="34">
        <v>494202</v>
      </c>
      <c r="AFP98" s="34">
        <v>494202</v>
      </c>
      <c r="AFQ98" s="34">
        <v>0</v>
      </c>
      <c r="AFR98" s="34">
        <v>2765</v>
      </c>
      <c r="AFS98" s="34">
        <v>20</v>
      </c>
      <c r="AFT98" s="34">
        <v>0</v>
      </c>
      <c r="AFU98" s="34">
        <v>0</v>
      </c>
      <c r="AFV98" s="34">
        <v>18.8</v>
      </c>
      <c r="AFW98" s="34">
        <v>198</v>
      </c>
      <c r="AFX98" s="34">
        <v>0</v>
      </c>
      <c r="AFY98" s="34"/>
      <c r="AFZ98" s="34">
        <v>14</v>
      </c>
      <c r="AGA98" s="34">
        <v>2</v>
      </c>
      <c r="AGB98" s="34">
        <v>-2</v>
      </c>
      <c r="AGC98" s="34">
        <v>0</v>
      </c>
      <c r="AGD98" s="34">
        <v>-1</v>
      </c>
      <c r="AGE98" s="34">
        <v>33041</v>
      </c>
      <c r="AGF98" s="34">
        <v>33041</v>
      </c>
      <c r="AGG98" s="34">
        <v>0</v>
      </c>
      <c r="AGH98" s="34">
        <v>198</v>
      </c>
      <c r="AGI98" s="34">
        <v>0</v>
      </c>
      <c r="AGJ98" s="34">
        <v>0</v>
      </c>
      <c r="AGK98" s="34">
        <v>0</v>
      </c>
      <c r="AGL98" s="34">
        <v>15</v>
      </c>
      <c r="AGM98" s="34">
        <v>2587</v>
      </c>
      <c r="AGN98" s="34">
        <v>0</v>
      </c>
      <c r="AGO98" s="34"/>
      <c r="AGP98" s="34">
        <v>438</v>
      </c>
      <c r="AGQ98" s="34">
        <v>57</v>
      </c>
      <c r="AGR98" s="34">
        <v>-53</v>
      </c>
      <c r="AGS98" s="34">
        <v>-13</v>
      </c>
      <c r="AGT98" s="34">
        <v>-33</v>
      </c>
      <c r="AGU98" s="34">
        <v>461161</v>
      </c>
      <c r="AGV98" s="34">
        <v>461161</v>
      </c>
      <c r="AGW98" s="34">
        <v>0</v>
      </c>
      <c r="AGX98" s="34">
        <v>2567</v>
      </c>
      <c r="AGY98" s="34">
        <v>20</v>
      </c>
      <c r="AGZ98" s="34">
        <v>0</v>
      </c>
      <c r="AHA98" s="34">
        <v>0</v>
      </c>
      <c r="AHB98" s="34">
        <v>19.100000000000001</v>
      </c>
      <c r="AHC98" s="34">
        <v>15672</v>
      </c>
      <c r="AHD98" s="34">
        <v>11</v>
      </c>
      <c r="AHE98" s="34"/>
      <c r="AHF98" s="34">
        <v>1076</v>
      </c>
      <c r="AHG98" s="34">
        <v>190</v>
      </c>
      <c r="AHH98" s="34">
        <v>-152</v>
      </c>
      <c r="AHI98" s="34">
        <v>-28</v>
      </c>
      <c r="AHJ98" s="34">
        <v>-93</v>
      </c>
      <c r="AHK98" s="34">
        <v>1926263</v>
      </c>
      <c r="AHL98" s="34">
        <v>1926263</v>
      </c>
      <c r="AHM98" s="34">
        <v>0</v>
      </c>
      <c r="AHN98" s="34">
        <v>15633</v>
      </c>
      <c r="AHO98" s="34">
        <v>39</v>
      </c>
      <c r="AHP98" s="34">
        <v>0</v>
      </c>
      <c r="AHQ98" s="34">
        <v>0</v>
      </c>
      <c r="AHR98" s="34">
        <v>11.8</v>
      </c>
      <c r="AHS98" s="32" t="s">
        <v>547</v>
      </c>
      <c r="AHT98" s="198" t="s">
        <v>2389</v>
      </c>
      <c r="AHU98" s="32" t="s">
        <v>2386</v>
      </c>
      <c r="AHV98" s="28" t="s">
        <v>2380</v>
      </c>
    </row>
    <row r="99" spans="1:906" ht="15" customHeight="1">
      <c r="A99" s="75" t="s">
        <v>45</v>
      </c>
      <c r="B99" s="60" t="s">
        <v>378</v>
      </c>
      <c r="C99" s="36" t="s">
        <v>179</v>
      </c>
      <c r="D99" s="74">
        <v>44926</v>
      </c>
      <c r="E99" s="58" t="s">
        <v>193</v>
      </c>
      <c r="F99" s="58" t="s">
        <v>192</v>
      </c>
      <c r="G99" s="59">
        <v>4643441062</v>
      </c>
      <c r="H99" s="31">
        <v>321765860</v>
      </c>
      <c r="I99" s="34"/>
      <c r="J99" s="34">
        <v>3067147501</v>
      </c>
      <c r="K99" s="31">
        <v>676061</v>
      </c>
      <c r="L99" s="31">
        <v>-15080489</v>
      </c>
      <c r="M99" s="31">
        <v>-14547825</v>
      </c>
      <c r="N99" s="31">
        <v>-312</v>
      </c>
      <c r="O99" s="31"/>
      <c r="P99" s="31"/>
      <c r="Q99" s="34"/>
      <c r="R99" s="31">
        <v>235699257</v>
      </c>
      <c r="S99" s="31">
        <v>1160885412</v>
      </c>
      <c r="T99" s="31">
        <v>3100837769</v>
      </c>
      <c r="U99" s="180">
        <v>146018624</v>
      </c>
      <c r="V99" s="34">
        <v>11</v>
      </c>
      <c r="W99" s="34">
        <v>0</v>
      </c>
      <c r="X99" s="34">
        <v>0</v>
      </c>
      <c r="Y99" s="34"/>
      <c r="Z99" s="34">
        <v>0</v>
      </c>
      <c r="AA99" s="34">
        <v>0</v>
      </c>
      <c r="AB99" s="34">
        <v>0</v>
      </c>
      <c r="AC99" s="34">
        <v>0</v>
      </c>
      <c r="AD99" s="34">
        <v>0</v>
      </c>
      <c r="AE99" s="34"/>
      <c r="AF99" s="34"/>
      <c r="AG99" s="34"/>
      <c r="AH99" s="34">
        <v>0</v>
      </c>
      <c r="AI99" s="34">
        <v>0</v>
      </c>
      <c r="AJ99" s="34">
        <v>0</v>
      </c>
      <c r="AK99" s="34">
        <v>0</v>
      </c>
      <c r="AL99" s="34">
        <v>0</v>
      </c>
      <c r="AM99" s="34">
        <v>129662264</v>
      </c>
      <c r="AN99" s="34">
        <v>129662264</v>
      </c>
      <c r="AO99" s="34"/>
      <c r="AP99" s="34">
        <v>0</v>
      </c>
      <c r="AQ99" s="34">
        <v>0</v>
      </c>
      <c r="AR99" s="34">
        <v>-63731</v>
      </c>
      <c r="AS99" s="34">
        <v>0</v>
      </c>
      <c r="AT99" s="34">
        <v>0</v>
      </c>
      <c r="AU99" s="34"/>
      <c r="AV99" s="34"/>
      <c r="AW99" s="34"/>
      <c r="AX99" s="34">
        <v>0</v>
      </c>
      <c r="AY99" s="34">
        <v>0</v>
      </c>
      <c r="AZ99" s="34">
        <v>129506596</v>
      </c>
      <c r="BA99" s="34">
        <v>155668</v>
      </c>
      <c r="BB99" s="34">
        <v>10</v>
      </c>
      <c r="BC99" s="34">
        <v>0</v>
      </c>
      <c r="BD99" s="34">
        <v>0</v>
      </c>
      <c r="BE99" s="34"/>
      <c r="BF99" s="34">
        <v>0</v>
      </c>
      <c r="BG99" s="34">
        <v>0</v>
      </c>
      <c r="BH99" s="34">
        <v>0</v>
      </c>
      <c r="BI99" s="34">
        <v>0</v>
      </c>
      <c r="BJ99" s="34">
        <v>0</v>
      </c>
      <c r="BK99" s="34"/>
      <c r="BL99" s="34"/>
      <c r="BM99" s="34"/>
      <c r="BN99" s="34">
        <v>0</v>
      </c>
      <c r="BO99" s="34">
        <v>0</v>
      </c>
      <c r="BP99" s="34">
        <v>0</v>
      </c>
      <c r="BQ99" s="34">
        <v>0</v>
      </c>
      <c r="BR99" s="34">
        <v>0</v>
      </c>
      <c r="BS99" s="34">
        <v>129662264</v>
      </c>
      <c r="BT99" s="34">
        <v>129662264</v>
      </c>
      <c r="BU99" s="34"/>
      <c r="BV99" s="34">
        <v>0</v>
      </c>
      <c r="BW99" s="34">
        <v>0</v>
      </c>
      <c r="BX99" s="34">
        <v>-63731</v>
      </c>
      <c r="BY99" s="34">
        <v>0</v>
      </c>
      <c r="BZ99" s="34">
        <v>0</v>
      </c>
      <c r="CA99" s="34"/>
      <c r="CB99" s="34"/>
      <c r="CC99" s="34"/>
      <c r="CD99" s="34">
        <v>0</v>
      </c>
      <c r="CE99" s="34">
        <v>0</v>
      </c>
      <c r="CF99" s="34">
        <v>129506596</v>
      </c>
      <c r="CG99" s="34">
        <v>155668</v>
      </c>
      <c r="CH99" s="34">
        <v>10</v>
      </c>
      <c r="CI99" s="34">
        <v>0</v>
      </c>
      <c r="CJ99" s="34">
        <v>0</v>
      </c>
      <c r="CK99" s="34"/>
      <c r="CL99" s="34">
        <v>0</v>
      </c>
      <c r="CM99" s="34">
        <v>0</v>
      </c>
      <c r="CN99" s="34">
        <v>0</v>
      </c>
      <c r="CO99" s="34">
        <v>0</v>
      </c>
      <c r="CP99" s="34">
        <v>0</v>
      </c>
      <c r="CQ99" s="34"/>
      <c r="CR99" s="34"/>
      <c r="CS99" s="34"/>
      <c r="CT99" s="34">
        <v>0</v>
      </c>
      <c r="CU99" s="34">
        <v>0</v>
      </c>
      <c r="CV99" s="34">
        <v>0</v>
      </c>
      <c r="CW99" s="34">
        <v>0</v>
      </c>
      <c r="CX99" s="34">
        <v>0</v>
      </c>
      <c r="CY99" s="34">
        <v>0</v>
      </c>
      <c r="CZ99" s="34">
        <v>0</v>
      </c>
      <c r="DA99" s="34"/>
      <c r="DB99" s="34">
        <v>0</v>
      </c>
      <c r="DC99" s="34">
        <v>0</v>
      </c>
      <c r="DD99" s="34">
        <v>0</v>
      </c>
      <c r="DE99" s="34">
        <v>0</v>
      </c>
      <c r="DF99" s="34">
        <v>0</v>
      </c>
      <c r="DG99" s="34"/>
      <c r="DH99" s="34"/>
      <c r="DI99" s="34"/>
      <c r="DJ99" s="34">
        <v>0</v>
      </c>
      <c r="DK99" s="34">
        <v>0</v>
      </c>
      <c r="DL99" s="34">
        <v>0</v>
      </c>
      <c r="DM99" s="34">
        <v>0</v>
      </c>
      <c r="DN99" s="34">
        <v>0</v>
      </c>
      <c r="DO99" s="34">
        <v>0</v>
      </c>
      <c r="DP99" s="34">
        <v>0</v>
      </c>
      <c r="DQ99" s="34"/>
      <c r="DR99" s="34">
        <v>0</v>
      </c>
      <c r="DS99" s="34">
        <v>0</v>
      </c>
      <c r="DT99" s="34">
        <v>0</v>
      </c>
      <c r="DU99" s="34">
        <v>0</v>
      </c>
      <c r="DV99" s="34">
        <v>0</v>
      </c>
      <c r="DW99" s="34"/>
      <c r="DX99" s="34"/>
      <c r="DY99" s="34"/>
      <c r="DZ99" s="34">
        <v>0</v>
      </c>
      <c r="EA99" s="34">
        <v>0</v>
      </c>
      <c r="EB99" s="34">
        <v>0</v>
      </c>
      <c r="EC99" s="34">
        <v>0</v>
      </c>
      <c r="ED99" s="34">
        <v>0</v>
      </c>
      <c r="EE99" s="34">
        <v>598848920</v>
      </c>
      <c r="EF99" s="34">
        <v>0</v>
      </c>
      <c r="EG99" s="34"/>
      <c r="EH99" s="34">
        <v>598848920</v>
      </c>
      <c r="EI99" s="34">
        <v>0</v>
      </c>
      <c r="EJ99" s="34">
        <v>-2905065</v>
      </c>
      <c r="EK99" s="34">
        <v>-2905065</v>
      </c>
      <c r="EL99" s="34">
        <v>0</v>
      </c>
      <c r="EM99" s="34"/>
      <c r="EN99" s="34"/>
      <c r="EO99" s="34"/>
      <c r="EP99" s="34">
        <v>0</v>
      </c>
      <c r="EQ99" s="34">
        <v>0</v>
      </c>
      <c r="ER99" s="34">
        <v>598848920</v>
      </c>
      <c r="ES99" s="34">
        <v>0</v>
      </c>
      <c r="ET99" s="34">
        <v>12</v>
      </c>
      <c r="EU99" s="34">
        <v>0</v>
      </c>
      <c r="EV99" s="34">
        <v>0</v>
      </c>
      <c r="EW99" s="34"/>
      <c r="EX99" s="34">
        <v>0</v>
      </c>
      <c r="EY99" s="34">
        <v>0</v>
      </c>
      <c r="EZ99" s="34">
        <v>0</v>
      </c>
      <c r="FA99" s="34">
        <v>0</v>
      </c>
      <c r="FB99" s="34">
        <v>0</v>
      </c>
      <c r="FC99" s="34"/>
      <c r="FD99" s="34"/>
      <c r="FE99" s="34"/>
      <c r="FF99" s="34">
        <v>0</v>
      </c>
      <c r="FG99" s="34">
        <v>0</v>
      </c>
      <c r="FH99" s="34">
        <v>0</v>
      </c>
      <c r="FI99" s="34">
        <v>0</v>
      </c>
      <c r="FJ99" s="34">
        <v>0</v>
      </c>
      <c r="FK99" s="34">
        <v>0</v>
      </c>
      <c r="FL99" s="34">
        <v>0</v>
      </c>
      <c r="FM99" s="34"/>
      <c r="FN99" s="34">
        <v>0</v>
      </c>
      <c r="FO99" s="34">
        <v>0</v>
      </c>
      <c r="FP99" s="34">
        <v>0</v>
      </c>
      <c r="FQ99" s="34">
        <v>0</v>
      </c>
      <c r="FR99" s="34">
        <v>0</v>
      </c>
      <c r="FS99" s="34"/>
      <c r="FT99" s="34"/>
      <c r="FU99" s="34"/>
      <c r="FV99" s="34">
        <v>0</v>
      </c>
      <c r="FW99" s="34">
        <v>0</v>
      </c>
      <c r="FX99" s="34">
        <v>0</v>
      </c>
      <c r="FY99" s="34">
        <v>0</v>
      </c>
      <c r="FZ99" s="34">
        <v>0</v>
      </c>
      <c r="GA99" s="34">
        <v>0</v>
      </c>
      <c r="GB99" s="34">
        <v>0</v>
      </c>
      <c r="GC99" s="34"/>
      <c r="GD99" s="34">
        <v>0</v>
      </c>
      <c r="GE99" s="34">
        <v>0</v>
      </c>
      <c r="GF99" s="34">
        <v>0</v>
      </c>
      <c r="GG99" s="34">
        <v>0</v>
      </c>
      <c r="GH99" s="34">
        <v>0</v>
      </c>
      <c r="GI99" s="34"/>
      <c r="GJ99" s="34"/>
      <c r="GK99" s="34"/>
      <c r="GL99" s="34">
        <v>0</v>
      </c>
      <c r="GM99" s="34">
        <v>0</v>
      </c>
      <c r="GN99" s="34">
        <v>0</v>
      </c>
      <c r="GO99" s="34">
        <v>0</v>
      </c>
      <c r="GP99" s="34">
        <v>0</v>
      </c>
      <c r="GQ99" s="34">
        <v>0</v>
      </c>
      <c r="GR99" s="34">
        <v>0</v>
      </c>
      <c r="GS99" s="34"/>
      <c r="GT99" s="34">
        <v>0</v>
      </c>
      <c r="GU99" s="34">
        <v>0</v>
      </c>
      <c r="GV99" s="34">
        <v>0</v>
      </c>
      <c r="GW99" s="34">
        <v>0</v>
      </c>
      <c r="GX99" s="34">
        <v>0</v>
      </c>
      <c r="GY99" s="34"/>
      <c r="GZ99" s="34"/>
      <c r="HA99" s="34"/>
      <c r="HB99" s="34">
        <v>0</v>
      </c>
      <c r="HC99" s="34">
        <v>0</v>
      </c>
      <c r="HD99" s="34">
        <v>0</v>
      </c>
      <c r="HE99" s="34">
        <v>0</v>
      </c>
      <c r="HF99" s="34">
        <v>0</v>
      </c>
      <c r="HG99" s="34">
        <v>0</v>
      </c>
      <c r="HH99" s="34">
        <v>0</v>
      </c>
      <c r="HI99" s="34"/>
      <c r="HJ99" s="34">
        <v>0</v>
      </c>
      <c r="HK99" s="34">
        <v>0</v>
      </c>
      <c r="HL99" s="34">
        <v>0</v>
      </c>
      <c r="HM99" s="34">
        <v>0</v>
      </c>
      <c r="HN99" s="34">
        <v>0</v>
      </c>
      <c r="HO99" s="34"/>
      <c r="HP99" s="34"/>
      <c r="HQ99" s="34"/>
      <c r="HR99" s="34">
        <v>0</v>
      </c>
      <c r="HS99" s="34">
        <v>0</v>
      </c>
      <c r="HT99" s="34">
        <v>0</v>
      </c>
      <c r="HU99" s="34">
        <v>0</v>
      </c>
      <c r="HV99" s="34">
        <v>0</v>
      </c>
      <c r="HW99" s="34">
        <v>0</v>
      </c>
      <c r="HX99" s="34">
        <v>0</v>
      </c>
      <c r="HY99" s="34"/>
      <c r="HZ99" s="34">
        <v>0</v>
      </c>
      <c r="IA99" s="34">
        <v>0</v>
      </c>
      <c r="IB99" s="34">
        <v>0</v>
      </c>
      <c r="IC99" s="34">
        <v>0</v>
      </c>
      <c r="ID99" s="34">
        <v>0</v>
      </c>
      <c r="IE99" s="34"/>
      <c r="IF99" s="34"/>
      <c r="IG99" s="34"/>
      <c r="IH99" s="34">
        <v>0</v>
      </c>
      <c r="II99" s="34">
        <v>0</v>
      </c>
      <c r="IJ99" s="34">
        <v>0</v>
      </c>
      <c r="IK99" s="34">
        <v>0</v>
      </c>
      <c r="IL99" s="34">
        <v>0</v>
      </c>
      <c r="IM99" s="34">
        <v>0</v>
      </c>
      <c r="IN99" s="34">
        <v>0</v>
      </c>
      <c r="IO99" s="34"/>
      <c r="IP99" s="34">
        <v>0</v>
      </c>
      <c r="IQ99" s="34">
        <v>0</v>
      </c>
      <c r="IR99" s="34">
        <v>0</v>
      </c>
      <c r="IS99" s="34">
        <v>0</v>
      </c>
      <c r="IT99" s="34">
        <v>0</v>
      </c>
      <c r="IU99" s="34"/>
      <c r="IV99" s="34"/>
      <c r="IW99" s="34"/>
      <c r="IX99" s="34">
        <v>0</v>
      </c>
      <c r="IY99" s="34">
        <v>0</v>
      </c>
      <c r="IZ99" s="34">
        <v>0</v>
      </c>
      <c r="JA99" s="34">
        <v>0</v>
      </c>
      <c r="JB99" s="34">
        <v>0</v>
      </c>
      <c r="JC99" s="34">
        <v>0</v>
      </c>
      <c r="JD99" s="34">
        <v>0</v>
      </c>
      <c r="JE99" s="34"/>
      <c r="JF99" s="34">
        <v>0</v>
      </c>
      <c r="JG99" s="34">
        <v>0</v>
      </c>
      <c r="JH99" s="34">
        <v>0</v>
      </c>
      <c r="JI99" s="34">
        <v>0</v>
      </c>
      <c r="JJ99" s="34">
        <v>0</v>
      </c>
      <c r="JK99" s="34"/>
      <c r="JL99" s="34"/>
      <c r="JM99" s="34"/>
      <c r="JN99" s="34">
        <v>0</v>
      </c>
      <c r="JO99" s="34">
        <v>0</v>
      </c>
      <c r="JP99" s="34">
        <v>0</v>
      </c>
      <c r="JQ99" s="34">
        <v>0</v>
      </c>
      <c r="JR99" s="34">
        <v>0</v>
      </c>
      <c r="JS99" s="34">
        <v>0</v>
      </c>
      <c r="JT99" s="34">
        <v>0</v>
      </c>
      <c r="JU99" s="34"/>
      <c r="JV99" s="34">
        <v>0</v>
      </c>
      <c r="JW99" s="34">
        <v>0</v>
      </c>
      <c r="JX99" s="34">
        <v>0</v>
      </c>
      <c r="JY99" s="34">
        <v>0</v>
      </c>
      <c r="JZ99" s="34">
        <v>0</v>
      </c>
      <c r="KA99" s="34"/>
      <c r="KB99" s="34"/>
      <c r="KC99" s="34"/>
      <c r="KD99" s="34">
        <v>0</v>
      </c>
      <c r="KE99" s="34">
        <v>0</v>
      </c>
      <c r="KF99" s="34">
        <v>0</v>
      </c>
      <c r="KG99" s="34">
        <v>0</v>
      </c>
      <c r="KH99" s="34">
        <v>0</v>
      </c>
      <c r="KI99" s="34">
        <v>0</v>
      </c>
      <c r="KJ99" s="34">
        <v>0</v>
      </c>
      <c r="KK99" s="34"/>
      <c r="KL99" s="34">
        <v>0</v>
      </c>
      <c r="KM99" s="34">
        <v>0</v>
      </c>
      <c r="KN99" s="34">
        <v>0</v>
      </c>
      <c r="KO99" s="34">
        <v>0</v>
      </c>
      <c r="KP99" s="34">
        <v>0</v>
      </c>
      <c r="KQ99" s="34"/>
      <c r="KR99" s="34"/>
      <c r="KS99" s="34"/>
      <c r="KT99" s="34">
        <v>0</v>
      </c>
      <c r="KU99" s="34">
        <v>0</v>
      </c>
      <c r="KV99" s="34">
        <v>0</v>
      </c>
      <c r="KW99" s="34">
        <v>0</v>
      </c>
      <c r="KX99" s="34">
        <v>0</v>
      </c>
      <c r="KY99" s="34">
        <v>0</v>
      </c>
      <c r="KZ99" s="34">
        <v>0</v>
      </c>
      <c r="LA99" s="34"/>
      <c r="LB99" s="34">
        <v>0</v>
      </c>
      <c r="LC99" s="34">
        <v>0</v>
      </c>
      <c r="LD99" s="34">
        <v>0</v>
      </c>
      <c r="LE99" s="34">
        <v>0</v>
      </c>
      <c r="LF99" s="34">
        <v>0</v>
      </c>
      <c r="LG99" s="34"/>
      <c r="LH99" s="34"/>
      <c r="LI99" s="34"/>
      <c r="LJ99" s="34">
        <v>0</v>
      </c>
      <c r="LK99" s="34">
        <v>0</v>
      </c>
      <c r="LL99" s="34">
        <v>0</v>
      </c>
      <c r="LM99" s="34">
        <v>0</v>
      </c>
      <c r="LN99" s="34">
        <v>0</v>
      </c>
      <c r="LO99" s="34">
        <v>0</v>
      </c>
      <c r="LP99" s="34">
        <v>0</v>
      </c>
      <c r="LQ99" s="34"/>
      <c r="LR99" s="34">
        <v>0</v>
      </c>
      <c r="LS99" s="34">
        <v>0</v>
      </c>
      <c r="LT99" s="34">
        <v>0</v>
      </c>
      <c r="LU99" s="34">
        <v>0</v>
      </c>
      <c r="LV99" s="34">
        <v>0</v>
      </c>
      <c r="LW99" s="34"/>
      <c r="LX99" s="34"/>
      <c r="LY99" s="34"/>
      <c r="LZ99" s="34">
        <v>0</v>
      </c>
      <c r="MA99" s="34">
        <v>0</v>
      </c>
      <c r="MB99" s="34">
        <v>0</v>
      </c>
      <c r="MC99" s="34">
        <v>0</v>
      </c>
      <c r="MD99" s="34">
        <v>0</v>
      </c>
      <c r="ME99" s="34">
        <v>0</v>
      </c>
      <c r="MF99" s="34">
        <v>0</v>
      </c>
      <c r="MG99" s="34"/>
      <c r="MH99" s="34">
        <v>0</v>
      </c>
      <c r="MI99" s="34">
        <v>0</v>
      </c>
      <c r="MJ99" s="34">
        <v>0</v>
      </c>
      <c r="MK99" s="34">
        <v>0</v>
      </c>
      <c r="ML99" s="34">
        <v>0</v>
      </c>
      <c r="MM99" s="34"/>
      <c r="MN99" s="34"/>
      <c r="MO99" s="34"/>
      <c r="MP99" s="34">
        <v>0</v>
      </c>
      <c r="MQ99" s="34">
        <v>0</v>
      </c>
      <c r="MR99" s="34">
        <v>0</v>
      </c>
      <c r="MS99" s="34">
        <v>0</v>
      </c>
      <c r="MT99" s="34">
        <v>0</v>
      </c>
      <c r="MU99" s="34">
        <v>0</v>
      </c>
      <c r="MV99" s="34">
        <v>0</v>
      </c>
      <c r="MW99" s="34"/>
      <c r="MX99" s="34">
        <v>0</v>
      </c>
      <c r="MY99" s="34">
        <v>0</v>
      </c>
      <c r="MZ99" s="34">
        <v>0</v>
      </c>
      <c r="NA99" s="34">
        <v>0</v>
      </c>
      <c r="NB99" s="34">
        <v>0</v>
      </c>
      <c r="NC99" s="34"/>
      <c r="ND99" s="34"/>
      <c r="NE99" s="34"/>
      <c r="NF99" s="34">
        <v>0</v>
      </c>
      <c r="NG99" s="34">
        <v>0</v>
      </c>
      <c r="NH99" s="34">
        <v>0</v>
      </c>
      <c r="NI99" s="34">
        <v>0</v>
      </c>
      <c r="NJ99" s="34">
        <v>0</v>
      </c>
      <c r="NK99" s="34">
        <v>0</v>
      </c>
      <c r="NL99" s="34">
        <v>0</v>
      </c>
      <c r="NM99" s="34"/>
      <c r="NN99" s="34">
        <v>0</v>
      </c>
      <c r="NO99" s="34">
        <v>0</v>
      </c>
      <c r="NP99" s="34">
        <v>0</v>
      </c>
      <c r="NQ99" s="34">
        <v>0</v>
      </c>
      <c r="NR99" s="34">
        <v>0</v>
      </c>
      <c r="NS99" s="34"/>
      <c r="NT99" s="34"/>
      <c r="NU99" s="34"/>
      <c r="NV99" s="34">
        <v>0</v>
      </c>
      <c r="NW99" s="34">
        <v>0</v>
      </c>
      <c r="NX99" s="34">
        <v>0</v>
      </c>
      <c r="NY99" s="34">
        <v>0</v>
      </c>
      <c r="NZ99" s="34">
        <v>0</v>
      </c>
      <c r="OA99" s="34">
        <v>0</v>
      </c>
      <c r="OB99" s="34">
        <v>0</v>
      </c>
      <c r="OC99" s="34"/>
      <c r="OD99" s="34">
        <v>0</v>
      </c>
      <c r="OE99" s="34">
        <v>0</v>
      </c>
      <c r="OF99" s="34">
        <v>0</v>
      </c>
      <c r="OG99" s="34">
        <v>0</v>
      </c>
      <c r="OH99" s="34">
        <v>0</v>
      </c>
      <c r="OI99" s="34"/>
      <c r="OJ99" s="34"/>
      <c r="OK99" s="34"/>
      <c r="OL99" s="34">
        <v>0</v>
      </c>
      <c r="OM99" s="34">
        <v>0</v>
      </c>
      <c r="ON99" s="34">
        <v>0</v>
      </c>
      <c r="OO99" s="34">
        <v>0</v>
      </c>
      <c r="OP99" s="34">
        <v>0</v>
      </c>
      <c r="OQ99" s="34">
        <v>0</v>
      </c>
      <c r="OR99" s="34">
        <v>0</v>
      </c>
      <c r="OS99" s="34"/>
      <c r="OT99" s="34">
        <v>0</v>
      </c>
      <c r="OU99" s="34">
        <v>0</v>
      </c>
      <c r="OV99" s="34">
        <v>0</v>
      </c>
      <c r="OW99" s="34">
        <v>0</v>
      </c>
      <c r="OX99" s="34">
        <v>0</v>
      </c>
      <c r="OY99" s="34"/>
      <c r="OZ99" s="34"/>
      <c r="PA99" s="34"/>
      <c r="PB99" s="34">
        <v>0</v>
      </c>
      <c r="PC99" s="34">
        <v>0</v>
      </c>
      <c r="PD99" s="34">
        <v>0</v>
      </c>
      <c r="PE99" s="34">
        <v>0</v>
      </c>
      <c r="PF99" s="34">
        <v>0</v>
      </c>
      <c r="PG99" s="34">
        <v>0</v>
      </c>
      <c r="PH99" s="34">
        <v>0</v>
      </c>
      <c r="PI99" s="34"/>
      <c r="PJ99" s="34">
        <v>0</v>
      </c>
      <c r="PK99" s="34">
        <v>0</v>
      </c>
      <c r="PL99" s="34">
        <v>0</v>
      </c>
      <c r="PM99" s="34">
        <v>0</v>
      </c>
      <c r="PN99" s="34">
        <v>0</v>
      </c>
      <c r="PO99" s="34"/>
      <c r="PP99" s="34"/>
      <c r="PQ99" s="34"/>
      <c r="PR99" s="34">
        <v>0</v>
      </c>
      <c r="PS99" s="34">
        <v>0</v>
      </c>
      <c r="PT99" s="34">
        <v>0</v>
      </c>
      <c r="PU99" s="34">
        <v>0</v>
      </c>
      <c r="PV99" s="34">
        <v>0</v>
      </c>
      <c r="PW99" s="34">
        <v>0</v>
      </c>
      <c r="PX99" s="34">
        <v>0</v>
      </c>
      <c r="PY99" s="34"/>
      <c r="PZ99" s="34">
        <v>0</v>
      </c>
      <c r="QA99" s="34">
        <v>0</v>
      </c>
      <c r="QB99" s="34">
        <v>0</v>
      </c>
      <c r="QC99" s="34">
        <v>0</v>
      </c>
      <c r="QD99" s="34">
        <v>0</v>
      </c>
      <c r="QE99" s="34"/>
      <c r="QF99" s="34"/>
      <c r="QG99" s="34"/>
      <c r="QH99" s="34">
        <v>0</v>
      </c>
      <c r="QI99" s="34">
        <v>0</v>
      </c>
      <c r="QJ99" s="34">
        <v>0</v>
      </c>
      <c r="QK99" s="34">
        <v>0</v>
      </c>
      <c r="QL99" s="34">
        <v>0</v>
      </c>
      <c r="QM99" s="34">
        <v>0</v>
      </c>
      <c r="QN99" s="34">
        <v>0</v>
      </c>
      <c r="QO99" s="34"/>
      <c r="QP99" s="34">
        <v>0</v>
      </c>
      <c r="QQ99" s="34">
        <v>0</v>
      </c>
      <c r="QR99" s="34">
        <v>0</v>
      </c>
      <c r="QS99" s="34">
        <v>0</v>
      </c>
      <c r="QT99" s="34">
        <v>0</v>
      </c>
      <c r="QU99" s="34"/>
      <c r="QV99" s="34"/>
      <c r="QW99" s="34"/>
      <c r="QX99" s="34">
        <v>0</v>
      </c>
      <c r="QY99" s="34">
        <v>0</v>
      </c>
      <c r="QZ99" s="34">
        <v>0</v>
      </c>
      <c r="RA99" s="34">
        <v>0</v>
      </c>
      <c r="RB99" s="34">
        <v>0</v>
      </c>
      <c r="RC99" s="34">
        <v>598848920</v>
      </c>
      <c r="RD99" s="34">
        <v>0</v>
      </c>
      <c r="RE99" s="34"/>
      <c r="RF99" s="34">
        <v>598848920</v>
      </c>
      <c r="RG99" s="34">
        <v>0</v>
      </c>
      <c r="RH99" s="34">
        <v>-2905065</v>
      </c>
      <c r="RI99" s="34">
        <v>-2905065</v>
      </c>
      <c r="RJ99" s="34">
        <v>0</v>
      </c>
      <c r="RK99" s="34"/>
      <c r="RL99" s="34"/>
      <c r="RM99" s="34"/>
      <c r="RN99" s="34">
        <v>0</v>
      </c>
      <c r="RO99" s="34">
        <v>0</v>
      </c>
      <c r="RP99" s="34">
        <v>598848920</v>
      </c>
      <c r="RQ99" s="34">
        <v>0</v>
      </c>
      <c r="RR99" s="34">
        <v>12</v>
      </c>
      <c r="RS99" s="34">
        <v>0</v>
      </c>
      <c r="RT99" s="34">
        <v>0</v>
      </c>
      <c r="RU99" s="34"/>
      <c r="RV99" s="34">
        <v>0</v>
      </c>
      <c r="RW99" s="34">
        <v>0</v>
      </c>
      <c r="RX99" s="34">
        <v>0</v>
      </c>
      <c r="RY99" s="34">
        <v>0</v>
      </c>
      <c r="RZ99" s="34">
        <v>0</v>
      </c>
      <c r="SA99" s="34"/>
      <c r="SB99" s="34"/>
      <c r="SC99" s="34"/>
      <c r="SD99" s="34">
        <v>0</v>
      </c>
      <c r="SE99" s="34">
        <v>0</v>
      </c>
      <c r="SF99" s="34">
        <v>0</v>
      </c>
      <c r="SG99" s="34">
        <v>0</v>
      </c>
      <c r="SH99" s="34">
        <v>0</v>
      </c>
      <c r="SI99" s="34">
        <v>0</v>
      </c>
      <c r="SJ99" s="34">
        <v>0</v>
      </c>
      <c r="SK99" s="34"/>
      <c r="SL99" s="34">
        <v>0</v>
      </c>
      <c r="SM99" s="34">
        <v>0</v>
      </c>
      <c r="SN99" s="34">
        <v>0</v>
      </c>
      <c r="SO99" s="34">
        <v>0</v>
      </c>
      <c r="SP99" s="34">
        <v>0</v>
      </c>
      <c r="SQ99" s="34"/>
      <c r="SR99" s="34"/>
      <c r="SS99" s="34"/>
      <c r="ST99" s="34">
        <v>0</v>
      </c>
      <c r="SU99" s="34">
        <v>0</v>
      </c>
      <c r="SV99" s="34">
        <v>0</v>
      </c>
      <c r="SW99" s="34">
        <v>0</v>
      </c>
      <c r="SX99" s="34">
        <v>0</v>
      </c>
      <c r="SY99" s="34">
        <v>0</v>
      </c>
      <c r="SZ99" s="34">
        <v>0</v>
      </c>
      <c r="TA99" s="34"/>
      <c r="TB99" s="34">
        <v>0</v>
      </c>
      <c r="TC99" s="34">
        <v>0</v>
      </c>
      <c r="TD99" s="34">
        <v>0</v>
      </c>
      <c r="TE99" s="34">
        <v>0</v>
      </c>
      <c r="TF99" s="34">
        <v>0</v>
      </c>
      <c r="TG99" s="34"/>
      <c r="TH99" s="34"/>
      <c r="TI99" s="34"/>
      <c r="TJ99" s="34">
        <v>0</v>
      </c>
      <c r="TK99" s="34">
        <v>0</v>
      </c>
      <c r="TL99" s="34">
        <v>0</v>
      </c>
      <c r="TM99" s="34">
        <v>0</v>
      </c>
      <c r="TN99" s="34">
        <v>0</v>
      </c>
      <c r="TO99" s="34">
        <v>254316829</v>
      </c>
      <c r="TP99" s="34">
        <v>40360358</v>
      </c>
      <c r="TQ99" s="34"/>
      <c r="TR99" s="34">
        <v>40360358</v>
      </c>
      <c r="TS99" s="34">
        <v>0</v>
      </c>
      <c r="TT99" s="34">
        <v>-555457</v>
      </c>
      <c r="TU99" s="34">
        <v>-275433</v>
      </c>
      <c r="TV99" s="34">
        <v>0</v>
      </c>
      <c r="TW99" s="34"/>
      <c r="TX99" s="34"/>
      <c r="TY99" s="34"/>
      <c r="TZ99" s="34">
        <v>0</v>
      </c>
      <c r="UA99" s="34">
        <v>107887080</v>
      </c>
      <c r="UB99" s="34">
        <v>146201376</v>
      </c>
      <c r="UC99" s="34">
        <v>228374</v>
      </c>
      <c r="UD99" s="34">
        <v>13</v>
      </c>
      <c r="UE99" s="34">
        <v>254316829</v>
      </c>
      <c r="UF99" s="34">
        <v>40360358</v>
      </c>
      <c r="UG99" s="34"/>
      <c r="UH99" s="34">
        <v>40360358</v>
      </c>
      <c r="UI99" s="34">
        <v>0</v>
      </c>
      <c r="UJ99" s="34">
        <v>-555457</v>
      </c>
      <c r="UK99" s="34">
        <v>-275433</v>
      </c>
      <c r="UL99" s="34">
        <v>0</v>
      </c>
      <c r="UM99" s="34"/>
      <c r="UN99" s="34"/>
      <c r="UO99" s="34"/>
      <c r="UP99" s="34">
        <v>0</v>
      </c>
      <c r="UQ99" s="34">
        <v>107887080</v>
      </c>
      <c r="UR99" s="34">
        <v>146201376</v>
      </c>
      <c r="US99" s="34">
        <v>228374</v>
      </c>
      <c r="UT99" s="34">
        <v>13</v>
      </c>
      <c r="UU99" s="34">
        <v>0</v>
      </c>
      <c r="UV99" s="34">
        <v>0</v>
      </c>
      <c r="UW99" s="34"/>
      <c r="UX99" s="34">
        <v>0</v>
      </c>
      <c r="UY99" s="34">
        <v>0</v>
      </c>
      <c r="UZ99" s="34">
        <v>0</v>
      </c>
      <c r="VA99" s="34">
        <v>0</v>
      </c>
      <c r="VB99" s="34">
        <v>0</v>
      </c>
      <c r="VC99" s="34"/>
      <c r="VD99" s="34"/>
      <c r="VE99" s="34"/>
      <c r="VF99" s="34">
        <v>0</v>
      </c>
      <c r="VG99" s="34">
        <v>0</v>
      </c>
      <c r="VH99" s="34">
        <v>0</v>
      </c>
      <c r="VI99" s="34">
        <v>0</v>
      </c>
      <c r="VJ99" s="34">
        <v>0</v>
      </c>
      <c r="VK99" s="34">
        <v>0</v>
      </c>
      <c r="VL99" s="34">
        <v>0</v>
      </c>
      <c r="VM99" s="34"/>
      <c r="VN99" s="34">
        <v>0</v>
      </c>
      <c r="VO99" s="34">
        <v>0</v>
      </c>
      <c r="VP99" s="34">
        <v>0</v>
      </c>
      <c r="VQ99" s="34">
        <v>0</v>
      </c>
      <c r="VR99" s="34">
        <v>0</v>
      </c>
      <c r="VS99" s="34"/>
      <c r="VT99" s="34"/>
      <c r="VU99" s="34"/>
      <c r="VV99" s="34">
        <v>0</v>
      </c>
      <c r="VW99" s="34">
        <v>0</v>
      </c>
      <c r="VX99" s="34">
        <v>0</v>
      </c>
      <c r="VY99" s="34">
        <v>0</v>
      </c>
      <c r="VZ99" s="34">
        <v>0</v>
      </c>
      <c r="WA99" s="34">
        <v>0</v>
      </c>
      <c r="WB99" s="34">
        <v>0</v>
      </c>
      <c r="WC99" s="34"/>
      <c r="WD99" s="34">
        <v>0</v>
      </c>
      <c r="WE99" s="34">
        <v>0</v>
      </c>
      <c r="WF99" s="34">
        <v>0</v>
      </c>
      <c r="WG99" s="34">
        <v>0</v>
      </c>
      <c r="WH99" s="34">
        <v>0</v>
      </c>
      <c r="WI99" s="34"/>
      <c r="WJ99" s="34"/>
      <c r="WK99" s="34"/>
      <c r="WL99" s="34">
        <v>0</v>
      </c>
      <c r="WM99" s="34">
        <v>0</v>
      </c>
      <c r="WN99" s="34">
        <v>0</v>
      </c>
      <c r="WO99" s="34">
        <v>0</v>
      </c>
      <c r="WP99" s="34">
        <v>0</v>
      </c>
      <c r="WQ99" s="34">
        <v>0</v>
      </c>
      <c r="WR99" s="34">
        <v>0</v>
      </c>
      <c r="WS99" s="34"/>
      <c r="WT99" s="34">
        <v>0</v>
      </c>
      <c r="WU99" s="34">
        <v>0</v>
      </c>
      <c r="WV99" s="34">
        <v>0</v>
      </c>
      <c r="WW99" s="34">
        <v>0</v>
      </c>
      <c r="WX99" s="34">
        <v>0</v>
      </c>
      <c r="WY99" s="34"/>
      <c r="WZ99" s="34"/>
      <c r="XA99" s="34"/>
      <c r="XB99" s="34">
        <v>0</v>
      </c>
      <c r="XC99" s="34">
        <v>0</v>
      </c>
      <c r="XD99" s="34">
        <v>0</v>
      </c>
      <c r="XE99" s="34">
        <v>0</v>
      </c>
      <c r="XF99" s="34">
        <v>0</v>
      </c>
      <c r="XG99" s="34">
        <v>42706393</v>
      </c>
      <c r="XH99" s="34">
        <v>0</v>
      </c>
      <c r="XI99" s="34"/>
      <c r="XJ99" s="34">
        <v>12061014</v>
      </c>
      <c r="XK99" s="34">
        <v>0</v>
      </c>
      <c r="XL99" s="34">
        <v>-27914</v>
      </c>
      <c r="XM99" s="34">
        <v>-27067</v>
      </c>
      <c r="XN99" s="34">
        <v>0</v>
      </c>
      <c r="XO99" s="34"/>
      <c r="XP99" s="34"/>
      <c r="XQ99" s="34"/>
      <c r="XR99" s="34">
        <v>561262</v>
      </c>
      <c r="XS99" s="34">
        <v>19257996</v>
      </c>
      <c r="XT99" s="34">
        <v>22887135</v>
      </c>
      <c r="XU99" s="34">
        <v>0</v>
      </c>
      <c r="XV99" s="34">
        <v>10</v>
      </c>
      <c r="XW99" s="34">
        <v>30596920</v>
      </c>
      <c r="XX99" s="34">
        <v>0</v>
      </c>
      <c r="XY99" s="34"/>
      <c r="XZ99" s="34">
        <v>244411</v>
      </c>
      <c r="YA99" s="34">
        <v>0</v>
      </c>
      <c r="YB99" s="34">
        <v>-5580</v>
      </c>
      <c r="YC99" s="34">
        <v>-4743</v>
      </c>
      <c r="YD99" s="34">
        <v>0</v>
      </c>
      <c r="YE99" s="34"/>
      <c r="YF99" s="34"/>
      <c r="YG99" s="34"/>
      <c r="YH99" s="34">
        <v>268391</v>
      </c>
      <c r="YI99" s="34">
        <v>7441393</v>
      </c>
      <c r="YJ99" s="34">
        <v>22887135</v>
      </c>
      <c r="YK99" s="34">
        <v>0</v>
      </c>
      <c r="YL99" s="34">
        <v>12</v>
      </c>
      <c r="YM99" s="34">
        <v>292871</v>
      </c>
      <c r="YN99" s="34">
        <v>0</v>
      </c>
      <c r="YO99" s="34"/>
      <c r="YP99" s="34">
        <v>0</v>
      </c>
      <c r="YQ99" s="34">
        <v>0</v>
      </c>
      <c r="YR99" s="34">
        <v>-10</v>
      </c>
      <c r="YS99" s="34">
        <v>0</v>
      </c>
      <c r="YT99" s="34">
        <v>0</v>
      </c>
      <c r="YU99" s="34"/>
      <c r="YV99" s="34"/>
      <c r="YW99" s="34"/>
      <c r="YX99" s="34">
        <v>292871</v>
      </c>
      <c r="YY99" s="34">
        <v>0</v>
      </c>
      <c r="YZ99" s="34">
        <v>0</v>
      </c>
      <c r="ZA99" s="34">
        <v>0</v>
      </c>
      <c r="ZB99" s="34">
        <v>1</v>
      </c>
      <c r="ZC99" s="34">
        <v>11816603</v>
      </c>
      <c r="ZD99" s="34">
        <v>0</v>
      </c>
      <c r="ZE99" s="34"/>
      <c r="ZF99" s="34">
        <v>11816603</v>
      </c>
      <c r="ZG99" s="34">
        <v>0</v>
      </c>
      <c r="ZH99" s="34">
        <v>-22324</v>
      </c>
      <c r="ZI99" s="34">
        <v>-22324</v>
      </c>
      <c r="ZJ99" s="34">
        <v>0</v>
      </c>
      <c r="ZK99" s="34"/>
      <c r="ZL99" s="34"/>
      <c r="ZM99" s="34"/>
      <c r="ZN99" s="34">
        <v>0</v>
      </c>
      <c r="ZO99" s="34">
        <v>11816603</v>
      </c>
      <c r="ZP99" s="34">
        <v>0</v>
      </c>
      <c r="ZQ99" s="34">
        <v>0</v>
      </c>
      <c r="ZR99" s="34">
        <v>6</v>
      </c>
      <c r="ZS99" s="34">
        <v>0</v>
      </c>
      <c r="ZT99" s="34">
        <v>0</v>
      </c>
      <c r="ZU99" s="34"/>
      <c r="ZV99" s="34">
        <v>0</v>
      </c>
      <c r="ZW99" s="34">
        <v>0</v>
      </c>
      <c r="ZX99" s="34">
        <v>0</v>
      </c>
      <c r="ZY99" s="34">
        <v>0</v>
      </c>
      <c r="ZZ99" s="34">
        <v>0</v>
      </c>
      <c r="AAA99" s="34"/>
      <c r="AAB99" s="34"/>
      <c r="AAC99" s="34"/>
      <c r="AAD99" s="34">
        <v>0</v>
      </c>
      <c r="AAE99" s="34">
        <v>0</v>
      </c>
      <c r="AAF99" s="34">
        <v>0</v>
      </c>
      <c r="AAG99" s="34">
        <v>0</v>
      </c>
      <c r="AAH99" s="34">
        <v>0</v>
      </c>
      <c r="AAI99" s="34">
        <v>2598785545</v>
      </c>
      <c r="AAJ99" s="34">
        <v>151743238</v>
      </c>
      <c r="AAK99" s="34"/>
      <c r="AAL99" s="34">
        <v>2376512958</v>
      </c>
      <c r="AAM99" s="34">
        <v>0</v>
      </c>
      <c r="AAN99" s="34">
        <v>-11339909</v>
      </c>
      <c r="AAO99" s="34">
        <v>-11156898</v>
      </c>
      <c r="AAP99" s="34">
        <v>0</v>
      </c>
      <c r="AAQ99" s="34"/>
      <c r="AAR99" s="34"/>
      <c r="AAS99" s="34"/>
      <c r="AAT99" s="34">
        <v>139866132</v>
      </c>
      <c r="AAU99" s="34">
        <v>668019931</v>
      </c>
      <c r="AAV99" s="34">
        <v>1790286933</v>
      </c>
      <c r="AAW99" s="34">
        <v>612550</v>
      </c>
      <c r="AAX99" s="34">
        <v>10</v>
      </c>
      <c r="AAY99" s="34">
        <v>151743238</v>
      </c>
      <c r="AAZ99" s="34">
        <v>151743238</v>
      </c>
      <c r="ABA99" s="34"/>
      <c r="ABB99" s="34">
        <v>0</v>
      </c>
      <c r="ABC99" s="34">
        <v>0</v>
      </c>
      <c r="ABD99" s="34">
        <v>-14495</v>
      </c>
      <c r="ABE99" s="34">
        <v>0</v>
      </c>
      <c r="ABF99" s="34">
        <v>0</v>
      </c>
      <c r="ABG99" s="34"/>
      <c r="ABH99" s="34"/>
      <c r="ABI99" s="34"/>
      <c r="ABJ99" s="34">
        <v>0</v>
      </c>
      <c r="ABK99" s="34">
        <v>0</v>
      </c>
      <c r="ABL99" s="34">
        <v>151743238</v>
      </c>
      <c r="ABM99" s="34">
        <v>0</v>
      </c>
      <c r="ABN99" s="34">
        <v>12</v>
      </c>
      <c r="ABO99" s="34">
        <v>2379351229</v>
      </c>
      <c r="ABP99" s="34">
        <v>0</v>
      </c>
      <c r="ABQ99" s="34"/>
      <c r="ABR99" s="34">
        <v>2376512958</v>
      </c>
      <c r="ABS99" s="34">
        <v>0</v>
      </c>
      <c r="ABT99" s="34">
        <v>-11315616</v>
      </c>
      <c r="ABU99" s="34">
        <v>-11156898</v>
      </c>
      <c r="ABV99" s="34">
        <v>0</v>
      </c>
      <c r="ABW99" s="34"/>
      <c r="ABX99" s="34"/>
      <c r="ABY99" s="34"/>
      <c r="ABZ99" s="34">
        <v>139866132</v>
      </c>
      <c r="ACA99" s="34">
        <v>600435214</v>
      </c>
      <c r="ACB99" s="34">
        <v>1638543695</v>
      </c>
      <c r="ACC99" s="34">
        <v>506189</v>
      </c>
      <c r="ACD99" s="34">
        <v>10</v>
      </c>
      <c r="ACE99" s="34">
        <v>67691078</v>
      </c>
      <c r="ACF99" s="34">
        <v>0</v>
      </c>
      <c r="ACG99" s="34"/>
      <c r="ACH99" s="34">
        <v>0</v>
      </c>
      <c r="ACI99" s="34">
        <v>0</v>
      </c>
      <c r="ACJ99" s="34">
        <v>-9798</v>
      </c>
      <c r="ACK99" s="34">
        <v>0</v>
      </c>
      <c r="ACL99" s="34">
        <v>0</v>
      </c>
      <c r="ACM99" s="34"/>
      <c r="ACN99" s="34"/>
      <c r="ACO99" s="34"/>
      <c r="ACP99" s="34">
        <v>0</v>
      </c>
      <c r="ACQ99" s="34">
        <v>67584717</v>
      </c>
      <c r="ACR99" s="34">
        <v>0</v>
      </c>
      <c r="ACS99" s="34">
        <v>106361</v>
      </c>
      <c r="ACT99" s="34">
        <v>10</v>
      </c>
      <c r="ACU99" s="34">
        <v>0</v>
      </c>
      <c r="ACV99" s="34">
        <v>0</v>
      </c>
      <c r="ACW99" s="34"/>
      <c r="ACX99" s="34">
        <v>0</v>
      </c>
      <c r="ACY99" s="34">
        <v>0</v>
      </c>
      <c r="ACZ99" s="34">
        <v>0</v>
      </c>
      <c r="ADA99" s="34">
        <v>0</v>
      </c>
      <c r="ADB99" s="34">
        <v>0</v>
      </c>
      <c r="ADC99" s="34"/>
      <c r="ADD99" s="34"/>
      <c r="ADE99" s="34"/>
      <c r="ADF99" s="34">
        <v>0</v>
      </c>
      <c r="ADG99" s="34">
        <v>0</v>
      </c>
      <c r="ADH99" s="34">
        <v>0</v>
      </c>
      <c r="ADI99" s="34">
        <v>0</v>
      </c>
      <c r="ADJ99" s="34">
        <v>0</v>
      </c>
      <c r="ADK99" s="34">
        <v>0</v>
      </c>
      <c r="ADL99" s="34">
        <v>0</v>
      </c>
      <c r="ADM99" s="34"/>
      <c r="ADN99" s="34">
        <v>0</v>
      </c>
      <c r="ADO99" s="34">
        <v>0</v>
      </c>
      <c r="ADP99" s="34">
        <v>0</v>
      </c>
      <c r="ADQ99" s="34">
        <v>0</v>
      </c>
      <c r="ADR99" s="34">
        <v>0</v>
      </c>
      <c r="ADS99" s="34"/>
      <c r="ADT99" s="34"/>
      <c r="ADU99" s="34"/>
      <c r="ADV99" s="34">
        <v>0</v>
      </c>
      <c r="ADW99" s="34">
        <v>0</v>
      </c>
      <c r="ADX99" s="34">
        <v>0</v>
      </c>
      <c r="ADY99" s="34">
        <v>0</v>
      </c>
      <c r="ADZ99" s="34">
        <v>0</v>
      </c>
      <c r="AEA99" s="34">
        <v>0</v>
      </c>
      <c r="AEB99" s="34">
        <v>0</v>
      </c>
      <c r="AEC99" s="34"/>
      <c r="AED99" s="34">
        <v>0</v>
      </c>
      <c r="AEE99" s="34">
        <v>0</v>
      </c>
      <c r="AEF99" s="34">
        <v>0</v>
      </c>
      <c r="AEG99" s="34">
        <v>0</v>
      </c>
      <c r="AEH99" s="34">
        <v>0</v>
      </c>
      <c r="AEI99" s="34"/>
      <c r="AEJ99" s="34"/>
      <c r="AEK99" s="34"/>
      <c r="AEL99" s="34">
        <v>0</v>
      </c>
      <c r="AEM99" s="34">
        <v>0</v>
      </c>
      <c r="AEN99" s="34">
        <v>0</v>
      </c>
      <c r="AEO99" s="34">
        <v>0</v>
      </c>
      <c r="AEP99" s="34">
        <v>0</v>
      </c>
      <c r="AEQ99" s="34">
        <v>1019121110</v>
      </c>
      <c r="AER99" s="34">
        <v>0</v>
      </c>
      <c r="AES99" s="34"/>
      <c r="AET99" s="34">
        <v>39364251</v>
      </c>
      <c r="AEU99" s="34">
        <v>676061</v>
      </c>
      <c r="AEV99" s="34">
        <v>-188413</v>
      </c>
      <c r="AEW99" s="34">
        <v>-183362</v>
      </c>
      <c r="AEX99" s="34">
        <v>-312</v>
      </c>
      <c r="AEY99" s="34"/>
      <c r="AEZ99" s="34"/>
      <c r="AFA99" s="34"/>
      <c r="AFB99" s="34">
        <v>95271863</v>
      </c>
      <c r="AFC99" s="34">
        <v>365720405</v>
      </c>
      <c r="AFD99" s="34">
        <v>413106810</v>
      </c>
      <c r="AFE99" s="34">
        <v>145022032</v>
      </c>
      <c r="AFF99" s="34">
        <v>13</v>
      </c>
      <c r="AFG99" s="34">
        <v>107180591</v>
      </c>
      <c r="AFH99" s="34">
        <v>0</v>
      </c>
      <c r="AFI99" s="34"/>
      <c r="AFJ99" s="34">
        <v>34640971</v>
      </c>
      <c r="AFK99" s="34">
        <v>0</v>
      </c>
      <c r="AFL99" s="34">
        <v>-833038</v>
      </c>
      <c r="AFM99" s="34">
        <v>-832277</v>
      </c>
      <c r="AFN99" s="34">
        <v>0</v>
      </c>
      <c r="AFO99" s="34"/>
      <c r="AFP99" s="34"/>
      <c r="AFQ99" s="34"/>
      <c r="AFR99" s="34">
        <v>28773719</v>
      </c>
      <c r="AFS99" s="34">
        <v>71301226</v>
      </c>
      <c r="AFT99" s="34">
        <v>7001125</v>
      </c>
      <c r="AFU99" s="34">
        <v>104521</v>
      </c>
      <c r="AFV99" s="34">
        <v>9</v>
      </c>
      <c r="AFW99" s="34">
        <v>27639846</v>
      </c>
      <c r="AFX99" s="34">
        <v>0</v>
      </c>
      <c r="AFY99" s="34"/>
      <c r="AFZ99" s="34">
        <v>27639846</v>
      </c>
      <c r="AGA99" s="34">
        <v>0</v>
      </c>
      <c r="AGB99" s="34">
        <v>-503733</v>
      </c>
      <c r="AGC99" s="34">
        <v>-503733</v>
      </c>
      <c r="AGD99" s="34">
        <v>0</v>
      </c>
      <c r="AGE99" s="34"/>
      <c r="AGF99" s="34"/>
      <c r="AGG99" s="34"/>
      <c r="AGH99" s="34">
        <v>27639846</v>
      </c>
      <c r="AGI99" s="34">
        <v>0</v>
      </c>
      <c r="AGJ99" s="34">
        <v>0</v>
      </c>
      <c r="AGK99" s="34">
        <v>0</v>
      </c>
      <c r="AGL99" s="34">
        <v>5</v>
      </c>
      <c r="AGM99" s="34">
        <v>79540745</v>
      </c>
      <c r="AGN99" s="34">
        <v>0</v>
      </c>
      <c r="AGO99" s="34"/>
      <c r="AGP99" s="34">
        <v>7001125</v>
      </c>
      <c r="AGQ99" s="34">
        <v>0</v>
      </c>
      <c r="AGR99" s="34">
        <v>-329305</v>
      </c>
      <c r="AGS99" s="34">
        <v>-328544</v>
      </c>
      <c r="AGT99" s="34">
        <v>0</v>
      </c>
      <c r="AGU99" s="34"/>
      <c r="AGV99" s="34"/>
      <c r="AGW99" s="34"/>
      <c r="AGX99" s="34">
        <v>1133873</v>
      </c>
      <c r="AGY99" s="34">
        <v>71301226</v>
      </c>
      <c r="AGZ99" s="34">
        <v>7001125</v>
      </c>
      <c r="AHA99" s="34">
        <v>104521</v>
      </c>
      <c r="AHB99" s="34">
        <v>10</v>
      </c>
      <c r="AHC99" s="34">
        <v>4750621653</v>
      </c>
      <c r="AHD99" s="34">
        <v>321765860</v>
      </c>
      <c r="AHE99" s="34"/>
      <c r="AHF99" s="34">
        <v>3101788472</v>
      </c>
      <c r="AHG99" s="34">
        <v>676061</v>
      </c>
      <c r="AHH99" s="34">
        <v>-15913527</v>
      </c>
      <c r="AHI99" s="34">
        <v>-15380102</v>
      </c>
      <c r="AHJ99" s="34">
        <v>-312</v>
      </c>
      <c r="AHK99" s="34"/>
      <c r="AHL99" s="34"/>
      <c r="AHM99" s="34"/>
      <c r="AHN99" s="34">
        <v>264472976</v>
      </c>
      <c r="AHO99" s="34">
        <v>1232186638</v>
      </c>
      <c r="AHP99" s="34">
        <v>3107838894</v>
      </c>
      <c r="AHQ99" s="34">
        <v>146123145</v>
      </c>
      <c r="AHR99" s="34">
        <v>11</v>
      </c>
      <c r="AHS99" s="32" t="s">
        <v>548</v>
      </c>
      <c r="AHT99" s="198" t="s">
        <v>2389</v>
      </c>
      <c r="AHU99" s="32" t="s">
        <v>199</v>
      </c>
    </row>
    <row r="100" spans="1:906" ht="15" customHeight="1">
      <c r="A100" s="36" t="s">
        <v>126</v>
      </c>
      <c r="B100" s="58" t="s">
        <v>379</v>
      </c>
      <c r="C100" s="36" t="s">
        <v>179</v>
      </c>
      <c r="D100" s="74">
        <v>44926</v>
      </c>
      <c r="E100" s="58" t="s">
        <v>193</v>
      </c>
      <c r="F100" s="58" t="s">
        <v>191</v>
      </c>
      <c r="G100" s="59">
        <v>176775</v>
      </c>
      <c r="H100" s="31">
        <v>16616</v>
      </c>
      <c r="I100" s="31"/>
      <c r="J100" s="31">
        <v>17062</v>
      </c>
      <c r="K100" s="31">
        <v>7498</v>
      </c>
      <c r="L100" s="31">
        <v>-4753</v>
      </c>
      <c r="M100" s="31">
        <v>-855</v>
      </c>
      <c r="N100" s="31">
        <v>-3485</v>
      </c>
      <c r="O100" s="31"/>
      <c r="P100" s="31"/>
      <c r="Q100" s="31"/>
      <c r="R100" s="31">
        <v>124371</v>
      </c>
      <c r="S100" s="31">
        <v>29230</v>
      </c>
      <c r="T100" s="31">
        <v>19976</v>
      </c>
      <c r="U100" s="180">
        <v>3198</v>
      </c>
      <c r="V100" s="34">
        <v>5</v>
      </c>
      <c r="W100" s="34">
        <v>2138</v>
      </c>
      <c r="X100" s="34"/>
      <c r="Y100" s="34"/>
      <c r="Z100" s="34">
        <v>226</v>
      </c>
      <c r="AA100" s="34">
        <v>127</v>
      </c>
      <c r="AB100" s="34">
        <v>-114</v>
      </c>
      <c r="AC100" s="34">
        <v>-20</v>
      </c>
      <c r="AD100" s="34">
        <v>-82</v>
      </c>
      <c r="AE100" s="34"/>
      <c r="AF100" s="34"/>
      <c r="AG100" s="34"/>
      <c r="AH100" s="34">
        <v>1446</v>
      </c>
      <c r="AI100" s="34">
        <v>443</v>
      </c>
      <c r="AJ100" s="34">
        <v>170</v>
      </c>
      <c r="AK100" s="34">
        <v>79</v>
      </c>
      <c r="AL100" s="34">
        <v>6</v>
      </c>
      <c r="AM100" s="34">
        <v>7875</v>
      </c>
      <c r="AN100" s="34">
        <v>3915</v>
      </c>
      <c r="AO100" s="34"/>
      <c r="AP100" s="34">
        <v>356</v>
      </c>
      <c r="AQ100" s="34">
        <v>128</v>
      </c>
      <c r="AR100" s="34">
        <v>-72</v>
      </c>
      <c r="AS100" s="34">
        <v>-10</v>
      </c>
      <c r="AT100" s="34">
        <v>-52</v>
      </c>
      <c r="AU100" s="34"/>
      <c r="AV100" s="34"/>
      <c r="AW100" s="34"/>
      <c r="AX100" s="34">
        <v>5554</v>
      </c>
      <c r="AY100" s="34">
        <v>2128</v>
      </c>
      <c r="AZ100" s="34">
        <v>189</v>
      </c>
      <c r="BA100" s="34">
        <v>3</v>
      </c>
      <c r="BB100" s="34">
        <v>3</v>
      </c>
      <c r="BC100" s="34">
        <v>8</v>
      </c>
      <c r="BD100" s="34">
        <v>6</v>
      </c>
      <c r="BE100" s="34"/>
      <c r="BF100" s="34"/>
      <c r="BG100" s="34">
        <v>1</v>
      </c>
      <c r="BH100" s="34"/>
      <c r="BI100" s="34"/>
      <c r="BJ100" s="34"/>
      <c r="BK100" s="34"/>
      <c r="BL100" s="34"/>
      <c r="BM100" s="34"/>
      <c r="BN100" s="34">
        <v>8</v>
      </c>
      <c r="BO100" s="34"/>
      <c r="BP100" s="34"/>
      <c r="BQ100" s="34"/>
      <c r="BR100" s="34">
        <v>1</v>
      </c>
      <c r="BS100" s="34">
        <v>4394</v>
      </c>
      <c r="BT100" s="34">
        <v>3159</v>
      </c>
      <c r="BU100" s="34"/>
      <c r="BV100" s="34">
        <v>118</v>
      </c>
      <c r="BW100" s="34">
        <v>1</v>
      </c>
      <c r="BX100" s="34">
        <v>-11</v>
      </c>
      <c r="BY100" s="34">
        <v>-5</v>
      </c>
      <c r="BZ100" s="34">
        <v>-1</v>
      </c>
      <c r="CA100" s="34"/>
      <c r="CB100" s="34"/>
      <c r="CC100" s="34"/>
      <c r="CD100" s="34">
        <v>3184</v>
      </c>
      <c r="CE100" s="34">
        <v>1210</v>
      </c>
      <c r="CF100" s="34"/>
      <c r="CG100" s="34"/>
      <c r="CH100" s="34">
        <v>3</v>
      </c>
      <c r="CI100" s="34">
        <v>1669</v>
      </c>
      <c r="CJ100" s="34">
        <v>265</v>
      </c>
      <c r="CK100" s="34"/>
      <c r="CL100" s="34">
        <v>141</v>
      </c>
      <c r="CM100" s="34">
        <v>54</v>
      </c>
      <c r="CN100" s="34">
        <v>-26</v>
      </c>
      <c r="CO100" s="34">
        <v>-1</v>
      </c>
      <c r="CP100" s="34">
        <v>-23</v>
      </c>
      <c r="CQ100" s="34"/>
      <c r="CR100" s="34"/>
      <c r="CS100" s="34"/>
      <c r="CT100" s="34">
        <v>1123</v>
      </c>
      <c r="CU100" s="34">
        <v>435</v>
      </c>
      <c r="CV100" s="34">
        <v>110</v>
      </c>
      <c r="CW100" s="34"/>
      <c r="CX100" s="34">
        <v>4</v>
      </c>
      <c r="CY100" s="34">
        <v>800</v>
      </c>
      <c r="CZ100" s="34">
        <v>5</v>
      </c>
      <c r="DA100" s="34"/>
      <c r="DB100" s="34">
        <v>27</v>
      </c>
      <c r="DC100" s="34">
        <v>12</v>
      </c>
      <c r="DD100" s="34">
        <v>-13</v>
      </c>
      <c r="DE100" s="34">
        <v>-1</v>
      </c>
      <c r="DF100" s="34">
        <v>-10</v>
      </c>
      <c r="DG100" s="34"/>
      <c r="DH100" s="34"/>
      <c r="DI100" s="34"/>
      <c r="DJ100" s="34">
        <v>540</v>
      </c>
      <c r="DK100" s="34">
        <v>247</v>
      </c>
      <c r="DL100" s="34">
        <v>10</v>
      </c>
      <c r="DM100" s="34">
        <v>3</v>
      </c>
      <c r="DN100" s="34">
        <v>4</v>
      </c>
      <c r="DO100" s="34">
        <v>1005</v>
      </c>
      <c r="DP100" s="34">
        <v>480</v>
      </c>
      <c r="DQ100" s="34"/>
      <c r="DR100" s="34">
        <v>70</v>
      </c>
      <c r="DS100" s="34">
        <v>60</v>
      </c>
      <c r="DT100" s="34">
        <v>-21</v>
      </c>
      <c r="DU100" s="34">
        <v>-3</v>
      </c>
      <c r="DV100" s="34">
        <v>-18</v>
      </c>
      <c r="DW100" s="34"/>
      <c r="DX100" s="34"/>
      <c r="DY100" s="34"/>
      <c r="DZ100" s="34">
        <v>698</v>
      </c>
      <c r="EA100" s="34">
        <v>236</v>
      </c>
      <c r="EB100" s="34">
        <v>70</v>
      </c>
      <c r="EC100" s="34">
        <v>1</v>
      </c>
      <c r="ED100" s="34">
        <v>4</v>
      </c>
      <c r="EE100" s="34">
        <v>36139</v>
      </c>
      <c r="EF100" s="34">
        <v>3818</v>
      </c>
      <c r="EG100" s="34"/>
      <c r="EH100" s="34">
        <v>3650</v>
      </c>
      <c r="EI100" s="34">
        <v>1856</v>
      </c>
      <c r="EJ100" s="34">
        <v>-1176</v>
      </c>
      <c r="EK100" s="34">
        <v>-214</v>
      </c>
      <c r="EL100" s="34">
        <v>-844</v>
      </c>
      <c r="EM100" s="34"/>
      <c r="EN100" s="34"/>
      <c r="EO100" s="34"/>
      <c r="EP100" s="34">
        <v>30830</v>
      </c>
      <c r="EQ100" s="34">
        <v>3838</v>
      </c>
      <c r="ER100" s="34">
        <v>1320</v>
      </c>
      <c r="ES100" s="34">
        <v>151</v>
      </c>
      <c r="ET100" s="34">
        <v>3</v>
      </c>
      <c r="EU100" s="34">
        <v>5500</v>
      </c>
      <c r="EV100" s="34">
        <v>1</v>
      </c>
      <c r="EW100" s="34"/>
      <c r="EX100" s="34">
        <v>411</v>
      </c>
      <c r="EY100" s="34">
        <v>264</v>
      </c>
      <c r="EZ100" s="34">
        <v>-204</v>
      </c>
      <c r="FA100" s="34">
        <v>-57</v>
      </c>
      <c r="FB100" s="34">
        <v>-126</v>
      </c>
      <c r="FC100" s="34"/>
      <c r="FD100" s="34"/>
      <c r="FE100" s="34"/>
      <c r="FF100" s="34">
        <v>4800</v>
      </c>
      <c r="FG100" s="34">
        <v>537</v>
      </c>
      <c r="FH100" s="34">
        <v>126</v>
      </c>
      <c r="FI100" s="34">
        <v>37</v>
      </c>
      <c r="FJ100" s="34">
        <v>2</v>
      </c>
      <c r="FK100" s="34">
        <v>1414</v>
      </c>
      <c r="FL100" s="34"/>
      <c r="FM100" s="34"/>
      <c r="FN100" s="34">
        <v>130</v>
      </c>
      <c r="FO100" s="34">
        <v>24</v>
      </c>
      <c r="FP100" s="34">
        <v>-31</v>
      </c>
      <c r="FQ100" s="34">
        <v>-10</v>
      </c>
      <c r="FR100" s="34">
        <v>-13</v>
      </c>
      <c r="FS100" s="34"/>
      <c r="FT100" s="34"/>
      <c r="FU100" s="34"/>
      <c r="FV100" s="34">
        <v>1164</v>
      </c>
      <c r="FW100" s="34">
        <v>157</v>
      </c>
      <c r="FX100" s="34">
        <v>56</v>
      </c>
      <c r="FY100" s="34">
        <v>37</v>
      </c>
      <c r="FZ100" s="34">
        <v>4</v>
      </c>
      <c r="GA100" s="34">
        <v>99</v>
      </c>
      <c r="GB100" s="34"/>
      <c r="GC100" s="34"/>
      <c r="GD100" s="34">
        <v>3</v>
      </c>
      <c r="GE100" s="34">
        <v>0</v>
      </c>
      <c r="GF100" s="34"/>
      <c r="GG100" s="34"/>
      <c r="GH100" s="34"/>
      <c r="GI100" s="34"/>
      <c r="GJ100" s="34"/>
      <c r="GK100" s="34"/>
      <c r="GL100" s="34">
        <v>99</v>
      </c>
      <c r="GM100" s="34">
        <v>0</v>
      </c>
      <c r="GN100" s="34"/>
      <c r="GO100" s="34"/>
      <c r="GP100" s="34">
        <v>2</v>
      </c>
      <c r="GQ100" s="34">
        <v>353</v>
      </c>
      <c r="GR100" s="34"/>
      <c r="GS100" s="34"/>
      <c r="GT100" s="34">
        <v>28</v>
      </c>
      <c r="GU100" s="34">
        <v>55</v>
      </c>
      <c r="GV100" s="34">
        <v>-46</v>
      </c>
      <c r="GW100" s="34">
        <v>-1</v>
      </c>
      <c r="GX100" s="34">
        <v>-43</v>
      </c>
      <c r="GY100" s="34"/>
      <c r="GZ100" s="34"/>
      <c r="HA100" s="34"/>
      <c r="HB100" s="34">
        <v>290</v>
      </c>
      <c r="HC100" s="34">
        <v>54</v>
      </c>
      <c r="HD100" s="34">
        <v>6</v>
      </c>
      <c r="HE100" s="34">
        <v>3</v>
      </c>
      <c r="HF100" s="34">
        <v>3</v>
      </c>
      <c r="HG100" s="34">
        <v>206</v>
      </c>
      <c r="HH100" s="34"/>
      <c r="HI100" s="34"/>
      <c r="HJ100" s="34">
        <v>46</v>
      </c>
      <c r="HK100" s="34">
        <v>30</v>
      </c>
      <c r="HL100" s="34">
        <v>-19</v>
      </c>
      <c r="HM100" s="34">
        <v>-1</v>
      </c>
      <c r="HN100" s="34">
        <v>-18</v>
      </c>
      <c r="HO100" s="34"/>
      <c r="HP100" s="34"/>
      <c r="HQ100" s="34"/>
      <c r="HR100" s="34">
        <v>191</v>
      </c>
      <c r="HS100" s="34">
        <v>15</v>
      </c>
      <c r="HT100" s="34">
        <v>0</v>
      </c>
      <c r="HU100" s="34">
        <v>0</v>
      </c>
      <c r="HV100" s="34">
        <v>2</v>
      </c>
      <c r="HW100" s="34">
        <v>128</v>
      </c>
      <c r="HX100" s="34"/>
      <c r="HY100" s="34"/>
      <c r="HZ100" s="34">
        <v>17</v>
      </c>
      <c r="IA100" s="34">
        <v>15</v>
      </c>
      <c r="IB100" s="34">
        <v>-13</v>
      </c>
      <c r="IC100" s="34"/>
      <c r="ID100" s="34">
        <v>-13</v>
      </c>
      <c r="IE100" s="34"/>
      <c r="IF100" s="34"/>
      <c r="IG100" s="34"/>
      <c r="IH100" s="34">
        <v>106</v>
      </c>
      <c r="II100" s="34">
        <v>8</v>
      </c>
      <c r="IJ100" s="34">
        <v>14</v>
      </c>
      <c r="IK100" s="34">
        <v>1</v>
      </c>
      <c r="IL100" s="34">
        <v>3</v>
      </c>
      <c r="IM100" s="34">
        <v>621</v>
      </c>
      <c r="IN100" s="34"/>
      <c r="IO100" s="34"/>
      <c r="IP100" s="34">
        <v>31</v>
      </c>
      <c r="IQ100" s="34">
        <v>33</v>
      </c>
      <c r="IR100" s="34">
        <v>-24</v>
      </c>
      <c r="IS100" s="34">
        <v>-3</v>
      </c>
      <c r="IT100" s="34">
        <v>-18</v>
      </c>
      <c r="IU100" s="34"/>
      <c r="IV100" s="34"/>
      <c r="IW100" s="34"/>
      <c r="IX100" s="34">
        <v>497</v>
      </c>
      <c r="IY100" s="34">
        <v>91</v>
      </c>
      <c r="IZ100" s="34">
        <v>20</v>
      </c>
      <c r="JA100" s="34">
        <v>13</v>
      </c>
      <c r="JB100" s="34">
        <v>4</v>
      </c>
      <c r="JC100" s="34">
        <v>606</v>
      </c>
      <c r="JD100" s="34"/>
      <c r="JE100" s="34"/>
      <c r="JF100" s="34">
        <v>70</v>
      </c>
      <c r="JG100" s="34">
        <v>15</v>
      </c>
      <c r="JH100" s="34">
        <v>-20</v>
      </c>
      <c r="JI100" s="34">
        <v>-6</v>
      </c>
      <c r="JJ100" s="34">
        <v>-10</v>
      </c>
      <c r="JK100" s="34"/>
      <c r="JL100" s="34"/>
      <c r="JM100" s="34"/>
      <c r="JN100" s="34">
        <v>565</v>
      </c>
      <c r="JO100" s="34">
        <v>38</v>
      </c>
      <c r="JP100" s="34">
        <v>2</v>
      </c>
      <c r="JQ100" s="34">
        <v>1</v>
      </c>
      <c r="JR100" s="34">
        <v>2</v>
      </c>
      <c r="JS100" s="34">
        <v>431</v>
      </c>
      <c r="JT100" s="34"/>
      <c r="JU100" s="34"/>
      <c r="JV100" s="34">
        <v>45</v>
      </c>
      <c r="JW100" s="34">
        <v>45</v>
      </c>
      <c r="JX100" s="34">
        <v>-24</v>
      </c>
      <c r="JY100" s="34">
        <v>-3</v>
      </c>
      <c r="JZ100" s="34">
        <v>-18</v>
      </c>
      <c r="KA100" s="34"/>
      <c r="KB100" s="34"/>
      <c r="KC100" s="34"/>
      <c r="KD100" s="34">
        <v>378</v>
      </c>
      <c r="KE100" s="34">
        <v>48</v>
      </c>
      <c r="KF100" s="34">
        <v>5</v>
      </c>
      <c r="KG100" s="34">
        <v>0</v>
      </c>
      <c r="KH100" s="34">
        <v>2</v>
      </c>
      <c r="KI100" s="34">
        <v>2736</v>
      </c>
      <c r="KJ100" s="34">
        <v>1499</v>
      </c>
      <c r="KK100" s="34"/>
      <c r="KL100" s="34">
        <v>38</v>
      </c>
      <c r="KM100" s="34">
        <v>127</v>
      </c>
      <c r="KN100" s="34">
        <v>-23</v>
      </c>
      <c r="KO100" s="34">
        <v>-6</v>
      </c>
      <c r="KP100" s="34">
        <v>-15</v>
      </c>
      <c r="KQ100" s="34"/>
      <c r="KR100" s="34"/>
      <c r="KS100" s="34"/>
      <c r="KT100" s="34">
        <v>1590</v>
      </c>
      <c r="KU100" s="34">
        <v>476</v>
      </c>
      <c r="KV100" s="34">
        <v>670</v>
      </c>
      <c r="KW100" s="34">
        <v>0</v>
      </c>
      <c r="KX100" s="34">
        <v>5</v>
      </c>
      <c r="KY100" s="34">
        <v>2404</v>
      </c>
      <c r="KZ100" s="34">
        <v>205</v>
      </c>
      <c r="LA100" s="34"/>
      <c r="LB100" s="34">
        <v>142</v>
      </c>
      <c r="LC100" s="34">
        <v>40</v>
      </c>
      <c r="LD100" s="34">
        <v>-41</v>
      </c>
      <c r="LE100" s="34">
        <v>-7</v>
      </c>
      <c r="LF100" s="34">
        <v>-27</v>
      </c>
      <c r="LG100" s="34"/>
      <c r="LH100" s="34"/>
      <c r="LI100" s="34"/>
      <c r="LJ100" s="34">
        <v>1933</v>
      </c>
      <c r="LK100" s="34">
        <v>451</v>
      </c>
      <c r="LL100" s="34">
        <v>13</v>
      </c>
      <c r="LM100" s="34">
        <v>7</v>
      </c>
      <c r="LN100" s="34">
        <v>3</v>
      </c>
      <c r="LO100" s="34">
        <v>1746</v>
      </c>
      <c r="LP100" s="34">
        <v>8</v>
      </c>
      <c r="LQ100" s="34"/>
      <c r="LR100" s="34">
        <v>539</v>
      </c>
      <c r="LS100" s="34">
        <v>75</v>
      </c>
      <c r="LT100" s="34">
        <v>-28</v>
      </c>
      <c r="LU100" s="34">
        <v>-10</v>
      </c>
      <c r="LV100" s="34">
        <v>-14</v>
      </c>
      <c r="LW100" s="34"/>
      <c r="LX100" s="34"/>
      <c r="LY100" s="34"/>
      <c r="LZ100" s="34">
        <v>1511</v>
      </c>
      <c r="MA100" s="34">
        <v>127</v>
      </c>
      <c r="MB100" s="34">
        <v>93</v>
      </c>
      <c r="MC100" s="34">
        <v>14</v>
      </c>
      <c r="MD100" s="34">
        <v>2</v>
      </c>
      <c r="ME100" s="34">
        <v>1355</v>
      </c>
      <c r="MF100" s="34">
        <v>5</v>
      </c>
      <c r="MG100" s="34"/>
      <c r="MH100" s="34">
        <v>174</v>
      </c>
      <c r="MI100" s="34">
        <v>73</v>
      </c>
      <c r="MJ100" s="34">
        <v>-48</v>
      </c>
      <c r="MK100" s="34">
        <v>-9</v>
      </c>
      <c r="ML100" s="34">
        <v>-31</v>
      </c>
      <c r="MM100" s="34"/>
      <c r="MN100" s="34"/>
      <c r="MO100" s="34"/>
      <c r="MP100" s="34">
        <v>1152</v>
      </c>
      <c r="MQ100" s="34">
        <v>179</v>
      </c>
      <c r="MR100" s="34">
        <v>19</v>
      </c>
      <c r="MS100" s="34">
        <v>5</v>
      </c>
      <c r="MT100" s="34">
        <v>2</v>
      </c>
      <c r="MU100" s="34">
        <v>1493</v>
      </c>
      <c r="MV100" s="34">
        <v>23</v>
      </c>
      <c r="MW100" s="34"/>
      <c r="MX100" s="34">
        <v>227</v>
      </c>
      <c r="MY100" s="34">
        <v>73</v>
      </c>
      <c r="MZ100" s="34">
        <v>-50</v>
      </c>
      <c r="NA100" s="34">
        <v>-6</v>
      </c>
      <c r="NB100" s="34">
        <v>-36</v>
      </c>
      <c r="NC100" s="34"/>
      <c r="ND100" s="34"/>
      <c r="NE100" s="34"/>
      <c r="NF100" s="34">
        <v>1122</v>
      </c>
      <c r="NG100" s="34">
        <v>357</v>
      </c>
      <c r="NH100" s="34">
        <v>9</v>
      </c>
      <c r="NI100" s="34">
        <v>5</v>
      </c>
      <c r="NJ100" s="34">
        <v>3</v>
      </c>
      <c r="NK100" s="34">
        <v>1411</v>
      </c>
      <c r="NL100" s="34">
        <v>194</v>
      </c>
      <c r="NM100" s="34"/>
      <c r="NN100" s="34">
        <v>144</v>
      </c>
      <c r="NO100" s="34">
        <v>141</v>
      </c>
      <c r="NP100" s="34">
        <v>-101</v>
      </c>
      <c r="NQ100" s="34">
        <v>-12</v>
      </c>
      <c r="NR100" s="34">
        <v>-86</v>
      </c>
      <c r="NS100" s="34"/>
      <c r="NT100" s="34"/>
      <c r="NU100" s="34"/>
      <c r="NV100" s="34">
        <v>1164</v>
      </c>
      <c r="NW100" s="34">
        <v>244</v>
      </c>
      <c r="NX100" s="34">
        <v>2</v>
      </c>
      <c r="NY100" s="34">
        <v>0</v>
      </c>
      <c r="NZ100" s="34">
        <v>2</v>
      </c>
      <c r="OA100" s="34">
        <v>2599</v>
      </c>
      <c r="OB100" s="34">
        <v>33</v>
      </c>
      <c r="OC100" s="34"/>
      <c r="OD100" s="34">
        <v>458</v>
      </c>
      <c r="OE100" s="34">
        <v>247</v>
      </c>
      <c r="OF100" s="34">
        <v>-138</v>
      </c>
      <c r="OG100" s="34">
        <v>-27</v>
      </c>
      <c r="OH100" s="34">
        <v>-102</v>
      </c>
      <c r="OI100" s="34"/>
      <c r="OJ100" s="34"/>
      <c r="OK100" s="34"/>
      <c r="OL100" s="34">
        <v>2226</v>
      </c>
      <c r="OM100" s="34">
        <v>336</v>
      </c>
      <c r="ON100" s="34">
        <v>29</v>
      </c>
      <c r="OO100" s="34">
        <v>7</v>
      </c>
      <c r="OP100" s="34">
        <v>3</v>
      </c>
      <c r="OQ100" s="34">
        <v>1234</v>
      </c>
      <c r="OR100" s="34">
        <v>1</v>
      </c>
      <c r="OS100" s="34"/>
      <c r="OT100" s="34">
        <v>84</v>
      </c>
      <c r="OU100" s="34">
        <v>13</v>
      </c>
      <c r="OV100" s="34">
        <v>-12</v>
      </c>
      <c r="OW100" s="34">
        <v>-3</v>
      </c>
      <c r="OX100" s="34">
        <v>-7</v>
      </c>
      <c r="OY100" s="34"/>
      <c r="OZ100" s="34"/>
      <c r="PA100" s="34"/>
      <c r="PB100" s="34">
        <v>1080</v>
      </c>
      <c r="PC100" s="34">
        <v>84</v>
      </c>
      <c r="PD100" s="34">
        <v>69</v>
      </c>
      <c r="PE100" s="34">
        <v>1</v>
      </c>
      <c r="PF100" s="34">
        <v>3</v>
      </c>
      <c r="PG100" s="34">
        <v>1429</v>
      </c>
      <c r="PH100" s="34">
        <v>12</v>
      </c>
      <c r="PI100" s="34"/>
      <c r="PJ100" s="34">
        <v>233</v>
      </c>
      <c r="PK100" s="34">
        <v>143</v>
      </c>
      <c r="PL100" s="34">
        <v>-106</v>
      </c>
      <c r="PM100" s="34">
        <v>-7</v>
      </c>
      <c r="PN100" s="34">
        <v>-94</v>
      </c>
      <c r="PO100" s="34"/>
      <c r="PP100" s="34"/>
      <c r="PQ100" s="34"/>
      <c r="PR100" s="34">
        <v>1198</v>
      </c>
      <c r="PS100" s="34">
        <v>220</v>
      </c>
      <c r="PT100" s="34">
        <v>6</v>
      </c>
      <c r="PU100" s="34">
        <v>3</v>
      </c>
      <c r="PV100" s="34">
        <v>2</v>
      </c>
      <c r="PW100" s="34">
        <v>1898</v>
      </c>
      <c r="PX100" s="34">
        <v>6</v>
      </c>
      <c r="PY100" s="34"/>
      <c r="PZ100" s="34">
        <v>198</v>
      </c>
      <c r="QA100" s="34">
        <v>88</v>
      </c>
      <c r="QB100" s="34">
        <v>-74</v>
      </c>
      <c r="QC100" s="34">
        <v>-21</v>
      </c>
      <c r="QD100" s="34">
        <v>-42</v>
      </c>
      <c r="QE100" s="34"/>
      <c r="QF100" s="34"/>
      <c r="QG100" s="34"/>
      <c r="QH100" s="34">
        <v>1690</v>
      </c>
      <c r="QI100" s="34">
        <v>152</v>
      </c>
      <c r="QJ100" s="34">
        <v>45</v>
      </c>
      <c r="QK100" s="34">
        <v>10</v>
      </c>
      <c r="QL100" s="34">
        <v>2</v>
      </c>
      <c r="QM100" s="34">
        <v>5092</v>
      </c>
      <c r="QN100" s="34">
        <v>1810</v>
      </c>
      <c r="QO100" s="34"/>
      <c r="QP100" s="34">
        <v>227</v>
      </c>
      <c r="QQ100" s="34">
        <v>178</v>
      </c>
      <c r="QR100" s="34">
        <v>-87</v>
      </c>
      <c r="QS100" s="34">
        <v>-10</v>
      </c>
      <c r="QT100" s="34">
        <v>-72</v>
      </c>
      <c r="QU100" s="34"/>
      <c r="QV100" s="34"/>
      <c r="QW100" s="34"/>
      <c r="QX100" s="34">
        <v>4970</v>
      </c>
      <c r="QY100" s="34">
        <v>110</v>
      </c>
      <c r="QZ100" s="34">
        <v>8</v>
      </c>
      <c r="RA100" s="34">
        <v>2</v>
      </c>
      <c r="RB100" s="34">
        <v>2</v>
      </c>
      <c r="RC100" s="34">
        <v>1923</v>
      </c>
      <c r="RD100" s="34">
        <v>19</v>
      </c>
      <c r="RE100" s="34"/>
      <c r="RF100" s="34">
        <v>232</v>
      </c>
      <c r="RG100" s="34">
        <v>113</v>
      </c>
      <c r="RH100" s="34">
        <v>-36</v>
      </c>
      <c r="RI100" s="34">
        <v>-4</v>
      </c>
      <c r="RJ100" s="34">
        <v>-29</v>
      </c>
      <c r="RK100" s="34"/>
      <c r="RL100" s="34"/>
      <c r="RM100" s="34"/>
      <c r="RN100" s="34">
        <v>1843</v>
      </c>
      <c r="RO100" s="34">
        <v>26</v>
      </c>
      <c r="RP100" s="34">
        <v>53</v>
      </c>
      <c r="RQ100" s="34">
        <v>1</v>
      </c>
      <c r="RR100" s="34">
        <v>3</v>
      </c>
      <c r="RS100" s="34">
        <v>292</v>
      </c>
      <c r="RT100" s="34"/>
      <c r="RU100" s="34"/>
      <c r="RV100" s="34">
        <v>19</v>
      </c>
      <c r="RW100" s="34">
        <v>19</v>
      </c>
      <c r="RX100" s="34">
        <v>-14</v>
      </c>
      <c r="RY100" s="34"/>
      <c r="RZ100" s="34">
        <v>-12</v>
      </c>
      <c r="SA100" s="34"/>
      <c r="SB100" s="34"/>
      <c r="SC100" s="34"/>
      <c r="SD100" s="34">
        <v>260</v>
      </c>
      <c r="SE100" s="34">
        <v>30</v>
      </c>
      <c r="SF100" s="34">
        <v>2</v>
      </c>
      <c r="SG100" s="34">
        <v>0</v>
      </c>
      <c r="SH100" s="34">
        <v>2</v>
      </c>
      <c r="SI100" s="34">
        <v>423</v>
      </c>
      <c r="SJ100" s="34">
        <v>0</v>
      </c>
      <c r="SK100" s="34"/>
      <c r="SL100" s="34">
        <v>65</v>
      </c>
      <c r="SM100" s="34">
        <v>14</v>
      </c>
      <c r="SN100" s="34">
        <v>-15</v>
      </c>
      <c r="SO100" s="34">
        <v>-6</v>
      </c>
      <c r="SP100" s="34">
        <v>-8</v>
      </c>
      <c r="SQ100" s="34"/>
      <c r="SR100" s="34"/>
      <c r="SS100" s="34"/>
      <c r="ST100" s="34">
        <v>367</v>
      </c>
      <c r="SU100" s="34">
        <v>43</v>
      </c>
      <c r="SV100" s="34">
        <v>11</v>
      </c>
      <c r="SW100" s="34">
        <v>2</v>
      </c>
      <c r="SX100" s="34">
        <v>3</v>
      </c>
      <c r="SY100" s="34">
        <v>747</v>
      </c>
      <c r="SZ100" s="34">
        <v>1</v>
      </c>
      <c r="TA100" s="34"/>
      <c r="TB100" s="34">
        <v>88</v>
      </c>
      <c r="TC100" s="34">
        <v>32</v>
      </c>
      <c r="TD100" s="34">
        <v>-20</v>
      </c>
      <c r="TE100" s="34">
        <v>-4</v>
      </c>
      <c r="TF100" s="34">
        <v>-13</v>
      </c>
      <c r="TG100" s="34"/>
      <c r="TH100" s="34"/>
      <c r="TI100" s="34"/>
      <c r="TJ100" s="34">
        <v>638</v>
      </c>
      <c r="TK100" s="34">
        <v>52</v>
      </c>
      <c r="TL100" s="34">
        <v>57</v>
      </c>
      <c r="TM100" s="34">
        <v>1</v>
      </c>
      <c r="TN100" s="34">
        <v>3</v>
      </c>
      <c r="TO100" s="34">
        <v>18076</v>
      </c>
      <c r="TP100" s="34">
        <v>5785</v>
      </c>
      <c r="TQ100" s="34"/>
      <c r="TR100" s="34">
        <v>817</v>
      </c>
      <c r="TS100" s="34">
        <v>266</v>
      </c>
      <c r="TT100" s="34">
        <v>-179</v>
      </c>
      <c r="TU100" s="34">
        <v>-71</v>
      </c>
      <c r="TV100" s="34">
        <v>-79</v>
      </c>
      <c r="TW100" s="34"/>
      <c r="TX100" s="34"/>
      <c r="TY100" s="34"/>
      <c r="TZ100" s="34">
        <v>10246</v>
      </c>
      <c r="UA100" s="34">
        <v>3507</v>
      </c>
      <c r="UB100" s="34">
        <v>3828</v>
      </c>
      <c r="UC100" s="34">
        <v>496</v>
      </c>
      <c r="UD100" s="34">
        <v>6</v>
      </c>
      <c r="UE100" s="34">
        <v>15110</v>
      </c>
      <c r="UF100" s="34">
        <v>4952</v>
      </c>
      <c r="UG100" s="34"/>
      <c r="UH100" s="34">
        <v>324</v>
      </c>
      <c r="UI100" s="34">
        <v>233</v>
      </c>
      <c r="UJ100" s="34">
        <v>-91</v>
      </c>
      <c r="UK100" s="34">
        <v>-14</v>
      </c>
      <c r="UL100" s="34">
        <v>-52</v>
      </c>
      <c r="UM100" s="34"/>
      <c r="UN100" s="34"/>
      <c r="UO100" s="34"/>
      <c r="UP100" s="34">
        <v>8584</v>
      </c>
      <c r="UQ100" s="34">
        <v>3111</v>
      </c>
      <c r="UR100" s="34">
        <v>2920</v>
      </c>
      <c r="US100" s="34">
        <v>495</v>
      </c>
      <c r="UT100" s="34">
        <v>6</v>
      </c>
      <c r="UU100" s="34">
        <v>13162</v>
      </c>
      <c r="UV100" s="34">
        <v>4515</v>
      </c>
      <c r="UW100" s="34"/>
      <c r="UX100" s="34">
        <v>244</v>
      </c>
      <c r="UY100" s="34">
        <v>230</v>
      </c>
      <c r="UZ100" s="34">
        <v>-83</v>
      </c>
      <c r="VA100" s="34">
        <v>-11</v>
      </c>
      <c r="VB100" s="34">
        <v>-50</v>
      </c>
      <c r="VC100" s="34"/>
      <c r="VD100" s="34"/>
      <c r="VE100" s="34"/>
      <c r="VF100" s="34">
        <v>7395</v>
      </c>
      <c r="VG100" s="34">
        <v>2646</v>
      </c>
      <c r="VH100" s="34">
        <v>2631</v>
      </c>
      <c r="VI100" s="34">
        <v>490</v>
      </c>
      <c r="VJ100" s="34">
        <v>6</v>
      </c>
      <c r="VK100" s="34">
        <v>2810</v>
      </c>
      <c r="VL100" s="34">
        <v>832</v>
      </c>
      <c r="VM100" s="34"/>
      <c r="VN100" s="34">
        <v>492</v>
      </c>
      <c r="VO100" s="34">
        <v>31</v>
      </c>
      <c r="VP100" s="34">
        <v>-86</v>
      </c>
      <c r="VQ100" s="34">
        <v>-57</v>
      </c>
      <c r="VR100" s="34">
        <v>-26</v>
      </c>
      <c r="VS100" s="34"/>
      <c r="VT100" s="34"/>
      <c r="VU100" s="34"/>
      <c r="VV100" s="34">
        <v>1628</v>
      </c>
      <c r="VW100" s="34">
        <v>299</v>
      </c>
      <c r="VX100" s="34">
        <v>883</v>
      </c>
      <c r="VY100" s="34">
        <v>0</v>
      </c>
      <c r="VZ100" s="34">
        <v>5</v>
      </c>
      <c r="WA100" s="34">
        <v>157</v>
      </c>
      <c r="WB100" s="34">
        <v>2</v>
      </c>
      <c r="WC100" s="34"/>
      <c r="WD100" s="34">
        <v>0</v>
      </c>
      <c r="WE100" s="34">
        <v>1</v>
      </c>
      <c r="WF100" s="34">
        <v>-2</v>
      </c>
      <c r="WG100" s="34"/>
      <c r="WH100" s="34">
        <v>-1</v>
      </c>
      <c r="WI100" s="34"/>
      <c r="WJ100" s="34"/>
      <c r="WK100" s="34"/>
      <c r="WL100" s="34">
        <v>34</v>
      </c>
      <c r="WM100" s="34">
        <v>98</v>
      </c>
      <c r="WN100" s="34">
        <v>24</v>
      </c>
      <c r="WO100" s="34">
        <v>0</v>
      </c>
      <c r="WP100" s="34">
        <v>7</v>
      </c>
      <c r="WQ100" s="34">
        <v>2035</v>
      </c>
      <c r="WR100" s="34">
        <v>250</v>
      </c>
      <c r="WS100" s="34"/>
      <c r="WT100" s="34">
        <v>89</v>
      </c>
      <c r="WU100" s="34">
        <v>29</v>
      </c>
      <c r="WV100" s="34">
        <v>-30</v>
      </c>
      <c r="WW100" s="34">
        <v>-10</v>
      </c>
      <c r="WX100" s="34">
        <v>-16</v>
      </c>
      <c r="WY100" s="34"/>
      <c r="WZ100" s="34"/>
      <c r="XA100" s="34"/>
      <c r="XB100" s="34">
        <v>1230</v>
      </c>
      <c r="XC100" s="34">
        <v>338</v>
      </c>
      <c r="XD100" s="34">
        <v>376</v>
      </c>
      <c r="XE100" s="34">
        <v>90</v>
      </c>
      <c r="XF100" s="34">
        <v>6</v>
      </c>
      <c r="XG100" s="34">
        <v>8561</v>
      </c>
      <c r="XH100" s="34">
        <v>177</v>
      </c>
      <c r="XI100" s="34"/>
      <c r="XJ100" s="34">
        <v>817</v>
      </c>
      <c r="XK100" s="34">
        <v>846</v>
      </c>
      <c r="XL100" s="34">
        <v>-574</v>
      </c>
      <c r="XM100" s="34">
        <v>-64</v>
      </c>
      <c r="XN100" s="34">
        <v>-480</v>
      </c>
      <c r="XO100" s="34"/>
      <c r="XP100" s="34"/>
      <c r="XQ100" s="34"/>
      <c r="XR100" s="34">
        <v>7131</v>
      </c>
      <c r="XS100" s="34">
        <v>805</v>
      </c>
      <c r="XT100" s="34">
        <v>585</v>
      </c>
      <c r="XU100" s="34">
        <v>42</v>
      </c>
      <c r="XV100" s="34">
        <v>3</v>
      </c>
      <c r="XW100" s="34">
        <v>3516</v>
      </c>
      <c r="XX100" s="34">
        <v>52</v>
      </c>
      <c r="XY100" s="34"/>
      <c r="XZ100" s="34">
        <v>175</v>
      </c>
      <c r="YA100" s="34">
        <v>314</v>
      </c>
      <c r="YB100" s="34">
        <v>-178</v>
      </c>
      <c r="YC100" s="34">
        <v>-13</v>
      </c>
      <c r="YD100" s="34">
        <v>-154</v>
      </c>
      <c r="YE100" s="34"/>
      <c r="YF100" s="34"/>
      <c r="YG100" s="34"/>
      <c r="YH100" s="34">
        <v>2960</v>
      </c>
      <c r="YI100" s="34">
        <v>278</v>
      </c>
      <c r="YJ100" s="34">
        <v>247</v>
      </c>
      <c r="YK100" s="34">
        <v>32</v>
      </c>
      <c r="YL100" s="34">
        <v>3</v>
      </c>
      <c r="YM100" s="34">
        <v>1761</v>
      </c>
      <c r="YN100" s="34">
        <v>75</v>
      </c>
      <c r="YO100" s="34"/>
      <c r="YP100" s="34">
        <v>105</v>
      </c>
      <c r="YQ100" s="34">
        <v>187</v>
      </c>
      <c r="YR100" s="34">
        <v>-173</v>
      </c>
      <c r="YS100" s="34">
        <v>-12</v>
      </c>
      <c r="YT100" s="34">
        <v>-156</v>
      </c>
      <c r="YU100" s="34"/>
      <c r="YV100" s="34"/>
      <c r="YW100" s="34"/>
      <c r="YX100" s="34">
        <v>1272</v>
      </c>
      <c r="YY100" s="34">
        <v>263</v>
      </c>
      <c r="YZ100" s="34">
        <v>225</v>
      </c>
      <c r="ZA100" s="34">
        <v>1</v>
      </c>
      <c r="ZB100" s="34">
        <v>4</v>
      </c>
      <c r="ZC100" s="34">
        <v>3284</v>
      </c>
      <c r="ZD100" s="34">
        <v>51</v>
      </c>
      <c r="ZE100" s="34"/>
      <c r="ZF100" s="34">
        <v>537</v>
      </c>
      <c r="ZG100" s="34">
        <v>345</v>
      </c>
      <c r="ZH100" s="34">
        <v>-224</v>
      </c>
      <c r="ZI100" s="34">
        <v>-39</v>
      </c>
      <c r="ZJ100" s="34">
        <v>-170</v>
      </c>
      <c r="ZK100" s="34"/>
      <c r="ZL100" s="34"/>
      <c r="ZM100" s="34"/>
      <c r="ZN100" s="34">
        <v>2918</v>
      </c>
      <c r="ZO100" s="34">
        <v>258</v>
      </c>
      <c r="ZP100" s="34">
        <v>101</v>
      </c>
      <c r="ZQ100" s="34">
        <v>8</v>
      </c>
      <c r="ZR100" s="34">
        <v>3</v>
      </c>
      <c r="ZS100" s="34">
        <v>34425</v>
      </c>
      <c r="ZT100" s="34">
        <v>1842</v>
      </c>
      <c r="ZU100" s="34"/>
      <c r="ZV100" s="34">
        <v>2692</v>
      </c>
      <c r="ZW100" s="34">
        <v>1802</v>
      </c>
      <c r="ZX100" s="34">
        <v>-1313</v>
      </c>
      <c r="ZY100" s="34">
        <v>-124</v>
      </c>
      <c r="ZZ100" s="34">
        <v>-1105</v>
      </c>
      <c r="AAA100" s="34"/>
      <c r="AAB100" s="34"/>
      <c r="AAC100" s="34"/>
      <c r="AAD100" s="34">
        <v>30771</v>
      </c>
      <c r="AAE100" s="34">
        <v>2400</v>
      </c>
      <c r="AAF100" s="34">
        <v>423</v>
      </c>
      <c r="AAG100" s="34">
        <v>830</v>
      </c>
      <c r="AAH100" s="34">
        <v>3</v>
      </c>
      <c r="AAI100" s="34">
        <v>21422</v>
      </c>
      <c r="AAJ100" s="34">
        <v>799</v>
      </c>
      <c r="AAK100" s="34"/>
      <c r="AAL100" s="34">
        <v>4016</v>
      </c>
      <c r="AAM100" s="34">
        <v>702</v>
      </c>
      <c r="AAN100" s="34">
        <v>-381</v>
      </c>
      <c r="AAO100" s="34">
        <v>-91</v>
      </c>
      <c r="AAP100" s="34">
        <v>-259</v>
      </c>
      <c r="AAQ100" s="34"/>
      <c r="AAR100" s="34"/>
      <c r="AAS100" s="34"/>
      <c r="AAT100" s="34">
        <v>12458</v>
      </c>
      <c r="AAU100" s="34">
        <v>5563</v>
      </c>
      <c r="AAV100" s="34">
        <v>2941</v>
      </c>
      <c r="AAW100" s="34">
        <v>460</v>
      </c>
      <c r="AAX100" s="34">
        <v>5</v>
      </c>
      <c r="AAY100" s="34">
        <v>7237</v>
      </c>
      <c r="AAZ100" s="34">
        <v>96</v>
      </c>
      <c r="ABA100" s="34"/>
      <c r="ABB100" s="34">
        <v>631</v>
      </c>
      <c r="ABC100" s="34">
        <v>170</v>
      </c>
      <c r="ABD100" s="34">
        <v>-129</v>
      </c>
      <c r="ABE100" s="34">
        <v>-26</v>
      </c>
      <c r="ABF100" s="34">
        <v>-85</v>
      </c>
      <c r="ABG100" s="34"/>
      <c r="ABH100" s="34"/>
      <c r="ABI100" s="34"/>
      <c r="ABJ100" s="34">
        <v>4839</v>
      </c>
      <c r="ABK100" s="34">
        <v>1630</v>
      </c>
      <c r="ABL100" s="34">
        <v>478</v>
      </c>
      <c r="ABM100" s="34">
        <v>290</v>
      </c>
      <c r="ABN100" s="34">
        <v>5</v>
      </c>
      <c r="ABO100" s="34">
        <v>6428</v>
      </c>
      <c r="ABP100" s="34">
        <v>671</v>
      </c>
      <c r="ABQ100" s="34"/>
      <c r="ABR100" s="34">
        <v>1837</v>
      </c>
      <c r="ABS100" s="34">
        <v>187</v>
      </c>
      <c r="ABT100" s="34">
        <v>-78</v>
      </c>
      <c r="ABU100" s="34">
        <v>-42</v>
      </c>
      <c r="ABV100" s="34">
        <v>-31</v>
      </c>
      <c r="ABW100" s="34"/>
      <c r="ABX100" s="34"/>
      <c r="ABY100" s="34"/>
      <c r="ABZ100" s="34">
        <v>2884</v>
      </c>
      <c r="ACA100" s="34">
        <v>2490</v>
      </c>
      <c r="ACB100" s="34">
        <v>1055</v>
      </c>
      <c r="ACC100" s="34">
        <v>0</v>
      </c>
      <c r="ACD100" s="34">
        <v>6</v>
      </c>
      <c r="ACE100" s="34">
        <v>3117</v>
      </c>
      <c r="ACF100" s="34"/>
      <c r="ACG100" s="34"/>
      <c r="ACH100" s="34">
        <v>1246</v>
      </c>
      <c r="ACI100" s="34">
        <v>127</v>
      </c>
      <c r="ACJ100" s="34">
        <v>-59</v>
      </c>
      <c r="ACK100" s="34">
        <v>-16</v>
      </c>
      <c r="ACL100" s="34">
        <v>-42</v>
      </c>
      <c r="ACM100" s="34"/>
      <c r="ACN100" s="34"/>
      <c r="ACO100" s="34"/>
      <c r="ACP100" s="34">
        <v>1351</v>
      </c>
      <c r="ACQ100" s="34">
        <v>860</v>
      </c>
      <c r="ACR100" s="34">
        <v>907</v>
      </c>
      <c r="ACS100" s="34">
        <v>0</v>
      </c>
      <c r="ACT100" s="34">
        <v>7</v>
      </c>
      <c r="ACU100" s="34">
        <v>4592</v>
      </c>
      <c r="ACV100" s="34">
        <v>33</v>
      </c>
      <c r="ACW100" s="34"/>
      <c r="ACX100" s="34">
        <v>296</v>
      </c>
      <c r="ACY100" s="34">
        <v>215</v>
      </c>
      <c r="ACZ100" s="34">
        <v>-113</v>
      </c>
      <c r="ADA100" s="34">
        <v>-7</v>
      </c>
      <c r="ADB100" s="34">
        <v>-101</v>
      </c>
      <c r="ADC100" s="34"/>
      <c r="ADD100" s="34"/>
      <c r="ADE100" s="34"/>
      <c r="ADF100" s="34">
        <v>3347</v>
      </c>
      <c r="ADG100" s="34">
        <v>583</v>
      </c>
      <c r="ADH100" s="34">
        <v>490</v>
      </c>
      <c r="ADI100" s="34">
        <v>172</v>
      </c>
      <c r="ADJ100" s="34">
        <v>5</v>
      </c>
      <c r="ADK100" s="34">
        <v>47</v>
      </c>
      <c r="ADL100" s="34"/>
      <c r="ADM100" s="34"/>
      <c r="ADN100" s="34">
        <v>7</v>
      </c>
      <c r="ADO100" s="34">
        <v>3</v>
      </c>
      <c r="ADP100" s="34">
        <v>-1</v>
      </c>
      <c r="ADQ100" s="34"/>
      <c r="ADR100" s="34"/>
      <c r="ADS100" s="34"/>
      <c r="ADT100" s="34"/>
      <c r="ADU100" s="34"/>
      <c r="ADV100" s="34">
        <v>44</v>
      </c>
      <c r="ADW100" s="34">
        <v>1</v>
      </c>
      <c r="ADX100" s="34">
        <v>3</v>
      </c>
      <c r="ADY100" s="34">
        <v>0</v>
      </c>
      <c r="ADZ100" s="34">
        <v>2</v>
      </c>
      <c r="AEA100" s="34">
        <v>5703</v>
      </c>
      <c r="AEB100" s="34"/>
      <c r="AEC100" s="34"/>
      <c r="AED100" s="34">
        <v>2010</v>
      </c>
      <c r="AEE100" s="34">
        <v>854</v>
      </c>
      <c r="AEF100" s="34">
        <v>-462</v>
      </c>
      <c r="AEG100" s="34">
        <v>-96</v>
      </c>
      <c r="AEH100" s="34">
        <v>-353</v>
      </c>
      <c r="AEI100" s="34"/>
      <c r="AEJ100" s="34"/>
      <c r="AEK100" s="34"/>
      <c r="AEL100" s="34">
        <v>4072</v>
      </c>
      <c r="AEM100" s="34">
        <v>1044</v>
      </c>
      <c r="AEN100" s="34">
        <v>522</v>
      </c>
      <c r="AEO100" s="34">
        <v>64</v>
      </c>
      <c r="AEP100" s="34">
        <v>4</v>
      </c>
      <c r="AEQ100" s="34">
        <v>40402</v>
      </c>
      <c r="AER100" s="34">
        <v>30</v>
      </c>
      <c r="AES100" s="34"/>
      <c r="AET100" s="34">
        <v>2389</v>
      </c>
      <c r="AEU100" s="34">
        <v>888</v>
      </c>
      <c r="AEV100" s="34">
        <v>-452</v>
      </c>
      <c r="AEW100" s="34">
        <v>-155</v>
      </c>
      <c r="AEX100" s="34">
        <v>-215</v>
      </c>
      <c r="AEY100" s="34"/>
      <c r="AEZ100" s="34"/>
      <c r="AFA100" s="34"/>
      <c r="AFB100" s="34">
        <v>20633</v>
      </c>
      <c r="AFC100" s="34">
        <v>9164</v>
      </c>
      <c r="AFD100" s="34">
        <v>9622</v>
      </c>
      <c r="AFE100" s="34">
        <v>983</v>
      </c>
      <c r="AFF100" s="34">
        <v>7</v>
      </c>
      <c r="AFG100" s="34">
        <v>96526</v>
      </c>
      <c r="AFH100" s="34">
        <v>760</v>
      </c>
      <c r="AFI100" s="34"/>
      <c r="AFJ100" s="34">
        <v>5657</v>
      </c>
      <c r="AFK100" s="34">
        <v>2833</v>
      </c>
      <c r="AFL100" s="34">
        <v>-2102</v>
      </c>
      <c r="AFM100" s="34">
        <v>-583</v>
      </c>
      <c r="AFN100" s="34">
        <v>-1286</v>
      </c>
      <c r="AFO100" s="34"/>
      <c r="AFP100" s="34"/>
      <c r="AFQ100" s="34"/>
      <c r="AFR100" s="34">
        <v>74341</v>
      </c>
      <c r="AFS100" s="34">
        <v>13156</v>
      </c>
      <c r="AFT100" s="34">
        <v>7134</v>
      </c>
      <c r="AFU100" s="34">
        <v>1895</v>
      </c>
      <c r="AFV100" s="34">
        <v>4</v>
      </c>
      <c r="AFW100" s="34">
        <v>28409</v>
      </c>
      <c r="AFX100" s="34">
        <v>564</v>
      </c>
      <c r="AFY100" s="34"/>
      <c r="AFZ100" s="34">
        <v>917</v>
      </c>
      <c r="AGA100" s="34">
        <v>300</v>
      </c>
      <c r="AGB100" s="34">
        <v>-177</v>
      </c>
      <c r="AGC100" s="34">
        <v>-30</v>
      </c>
      <c r="AGD100" s="34">
        <v>-110</v>
      </c>
      <c r="AGE100" s="34"/>
      <c r="AGF100" s="34"/>
      <c r="AGG100" s="34"/>
      <c r="AGH100" s="34">
        <v>23996</v>
      </c>
      <c r="AGI100" s="34">
        <v>3284</v>
      </c>
      <c r="AGJ100" s="34">
        <v>901</v>
      </c>
      <c r="AGK100" s="34">
        <v>228</v>
      </c>
      <c r="AGL100" s="34">
        <v>2</v>
      </c>
      <c r="AGM100" s="34">
        <v>68117</v>
      </c>
      <c r="AGN100" s="34">
        <v>196</v>
      </c>
      <c r="AGO100" s="34"/>
      <c r="AGP100" s="34">
        <v>4740</v>
      </c>
      <c r="AGQ100" s="34">
        <v>2533</v>
      </c>
      <c r="AGR100" s="34">
        <v>-1925</v>
      </c>
      <c r="AGS100" s="34">
        <v>-553</v>
      </c>
      <c r="AGT100" s="34">
        <v>-1176</v>
      </c>
      <c r="AGU100" s="34"/>
      <c r="AGV100" s="34"/>
      <c r="AGW100" s="34"/>
      <c r="AGX100" s="34">
        <v>50345</v>
      </c>
      <c r="AGY100" s="34">
        <v>9872</v>
      </c>
      <c r="AGZ100" s="34">
        <v>6233</v>
      </c>
      <c r="AHA100" s="34">
        <v>1667</v>
      </c>
      <c r="AHB100" s="34">
        <v>5</v>
      </c>
      <c r="AHC100" s="34">
        <v>273301</v>
      </c>
      <c r="AHD100" s="34">
        <v>17376</v>
      </c>
      <c r="AHE100" s="34"/>
      <c r="AHF100" s="34">
        <v>22719</v>
      </c>
      <c r="AHG100" s="34">
        <v>10331</v>
      </c>
      <c r="AHH100" s="34">
        <v>-6855</v>
      </c>
      <c r="AHI100" s="34">
        <v>-1438</v>
      </c>
      <c r="AHJ100" s="34">
        <v>-4771</v>
      </c>
      <c r="AHK100" s="34"/>
      <c r="AHL100" s="34"/>
      <c r="AHM100" s="34"/>
      <c r="AHN100" s="34">
        <v>198713</v>
      </c>
      <c r="AHO100" s="34">
        <v>42385</v>
      </c>
      <c r="AHP100" s="34">
        <v>27109</v>
      </c>
      <c r="AHQ100" s="34">
        <v>5093</v>
      </c>
      <c r="AHR100" s="34">
        <v>4</v>
      </c>
      <c r="AHS100" s="32" t="s">
        <v>549</v>
      </c>
      <c r="AHT100" s="198" t="s">
        <v>2389</v>
      </c>
      <c r="AHU100" s="32" t="s">
        <v>281</v>
      </c>
    </row>
    <row r="101" spans="1:906" ht="15" customHeight="1">
      <c r="A101" s="36" t="s">
        <v>32</v>
      </c>
      <c r="B101" s="58" t="s">
        <v>33</v>
      </c>
      <c r="C101" s="36" t="s">
        <v>162</v>
      </c>
      <c r="D101" s="74">
        <v>44926</v>
      </c>
      <c r="E101" s="58"/>
      <c r="F101" s="58"/>
      <c r="G101" s="31"/>
      <c r="H101" s="31"/>
      <c r="I101" s="31"/>
      <c r="J101" s="31"/>
      <c r="K101" s="31"/>
      <c r="L101" s="31"/>
      <c r="M101" s="31"/>
      <c r="N101" s="31"/>
      <c r="O101" s="31"/>
      <c r="P101" s="31"/>
      <c r="Q101" s="31"/>
      <c r="R101" s="31"/>
      <c r="S101" s="31"/>
      <c r="T101" s="31"/>
      <c r="U101" s="180"/>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c r="IP101" s="34"/>
      <c r="IQ101" s="34"/>
      <c r="IR101" s="34"/>
      <c r="IS101" s="34"/>
      <c r="IT101" s="34"/>
      <c r="IU101" s="34"/>
      <c r="IV101" s="34"/>
      <c r="IW101" s="34"/>
      <c r="IX101" s="34"/>
      <c r="IY101" s="34"/>
      <c r="IZ101" s="34"/>
      <c r="JA101" s="34"/>
      <c r="JB101" s="34"/>
      <c r="JC101" s="34"/>
      <c r="JD101" s="34"/>
      <c r="JE101" s="34"/>
      <c r="JF101" s="34"/>
      <c r="JG101" s="34"/>
      <c r="JH101" s="34"/>
      <c r="JI101" s="34"/>
      <c r="JJ101" s="34"/>
      <c r="JK101" s="34"/>
      <c r="JL101" s="34"/>
      <c r="JM101" s="34"/>
      <c r="JN101" s="34"/>
      <c r="JO101" s="34"/>
      <c r="JP101" s="34"/>
      <c r="JQ101" s="34"/>
      <c r="JR101" s="34"/>
      <c r="JS101" s="34"/>
      <c r="JT101" s="34"/>
      <c r="JU101" s="34"/>
      <c r="JV101" s="34"/>
      <c r="JW101" s="34"/>
      <c r="JX101" s="34"/>
      <c r="JY101" s="34"/>
      <c r="JZ101" s="34"/>
      <c r="KA101" s="34"/>
      <c r="KB101" s="34"/>
      <c r="KC101" s="34"/>
      <c r="KD101" s="34"/>
      <c r="KE101" s="34"/>
      <c r="KF101" s="34"/>
      <c r="KG101" s="34"/>
      <c r="KH101" s="34"/>
      <c r="KI101" s="34"/>
      <c r="KJ101" s="34"/>
      <c r="KK101" s="34"/>
      <c r="KL101" s="34"/>
      <c r="KM101" s="34"/>
      <c r="KN101" s="34"/>
      <c r="KO101" s="34"/>
      <c r="KP101" s="34"/>
      <c r="KQ101" s="34"/>
      <c r="KR101" s="34"/>
      <c r="KS101" s="34"/>
      <c r="KT101" s="34"/>
      <c r="KU101" s="34"/>
      <c r="KV101" s="34"/>
      <c r="KW101" s="34"/>
      <c r="KX101" s="34"/>
      <c r="KY101" s="34"/>
      <c r="KZ101" s="34"/>
      <c r="LA101" s="34"/>
      <c r="LB101" s="34"/>
      <c r="LC101" s="34"/>
      <c r="LD101" s="34"/>
      <c r="LE101" s="34"/>
      <c r="LF101" s="34"/>
      <c r="LG101" s="34"/>
      <c r="LH101" s="34"/>
      <c r="LI101" s="34"/>
      <c r="LJ101" s="34"/>
      <c r="LK101" s="34"/>
      <c r="LL101" s="34"/>
      <c r="LM101" s="34"/>
      <c r="LN101" s="34"/>
      <c r="LO101" s="34"/>
      <c r="LP101" s="34"/>
      <c r="LQ101" s="34"/>
      <c r="LR101" s="34"/>
      <c r="LS101" s="34"/>
      <c r="LT101" s="34"/>
      <c r="LU101" s="34"/>
      <c r="LV101" s="34"/>
      <c r="LW101" s="34"/>
      <c r="LX101" s="34"/>
      <c r="LY101" s="34"/>
      <c r="LZ101" s="34"/>
      <c r="MA101" s="34"/>
      <c r="MB101" s="34"/>
      <c r="MC101" s="34"/>
      <c r="MD101" s="34"/>
      <c r="ME101" s="34"/>
      <c r="MF101" s="34"/>
      <c r="MG101" s="34"/>
      <c r="MH101" s="34"/>
      <c r="MI101" s="34"/>
      <c r="MJ101" s="34"/>
      <c r="MK101" s="34"/>
      <c r="ML101" s="34"/>
      <c r="MM101" s="34"/>
      <c r="MN101" s="34"/>
      <c r="MO101" s="34"/>
      <c r="MP101" s="34"/>
      <c r="MQ101" s="34"/>
      <c r="MR101" s="34"/>
      <c r="MS101" s="34"/>
      <c r="MT101" s="34"/>
      <c r="MU101" s="34"/>
      <c r="MV101" s="34"/>
      <c r="MW101" s="34"/>
      <c r="MX101" s="34"/>
      <c r="MY101" s="34"/>
      <c r="MZ101" s="34"/>
      <c r="NA101" s="34"/>
      <c r="NB101" s="34"/>
      <c r="NC101" s="34"/>
      <c r="ND101" s="34"/>
      <c r="NE101" s="34"/>
      <c r="NF101" s="34"/>
      <c r="NG101" s="34"/>
      <c r="NH101" s="34"/>
      <c r="NI101" s="34"/>
      <c r="NJ101" s="34"/>
      <c r="NK101" s="34"/>
      <c r="NL101" s="34"/>
      <c r="NM101" s="34"/>
      <c r="NN101" s="34"/>
      <c r="NO101" s="34"/>
      <c r="NP101" s="34"/>
      <c r="NQ101" s="34"/>
      <c r="NR101" s="34"/>
      <c r="NS101" s="34"/>
      <c r="NT101" s="34"/>
      <c r="NU101" s="34"/>
      <c r="NV101" s="34"/>
      <c r="NW101" s="34"/>
      <c r="NX101" s="34"/>
      <c r="NY101" s="34"/>
      <c r="NZ101" s="34"/>
      <c r="OA101" s="34"/>
      <c r="OB101" s="34"/>
      <c r="OC101" s="34"/>
      <c r="OD101" s="34"/>
      <c r="OE101" s="34"/>
      <c r="OF101" s="34"/>
      <c r="OG101" s="34"/>
      <c r="OH101" s="34"/>
      <c r="OI101" s="34"/>
      <c r="OJ101" s="34"/>
      <c r="OK101" s="34"/>
      <c r="OL101" s="34"/>
      <c r="OM101" s="34"/>
      <c r="ON101" s="34"/>
      <c r="OO101" s="34"/>
      <c r="OP101" s="34"/>
      <c r="OQ101" s="34"/>
      <c r="OR101" s="34"/>
      <c r="OS101" s="34"/>
      <c r="OT101" s="34"/>
      <c r="OU101" s="34"/>
      <c r="OV101" s="34"/>
      <c r="OW101" s="34"/>
      <c r="OX101" s="34"/>
      <c r="OY101" s="34"/>
      <c r="OZ101" s="34"/>
      <c r="PA101" s="34"/>
      <c r="PB101" s="34"/>
      <c r="PC101" s="34"/>
      <c r="PD101" s="34"/>
      <c r="PE101" s="34"/>
      <c r="PF101" s="34"/>
      <c r="PG101" s="34"/>
      <c r="PH101" s="34"/>
      <c r="PI101" s="34"/>
      <c r="PJ101" s="34"/>
      <c r="PK101" s="34"/>
      <c r="PL101" s="34"/>
      <c r="PM101" s="34"/>
      <c r="PN101" s="34"/>
      <c r="PO101" s="34"/>
      <c r="PP101" s="34"/>
      <c r="PQ101" s="34"/>
      <c r="PR101" s="34"/>
      <c r="PS101" s="34"/>
      <c r="PT101" s="34"/>
      <c r="PU101" s="34"/>
      <c r="PV101" s="34"/>
      <c r="PW101" s="34"/>
      <c r="PX101" s="34"/>
      <c r="PY101" s="34"/>
      <c r="PZ101" s="34"/>
      <c r="QA101" s="34"/>
      <c r="QB101" s="34"/>
      <c r="QC101" s="34"/>
      <c r="QD101" s="34"/>
      <c r="QE101" s="34"/>
      <c r="QF101" s="34"/>
      <c r="QG101" s="34"/>
      <c r="QH101" s="34"/>
      <c r="QI101" s="34"/>
      <c r="QJ101" s="34"/>
      <c r="QK101" s="34"/>
      <c r="QL101" s="34"/>
      <c r="QM101" s="34"/>
      <c r="QN101" s="34"/>
      <c r="QO101" s="34"/>
      <c r="QP101" s="34"/>
      <c r="QQ101" s="34"/>
      <c r="QR101" s="34"/>
      <c r="QS101" s="34"/>
      <c r="QT101" s="34"/>
      <c r="QU101" s="34"/>
      <c r="QV101" s="34"/>
      <c r="QW101" s="34"/>
      <c r="QX101" s="34"/>
      <c r="QY101" s="34"/>
      <c r="QZ101" s="34"/>
      <c r="RA101" s="34"/>
      <c r="RB101" s="34"/>
      <c r="RC101" s="34"/>
      <c r="RD101" s="34"/>
      <c r="RE101" s="34"/>
      <c r="RF101" s="34"/>
      <c r="RG101" s="34"/>
      <c r="RH101" s="34"/>
      <c r="RI101" s="34"/>
      <c r="RJ101" s="34"/>
      <c r="RK101" s="34"/>
      <c r="RL101" s="34"/>
      <c r="RM101" s="34"/>
      <c r="RN101" s="34"/>
      <c r="RO101" s="34"/>
      <c r="RP101" s="34"/>
      <c r="RQ101" s="34"/>
      <c r="RR101" s="34"/>
      <c r="RS101" s="34"/>
      <c r="RT101" s="34"/>
      <c r="RU101" s="34"/>
      <c r="RV101" s="34"/>
      <c r="RW101" s="34"/>
      <c r="RX101" s="34"/>
      <c r="RY101" s="34"/>
      <c r="RZ101" s="34"/>
      <c r="SA101" s="34"/>
      <c r="SB101" s="34"/>
      <c r="SC101" s="34"/>
      <c r="SD101" s="34"/>
      <c r="SE101" s="34"/>
      <c r="SF101" s="34"/>
      <c r="SG101" s="34"/>
      <c r="SH101" s="34"/>
      <c r="SI101" s="34"/>
      <c r="SJ101" s="34"/>
      <c r="SK101" s="34"/>
      <c r="SL101" s="34"/>
      <c r="SM101" s="34"/>
      <c r="SN101" s="34"/>
      <c r="SO101" s="34"/>
      <c r="SP101" s="34"/>
      <c r="SQ101" s="34"/>
      <c r="SR101" s="34"/>
      <c r="SS101" s="34"/>
      <c r="ST101" s="34"/>
      <c r="SU101" s="34"/>
      <c r="SV101" s="34"/>
      <c r="SW101" s="34"/>
      <c r="SX101" s="34"/>
      <c r="SY101" s="34"/>
      <c r="SZ101" s="34"/>
      <c r="TA101" s="34"/>
      <c r="TB101" s="34"/>
      <c r="TC101" s="34"/>
      <c r="TD101" s="34"/>
      <c r="TE101" s="34"/>
      <c r="TF101" s="34"/>
      <c r="TG101" s="34"/>
      <c r="TH101" s="34"/>
      <c r="TI101" s="34"/>
      <c r="TJ101" s="34"/>
      <c r="TK101" s="34"/>
      <c r="TL101" s="34"/>
      <c r="TM101" s="34"/>
      <c r="TN101" s="34"/>
      <c r="TO101" s="34"/>
      <c r="TP101" s="34"/>
      <c r="TQ101" s="34"/>
      <c r="TR101" s="34"/>
      <c r="TS101" s="34"/>
      <c r="TT101" s="34"/>
      <c r="TU101" s="34"/>
      <c r="TV101" s="34"/>
      <c r="TW101" s="34"/>
      <c r="TX101" s="34"/>
      <c r="TY101" s="34"/>
      <c r="TZ101" s="34"/>
      <c r="UA101" s="34"/>
      <c r="UB101" s="34"/>
      <c r="UC101" s="34"/>
      <c r="UD101" s="34"/>
      <c r="UE101" s="34"/>
      <c r="UF101" s="34"/>
      <c r="UG101" s="34"/>
      <c r="UH101" s="34"/>
      <c r="UI101" s="34"/>
      <c r="UJ101" s="34"/>
      <c r="UK101" s="34"/>
      <c r="UL101" s="34"/>
      <c r="UM101" s="34"/>
      <c r="UN101" s="34"/>
      <c r="UO101" s="34"/>
      <c r="UP101" s="34"/>
      <c r="UQ101" s="34"/>
      <c r="UR101" s="34"/>
      <c r="US101" s="34"/>
      <c r="UT101" s="34"/>
      <c r="UU101" s="34"/>
      <c r="UV101" s="34"/>
      <c r="UW101" s="34"/>
      <c r="UX101" s="34"/>
      <c r="UY101" s="34"/>
      <c r="UZ101" s="34"/>
      <c r="VA101" s="34"/>
      <c r="VB101" s="34"/>
      <c r="VC101" s="34"/>
      <c r="VD101" s="34"/>
      <c r="VE101" s="34"/>
      <c r="VF101" s="34"/>
      <c r="VG101" s="34"/>
      <c r="VH101" s="34"/>
      <c r="VI101" s="34"/>
      <c r="VJ101" s="34"/>
      <c r="VK101" s="34"/>
      <c r="VL101" s="34"/>
      <c r="VM101" s="34"/>
      <c r="VN101" s="34"/>
      <c r="VO101" s="34"/>
      <c r="VP101" s="34"/>
      <c r="VQ101" s="34"/>
      <c r="VR101" s="34"/>
      <c r="VS101" s="34"/>
      <c r="VT101" s="34"/>
      <c r="VU101" s="34"/>
      <c r="VV101" s="34"/>
      <c r="VW101" s="34"/>
      <c r="VX101" s="34"/>
      <c r="VY101" s="34"/>
      <c r="VZ101" s="34"/>
      <c r="WA101" s="34"/>
      <c r="WB101" s="34"/>
      <c r="WC101" s="34"/>
      <c r="WD101" s="34"/>
      <c r="WE101" s="34"/>
      <c r="WF101" s="34"/>
      <c r="WG101" s="34"/>
      <c r="WH101" s="34"/>
      <c r="WI101" s="34"/>
      <c r="WJ101" s="34"/>
      <c r="WK101" s="34"/>
      <c r="WL101" s="34"/>
      <c r="WM101" s="34"/>
      <c r="WN101" s="34"/>
      <c r="WO101" s="34"/>
      <c r="WP101" s="34"/>
      <c r="WQ101" s="34"/>
      <c r="WR101" s="34"/>
      <c r="WS101" s="34"/>
      <c r="WT101" s="34"/>
      <c r="WU101" s="34"/>
      <c r="WV101" s="34"/>
      <c r="WW101" s="34"/>
      <c r="WX101" s="34"/>
      <c r="WY101" s="34"/>
      <c r="WZ101" s="34"/>
      <c r="XA101" s="34"/>
      <c r="XB101" s="34"/>
      <c r="XC101" s="34"/>
      <c r="XD101" s="34"/>
      <c r="XE101" s="34"/>
      <c r="XF101" s="34"/>
      <c r="XG101" s="34"/>
      <c r="XH101" s="34"/>
      <c r="XI101" s="34"/>
      <c r="XJ101" s="34"/>
      <c r="XK101" s="34"/>
      <c r="XL101" s="34"/>
      <c r="XM101" s="34"/>
      <c r="XN101" s="34"/>
      <c r="XO101" s="34"/>
      <c r="XP101" s="34"/>
      <c r="XQ101" s="34"/>
      <c r="XR101" s="34"/>
      <c r="XS101" s="34"/>
      <c r="XT101" s="34"/>
      <c r="XU101" s="34"/>
      <c r="XV101" s="34"/>
      <c r="XW101" s="34"/>
      <c r="XX101" s="34"/>
      <c r="XY101" s="34"/>
      <c r="XZ101" s="34"/>
      <c r="YA101" s="34"/>
      <c r="YB101" s="34"/>
      <c r="YC101" s="34"/>
      <c r="YD101" s="34"/>
      <c r="YE101" s="34"/>
      <c r="YF101" s="34"/>
      <c r="YG101" s="34"/>
      <c r="YH101" s="34"/>
      <c r="YI101" s="34"/>
      <c r="YJ101" s="34"/>
      <c r="YK101" s="34"/>
      <c r="YL101" s="34"/>
      <c r="YM101" s="34"/>
      <c r="YN101" s="34"/>
      <c r="YO101" s="34"/>
      <c r="YP101" s="34"/>
      <c r="YQ101" s="34"/>
      <c r="YR101" s="34"/>
      <c r="YS101" s="34"/>
      <c r="YT101" s="34"/>
      <c r="YU101" s="34"/>
      <c r="YV101" s="34"/>
      <c r="YW101" s="34"/>
      <c r="YX101" s="34"/>
      <c r="YY101" s="34"/>
      <c r="YZ101" s="34"/>
      <c r="ZA101" s="34"/>
      <c r="ZB101" s="34"/>
      <c r="ZC101" s="34"/>
      <c r="ZD101" s="34"/>
      <c r="ZE101" s="34"/>
      <c r="ZF101" s="34"/>
      <c r="ZG101" s="34"/>
      <c r="ZH101" s="34"/>
      <c r="ZI101" s="34"/>
      <c r="ZJ101" s="34"/>
      <c r="ZK101" s="34"/>
      <c r="ZL101" s="34"/>
      <c r="ZM101" s="34"/>
      <c r="ZN101" s="34"/>
      <c r="ZO101" s="34"/>
      <c r="ZP101" s="34"/>
      <c r="ZQ101" s="34"/>
      <c r="ZR101" s="34"/>
      <c r="ZS101" s="34"/>
      <c r="ZT101" s="34"/>
      <c r="ZU101" s="34"/>
      <c r="ZV101" s="34"/>
      <c r="ZW101" s="34"/>
      <c r="ZX101" s="34"/>
      <c r="ZY101" s="34"/>
      <c r="ZZ101" s="34"/>
      <c r="AAA101" s="34"/>
      <c r="AAB101" s="34"/>
      <c r="AAC101" s="34"/>
      <c r="AAD101" s="34"/>
      <c r="AAE101" s="34"/>
      <c r="AAF101" s="34"/>
      <c r="AAG101" s="34"/>
      <c r="AAH101" s="34"/>
      <c r="AAI101" s="34"/>
      <c r="AAJ101" s="34"/>
      <c r="AAK101" s="34"/>
      <c r="AAL101" s="34"/>
      <c r="AAM101" s="34"/>
      <c r="AAN101" s="34"/>
      <c r="AAO101" s="34"/>
      <c r="AAP101" s="34"/>
      <c r="AAQ101" s="34"/>
      <c r="AAR101" s="34"/>
      <c r="AAS101" s="34"/>
      <c r="AAT101" s="34"/>
      <c r="AAU101" s="34"/>
      <c r="AAV101" s="34"/>
      <c r="AAW101" s="34"/>
      <c r="AAX101" s="34"/>
      <c r="AAY101" s="34"/>
      <c r="AAZ101" s="34"/>
      <c r="ABA101" s="34"/>
      <c r="ABB101" s="34"/>
      <c r="ABC101" s="34"/>
      <c r="ABD101" s="34"/>
      <c r="ABE101" s="34"/>
      <c r="ABF101" s="34"/>
      <c r="ABG101" s="34"/>
      <c r="ABH101" s="34"/>
      <c r="ABI101" s="34"/>
      <c r="ABJ101" s="34"/>
      <c r="ABK101" s="34"/>
      <c r="ABL101" s="34"/>
      <c r="ABM101" s="34"/>
      <c r="ABN101" s="34"/>
      <c r="ABO101" s="34"/>
      <c r="ABP101" s="34"/>
      <c r="ABQ101" s="34"/>
      <c r="ABR101" s="34"/>
      <c r="ABS101" s="34"/>
      <c r="ABT101" s="34"/>
      <c r="ABU101" s="34"/>
      <c r="ABV101" s="34"/>
      <c r="ABW101" s="34"/>
      <c r="ABX101" s="34"/>
      <c r="ABY101" s="34"/>
      <c r="ABZ101" s="34"/>
      <c r="ACA101" s="34"/>
      <c r="ACB101" s="34"/>
      <c r="ACC101" s="34"/>
      <c r="ACD101" s="34"/>
      <c r="ACE101" s="34"/>
      <c r="ACF101" s="34"/>
      <c r="ACG101" s="34"/>
      <c r="ACH101" s="34"/>
      <c r="ACI101" s="34"/>
      <c r="ACJ101" s="34"/>
      <c r="ACK101" s="34"/>
      <c r="ACL101" s="34"/>
      <c r="ACM101" s="34"/>
      <c r="ACN101" s="34"/>
      <c r="ACO101" s="34"/>
      <c r="ACP101" s="34"/>
      <c r="ACQ101" s="34"/>
      <c r="ACR101" s="34"/>
      <c r="ACS101" s="34"/>
      <c r="ACT101" s="34"/>
      <c r="ACU101" s="34"/>
      <c r="ACV101" s="34"/>
      <c r="ACW101" s="34"/>
      <c r="ACX101" s="34"/>
      <c r="ACY101" s="34"/>
      <c r="ACZ101" s="34"/>
      <c r="ADA101" s="34"/>
      <c r="ADB101" s="34"/>
      <c r="ADC101" s="34"/>
      <c r="ADD101" s="34"/>
      <c r="ADE101" s="34"/>
      <c r="ADF101" s="34"/>
      <c r="ADG101" s="34"/>
      <c r="ADH101" s="34"/>
      <c r="ADI101" s="34"/>
      <c r="ADJ101" s="34"/>
      <c r="ADK101" s="34"/>
      <c r="ADL101" s="34"/>
      <c r="ADM101" s="34"/>
      <c r="ADN101" s="34"/>
      <c r="ADO101" s="34"/>
      <c r="ADP101" s="34"/>
      <c r="ADQ101" s="34"/>
      <c r="ADR101" s="34"/>
      <c r="ADS101" s="34"/>
      <c r="ADT101" s="34"/>
      <c r="ADU101" s="34"/>
      <c r="ADV101" s="34"/>
      <c r="ADW101" s="34"/>
      <c r="ADX101" s="34"/>
      <c r="ADY101" s="34"/>
      <c r="ADZ101" s="34"/>
      <c r="AEA101" s="34"/>
      <c r="AEB101" s="34"/>
      <c r="AEC101" s="34"/>
      <c r="AED101" s="34"/>
      <c r="AEE101" s="34"/>
      <c r="AEF101" s="34"/>
      <c r="AEG101" s="34"/>
      <c r="AEH101" s="34"/>
      <c r="AEI101" s="34"/>
      <c r="AEJ101" s="34"/>
      <c r="AEK101" s="34"/>
      <c r="AEL101" s="34"/>
      <c r="AEM101" s="34"/>
      <c r="AEN101" s="34"/>
      <c r="AEO101" s="34"/>
      <c r="AEP101" s="34"/>
      <c r="AEQ101" s="34"/>
      <c r="AER101" s="34"/>
      <c r="AES101" s="34"/>
      <c r="AET101" s="34"/>
      <c r="AEU101" s="34"/>
      <c r="AEV101" s="34"/>
      <c r="AEW101" s="34"/>
      <c r="AEX101" s="34"/>
      <c r="AEY101" s="34"/>
      <c r="AEZ101" s="34"/>
      <c r="AFA101" s="34"/>
      <c r="AFB101" s="34"/>
      <c r="AFC101" s="34"/>
      <c r="AFD101" s="34"/>
      <c r="AFE101" s="34"/>
      <c r="AFF101" s="34"/>
      <c r="AFG101" s="34"/>
      <c r="AFH101" s="34"/>
      <c r="AFI101" s="34"/>
      <c r="AFJ101" s="34"/>
      <c r="AFK101" s="34"/>
      <c r="AFL101" s="34"/>
      <c r="AFM101" s="34"/>
      <c r="AFN101" s="34"/>
      <c r="AFO101" s="34"/>
      <c r="AFP101" s="34"/>
      <c r="AFQ101" s="34"/>
      <c r="AFR101" s="34"/>
      <c r="AFS101" s="34"/>
      <c r="AFT101" s="34"/>
      <c r="AFU101" s="34"/>
      <c r="AFV101" s="34"/>
      <c r="AFW101" s="34"/>
      <c r="AFX101" s="34"/>
      <c r="AFY101" s="34"/>
      <c r="AFZ101" s="34"/>
      <c r="AGA101" s="34"/>
      <c r="AGB101" s="34"/>
      <c r="AGC101" s="34"/>
      <c r="AGD101" s="34"/>
      <c r="AGE101" s="34"/>
      <c r="AGF101" s="34"/>
      <c r="AGG101" s="34"/>
      <c r="AGH101" s="34"/>
      <c r="AGI101" s="34"/>
      <c r="AGJ101" s="34"/>
      <c r="AGK101" s="34"/>
      <c r="AGL101" s="34"/>
      <c r="AGM101" s="34"/>
      <c r="AGN101" s="34"/>
      <c r="AGO101" s="34"/>
      <c r="AGP101" s="34"/>
      <c r="AGQ101" s="34"/>
      <c r="AGR101" s="34"/>
      <c r="AGS101" s="34"/>
      <c r="AGT101" s="34"/>
      <c r="AGU101" s="34"/>
      <c r="AGV101" s="34"/>
      <c r="AGW101" s="34"/>
      <c r="AGX101" s="34"/>
      <c r="AGY101" s="34"/>
      <c r="AGZ101" s="34"/>
      <c r="AHA101" s="34"/>
      <c r="AHB101" s="34"/>
      <c r="AHC101" s="34"/>
      <c r="AHD101" s="34"/>
      <c r="AHE101" s="34"/>
      <c r="AHF101" s="34"/>
      <c r="AHG101" s="34"/>
      <c r="AHH101" s="34"/>
      <c r="AHI101" s="34"/>
      <c r="AHJ101" s="34"/>
      <c r="AHK101" s="34"/>
      <c r="AHL101" s="34"/>
      <c r="AHM101" s="34"/>
      <c r="AHN101" s="34"/>
      <c r="AHO101" s="34"/>
      <c r="AHP101" s="34"/>
      <c r="AHQ101" s="34"/>
      <c r="AHR101" s="34"/>
      <c r="AHS101" s="32" t="s">
        <v>550</v>
      </c>
      <c r="AHT101" s="198" t="s">
        <v>2389</v>
      </c>
      <c r="AHU101" s="32" t="s">
        <v>551</v>
      </c>
    </row>
    <row r="102" spans="1:906" ht="15" customHeight="1">
      <c r="A102" s="36" t="s">
        <v>54</v>
      </c>
      <c r="B102" s="58" t="s">
        <v>55</v>
      </c>
      <c r="C102" s="36" t="s">
        <v>163</v>
      </c>
      <c r="D102" s="74">
        <v>44926</v>
      </c>
      <c r="E102" s="58"/>
      <c r="F102" s="58"/>
      <c r="G102" s="31"/>
      <c r="H102" s="31"/>
      <c r="I102" s="31"/>
      <c r="J102" s="31"/>
      <c r="K102" s="31"/>
      <c r="L102" s="31"/>
      <c r="M102" s="31"/>
      <c r="N102" s="31"/>
      <c r="O102" s="31"/>
      <c r="P102" s="31"/>
      <c r="Q102" s="31"/>
      <c r="R102" s="31"/>
      <c r="S102" s="31"/>
      <c r="T102" s="31"/>
      <c r="U102" s="180"/>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c r="IO102" s="34"/>
      <c r="IP102" s="34"/>
      <c r="IQ102" s="34"/>
      <c r="IR102" s="34"/>
      <c r="IS102" s="34"/>
      <c r="IT102" s="34"/>
      <c r="IU102" s="34"/>
      <c r="IV102" s="34"/>
      <c r="IW102" s="34"/>
      <c r="IX102" s="34"/>
      <c r="IY102" s="34"/>
      <c r="IZ102" s="34"/>
      <c r="JA102" s="34"/>
      <c r="JB102" s="34"/>
      <c r="JC102" s="34"/>
      <c r="JD102" s="34"/>
      <c r="JE102" s="34"/>
      <c r="JF102" s="34"/>
      <c r="JG102" s="34"/>
      <c r="JH102" s="34"/>
      <c r="JI102" s="34"/>
      <c r="JJ102" s="34"/>
      <c r="JK102" s="34"/>
      <c r="JL102" s="34"/>
      <c r="JM102" s="34"/>
      <c r="JN102" s="34"/>
      <c r="JO102" s="34"/>
      <c r="JP102" s="34"/>
      <c r="JQ102" s="34"/>
      <c r="JR102" s="34"/>
      <c r="JS102" s="34"/>
      <c r="JT102" s="34"/>
      <c r="JU102" s="34"/>
      <c r="JV102" s="34"/>
      <c r="JW102" s="34"/>
      <c r="JX102" s="34"/>
      <c r="JY102" s="34"/>
      <c r="JZ102" s="34"/>
      <c r="KA102" s="34"/>
      <c r="KB102" s="34"/>
      <c r="KC102" s="34"/>
      <c r="KD102" s="34"/>
      <c r="KE102" s="34"/>
      <c r="KF102" s="34"/>
      <c r="KG102" s="34"/>
      <c r="KH102" s="34"/>
      <c r="KI102" s="34"/>
      <c r="KJ102" s="34"/>
      <c r="KK102" s="34"/>
      <c r="KL102" s="34"/>
      <c r="KM102" s="34"/>
      <c r="KN102" s="34"/>
      <c r="KO102" s="34"/>
      <c r="KP102" s="34"/>
      <c r="KQ102" s="34"/>
      <c r="KR102" s="34"/>
      <c r="KS102" s="34"/>
      <c r="KT102" s="34"/>
      <c r="KU102" s="34"/>
      <c r="KV102" s="34"/>
      <c r="KW102" s="34"/>
      <c r="KX102" s="34"/>
      <c r="KY102" s="34"/>
      <c r="KZ102" s="34"/>
      <c r="LA102" s="34"/>
      <c r="LB102" s="34"/>
      <c r="LC102" s="34"/>
      <c r="LD102" s="34"/>
      <c r="LE102" s="34"/>
      <c r="LF102" s="34"/>
      <c r="LG102" s="34"/>
      <c r="LH102" s="34"/>
      <c r="LI102" s="34"/>
      <c r="LJ102" s="34"/>
      <c r="LK102" s="34"/>
      <c r="LL102" s="34"/>
      <c r="LM102" s="34"/>
      <c r="LN102" s="34"/>
      <c r="LO102" s="34"/>
      <c r="LP102" s="34"/>
      <c r="LQ102" s="34"/>
      <c r="LR102" s="34"/>
      <c r="LS102" s="34"/>
      <c r="LT102" s="34"/>
      <c r="LU102" s="34"/>
      <c r="LV102" s="34"/>
      <c r="LW102" s="34"/>
      <c r="LX102" s="34"/>
      <c r="LY102" s="34"/>
      <c r="LZ102" s="34"/>
      <c r="MA102" s="34"/>
      <c r="MB102" s="34"/>
      <c r="MC102" s="34"/>
      <c r="MD102" s="34"/>
      <c r="ME102" s="34"/>
      <c r="MF102" s="34"/>
      <c r="MG102" s="34"/>
      <c r="MH102" s="34"/>
      <c r="MI102" s="34"/>
      <c r="MJ102" s="34"/>
      <c r="MK102" s="34"/>
      <c r="ML102" s="34"/>
      <c r="MM102" s="34"/>
      <c r="MN102" s="34"/>
      <c r="MO102" s="34"/>
      <c r="MP102" s="34"/>
      <c r="MQ102" s="34"/>
      <c r="MR102" s="34"/>
      <c r="MS102" s="34"/>
      <c r="MT102" s="34"/>
      <c r="MU102" s="34"/>
      <c r="MV102" s="34"/>
      <c r="MW102" s="34"/>
      <c r="MX102" s="34"/>
      <c r="MY102" s="34"/>
      <c r="MZ102" s="34"/>
      <c r="NA102" s="34"/>
      <c r="NB102" s="34"/>
      <c r="NC102" s="34"/>
      <c r="ND102" s="34"/>
      <c r="NE102" s="34"/>
      <c r="NF102" s="34"/>
      <c r="NG102" s="34"/>
      <c r="NH102" s="34"/>
      <c r="NI102" s="34"/>
      <c r="NJ102" s="34"/>
      <c r="NK102" s="34"/>
      <c r="NL102" s="34"/>
      <c r="NM102" s="34"/>
      <c r="NN102" s="34"/>
      <c r="NO102" s="34"/>
      <c r="NP102" s="34"/>
      <c r="NQ102" s="34"/>
      <c r="NR102" s="34"/>
      <c r="NS102" s="34"/>
      <c r="NT102" s="34"/>
      <c r="NU102" s="34"/>
      <c r="NV102" s="34"/>
      <c r="NW102" s="34"/>
      <c r="NX102" s="34"/>
      <c r="NY102" s="34"/>
      <c r="NZ102" s="34"/>
      <c r="OA102" s="34"/>
      <c r="OB102" s="34"/>
      <c r="OC102" s="34"/>
      <c r="OD102" s="34"/>
      <c r="OE102" s="34"/>
      <c r="OF102" s="34"/>
      <c r="OG102" s="34"/>
      <c r="OH102" s="34"/>
      <c r="OI102" s="34"/>
      <c r="OJ102" s="34"/>
      <c r="OK102" s="34"/>
      <c r="OL102" s="34"/>
      <c r="OM102" s="34"/>
      <c r="ON102" s="34"/>
      <c r="OO102" s="34"/>
      <c r="OP102" s="34"/>
      <c r="OQ102" s="34"/>
      <c r="OR102" s="34"/>
      <c r="OS102" s="34"/>
      <c r="OT102" s="34"/>
      <c r="OU102" s="34"/>
      <c r="OV102" s="34"/>
      <c r="OW102" s="34"/>
      <c r="OX102" s="34"/>
      <c r="OY102" s="34"/>
      <c r="OZ102" s="34"/>
      <c r="PA102" s="34"/>
      <c r="PB102" s="34"/>
      <c r="PC102" s="34"/>
      <c r="PD102" s="34"/>
      <c r="PE102" s="34"/>
      <c r="PF102" s="34"/>
      <c r="PG102" s="34"/>
      <c r="PH102" s="34"/>
      <c r="PI102" s="34"/>
      <c r="PJ102" s="34"/>
      <c r="PK102" s="34"/>
      <c r="PL102" s="34"/>
      <c r="PM102" s="34"/>
      <c r="PN102" s="34"/>
      <c r="PO102" s="34"/>
      <c r="PP102" s="34"/>
      <c r="PQ102" s="34"/>
      <c r="PR102" s="34"/>
      <c r="PS102" s="34"/>
      <c r="PT102" s="34"/>
      <c r="PU102" s="34"/>
      <c r="PV102" s="34"/>
      <c r="PW102" s="34"/>
      <c r="PX102" s="34"/>
      <c r="PY102" s="34"/>
      <c r="PZ102" s="34"/>
      <c r="QA102" s="34"/>
      <c r="QB102" s="34"/>
      <c r="QC102" s="34"/>
      <c r="QD102" s="34"/>
      <c r="QE102" s="34"/>
      <c r="QF102" s="34"/>
      <c r="QG102" s="34"/>
      <c r="QH102" s="34"/>
      <c r="QI102" s="34"/>
      <c r="QJ102" s="34"/>
      <c r="QK102" s="34"/>
      <c r="QL102" s="34"/>
      <c r="QM102" s="34"/>
      <c r="QN102" s="34"/>
      <c r="QO102" s="34"/>
      <c r="QP102" s="34"/>
      <c r="QQ102" s="34"/>
      <c r="QR102" s="34"/>
      <c r="QS102" s="34"/>
      <c r="QT102" s="34"/>
      <c r="QU102" s="34"/>
      <c r="QV102" s="34"/>
      <c r="QW102" s="34"/>
      <c r="QX102" s="34"/>
      <c r="QY102" s="34"/>
      <c r="QZ102" s="34"/>
      <c r="RA102" s="34"/>
      <c r="RB102" s="34"/>
      <c r="RC102" s="34"/>
      <c r="RD102" s="34"/>
      <c r="RE102" s="34"/>
      <c r="RF102" s="34"/>
      <c r="RG102" s="34"/>
      <c r="RH102" s="34"/>
      <c r="RI102" s="34"/>
      <c r="RJ102" s="34"/>
      <c r="RK102" s="34"/>
      <c r="RL102" s="34"/>
      <c r="RM102" s="34"/>
      <c r="RN102" s="34"/>
      <c r="RO102" s="34"/>
      <c r="RP102" s="34"/>
      <c r="RQ102" s="34"/>
      <c r="RR102" s="34"/>
      <c r="RS102" s="34"/>
      <c r="RT102" s="34"/>
      <c r="RU102" s="34"/>
      <c r="RV102" s="34"/>
      <c r="RW102" s="34"/>
      <c r="RX102" s="34"/>
      <c r="RY102" s="34"/>
      <c r="RZ102" s="34"/>
      <c r="SA102" s="34"/>
      <c r="SB102" s="34"/>
      <c r="SC102" s="34"/>
      <c r="SD102" s="34"/>
      <c r="SE102" s="34"/>
      <c r="SF102" s="34"/>
      <c r="SG102" s="34"/>
      <c r="SH102" s="34"/>
      <c r="SI102" s="34"/>
      <c r="SJ102" s="34"/>
      <c r="SK102" s="34"/>
      <c r="SL102" s="34"/>
      <c r="SM102" s="34"/>
      <c r="SN102" s="34"/>
      <c r="SO102" s="34"/>
      <c r="SP102" s="34"/>
      <c r="SQ102" s="34"/>
      <c r="SR102" s="34"/>
      <c r="SS102" s="34"/>
      <c r="ST102" s="34"/>
      <c r="SU102" s="34"/>
      <c r="SV102" s="34"/>
      <c r="SW102" s="34"/>
      <c r="SX102" s="34"/>
      <c r="SY102" s="34"/>
      <c r="SZ102" s="34"/>
      <c r="TA102" s="34"/>
      <c r="TB102" s="34"/>
      <c r="TC102" s="34"/>
      <c r="TD102" s="34"/>
      <c r="TE102" s="34"/>
      <c r="TF102" s="34"/>
      <c r="TG102" s="34"/>
      <c r="TH102" s="34"/>
      <c r="TI102" s="34"/>
      <c r="TJ102" s="34"/>
      <c r="TK102" s="34"/>
      <c r="TL102" s="34"/>
      <c r="TM102" s="34"/>
      <c r="TN102" s="34"/>
      <c r="TO102" s="34"/>
      <c r="TP102" s="34"/>
      <c r="TQ102" s="34"/>
      <c r="TR102" s="34"/>
      <c r="TS102" s="34"/>
      <c r="TT102" s="34"/>
      <c r="TU102" s="34"/>
      <c r="TV102" s="34"/>
      <c r="TW102" s="34"/>
      <c r="TX102" s="34"/>
      <c r="TY102" s="34"/>
      <c r="TZ102" s="34"/>
      <c r="UA102" s="34"/>
      <c r="UB102" s="34"/>
      <c r="UC102" s="34"/>
      <c r="UD102" s="34"/>
      <c r="UE102" s="34"/>
      <c r="UF102" s="34"/>
      <c r="UG102" s="34"/>
      <c r="UH102" s="34"/>
      <c r="UI102" s="34"/>
      <c r="UJ102" s="34"/>
      <c r="UK102" s="34"/>
      <c r="UL102" s="34"/>
      <c r="UM102" s="34"/>
      <c r="UN102" s="34"/>
      <c r="UO102" s="34"/>
      <c r="UP102" s="34"/>
      <c r="UQ102" s="34"/>
      <c r="UR102" s="34"/>
      <c r="US102" s="34"/>
      <c r="UT102" s="34"/>
      <c r="UU102" s="34"/>
      <c r="UV102" s="34"/>
      <c r="UW102" s="34"/>
      <c r="UX102" s="34"/>
      <c r="UY102" s="34"/>
      <c r="UZ102" s="34"/>
      <c r="VA102" s="34"/>
      <c r="VB102" s="34"/>
      <c r="VC102" s="34"/>
      <c r="VD102" s="34"/>
      <c r="VE102" s="34"/>
      <c r="VF102" s="34"/>
      <c r="VG102" s="34"/>
      <c r="VH102" s="34"/>
      <c r="VI102" s="34"/>
      <c r="VJ102" s="34"/>
      <c r="VK102" s="34"/>
      <c r="VL102" s="34"/>
      <c r="VM102" s="34"/>
      <c r="VN102" s="34"/>
      <c r="VO102" s="34"/>
      <c r="VP102" s="34"/>
      <c r="VQ102" s="34"/>
      <c r="VR102" s="34"/>
      <c r="VS102" s="34"/>
      <c r="VT102" s="34"/>
      <c r="VU102" s="34"/>
      <c r="VV102" s="34"/>
      <c r="VW102" s="34"/>
      <c r="VX102" s="34"/>
      <c r="VY102" s="34"/>
      <c r="VZ102" s="34"/>
      <c r="WA102" s="34"/>
      <c r="WB102" s="34"/>
      <c r="WC102" s="34"/>
      <c r="WD102" s="34"/>
      <c r="WE102" s="34"/>
      <c r="WF102" s="34"/>
      <c r="WG102" s="34"/>
      <c r="WH102" s="34"/>
      <c r="WI102" s="34"/>
      <c r="WJ102" s="34"/>
      <c r="WK102" s="34"/>
      <c r="WL102" s="34"/>
      <c r="WM102" s="34"/>
      <c r="WN102" s="34"/>
      <c r="WO102" s="34"/>
      <c r="WP102" s="34"/>
      <c r="WQ102" s="34"/>
      <c r="WR102" s="34"/>
      <c r="WS102" s="34"/>
      <c r="WT102" s="34"/>
      <c r="WU102" s="34"/>
      <c r="WV102" s="34"/>
      <c r="WW102" s="34"/>
      <c r="WX102" s="34"/>
      <c r="WY102" s="34"/>
      <c r="WZ102" s="34"/>
      <c r="XA102" s="34"/>
      <c r="XB102" s="34"/>
      <c r="XC102" s="34"/>
      <c r="XD102" s="34"/>
      <c r="XE102" s="34"/>
      <c r="XF102" s="34"/>
      <c r="XG102" s="34"/>
      <c r="XH102" s="34"/>
      <c r="XI102" s="34"/>
      <c r="XJ102" s="34"/>
      <c r="XK102" s="34"/>
      <c r="XL102" s="34"/>
      <c r="XM102" s="34"/>
      <c r="XN102" s="34"/>
      <c r="XO102" s="34"/>
      <c r="XP102" s="34"/>
      <c r="XQ102" s="34"/>
      <c r="XR102" s="34"/>
      <c r="XS102" s="34"/>
      <c r="XT102" s="34"/>
      <c r="XU102" s="34"/>
      <c r="XV102" s="34"/>
      <c r="XW102" s="34"/>
      <c r="XX102" s="34"/>
      <c r="XY102" s="34"/>
      <c r="XZ102" s="34"/>
      <c r="YA102" s="34"/>
      <c r="YB102" s="34"/>
      <c r="YC102" s="34"/>
      <c r="YD102" s="34"/>
      <c r="YE102" s="34"/>
      <c r="YF102" s="34"/>
      <c r="YG102" s="34"/>
      <c r="YH102" s="34"/>
      <c r="YI102" s="34"/>
      <c r="YJ102" s="34"/>
      <c r="YK102" s="34"/>
      <c r="YL102" s="34"/>
      <c r="YM102" s="34"/>
      <c r="YN102" s="34"/>
      <c r="YO102" s="34"/>
      <c r="YP102" s="34"/>
      <c r="YQ102" s="34"/>
      <c r="YR102" s="34"/>
      <c r="YS102" s="34"/>
      <c r="YT102" s="34"/>
      <c r="YU102" s="34"/>
      <c r="YV102" s="34"/>
      <c r="YW102" s="34"/>
      <c r="YX102" s="34"/>
      <c r="YY102" s="34"/>
      <c r="YZ102" s="34"/>
      <c r="ZA102" s="34"/>
      <c r="ZB102" s="34"/>
      <c r="ZC102" s="34"/>
      <c r="ZD102" s="34"/>
      <c r="ZE102" s="34"/>
      <c r="ZF102" s="34"/>
      <c r="ZG102" s="34"/>
      <c r="ZH102" s="34"/>
      <c r="ZI102" s="34"/>
      <c r="ZJ102" s="34"/>
      <c r="ZK102" s="34"/>
      <c r="ZL102" s="34"/>
      <c r="ZM102" s="34"/>
      <c r="ZN102" s="34"/>
      <c r="ZO102" s="34"/>
      <c r="ZP102" s="34"/>
      <c r="ZQ102" s="34"/>
      <c r="ZR102" s="34"/>
      <c r="ZS102" s="34"/>
      <c r="ZT102" s="34"/>
      <c r="ZU102" s="34"/>
      <c r="ZV102" s="34"/>
      <c r="ZW102" s="34"/>
      <c r="ZX102" s="34"/>
      <c r="ZY102" s="34"/>
      <c r="ZZ102" s="34"/>
      <c r="AAA102" s="34"/>
      <c r="AAB102" s="34"/>
      <c r="AAC102" s="34"/>
      <c r="AAD102" s="34"/>
      <c r="AAE102" s="34"/>
      <c r="AAF102" s="34"/>
      <c r="AAG102" s="34"/>
      <c r="AAH102" s="34"/>
      <c r="AAI102" s="34"/>
      <c r="AAJ102" s="34"/>
      <c r="AAK102" s="34"/>
      <c r="AAL102" s="34"/>
      <c r="AAM102" s="34"/>
      <c r="AAN102" s="34"/>
      <c r="AAO102" s="34"/>
      <c r="AAP102" s="34"/>
      <c r="AAQ102" s="34"/>
      <c r="AAR102" s="34"/>
      <c r="AAS102" s="34"/>
      <c r="AAT102" s="34"/>
      <c r="AAU102" s="34"/>
      <c r="AAV102" s="34"/>
      <c r="AAW102" s="34"/>
      <c r="AAX102" s="34"/>
      <c r="AAY102" s="34"/>
      <c r="AAZ102" s="34"/>
      <c r="ABA102" s="34"/>
      <c r="ABB102" s="34"/>
      <c r="ABC102" s="34"/>
      <c r="ABD102" s="34"/>
      <c r="ABE102" s="34"/>
      <c r="ABF102" s="34"/>
      <c r="ABG102" s="34"/>
      <c r="ABH102" s="34"/>
      <c r="ABI102" s="34"/>
      <c r="ABJ102" s="34"/>
      <c r="ABK102" s="34"/>
      <c r="ABL102" s="34"/>
      <c r="ABM102" s="34"/>
      <c r="ABN102" s="34"/>
      <c r="ABO102" s="34"/>
      <c r="ABP102" s="34"/>
      <c r="ABQ102" s="34"/>
      <c r="ABR102" s="34"/>
      <c r="ABS102" s="34"/>
      <c r="ABT102" s="34"/>
      <c r="ABU102" s="34"/>
      <c r="ABV102" s="34"/>
      <c r="ABW102" s="34"/>
      <c r="ABX102" s="34"/>
      <c r="ABY102" s="34"/>
      <c r="ABZ102" s="34"/>
      <c r="ACA102" s="34"/>
      <c r="ACB102" s="34"/>
      <c r="ACC102" s="34"/>
      <c r="ACD102" s="34"/>
      <c r="ACE102" s="34"/>
      <c r="ACF102" s="34"/>
      <c r="ACG102" s="34"/>
      <c r="ACH102" s="34"/>
      <c r="ACI102" s="34"/>
      <c r="ACJ102" s="34"/>
      <c r="ACK102" s="34"/>
      <c r="ACL102" s="34"/>
      <c r="ACM102" s="34"/>
      <c r="ACN102" s="34"/>
      <c r="ACO102" s="34"/>
      <c r="ACP102" s="34"/>
      <c r="ACQ102" s="34"/>
      <c r="ACR102" s="34"/>
      <c r="ACS102" s="34"/>
      <c r="ACT102" s="34"/>
      <c r="ACU102" s="34"/>
      <c r="ACV102" s="34"/>
      <c r="ACW102" s="34"/>
      <c r="ACX102" s="34"/>
      <c r="ACY102" s="34"/>
      <c r="ACZ102" s="34"/>
      <c r="ADA102" s="34"/>
      <c r="ADB102" s="34"/>
      <c r="ADC102" s="34"/>
      <c r="ADD102" s="34"/>
      <c r="ADE102" s="34"/>
      <c r="ADF102" s="34"/>
      <c r="ADG102" s="34"/>
      <c r="ADH102" s="34"/>
      <c r="ADI102" s="34"/>
      <c r="ADJ102" s="34"/>
      <c r="ADK102" s="34"/>
      <c r="ADL102" s="34"/>
      <c r="ADM102" s="34"/>
      <c r="ADN102" s="34"/>
      <c r="ADO102" s="34"/>
      <c r="ADP102" s="34"/>
      <c r="ADQ102" s="34"/>
      <c r="ADR102" s="34"/>
      <c r="ADS102" s="34"/>
      <c r="ADT102" s="34"/>
      <c r="ADU102" s="34"/>
      <c r="ADV102" s="34"/>
      <c r="ADW102" s="34"/>
      <c r="ADX102" s="34"/>
      <c r="ADY102" s="34"/>
      <c r="ADZ102" s="34"/>
      <c r="AEA102" s="34"/>
      <c r="AEB102" s="34"/>
      <c r="AEC102" s="34"/>
      <c r="AED102" s="34"/>
      <c r="AEE102" s="34"/>
      <c r="AEF102" s="34"/>
      <c r="AEG102" s="34"/>
      <c r="AEH102" s="34"/>
      <c r="AEI102" s="34"/>
      <c r="AEJ102" s="34"/>
      <c r="AEK102" s="34"/>
      <c r="AEL102" s="34"/>
      <c r="AEM102" s="34"/>
      <c r="AEN102" s="34"/>
      <c r="AEO102" s="34"/>
      <c r="AEP102" s="34"/>
      <c r="AEQ102" s="34"/>
      <c r="AER102" s="34"/>
      <c r="AES102" s="34"/>
      <c r="AET102" s="34"/>
      <c r="AEU102" s="34"/>
      <c r="AEV102" s="34"/>
      <c r="AEW102" s="34"/>
      <c r="AEX102" s="34"/>
      <c r="AEY102" s="34"/>
      <c r="AEZ102" s="34"/>
      <c r="AFA102" s="34"/>
      <c r="AFB102" s="34"/>
      <c r="AFC102" s="34"/>
      <c r="AFD102" s="34"/>
      <c r="AFE102" s="34"/>
      <c r="AFF102" s="34"/>
      <c r="AFG102" s="34"/>
      <c r="AFH102" s="34"/>
      <c r="AFI102" s="34"/>
      <c r="AFJ102" s="34"/>
      <c r="AFK102" s="34"/>
      <c r="AFL102" s="34"/>
      <c r="AFM102" s="34"/>
      <c r="AFN102" s="34"/>
      <c r="AFO102" s="34"/>
      <c r="AFP102" s="34"/>
      <c r="AFQ102" s="34"/>
      <c r="AFR102" s="34"/>
      <c r="AFS102" s="34"/>
      <c r="AFT102" s="34"/>
      <c r="AFU102" s="34"/>
      <c r="AFV102" s="34"/>
      <c r="AFW102" s="34"/>
      <c r="AFX102" s="34"/>
      <c r="AFY102" s="34"/>
      <c r="AFZ102" s="34"/>
      <c r="AGA102" s="34"/>
      <c r="AGB102" s="34"/>
      <c r="AGC102" s="34"/>
      <c r="AGD102" s="34"/>
      <c r="AGE102" s="34"/>
      <c r="AGF102" s="34"/>
      <c r="AGG102" s="34"/>
      <c r="AGH102" s="34"/>
      <c r="AGI102" s="34"/>
      <c r="AGJ102" s="34"/>
      <c r="AGK102" s="34"/>
      <c r="AGL102" s="34"/>
      <c r="AGM102" s="34"/>
      <c r="AGN102" s="34"/>
      <c r="AGO102" s="34"/>
      <c r="AGP102" s="34"/>
      <c r="AGQ102" s="34"/>
      <c r="AGR102" s="34"/>
      <c r="AGS102" s="34"/>
      <c r="AGT102" s="34"/>
      <c r="AGU102" s="34"/>
      <c r="AGV102" s="34"/>
      <c r="AGW102" s="34"/>
      <c r="AGX102" s="34"/>
      <c r="AGY102" s="34"/>
      <c r="AGZ102" s="34"/>
      <c r="AHA102" s="34"/>
      <c r="AHB102" s="34"/>
      <c r="AHC102" s="34"/>
      <c r="AHD102" s="34"/>
      <c r="AHE102" s="34"/>
      <c r="AHF102" s="34"/>
      <c r="AHG102" s="34"/>
      <c r="AHH102" s="34"/>
      <c r="AHI102" s="34"/>
      <c r="AHJ102" s="34"/>
      <c r="AHK102" s="34"/>
      <c r="AHL102" s="34"/>
      <c r="AHM102" s="34"/>
      <c r="AHN102" s="34"/>
      <c r="AHO102" s="34"/>
      <c r="AHP102" s="34"/>
      <c r="AHQ102" s="34"/>
      <c r="AHR102" s="34"/>
      <c r="AHS102" s="32" t="s">
        <v>552</v>
      </c>
      <c r="AHT102" s="198" t="s">
        <v>2389</v>
      </c>
      <c r="AHU102" s="32" t="s">
        <v>298</v>
      </c>
    </row>
    <row r="103" spans="1:906" ht="15" customHeight="1">
      <c r="A103" s="36" t="s">
        <v>121</v>
      </c>
      <c r="B103" s="58" t="s">
        <v>160</v>
      </c>
      <c r="C103" s="36" t="s">
        <v>165</v>
      </c>
      <c r="D103" s="74">
        <v>44926</v>
      </c>
      <c r="E103" s="58"/>
      <c r="F103" s="58"/>
      <c r="G103" s="150"/>
      <c r="H103" s="31"/>
      <c r="I103" s="31"/>
      <c r="J103" s="31"/>
      <c r="K103" s="31"/>
      <c r="L103" s="31"/>
      <c r="M103" s="34"/>
      <c r="N103" s="31"/>
      <c r="O103" s="34"/>
      <c r="P103" s="34"/>
      <c r="Q103" s="31"/>
      <c r="R103" s="34"/>
      <c r="S103" s="31"/>
      <c r="T103" s="31"/>
      <c r="U103" s="180"/>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34"/>
      <c r="GJ103" s="34"/>
      <c r="GK103" s="34"/>
      <c r="GL103" s="34"/>
      <c r="GM103" s="34"/>
      <c r="GN103" s="34"/>
      <c r="GO103" s="34"/>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34"/>
      <c r="HU103" s="34"/>
      <c r="HV103" s="34"/>
      <c r="HW103" s="34"/>
      <c r="HX103" s="34"/>
      <c r="HY103" s="34"/>
      <c r="HZ103" s="34"/>
      <c r="IA103" s="34"/>
      <c r="IB103" s="34"/>
      <c r="IC103" s="34"/>
      <c r="ID103" s="34"/>
      <c r="IE103" s="34"/>
      <c r="IF103" s="34"/>
      <c r="IG103" s="34"/>
      <c r="IH103" s="34"/>
      <c r="II103" s="34"/>
      <c r="IJ103" s="34"/>
      <c r="IK103" s="34"/>
      <c r="IL103" s="34"/>
      <c r="IM103" s="34"/>
      <c r="IN103" s="34"/>
      <c r="IO103" s="34"/>
      <c r="IP103" s="34"/>
      <c r="IQ103" s="34"/>
      <c r="IR103" s="34"/>
      <c r="IS103" s="34"/>
      <c r="IT103" s="34"/>
      <c r="IU103" s="34"/>
      <c r="IV103" s="34"/>
      <c r="IW103" s="34"/>
      <c r="IX103" s="34"/>
      <c r="IY103" s="34"/>
      <c r="IZ103" s="34"/>
      <c r="JA103" s="34"/>
      <c r="JB103" s="34"/>
      <c r="JC103" s="34"/>
      <c r="JD103" s="34"/>
      <c r="JE103" s="34"/>
      <c r="JF103" s="34"/>
      <c r="JG103" s="34"/>
      <c r="JH103" s="34"/>
      <c r="JI103" s="34"/>
      <c r="JJ103" s="34"/>
      <c r="JK103" s="34"/>
      <c r="JL103" s="34"/>
      <c r="JM103" s="34"/>
      <c r="JN103" s="34"/>
      <c r="JO103" s="34"/>
      <c r="JP103" s="34"/>
      <c r="JQ103" s="34"/>
      <c r="JR103" s="34"/>
      <c r="JS103" s="34"/>
      <c r="JT103" s="34"/>
      <c r="JU103" s="34"/>
      <c r="JV103" s="34"/>
      <c r="JW103" s="34"/>
      <c r="JX103" s="34"/>
      <c r="JY103" s="34"/>
      <c r="JZ103" s="34"/>
      <c r="KA103" s="34"/>
      <c r="KB103" s="34"/>
      <c r="KC103" s="34"/>
      <c r="KD103" s="34"/>
      <c r="KE103" s="34"/>
      <c r="KF103" s="34"/>
      <c r="KG103" s="34"/>
      <c r="KH103" s="34"/>
      <c r="KI103" s="34"/>
      <c r="KJ103" s="34"/>
      <c r="KK103" s="34"/>
      <c r="KL103" s="34"/>
      <c r="KM103" s="34"/>
      <c r="KN103" s="34"/>
      <c r="KO103" s="34"/>
      <c r="KP103" s="34"/>
      <c r="KQ103" s="34"/>
      <c r="KR103" s="34"/>
      <c r="KS103" s="34"/>
      <c r="KT103" s="34"/>
      <c r="KU103" s="34"/>
      <c r="KV103" s="34"/>
      <c r="KW103" s="34"/>
      <c r="KX103" s="34"/>
      <c r="KY103" s="34"/>
      <c r="KZ103" s="34"/>
      <c r="LA103" s="34"/>
      <c r="LB103" s="34"/>
      <c r="LC103" s="34"/>
      <c r="LD103" s="34"/>
      <c r="LE103" s="34"/>
      <c r="LF103" s="34"/>
      <c r="LG103" s="34"/>
      <c r="LH103" s="34"/>
      <c r="LI103" s="34"/>
      <c r="LJ103" s="34"/>
      <c r="LK103" s="34"/>
      <c r="LL103" s="34"/>
      <c r="LM103" s="34"/>
      <c r="LN103" s="34"/>
      <c r="LO103" s="34"/>
      <c r="LP103" s="34"/>
      <c r="LQ103" s="34"/>
      <c r="LR103" s="34"/>
      <c r="LS103" s="34"/>
      <c r="LT103" s="34"/>
      <c r="LU103" s="34"/>
      <c r="LV103" s="34"/>
      <c r="LW103" s="34"/>
      <c r="LX103" s="34"/>
      <c r="LY103" s="34"/>
      <c r="LZ103" s="34"/>
      <c r="MA103" s="34"/>
      <c r="MB103" s="34"/>
      <c r="MC103" s="34"/>
      <c r="MD103" s="34"/>
      <c r="ME103" s="34"/>
      <c r="MF103" s="34"/>
      <c r="MG103" s="34"/>
      <c r="MH103" s="34"/>
      <c r="MI103" s="34"/>
      <c r="MJ103" s="34"/>
      <c r="MK103" s="34"/>
      <c r="ML103" s="34"/>
      <c r="MM103" s="34"/>
      <c r="MN103" s="34"/>
      <c r="MO103" s="34"/>
      <c r="MP103" s="34"/>
      <c r="MQ103" s="34"/>
      <c r="MR103" s="34"/>
      <c r="MS103" s="34"/>
      <c r="MT103" s="34"/>
      <c r="MU103" s="34"/>
      <c r="MV103" s="34"/>
      <c r="MW103" s="34"/>
      <c r="MX103" s="34"/>
      <c r="MY103" s="34"/>
      <c r="MZ103" s="34"/>
      <c r="NA103" s="34"/>
      <c r="NB103" s="34"/>
      <c r="NC103" s="34"/>
      <c r="ND103" s="34"/>
      <c r="NE103" s="34"/>
      <c r="NF103" s="34"/>
      <c r="NG103" s="34"/>
      <c r="NH103" s="34"/>
      <c r="NI103" s="34"/>
      <c r="NJ103" s="34"/>
      <c r="NK103" s="34"/>
      <c r="NL103" s="34"/>
      <c r="NM103" s="34"/>
      <c r="NN103" s="34"/>
      <c r="NO103" s="34"/>
      <c r="NP103" s="34"/>
      <c r="NQ103" s="34"/>
      <c r="NR103" s="34"/>
      <c r="NS103" s="34"/>
      <c r="NT103" s="34"/>
      <c r="NU103" s="34"/>
      <c r="NV103" s="34"/>
      <c r="NW103" s="34"/>
      <c r="NX103" s="34"/>
      <c r="NY103" s="34"/>
      <c r="NZ103" s="34"/>
      <c r="OA103" s="34"/>
      <c r="OB103" s="34"/>
      <c r="OC103" s="34"/>
      <c r="OD103" s="34"/>
      <c r="OE103" s="34"/>
      <c r="OF103" s="34"/>
      <c r="OG103" s="34"/>
      <c r="OH103" s="34"/>
      <c r="OI103" s="34"/>
      <c r="OJ103" s="34"/>
      <c r="OK103" s="34"/>
      <c r="OL103" s="34"/>
      <c r="OM103" s="34"/>
      <c r="ON103" s="34"/>
      <c r="OO103" s="34"/>
      <c r="OP103" s="34"/>
      <c r="OQ103" s="34"/>
      <c r="OR103" s="34"/>
      <c r="OS103" s="34"/>
      <c r="OT103" s="34"/>
      <c r="OU103" s="34"/>
      <c r="OV103" s="34"/>
      <c r="OW103" s="34"/>
      <c r="OX103" s="34"/>
      <c r="OY103" s="34"/>
      <c r="OZ103" s="34"/>
      <c r="PA103" s="34"/>
      <c r="PB103" s="34"/>
      <c r="PC103" s="34"/>
      <c r="PD103" s="34"/>
      <c r="PE103" s="34"/>
      <c r="PF103" s="34"/>
      <c r="PG103" s="34"/>
      <c r="PH103" s="34"/>
      <c r="PI103" s="34"/>
      <c r="PJ103" s="34"/>
      <c r="PK103" s="34"/>
      <c r="PL103" s="34"/>
      <c r="PM103" s="34"/>
      <c r="PN103" s="34"/>
      <c r="PO103" s="34"/>
      <c r="PP103" s="34"/>
      <c r="PQ103" s="34"/>
      <c r="PR103" s="34"/>
      <c r="PS103" s="34"/>
      <c r="PT103" s="34"/>
      <c r="PU103" s="34"/>
      <c r="PV103" s="34"/>
      <c r="PW103" s="34"/>
      <c r="PX103" s="34"/>
      <c r="PY103" s="34"/>
      <c r="PZ103" s="34"/>
      <c r="QA103" s="34"/>
      <c r="QB103" s="34"/>
      <c r="QC103" s="34"/>
      <c r="QD103" s="34"/>
      <c r="QE103" s="34"/>
      <c r="QF103" s="34"/>
      <c r="QG103" s="34"/>
      <c r="QH103" s="34"/>
      <c r="QI103" s="34"/>
      <c r="QJ103" s="34"/>
      <c r="QK103" s="34"/>
      <c r="QL103" s="34"/>
      <c r="QM103" s="34"/>
      <c r="QN103" s="34"/>
      <c r="QO103" s="34"/>
      <c r="QP103" s="34"/>
      <c r="QQ103" s="34"/>
      <c r="QR103" s="34"/>
      <c r="QS103" s="34"/>
      <c r="QT103" s="34"/>
      <c r="QU103" s="34"/>
      <c r="QV103" s="34"/>
      <c r="QW103" s="34"/>
      <c r="QX103" s="34"/>
      <c r="QY103" s="34"/>
      <c r="QZ103" s="34"/>
      <c r="RA103" s="34"/>
      <c r="RB103" s="34"/>
      <c r="RC103" s="34"/>
      <c r="RD103" s="34"/>
      <c r="RE103" s="34"/>
      <c r="RF103" s="34"/>
      <c r="RG103" s="34"/>
      <c r="RH103" s="34"/>
      <c r="RI103" s="34"/>
      <c r="RJ103" s="34"/>
      <c r="RK103" s="34"/>
      <c r="RL103" s="34"/>
      <c r="RM103" s="34"/>
      <c r="RN103" s="34"/>
      <c r="RO103" s="34"/>
      <c r="RP103" s="34"/>
      <c r="RQ103" s="34"/>
      <c r="RR103" s="34"/>
      <c r="RS103" s="34"/>
      <c r="RT103" s="34"/>
      <c r="RU103" s="34"/>
      <c r="RV103" s="34"/>
      <c r="RW103" s="34"/>
      <c r="RX103" s="34"/>
      <c r="RY103" s="34"/>
      <c r="RZ103" s="34"/>
      <c r="SA103" s="34"/>
      <c r="SB103" s="34"/>
      <c r="SC103" s="34"/>
      <c r="SD103" s="34"/>
      <c r="SE103" s="34"/>
      <c r="SF103" s="34"/>
      <c r="SG103" s="34"/>
      <c r="SH103" s="34"/>
      <c r="SI103" s="34"/>
      <c r="SJ103" s="34"/>
      <c r="SK103" s="34"/>
      <c r="SL103" s="34"/>
      <c r="SM103" s="34"/>
      <c r="SN103" s="34"/>
      <c r="SO103" s="34"/>
      <c r="SP103" s="34"/>
      <c r="SQ103" s="34"/>
      <c r="SR103" s="34"/>
      <c r="SS103" s="34"/>
      <c r="ST103" s="34"/>
      <c r="SU103" s="34"/>
      <c r="SV103" s="34"/>
      <c r="SW103" s="34"/>
      <c r="SX103" s="34"/>
      <c r="SY103" s="34"/>
      <c r="SZ103" s="34"/>
      <c r="TA103" s="34"/>
      <c r="TB103" s="34"/>
      <c r="TC103" s="34"/>
      <c r="TD103" s="34"/>
      <c r="TE103" s="34"/>
      <c r="TF103" s="34"/>
      <c r="TG103" s="34"/>
      <c r="TH103" s="34"/>
      <c r="TI103" s="34"/>
      <c r="TJ103" s="34"/>
      <c r="TK103" s="34"/>
      <c r="TL103" s="34"/>
      <c r="TM103" s="34"/>
      <c r="TN103" s="34"/>
      <c r="TO103" s="34"/>
      <c r="TP103" s="34"/>
      <c r="TQ103" s="34"/>
      <c r="TR103" s="34"/>
      <c r="TS103" s="34"/>
      <c r="TT103" s="34"/>
      <c r="TU103" s="34"/>
      <c r="TV103" s="34"/>
      <c r="TW103" s="34"/>
      <c r="TX103" s="34"/>
      <c r="TY103" s="34"/>
      <c r="TZ103" s="34"/>
      <c r="UA103" s="34"/>
      <c r="UB103" s="34"/>
      <c r="UC103" s="34"/>
      <c r="UD103" s="34"/>
      <c r="UE103" s="34"/>
      <c r="UF103" s="34"/>
      <c r="UG103" s="34"/>
      <c r="UH103" s="34"/>
      <c r="UI103" s="34"/>
      <c r="UJ103" s="34"/>
      <c r="UK103" s="34"/>
      <c r="UL103" s="34"/>
      <c r="UM103" s="34"/>
      <c r="UN103" s="34"/>
      <c r="UO103" s="34"/>
      <c r="UP103" s="34"/>
      <c r="UQ103" s="34"/>
      <c r="UR103" s="34"/>
      <c r="US103" s="34"/>
      <c r="UT103" s="34"/>
      <c r="UU103" s="34"/>
      <c r="UV103" s="34"/>
      <c r="UW103" s="34"/>
      <c r="UX103" s="34"/>
      <c r="UY103" s="34"/>
      <c r="UZ103" s="34"/>
      <c r="VA103" s="34"/>
      <c r="VB103" s="34"/>
      <c r="VC103" s="34"/>
      <c r="VD103" s="34"/>
      <c r="VE103" s="34"/>
      <c r="VF103" s="34"/>
      <c r="VG103" s="34"/>
      <c r="VH103" s="34"/>
      <c r="VI103" s="34"/>
      <c r="VJ103" s="34"/>
      <c r="VK103" s="34"/>
      <c r="VL103" s="34"/>
      <c r="VM103" s="34"/>
      <c r="VN103" s="34"/>
      <c r="VO103" s="34"/>
      <c r="VP103" s="34"/>
      <c r="VQ103" s="34"/>
      <c r="VR103" s="34"/>
      <c r="VS103" s="34"/>
      <c r="VT103" s="34"/>
      <c r="VU103" s="34"/>
      <c r="VV103" s="34"/>
      <c r="VW103" s="34"/>
      <c r="VX103" s="34"/>
      <c r="VY103" s="34"/>
      <c r="VZ103" s="34"/>
      <c r="WA103" s="34"/>
      <c r="WB103" s="34"/>
      <c r="WC103" s="34"/>
      <c r="WD103" s="34"/>
      <c r="WE103" s="34"/>
      <c r="WF103" s="34"/>
      <c r="WG103" s="34"/>
      <c r="WH103" s="34"/>
      <c r="WI103" s="34"/>
      <c r="WJ103" s="34"/>
      <c r="WK103" s="34"/>
      <c r="WL103" s="34"/>
      <c r="WM103" s="34"/>
      <c r="WN103" s="34"/>
      <c r="WO103" s="34"/>
      <c r="WP103" s="34"/>
      <c r="WQ103" s="34"/>
      <c r="WR103" s="34"/>
      <c r="WS103" s="34"/>
      <c r="WT103" s="34"/>
      <c r="WU103" s="34"/>
      <c r="WV103" s="34"/>
      <c r="WW103" s="34"/>
      <c r="WX103" s="34"/>
      <c r="WY103" s="34"/>
      <c r="WZ103" s="34"/>
      <c r="XA103" s="34"/>
      <c r="XB103" s="34"/>
      <c r="XC103" s="34"/>
      <c r="XD103" s="34"/>
      <c r="XE103" s="34"/>
      <c r="XF103" s="34"/>
      <c r="XG103" s="34"/>
      <c r="XH103" s="34"/>
      <c r="XI103" s="34"/>
      <c r="XJ103" s="34"/>
      <c r="XK103" s="34"/>
      <c r="XL103" s="34"/>
      <c r="XM103" s="34"/>
      <c r="XN103" s="34"/>
      <c r="XO103" s="34"/>
      <c r="XP103" s="34"/>
      <c r="XQ103" s="34"/>
      <c r="XR103" s="34"/>
      <c r="XS103" s="34"/>
      <c r="XT103" s="34"/>
      <c r="XU103" s="34"/>
      <c r="XV103" s="34"/>
      <c r="XW103" s="34"/>
      <c r="XX103" s="34"/>
      <c r="XY103" s="34"/>
      <c r="XZ103" s="34"/>
      <c r="YA103" s="34"/>
      <c r="YB103" s="34"/>
      <c r="YC103" s="34"/>
      <c r="YD103" s="34"/>
      <c r="YE103" s="34"/>
      <c r="YF103" s="34"/>
      <c r="YG103" s="34"/>
      <c r="YH103" s="34"/>
      <c r="YI103" s="34"/>
      <c r="YJ103" s="34"/>
      <c r="YK103" s="34"/>
      <c r="YL103" s="34"/>
      <c r="YM103" s="34"/>
      <c r="YN103" s="34"/>
      <c r="YO103" s="34"/>
      <c r="YP103" s="34"/>
      <c r="YQ103" s="34"/>
      <c r="YR103" s="34"/>
      <c r="YS103" s="34"/>
      <c r="YT103" s="34"/>
      <c r="YU103" s="34"/>
      <c r="YV103" s="34"/>
      <c r="YW103" s="34"/>
      <c r="YX103" s="34"/>
      <c r="YY103" s="34"/>
      <c r="YZ103" s="34"/>
      <c r="ZA103" s="34"/>
      <c r="ZB103" s="34"/>
      <c r="ZC103" s="34"/>
      <c r="ZD103" s="34"/>
      <c r="ZE103" s="34"/>
      <c r="ZF103" s="34"/>
      <c r="ZG103" s="34"/>
      <c r="ZH103" s="34"/>
      <c r="ZI103" s="34"/>
      <c r="ZJ103" s="34"/>
      <c r="ZK103" s="34"/>
      <c r="ZL103" s="34"/>
      <c r="ZM103" s="34"/>
      <c r="ZN103" s="34"/>
      <c r="ZO103" s="34"/>
      <c r="ZP103" s="34"/>
      <c r="ZQ103" s="34"/>
      <c r="ZR103" s="34"/>
      <c r="ZS103" s="34"/>
      <c r="ZT103" s="34"/>
      <c r="ZU103" s="34"/>
      <c r="ZV103" s="34"/>
      <c r="ZW103" s="34"/>
      <c r="ZX103" s="34"/>
      <c r="ZY103" s="34"/>
      <c r="ZZ103" s="34"/>
      <c r="AAA103" s="34"/>
      <c r="AAB103" s="34"/>
      <c r="AAC103" s="34"/>
      <c r="AAD103" s="34"/>
      <c r="AAE103" s="34"/>
      <c r="AAF103" s="34"/>
      <c r="AAG103" s="34"/>
      <c r="AAH103" s="34"/>
      <c r="AAI103" s="34"/>
      <c r="AAJ103" s="34"/>
      <c r="AAK103" s="34"/>
      <c r="AAL103" s="34"/>
      <c r="AAM103" s="34"/>
      <c r="AAN103" s="34"/>
      <c r="AAO103" s="34"/>
      <c r="AAP103" s="34"/>
      <c r="AAQ103" s="34"/>
      <c r="AAR103" s="34"/>
      <c r="AAS103" s="34"/>
      <c r="AAT103" s="34"/>
      <c r="AAU103" s="34"/>
      <c r="AAV103" s="34"/>
      <c r="AAW103" s="34"/>
      <c r="AAX103" s="34"/>
      <c r="AAY103" s="34"/>
      <c r="AAZ103" s="34"/>
      <c r="ABA103" s="34"/>
      <c r="ABB103" s="34"/>
      <c r="ABC103" s="34"/>
      <c r="ABD103" s="34"/>
      <c r="ABE103" s="34"/>
      <c r="ABF103" s="34"/>
      <c r="ABG103" s="34"/>
      <c r="ABH103" s="34"/>
      <c r="ABI103" s="34"/>
      <c r="ABJ103" s="34"/>
      <c r="ABK103" s="34"/>
      <c r="ABL103" s="34"/>
      <c r="ABM103" s="34"/>
      <c r="ABN103" s="34"/>
      <c r="ABO103" s="34"/>
      <c r="ABP103" s="34"/>
      <c r="ABQ103" s="34"/>
      <c r="ABR103" s="34"/>
      <c r="ABS103" s="34"/>
      <c r="ABT103" s="34"/>
      <c r="ABU103" s="34"/>
      <c r="ABV103" s="34"/>
      <c r="ABW103" s="34"/>
      <c r="ABX103" s="34"/>
      <c r="ABY103" s="34"/>
      <c r="ABZ103" s="34"/>
      <c r="ACA103" s="34"/>
      <c r="ACB103" s="34"/>
      <c r="ACC103" s="34"/>
      <c r="ACD103" s="34"/>
      <c r="ACE103" s="34"/>
      <c r="ACF103" s="34"/>
      <c r="ACG103" s="34"/>
      <c r="ACH103" s="34"/>
      <c r="ACI103" s="34"/>
      <c r="ACJ103" s="34"/>
      <c r="ACK103" s="34"/>
      <c r="ACL103" s="34"/>
      <c r="ACM103" s="34"/>
      <c r="ACN103" s="34"/>
      <c r="ACO103" s="34"/>
      <c r="ACP103" s="34"/>
      <c r="ACQ103" s="34"/>
      <c r="ACR103" s="34"/>
      <c r="ACS103" s="34"/>
      <c r="ACT103" s="34"/>
      <c r="ACU103" s="34"/>
      <c r="ACV103" s="34"/>
      <c r="ACW103" s="34"/>
      <c r="ACX103" s="34"/>
      <c r="ACY103" s="34"/>
      <c r="ACZ103" s="34"/>
      <c r="ADA103" s="34"/>
      <c r="ADB103" s="34"/>
      <c r="ADC103" s="34"/>
      <c r="ADD103" s="34"/>
      <c r="ADE103" s="34"/>
      <c r="ADF103" s="34"/>
      <c r="ADG103" s="34"/>
      <c r="ADH103" s="34"/>
      <c r="ADI103" s="34"/>
      <c r="ADJ103" s="34"/>
      <c r="ADK103" s="34"/>
      <c r="ADL103" s="34"/>
      <c r="ADM103" s="34"/>
      <c r="ADN103" s="34"/>
      <c r="ADO103" s="34"/>
      <c r="ADP103" s="34"/>
      <c r="ADQ103" s="34"/>
      <c r="ADR103" s="34"/>
      <c r="ADS103" s="34"/>
      <c r="ADT103" s="34"/>
      <c r="ADU103" s="34"/>
      <c r="ADV103" s="34"/>
      <c r="ADW103" s="34"/>
      <c r="ADX103" s="34"/>
      <c r="ADY103" s="34"/>
      <c r="ADZ103" s="34"/>
      <c r="AEA103" s="34"/>
      <c r="AEB103" s="34"/>
      <c r="AEC103" s="34"/>
      <c r="AED103" s="34"/>
      <c r="AEE103" s="34"/>
      <c r="AEF103" s="34"/>
      <c r="AEG103" s="34"/>
      <c r="AEH103" s="34"/>
      <c r="AEI103" s="34"/>
      <c r="AEJ103" s="34"/>
      <c r="AEK103" s="34"/>
      <c r="AEL103" s="34"/>
      <c r="AEM103" s="34"/>
      <c r="AEN103" s="34"/>
      <c r="AEO103" s="34"/>
      <c r="AEP103" s="34"/>
      <c r="AEQ103" s="34"/>
      <c r="AER103" s="34"/>
      <c r="AES103" s="34"/>
      <c r="AET103" s="34"/>
      <c r="AEU103" s="34"/>
      <c r="AEV103" s="34"/>
      <c r="AEW103" s="34"/>
      <c r="AEX103" s="34"/>
      <c r="AEY103" s="34"/>
      <c r="AEZ103" s="34"/>
      <c r="AFA103" s="34"/>
      <c r="AFB103" s="34"/>
      <c r="AFC103" s="34"/>
      <c r="AFD103" s="34"/>
      <c r="AFE103" s="34"/>
      <c r="AFF103" s="34"/>
      <c r="AFG103" s="34"/>
      <c r="AFH103" s="34"/>
      <c r="AFI103" s="34"/>
      <c r="AFJ103" s="34"/>
      <c r="AFK103" s="34"/>
      <c r="AFL103" s="34"/>
      <c r="AFM103" s="34"/>
      <c r="AFN103" s="34"/>
      <c r="AFO103" s="34"/>
      <c r="AFP103" s="34"/>
      <c r="AFQ103" s="34"/>
      <c r="AFR103" s="34"/>
      <c r="AFS103" s="34"/>
      <c r="AFT103" s="34"/>
      <c r="AFU103" s="34"/>
      <c r="AFV103" s="34"/>
      <c r="AFW103" s="34"/>
      <c r="AFX103" s="34"/>
      <c r="AFY103" s="34"/>
      <c r="AFZ103" s="34"/>
      <c r="AGA103" s="34"/>
      <c r="AGB103" s="34"/>
      <c r="AGC103" s="34"/>
      <c r="AGD103" s="34"/>
      <c r="AGE103" s="34"/>
      <c r="AGF103" s="34"/>
      <c r="AGG103" s="34"/>
      <c r="AGH103" s="34"/>
      <c r="AGI103" s="34"/>
      <c r="AGJ103" s="34"/>
      <c r="AGK103" s="34"/>
      <c r="AGL103" s="34"/>
      <c r="AGM103" s="34"/>
      <c r="AGN103" s="34"/>
      <c r="AGO103" s="34"/>
      <c r="AGP103" s="34"/>
      <c r="AGQ103" s="34"/>
      <c r="AGR103" s="34"/>
      <c r="AGS103" s="34"/>
      <c r="AGT103" s="34"/>
      <c r="AGU103" s="34"/>
      <c r="AGV103" s="34"/>
      <c r="AGW103" s="34"/>
      <c r="AGX103" s="34"/>
      <c r="AGY103" s="34"/>
      <c r="AGZ103" s="34"/>
      <c r="AHA103" s="34"/>
      <c r="AHB103" s="34"/>
      <c r="AHC103" s="34"/>
      <c r="AHD103" s="34"/>
      <c r="AHE103" s="34"/>
      <c r="AHF103" s="34"/>
      <c r="AHG103" s="34"/>
      <c r="AHH103" s="34"/>
      <c r="AHI103" s="34"/>
      <c r="AHJ103" s="34"/>
      <c r="AHK103" s="34"/>
      <c r="AHL103" s="34"/>
      <c r="AHM103" s="34"/>
      <c r="AHN103" s="34"/>
      <c r="AHO103" s="34"/>
      <c r="AHP103" s="34"/>
      <c r="AHQ103" s="34"/>
      <c r="AHR103" s="34"/>
      <c r="AHS103" s="32" t="s">
        <v>553</v>
      </c>
      <c r="AHT103" s="198" t="s">
        <v>2389</v>
      </c>
      <c r="AHU103" s="32" t="s">
        <v>261</v>
      </c>
    </row>
    <row r="104" spans="1:906" ht="15" customHeight="1">
      <c r="A104" s="36" t="s">
        <v>147</v>
      </c>
      <c r="B104" s="58" t="s">
        <v>148</v>
      </c>
      <c r="C104" s="36" t="s">
        <v>162</v>
      </c>
      <c r="D104" s="74">
        <v>44926</v>
      </c>
      <c r="E104" s="58"/>
      <c r="F104" s="58"/>
      <c r="G104" s="59"/>
      <c r="H104" s="31"/>
      <c r="I104" s="31"/>
      <c r="J104" s="31"/>
      <c r="K104" s="31"/>
      <c r="L104" s="31"/>
      <c r="M104" s="31"/>
      <c r="N104" s="31"/>
      <c r="O104" s="31"/>
      <c r="P104" s="31"/>
      <c r="Q104" s="31"/>
      <c r="R104" s="31"/>
      <c r="S104" s="31"/>
      <c r="T104" s="31"/>
      <c r="U104" s="180"/>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c r="GI104" s="34"/>
      <c r="GJ104" s="34"/>
      <c r="GK104" s="34"/>
      <c r="GL104" s="34"/>
      <c r="GM104" s="34"/>
      <c r="GN104" s="34"/>
      <c r="GO104" s="34"/>
      <c r="GP104" s="34"/>
      <c r="GQ104" s="34"/>
      <c r="GR104" s="34"/>
      <c r="GS104" s="34"/>
      <c r="GT104" s="34"/>
      <c r="GU104" s="34"/>
      <c r="GV104" s="34"/>
      <c r="GW104" s="34"/>
      <c r="GX104" s="34"/>
      <c r="GY104" s="34"/>
      <c r="GZ104" s="34"/>
      <c r="HA104" s="34"/>
      <c r="HB104" s="34"/>
      <c r="HC104" s="34"/>
      <c r="HD104" s="34"/>
      <c r="HE104" s="34"/>
      <c r="HF104" s="34"/>
      <c r="HG104" s="34"/>
      <c r="HH104" s="34"/>
      <c r="HI104" s="34"/>
      <c r="HJ104" s="34"/>
      <c r="HK104" s="34"/>
      <c r="HL104" s="34"/>
      <c r="HM104" s="34"/>
      <c r="HN104" s="34"/>
      <c r="HO104" s="34"/>
      <c r="HP104" s="34"/>
      <c r="HQ104" s="34"/>
      <c r="HR104" s="34"/>
      <c r="HS104" s="34"/>
      <c r="HT104" s="34"/>
      <c r="HU104" s="34"/>
      <c r="HV104" s="34"/>
      <c r="HW104" s="34"/>
      <c r="HX104" s="34"/>
      <c r="HY104" s="34"/>
      <c r="HZ104" s="34"/>
      <c r="IA104" s="34"/>
      <c r="IB104" s="34"/>
      <c r="IC104" s="34"/>
      <c r="ID104" s="34"/>
      <c r="IE104" s="34"/>
      <c r="IF104" s="34"/>
      <c r="IG104" s="34"/>
      <c r="IH104" s="34"/>
      <c r="II104" s="34"/>
      <c r="IJ104" s="34"/>
      <c r="IK104" s="34"/>
      <c r="IL104" s="34"/>
      <c r="IM104" s="34"/>
      <c r="IN104" s="34"/>
      <c r="IO104" s="34"/>
      <c r="IP104" s="34"/>
      <c r="IQ104" s="34"/>
      <c r="IR104" s="34"/>
      <c r="IS104" s="34"/>
      <c r="IT104" s="34"/>
      <c r="IU104" s="34"/>
      <c r="IV104" s="34"/>
      <c r="IW104" s="34"/>
      <c r="IX104" s="34"/>
      <c r="IY104" s="34"/>
      <c r="IZ104" s="34"/>
      <c r="JA104" s="34"/>
      <c r="JB104" s="34"/>
      <c r="JC104" s="34"/>
      <c r="JD104" s="34"/>
      <c r="JE104" s="34"/>
      <c r="JF104" s="34"/>
      <c r="JG104" s="34"/>
      <c r="JH104" s="34"/>
      <c r="JI104" s="34"/>
      <c r="JJ104" s="34"/>
      <c r="JK104" s="34"/>
      <c r="JL104" s="34"/>
      <c r="JM104" s="34"/>
      <c r="JN104" s="34"/>
      <c r="JO104" s="34"/>
      <c r="JP104" s="34"/>
      <c r="JQ104" s="34"/>
      <c r="JR104" s="34"/>
      <c r="JS104" s="34"/>
      <c r="JT104" s="34"/>
      <c r="JU104" s="34"/>
      <c r="JV104" s="34"/>
      <c r="JW104" s="34"/>
      <c r="JX104" s="34"/>
      <c r="JY104" s="34"/>
      <c r="JZ104" s="34"/>
      <c r="KA104" s="34"/>
      <c r="KB104" s="34"/>
      <c r="KC104" s="34"/>
      <c r="KD104" s="34"/>
      <c r="KE104" s="34"/>
      <c r="KF104" s="34"/>
      <c r="KG104" s="34"/>
      <c r="KH104" s="34"/>
      <c r="KI104" s="34"/>
      <c r="KJ104" s="34"/>
      <c r="KK104" s="34"/>
      <c r="KL104" s="34"/>
      <c r="KM104" s="34"/>
      <c r="KN104" s="34"/>
      <c r="KO104" s="34"/>
      <c r="KP104" s="34"/>
      <c r="KQ104" s="34"/>
      <c r="KR104" s="34"/>
      <c r="KS104" s="34"/>
      <c r="KT104" s="34"/>
      <c r="KU104" s="34"/>
      <c r="KV104" s="34"/>
      <c r="KW104" s="34"/>
      <c r="KX104" s="34"/>
      <c r="KY104" s="34"/>
      <c r="KZ104" s="34"/>
      <c r="LA104" s="34"/>
      <c r="LB104" s="34"/>
      <c r="LC104" s="34"/>
      <c r="LD104" s="34"/>
      <c r="LE104" s="34"/>
      <c r="LF104" s="34"/>
      <c r="LG104" s="34"/>
      <c r="LH104" s="34"/>
      <c r="LI104" s="34"/>
      <c r="LJ104" s="34"/>
      <c r="LK104" s="34"/>
      <c r="LL104" s="34"/>
      <c r="LM104" s="34"/>
      <c r="LN104" s="34"/>
      <c r="LO104" s="34"/>
      <c r="LP104" s="34"/>
      <c r="LQ104" s="34"/>
      <c r="LR104" s="34"/>
      <c r="LS104" s="34"/>
      <c r="LT104" s="34"/>
      <c r="LU104" s="34"/>
      <c r="LV104" s="34"/>
      <c r="LW104" s="34"/>
      <c r="LX104" s="34"/>
      <c r="LY104" s="34"/>
      <c r="LZ104" s="34"/>
      <c r="MA104" s="34"/>
      <c r="MB104" s="34"/>
      <c r="MC104" s="34"/>
      <c r="MD104" s="34"/>
      <c r="ME104" s="34"/>
      <c r="MF104" s="34"/>
      <c r="MG104" s="34"/>
      <c r="MH104" s="34"/>
      <c r="MI104" s="34"/>
      <c r="MJ104" s="34"/>
      <c r="MK104" s="34"/>
      <c r="ML104" s="34"/>
      <c r="MM104" s="34"/>
      <c r="MN104" s="34"/>
      <c r="MO104" s="34"/>
      <c r="MP104" s="34"/>
      <c r="MQ104" s="34"/>
      <c r="MR104" s="34"/>
      <c r="MS104" s="34"/>
      <c r="MT104" s="34"/>
      <c r="MU104" s="34"/>
      <c r="MV104" s="34"/>
      <c r="MW104" s="34"/>
      <c r="MX104" s="34"/>
      <c r="MY104" s="34"/>
      <c r="MZ104" s="34"/>
      <c r="NA104" s="34"/>
      <c r="NB104" s="34"/>
      <c r="NC104" s="34"/>
      <c r="ND104" s="34"/>
      <c r="NE104" s="34"/>
      <c r="NF104" s="34"/>
      <c r="NG104" s="34"/>
      <c r="NH104" s="34"/>
      <c r="NI104" s="34"/>
      <c r="NJ104" s="34"/>
      <c r="NK104" s="34"/>
      <c r="NL104" s="34"/>
      <c r="NM104" s="34"/>
      <c r="NN104" s="34"/>
      <c r="NO104" s="34"/>
      <c r="NP104" s="34"/>
      <c r="NQ104" s="34"/>
      <c r="NR104" s="34"/>
      <c r="NS104" s="34"/>
      <c r="NT104" s="34"/>
      <c r="NU104" s="34"/>
      <c r="NV104" s="34"/>
      <c r="NW104" s="34"/>
      <c r="NX104" s="34"/>
      <c r="NY104" s="34"/>
      <c r="NZ104" s="34"/>
      <c r="OA104" s="34"/>
      <c r="OB104" s="34"/>
      <c r="OC104" s="34"/>
      <c r="OD104" s="34"/>
      <c r="OE104" s="34"/>
      <c r="OF104" s="34"/>
      <c r="OG104" s="34"/>
      <c r="OH104" s="34"/>
      <c r="OI104" s="34"/>
      <c r="OJ104" s="34"/>
      <c r="OK104" s="34"/>
      <c r="OL104" s="34"/>
      <c r="OM104" s="34"/>
      <c r="ON104" s="34"/>
      <c r="OO104" s="34"/>
      <c r="OP104" s="34"/>
      <c r="OQ104" s="34"/>
      <c r="OR104" s="34"/>
      <c r="OS104" s="34"/>
      <c r="OT104" s="34"/>
      <c r="OU104" s="34"/>
      <c r="OV104" s="34"/>
      <c r="OW104" s="34"/>
      <c r="OX104" s="34"/>
      <c r="OY104" s="34"/>
      <c r="OZ104" s="34"/>
      <c r="PA104" s="34"/>
      <c r="PB104" s="34"/>
      <c r="PC104" s="34"/>
      <c r="PD104" s="34"/>
      <c r="PE104" s="34"/>
      <c r="PF104" s="34"/>
      <c r="PG104" s="34"/>
      <c r="PH104" s="34"/>
      <c r="PI104" s="34"/>
      <c r="PJ104" s="34"/>
      <c r="PK104" s="34"/>
      <c r="PL104" s="34"/>
      <c r="PM104" s="34"/>
      <c r="PN104" s="34"/>
      <c r="PO104" s="34"/>
      <c r="PP104" s="34"/>
      <c r="PQ104" s="34"/>
      <c r="PR104" s="34"/>
      <c r="PS104" s="34"/>
      <c r="PT104" s="34"/>
      <c r="PU104" s="34"/>
      <c r="PV104" s="34"/>
      <c r="PW104" s="34"/>
      <c r="PX104" s="34"/>
      <c r="PY104" s="34"/>
      <c r="PZ104" s="34"/>
      <c r="QA104" s="34"/>
      <c r="QB104" s="34"/>
      <c r="QC104" s="34"/>
      <c r="QD104" s="34"/>
      <c r="QE104" s="34"/>
      <c r="QF104" s="34"/>
      <c r="QG104" s="34"/>
      <c r="QH104" s="34"/>
      <c r="QI104" s="34"/>
      <c r="QJ104" s="34"/>
      <c r="QK104" s="34"/>
      <c r="QL104" s="34"/>
      <c r="QM104" s="34"/>
      <c r="QN104" s="34"/>
      <c r="QO104" s="34"/>
      <c r="QP104" s="34"/>
      <c r="QQ104" s="34"/>
      <c r="QR104" s="34"/>
      <c r="QS104" s="34"/>
      <c r="QT104" s="34"/>
      <c r="QU104" s="34"/>
      <c r="QV104" s="34"/>
      <c r="QW104" s="34"/>
      <c r="QX104" s="34"/>
      <c r="QY104" s="34"/>
      <c r="QZ104" s="34"/>
      <c r="RA104" s="34"/>
      <c r="RB104" s="34"/>
      <c r="RC104" s="34"/>
      <c r="RD104" s="34"/>
      <c r="RE104" s="34"/>
      <c r="RF104" s="34"/>
      <c r="RG104" s="34"/>
      <c r="RH104" s="34"/>
      <c r="RI104" s="34"/>
      <c r="RJ104" s="34"/>
      <c r="RK104" s="34"/>
      <c r="RL104" s="34"/>
      <c r="RM104" s="34"/>
      <c r="RN104" s="34"/>
      <c r="RO104" s="34"/>
      <c r="RP104" s="34"/>
      <c r="RQ104" s="34"/>
      <c r="RR104" s="34"/>
      <c r="RS104" s="34"/>
      <c r="RT104" s="34"/>
      <c r="RU104" s="34"/>
      <c r="RV104" s="34"/>
      <c r="RW104" s="34"/>
      <c r="RX104" s="34"/>
      <c r="RY104" s="34"/>
      <c r="RZ104" s="34"/>
      <c r="SA104" s="34"/>
      <c r="SB104" s="34"/>
      <c r="SC104" s="34"/>
      <c r="SD104" s="34"/>
      <c r="SE104" s="34"/>
      <c r="SF104" s="34"/>
      <c r="SG104" s="34"/>
      <c r="SH104" s="34"/>
      <c r="SI104" s="34"/>
      <c r="SJ104" s="34"/>
      <c r="SK104" s="34"/>
      <c r="SL104" s="34"/>
      <c r="SM104" s="34"/>
      <c r="SN104" s="34"/>
      <c r="SO104" s="34"/>
      <c r="SP104" s="34"/>
      <c r="SQ104" s="34"/>
      <c r="SR104" s="34"/>
      <c r="SS104" s="34"/>
      <c r="ST104" s="34"/>
      <c r="SU104" s="34"/>
      <c r="SV104" s="34"/>
      <c r="SW104" s="34"/>
      <c r="SX104" s="34"/>
      <c r="SY104" s="34"/>
      <c r="SZ104" s="34"/>
      <c r="TA104" s="34"/>
      <c r="TB104" s="34"/>
      <c r="TC104" s="34"/>
      <c r="TD104" s="34"/>
      <c r="TE104" s="34"/>
      <c r="TF104" s="34"/>
      <c r="TG104" s="34"/>
      <c r="TH104" s="34"/>
      <c r="TI104" s="34"/>
      <c r="TJ104" s="34"/>
      <c r="TK104" s="34"/>
      <c r="TL104" s="34"/>
      <c r="TM104" s="34"/>
      <c r="TN104" s="34"/>
      <c r="TO104" s="34"/>
      <c r="TP104" s="34"/>
      <c r="TQ104" s="34"/>
      <c r="TR104" s="34"/>
      <c r="TS104" s="34"/>
      <c r="TT104" s="34"/>
      <c r="TU104" s="34"/>
      <c r="TV104" s="34"/>
      <c r="TW104" s="34"/>
      <c r="TX104" s="34"/>
      <c r="TY104" s="34"/>
      <c r="TZ104" s="34"/>
      <c r="UA104" s="34"/>
      <c r="UB104" s="34"/>
      <c r="UC104" s="34"/>
      <c r="UD104" s="34"/>
      <c r="UE104" s="34"/>
      <c r="UF104" s="34"/>
      <c r="UG104" s="34"/>
      <c r="UH104" s="34"/>
      <c r="UI104" s="34"/>
      <c r="UJ104" s="34"/>
      <c r="UK104" s="34"/>
      <c r="UL104" s="34"/>
      <c r="UM104" s="34"/>
      <c r="UN104" s="34"/>
      <c r="UO104" s="34"/>
      <c r="UP104" s="34"/>
      <c r="UQ104" s="34"/>
      <c r="UR104" s="34"/>
      <c r="US104" s="34"/>
      <c r="UT104" s="34"/>
      <c r="UU104" s="34"/>
      <c r="UV104" s="34"/>
      <c r="UW104" s="34"/>
      <c r="UX104" s="34"/>
      <c r="UY104" s="34"/>
      <c r="UZ104" s="34"/>
      <c r="VA104" s="34"/>
      <c r="VB104" s="34"/>
      <c r="VC104" s="34"/>
      <c r="VD104" s="34"/>
      <c r="VE104" s="34"/>
      <c r="VF104" s="34"/>
      <c r="VG104" s="34"/>
      <c r="VH104" s="34"/>
      <c r="VI104" s="34"/>
      <c r="VJ104" s="34"/>
      <c r="VK104" s="34"/>
      <c r="VL104" s="34"/>
      <c r="VM104" s="34"/>
      <c r="VN104" s="34"/>
      <c r="VO104" s="34"/>
      <c r="VP104" s="34"/>
      <c r="VQ104" s="34"/>
      <c r="VR104" s="34"/>
      <c r="VS104" s="34"/>
      <c r="VT104" s="34"/>
      <c r="VU104" s="34"/>
      <c r="VV104" s="34"/>
      <c r="VW104" s="34"/>
      <c r="VX104" s="34"/>
      <c r="VY104" s="34"/>
      <c r="VZ104" s="34"/>
      <c r="WA104" s="34"/>
      <c r="WB104" s="34"/>
      <c r="WC104" s="34"/>
      <c r="WD104" s="34"/>
      <c r="WE104" s="34"/>
      <c r="WF104" s="34"/>
      <c r="WG104" s="34"/>
      <c r="WH104" s="34"/>
      <c r="WI104" s="34"/>
      <c r="WJ104" s="34"/>
      <c r="WK104" s="34"/>
      <c r="WL104" s="34"/>
      <c r="WM104" s="34"/>
      <c r="WN104" s="34"/>
      <c r="WO104" s="34"/>
      <c r="WP104" s="34"/>
      <c r="WQ104" s="34"/>
      <c r="WR104" s="34"/>
      <c r="WS104" s="34"/>
      <c r="WT104" s="34"/>
      <c r="WU104" s="34"/>
      <c r="WV104" s="34"/>
      <c r="WW104" s="34"/>
      <c r="WX104" s="34"/>
      <c r="WY104" s="34"/>
      <c r="WZ104" s="34"/>
      <c r="XA104" s="34"/>
      <c r="XB104" s="34"/>
      <c r="XC104" s="34"/>
      <c r="XD104" s="34"/>
      <c r="XE104" s="34"/>
      <c r="XF104" s="34"/>
      <c r="XG104" s="34"/>
      <c r="XH104" s="34"/>
      <c r="XI104" s="34"/>
      <c r="XJ104" s="34"/>
      <c r="XK104" s="34"/>
      <c r="XL104" s="34"/>
      <c r="XM104" s="34"/>
      <c r="XN104" s="34"/>
      <c r="XO104" s="34"/>
      <c r="XP104" s="34"/>
      <c r="XQ104" s="34"/>
      <c r="XR104" s="34"/>
      <c r="XS104" s="34"/>
      <c r="XT104" s="34"/>
      <c r="XU104" s="34"/>
      <c r="XV104" s="34"/>
      <c r="XW104" s="34"/>
      <c r="XX104" s="34"/>
      <c r="XY104" s="34"/>
      <c r="XZ104" s="34"/>
      <c r="YA104" s="34"/>
      <c r="YB104" s="34"/>
      <c r="YC104" s="34"/>
      <c r="YD104" s="34"/>
      <c r="YE104" s="34"/>
      <c r="YF104" s="34"/>
      <c r="YG104" s="34"/>
      <c r="YH104" s="34"/>
      <c r="YI104" s="34"/>
      <c r="YJ104" s="34"/>
      <c r="YK104" s="34"/>
      <c r="YL104" s="34"/>
      <c r="YM104" s="34"/>
      <c r="YN104" s="34"/>
      <c r="YO104" s="34"/>
      <c r="YP104" s="34"/>
      <c r="YQ104" s="34"/>
      <c r="YR104" s="34"/>
      <c r="YS104" s="34"/>
      <c r="YT104" s="34"/>
      <c r="YU104" s="34"/>
      <c r="YV104" s="34"/>
      <c r="YW104" s="34"/>
      <c r="YX104" s="34"/>
      <c r="YY104" s="34"/>
      <c r="YZ104" s="34"/>
      <c r="ZA104" s="34"/>
      <c r="ZB104" s="34"/>
      <c r="ZC104" s="34"/>
      <c r="ZD104" s="34"/>
      <c r="ZE104" s="34"/>
      <c r="ZF104" s="34"/>
      <c r="ZG104" s="34"/>
      <c r="ZH104" s="34"/>
      <c r="ZI104" s="34"/>
      <c r="ZJ104" s="34"/>
      <c r="ZK104" s="34"/>
      <c r="ZL104" s="34"/>
      <c r="ZM104" s="34"/>
      <c r="ZN104" s="34"/>
      <c r="ZO104" s="34"/>
      <c r="ZP104" s="34"/>
      <c r="ZQ104" s="34"/>
      <c r="ZR104" s="34"/>
      <c r="ZS104" s="34"/>
      <c r="ZT104" s="34"/>
      <c r="ZU104" s="34"/>
      <c r="ZV104" s="34"/>
      <c r="ZW104" s="34"/>
      <c r="ZX104" s="34"/>
      <c r="ZY104" s="34"/>
      <c r="ZZ104" s="34"/>
      <c r="AAA104" s="34"/>
      <c r="AAB104" s="34"/>
      <c r="AAC104" s="34"/>
      <c r="AAD104" s="34"/>
      <c r="AAE104" s="34"/>
      <c r="AAF104" s="34"/>
      <c r="AAG104" s="34"/>
      <c r="AAH104" s="34"/>
      <c r="AAI104" s="34"/>
      <c r="AAJ104" s="34"/>
      <c r="AAK104" s="34"/>
      <c r="AAL104" s="34"/>
      <c r="AAM104" s="34"/>
      <c r="AAN104" s="34"/>
      <c r="AAO104" s="34"/>
      <c r="AAP104" s="34"/>
      <c r="AAQ104" s="34"/>
      <c r="AAR104" s="34"/>
      <c r="AAS104" s="34"/>
      <c r="AAT104" s="34"/>
      <c r="AAU104" s="34"/>
      <c r="AAV104" s="34"/>
      <c r="AAW104" s="34"/>
      <c r="AAX104" s="34"/>
      <c r="AAY104" s="34"/>
      <c r="AAZ104" s="34"/>
      <c r="ABA104" s="34"/>
      <c r="ABB104" s="34"/>
      <c r="ABC104" s="34"/>
      <c r="ABD104" s="34"/>
      <c r="ABE104" s="34"/>
      <c r="ABF104" s="34"/>
      <c r="ABG104" s="34"/>
      <c r="ABH104" s="34"/>
      <c r="ABI104" s="34"/>
      <c r="ABJ104" s="34"/>
      <c r="ABK104" s="34"/>
      <c r="ABL104" s="34"/>
      <c r="ABM104" s="34"/>
      <c r="ABN104" s="34"/>
      <c r="ABO104" s="34"/>
      <c r="ABP104" s="34"/>
      <c r="ABQ104" s="34"/>
      <c r="ABR104" s="34"/>
      <c r="ABS104" s="34"/>
      <c r="ABT104" s="34"/>
      <c r="ABU104" s="34"/>
      <c r="ABV104" s="34"/>
      <c r="ABW104" s="34"/>
      <c r="ABX104" s="34"/>
      <c r="ABY104" s="34"/>
      <c r="ABZ104" s="34"/>
      <c r="ACA104" s="34"/>
      <c r="ACB104" s="34"/>
      <c r="ACC104" s="34"/>
      <c r="ACD104" s="34"/>
      <c r="ACE104" s="34"/>
      <c r="ACF104" s="34"/>
      <c r="ACG104" s="34"/>
      <c r="ACH104" s="34"/>
      <c r="ACI104" s="34"/>
      <c r="ACJ104" s="34"/>
      <c r="ACK104" s="34"/>
      <c r="ACL104" s="34"/>
      <c r="ACM104" s="34"/>
      <c r="ACN104" s="34"/>
      <c r="ACO104" s="34"/>
      <c r="ACP104" s="34"/>
      <c r="ACQ104" s="34"/>
      <c r="ACR104" s="34"/>
      <c r="ACS104" s="34"/>
      <c r="ACT104" s="34"/>
      <c r="ACU104" s="34"/>
      <c r="ACV104" s="34"/>
      <c r="ACW104" s="34"/>
      <c r="ACX104" s="34"/>
      <c r="ACY104" s="34"/>
      <c r="ACZ104" s="34"/>
      <c r="ADA104" s="34"/>
      <c r="ADB104" s="34"/>
      <c r="ADC104" s="34"/>
      <c r="ADD104" s="34"/>
      <c r="ADE104" s="34"/>
      <c r="ADF104" s="34"/>
      <c r="ADG104" s="34"/>
      <c r="ADH104" s="34"/>
      <c r="ADI104" s="34"/>
      <c r="ADJ104" s="34"/>
      <c r="ADK104" s="34"/>
      <c r="ADL104" s="34"/>
      <c r="ADM104" s="34"/>
      <c r="ADN104" s="34"/>
      <c r="ADO104" s="34"/>
      <c r="ADP104" s="34"/>
      <c r="ADQ104" s="34"/>
      <c r="ADR104" s="34"/>
      <c r="ADS104" s="34"/>
      <c r="ADT104" s="34"/>
      <c r="ADU104" s="34"/>
      <c r="ADV104" s="34"/>
      <c r="ADW104" s="34"/>
      <c r="ADX104" s="34"/>
      <c r="ADY104" s="34"/>
      <c r="ADZ104" s="34"/>
      <c r="AEA104" s="34"/>
      <c r="AEB104" s="34"/>
      <c r="AEC104" s="34"/>
      <c r="AED104" s="34"/>
      <c r="AEE104" s="34"/>
      <c r="AEF104" s="34"/>
      <c r="AEG104" s="34"/>
      <c r="AEH104" s="34"/>
      <c r="AEI104" s="34"/>
      <c r="AEJ104" s="34"/>
      <c r="AEK104" s="34"/>
      <c r="AEL104" s="34"/>
      <c r="AEM104" s="34"/>
      <c r="AEN104" s="34"/>
      <c r="AEO104" s="34"/>
      <c r="AEP104" s="34"/>
      <c r="AEQ104" s="34"/>
      <c r="AER104" s="34"/>
      <c r="AES104" s="34"/>
      <c r="AET104" s="34"/>
      <c r="AEU104" s="34"/>
      <c r="AEV104" s="34"/>
      <c r="AEW104" s="34"/>
      <c r="AEX104" s="34"/>
      <c r="AEY104" s="34"/>
      <c r="AEZ104" s="34"/>
      <c r="AFA104" s="34"/>
      <c r="AFB104" s="34"/>
      <c r="AFC104" s="34"/>
      <c r="AFD104" s="34"/>
      <c r="AFE104" s="34"/>
      <c r="AFF104" s="34"/>
      <c r="AFG104" s="34"/>
      <c r="AFH104" s="34"/>
      <c r="AFI104" s="34"/>
      <c r="AFJ104" s="34"/>
      <c r="AFK104" s="34"/>
      <c r="AFL104" s="34"/>
      <c r="AFM104" s="34"/>
      <c r="AFN104" s="34"/>
      <c r="AFO104" s="34"/>
      <c r="AFP104" s="34"/>
      <c r="AFQ104" s="34"/>
      <c r="AFR104" s="34"/>
      <c r="AFS104" s="34"/>
      <c r="AFT104" s="34"/>
      <c r="AFU104" s="34"/>
      <c r="AFV104" s="34"/>
      <c r="AFW104" s="34"/>
      <c r="AFX104" s="34"/>
      <c r="AFY104" s="34"/>
      <c r="AFZ104" s="34"/>
      <c r="AGA104" s="34"/>
      <c r="AGB104" s="34"/>
      <c r="AGC104" s="34"/>
      <c r="AGD104" s="34"/>
      <c r="AGE104" s="34"/>
      <c r="AGF104" s="34"/>
      <c r="AGG104" s="34"/>
      <c r="AGH104" s="34"/>
      <c r="AGI104" s="34"/>
      <c r="AGJ104" s="34"/>
      <c r="AGK104" s="34"/>
      <c r="AGL104" s="34"/>
      <c r="AGM104" s="34"/>
      <c r="AGN104" s="34"/>
      <c r="AGO104" s="34"/>
      <c r="AGP104" s="34"/>
      <c r="AGQ104" s="34"/>
      <c r="AGR104" s="34"/>
      <c r="AGS104" s="34"/>
      <c r="AGT104" s="34"/>
      <c r="AGU104" s="34"/>
      <c r="AGV104" s="34"/>
      <c r="AGW104" s="34"/>
      <c r="AGX104" s="34"/>
      <c r="AGY104" s="34"/>
      <c r="AGZ104" s="34"/>
      <c r="AHA104" s="34"/>
      <c r="AHB104" s="34"/>
      <c r="AHC104" s="34"/>
      <c r="AHD104" s="34"/>
      <c r="AHE104" s="34"/>
      <c r="AHF104" s="34"/>
      <c r="AHG104" s="34"/>
      <c r="AHH104" s="34"/>
      <c r="AHI104" s="34"/>
      <c r="AHJ104" s="34"/>
      <c r="AHK104" s="34"/>
      <c r="AHL104" s="34"/>
      <c r="AHM104" s="34"/>
      <c r="AHN104" s="34"/>
      <c r="AHO104" s="34"/>
      <c r="AHP104" s="34"/>
      <c r="AHQ104" s="34"/>
      <c r="AHR104" s="34"/>
      <c r="AHS104" s="32" t="s">
        <v>554</v>
      </c>
      <c r="AHT104" s="198" t="s">
        <v>2389</v>
      </c>
      <c r="AHU104" s="32" t="s">
        <v>268</v>
      </c>
    </row>
    <row r="105" spans="1:906" ht="15" customHeight="1">
      <c r="A105" s="36" t="s">
        <v>40</v>
      </c>
      <c r="B105" s="58" t="s">
        <v>41</v>
      </c>
      <c r="C105" s="36" t="s">
        <v>175</v>
      </c>
      <c r="D105" s="74">
        <v>44926</v>
      </c>
      <c r="E105" s="58" t="s">
        <v>193</v>
      </c>
      <c r="F105" s="58" t="s">
        <v>191</v>
      </c>
      <c r="G105" s="31">
        <v>8740.6494797100004</v>
      </c>
      <c r="H105" s="31">
        <v>225</v>
      </c>
      <c r="I105" s="31"/>
      <c r="J105" s="31">
        <v>1524</v>
      </c>
      <c r="K105" s="31">
        <v>727</v>
      </c>
      <c r="L105" s="31">
        <v>-444</v>
      </c>
      <c r="M105" s="31">
        <v>-87</v>
      </c>
      <c r="N105" s="31">
        <v>-294</v>
      </c>
      <c r="O105" s="31">
        <v>3684277.49</v>
      </c>
      <c r="P105" s="31">
        <v>2095027.07</v>
      </c>
      <c r="Q105" s="31">
        <v>0.2211810847264</v>
      </c>
      <c r="R105" s="31">
        <v>4002</v>
      </c>
      <c r="S105" s="31">
        <v>2138.4522278899999</v>
      </c>
      <c r="T105" s="31">
        <v>1490.6857997499999</v>
      </c>
      <c r="U105" s="180">
        <v>1108.5114520699999</v>
      </c>
      <c r="V105" s="34">
        <v>6.41</v>
      </c>
      <c r="W105" s="34">
        <v>705.11447599999997</v>
      </c>
      <c r="X105" s="34">
        <v>2</v>
      </c>
      <c r="Y105" s="34"/>
      <c r="Z105" s="34">
        <v>134</v>
      </c>
      <c r="AA105" s="34">
        <v>45</v>
      </c>
      <c r="AB105" s="34">
        <v>-24</v>
      </c>
      <c r="AC105" s="34">
        <v>-8</v>
      </c>
      <c r="AD105" s="34">
        <v>-11</v>
      </c>
      <c r="AE105" s="34">
        <v>390094.83</v>
      </c>
      <c r="AF105" s="34">
        <v>82777.440000000002</v>
      </c>
      <c r="AG105" s="34">
        <v>0</v>
      </c>
      <c r="AH105" s="34">
        <v>298</v>
      </c>
      <c r="AI105" s="34">
        <v>154.35182952999992</v>
      </c>
      <c r="AJ105" s="34">
        <v>148.89584496000001</v>
      </c>
      <c r="AK105" s="34">
        <v>103.86680151</v>
      </c>
      <c r="AL105" s="34">
        <v>6.02</v>
      </c>
      <c r="AM105" s="34">
        <v>42.463008000000002</v>
      </c>
      <c r="AN105" s="34">
        <v>1</v>
      </c>
      <c r="AO105" s="34"/>
      <c r="AP105" s="34">
        <v>8</v>
      </c>
      <c r="AQ105" s="34">
        <v>3</v>
      </c>
      <c r="AR105" s="34">
        <v>-3</v>
      </c>
      <c r="AS105" s="34">
        <v>-1</v>
      </c>
      <c r="AT105" s="34">
        <v>-3</v>
      </c>
      <c r="AU105" s="34">
        <v>10733.54</v>
      </c>
      <c r="AV105" s="34">
        <v>2756.71</v>
      </c>
      <c r="AW105" s="34">
        <v>0</v>
      </c>
      <c r="AX105" s="34">
        <v>12</v>
      </c>
      <c r="AY105" s="34">
        <v>3.5313731999999995</v>
      </c>
      <c r="AZ105" s="34">
        <v>3.4680985999999998</v>
      </c>
      <c r="BA105" s="34">
        <v>23.4635362</v>
      </c>
      <c r="BB105" s="34">
        <v>5.46</v>
      </c>
      <c r="BC105" s="34">
        <v>1</v>
      </c>
      <c r="BD105" s="34">
        <v>0</v>
      </c>
      <c r="BE105" s="34"/>
      <c r="BF105" s="34">
        <v>0</v>
      </c>
      <c r="BG105" s="34">
        <v>1</v>
      </c>
      <c r="BH105" s="34">
        <v>-1</v>
      </c>
      <c r="BI105" s="34">
        <v>0</v>
      </c>
      <c r="BJ105" s="34">
        <v>-1</v>
      </c>
      <c r="BK105" s="34">
        <v>212.58</v>
      </c>
      <c r="BL105" s="34">
        <v>23.39</v>
      </c>
      <c r="BM105" s="34">
        <v>0</v>
      </c>
      <c r="BN105" s="34">
        <v>1</v>
      </c>
      <c r="BO105" s="34">
        <v>0</v>
      </c>
      <c r="BP105" s="34">
        <v>0</v>
      </c>
      <c r="BQ105" s="34">
        <v>0</v>
      </c>
      <c r="BR105" s="34">
        <v>3.91</v>
      </c>
      <c r="BS105" s="34">
        <v>0</v>
      </c>
      <c r="BT105" s="34">
        <v>0</v>
      </c>
      <c r="BU105" s="34"/>
      <c r="BV105" s="34">
        <v>0</v>
      </c>
      <c r="BW105" s="34">
        <v>0</v>
      </c>
      <c r="BX105" s="34">
        <v>0</v>
      </c>
      <c r="BY105" s="34">
        <v>0</v>
      </c>
      <c r="BZ105" s="34">
        <v>0</v>
      </c>
      <c r="CA105" s="34">
        <v>0</v>
      </c>
      <c r="CB105" s="34">
        <v>0</v>
      </c>
      <c r="CC105" s="34">
        <v>0</v>
      </c>
      <c r="CD105" s="34">
        <v>0</v>
      </c>
      <c r="CE105" s="34">
        <v>0</v>
      </c>
      <c r="CF105" s="34">
        <v>0</v>
      </c>
      <c r="CG105" s="34">
        <v>0</v>
      </c>
      <c r="CH105" s="34">
        <v>0</v>
      </c>
      <c r="CI105" s="34">
        <v>13.463008</v>
      </c>
      <c r="CJ105" s="34">
        <v>0</v>
      </c>
      <c r="CK105" s="34"/>
      <c r="CL105" s="34">
        <v>0</v>
      </c>
      <c r="CM105" s="34">
        <v>0</v>
      </c>
      <c r="CN105" s="34">
        <v>0</v>
      </c>
      <c r="CO105" s="34">
        <v>0</v>
      </c>
      <c r="CP105" s="34">
        <v>0</v>
      </c>
      <c r="CQ105" s="34">
        <v>110.82</v>
      </c>
      <c r="CR105" s="34">
        <v>79.569999999999993</v>
      </c>
      <c r="CS105" s="34">
        <v>0</v>
      </c>
      <c r="CT105" s="34">
        <v>0</v>
      </c>
      <c r="CU105" s="34">
        <v>0</v>
      </c>
      <c r="CV105" s="34">
        <v>0</v>
      </c>
      <c r="CW105" s="34">
        <v>12.463008</v>
      </c>
      <c r="CX105" s="34">
        <v>4.2699999999999996</v>
      </c>
      <c r="CY105" s="34">
        <v>26</v>
      </c>
      <c r="CZ105" s="34">
        <v>0</v>
      </c>
      <c r="DA105" s="34"/>
      <c r="DB105" s="34">
        <v>7</v>
      </c>
      <c r="DC105" s="34">
        <v>2</v>
      </c>
      <c r="DD105" s="34">
        <v>-2</v>
      </c>
      <c r="DE105" s="34">
        <v>-1</v>
      </c>
      <c r="DF105" s="34">
        <v>-1</v>
      </c>
      <c r="DG105" s="34">
        <v>9392.16</v>
      </c>
      <c r="DH105" s="34">
        <v>2372.0300000000002</v>
      </c>
      <c r="DI105" s="34">
        <v>0</v>
      </c>
      <c r="DJ105" s="34">
        <v>9</v>
      </c>
      <c r="DK105" s="34">
        <v>3.6162486699999996</v>
      </c>
      <c r="DL105" s="34">
        <v>3.3832231300000002</v>
      </c>
      <c r="DM105" s="34">
        <v>10.0005282</v>
      </c>
      <c r="DN105" s="34">
        <v>5.73</v>
      </c>
      <c r="DO105" s="34">
        <v>1</v>
      </c>
      <c r="DP105" s="34">
        <v>1</v>
      </c>
      <c r="DQ105" s="34"/>
      <c r="DR105" s="34">
        <v>0</v>
      </c>
      <c r="DS105" s="34">
        <v>0</v>
      </c>
      <c r="DT105" s="34">
        <v>0</v>
      </c>
      <c r="DU105" s="34">
        <v>0</v>
      </c>
      <c r="DV105" s="34">
        <v>0</v>
      </c>
      <c r="DW105" s="34">
        <v>1017.98</v>
      </c>
      <c r="DX105" s="34">
        <v>281.72000000000003</v>
      </c>
      <c r="DY105" s="34">
        <v>0</v>
      </c>
      <c r="DZ105" s="34">
        <v>1</v>
      </c>
      <c r="EA105" s="34">
        <v>-8.4875469999999995E-2</v>
      </c>
      <c r="EB105" s="34">
        <v>8.4875469999999995E-2</v>
      </c>
      <c r="EC105" s="34">
        <v>0</v>
      </c>
      <c r="ED105" s="34">
        <v>3.84</v>
      </c>
      <c r="EE105" s="34">
        <v>1546</v>
      </c>
      <c r="EF105" s="34">
        <v>156</v>
      </c>
      <c r="EG105" s="34"/>
      <c r="EH105" s="34">
        <v>286</v>
      </c>
      <c r="EI105" s="34">
        <v>124</v>
      </c>
      <c r="EJ105" s="34">
        <v>-73</v>
      </c>
      <c r="EK105" s="34">
        <v>-18</v>
      </c>
      <c r="EL105" s="34">
        <v>-44</v>
      </c>
      <c r="EM105" s="34">
        <v>1271334.19</v>
      </c>
      <c r="EN105" s="34">
        <v>1027856.77</v>
      </c>
      <c r="EO105" s="34">
        <v>0.14554355597206101</v>
      </c>
      <c r="EP105" s="34">
        <v>931</v>
      </c>
      <c r="EQ105" s="34">
        <v>348.99230326999998</v>
      </c>
      <c r="ER105" s="34">
        <v>84.687236089999999</v>
      </c>
      <c r="ES105" s="34">
        <v>181.32046063999999</v>
      </c>
      <c r="ET105" s="34">
        <v>3.88</v>
      </c>
      <c r="EU105" s="34">
        <v>449</v>
      </c>
      <c r="EV105" s="34">
        <v>0</v>
      </c>
      <c r="EW105" s="34"/>
      <c r="EX105" s="34">
        <v>76</v>
      </c>
      <c r="EY105" s="34">
        <v>40</v>
      </c>
      <c r="EZ105" s="34">
        <v>-25</v>
      </c>
      <c r="FA105" s="34">
        <v>-4</v>
      </c>
      <c r="FB105" s="34">
        <v>-16</v>
      </c>
      <c r="FC105" s="34">
        <v>240863.44</v>
      </c>
      <c r="FD105" s="34">
        <v>207832.82</v>
      </c>
      <c r="FE105" s="34">
        <v>3.2894896316028599E-3</v>
      </c>
      <c r="FF105" s="34">
        <v>240</v>
      </c>
      <c r="FG105" s="34">
        <v>118.66092341999999</v>
      </c>
      <c r="FH105" s="34">
        <v>31.241099269999999</v>
      </c>
      <c r="FI105" s="34">
        <v>60.097977309999997</v>
      </c>
      <c r="FJ105" s="34">
        <v>4.43</v>
      </c>
      <c r="FK105" s="34">
        <v>130</v>
      </c>
      <c r="FL105" s="34">
        <v>0</v>
      </c>
      <c r="FM105" s="34"/>
      <c r="FN105" s="34">
        <v>31</v>
      </c>
      <c r="FO105" s="34">
        <v>7</v>
      </c>
      <c r="FP105" s="34">
        <v>-4</v>
      </c>
      <c r="FQ105" s="34">
        <v>-2</v>
      </c>
      <c r="FR105" s="34">
        <v>-2</v>
      </c>
      <c r="FS105" s="34">
        <v>28014.94</v>
      </c>
      <c r="FT105" s="34">
        <v>21388.240000000002</v>
      </c>
      <c r="FU105" s="34">
        <v>0.15400426435457901</v>
      </c>
      <c r="FV105" s="34">
        <v>59</v>
      </c>
      <c r="FW105" s="34">
        <v>38.07800976</v>
      </c>
      <c r="FX105" s="34">
        <v>3.6841936</v>
      </c>
      <c r="FY105" s="34">
        <v>29.237796639999999</v>
      </c>
      <c r="FZ105" s="34">
        <v>4.0599999999999996</v>
      </c>
      <c r="GA105" s="34">
        <v>0</v>
      </c>
      <c r="GB105" s="34">
        <v>0</v>
      </c>
      <c r="GC105" s="34"/>
      <c r="GD105" s="34">
        <v>0</v>
      </c>
      <c r="GE105" s="34">
        <v>0</v>
      </c>
      <c r="GF105" s="34">
        <v>0</v>
      </c>
      <c r="GG105" s="34">
        <v>0</v>
      </c>
      <c r="GH105" s="34">
        <v>0</v>
      </c>
      <c r="GI105" s="34">
        <v>0</v>
      </c>
      <c r="GJ105" s="34">
        <v>0</v>
      </c>
      <c r="GK105" s="34">
        <v>0</v>
      </c>
      <c r="GL105" s="34">
        <v>0</v>
      </c>
      <c r="GM105" s="34">
        <v>0</v>
      </c>
      <c r="GN105" s="34">
        <v>0</v>
      </c>
      <c r="GO105" s="34">
        <v>0</v>
      </c>
      <c r="GP105" s="34">
        <v>0</v>
      </c>
      <c r="GQ105" s="34">
        <v>14</v>
      </c>
      <c r="GR105" s="34">
        <v>0</v>
      </c>
      <c r="GS105" s="34"/>
      <c r="GT105" s="34">
        <v>5</v>
      </c>
      <c r="GU105" s="34">
        <v>3</v>
      </c>
      <c r="GV105" s="34">
        <v>-1</v>
      </c>
      <c r="GW105" s="34">
        <v>0</v>
      </c>
      <c r="GX105" s="34">
        <v>-1</v>
      </c>
      <c r="GY105" s="34">
        <v>4616.91</v>
      </c>
      <c r="GZ105" s="34">
        <v>3516.98</v>
      </c>
      <c r="HA105" s="34">
        <v>0</v>
      </c>
      <c r="HB105" s="34">
        <v>8</v>
      </c>
      <c r="HC105" s="34">
        <v>2.71430339</v>
      </c>
      <c r="HD105" s="34">
        <v>2.28569661</v>
      </c>
      <c r="HE105" s="34">
        <v>1</v>
      </c>
      <c r="HF105" s="34">
        <v>4.4400000000000004</v>
      </c>
      <c r="HG105" s="34">
        <v>8</v>
      </c>
      <c r="HH105" s="34">
        <v>0</v>
      </c>
      <c r="HI105" s="34"/>
      <c r="HJ105" s="34">
        <v>3</v>
      </c>
      <c r="HK105" s="34">
        <v>1</v>
      </c>
      <c r="HL105" s="34">
        <v>-1</v>
      </c>
      <c r="HM105" s="34">
        <v>0</v>
      </c>
      <c r="HN105" s="34">
        <v>0</v>
      </c>
      <c r="HO105" s="34">
        <v>3237.91</v>
      </c>
      <c r="HP105" s="34">
        <v>2196.77</v>
      </c>
      <c r="HQ105" s="34">
        <v>0</v>
      </c>
      <c r="HR105" s="34">
        <v>6</v>
      </c>
      <c r="HS105" s="34">
        <v>1.8040694099999999</v>
      </c>
      <c r="HT105" s="34">
        <v>0.19593058999999999</v>
      </c>
      <c r="HU105" s="34">
        <v>0</v>
      </c>
      <c r="HV105" s="34">
        <v>3.99</v>
      </c>
      <c r="HW105" s="34">
        <v>7</v>
      </c>
      <c r="HX105" s="34">
        <v>0</v>
      </c>
      <c r="HY105" s="34"/>
      <c r="HZ105" s="34">
        <v>2</v>
      </c>
      <c r="IA105" s="34">
        <v>3</v>
      </c>
      <c r="IB105" s="34">
        <v>-1</v>
      </c>
      <c r="IC105" s="34">
        <v>0</v>
      </c>
      <c r="ID105" s="34">
        <v>0</v>
      </c>
      <c r="IE105" s="34">
        <v>3643.7</v>
      </c>
      <c r="IF105" s="34">
        <v>2488.1799999999998</v>
      </c>
      <c r="IG105" s="34">
        <v>0</v>
      </c>
      <c r="IH105" s="34">
        <v>4</v>
      </c>
      <c r="II105" s="34">
        <v>2</v>
      </c>
      <c r="IJ105" s="34">
        <v>0</v>
      </c>
      <c r="IK105" s="34">
        <v>1</v>
      </c>
      <c r="IL105" s="34">
        <v>3.28</v>
      </c>
      <c r="IM105" s="34">
        <v>34</v>
      </c>
      <c r="IN105" s="34">
        <v>0</v>
      </c>
      <c r="IO105" s="34"/>
      <c r="IP105" s="34">
        <v>10</v>
      </c>
      <c r="IQ105" s="34">
        <v>5</v>
      </c>
      <c r="IR105" s="34">
        <v>-3</v>
      </c>
      <c r="IS105" s="34">
        <v>-1</v>
      </c>
      <c r="IT105" s="34">
        <v>-2</v>
      </c>
      <c r="IU105" s="34">
        <v>16210.5</v>
      </c>
      <c r="IV105" s="34">
        <v>8353.7099999999991</v>
      </c>
      <c r="IW105" s="34">
        <v>0</v>
      </c>
      <c r="IX105" s="34">
        <v>19</v>
      </c>
      <c r="IY105" s="34">
        <v>7.3943959899999996</v>
      </c>
      <c r="IZ105" s="34">
        <v>2.60560401</v>
      </c>
      <c r="JA105" s="34">
        <v>4</v>
      </c>
      <c r="JB105" s="34">
        <v>4.21</v>
      </c>
      <c r="JC105" s="34">
        <v>23</v>
      </c>
      <c r="JD105" s="34">
        <v>0</v>
      </c>
      <c r="JE105" s="34"/>
      <c r="JF105" s="34">
        <v>3</v>
      </c>
      <c r="JG105" s="34">
        <v>1</v>
      </c>
      <c r="JH105" s="34">
        <v>-1</v>
      </c>
      <c r="JI105" s="34">
        <v>0</v>
      </c>
      <c r="JJ105" s="34">
        <v>0</v>
      </c>
      <c r="JK105" s="34">
        <v>10823.43</v>
      </c>
      <c r="JL105" s="34">
        <v>6132.77</v>
      </c>
      <c r="JM105" s="34">
        <v>0</v>
      </c>
      <c r="JN105" s="34">
        <v>17</v>
      </c>
      <c r="JO105" s="34">
        <v>3.9085738999999999</v>
      </c>
      <c r="JP105" s="34">
        <v>9.1426099999999996E-2</v>
      </c>
      <c r="JQ105" s="34">
        <v>2</v>
      </c>
      <c r="JR105" s="34">
        <v>2.64</v>
      </c>
      <c r="JS105" s="34">
        <v>15</v>
      </c>
      <c r="JT105" s="34">
        <v>0</v>
      </c>
      <c r="JU105" s="34"/>
      <c r="JV105" s="34">
        <v>6</v>
      </c>
      <c r="JW105" s="34">
        <v>3</v>
      </c>
      <c r="JX105" s="34">
        <v>-1</v>
      </c>
      <c r="JY105" s="34">
        <v>0</v>
      </c>
      <c r="JZ105" s="34">
        <v>-1</v>
      </c>
      <c r="KA105" s="34">
        <v>2859.42</v>
      </c>
      <c r="KB105" s="34">
        <v>1141.17</v>
      </c>
      <c r="KC105" s="34">
        <v>0</v>
      </c>
      <c r="KD105" s="34">
        <v>6</v>
      </c>
      <c r="KE105" s="34">
        <v>5.4037414899999998</v>
      </c>
      <c r="KF105" s="34">
        <v>3.5962585099999997</v>
      </c>
      <c r="KG105" s="34">
        <v>0</v>
      </c>
      <c r="KH105" s="34">
        <v>6.53</v>
      </c>
      <c r="KI105" s="34">
        <v>156</v>
      </c>
      <c r="KJ105" s="34">
        <v>156</v>
      </c>
      <c r="KK105" s="34"/>
      <c r="KL105" s="34">
        <v>0</v>
      </c>
      <c r="KM105" s="34">
        <v>0</v>
      </c>
      <c r="KN105" s="34">
        <v>-1</v>
      </c>
      <c r="KO105" s="34">
        <v>0</v>
      </c>
      <c r="KP105" s="34">
        <v>0</v>
      </c>
      <c r="KQ105" s="34">
        <v>606771.93999999994</v>
      </c>
      <c r="KR105" s="34">
        <v>549012.01</v>
      </c>
      <c r="KS105" s="34">
        <v>0.96307023751055998</v>
      </c>
      <c r="KT105" s="34">
        <v>100</v>
      </c>
      <c r="KU105" s="34">
        <v>49.704419829999999</v>
      </c>
      <c r="KV105" s="34">
        <v>5.29558017</v>
      </c>
      <c r="KW105" s="34">
        <v>0</v>
      </c>
      <c r="KX105" s="34">
        <v>3.98</v>
      </c>
      <c r="KY105" s="34">
        <v>28</v>
      </c>
      <c r="KZ105" s="34">
        <v>0</v>
      </c>
      <c r="LA105" s="34"/>
      <c r="LB105" s="34">
        <v>6</v>
      </c>
      <c r="LC105" s="34">
        <v>4</v>
      </c>
      <c r="LD105" s="34">
        <v>-2</v>
      </c>
      <c r="LE105" s="34">
        <v>0</v>
      </c>
      <c r="LF105" s="34">
        <v>-1</v>
      </c>
      <c r="LG105" s="34">
        <v>11700.32</v>
      </c>
      <c r="LH105" s="34">
        <v>6075.26</v>
      </c>
      <c r="LI105" s="34">
        <v>0</v>
      </c>
      <c r="LJ105" s="34">
        <v>18</v>
      </c>
      <c r="LK105" s="34">
        <v>8.1257994300000007</v>
      </c>
      <c r="LL105" s="34">
        <v>1.8298513799999998</v>
      </c>
      <c r="LM105" s="34">
        <v>1.0443491899999999</v>
      </c>
      <c r="LN105" s="34">
        <v>4.26</v>
      </c>
      <c r="LO105" s="34">
        <v>12</v>
      </c>
      <c r="LP105" s="34">
        <v>0</v>
      </c>
      <c r="LQ105" s="34"/>
      <c r="LR105" s="34">
        <v>1</v>
      </c>
      <c r="LS105" s="34">
        <v>1</v>
      </c>
      <c r="LT105" s="34">
        <v>0</v>
      </c>
      <c r="LU105" s="34">
        <v>0</v>
      </c>
      <c r="LV105" s="34">
        <v>0</v>
      </c>
      <c r="LW105" s="34">
        <v>4247.51</v>
      </c>
      <c r="LX105" s="34">
        <v>2611.62</v>
      </c>
      <c r="LY105" s="34">
        <v>0</v>
      </c>
      <c r="LZ105" s="34">
        <v>11</v>
      </c>
      <c r="MA105" s="34">
        <v>1</v>
      </c>
      <c r="MB105" s="34">
        <v>0</v>
      </c>
      <c r="MC105" s="34">
        <v>0</v>
      </c>
      <c r="MD105" s="34">
        <v>3.15</v>
      </c>
      <c r="ME105" s="34">
        <v>32</v>
      </c>
      <c r="MF105" s="34">
        <v>0</v>
      </c>
      <c r="MG105" s="34"/>
      <c r="MH105" s="34">
        <v>4</v>
      </c>
      <c r="MI105" s="34">
        <v>2</v>
      </c>
      <c r="MJ105" s="34">
        <v>-1</v>
      </c>
      <c r="MK105" s="34">
        <v>0</v>
      </c>
      <c r="ML105" s="34">
        <v>-1</v>
      </c>
      <c r="MM105" s="34">
        <v>11675.61</v>
      </c>
      <c r="MN105" s="34">
        <v>8956.89</v>
      </c>
      <c r="MO105" s="34">
        <v>7.6805660794330696E-2</v>
      </c>
      <c r="MP105" s="34">
        <v>21</v>
      </c>
      <c r="MQ105" s="34">
        <v>7.5427897699999997</v>
      </c>
      <c r="MR105" s="34">
        <v>1.4572102300000001</v>
      </c>
      <c r="MS105" s="34">
        <v>2</v>
      </c>
      <c r="MT105" s="34">
        <v>4.07</v>
      </c>
      <c r="MU105" s="34">
        <v>92</v>
      </c>
      <c r="MV105" s="34">
        <v>0</v>
      </c>
      <c r="MW105" s="34"/>
      <c r="MX105" s="34">
        <v>14</v>
      </c>
      <c r="MY105" s="34">
        <v>10</v>
      </c>
      <c r="MZ105" s="34">
        <v>-8</v>
      </c>
      <c r="NA105" s="34">
        <v>-1</v>
      </c>
      <c r="NB105" s="34">
        <v>-6</v>
      </c>
      <c r="NC105" s="34">
        <v>50396.91</v>
      </c>
      <c r="ND105" s="34">
        <v>15724.94</v>
      </c>
      <c r="NE105" s="34">
        <v>0</v>
      </c>
      <c r="NF105" s="34">
        <v>63</v>
      </c>
      <c r="NG105" s="34">
        <v>10.426134709999999</v>
      </c>
      <c r="NH105" s="34">
        <v>8.5738652900000005</v>
      </c>
      <c r="NI105" s="34">
        <v>9</v>
      </c>
      <c r="NJ105" s="34">
        <v>2.93</v>
      </c>
      <c r="NK105" s="34">
        <v>133</v>
      </c>
      <c r="NL105" s="34">
        <v>0</v>
      </c>
      <c r="NM105" s="34"/>
      <c r="NN105" s="34">
        <v>26</v>
      </c>
      <c r="NO105" s="34">
        <v>4</v>
      </c>
      <c r="NP105" s="34">
        <v>-3</v>
      </c>
      <c r="NQ105" s="34">
        <v>-1</v>
      </c>
      <c r="NR105" s="34">
        <v>-1</v>
      </c>
      <c r="NS105" s="34">
        <v>144841.53</v>
      </c>
      <c r="NT105" s="34">
        <v>92661.38</v>
      </c>
      <c r="NU105" s="34">
        <v>0.22366770949492801</v>
      </c>
      <c r="NV105" s="34">
        <v>114</v>
      </c>
      <c r="NW105" s="34">
        <v>9.8550754900000008</v>
      </c>
      <c r="NX105" s="34">
        <v>3.0618828199999997</v>
      </c>
      <c r="NY105" s="34">
        <v>7.0830416899999999</v>
      </c>
      <c r="NZ105" s="34">
        <v>2.4500000000000002</v>
      </c>
      <c r="OA105" s="34">
        <v>100</v>
      </c>
      <c r="OB105" s="34">
        <v>0</v>
      </c>
      <c r="OC105" s="34"/>
      <c r="OD105" s="34">
        <v>33</v>
      </c>
      <c r="OE105" s="34">
        <v>22</v>
      </c>
      <c r="OF105" s="34">
        <v>-6</v>
      </c>
      <c r="OG105" s="34">
        <v>-2</v>
      </c>
      <c r="OH105" s="34">
        <v>-4</v>
      </c>
      <c r="OI105" s="34">
        <v>41833.68</v>
      </c>
      <c r="OJ105" s="34">
        <v>33737.160000000003</v>
      </c>
      <c r="OK105" s="34">
        <v>0</v>
      </c>
      <c r="OL105" s="34">
        <v>60</v>
      </c>
      <c r="OM105" s="34">
        <v>27.153737490000001</v>
      </c>
      <c r="ON105" s="34">
        <v>5.8462625099999999</v>
      </c>
      <c r="OO105" s="34">
        <v>7</v>
      </c>
      <c r="OP105" s="34">
        <v>4.0599999999999996</v>
      </c>
      <c r="OQ105" s="34">
        <v>22</v>
      </c>
      <c r="OR105" s="34">
        <v>0</v>
      </c>
      <c r="OS105" s="34"/>
      <c r="OT105" s="34">
        <v>1</v>
      </c>
      <c r="OU105" s="34">
        <v>2</v>
      </c>
      <c r="OV105" s="34">
        <v>-1</v>
      </c>
      <c r="OW105" s="34">
        <v>0</v>
      </c>
      <c r="OX105" s="34">
        <v>0</v>
      </c>
      <c r="OY105" s="34">
        <v>8261.64</v>
      </c>
      <c r="OZ105" s="34">
        <v>5815.02</v>
      </c>
      <c r="PA105" s="34">
        <v>0</v>
      </c>
      <c r="PB105" s="34">
        <v>18</v>
      </c>
      <c r="PC105" s="34">
        <v>2.9837633700000001</v>
      </c>
      <c r="PD105" s="34">
        <v>1.6236629999999998E-2</v>
      </c>
      <c r="PE105" s="34">
        <v>0</v>
      </c>
      <c r="PF105" s="34">
        <v>3.33</v>
      </c>
      <c r="PG105" s="34">
        <v>28</v>
      </c>
      <c r="PH105" s="34">
        <v>0</v>
      </c>
      <c r="PI105" s="34"/>
      <c r="PJ105" s="34">
        <v>10</v>
      </c>
      <c r="PK105" s="34">
        <v>2</v>
      </c>
      <c r="PL105" s="34">
        <v>-2</v>
      </c>
      <c r="PM105" s="34">
        <v>-1</v>
      </c>
      <c r="PN105" s="34">
        <v>-1</v>
      </c>
      <c r="PO105" s="34">
        <v>9523.0300000000007</v>
      </c>
      <c r="PP105" s="34">
        <v>7763.3</v>
      </c>
      <c r="PQ105" s="34">
        <v>0</v>
      </c>
      <c r="PR105" s="34">
        <v>15</v>
      </c>
      <c r="PS105" s="34">
        <v>6.4068893500000001</v>
      </c>
      <c r="PT105" s="34">
        <v>3.5931106499999999</v>
      </c>
      <c r="PU105" s="34">
        <v>3</v>
      </c>
      <c r="PV105" s="34">
        <v>4.5999999999999996</v>
      </c>
      <c r="PW105" s="34">
        <v>28</v>
      </c>
      <c r="PX105" s="34">
        <v>0</v>
      </c>
      <c r="PY105" s="34"/>
      <c r="PZ105" s="34">
        <v>8</v>
      </c>
      <c r="QA105" s="34">
        <v>3</v>
      </c>
      <c r="QB105" s="34">
        <v>-3</v>
      </c>
      <c r="QC105" s="34">
        <v>-1</v>
      </c>
      <c r="QD105" s="34">
        <v>-2</v>
      </c>
      <c r="QE105" s="34">
        <v>9249.44</v>
      </c>
      <c r="QF105" s="34">
        <v>6994.51</v>
      </c>
      <c r="QG105" s="34">
        <v>0</v>
      </c>
      <c r="QH105" s="34">
        <v>16</v>
      </c>
      <c r="QI105" s="34">
        <v>6.6319258799999998</v>
      </c>
      <c r="QJ105" s="34">
        <v>4.2344999399999992</v>
      </c>
      <c r="QK105" s="34">
        <v>1.1335741800000001</v>
      </c>
      <c r="QL105" s="34">
        <v>5.33</v>
      </c>
      <c r="QM105" s="34">
        <v>41</v>
      </c>
      <c r="QN105" s="34">
        <v>0</v>
      </c>
      <c r="QO105" s="34"/>
      <c r="QP105" s="34">
        <v>9</v>
      </c>
      <c r="QQ105" s="34">
        <v>3</v>
      </c>
      <c r="QR105" s="34">
        <v>-2</v>
      </c>
      <c r="QS105" s="34">
        <v>-1</v>
      </c>
      <c r="QT105" s="34">
        <v>-2</v>
      </c>
      <c r="QU105" s="34">
        <v>16952.88</v>
      </c>
      <c r="QV105" s="34">
        <v>14000.4</v>
      </c>
      <c r="QW105" s="34">
        <v>0</v>
      </c>
      <c r="QX105" s="34">
        <v>30</v>
      </c>
      <c r="QY105" s="34">
        <v>6.4265419599999998</v>
      </c>
      <c r="QZ105" s="34">
        <v>1.57345804</v>
      </c>
      <c r="RA105" s="34">
        <v>3</v>
      </c>
      <c r="RB105" s="34">
        <v>3.25</v>
      </c>
      <c r="RC105" s="34">
        <v>89</v>
      </c>
      <c r="RD105" s="34">
        <v>0</v>
      </c>
      <c r="RE105" s="34"/>
      <c r="RF105" s="34">
        <v>2</v>
      </c>
      <c r="RG105" s="34">
        <v>0</v>
      </c>
      <c r="RH105" s="34">
        <v>-1</v>
      </c>
      <c r="RI105" s="34">
        <v>0</v>
      </c>
      <c r="RJ105" s="34">
        <v>0</v>
      </c>
      <c r="RK105" s="34">
        <v>20593.71</v>
      </c>
      <c r="RL105" s="34">
        <v>16530.63</v>
      </c>
      <c r="RM105" s="34">
        <v>0</v>
      </c>
      <c r="RN105" s="34">
        <v>40</v>
      </c>
      <c r="RO105" s="34">
        <v>0.58436515999999994</v>
      </c>
      <c r="RP105" s="34">
        <v>0</v>
      </c>
      <c r="RQ105" s="34">
        <v>47.415634840000003</v>
      </c>
      <c r="RR105" s="34">
        <v>1.57</v>
      </c>
      <c r="RS105" s="34">
        <v>16</v>
      </c>
      <c r="RT105" s="34">
        <v>0</v>
      </c>
      <c r="RU105" s="34"/>
      <c r="RV105" s="34">
        <v>2</v>
      </c>
      <c r="RW105" s="34">
        <v>2</v>
      </c>
      <c r="RX105" s="34">
        <v>-2</v>
      </c>
      <c r="RY105" s="34">
        <v>0</v>
      </c>
      <c r="RZ105" s="34">
        <v>-1</v>
      </c>
      <c r="SA105" s="34">
        <v>5903.07</v>
      </c>
      <c r="SB105" s="34">
        <v>3068.76</v>
      </c>
      <c r="SC105" s="34">
        <v>0</v>
      </c>
      <c r="SD105" s="34">
        <v>9</v>
      </c>
      <c r="SE105" s="34">
        <v>3.25315792</v>
      </c>
      <c r="SF105" s="34">
        <v>2.43875529</v>
      </c>
      <c r="SG105" s="34">
        <v>1.3080867899999999</v>
      </c>
      <c r="SH105" s="34">
        <v>5.28</v>
      </c>
      <c r="SI105" s="34">
        <v>74</v>
      </c>
      <c r="SJ105" s="34">
        <v>0</v>
      </c>
      <c r="SK105" s="34"/>
      <c r="SL105" s="34">
        <v>30</v>
      </c>
      <c r="SM105" s="34">
        <v>3</v>
      </c>
      <c r="SN105" s="34">
        <v>-4</v>
      </c>
      <c r="SO105" s="34">
        <v>-2</v>
      </c>
      <c r="SP105" s="34">
        <v>-2</v>
      </c>
      <c r="SQ105" s="34">
        <v>13974.34</v>
      </c>
      <c r="SR105" s="34">
        <v>8235.1</v>
      </c>
      <c r="SS105" s="34">
        <v>0.28563766307215299</v>
      </c>
      <c r="ST105" s="34">
        <v>50</v>
      </c>
      <c r="SU105" s="34">
        <v>21.882828279999998</v>
      </c>
      <c r="SV105" s="34">
        <v>1.11717172</v>
      </c>
      <c r="SW105" s="34">
        <v>1</v>
      </c>
      <c r="SX105" s="34">
        <v>3.75</v>
      </c>
      <c r="SY105" s="34">
        <v>14</v>
      </c>
      <c r="SZ105" s="34">
        <v>0</v>
      </c>
      <c r="TA105" s="34"/>
      <c r="TB105" s="34">
        <v>4</v>
      </c>
      <c r="TC105" s="34">
        <v>3</v>
      </c>
      <c r="TD105" s="34">
        <v>-1</v>
      </c>
      <c r="TE105" s="34">
        <v>0</v>
      </c>
      <c r="TF105" s="34">
        <v>-1</v>
      </c>
      <c r="TG105" s="34">
        <v>5138.33</v>
      </c>
      <c r="TH105" s="34">
        <v>3619.15</v>
      </c>
      <c r="TI105" s="34">
        <v>0</v>
      </c>
      <c r="TJ105" s="34">
        <v>7</v>
      </c>
      <c r="TK105" s="34">
        <v>5.0508572699999998</v>
      </c>
      <c r="TL105" s="34">
        <v>1.9491427299999999</v>
      </c>
      <c r="TM105" s="34">
        <v>1</v>
      </c>
      <c r="TN105" s="34">
        <v>5.17</v>
      </c>
      <c r="TO105" s="34">
        <v>1466.4361249999999</v>
      </c>
      <c r="TP105" s="34">
        <v>49</v>
      </c>
      <c r="TQ105" s="34"/>
      <c r="TR105" s="34">
        <v>42</v>
      </c>
      <c r="TS105" s="34">
        <v>2</v>
      </c>
      <c r="TT105" s="34">
        <v>-13</v>
      </c>
      <c r="TU105" s="34">
        <v>-3</v>
      </c>
      <c r="TV105" s="34">
        <v>-1</v>
      </c>
      <c r="TW105" s="34">
        <v>1205605.26</v>
      </c>
      <c r="TX105" s="34">
        <v>561718.96</v>
      </c>
      <c r="TY105" s="34">
        <v>0.68306063461178201</v>
      </c>
      <c r="TZ105" s="34">
        <v>782</v>
      </c>
      <c r="UA105" s="34">
        <v>398.96648377999998</v>
      </c>
      <c r="UB105" s="34">
        <v>189.35949970999999</v>
      </c>
      <c r="UC105" s="34">
        <v>96.110141510000005</v>
      </c>
      <c r="UD105" s="34">
        <v>5.53</v>
      </c>
      <c r="UE105" s="34">
        <v>1338.4361249999999</v>
      </c>
      <c r="UF105" s="34">
        <v>23</v>
      </c>
      <c r="UG105" s="34"/>
      <c r="UH105" s="34">
        <v>41</v>
      </c>
      <c r="UI105" s="34">
        <v>1</v>
      </c>
      <c r="UJ105" s="34">
        <v>-12</v>
      </c>
      <c r="UK105" s="34">
        <v>-3</v>
      </c>
      <c r="UL105" s="34">
        <v>0</v>
      </c>
      <c r="UM105" s="34">
        <v>969202.95</v>
      </c>
      <c r="UN105" s="34">
        <v>374095.76</v>
      </c>
      <c r="UO105" s="34">
        <v>0.70852225910470101</v>
      </c>
      <c r="UP105" s="34">
        <v>726</v>
      </c>
      <c r="UQ105" s="34">
        <v>376.39085084999999</v>
      </c>
      <c r="UR105" s="34">
        <v>187.9357995</v>
      </c>
      <c r="US105" s="34">
        <v>48.109474650000003</v>
      </c>
      <c r="UT105" s="34">
        <v>5.5665298047617302</v>
      </c>
      <c r="UU105" s="34">
        <v>333</v>
      </c>
      <c r="UV105" s="34">
        <v>6</v>
      </c>
      <c r="UW105" s="34"/>
      <c r="UX105" s="34">
        <v>14</v>
      </c>
      <c r="UY105" s="34">
        <v>0</v>
      </c>
      <c r="UZ105" s="34">
        <v>-4</v>
      </c>
      <c r="VA105" s="34">
        <v>-1</v>
      </c>
      <c r="VB105" s="34">
        <v>0</v>
      </c>
      <c r="VC105" s="34">
        <v>91571.22</v>
      </c>
      <c r="VD105" s="34">
        <v>21073.27</v>
      </c>
      <c r="VE105" s="34">
        <v>6.6699489009259094E-2</v>
      </c>
      <c r="VF105" s="34">
        <v>83</v>
      </c>
      <c r="VG105" s="34">
        <v>107.50706945</v>
      </c>
      <c r="VH105" s="34">
        <v>114.81958089999998</v>
      </c>
      <c r="VI105" s="34">
        <v>26.673349649999999</v>
      </c>
      <c r="VJ105" s="34">
        <v>10.71</v>
      </c>
      <c r="VK105" s="34">
        <v>125</v>
      </c>
      <c r="VL105" s="34">
        <v>27</v>
      </c>
      <c r="VM105" s="34"/>
      <c r="VN105" s="34">
        <v>1</v>
      </c>
      <c r="VO105" s="34">
        <v>0</v>
      </c>
      <c r="VP105" s="34">
        <v>0</v>
      </c>
      <c r="VQ105" s="34">
        <v>0</v>
      </c>
      <c r="VR105" s="34">
        <v>0</v>
      </c>
      <c r="VS105" s="34">
        <v>233027.96</v>
      </c>
      <c r="VT105" s="34">
        <v>186858.8</v>
      </c>
      <c r="VU105" s="34">
        <v>0.42863870232707302</v>
      </c>
      <c r="VV105" s="34">
        <v>54</v>
      </c>
      <c r="VW105" s="34">
        <v>22.623995839999999</v>
      </c>
      <c r="VX105" s="34">
        <v>0.37533729999999998</v>
      </c>
      <c r="VY105" s="34">
        <v>48.000666860000003</v>
      </c>
      <c r="VZ105" s="34">
        <v>3.7</v>
      </c>
      <c r="WA105" s="34">
        <v>3</v>
      </c>
      <c r="WB105" s="34">
        <v>0</v>
      </c>
      <c r="WC105" s="34"/>
      <c r="WD105" s="34">
        <v>1</v>
      </c>
      <c r="WE105" s="34">
        <v>1</v>
      </c>
      <c r="WF105" s="34">
        <v>0</v>
      </c>
      <c r="WG105" s="34">
        <v>0</v>
      </c>
      <c r="WH105" s="34">
        <v>0</v>
      </c>
      <c r="WI105" s="34">
        <v>3374.35</v>
      </c>
      <c r="WJ105" s="34">
        <v>764.4</v>
      </c>
      <c r="WK105" s="34">
        <v>0</v>
      </c>
      <c r="WL105" s="34">
        <v>1</v>
      </c>
      <c r="WM105" s="34">
        <v>0.95163708999999996</v>
      </c>
      <c r="WN105" s="34">
        <v>1.0483629099999998</v>
      </c>
      <c r="WO105" s="34">
        <v>0</v>
      </c>
      <c r="WP105" s="34">
        <v>6.58</v>
      </c>
      <c r="WQ105" s="34">
        <v>233.77343999999999</v>
      </c>
      <c r="WR105" s="34">
        <v>0</v>
      </c>
      <c r="WS105" s="34"/>
      <c r="WT105" s="34">
        <v>5</v>
      </c>
      <c r="WU105" s="34">
        <v>2</v>
      </c>
      <c r="WV105" s="34">
        <v>-2</v>
      </c>
      <c r="WW105" s="34">
        <v>0</v>
      </c>
      <c r="WX105" s="34">
        <v>-1</v>
      </c>
      <c r="WY105" s="34">
        <v>48143.48</v>
      </c>
      <c r="WZ105" s="34">
        <v>20118.259999999998</v>
      </c>
      <c r="XA105" s="34">
        <v>0.24701798523688301</v>
      </c>
      <c r="XB105" s="34">
        <v>101</v>
      </c>
      <c r="XC105" s="34">
        <v>46.16367133</v>
      </c>
      <c r="XD105" s="34">
        <v>52.284199800000003</v>
      </c>
      <c r="XE105" s="34">
        <v>34.325568869999998</v>
      </c>
      <c r="XF105" s="34">
        <v>6.82</v>
      </c>
      <c r="XG105" s="34">
        <v>1527.5946317999999</v>
      </c>
      <c r="XH105" s="34">
        <v>2</v>
      </c>
      <c r="XI105" s="34"/>
      <c r="XJ105" s="34">
        <v>241</v>
      </c>
      <c r="XK105" s="34">
        <v>235</v>
      </c>
      <c r="XL105" s="34">
        <v>-146</v>
      </c>
      <c r="XM105" s="34">
        <v>-14</v>
      </c>
      <c r="XN105" s="34">
        <v>-116</v>
      </c>
      <c r="XO105" s="34">
        <v>443448.64</v>
      </c>
      <c r="XP105" s="34">
        <v>215767.4</v>
      </c>
      <c r="XQ105" s="34">
        <v>0.15194383921035301</v>
      </c>
      <c r="XR105" s="34">
        <v>536</v>
      </c>
      <c r="XS105" s="34">
        <v>227.80656671</v>
      </c>
      <c r="XT105" s="34">
        <v>316.8448653099997</v>
      </c>
      <c r="XU105" s="34">
        <v>446.94319977999999</v>
      </c>
      <c r="XV105" s="34">
        <v>9.6999999999999993</v>
      </c>
      <c r="XW105" s="34">
        <v>1007.5946318</v>
      </c>
      <c r="XX105" s="34">
        <v>0</v>
      </c>
      <c r="XY105" s="34"/>
      <c r="XZ105" s="34">
        <v>164</v>
      </c>
      <c r="YA105" s="34">
        <v>201</v>
      </c>
      <c r="YB105" s="34">
        <v>-122</v>
      </c>
      <c r="YC105" s="34">
        <v>-10</v>
      </c>
      <c r="YD105" s="34">
        <v>-100</v>
      </c>
      <c r="YE105" s="34">
        <v>244825.02</v>
      </c>
      <c r="YF105" s="34">
        <v>118131.71</v>
      </c>
      <c r="YG105" s="34">
        <v>1.7498307319035601E-2</v>
      </c>
      <c r="YH105" s="34">
        <v>251</v>
      </c>
      <c r="YI105" s="34">
        <v>95.485822780000106</v>
      </c>
      <c r="YJ105" s="34">
        <v>283.48513787999974</v>
      </c>
      <c r="YK105" s="34">
        <v>377.62367114</v>
      </c>
      <c r="YL105" s="34">
        <v>12.64</v>
      </c>
      <c r="YM105" s="34">
        <v>164</v>
      </c>
      <c r="YN105" s="34">
        <v>0</v>
      </c>
      <c r="YO105" s="34"/>
      <c r="YP105" s="34">
        <v>22</v>
      </c>
      <c r="YQ105" s="34">
        <v>12</v>
      </c>
      <c r="YR105" s="34">
        <v>-11</v>
      </c>
      <c r="YS105" s="34">
        <v>-1</v>
      </c>
      <c r="YT105" s="34">
        <v>-7</v>
      </c>
      <c r="YU105" s="34">
        <v>25881.040000000001</v>
      </c>
      <c r="YV105" s="34">
        <v>21008.880000000001</v>
      </c>
      <c r="YW105" s="34">
        <v>0.613790794803176</v>
      </c>
      <c r="YX105" s="34">
        <v>96</v>
      </c>
      <c r="YY105" s="34">
        <v>26.95833305</v>
      </c>
      <c r="YZ105" s="34">
        <v>9.0231899999999996</v>
      </c>
      <c r="ZA105" s="34">
        <v>32.01847695</v>
      </c>
      <c r="ZB105" s="34">
        <v>3.95</v>
      </c>
      <c r="ZC105" s="34">
        <v>356</v>
      </c>
      <c r="ZD105" s="34">
        <v>2</v>
      </c>
      <c r="ZE105" s="34"/>
      <c r="ZF105" s="34">
        <v>55</v>
      </c>
      <c r="ZG105" s="34">
        <v>21</v>
      </c>
      <c r="ZH105" s="34">
        <v>-13</v>
      </c>
      <c r="ZI105" s="34">
        <v>-3</v>
      </c>
      <c r="ZJ105" s="34">
        <v>-9</v>
      </c>
      <c r="ZK105" s="34">
        <v>172742.58</v>
      </c>
      <c r="ZL105" s="34">
        <v>76626.81</v>
      </c>
      <c r="ZM105" s="34">
        <v>0.27086022717844199</v>
      </c>
      <c r="ZN105" s="34">
        <v>189</v>
      </c>
      <c r="ZO105" s="34">
        <v>104.36241088</v>
      </c>
      <c r="ZP105" s="34">
        <v>24.336537429999989</v>
      </c>
      <c r="ZQ105" s="34">
        <v>38.301051690000001</v>
      </c>
      <c r="ZR105" s="34">
        <v>4.5999999999999996</v>
      </c>
      <c r="ZS105" s="34">
        <v>1179.002</v>
      </c>
      <c r="ZT105" s="34">
        <v>15</v>
      </c>
      <c r="ZU105" s="34"/>
      <c r="ZV105" s="34">
        <v>293</v>
      </c>
      <c r="ZW105" s="34">
        <v>92</v>
      </c>
      <c r="ZX105" s="34">
        <v>-52</v>
      </c>
      <c r="ZY105" s="34">
        <v>-16</v>
      </c>
      <c r="ZZ105" s="34">
        <v>-29</v>
      </c>
      <c r="AAA105" s="34">
        <v>104958.16</v>
      </c>
      <c r="AAB105" s="34">
        <v>70708.100000000006</v>
      </c>
      <c r="AAC105" s="34">
        <v>0.144789491506811</v>
      </c>
      <c r="AAD105" s="34">
        <v>725</v>
      </c>
      <c r="AAE105" s="34">
        <v>260.05047296999999</v>
      </c>
      <c r="AAF105" s="34">
        <v>91.331753709999902</v>
      </c>
      <c r="AAG105" s="34">
        <v>103.61977331999999</v>
      </c>
      <c r="AAH105" s="34">
        <v>4.16</v>
      </c>
      <c r="AAI105" s="34">
        <v>597.67290000000003</v>
      </c>
      <c r="AAJ105" s="34">
        <v>0</v>
      </c>
      <c r="AAK105" s="34"/>
      <c r="AAL105" s="34">
        <v>125</v>
      </c>
      <c r="AAM105" s="34">
        <v>67</v>
      </c>
      <c r="AAN105" s="34">
        <v>-33</v>
      </c>
      <c r="AAO105" s="34">
        <v>-8</v>
      </c>
      <c r="AAP105" s="34">
        <v>-22</v>
      </c>
      <c r="AAQ105" s="34">
        <v>150307.51999999999</v>
      </c>
      <c r="AAR105" s="34">
        <v>91426.880000000005</v>
      </c>
      <c r="AAS105" s="34">
        <v>0.37609555604724199</v>
      </c>
      <c r="AAT105" s="34">
        <v>277</v>
      </c>
      <c r="AAU105" s="34">
        <v>237.23228316000001</v>
      </c>
      <c r="AAV105" s="34">
        <v>54.258164949999994</v>
      </c>
      <c r="AAW105" s="34">
        <v>28.182451889999999</v>
      </c>
      <c r="AAX105" s="34">
        <v>5.63</v>
      </c>
      <c r="AAY105" s="34">
        <v>349</v>
      </c>
      <c r="AAZ105" s="34">
        <v>0</v>
      </c>
      <c r="ABA105" s="34"/>
      <c r="ABB105" s="34">
        <v>57</v>
      </c>
      <c r="ABC105" s="34">
        <v>24</v>
      </c>
      <c r="ABD105" s="34">
        <v>-11</v>
      </c>
      <c r="ABE105" s="34">
        <v>-3</v>
      </c>
      <c r="ABF105" s="34">
        <v>-7</v>
      </c>
      <c r="ABG105" s="34">
        <v>52941.77</v>
      </c>
      <c r="ABH105" s="34">
        <v>38841.589999999997</v>
      </c>
      <c r="ABI105" s="34">
        <v>0.34058421596018301</v>
      </c>
      <c r="ABJ105" s="34">
        <v>133</v>
      </c>
      <c r="ABK105" s="34">
        <v>170.69229625</v>
      </c>
      <c r="ABL105" s="34">
        <v>34.79815185999999</v>
      </c>
      <c r="ABM105" s="34">
        <v>10.509551889999999</v>
      </c>
      <c r="ABN105" s="34">
        <v>6.12</v>
      </c>
      <c r="ABO105" s="34">
        <v>31</v>
      </c>
      <c r="ABP105" s="34">
        <v>0</v>
      </c>
      <c r="ABQ105" s="34"/>
      <c r="ABR105" s="34">
        <v>1</v>
      </c>
      <c r="ABS105" s="34">
        <v>11</v>
      </c>
      <c r="ABT105" s="34">
        <v>-5</v>
      </c>
      <c r="ABU105" s="34">
        <v>0</v>
      </c>
      <c r="ABV105" s="34">
        <v>-5</v>
      </c>
      <c r="ABW105" s="34">
        <v>22992.29</v>
      </c>
      <c r="ABX105" s="34">
        <v>5088.9799999999996</v>
      </c>
      <c r="ABY105" s="34">
        <v>0</v>
      </c>
      <c r="ABZ105" s="34">
        <v>8</v>
      </c>
      <c r="ACA105" s="34">
        <v>20.484789979999999</v>
      </c>
      <c r="ACB105" s="34">
        <v>1.51521002</v>
      </c>
      <c r="ACC105" s="34">
        <v>1</v>
      </c>
      <c r="ACD105" s="34">
        <v>6.91</v>
      </c>
      <c r="ACE105" s="34">
        <v>28</v>
      </c>
      <c r="ACF105" s="34">
        <v>0</v>
      </c>
      <c r="ACG105" s="34"/>
      <c r="ACH105" s="34">
        <v>0</v>
      </c>
      <c r="ACI105" s="34">
        <v>27</v>
      </c>
      <c r="ACJ105" s="34">
        <v>-8</v>
      </c>
      <c r="ACK105" s="34">
        <v>0</v>
      </c>
      <c r="ACL105" s="34">
        <v>-8</v>
      </c>
      <c r="ACM105" s="34">
        <v>35894.82</v>
      </c>
      <c r="ACN105" s="34">
        <v>11297.78</v>
      </c>
      <c r="ACO105" s="34">
        <v>0</v>
      </c>
      <c r="ACP105" s="34">
        <v>2</v>
      </c>
      <c r="ACQ105" s="34">
        <v>26</v>
      </c>
      <c r="ACR105" s="34">
        <v>0</v>
      </c>
      <c r="ACS105" s="34">
        <v>0</v>
      </c>
      <c r="ACT105" s="34">
        <v>5.26</v>
      </c>
      <c r="ACU105" s="34">
        <v>187.6729</v>
      </c>
      <c r="ACV105" s="34">
        <v>0</v>
      </c>
      <c r="ACW105" s="34"/>
      <c r="ACX105" s="34">
        <v>67</v>
      </c>
      <c r="ACY105" s="34">
        <v>5</v>
      </c>
      <c r="ACZ105" s="34">
        <v>-8</v>
      </c>
      <c r="ADA105" s="34">
        <v>-5</v>
      </c>
      <c r="ADB105" s="34">
        <v>-2</v>
      </c>
      <c r="ADC105" s="34">
        <v>38225.56</v>
      </c>
      <c r="ADD105" s="34">
        <v>35992.89</v>
      </c>
      <c r="ADE105" s="34">
        <v>0.57683693780533296</v>
      </c>
      <c r="ADF105" s="34">
        <v>133</v>
      </c>
      <c r="ADG105" s="34">
        <v>20.368220069999996</v>
      </c>
      <c r="ADH105" s="34">
        <v>17.63177993</v>
      </c>
      <c r="ADI105" s="34">
        <v>15.6729</v>
      </c>
      <c r="ADJ105" s="34">
        <v>4.4800000000000004</v>
      </c>
      <c r="ADK105" s="34">
        <v>2</v>
      </c>
      <c r="ADL105" s="34">
        <v>0</v>
      </c>
      <c r="ADM105" s="34"/>
      <c r="ADN105" s="34">
        <v>1</v>
      </c>
      <c r="ADO105" s="34">
        <v>0</v>
      </c>
      <c r="ADP105" s="34">
        <v>0</v>
      </c>
      <c r="ADQ105" s="34">
        <v>0</v>
      </c>
      <c r="ADR105" s="34">
        <v>0</v>
      </c>
      <c r="ADS105" s="34">
        <v>253.08</v>
      </c>
      <c r="ADT105" s="34">
        <v>205.64</v>
      </c>
      <c r="ADU105" s="34">
        <v>0</v>
      </c>
      <c r="ADV105" s="34">
        <v>1</v>
      </c>
      <c r="ADW105" s="34">
        <v>0.68697685999999991</v>
      </c>
      <c r="ADX105" s="34">
        <v>0.31302313999999998</v>
      </c>
      <c r="ADY105" s="34">
        <v>0</v>
      </c>
      <c r="ADZ105" s="34">
        <v>5.35</v>
      </c>
      <c r="AEA105" s="34">
        <v>461.27130299999999</v>
      </c>
      <c r="AEB105" s="34">
        <v>0</v>
      </c>
      <c r="AEC105" s="34"/>
      <c r="AED105" s="34">
        <v>216</v>
      </c>
      <c r="AEE105" s="34">
        <v>86</v>
      </c>
      <c r="AEF105" s="34">
        <v>-46</v>
      </c>
      <c r="AEG105" s="34">
        <v>-10</v>
      </c>
      <c r="AEH105" s="34">
        <v>-34</v>
      </c>
      <c r="AEI105" s="34">
        <v>30677.61</v>
      </c>
      <c r="AEJ105" s="34">
        <v>16496.46</v>
      </c>
      <c r="AEK105" s="34">
        <v>1.04107526143861E-2</v>
      </c>
      <c r="AEL105" s="34">
        <v>133</v>
      </c>
      <c r="AEM105" s="34">
        <v>205.59253962</v>
      </c>
      <c r="AEN105" s="34">
        <v>96.282968599999975</v>
      </c>
      <c r="AEO105" s="34">
        <v>27.395794779999999</v>
      </c>
      <c r="AEP105" s="34">
        <v>7.75</v>
      </c>
      <c r="AEQ105" s="34">
        <v>981.32159591000004</v>
      </c>
      <c r="AER105" s="34">
        <v>0</v>
      </c>
      <c r="AES105" s="34"/>
      <c r="AET105" s="34">
        <v>173</v>
      </c>
      <c r="AEU105" s="34">
        <v>70</v>
      </c>
      <c r="AEV105" s="34">
        <v>-50</v>
      </c>
      <c r="AEW105" s="34">
        <v>-10</v>
      </c>
      <c r="AEX105" s="34">
        <v>-33</v>
      </c>
      <c r="AEY105" s="34">
        <v>28974.26</v>
      </c>
      <c r="AEZ105" s="34">
        <v>5400.09</v>
      </c>
      <c r="AFA105" s="34">
        <v>0</v>
      </c>
      <c r="AFB105" s="34">
        <v>207</v>
      </c>
      <c r="AFC105" s="34">
        <v>255.76470431999991</v>
      </c>
      <c r="AFD105" s="34">
        <v>454.27316802000001</v>
      </c>
      <c r="AFE105" s="34">
        <v>64.283723569999992</v>
      </c>
      <c r="AFF105" s="34">
        <v>9.52</v>
      </c>
      <c r="AFG105" s="34">
        <v>3611.7889364394</v>
      </c>
      <c r="AFH105" s="34">
        <v>0</v>
      </c>
      <c r="AFI105" s="34"/>
      <c r="AFJ105" s="34">
        <v>267</v>
      </c>
      <c r="AFK105" s="34">
        <v>150.46299999999997</v>
      </c>
      <c r="AFL105" s="34">
        <v>-223</v>
      </c>
      <c r="AFM105" s="34">
        <v>-72</v>
      </c>
      <c r="AFN105" s="34">
        <v>-78</v>
      </c>
      <c r="AFO105" s="34"/>
      <c r="AFP105" s="34"/>
      <c r="AFQ105" s="34"/>
      <c r="AFR105" s="34">
        <v>1870</v>
      </c>
      <c r="AFS105" s="34">
        <v>616.49220290999995</v>
      </c>
      <c r="AFT105" s="34">
        <v>235.39602110000001</v>
      </c>
      <c r="AFU105" s="34">
        <v>890.90071242939996</v>
      </c>
      <c r="AFV105" s="34">
        <v>4.91</v>
      </c>
      <c r="AFW105" s="34">
        <v>1405.0830381000001</v>
      </c>
      <c r="AFX105" s="34">
        <v>0</v>
      </c>
      <c r="AFY105" s="34"/>
      <c r="AFZ105" s="34">
        <v>8</v>
      </c>
      <c r="AGA105" s="34">
        <v>1</v>
      </c>
      <c r="AGB105" s="34">
        <v>-8</v>
      </c>
      <c r="AGC105" s="34">
        <v>-1</v>
      </c>
      <c r="AGD105" s="34">
        <v>0</v>
      </c>
      <c r="AGE105" s="34"/>
      <c r="AGF105" s="34"/>
      <c r="AGG105" s="34"/>
      <c r="AGH105" s="34">
        <v>796</v>
      </c>
      <c r="AGI105" s="34">
        <v>83.059022560000002</v>
      </c>
      <c r="AGJ105" s="34">
        <v>72.863261739999999</v>
      </c>
      <c r="AGK105" s="34">
        <v>453.16075380000001</v>
      </c>
      <c r="AGL105" s="34">
        <v>4.1100000000000003</v>
      </c>
      <c r="AGM105" s="34">
        <v>2207.7058983393999</v>
      </c>
      <c r="AGN105" s="34">
        <v>0</v>
      </c>
      <c r="AGO105" s="34"/>
      <c r="AGP105" s="34">
        <v>259</v>
      </c>
      <c r="AGQ105" s="34">
        <v>148.46299999999997</v>
      </c>
      <c r="AGR105" s="34">
        <v>-215</v>
      </c>
      <c r="AGS105" s="34">
        <v>-71</v>
      </c>
      <c r="AGT105" s="34">
        <v>-78</v>
      </c>
      <c r="AGU105" s="34"/>
      <c r="AGV105" s="34"/>
      <c r="AGW105" s="34"/>
      <c r="AGX105" s="34">
        <v>1074</v>
      </c>
      <c r="AGY105" s="34">
        <v>533.43318034999993</v>
      </c>
      <c r="AGZ105" s="34">
        <v>162.53275936</v>
      </c>
      <c r="AHA105" s="34">
        <v>437.73995862940001</v>
      </c>
      <c r="AHB105" s="34">
        <v>5.34</v>
      </c>
      <c r="AHC105" s="34">
        <v>12352.4384161494</v>
      </c>
      <c r="AHD105" s="34">
        <v>225</v>
      </c>
      <c r="AHE105" s="34"/>
      <c r="AHF105" s="34">
        <v>1791</v>
      </c>
      <c r="AHG105" s="34">
        <v>876.46299999999997</v>
      </c>
      <c r="AHH105" s="34">
        <v>-666</v>
      </c>
      <c r="AHI105" s="34">
        <v>-159</v>
      </c>
      <c r="AHJ105" s="34">
        <v>-373</v>
      </c>
      <c r="AHK105" s="34">
        <v>3684277.49</v>
      </c>
      <c r="AHL105" s="34">
        <v>2095027.07</v>
      </c>
      <c r="AHM105" s="34">
        <v>0.2211810847264</v>
      </c>
      <c r="AHN105" s="34">
        <v>5872</v>
      </c>
      <c r="AHO105" s="34">
        <v>2754.9444307999997</v>
      </c>
      <c r="AHP105" s="34">
        <v>1726.08182085</v>
      </c>
      <c r="AHQ105" s="34">
        <v>1999.4121644994</v>
      </c>
      <c r="AHR105" s="34">
        <v>6.02</v>
      </c>
      <c r="AHS105" s="32" t="s">
        <v>2387</v>
      </c>
      <c r="AHT105" s="32" t="s">
        <v>2388</v>
      </c>
      <c r="AHU105" s="32" t="s">
        <v>277</v>
      </c>
    </row>
    <row r="106" spans="1:906" ht="15" customHeight="1">
      <c r="A106" s="36" t="s">
        <v>58</v>
      </c>
      <c r="B106" s="58" t="s">
        <v>59</v>
      </c>
      <c r="C106" s="36" t="s">
        <v>170</v>
      </c>
      <c r="D106" s="74">
        <v>44926</v>
      </c>
      <c r="E106" s="58" t="s">
        <v>193</v>
      </c>
      <c r="F106" s="58" t="s">
        <v>191</v>
      </c>
      <c r="G106" s="59">
        <v>197780.21</v>
      </c>
      <c r="H106" s="30">
        <v>8195</v>
      </c>
      <c r="I106" s="31"/>
      <c r="J106" s="31">
        <v>43211.78</v>
      </c>
      <c r="K106" s="31">
        <v>6636.3</v>
      </c>
      <c r="L106" s="31">
        <v>-6996.18</v>
      </c>
      <c r="M106" s="31">
        <v>-2483.8200000000002</v>
      </c>
      <c r="N106" s="31">
        <v>-3679.64</v>
      </c>
      <c r="O106" s="31"/>
      <c r="P106" s="31"/>
      <c r="Q106" s="31"/>
      <c r="R106" s="31">
        <v>132956.29</v>
      </c>
      <c r="S106" s="31">
        <v>34226.870000000003</v>
      </c>
      <c r="T106" s="31">
        <v>17633.150000000001</v>
      </c>
      <c r="U106" s="180">
        <v>12963.9</v>
      </c>
      <c r="V106" s="34">
        <v>4.74</v>
      </c>
      <c r="W106" s="34">
        <v>3605.96</v>
      </c>
      <c r="X106" s="34">
        <v>0</v>
      </c>
      <c r="Y106" s="34"/>
      <c r="Z106" s="34">
        <v>893.9</v>
      </c>
      <c r="AA106" s="34">
        <v>155.07</v>
      </c>
      <c r="AB106" s="34">
        <v>-154.54</v>
      </c>
      <c r="AC106" s="34">
        <v>-40.36</v>
      </c>
      <c r="AD106" s="34">
        <v>-92.07</v>
      </c>
      <c r="AE106" s="34"/>
      <c r="AF106" s="34"/>
      <c r="AG106" s="34"/>
      <c r="AH106" s="34">
        <v>2367.9299999999998</v>
      </c>
      <c r="AI106" s="34">
        <v>757.57</v>
      </c>
      <c r="AJ106" s="34">
        <v>313.20999999999998</v>
      </c>
      <c r="AK106" s="34">
        <v>167.25</v>
      </c>
      <c r="AL106" s="34">
        <v>4.93</v>
      </c>
      <c r="AM106" s="34">
        <v>2914.99</v>
      </c>
      <c r="AN106" s="34">
        <v>1691</v>
      </c>
      <c r="AO106" s="34"/>
      <c r="AP106" s="34">
        <v>1905.44</v>
      </c>
      <c r="AQ106" s="34">
        <v>17.88</v>
      </c>
      <c r="AR106" s="34">
        <v>-549.79</v>
      </c>
      <c r="AS106" s="34">
        <v>-529.5</v>
      </c>
      <c r="AT106" s="34">
        <v>-15.81</v>
      </c>
      <c r="AU106" s="34"/>
      <c r="AV106" s="34"/>
      <c r="AW106" s="34"/>
      <c r="AX106" s="34">
        <v>1581.65</v>
      </c>
      <c r="AY106" s="34">
        <v>918.01</v>
      </c>
      <c r="AZ106" s="34">
        <v>188.09</v>
      </c>
      <c r="BA106" s="34">
        <v>227.24</v>
      </c>
      <c r="BB106" s="34">
        <v>3.82</v>
      </c>
      <c r="BC106" s="34">
        <v>11.23</v>
      </c>
      <c r="BD106" s="34">
        <v>10.35</v>
      </c>
      <c r="BE106" s="34"/>
      <c r="BF106" s="34">
        <v>6.94</v>
      </c>
      <c r="BG106" s="34">
        <v>0</v>
      </c>
      <c r="BH106" s="34">
        <v>-0.78</v>
      </c>
      <c r="BI106" s="34">
        <v>-0.77</v>
      </c>
      <c r="BJ106" s="34">
        <v>0</v>
      </c>
      <c r="BK106" s="34"/>
      <c r="BL106" s="34"/>
      <c r="BM106" s="34"/>
      <c r="BN106" s="34">
        <v>7.26</v>
      </c>
      <c r="BO106" s="34">
        <v>3.49</v>
      </c>
      <c r="BP106" s="34">
        <v>0.49</v>
      </c>
      <c r="BQ106" s="34">
        <v>0</v>
      </c>
      <c r="BR106" s="34">
        <v>3.44</v>
      </c>
      <c r="BS106" s="34">
        <v>1531.12</v>
      </c>
      <c r="BT106" s="34">
        <v>1212.29</v>
      </c>
      <c r="BU106" s="34"/>
      <c r="BV106" s="34">
        <v>1312.98</v>
      </c>
      <c r="BW106" s="34">
        <v>0</v>
      </c>
      <c r="BX106" s="34">
        <v>-455.39</v>
      </c>
      <c r="BY106" s="34">
        <v>-454.77</v>
      </c>
      <c r="BZ106" s="34">
        <v>0</v>
      </c>
      <c r="CA106" s="34"/>
      <c r="CB106" s="34"/>
      <c r="CC106" s="34"/>
      <c r="CD106" s="34">
        <v>622.17999999999995</v>
      </c>
      <c r="CE106" s="34">
        <v>793.81</v>
      </c>
      <c r="CF106" s="34">
        <v>115.13</v>
      </c>
      <c r="CG106" s="34">
        <v>0</v>
      </c>
      <c r="CH106" s="34">
        <v>4.51</v>
      </c>
      <c r="CI106" s="34">
        <v>255.89</v>
      </c>
      <c r="CJ106" s="34">
        <v>0</v>
      </c>
      <c r="CK106" s="34"/>
      <c r="CL106" s="34">
        <v>232.33</v>
      </c>
      <c r="CM106" s="34">
        <v>10.130000000000001</v>
      </c>
      <c r="CN106" s="34">
        <v>-64.91</v>
      </c>
      <c r="CO106" s="34">
        <v>-54.7</v>
      </c>
      <c r="CP106" s="34">
        <v>-10.119999999999999</v>
      </c>
      <c r="CQ106" s="34"/>
      <c r="CR106" s="34"/>
      <c r="CS106" s="34"/>
      <c r="CT106" s="34">
        <v>244.74</v>
      </c>
      <c r="CU106" s="34">
        <v>0</v>
      </c>
      <c r="CV106" s="34">
        <v>11.15</v>
      </c>
      <c r="CW106" s="34">
        <v>0</v>
      </c>
      <c r="CX106" s="34">
        <v>2.68</v>
      </c>
      <c r="CY106" s="34">
        <v>344.73</v>
      </c>
      <c r="CZ106" s="34">
        <v>0</v>
      </c>
      <c r="DA106" s="34"/>
      <c r="DB106" s="34">
        <v>75.84</v>
      </c>
      <c r="DC106" s="34">
        <v>1.41</v>
      </c>
      <c r="DD106" s="34">
        <v>-6.87</v>
      </c>
      <c r="DE106" s="34">
        <v>-3.44</v>
      </c>
      <c r="DF106" s="34">
        <v>-0.84</v>
      </c>
      <c r="DG106" s="34"/>
      <c r="DH106" s="34"/>
      <c r="DI106" s="34"/>
      <c r="DJ106" s="34">
        <v>263.08999999999997</v>
      </c>
      <c r="DK106" s="34">
        <v>51.7</v>
      </c>
      <c r="DL106" s="34">
        <v>27.68</v>
      </c>
      <c r="DM106" s="34">
        <v>2.25</v>
      </c>
      <c r="DN106" s="34">
        <v>3.25</v>
      </c>
      <c r="DO106" s="34">
        <v>772.03</v>
      </c>
      <c r="DP106" s="34">
        <v>468.68</v>
      </c>
      <c r="DQ106" s="34"/>
      <c r="DR106" s="34">
        <v>277.36</v>
      </c>
      <c r="DS106" s="34">
        <v>6.33</v>
      </c>
      <c r="DT106" s="34">
        <v>-21.84</v>
      </c>
      <c r="DU106" s="34">
        <v>-15.82</v>
      </c>
      <c r="DV106" s="34">
        <v>-4.8499999999999996</v>
      </c>
      <c r="DW106" s="34"/>
      <c r="DX106" s="34"/>
      <c r="DY106" s="34"/>
      <c r="DZ106" s="34">
        <v>442.95</v>
      </c>
      <c r="EA106" s="34">
        <v>70.45</v>
      </c>
      <c r="EB106" s="34">
        <v>33.64</v>
      </c>
      <c r="EC106" s="34">
        <v>224.99</v>
      </c>
      <c r="ED106" s="34">
        <v>1.94</v>
      </c>
      <c r="EE106" s="34">
        <v>63617.25</v>
      </c>
      <c r="EF106" s="34">
        <v>1330</v>
      </c>
      <c r="EG106" s="34"/>
      <c r="EH106" s="34">
        <v>15452.45</v>
      </c>
      <c r="EI106" s="34">
        <v>1960.72</v>
      </c>
      <c r="EJ106" s="34">
        <v>-2235.64</v>
      </c>
      <c r="EK106" s="34">
        <v>-673.89</v>
      </c>
      <c r="EL106" s="34">
        <v>-1055.6600000000001</v>
      </c>
      <c r="EM106" s="34"/>
      <c r="EN106" s="34"/>
      <c r="EO106" s="34"/>
      <c r="EP106" s="34">
        <v>51888.84</v>
      </c>
      <c r="EQ106" s="34">
        <v>8111.74</v>
      </c>
      <c r="ER106" s="34">
        <v>1807.51</v>
      </c>
      <c r="ES106" s="34">
        <v>1809.16</v>
      </c>
      <c r="ET106" s="34">
        <v>2.59</v>
      </c>
      <c r="EU106" s="34">
        <v>6739.01</v>
      </c>
      <c r="EV106" s="34">
        <v>0</v>
      </c>
      <c r="EW106" s="34"/>
      <c r="EX106" s="34">
        <v>1470.99</v>
      </c>
      <c r="EY106" s="34">
        <v>141.47999999999999</v>
      </c>
      <c r="EZ106" s="34">
        <v>-259.26</v>
      </c>
      <c r="FA106" s="34">
        <v>-79.41</v>
      </c>
      <c r="FB106" s="34">
        <v>-96.91</v>
      </c>
      <c r="FC106" s="34"/>
      <c r="FD106" s="34"/>
      <c r="FE106" s="34"/>
      <c r="FF106" s="34">
        <v>5412.09</v>
      </c>
      <c r="FG106" s="34">
        <v>976.49</v>
      </c>
      <c r="FH106" s="34">
        <v>164.25</v>
      </c>
      <c r="FI106" s="34">
        <v>186.18</v>
      </c>
      <c r="FJ106" s="34">
        <v>2.6</v>
      </c>
      <c r="FK106" s="34">
        <v>1107.3800000000001</v>
      </c>
      <c r="FL106" s="34">
        <v>0</v>
      </c>
      <c r="FM106" s="34"/>
      <c r="FN106" s="34">
        <v>157.58000000000001</v>
      </c>
      <c r="FO106" s="34">
        <v>20.22</v>
      </c>
      <c r="FP106" s="34">
        <v>-45.71</v>
      </c>
      <c r="FQ106" s="34">
        <v>-9.52</v>
      </c>
      <c r="FR106" s="34">
        <v>-15.58</v>
      </c>
      <c r="FS106" s="34"/>
      <c r="FT106" s="34"/>
      <c r="FU106" s="34"/>
      <c r="FV106" s="34">
        <v>806.04</v>
      </c>
      <c r="FW106" s="34">
        <v>242.79</v>
      </c>
      <c r="FX106" s="34">
        <v>24.7</v>
      </c>
      <c r="FY106" s="34">
        <v>33.85</v>
      </c>
      <c r="FZ106" s="34">
        <v>3.04</v>
      </c>
      <c r="GA106" s="34">
        <v>146.55000000000001</v>
      </c>
      <c r="GB106" s="34">
        <v>0</v>
      </c>
      <c r="GC106" s="34"/>
      <c r="GD106" s="34">
        <v>1.59</v>
      </c>
      <c r="GE106" s="34">
        <v>0.22</v>
      </c>
      <c r="GF106" s="34">
        <v>-0.92</v>
      </c>
      <c r="GG106" s="34">
        <v>-0.08</v>
      </c>
      <c r="GH106" s="34">
        <v>-0.22</v>
      </c>
      <c r="GI106" s="34"/>
      <c r="GJ106" s="34"/>
      <c r="GK106" s="34"/>
      <c r="GL106" s="34">
        <v>146.21</v>
      </c>
      <c r="GM106" s="34">
        <v>0.04</v>
      </c>
      <c r="GN106" s="34">
        <v>0.3</v>
      </c>
      <c r="GO106" s="34">
        <v>0</v>
      </c>
      <c r="GP106" s="34">
        <v>1.47</v>
      </c>
      <c r="GQ106" s="34">
        <v>1044.77</v>
      </c>
      <c r="GR106" s="34">
        <v>0</v>
      </c>
      <c r="GS106" s="34"/>
      <c r="GT106" s="34">
        <v>207.21</v>
      </c>
      <c r="GU106" s="34">
        <v>33.11</v>
      </c>
      <c r="GV106" s="34">
        <v>-33.36</v>
      </c>
      <c r="GW106" s="34">
        <v>-9.5399999999999991</v>
      </c>
      <c r="GX106" s="34">
        <v>-19.12</v>
      </c>
      <c r="GY106" s="34"/>
      <c r="GZ106" s="34"/>
      <c r="HA106" s="34"/>
      <c r="HB106" s="34">
        <v>883.84</v>
      </c>
      <c r="HC106" s="34">
        <v>134.66999999999999</v>
      </c>
      <c r="HD106" s="34">
        <v>18.87</v>
      </c>
      <c r="HE106" s="34">
        <v>7.39</v>
      </c>
      <c r="HF106" s="34">
        <v>2.4300000000000002</v>
      </c>
      <c r="HG106" s="34">
        <v>1001.34</v>
      </c>
      <c r="HH106" s="34">
        <v>0</v>
      </c>
      <c r="HI106" s="34"/>
      <c r="HJ106" s="34">
        <v>257.23</v>
      </c>
      <c r="HK106" s="34">
        <v>50.17</v>
      </c>
      <c r="HL106" s="34">
        <v>-43.46</v>
      </c>
      <c r="HM106" s="34">
        <v>-9.26</v>
      </c>
      <c r="HN106" s="34">
        <v>-30.13</v>
      </c>
      <c r="HO106" s="34"/>
      <c r="HP106" s="34"/>
      <c r="HQ106" s="34"/>
      <c r="HR106" s="34">
        <v>859.57</v>
      </c>
      <c r="HS106" s="34">
        <v>131.38</v>
      </c>
      <c r="HT106" s="34">
        <v>8.56</v>
      </c>
      <c r="HU106" s="34">
        <v>1.84</v>
      </c>
      <c r="HV106" s="34">
        <v>2.71</v>
      </c>
      <c r="HW106" s="34">
        <v>823.31</v>
      </c>
      <c r="HX106" s="34">
        <v>0</v>
      </c>
      <c r="HY106" s="34"/>
      <c r="HZ106" s="34">
        <v>162.04</v>
      </c>
      <c r="IA106" s="34">
        <v>29.96</v>
      </c>
      <c r="IB106" s="34">
        <v>-26.83</v>
      </c>
      <c r="IC106" s="34">
        <v>-5.92</v>
      </c>
      <c r="ID106" s="34">
        <v>-16.059999999999999</v>
      </c>
      <c r="IE106" s="34"/>
      <c r="IF106" s="34"/>
      <c r="IG106" s="34"/>
      <c r="IH106" s="34">
        <v>723.78</v>
      </c>
      <c r="II106" s="34">
        <v>67.89</v>
      </c>
      <c r="IJ106" s="34">
        <v>20.61</v>
      </c>
      <c r="IK106" s="34">
        <v>11.03</v>
      </c>
      <c r="IL106" s="34">
        <v>2.65</v>
      </c>
      <c r="IM106" s="34">
        <v>1142.51</v>
      </c>
      <c r="IN106" s="34">
        <v>0</v>
      </c>
      <c r="IO106" s="34"/>
      <c r="IP106" s="34">
        <v>274.93</v>
      </c>
      <c r="IQ106" s="34">
        <v>33.72</v>
      </c>
      <c r="IR106" s="34">
        <v>-42.33</v>
      </c>
      <c r="IS106" s="34">
        <v>-12.77</v>
      </c>
      <c r="IT106" s="34">
        <v>-19.809999999999999</v>
      </c>
      <c r="IU106" s="34"/>
      <c r="IV106" s="34"/>
      <c r="IW106" s="34"/>
      <c r="IX106" s="34">
        <v>797.68</v>
      </c>
      <c r="IY106" s="34">
        <v>294.51</v>
      </c>
      <c r="IZ106" s="34">
        <v>26.34</v>
      </c>
      <c r="JA106" s="34">
        <v>23.98</v>
      </c>
      <c r="JB106" s="34">
        <v>3.57</v>
      </c>
      <c r="JC106" s="34">
        <v>2192.89</v>
      </c>
      <c r="JD106" s="34">
        <v>0</v>
      </c>
      <c r="JE106" s="34"/>
      <c r="JF106" s="34">
        <v>827.73</v>
      </c>
      <c r="JG106" s="34">
        <v>65.38</v>
      </c>
      <c r="JH106" s="34">
        <v>-103.17</v>
      </c>
      <c r="JI106" s="34">
        <v>-73.92</v>
      </c>
      <c r="JJ106" s="34">
        <v>-12.54</v>
      </c>
      <c r="JK106" s="34"/>
      <c r="JL106" s="34"/>
      <c r="JM106" s="34"/>
      <c r="JN106" s="34">
        <v>1687.56</v>
      </c>
      <c r="JO106" s="34">
        <v>462.39</v>
      </c>
      <c r="JP106" s="34">
        <v>21.69</v>
      </c>
      <c r="JQ106" s="34">
        <v>21.24</v>
      </c>
      <c r="JR106" s="34">
        <v>3</v>
      </c>
      <c r="JS106" s="34">
        <v>652.24</v>
      </c>
      <c r="JT106" s="34">
        <v>0</v>
      </c>
      <c r="JU106" s="34"/>
      <c r="JV106" s="34">
        <v>180.89</v>
      </c>
      <c r="JW106" s="34">
        <v>26.48</v>
      </c>
      <c r="JX106" s="34">
        <v>-24.8</v>
      </c>
      <c r="JY106" s="34">
        <v>-7.4</v>
      </c>
      <c r="JZ106" s="34">
        <v>-16.72</v>
      </c>
      <c r="KA106" s="34"/>
      <c r="KB106" s="34"/>
      <c r="KC106" s="34"/>
      <c r="KD106" s="34">
        <v>485.65</v>
      </c>
      <c r="KE106" s="34">
        <v>139.41</v>
      </c>
      <c r="KF106" s="34">
        <v>21.14</v>
      </c>
      <c r="KG106" s="34">
        <v>6.04</v>
      </c>
      <c r="KH106" s="34">
        <v>3.1</v>
      </c>
      <c r="KI106" s="34">
        <v>1696.47</v>
      </c>
      <c r="KJ106" s="34">
        <v>1329.65</v>
      </c>
      <c r="KK106" s="34"/>
      <c r="KL106" s="34">
        <v>394.03</v>
      </c>
      <c r="KM106" s="34">
        <v>0.65</v>
      </c>
      <c r="KN106" s="34">
        <v>-30.99</v>
      </c>
      <c r="KO106" s="34">
        <v>-1.91</v>
      </c>
      <c r="KP106" s="34">
        <v>-0.3</v>
      </c>
      <c r="KQ106" s="34"/>
      <c r="KR106" s="34"/>
      <c r="KS106" s="34"/>
      <c r="KT106" s="34">
        <v>1226.78</v>
      </c>
      <c r="KU106" s="34">
        <v>457.8</v>
      </c>
      <c r="KV106" s="34">
        <v>4.51</v>
      </c>
      <c r="KW106" s="34">
        <v>7.37</v>
      </c>
      <c r="KX106" s="34">
        <v>2.52</v>
      </c>
      <c r="KY106" s="34">
        <v>4666.16</v>
      </c>
      <c r="KZ106" s="34">
        <v>0</v>
      </c>
      <c r="LA106" s="34"/>
      <c r="LB106" s="34">
        <v>1361.02</v>
      </c>
      <c r="LC106" s="34">
        <v>317.48</v>
      </c>
      <c r="LD106" s="34">
        <v>-202.35</v>
      </c>
      <c r="LE106" s="34">
        <v>-55.5</v>
      </c>
      <c r="LF106" s="34">
        <v>-106.83</v>
      </c>
      <c r="LG106" s="34"/>
      <c r="LH106" s="34"/>
      <c r="LI106" s="34"/>
      <c r="LJ106" s="34">
        <v>3788.17</v>
      </c>
      <c r="LK106" s="34">
        <v>572.34</v>
      </c>
      <c r="LL106" s="34">
        <v>188.84</v>
      </c>
      <c r="LM106" s="34">
        <v>116.81</v>
      </c>
      <c r="LN106" s="34">
        <v>2.54</v>
      </c>
      <c r="LO106" s="34">
        <v>1635.98</v>
      </c>
      <c r="LP106" s="34">
        <v>0</v>
      </c>
      <c r="LQ106" s="34"/>
      <c r="LR106" s="34">
        <v>420.77</v>
      </c>
      <c r="LS106" s="34">
        <v>3.75</v>
      </c>
      <c r="LT106" s="34">
        <v>-36.700000000000003</v>
      </c>
      <c r="LU106" s="34">
        <v>-21.28</v>
      </c>
      <c r="LV106" s="34">
        <v>-3.46</v>
      </c>
      <c r="LW106" s="34"/>
      <c r="LX106" s="34"/>
      <c r="LY106" s="34"/>
      <c r="LZ106" s="34">
        <v>1325.41</v>
      </c>
      <c r="MA106" s="34">
        <v>123.76</v>
      </c>
      <c r="MB106" s="34">
        <v>20.52</v>
      </c>
      <c r="MC106" s="34">
        <v>166.29</v>
      </c>
      <c r="MD106" s="34">
        <v>2.67</v>
      </c>
      <c r="ME106" s="34">
        <v>3535.67</v>
      </c>
      <c r="MF106" s="34">
        <v>0</v>
      </c>
      <c r="MG106" s="34"/>
      <c r="MH106" s="34">
        <v>740.81</v>
      </c>
      <c r="MI106" s="34">
        <v>54.52</v>
      </c>
      <c r="MJ106" s="34">
        <v>-103.11</v>
      </c>
      <c r="MK106" s="34">
        <v>-35.96</v>
      </c>
      <c r="ML106" s="34">
        <v>-27.45</v>
      </c>
      <c r="MM106" s="34"/>
      <c r="MN106" s="34"/>
      <c r="MO106" s="34"/>
      <c r="MP106" s="34">
        <v>2817.48</v>
      </c>
      <c r="MQ106" s="34">
        <v>556.05999999999995</v>
      </c>
      <c r="MR106" s="34">
        <v>73.39</v>
      </c>
      <c r="MS106" s="34">
        <v>88.74</v>
      </c>
      <c r="MT106" s="34">
        <v>3.01</v>
      </c>
      <c r="MU106" s="34">
        <v>2845.49</v>
      </c>
      <c r="MV106" s="34">
        <v>0</v>
      </c>
      <c r="MW106" s="34"/>
      <c r="MX106" s="34">
        <v>503.22</v>
      </c>
      <c r="MY106" s="34">
        <v>59.58</v>
      </c>
      <c r="MZ106" s="34">
        <v>-89.29</v>
      </c>
      <c r="NA106" s="34">
        <v>-24.46</v>
      </c>
      <c r="NB106" s="34">
        <v>-26.02</v>
      </c>
      <c r="NC106" s="34"/>
      <c r="ND106" s="34"/>
      <c r="NE106" s="34"/>
      <c r="NF106" s="34">
        <v>2354.83</v>
      </c>
      <c r="NG106" s="34">
        <v>399.17</v>
      </c>
      <c r="NH106" s="34">
        <v>42.46</v>
      </c>
      <c r="NI106" s="34">
        <v>49.03</v>
      </c>
      <c r="NJ106" s="34">
        <v>2.74</v>
      </c>
      <c r="NK106" s="34">
        <v>4345</v>
      </c>
      <c r="NL106" s="34">
        <v>0</v>
      </c>
      <c r="NM106" s="34"/>
      <c r="NN106" s="34">
        <v>1684.64</v>
      </c>
      <c r="NO106" s="34">
        <v>65.38</v>
      </c>
      <c r="NP106" s="34">
        <v>-171.75</v>
      </c>
      <c r="NQ106" s="34">
        <v>-88.3</v>
      </c>
      <c r="NR106" s="34">
        <v>-48.9</v>
      </c>
      <c r="NS106" s="34"/>
      <c r="NT106" s="34"/>
      <c r="NU106" s="34"/>
      <c r="NV106" s="34">
        <v>3797.88</v>
      </c>
      <c r="NW106" s="34">
        <v>349.7</v>
      </c>
      <c r="NX106" s="34">
        <v>14.6</v>
      </c>
      <c r="NY106" s="34">
        <v>182.82</v>
      </c>
      <c r="NZ106" s="34">
        <v>1.78</v>
      </c>
      <c r="OA106" s="34">
        <v>6436.92</v>
      </c>
      <c r="OB106" s="34">
        <v>0</v>
      </c>
      <c r="OC106" s="34"/>
      <c r="OD106" s="34">
        <v>1463.03</v>
      </c>
      <c r="OE106" s="34">
        <v>203.47</v>
      </c>
      <c r="OF106" s="34">
        <v>-255.04</v>
      </c>
      <c r="OG106" s="34">
        <v>-72.25</v>
      </c>
      <c r="OH106" s="34">
        <v>-111.81</v>
      </c>
      <c r="OI106" s="34"/>
      <c r="OJ106" s="34"/>
      <c r="OK106" s="34"/>
      <c r="OL106" s="34">
        <v>5301.38</v>
      </c>
      <c r="OM106" s="34">
        <v>846.34</v>
      </c>
      <c r="ON106" s="34">
        <v>170.36</v>
      </c>
      <c r="OO106" s="34">
        <v>118.85</v>
      </c>
      <c r="OP106" s="34">
        <v>2.76</v>
      </c>
      <c r="OQ106" s="34">
        <v>3057.21</v>
      </c>
      <c r="OR106" s="34">
        <v>0</v>
      </c>
      <c r="OS106" s="34"/>
      <c r="OT106" s="34">
        <v>730.1</v>
      </c>
      <c r="OU106" s="34">
        <v>37.770000000000003</v>
      </c>
      <c r="OV106" s="34">
        <v>-53</v>
      </c>
      <c r="OW106" s="34">
        <v>-22.62</v>
      </c>
      <c r="OX106" s="34">
        <v>-22.29</v>
      </c>
      <c r="OY106" s="34"/>
      <c r="OZ106" s="34"/>
      <c r="PA106" s="34"/>
      <c r="PB106" s="34">
        <v>2558.36</v>
      </c>
      <c r="PC106" s="34">
        <v>219.31</v>
      </c>
      <c r="PD106" s="34">
        <v>112.22</v>
      </c>
      <c r="PE106" s="34">
        <v>167.32</v>
      </c>
      <c r="PF106" s="34">
        <v>2.2200000000000002</v>
      </c>
      <c r="PG106" s="34">
        <v>2685.7</v>
      </c>
      <c r="PH106" s="34">
        <v>0</v>
      </c>
      <c r="PI106" s="34"/>
      <c r="PJ106" s="34">
        <v>469.13</v>
      </c>
      <c r="PK106" s="34">
        <v>125.62</v>
      </c>
      <c r="PL106" s="34">
        <v>-116.56</v>
      </c>
      <c r="PM106" s="34">
        <v>-22.47</v>
      </c>
      <c r="PN106" s="34">
        <v>-80.459999999999994</v>
      </c>
      <c r="PO106" s="34"/>
      <c r="PP106" s="34"/>
      <c r="PQ106" s="34"/>
      <c r="PR106" s="34">
        <v>2203.12</v>
      </c>
      <c r="PS106" s="34">
        <v>284.91000000000003</v>
      </c>
      <c r="PT106" s="34">
        <v>53.16</v>
      </c>
      <c r="PU106" s="34">
        <v>144.51</v>
      </c>
      <c r="PV106" s="34">
        <v>2.38</v>
      </c>
      <c r="PW106" s="34">
        <v>6395.79</v>
      </c>
      <c r="PX106" s="34">
        <v>0</v>
      </c>
      <c r="PY106" s="34"/>
      <c r="PZ106" s="34">
        <v>1517.23</v>
      </c>
      <c r="QA106" s="34">
        <v>184.86</v>
      </c>
      <c r="QB106" s="34">
        <v>-189.52</v>
      </c>
      <c r="QC106" s="34">
        <v>-49.82</v>
      </c>
      <c r="QD106" s="34">
        <v>-119.57</v>
      </c>
      <c r="QE106" s="34"/>
      <c r="QF106" s="34"/>
      <c r="QG106" s="34"/>
      <c r="QH106" s="34">
        <v>5448.01</v>
      </c>
      <c r="QI106" s="34">
        <v>716.61</v>
      </c>
      <c r="QJ106" s="34">
        <v>129.91</v>
      </c>
      <c r="QK106" s="34">
        <v>101.27</v>
      </c>
      <c r="QL106" s="34">
        <v>2.57</v>
      </c>
      <c r="QM106" s="34">
        <v>4802.2700000000004</v>
      </c>
      <c r="QN106" s="34">
        <v>0</v>
      </c>
      <c r="QO106" s="34"/>
      <c r="QP106" s="34">
        <v>1032.47</v>
      </c>
      <c r="QQ106" s="34">
        <v>347.95</v>
      </c>
      <c r="QR106" s="34">
        <v>-239.6</v>
      </c>
      <c r="QS106" s="34">
        <v>-33.72</v>
      </c>
      <c r="QT106" s="34">
        <v>-193.23</v>
      </c>
      <c r="QU106" s="34"/>
      <c r="QV106" s="34"/>
      <c r="QW106" s="34"/>
      <c r="QX106" s="34">
        <v>4335.34</v>
      </c>
      <c r="QY106" s="34">
        <v>317.42</v>
      </c>
      <c r="QZ106" s="34">
        <v>33</v>
      </c>
      <c r="RA106" s="34">
        <v>116.51</v>
      </c>
      <c r="RB106" s="34">
        <v>1.7</v>
      </c>
      <c r="RC106" s="34">
        <v>2839.83</v>
      </c>
      <c r="RD106" s="34">
        <v>0</v>
      </c>
      <c r="RE106" s="34"/>
      <c r="RF106" s="34">
        <v>360.48</v>
      </c>
      <c r="RG106" s="34">
        <v>47.83</v>
      </c>
      <c r="RH106" s="34">
        <v>-32.869999999999997</v>
      </c>
      <c r="RI106" s="34">
        <v>-6.8</v>
      </c>
      <c r="RJ106" s="34">
        <v>-18.09</v>
      </c>
      <c r="RK106" s="34"/>
      <c r="RL106" s="34"/>
      <c r="RM106" s="34"/>
      <c r="RN106" s="34">
        <v>2278.34</v>
      </c>
      <c r="RO106" s="34">
        <v>91.29</v>
      </c>
      <c r="RP106" s="34">
        <v>297.48</v>
      </c>
      <c r="RQ106" s="34">
        <v>172.72</v>
      </c>
      <c r="RR106" s="34">
        <v>2.31</v>
      </c>
      <c r="RS106" s="34">
        <v>860.68</v>
      </c>
      <c r="RT106" s="34">
        <v>0</v>
      </c>
      <c r="RU106" s="34"/>
      <c r="RV106" s="34">
        <v>195.69</v>
      </c>
      <c r="RW106" s="34">
        <v>69.03</v>
      </c>
      <c r="RX106" s="34">
        <v>-74.66</v>
      </c>
      <c r="RY106" s="34">
        <v>-12.65</v>
      </c>
      <c r="RZ106" s="34">
        <v>-50.35</v>
      </c>
      <c r="SA106" s="34"/>
      <c r="SB106" s="34"/>
      <c r="SC106" s="34"/>
      <c r="SD106" s="34">
        <v>724.25</v>
      </c>
      <c r="SE106" s="34">
        <v>110.38</v>
      </c>
      <c r="SF106" s="34">
        <v>22.97</v>
      </c>
      <c r="SG106" s="34">
        <v>3.08</v>
      </c>
      <c r="SH106" s="34">
        <v>2.88</v>
      </c>
      <c r="SI106" s="34">
        <v>1329.29</v>
      </c>
      <c r="SJ106" s="34">
        <v>0</v>
      </c>
      <c r="SK106" s="34"/>
      <c r="SL106" s="34">
        <v>241.31</v>
      </c>
      <c r="SM106" s="34">
        <v>13.85</v>
      </c>
      <c r="SN106" s="34">
        <v>-33.56</v>
      </c>
      <c r="SO106" s="34">
        <v>-10.67</v>
      </c>
      <c r="SP106" s="34">
        <v>-6.56</v>
      </c>
      <c r="SQ106" s="34"/>
      <c r="SR106" s="34"/>
      <c r="SS106" s="34"/>
      <c r="ST106" s="34">
        <v>1132.98</v>
      </c>
      <c r="SU106" s="34">
        <v>151.32</v>
      </c>
      <c r="SV106" s="34">
        <v>32.880000000000003</v>
      </c>
      <c r="SW106" s="34">
        <v>12.11</v>
      </c>
      <c r="SX106" s="34">
        <v>2.76</v>
      </c>
      <c r="SY106" s="34">
        <v>1634.79</v>
      </c>
      <c r="SZ106" s="34">
        <v>0</v>
      </c>
      <c r="TA106" s="34"/>
      <c r="TB106" s="34">
        <v>798.31</v>
      </c>
      <c r="TC106" s="34">
        <v>28.22</v>
      </c>
      <c r="TD106" s="34">
        <v>-26.81</v>
      </c>
      <c r="TE106" s="34">
        <v>-7.68</v>
      </c>
      <c r="TF106" s="34">
        <v>-13.25</v>
      </c>
      <c r="TG106" s="34"/>
      <c r="TH106" s="34"/>
      <c r="TI106" s="34"/>
      <c r="TJ106" s="34">
        <v>794.12</v>
      </c>
      <c r="TK106" s="34">
        <v>465.73</v>
      </c>
      <c r="TL106" s="34">
        <v>304.77</v>
      </c>
      <c r="TM106" s="34">
        <v>70.17</v>
      </c>
      <c r="TN106" s="34">
        <v>5.05</v>
      </c>
      <c r="TO106" s="34">
        <v>13282.41</v>
      </c>
      <c r="TP106" s="34">
        <v>3167.61</v>
      </c>
      <c r="TQ106" s="34"/>
      <c r="TR106" s="34">
        <v>3764.65</v>
      </c>
      <c r="TS106" s="34">
        <v>235.12</v>
      </c>
      <c r="TT106" s="34">
        <v>-274.95</v>
      </c>
      <c r="TU106" s="34">
        <v>-141.4</v>
      </c>
      <c r="TV106" s="34">
        <v>-87.77</v>
      </c>
      <c r="TW106" s="34"/>
      <c r="TX106" s="34"/>
      <c r="TY106" s="34"/>
      <c r="TZ106" s="34">
        <v>7391.55</v>
      </c>
      <c r="UA106" s="34">
        <v>3734.91</v>
      </c>
      <c r="UB106" s="34">
        <v>1923.45</v>
      </c>
      <c r="UC106" s="34">
        <v>232.5</v>
      </c>
      <c r="UD106" s="34">
        <v>5.13</v>
      </c>
      <c r="UE106" s="34">
        <v>11158.31</v>
      </c>
      <c r="UF106" s="34">
        <v>1516.16</v>
      </c>
      <c r="UG106" s="34"/>
      <c r="UH106" s="34">
        <v>3465</v>
      </c>
      <c r="UI106" s="34">
        <v>119.05</v>
      </c>
      <c r="UJ106" s="34">
        <v>-240.42</v>
      </c>
      <c r="UK106" s="34">
        <v>-127.52</v>
      </c>
      <c r="UL106" s="34">
        <v>-73.47</v>
      </c>
      <c r="UM106" s="34"/>
      <c r="UN106" s="34"/>
      <c r="UO106" s="34"/>
      <c r="UP106" s="34">
        <v>5981.78</v>
      </c>
      <c r="UQ106" s="34">
        <v>3469.5</v>
      </c>
      <c r="UR106" s="34">
        <v>1475.1</v>
      </c>
      <c r="US106" s="34">
        <v>231.93</v>
      </c>
      <c r="UT106" s="34">
        <v>5.24</v>
      </c>
      <c r="UU106" s="34">
        <v>8331.65</v>
      </c>
      <c r="UV106" s="34">
        <v>1516.16</v>
      </c>
      <c r="UW106" s="34"/>
      <c r="UX106" s="34">
        <v>3088.31</v>
      </c>
      <c r="UY106" s="34">
        <v>85.78</v>
      </c>
      <c r="UZ106" s="34">
        <v>-180.98</v>
      </c>
      <c r="VA106" s="34">
        <v>-104.42</v>
      </c>
      <c r="VB106" s="34">
        <v>-48.69</v>
      </c>
      <c r="VC106" s="34"/>
      <c r="VD106" s="34"/>
      <c r="VE106" s="34"/>
      <c r="VF106" s="34">
        <v>3863.84</v>
      </c>
      <c r="VG106" s="34">
        <v>3039.91</v>
      </c>
      <c r="VH106" s="34">
        <v>1302.94</v>
      </c>
      <c r="VI106" s="34">
        <v>124.96</v>
      </c>
      <c r="VJ106" s="34">
        <v>6.02</v>
      </c>
      <c r="VK106" s="34">
        <v>1917.44</v>
      </c>
      <c r="VL106" s="34">
        <v>1651.39</v>
      </c>
      <c r="VM106" s="34"/>
      <c r="VN106" s="34">
        <v>258.16000000000003</v>
      </c>
      <c r="VO106" s="34">
        <v>112.18</v>
      </c>
      <c r="VP106" s="34">
        <v>-29.27</v>
      </c>
      <c r="VQ106" s="34">
        <v>-11.69</v>
      </c>
      <c r="VR106" s="34">
        <v>-11.6</v>
      </c>
      <c r="VS106" s="34"/>
      <c r="VT106" s="34"/>
      <c r="VU106" s="34"/>
      <c r="VV106" s="34">
        <v>1337.31</v>
      </c>
      <c r="VW106" s="34">
        <v>164.66</v>
      </c>
      <c r="VX106" s="34">
        <v>414.81</v>
      </c>
      <c r="VY106" s="34">
        <v>0.66</v>
      </c>
      <c r="VZ106" s="34">
        <v>4.37</v>
      </c>
      <c r="WA106" s="34">
        <v>206.66</v>
      </c>
      <c r="WB106" s="34">
        <v>0</v>
      </c>
      <c r="WC106" s="34"/>
      <c r="WD106" s="34">
        <v>41.48</v>
      </c>
      <c r="WE106" s="34">
        <v>3.88</v>
      </c>
      <c r="WF106" s="34">
        <v>-5.26</v>
      </c>
      <c r="WG106" s="34">
        <v>-2.19</v>
      </c>
      <c r="WH106" s="34">
        <v>-2.7</v>
      </c>
      <c r="WI106" s="34"/>
      <c r="WJ106" s="34"/>
      <c r="WK106" s="34"/>
      <c r="WL106" s="34">
        <v>72.47</v>
      </c>
      <c r="WM106" s="34">
        <v>100.66</v>
      </c>
      <c r="WN106" s="34">
        <v>33.53</v>
      </c>
      <c r="WO106" s="34">
        <v>0</v>
      </c>
      <c r="WP106" s="34">
        <v>5.52</v>
      </c>
      <c r="WQ106" s="34">
        <v>2527.9699999999998</v>
      </c>
      <c r="WR106" s="34">
        <v>0</v>
      </c>
      <c r="WS106" s="34"/>
      <c r="WT106" s="34">
        <v>527.85</v>
      </c>
      <c r="WU106" s="34">
        <v>50.68</v>
      </c>
      <c r="WV106" s="34">
        <v>-85.52</v>
      </c>
      <c r="WW106" s="34">
        <v>-45.73</v>
      </c>
      <c r="WX106" s="34">
        <v>-27.52</v>
      </c>
      <c r="WY106" s="34"/>
      <c r="WZ106" s="34"/>
      <c r="XA106" s="34"/>
      <c r="XB106" s="34">
        <v>1496.13</v>
      </c>
      <c r="XC106" s="34">
        <v>506.8</v>
      </c>
      <c r="XD106" s="34">
        <v>432.31</v>
      </c>
      <c r="XE106" s="34">
        <v>92.72</v>
      </c>
      <c r="XF106" s="34">
        <v>5.71</v>
      </c>
      <c r="XG106" s="34">
        <v>14320.44</v>
      </c>
      <c r="XH106" s="34">
        <v>0</v>
      </c>
      <c r="XI106" s="34"/>
      <c r="XJ106" s="34">
        <v>3288.55</v>
      </c>
      <c r="XK106" s="34">
        <v>909.82</v>
      </c>
      <c r="XL106" s="34">
        <v>-734.56</v>
      </c>
      <c r="XM106" s="34">
        <v>-167.28</v>
      </c>
      <c r="XN106" s="34">
        <v>-500.01</v>
      </c>
      <c r="XO106" s="34"/>
      <c r="XP106" s="34"/>
      <c r="XQ106" s="34"/>
      <c r="XR106" s="34">
        <v>9504.7900000000009</v>
      </c>
      <c r="XS106" s="34">
        <v>1954.54</v>
      </c>
      <c r="XT106" s="34">
        <v>1659.82</v>
      </c>
      <c r="XU106" s="34">
        <v>1201.29</v>
      </c>
      <c r="XV106" s="34">
        <v>5.9</v>
      </c>
      <c r="XW106" s="34">
        <v>9338.57</v>
      </c>
      <c r="XX106" s="34">
        <v>0</v>
      </c>
      <c r="XY106" s="34"/>
      <c r="XZ106" s="34">
        <v>2055.81</v>
      </c>
      <c r="YA106" s="34">
        <v>601.26</v>
      </c>
      <c r="YB106" s="34">
        <v>-428.52</v>
      </c>
      <c r="YC106" s="34">
        <v>-116.9</v>
      </c>
      <c r="YD106" s="34">
        <v>-281.01</v>
      </c>
      <c r="YE106" s="34"/>
      <c r="YF106" s="34"/>
      <c r="YG106" s="34"/>
      <c r="YH106" s="34">
        <v>5887.69</v>
      </c>
      <c r="YI106" s="34">
        <v>1104.5</v>
      </c>
      <c r="YJ106" s="34">
        <v>1320.42</v>
      </c>
      <c r="YK106" s="34">
        <v>1025.96</v>
      </c>
      <c r="YL106" s="34">
        <v>6.84</v>
      </c>
      <c r="YM106" s="34">
        <v>2242.5700000000002</v>
      </c>
      <c r="YN106" s="34">
        <v>0</v>
      </c>
      <c r="YO106" s="34"/>
      <c r="YP106" s="34">
        <v>550.71</v>
      </c>
      <c r="YQ106" s="34">
        <v>80.77</v>
      </c>
      <c r="YR106" s="34">
        <v>-87.68</v>
      </c>
      <c r="YS106" s="34">
        <v>-15.71</v>
      </c>
      <c r="YT106" s="34">
        <v>-65.23</v>
      </c>
      <c r="YU106" s="34"/>
      <c r="YV106" s="34"/>
      <c r="YW106" s="34"/>
      <c r="YX106" s="34">
        <v>1497.2</v>
      </c>
      <c r="YY106" s="34">
        <v>486.38</v>
      </c>
      <c r="YZ106" s="34">
        <v>196.36</v>
      </c>
      <c r="ZA106" s="34">
        <v>62.64</v>
      </c>
      <c r="ZB106" s="34">
        <v>4.43</v>
      </c>
      <c r="ZC106" s="34">
        <v>2739.29</v>
      </c>
      <c r="ZD106" s="34">
        <v>0</v>
      </c>
      <c r="ZE106" s="34"/>
      <c r="ZF106" s="34">
        <v>682.03</v>
      </c>
      <c r="ZG106" s="34">
        <v>227.79</v>
      </c>
      <c r="ZH106" s="34">
        <v>-218.36</v>
      </c>
      <c r="ZI106" s="34">
        <v>-34.67</v>
      </c>
      <c r="ZJ106" s="34">
        <v>-153.76</v>
      </c>
      <c r="ZK106" s="34"/>
      <c r="ZL106" s="34"/>
      <c r="ZM106" s="34"/>
      <c r="ZN106" s="34">
        <v>2119.9</v>
      </c>
      <c r="ZO106" s="34">
        <v>363.66</v>
      </c>
      <c r="ZP106" s="34">
        <v>143.04</v>
      </c>
      <c r="ZQ106" s="34">
        <v>112.69</v>
      </c>
      <c r="ZR106" s="34">
        <v>3.81</v>
      </c>
      <c r="ZS106" s="34">
        <v>38512.910000000003</v>
      </c>
      <c r="ZT106" s="34">
        <v>1882.48</v>
      </c>
      <c r="ZU106" s="34"/>
      <c r="ZV106" s="34">
        <v>7242.33</v>
      </c>
      <c r="ZW106" s="34">
        <v>1197.3800000000001</v>
      </c>
      <c r="ZX106" s="34">
        <v>-1041.94</v>
      </c>
      <c r="ZY106" s="34">
        <v>-221.59</v>
      </c>
      <c r="ZZ106" s="34">
        <v>-743.01</v>
      </c>
      <c r="AAA106" s="34"/>
      <c r="AAB106" s="34"/>
      <c r="AAC106" s="34"/>
      <c r="AAD106" s="34">
        <v>33333.870000000003</v>
      </c>
      <c r="AAE106" s="34">
        <v>3729.78</v>
      </c>
      <c r="AAF106" s="34">
        <v>878.05</v>
      </c>
      <c r="AAG106" s="34">
        <v>571.20000000000005</v>
      </c>
      <c r="AAH106" s="34">
        <v>2.3199999999999998</v>
      </c>
      <c r="AAI106" s="34">
        <v>10866.09</v>
      </c>
      <c r="AAJ106" s="34">
        <v>124.24</v>
      </c>
      <c r="AAK106" s="34"/>
      <c r="AAL106" s="34">
        <v>2056.9899999999998</v>
      </c>
      <c r="AAM106" s="34">
        <v>323.24</v>
      </c>
      <c r="AAN106" s="34">
        <v>-378.34</v>
      </c>
      <c r="AAO106" s="34">
        <v>-139.36000000000001</v>
      </c>
      <c r="AAP106" s="34">
        <v>-200.54</v>
      </c>
      <c r="AAQ106" s="34"/>
      <c r="AAR106" s="34"/>
      <c r="AAS106" s="34"/>
      <c r="AAT106" s="34">
        <v>6085.53</v>
      </c>
      <c r="AAU106" s="34">
        <v>1844.61</v>
      </c>
      <c r="AAV106" s="34">
        <v>1025.98</v>
      </c>
      <c r="AAW106" s="34">
        <v>1909.98</v>
      </c>
      <c r="AAX106" s="34">
        <v>3.63</v>
      </c>
      <c r="AAY106" s="34">
        <v>3686.1</v>
      </c>
      <c r="AAZ106" s="34">
        <v>124.21</v>
      </c>
      <c r="ABA106" s="34"/>
      <c r="ABB106" s="34">
        <v>996.52</v>
      </c>
      <c r="ABC106" s="34">
        <v>85.21</v>
      </c>
      <c r="ABD106" s="34">
        <v>-130.72999999999999</v>
      </c>
      <c r="ABE106" s="34">
        <v>-63.44</v>
      </c>
      <c r="ABF106" s="34">
        <v>-54.24</v>
      </c>
      <c r="ABG106" s="34"/>
      <c r="ABH106" s="34"/>
      <c r="ABI106" s="34"/>
      <c r="ABJ106" s="34">
        <v>2748.58</v>
      </c>
      <c r="ABK106" s="34">
        <v>682.68</v>
      </c>
      <c r="ABL106" s="34">
        <v>146.28</v>
      </c>
      <c r="ABM106" s="34">
        <v>108.55</v>
      </c>
      <c r="ABN106" s="34">
        <v>3.38</v>
      </c>
      <c r="ABO106" s="34">
        <v>1864.24</v>
      </c>
      <c r="ABP106" s="34">
        <v>0</v>
      </c>
      <c r="ABQ106" s="34"/>
      <c r="ABR106" s="34">
        <v>230.16</v>
      </c>
      <c r="ABS106" s="34">
        <v>101.79</v>
      </c>
      <c r="ABT106" s="34">
        <v>-109.55</v>
      </c>
      <c r="ABU106" s="34">
        <v>-25.18</v>
      </c>
      <c r="ABV106" s="34">
        <v>-73.819999999999993</v>
      </c>
      <c r="ABW106" s="34"/>
      <c r="ABX106" s="34"/>
      <c r="ABY106" s="34"/>
      <c r="ABZ106" s="34">
        <v>958.6</v>
      </c>
      <c r="ACA106" s="34">
        <v>630.99</v>
      </c>
      <c r="ACB106" s="34">
        <v>249.89</v>
      </c>
      <c r="ACC106" s="34">
        <v>24.76</v>
      </c>
      <c r="ACD106" s="34">
        <v>5.31</v>
      </c>
      <c r="ACE106" s="34">
        <v>205.44</v>
      </c>
      <c r="ACF106" s="34">
        <v>0</v>
      </c>
      <c r="ACG106" s="34"/>
      <c r="ACH106" s="34">
        <v>51.77</v>
      </c>
      <c r="ACI106" s="34">
        <v>39.18</v>
      </c>
      <c r="ACJ106" s="34">
        <v>-19.940000000000001</v>
      </c>
      <c r="ACK106" s="34">
        <v>-4.25</v>
      </c>
      <c r="ACL106" s="34">
        <v>-13.98</v>
      </c>
      <c r="ACM106" s="34"/>
      <c r="ACN106" s="34"/>
      <c r="ACO106" s="34"/>
      <c r="ACP106" s="34">
        <v>165.1</v>
      </c>
      <c r="ACQ106" s="34">
        <v>23.92</v>
      </c>
      <c r="ACR106" s="34">
        <v>1.1000000000000001</v>
      </c>
      <c r="ACS106" s="34">
        <v>15.32</v>
      </c>
      <c r="ACT106" s="34">
        <v>2.1800000000000002</v>
      </c>
      <c r="ACU106" s="34">
        <v>3355.44</v>
      </c>
      <c r="ACV106" s="34">
        <v>0</v>
      </c>
      <c r="ACW106" s="34"/>
      <c r="ACX106" s="34">
        <v>755.64</v>
      </c>
      <c r="ACY106" s="34">
        <v>96.32</v>
      </c>
      <c r="ACZ106" s="34">
        <v>-111.95</v>
      </c>
      <c r="ADA106" s="34">
        <v>-40.909999999999997</v>
      </c>
      <c r="ADB106" s="34">
        <v>-58.06</v>
      </c>
      <c r="ADC106" s="34"/>
      <c r="ADD106" s="34"/>
      <c r="ADE106" s="34"/>
      <c r="ADF106" s="34">
        <v>2144.92</v>
      </c>
      <c r="ADG106" s="34">
        <v>472.36</v>
      </c>
      <c r="ADH106" s="34">
        <v>628.41999999999996</v>
      </c>
      <c r="ADI106" s="34">
        <v>109.74</v>
      </c>
      <c r="ADJ106" s="34">
        <v>4.88</v>
      </c>
      <c r="ADK106" s="34">
        <v>1754.86</v>
      </c>
      <c r="ADL106" s="34">
        <v>0</v>
      </c>
      <c r="ADM106" s="34"/>
      <c r="ADN106" s="34">
        <v>22.9</v>
      </c>
      <c r="ADO106" s="34">
        <v>0.73</v>
      </c>
      <c r="ADP106" s="34">
        <v>-6.18</v>
      </c>
      <c r="ADQ106" s="34">
        <v>-5.58</v>
      </c>
      <c r="ADR106" s="34">
        <v>-0.44</v>
      </c>
      <c r="ADS106" s="34"/>
      <c r="ADT106" s="34"/>
      <c r="ADU106" s="34"/>
      <c r="ADV106" s="34">
        <v>68.319999999999993</v>
      </c>
      <c r="ADW106" s="34">
        <v>34.65</v>
      </c>
      <c r="ADX106" s="34">
        <v>0.28000000000000003</v>
      </c>
      <c r="ADY106" s="34">
        <v>1651.61</v>
      </c>
      <c r="ADZ106" s="34">
        <v>0.22</v>
      </c>
      <c r="AEA106" s="34">
        <v>4631.72</v>
      </c>
      <c r="AEB106" s="34">
        <v>0</v>
      </c>
      <c r="AEC106" s="34"/>
      <c r="AED106" s="34">
        <v>1967.98</v>
      </c>
      <c r="AEE106" s="34">
        <v>387.03</v>
      </c>
      <c r="AEF106" s="34">
        <v>-296.24</v>
      </c>
      <c r="AEG106" s="34">
        <v>-112.36</v>
      </c>
      <c r="AEH106" s="34">
        <v>-178.16</v>
      </c>
      <c r="AEI106" s="34"/>
      <c r="AEJ106" s="34"/>
      <c r="AEK106" s="34"/>
      <c r="AEL106" s="34">
        <v>2607.25</v>
      </c>
      <c r="AEM106" s="34">
        <v>1234.83</v>
      </c>
      <c r="AEN106" s="34">
        <v>716.53</v>
      </c>
      <c r="AEO106" s="34">
        <v>73.11</v>
      </c>
      <c r="AEP106" s="34">
        <v>5.91</v>
      </c>
      <c r="AEQ106" s="34">
        <v>43500.46</v>
      </c>
      <c r="AER106" s="34">
        <v>0</v>
      </c>
      <c r="AES106" s="34"/>
      <c r="AET106" s="34">
        <v>6111.65</v>
      </c>
      <c r="AEU106" s="34">
        <v>1399.36</v>
      </c>
      <c r="AEV106" s="34">
        <v>-1244.67</v>
      </c>
      <c r="AEW106" s="34">
        <v>-412.34</v>
      </c>
      <c r="AEX106" s="34">
        <v>-779.09</v>
      </c>
      <c r="AEY106" s="34"/>
      <c r="AEZ106" s="34"/>
      <c r="AFA106" s="34"/>
      <c r="AFB106" s="34">
        <v>16698.740000000002</v>
      </c>
      <c r="AFC106" s="34">
        <v>11434.08</v>
      </c>
      <c r="AFD106" s="34">
        <v>8688.2000000000007</v>
      </c>
      <c r="AFE106" s="34">
        <v>6679.44</v>
      </c>
      <c r="AFF106" s="34">
        <v>9.69</v>
      </c>
      <c r="AFG106" s="34">
        <v>43406.45</v>
      </c>
      <c r="AFH106" s="34">
        <v>0</v>
      </c>
      <c r="AFI106" s="34"/>
      <c r="AFJ106" s="34">
        <v>6957.1</v>
      </c>
      <c r="AFK106" s="34">
        <v>1578.94</v>
      </c>
      <c r="AFL106" s="34">
        <v>-987.87</v>
      </c>
      <c r="AFM106" s="34">
        <v>-202.58</v>
      </c>
      <c r="AFN106" s="34">
        <v>-706.63</v>
      </c>
      <c r="AFO106" s="34"/>
      <c r="AFP106" s="34"/>
      <c r="AFQ106" s="34"/>
      <c r="AFR106" s="34">
        <v>31746.09</v>
      </c>
      <c r="AFS106" s="34">
        <v>6382.26</v>
      </c>
      <c r="AFT106" s="34">
        <v>2530.23</v>
      </c>
      <c r="AFU106" s="34">
        <v>2747.87</v>
      </c>
      <c r="AFV106" s="34">
        <v>4.01</v>
      </c>
      <c r="AFW106" s="34">
        <v>2784.74</v>
      </c>
      <c r="AFX106" s="34">
        <v>0</v>
      </c>
      <c r="AFY106" s="34"/>
      <c r="AFZ106" s="34">
        <v>256.38</v>
      </c>
      <c r="AGA106" s="34">
        <v>135.27000000000001</v>
      </c>
      <c r="AGB106" s="34">
        <v>-101.68</v>
      </c>
      <c r="AGC106" s="34">
        <v>-14.22</v>
      </c>
      <c r="AGD106" s="34">
        <v>-76.78</v>
      </c>
      <c r="AGE106" s="34"/>
      <c r="AGF106" s="34"/>
      <c r="AGG106" s="34"/>
      <c r="AGH106" s="34">
        <v>1854.01</v>
      </c>
      <c r="AGI106" s="34">
        <v>357.18</v>
      </c>
      <c r="AGJ106" s="34">
        <v>407.88</v>
      </c>
      <c r="AGK106" s="34">
        <v>165.67</v>
      </c>
      <c r="AGL106" s="34">
        <v>4.38</v>
      </c>
      <c r="AGM106" s="34">
        <v>40621.71</v>
      </c>
      <c r="AGN106" s="34">
        <v>0</v>
      </c>
      <c r="AGO106" s="34"/>
      <c r="AGP106" s="34">
        <v>6700.72</v>
      </c>
      <c r="AGQ106" s="34">
        <v>1443.66</v>
      </c>
      <c r="AGR106" s="34">
        <v>-886.18</v>
      </c>
      <c r="AGS106" s="34">
        <v>-188.35</v>
      </c>
      <c r="AGT106" s="34">
        <v>-629.85</v>
      </c>
      <c r="AGU106" s="34"/>
      <c r="AGV106" s="34"/>
      <c r="AGW106" s="34"/>
      <c r="AGX106" s="34">
        <v>29892.07</v>
      </c>
      <c r="AGY106" s="34">
        <v>6025.09</v>
      </c>
      <c r="AGZ106" s="34">
        <v>2122.35</v>
      </c>
      <c r="AHA106" s="34">
        <v>2582.1999999999998</v>
      </c>
      <c r="AHB106" s="34">
        <v>3.98</v>
      </c>
      <c r="AHC106" s="34">
        <v>241186.66</v>
      </c>
      <c r="AHD106" s="34">
        <v>8195</v>
      </c>
      <c r="AHE106" s="34"/>
      <c r="AHF106" s="34">
        <v>50168.88</v>
      </c>
      <c r="AHG106" s="34">
        <v>8215.23</v>
      </c>
      <c r="AHH106" s="34">
        <v>-7984.05</v>
      </c>
      <c r="AHI106" s="34">
        <v>-2686.39</v>
      </c>
      <c r="AHJ106" s="34">
        <v>-4386.2700000000004</v>
      </c>
      <c r="AHK106" s="34"/>
      <c r="AHL106" s="34"/>
      <c r="AHM106" s="34"/>
      <c r="AHN106" s="34">
        <v>164702.38</v>
      </c>
      <c r="AHO106" s="34">
        <v>40609.14</v>
      </c>
      <c r="AHP106" s="34">
        <v>20163.38</v>
      </c>
      <c r="AHQ106" s="34">
        <v>15711.77</v>
      </c>
      <c r="AHR106" s="34">
        <v>4.6100000000000003</v>
      </c>
      <c r="AHS106" s="32" t="s">
        <v>555</v>
      </c>
      <c r="AHT106" s="32" t="s">
        <v>2327</v>
      </c>
      <c r="AHU106" s="32" t="s">
        <v>290</v>
      </c>
    </row>
    <row r="107" spans="1:906" ht="15" customHeight="1">
      <c r="A107" s="36" t="s">
        <v>308</v>
      </c>
      <c r="B107" s="58" t="s">
        <v>95</v>
      </c>
      <c r="C107" s="36" t="s">
        <v>174</v>
      </c>
      <c r="D107" s="74">
        <v>44926</v>
      </c>
      <c r="E107" s="58" t="s">
        <v>193</v>
      </c>
      <c r="F107" s="58" t="s">
        <v>191</v>
      </c>
      <c r="G107" s="31">
        <v>8825</v>
      </c>
      <c r="H107" s="31">
        <v>2</v>
      </c>
      <c r="I107" s="31"/>
      <c r="J107" s="31">
        <v>1039</v>
      </c>
      <c r="K107" s="31">
        <v>209</v>
      </c>
      <c r="L107" s="31">
        <v>-140</v>
      </c>
      <c r="M107" s="31">
        <v>-29</v>
      </c>
      <c r="N107" s="31">
        <v>-83</v>
      </c>
      <c r="O107" s="31">
        <v>550652</v>
      </c>
      <c r="P107" s="31">
        <v>325829</v>
      </c>
      <c r="Q107" s="31"/>
      <c r="R107" s="31">
        <v>2550</v>
      </c>
      <c r="S107" s="31">
        <v>1149</v>
      </c>
      <c r="T107" s="31">
        <v>3149</v>
      </c>
      <c r="U107" s="180">
        <v>1978</v>
      </c>
      <c r="V107" s="34">
        <v>11.160286901094176</v>
      </c>
      <c r="W107" s="34">
        <v>134</v>
      </c>
      <c r="X107" s="34">
        <v>0</v>
      </c>
      <c r="Y107" s="34"/>
      <c r="Z107" s="34">
        <v>19</v>
      </c>
      <c r="AA107" s="34">
        <v>15</v>
      </c>
      <c r="AB107" s="34">
        <v>-8</v>
      </c>
      <c r="AC107" s="34">
        <v>-1</v>
      </c>
      <c r="AD107" s="34">
        <v>-6</v>
      </c>
      <c r="AE107" s="34">
        <v>84923</v>
      </c>
      <c r="AF107" s="34">
        <v>69671</v>
      </c>
      <c r="AG107" s="34"/>
      <c r="AH107" s="34">
        <v>25</v>
      </c>
      <c r="AI107" s="34">
        <v>25</v>
      </c>
      <c r="AJ107" s="34">
        <v>69</v>
      </c>
      <c r="AK107" s="34">
        <v>15</v>
      </c>
      <c r="AL107" s="34">
        <v>12.33</v>
      </c>
      <c r="AM107" s="34">
        <v>34</v>
      </c>
      <c r="AN107" s="34">
        <v>0</v>
      </c>
      <c r="AO107" s="34"/>
      <c r="AP107" s="34">
        <v>30</v>
      </c>
      <c r="AQ107" s="34">
        <v>0</v>
      </c>
      <c r="AR107" s="34">
        <v>-1</v>
      </c>
      <c r="AS107" s="34">
        <v>-1</v>
      </c>
      <c r="AT107" s="34">
        <v>0</v>
      </c>
      <c r="AU107" s="34">
        <v>12719</v>
      </c>
      <c r="AV107" s="34">
        <v>10448</v>
      </c>
      <c r="AW107" s="34"/>
      <c r="AX107" s="34">
        <v>10</v>
      </c>
      <c r="AY107" s="34">
        <v>3</v>
      </c>
      <c r="AZ107" s="34">
        <v>20</v>
      </c>
      <c r="BA107" s="34">
        <v>0</v>
      </c>
      <c r="BB107" s="34">
        <v>9.69</v>
      </c>
      <c r="BC107" s="34">
        <v>0</v>
      </c>
      <c r="BD107" s="34">
        <v>0</v>
      </c>
      <c r="BE107" s="34"/>
      <c r="BF107" s="34">
        <v>0</v>
      </c>
      <c r="BG107" s="34">
        <v>0</v>
      </c>
      <c r="BH107" s="34">
        <v>0</v>
      </c>
      <c r="BI107" s="34">
        <v>0</v>
      </c>
      <c r="BJ107" s="34">
        <v>0</v>
      </c>
      <c r="BK107" s="34">
        <v>0</v>
      </c>
      <c r="BL107" s="34">
        <v>0</v>
      </c>
      <c r="BM107" s="34"/>
      <c r="BN107" s="34">
        <v>0</v>
      </c>
      <c r="BO107" s="34">
        <v>0</v>
      </c>
      <c r="BP107" s="34">
        <v>0</v>
      </c>
      <c r="BQ107" s="34">
        <v>0</v>
      </c>
      <c r="BR107" s="34">
        <v>0</v>
      </c>
      <c r="BS107" s="34">
        <v>0</v>
      </c>
      <c r="BT107" s="34">
        <v>0</v>
      </c>
      <c r="BU107" s="34"/>
      <c r="BV107" s="34">
        <v>0</v>
      </c>
      <c r="BW107" s="34">
        <v>0</v>
      </c>
      <c r="BX107" s="34">
        <v>0</v>
      </c>
      <c r="BY107" s="34">
        <v>0</v>
      </c>
      <c r="BZ107" s="34">
        <v>0</v>
      </c>
      <c r="CA107" s="34">
        <v>0</v>
      </c>
      <c r="CB107" s="34">
        <v>0</v>
      </c>
      <c r="CC107" s="34"/>
      <c r="CD107" s="34">
        <v>0</v>
      </c>
      <c r="CE107" s="34">
        <v>0</v>
      </c>
      <c r="CF107" s="34">
        <v>0</v>
      </c>
      <c r="CG107" s="34">
        <v>0</v>
      </c>
      <c r="CH107" s="34">
        <v>0</v>
      </c>
      <c r="CI107" s="34">
        <v>0</v>
      </c>
      <c r="CJ107" s="34">
        <v>0</v>
      </c>
      <c r="CK107" s="34"/>
      <c r="CL107" s="34">
        <v>0</v>
      </c>
      <c r="CM107" s="34">
        <v>0</v>
      </c>
      <c r="CN107" s="34">
        <v>0</v>
      </c>
      <c r="CO107" s="34">
        <v>0</v>
      </c>
      <c r="CP107" s="34">
        <v>0</v>
      </c>
      <c r="CQ107" s="34">
        <v>0</v>
      </c>
      <c r="CR107" s="34">
        <v>0</v>
      </c>
      <c r="CS107" s="34"/>
      <c r="CT107" s="34">
        <v>0</v>
      </c>
      <c r="CU107" s="34">
        <v>0</v>
      </c>
      <c r="CV107" s="34">
        <v>0</v>
      </c>
      <c r="CW107" s="34">
        <v>0</v>
      </c>
      <c r="CX107" s="34">
        <v>0</v>
      </c>
      <c r="CY107" s="34">
        <v>34</v>
      </c>
      <c r="CZ107" s="34">
        <v>0</v>
      </c>
      <c r="DA107" s="34"/>
      <c r="DB107" s="34">
        <v>30</v>
      </c>
      <c r="DC107" s="34">
        <v>0</v>
      </c>
      <c r="DD107" s="34">
        <v>-1</v>
      </c>
      <c r="DE107" s="34">
        <v>-1</v>
      </c>
      <c r="DF107" s="34">
        <v>0</v>
      </c>
      <c r="DG107" s="34">
        <v>12646</v>
      </c>
      <c r="DH107" s="34">
        <v>10387</v>
      </c>
      <c r="DI107" s="34"/>
      <c r="DJ107" s="34">
        <v>10</v>
      </c>
      <c r="DK107" s="34">
        <v>3</v>
      </c>
      <c r="DL107" s="34">
        <v>20</v>
      </c>
      <c r="DM107" s="34">
        <v>0</v>
      </c>
      <c r="DN107" s="34">
        <v>9.7100000000000009</v>
      </c>
      <c r="DO107" s="34">
        <v>0</v>
      </c>
      <c r="DP107" s="34">
        <v>0</v>
      </c>
      <c r="DQ107" s="34"/>
      <c r="DR107" s="34">
        <v>0</v>
      </c>
      <c r="DS107" s="34">
        <v>0</v>
      </c>
      <c r="DT107" s="34">
        <v>0</v>
      </c>
      <c r="DU107" s="34">
        <v>0</v>
      </c>
      <c r="DV107" s="34">
        <v>0</v>
      </c>
      <c r="DW107" s="34">
        <v>73</v>
      </c>
      <c r="DX107" s="34">
        <v>61</v>
      </c>
      <c r="DY107" s="34"/>
      <c r="DZ107" s="34">
        <v>0</v>
      </c>
      <c r="EA107" s="34">
        <v>0</v>
      </c>
      <c r="EB107" s="34">
        <v>0</v>
      </c>
      <c r="EC107" s="34">
        <v>0</v>
      </c>
      <c r="ED107" s="34">
        <v>0.92</v>
      </c>
      <c r="EE107" s="34">
        <v>524</v>
      </c>
      <c r="EF107" s="34">
        <v>0</v>
      </c>
      <c r="EG107" s="34"/>
      <c r="EH107" s="34">
        <v>60</v>
      </c>
      <c r="EI107" s="34">
        <v>48</v>
      </c>
      <c r="EJ107" s="34">
        <v>-19</v>
      </c>
      <c r="EK107" s="34">
        <v>-2</v>
      </c>
      <c r="EL107" s="34">
        <v>-15</v>
      </c>
      <c r="EM107" s="34">
        <v>106878</v>
      </c>
      <c r="EN107" s="34">
        <v>90064</v>
      </c>
      <c r="EO107" s="34"/>
      <c r="EP107" s="34">
        <v>225</v>
      </c>
      <c r="EQ107" s="34">
        <v>120</v>
      </c>
      <c r="ER107" s="34">
        <v>132</v>
      </c>
      <c r="ES107" s="34">
        <v>48</v>
      </c>
      <c r="ET107" s="34">
        <v>8.34</v>
      </c>
      <c r="EU107" s="34">
        <v>81</v>
      </c>
      <c r="EV107" s="34">
        <v>0</v>
      </c>
      <c r="EW107" s="34"/>
      <c r="EX107" s="34">
        <v>9</v>
      </c>
      <c r="EY107" s="34">
        <v>2</v>
      </c>
      <c r="EZ107" s="34">
        <v>-1</v>
      </c>
      <c r="FA107" s="34">
        <v>0</v>
      </c>
      <c r="FB107" s="34">
        <v>0</v>
      </c>
      <c r="FC107" s="34">
        <v>9272</v>
      </c>
      <c r="FD107" s="34">
        <v>6467</v>
      </c>
      <c r="FE107" s="34"/>
      <c r="FF107" s="34">
        <v>23</v>
      </c>
      <c r="FG107" s="34">
        <v>25</v>
      </c>
      <c r="FH107" s="34">
        <v>28</v>
      </c>
      <c r="FI107" s="34">
        <v>4</v>
      </c>
      <c r="FJ107" s="34">
        <v>9.2799999999999994</v>
      </c>
      <c r="FK107" s="34">
        <v>22</v>
      </c>
      <c r="FL107" s="34">
        <v>0</v>
      </c>
      <c r="FM107" s="34"/>
      <c r="FN107" s="34">
        <v>1</v>
      </c>
      <c r="FO107" s="34">
        <v>3</v>
      </c>
      <c r="FP107" s="34">
        <v>-2</v>
      </c>
      <c r="FQ107" s="34">
        <v>0</v>
      </c>
      <c r="FR107" s="34">
        <v>-2</v>
      </c>
      <c r="FS107" s="34">
        <v>1650</v>
      </c>
      <c r="FT107" s="34">
        <v>1178</v>
      </c>
      <c r="FU107" s="34"/>
      <c r="FV107" s="34">
        <v>5</v>
      </c>
      <c r="FW107" s="34">
        <v>0</v>
      </c>
      <c r="FX107" s="34">
        <v>14</v>
      </c>
      <c r="FY107" s="34">
        <v>4</v>
      </c>
      <c r="FZ107" s="34">
        <v>13.62</v>
      </c>
      <c r="GA107" s="34">
        <v>0</v>
      </c>
      <c r="GB107" s="34">
        <v>0</v>
      </c>
      <c r="GC107" s="34"/>
      <c r="GD107" s="34">
        <v>0</v>
      </c>
      <c r="GE107" s="34">
        <v>0</v>
      </c>
      <c r="GF107" s="34">
        <v>0</v>
      </c>
      <c r="GG107" s="34">
        <v>0</v>
      </c>
      <c r="GH107" s="34">
        <v>0</v>
      </c>
      <c r="GI107" s="34">
        <v>0</v>
      </c>
      <c r="GJ107" s="34">
        <v>0</v>
      </c>
      <c r="GK107" s="34"/>
      <c r="GL107" s="34">
        <v>0</v>
      </c>
      <c r="GM107" s="34">
        <v>0</v>
      </c>
      <c r="GN107" s="34">
        <v>0</v>
      </c>
      <c r="GO107" s="34">
        <v>0</v>
      </c>
      <c r="GP107" s="34">
        <v>0</v>
      </c>
      <c r="GQ107" s="34">
        <v>5</v>
      </c>
      <c r="GR107" s="34">
        <v>0</v>
      </c>
      <c r="GS107" s="34"/>
      <c r="GT107" s="34">
        <v>4</v>
      </c>
      <c r="GU107" s="34">
        <v>0</v>
      </c>
      <c r="GV107" s="34">
        <v>0</v>
      </c>
      <c r="GW107" s="34">
        <v>0</v>
      </c>
      <c r="GX107" s="34">
        <v>0</v>
      </c>
      <c r="GY107" s="34">
        <v>357</v>
      </c>
      <c r="GZ107" s="34">
        <v>277</v>
      </c>
      <c r="HA107" s="34"/>
      <c r="HB107" s="34">
        <v>3</v>
      </c>
      <c r="HC107" s="34">
        <v>1</v>
      </c>
      <c r="HD107" s="34">
        <v>1</v>
      </c>
      <c r="HE107" s="34">
        <v>0</v>
      </c>
      <c r="HF107" s="34">
        <v>6.64</v>
      </c>
      <c r="HG107" s="34">
        <v>8</v>
      </c>
      <c r="HH107" s="34">
        <v>0</v>
      </c>
      <c r="HI107" s="34"/>
      <c r="HJ107" s="34">
        <v>1</v>
      </c>
      <c r="HK107" s="34">
        <v>0</v>
      </c>
      <c r="HL107" s="34">
        <v>0</v>
      </c>
      <c r="HM107" s="34">
        <v>0</v>
      </c>
      <c r="HN107" s="34">
        <v>0</v>
      </c>
      <c r="HO107" s="34">
        <v>616</v>
      </c>
      <c r="HP107" s="34">
        <v>568</v>
      </c>
      <c r="HQ107" s="34"/>
      <c r="HR107" s="34">
        <v>3</v>
      </c>
      <c r="HS107" s="34">
        <v>4</v>
      </c>
      <c r="HT107" s="34">
        <v>0</v>
      </c>
      <c r="HU107" s="34">
        <v>0</v>
      </c>
      <c r="HV107" s="34">
        <v>6.07</v>
      </c>
      <c r="HW107" s="34">
        <v>1</v>
      </c>
      <c r="HX107" s="34">
        <v>0</v>
      </c>
      <c r="HY107" s="34"/>
      <c r="HZ107" s="34">
        <v>0</v>
      </c>
      <c r="IA107" s="34">
        <v>0</v>
      </c>
      <c r="IB107" s="34">
        <v>0</v>
      </c>
      <c r="IC107" s="34">
        <v>0</v>
      </c>
      <c r="ID107" s="34">
        <v>0</v>
      </c>
      <c r="IE107" s="34">
        <v>197</v>
      </c>
      <c r="IF107" s="34">
        <v>74</v>
      </c>
      <c r="IG107" s="34"/>
      <c r="IH107" s="34">
        <v>1</v>
      </c>
      <c r="II107" s="34">
        <v>0</v>
      </c>
      <c r="IJ107" s="34">
        <v>0</v>
      </c>
      <c r="IK107" s="34">
        <v>0</v>
      </c>
      <c r="IL107" s="34">
        <v>4.57</v>
      </c>
      <c r="IM107" s="34">
        <v>93</v>
      </c>
      <c r="IN107" s="34">
        <v>0</v>
      </c>
      <c r="IO107" s="34"/>
      <c r="IP107" s="34">
        <v>19</v>
      </c>
      <c r="IQ107" s="34">
        <v>1</v>
      </c>
      <c r="IR107" s="34">
        <v>-1</v>
      </c>
      <c r="IS107" s="34">
        <v>-1</v>
      </c>
      <c r="IT107" s="34">
        <v>0</v>
      </c>
      <c r="IU107" s="34">
        <v>7483</v>
      </c>
      <c r="IV107" s="34">
        <v>4202</v>
      </c>
      <c r="IW107" s="34"/>
      <c r="IX107" s="34">
        <v>28</v>
      </c>
      <c r="IY107" s="34">
        <v>24</v>
      </c>
      <c r="IZ107" s="34">
        <v>30</v>
      </c>
      <c r="JA107" s="34">
        <v>10</v>
      </c>
      <c r="JB107" s="34">
        <v>9.65</v>
      </c>
      <c r="JC107" s="34">
        <v>7</v>
      </c>
      <c r="JD107" s="34">
        <v>0</v>
      </c>
      <c r="JE107" s="34"/>
      <c r="JF107" s="34">
        <v>0</v>
      </c>
      <c r="JG107" s="34">
        <v>0</v>
      </c>
      <c r="JH107" s="34">
        <v>0</v>
      </c>
      <c r="JI107" s="34">
        <v>0</v>
      </c>
      <c r="JJ107" s="34">
        <v>0</v>
      </c>
      <c r="JK107" s="34">
        <v>3321</v>
      </c>
      <c r="JL107" s="34">
        <v>2982</v>
      </c>
      <c r="JM107" s="34"/>
      <c r="JN107" s="34">
        <v>3</v>
      </c>
      <c r="JO107" s="34">
        <v>1</v>
      </c>
      <c r="JP107" s="34">
        <v>1</v>
      </c>
      <c r="JQ107" s="34">
        <v>2</v>
      </c>
      <c r="JR107" s="34">
        <v>11.07</v>
      </c>
      <c r="JS107" s="34">
        <v>12</v>
      </c>
      <c r="JT107" s="34">
        <v>0</v>
      </c>
      <c r="JU107" s="34"/>
      <c r="JV107" s="34">
        <v>1</v>
      </c>
      <c r="JW107" s="34">
        <v>0</v>
      </c>
      <c r="JX107" s="34">
        <v>0</v>
      </c>
      <c r="JY107" s="34">
        <v>0</v>
      </c>
      <c r="JZ107" s="34">
        <v>0</v>
      </c>
      <c r="KA107" s="34">
        <v>496</v>
      </c>
      <c r="KB107" s="34">
        <v>50</v>
      </c>
      <c r="KC107" s="34"/>
      <c r="KD107" s="34">
        <v>5</v>
      </c>
      <c r="KE107" s="34">
        <v>3</v>
      </c>
      <c r="KF107" s="34">
        <v>2</v>
      </c>
      <c r="KG107" s="34">
        <v>3</v>
      </c>
      <c r="KH107" s="34">
        <v>9.1300000000000008</v>
      </c>
      <c r="KI107" s="34">
        <v>0</v>
      </c>
      <c r="KJ107" s="34">
        <v>0</v>
      </c>
      <c r="KK107" s="34"/>
      <c r="KL107" s="34">
        <v>0</v>
      </c>
      <c r="KM107" s="34">
        <v>0</v>
      </c>
      <c r="KN107" s="34">
        <v>0</v>
      </c>
      <c r="KO107" s="34">
        <v>0</v>
      </c>
      <c r="KP107" s="34">
        <v>0</v>
      </c>
      <c r="KQ107" s="34">
        <v>0</v>
      </c>
      <c r="KR107" s="34">
        <v>0</v>
      </c>
      <c r="KS107" s="34"/>
      <c r="KT107" s="34">
        <v>0</v>
      </c>
      <c r="KU107" s="34">
        <v>0</v>
      </c>
      <c r="KV107" s="34">
        <v>0</v>
      </c>
      <c r="KW107" s="34">
        <v>0</v>
      </c>
      <c r="KX107" s="34">
        <v>0</v>
      </c>
      <c r="KY107" s="34">
        <v>5</v>
      </c>
      <c r="KZ107" s="34">
        <v>0</v>
      </c>
      <c r="LA107" s="34"/>
      <c r="LB107" s="34">
        <v>0</v>
      </c>
      <c r="LC107" s="34">
        <v>0</v>
      </c>
      <c r="LD107" s="34">
        <v>0</v>
      </c>
      <c r="LE107" s="34">
        <v>0</v>
      </c>
      <c r="LF107" s="34">
        <v>0</v>
      </c>
      <c r="LG107" s="34">
        <v>2811</v>
      </c>
      <c r="LH107" s="34">
        <v>2596</v>
      </c>
      <c r="LI107" s="34"/>
      <c r="LJ107" s="34">
        <v>3</v>
      </c>
      <c r="LK107" s="34">
        <v>1</v>
      </c>
      <c r="LL107" s="34">
        <v>0</v>
      </c>
      <c r="LM107" s="34">
        <v>1</v>
      </c>
      <c r="LN107" s="34">
        <v>5.65</v>
      </c>
      <c r="LO107" s="34">
        <v>0</v>
      </c>
      <c r="LP107" s="34">
        <v>0</v>
      </c>
      <c r="LQ107" s="34"/>
      <c r="LR107" s="34">
        <v>0</v>
      </c>
      <c r="LS107" s="34">
        <v>0</v>
      </c>
      <c r="LT107" s="34">
        <v>0</v>
      </c>
      <c r="LU107" s="34">
        <v>0</v>
      </c>
      <c r="LV107" s="34">
        <v>0</v>
      </c>
      <c r="LW107" s="34">
        <v>0</v>
      </c>
      <c r="LX107" s="34">
        <v>0</v>
      </c>
      <c r="LY107" s="34"/>
      <c r="LZ107" s="34">
        <v>0</v>
      </c>
      <c r="MA107" s="34">
        <v>0</v>
      </c>
      <c r="MB107" s="34">
        <v>0</v>
      </c>
      <c r="MC107" s="34">
        <v>0</v>
      </c>
      <c r="MD107" s="34">
        <v>27.96</v>
      </c>
      <c r="ME107" s="34">
        <v>7</v>
      </c>
      <c r="MF107" s="34">
        <v>0</v>
      </c>
      <c r="MG107" s="34"/>
      <c r="MH107" s="34">
        <v>2</v>
      </c>
      <c r="MI107" s="34">
        <v>0</v>
      </c>
      <c r="MJ107" s="34">
        <v>0</v>
      </c>
      <c r="MK107" s="34">
        <v>0</v>
      </c>
      <c r="ML107" s="34">
        <v>0</v>
      </c>
      <c r="MM107" s="34">
        <v>464</v>
      </c>
      <c r="MN107" s="34">
        <v>180</v>
      </c>
      <c r="MO107" s="34"/>
      <c r="MP107" s="34">
        <v>4</v>
      </c>
      <c r="MQ107" s="34">
        <v>1</v>
      </c>
      <c r="MR107" s="34">
        <v>0</v>
      </c>
      <c r="MS107" s="34">
        <v>1</v>
      </c>
      <c r="MT107" s="34">
        <v>6.62</v>
      </c>
      <c r="MU107" s="34">
        <v>33</v>
      </c>
      <c r="MV107" s="34">
        <v>0</v>
      </c>
      <c r="MW107" s="34"/>
      <c r="MX107" s="34">
        <v>1</v>
      </c>
      <c r="MY107" s="34">
        <v>7</v>
      </c>
      <c r="MZ107" s="34">
        <v>-3</v>
      </c>
      <c r="NA107" s="34">
        <v>0</v>
      </c>
      <c r="NB107" s="34">
        <v>-3</v>
      </c>
      <c r="NC107" s="34">
        <v>49992</v>
      </c>
      <c r="ND107" s="34">
        <v>48263</v>
      </c>
      <c r="NE107" s="34"/>
      <c r="NF107" s="34">
        <v>15</v>
      </c>
      <c r="NG107" s="34">
        <v>8</v>
      </c>
      <c r="NH107" s="34">
        <v>7</v>
      </c>
      <c r="NI107" s="34">
        <v>3</v>
      </c>
      <c r="NJ107" s="34">
        <v>8.35</v>
      </c>
      <c r="NK107" s="34">
        <v>8</v>
      </c>
      <c r="NL107" s="34">
        <v>0</v>
      </c>
      <c r="NM107" s="34"/>
      <c r="NN107" s="34">
        <v>0</v>
      </c>
      <c r="NO107" s="34">
        <v>2</v>
      </c>
      <c r="NP107" s="34">
        <v>-1</v>
      </c>
      <c r="NQ107" s="34">
        <v>0</v>
      </c>
      <c r="NR107" s="34">
        <v>-1</v>
      </c>
      <c r="NS107" s="34">
        <v>20178</v>
      </c>
      <c r="NT107" s="34">
        <v>19708</v>
      </c>
      <c r="NU107" s="34"/>
      <c r="NV107" s="34">
        <v>4</v>
      </c>
      <c r="NW107" s="34">
        <v>4</v>
      </c>
      <c r="NX107" s="34">
        <v>0</v>
      </c>
      <c r="NY107" s="34">
        <v>0</v>
      </c>
      <c r="NZ107" s="34">
        <v>3.46</v>
      </c>
      <c r="OA107" s="34">
        <v>75</v>
      </c>
      <c r="OB107" s="34">
        <v>0</v>
      </c>
      <c r="OC107" s="34"/>
      <c r="OD107" s="34">
        <v>9</v>
      </c>
      <c r="OE107" s="34">
        <v>6</v>
      </c>
      <c r="OF107" s="34">
        <v>-3</v>
      </c>
      <c r="OG107" s="34">
        <v>0</v>
      </c>
      <c r="OH107" s="34">
        <v>-3</v>
      </c>
      <c r="OI107" s="34">
        <v>3835</v>
      </c>
      <c r="OJ107" s="34">
        <v>1616</v>
      </c>
      <c r="OK107" s="34"/>
      <c r="OL107" s="34">
        <v>33</v>
      </c>
      <c r="OM107" s="34">
        <v>19</v>
      </c>
      <c r="ON107" s="34">
        <v>16</v>
      </c>
      <c r="OO107" s="34">
        <v>7</v>
      </c>
      <c r="OP107" s="34">
        <v>7.72</v>
      </c>
      <c r="OQ107" s="34">
        <v>45</v>
      </c>
      <c r="OR107" s="34">
        <v>0</v>
      </c>
      <c r="OS107" s="34"/>
      <c r="OT107" s="34">
        <v>1</v>
      </c>
      <c r="OU107" s="34">
        <v>6</v>
      </c>
      <c r="OV107" s="34">
        <v>-3</v>
      </c>
      <c r="OW107" s="34">
        <v>0</v>
      </c>
      <c r="OX107" s="34">
        <v>-3</v>
      </c>
      <c r="OY107" s="34">
        <v>1196</v>
      </c>
      <c r="OZ107" s="34">
        <v>705</v>
      </c>
      <c r="PA107" s="34"/>
      <c r="PB107" s="34">
        <v>32</v>
      </c>
      <c r="PC107" s="34">
        <v>1</v>
      </c>
      <c r="PD107" s="34">
        <v>3</v>
      </c>
      <c r="PE107" s="34">
        <v>8</v>
      </c>
      <c r="PF107" s="34">
        <v>7.07</v>
      </c>
      <c r="PG107" s="34">
        <v>5</v>
      </c>
      <c r="PH107" s="34">
        <v>0</v>
      </c>
      <c r="PI107" s="34"/>
      <c r="PJ107" s="34">
        <v>0</v>
      </c>
      <c r="PK107" s="34">
        <v>1</v>
      </c>
      <c r="PL107" s="34">
        <v>0</v>
      </c>
      <c r="PM107" s="34">
        <v>0</v>
      </c>
      <c r="PN107" s="34">
        <v>0</v>
      </c>
      <c r="PO107" s="34">
        <v>139</v>
      </c>
      <c r="PP107" s="34">
        <v>42</v>
      </c>
      <c r="PQ107" s="34"/>
      <c r="PR107" s="34">
        <v>3</v>
      </c>
      <c r="PS107" s="34">
        <v>0</v>
      </c>
      <c r="PT107" s="34">
        <v>2</v>
      </c>
      <c r="PU107" s="34">
        <v>0</v>
      </c>
      <c r="PV107" s="34">
        <v>7.49</v>
      </c>
      <c r="PW107" s="34">
        <v>44</v>
      </c>
      <c r="PX107" s="34">
        <v>0</v>
      </c>
      <c r="PY107" s="34"/>
      <c r="PZ107" s="34">
        <v>7</v>
      </c>
      <c r="QA107" s="34">
        <v>3</v>
      </c>
      <c r="QB107" s="34">
        <v>-1</v>
      </c>
      <c r="QC107" s="34">
        <v>0</v>
      </c>
      <c r="QD107" s="34">
        <v>-1</v>
      </c>
      <c r="QE107" s="34">
        <v>1253</v>
      </c>
      <c r="QF107" s="34">
        <v>453</v>
      </c>
      <c r="QG107" s="34"/>
      <c r="QH107" s="34">
        <v>24</v>
      </c>
      <c r="QI107" s="34">
        <v>10</v>
      </c>
      <c r="QJ107" s="34">
        <v>8</v>
      </c>
      <c r="QK107" s="34">
        <v>2</v>
      </c>
      <c r="QL107" s="34">
        <v>7.02</v>
      </c>
      <c r="QM107" s="34">
        <v>18</v>
      </c>
      <c r="QN107" s="34">
        <v>0</v>
      </c>
      <c r="QO107" s="34"/>
      <c r="QP107" s="34">
        <v>1</v>
      </c>
      <c r="QQ107" s="34">
        <v>15</v>
      </c>
      <c r="QR107" s="34">
        <v>-1</v>
      </c>
      <c r="QS107" s="34">
        <v>0</v>
      </c>
      <c r="QT107" s="34">
        <v>-1</v>
      </c>
      <c r="QU107" s="34">
        <v>246</v>
      </c>
      <c r="QV107" s="34">
        <v>162</v>
      </c>
      <c r="QW107" s="34"/>
      <c r="QX107" s="34">
        <v>16</v>
      </c>
      <c r="QY107" s="34">
        <v>1</v>
      </c>
      <c r="QZ107" s="34">
        <v>0</v>
      </c>
      <c r="RA107" s="34">
        <v>0</v>
      </c>
      <c r="RB107" s="34">
        <v>2.1</v>
      </c>
      <c r="RC107" s="34">
        <v>3</v>
      </c>
      <c r="RD107" s="34">
        <v>0</v>
      </c>
      <c r="RE107" s="34"/>
      <c r="RF107" s="34">
        <v>0</v>
      </c>
      <c r="RG107" s="34">
        <v>0</v>
      </c>
      <c r="RH107" s="34">
        <v>0</v>
      </c>
      <c r="RI107" s="34">
        <v>0</v>
      </c>
      <c r="RJ107" s="34">
        <v>0</v>
      </c>
      <c r="RK107" s="34">
        <v>108</v>
      </c>
      <c r="RL107" s="34">
        <v>11</v>
      </c>
      <c r="RM107" s="34"/>
      <c r="RN107" s="34">
        <v>0</v>
      </c>
      <c r="RO107" s="34">
        <v>0</v>
      </c>
      <c r="RP107" s="34">
        <v>2</v>
      </c>
      <c r="RQ107" s="34">
        <v>1</v>
      </c>
      <c r="RR107" s="34">
        <v>19.34</v>
      </c>
      <c r="RS107" s="34">
        <v>20</v>
      </c>
      <c r="RT107" s="34">
        <v>0</v>
      </c>
      <c r="RU107" s="34"/>
      <c r="RV107" s="34">
        <v>2</v>
      </c>
      <c r="RW107" s="34">
        <v>2</v>
      </c>
      <c r="RX107" s="34">
        <v>-1</v>
      </c>
      <c r="RY107" s="34">
        <v>0</v>
      </c>
      <c r="RZ107" s="34">
        <v>-1</v>
      </c>
      <c r="SA107" s="34">
        <v>1736</v>
      </c>
      <c r="SB107" s="34">
        <v>193</v>
      </c>
      <c r="SC107" s="34"/>
      <c r="SD107" s="34">
        <v>7</v>
      </c>
      <c r="SE107" s="34">
        <v>6</v>
      </c>
      <c r="SF107" s="34">
        <v>6</v>
      </c>
      <c r="SG107" s="34">
        <v>1</v>
      </c>
      <c r="SH107" s="34">
        <v>8.1</v>
      </c>
      <c r="SI107" s="34">
        <v>5</v>
      </c>
      <c r="SJ107" s="34">
        <v>0</v>
      </c>
      <c r="SK107" s="34"/>
      <c r="SL107" s="34">
        <v>1</v>
      </c>
      <c r="SM107" s="34">
        <v>0</v>
      </c>
      <c r="SN107" s="34">
        <v>0</v>
      </c>
      <c r="SO107" s="34">
        <v>0</v>
      </c>
      <c r="SP107" s="34">
        <v>0</v>
      </c>
      <c r="SQ107" s="34">
        <v>332</v>
      </c>
      <c r="SR107" s="34">
        <v>183</v>
      </c>
      <c r="SS107" s="34"/>
      <c r="ST107" s="34">
        <v>3</v>
      </c>
      <c r="SU107" s="34">
        <v>1</v>
      </c>
      <c r="SV107" s="34">
        <v>2</v>
      </c>
      <c r="SW107" s="34">
        <v>0</v>
      </c>
      <c r="SX107" s="34">
        <v>6.79</v>
      </c>
      <c r="SY107" s="34">
        <v>26</v>
      </c>
      <c r="SZ107" s="34">
        <v>0</v>
      </c>
      <c r="TA107" s="34"/>
      <c r="TB107" s="34">
        <v>2</v>
      </c>
      <c r="TC107" s="34">
        <v>0</v>
      </c>
      <c r="TD107" s="34">
        <v>0</v>
      </c>
      <c r="TE107" s="34">
        <v>0</v>
      </c>
      <c r="TF107" s="34">
        <v>0</v>
      </c>
      <c r="TG107" s="34">
        <v>1197</v>
      </c>
      <c r="TH107" s="34">
        <v>153</v>
      </c>
      <c r="TI107" s="34"/>
      <c r="TJ107" s="34">
        <v>9</v>
      </c>
      <c r="TK107" s="34">
        <v>6</v>
      </c>
      <c r="TL107" s="34">
        <v>10</v>
      </c>
      <c r="TM107" s="34">
        <v>1</v>
      </c>
      <c r="TN107" s="34">
        <v>8.77</v>
      </c>
      <c r="TO107" s="34">
        <v>154</v>
      </c>
      <c r="TP107" s="34">
        <v>2</v>
      </c>
      <c r="TQ107" s="34"/>
      <c r="TR107" s="34">
        <v>11</v>
      </c>
      <c r="TS107" s="34">
        <v>2</v>
      </c>
      <c r="TT107" s="34">
        <v>-2</v>
      </c>
      <c r="TU107" s="34">
        <v>0</v>
      </c>
      <c r="TV107" s="34">
        <v>-1</v>
      </c>
      <c r="TW107" s="34">
        <v>56192</v>
      </c>
      <c r="TX107" s="34">
        <v>28121</v>
      </c>
      <c r="TY107" s="34"/>
      <c r="TZ107" s="34">
        <v>32</v>
      </c>
      <c r="UA107" s="34">
        <v>31</v>
      </c>
      <c r="UB107" s="34">
        <v>79</v>
      </c>
      <c r="UC107" s="34">
        <v>11</v>
      </c>
      <c r="UD107" s="34">
        <v>10.99</v>
      </c>
      <c r="UE107" s="34">
        <v>68</v>
      </c>
      <c r="UF107" s="34">
        <v>1</v>
      </c>
      <c r="UG107" s="34"/>
      <c r="UH107" s="34">
        <v>9</v>
      </c>
      <c r="UI107" s="34">
        <v>0</v>
      </c>
      <c r="UJ107" s="34">
        <v>-1</v>
      </c>
      <c r="UK107" s="34">
        <v>0</v>
      </c>
      <c r="UL107" s="34">
        <v>0</v>
      </c>
      <c r="UM107" s="34">
        <v>29299</v>
      </c>
      <c r="UN107" s="34">
        <v>15239</v>
      </c>
      <c r="UO107" s="34"/>
      <c r="UP107" s="34">
        <v>16</v>
      </c>
      <c r="UQ107" s="34">
        <v>11</v>
      </c>
      <c r="UR107" s="34">
        <v>33</v>
      </c>
      <c r="US107" s="34">
        <v>7</v>
      </c>
      <c r="UT107" s="34">
        <v>11.58</v>
      </c>
      <c r="UU107" s="34">
        <v>63</v>
      </c>
      <c r="UV107" s="34">
        <v>1</v>
      </c>
      <c r="UW107" s="34"/>
      <c r="UX107" s="34">
        <v>9</v>
      </c>
      <c r="UY107" s="34">
        <v>0</v>
      </c>
      <c r="UZ107" s="34">
        <v>0</v>
      </c>
      <c r="VA107" s="34">
        <v>0</v>
      </c>
      <c r="VB107" s="34">
        <v>0</v>
      </c>
      <c r="VC107" s="34">
        <v>26448</v>
      </c>
      <c r="VD107" s="34">
        <v>13625</v>
      </c>
      <c r="VE107" s="34"/>
      <c r="VF107" s="34">
        <v>14</v>
      </c>
      <c r="VG107" s="34">
        <v>10</v>
      </c>
      <c r="VH107" s="34">
        <v>31</v>
      </c>
      <c r="VI107" s="34">
        <v>7</v>
      </c>
      <c r="VJ107" s="34">
        <v>11.72</v>
      </c>
      <c r="VK107" s="34">
        <v>1</v>
      </c>
      <c r="VL107" s="34">
        <v>1</v>
      </c>
      <c r="VM107" s="34"/>
      <c r="VN107" s="34">
        <v>0</v>
      </c>
      <c r="VO107" s="34">
        <v>0</v>
      </c>
      <c r="VP107" s="34">
        <v>0</v>
      </c>
      <c r="VQ107" s="34">
        <v>0</v>
      </c>
      <c r="VR107" s="34">
        <v>0</v>
      </c>
      <c r="VS107" s="34">
        <v>662</v>
      </c>
      <c r="VT107" s="34">
        <v>386</v>
      </c>
      <c r="VU107" s="34"/>
      <c r="VV107" s="34">
        <v>1</v>
      </c>
      <c r="VW107" s="34">
        <v>0</v>
      </c>
      <c r="VX107" s="34">
        <v>0</v>
      </c>
      <c r="VY107" s="34">
        <v>0</v>
      </c>
      <c r="VZ107" s="34">
        <v>8.25</v>
      </c>
      <c r="WA107" s="34">
        <v>85</v>
      </c>
      <c r="WB107" s="34">
        <v>0</v>
      </c>
      <c r="WC107" s="34"/>
      <c r="WD107" s="34">
        <v>1</v>
      </c>
      <c r="WE107" s="34">
        <v>2</v>
      </c>
      <c r="WF107" s="34">
        <v>-1</v>
      </c>
      <c r="WG107" s="34">
        <v>0</v>
      </c>
      <c r="WH107" s="34">
        <v>-1</v>
      </c>
      <c r="WI107" s="34">
        <v>26231</v>
      </c>
      <c r="WJ107" s="34">
        <v>12496</v>
      </c>
      <c r="WK107" s="34"/>
      <c r="WL107" s="34">
        <v>16</v>
      </c>
      <c r="WM107" s="34">
        <v>20</v>
      </c>
      <c r="WN107" s="34">
        <v>46</v>
      </c>
      <c r="WO107" s="34">
        <v>3</v>
      </c>
      <c r="WP107" s="34">
        <v>10.56</v>
      </c>
      <c r="WQ107" s="34">
        <v>61</v>
      </c>
      <c r="WR107" s="34">
        <v>0</v>
      </c>
      <c r="WS107" s="34"/>
      <c r="WT107" s="34">
        <v>13</v>
      </c>
      <c r="WU107" s="34">
        <v>0</v>
      </c>
      <c r="WV107" s="34">
        <v>0</v>
      </c>
      <c r="WW107" s="34">
        <v>0</v>
      </c>
      <c r="WX107" s="34">
        <v>0</v>
      </c>
      <c r="WY107" s="34">
        <v>29791</v>
      </c>
      <c r="WZ107" s="34">
        <v>25408</v>
      </c>
      <c r="XA107" s="34"/>
      <c r="XB107" s="34">
        <v>26</v>
      </c>
      <c r="XC107" s="34">
        <v>13</v>
      </c>
      <c r="XD107" s="34">
        <v>17</v>
      </c>
      <c r="XE107" s="34">
        <v>5</v>
      </c>
      <c r="XF107" s="34">
        <v>8.61</v>
      </c>
      <c r="XG107" s="34">
        <v>1108</v>
      </c>
      <c r="XH107" s="34">
        <v>0</v>
      </c>
      <c r="XI107" s="34"/>
      <c r="XJ107" s="34">
        <v>107</v>
      </c>
      <c r="XK107" s="34">
        <v>22</v>
      </c>
      <c r="XL107" s="34">
        <v>-16</v>
      </c>
      <c r="XM107" s="34">
        <v>-2</v>
      </c>
      <c r="XN107" s="34">
        <v>-9</v>
      </c>
      <c r="XO107" s="34">
        <v>32932</v>
      </c>
      <c r="XP107" s="34">
        <v>14218</v>
      </c>
      <c r="XQ107" s="34"/>
      <c r="XR107" s="34">
        <v>648</v>
      </c>
      <c r="XS107" s="34">
        <v>93</v>
      </c>
      <c r="XT107" s="34">
        <v>190</v>
      </c>
      <c r="XU107" s="34">
        <v>177</v>
      </c>
      <c r="XV107" s="34">
        <v>8.1300000000000008</v>
      </c>
      <c r="XW107" s="34">
        <v>844</v>
      </c>
      <c r="XX107" s="34">
        <v>0</v>
      </c>
      <c r="XY107" s="34"/>
      <c r="XZ107" s="34">
        <v>63</v>
      </c>
      <c r="YA107" s="34">
        <v>15</v>
      </c>
      <c r="YB107" s="34">
        <v>-9</v>
      </c>
      <c r="YC107" s="34">
        <v>-1</v>
      </c>
      <c r="YD107" s="34">
        <v>-4</v>
      </c>
      <c r="YE107" s="34">
        <v>16502</v>
      </c>
      <c r="YF107" s="34">
        <v>8254</v>
      </c>
      <c r="YG107" s="34"/>
      <c r="YH107" s="34">
        <v>538</v>
      </c>
      <c r="YI107" s="34">
        <v>45</v>
      </c>
      <c r="YJ107" s="34">
        <v>125</v>
      </c>
      <c r="YK107" s="34">
        <v>135</v>
      </c>
      <c r="YL107" s="34">
        <v>7.68</v>
      </c>
      <c r="YM107" s="34">
        <v>13</v>
      </c>
      <c r="YN107" s="34">
        <v>0</v>
      </c>
      <c r="YO107" s="34"/>
      <c r="YP107" s="34">
        <v>0</v>
      </c>
      <c r="YQ107" s="34">
        <v>0</v>
      </c>
      <c r="YR107" s="34">
        <v>0</v>
      </c>
      <c r="YS107" s="34">
        <v>0</v>
      </c>
      <c r="YT107" s="34">
        <v>0</v>
      </c>
      <c r="YU107" s="34">
        <v>1004</v>
      </c>
      <c r="YV107" s="34">
        <v>368</v>
      </c>
      <c r="YW107" s="34"/>
      <c r="YX107" s="34">
        <v>7</v>
      </c>
      <c r="YY107" s="34">
        <v>1</v>
      </c>
      <c r="YZ107" s="34">
        <v>4</v>
      </c>
      <c r="ZA107" s="34">
        <v>0</v>
      </c>
      <c r="ZB107" s="34">
        <v>7.89</v>
      </c>
      <c r="ZC107" s="34">
        <v>251</v>
      </c>
      <c r="ZD107" s="34">
        <v>0</v>
      </c>
      <c r="ZE107" s="34"/>
      <c r="ZF107" s="34">
        <v>44</v>
      </c>
      <c r="ZG107" s="34">
        <v>7</v>
      </c>
      <c r="ZH107" s="34">
        <v>-7</v>
      </c>
      <c r="ZI107" s="34">
        <v>-1</v>
      </c>
      <c r="ZJ107" s="34">
        <v>-5</v>
      </c>
      <c r="ZK107" s="34">
        <v>15426</v>
      </c>
      <c r="ZL107" s="34">
        <v>5596</v>
      </c>
      <c r="ZM107" s="34"/>
      <c r="ZN107" s="34">
        <v>103</v>
      </c>
      <c r="ZO107" s="34">
        <v>46</v>
      </c>
      <c r="ZP107" s="34">
        <v>61</v>
      </c>
      <c r="ZQ107" s="34">
        <v>41</v>
      </c>
      <c r="ZR107" s="34">
        <v>9.65</v>
      </c>
      <c r="ZS107" s="34">
        <v>933</v>
      </c>
      <c r="ZT107" s="34">
        <v>0</v>
      </c>
      <c r="ZU107" s="34"/>
      <c r="ZV107" s="34">
        <v>127</v>
      </c>
      <c r="ZW107" s="34">
        <v>24</v>
      </c>
      <c r="ZX107" s="34">
        <v>-16</v>
      </c>
      <c r="ZY107" s="34">
        <v>-5</v>
      </c>
      <c r="ZZ107" s="34">
        <v>-8</v>
      </c>
      <c r="AAA107" s="34">
        <v>49309</v>
      </c>
      <c r="AAB107" s="34">
        <v>23067</v>
      </c>
      <c r="AAC107" s="34"/>
      <c r="AAD107" s="34">
        <v>326</v>
      </c>
      <c r="AAE107" s="34">
        <v>159</v>
      </c>
      <c r="AAF107" s="34">
        <v>344</v>
      </c>
      <c r="AAG107" s="34">
        <v>105</v>
      </c>
      <c r="AAH107" s="34">
        <v>10.3</v>
      </c>
      <c r="AAI107" s="34">
        <v>252</v>
      </c>
      <c r="AAJ107" s="34">
        <v>0</v>
      </c>
      <c r="AAK107" s="34"/>
      <c r="AAL107" s="34">
        <v>97</v>
      </c>
      <c r="AAM107" s="34">
        <v>11</v>
      </c>
      <c r="AAN107" s="34">
        <v>-8</v>
      </c>
      <c r="AAO107" s="34">
        <v>-1</v>
      </c>
      <c r="AAP107" s="34">
        <v>-6</v>
      </c>
      <c r="AAQ107" s="34">
        <v>69643</v>
      </c>
      <c r="AAR107" s="34">
        <v>56447</v>
      </c>
      <c r="AAS107" s="34"/>
      <c r="AAT107" s="34">
        <v>84</v>
      </c>
      <c r="AAU107" s="34">
        <v>43</v>
      </c>
      <c r="AAV107" s="34">
        <v>122</v>
      </c>
      <c r="AAW107" s="34">
        <v>2</v>
      </c>
      <c r="AAX107" s="34">
        <v>9.23</v>
      </c>
      <c r="AAY107" s="34">
        <v>180</v>
      </c>
      <c r="AAZ107" s="34">
        <v>0</v>
      </c>
      <c r="ABA107" s="34"/>
      <c r="ABB107" s="34">
        <v>94</v>
      </c>
      <c r="ABC107" s="34">
        <v>11</v>
      </c>
      <c r="ABD107" s="34">
        <v>-8</v>
      </c>
      <c r="ABE107" s="34">
        <v>-1</v>
      </c>
      <c r="ABF107" s="34">
        <v>-6</v>
      </c>
      <c r="ABG107" s="34">
        <v>57977</v>
      </c>
      <c r="ABH107" s="34">
        <v>47616</v>
      </c>
      <c r="ABI107" s="34"/>
      <c r="ABJ107" s="34">
        <v>71</v>
      </c>
      <c r="ABK107" s="34">
        <v>43</v>
      </c>
      <c r="ABL107" s="34">
        <v>65</v>
      </c>
      <c r="ABM107" s="34">
        <v>1</v>
      </c>
      <c r="ABN107" s="34">
        <v>8.24</v>
      </c>
      <c r="ABO107" s="34">
        <v>1</v>
      </c>
      <c r="ABP107" s="34">
        <v>0</v>
      </c>
      <c r="ABQ107" s="34"/>
      <c r="ABR107" s="34">
        <v>0</v>
      </c>
      <c r="ABS107" s="34">
        <v>0</v>
      </c>
      <c r="ABT107" s="34">
        <v>0</v>
      </c>
      <c r="ABU107" s="34">
        <v>0</v>
      </c>
      <c r="ABV107" s="34">
        <v>0</v>
      </c>
      <c r="ABW107" s="34">
        <v>655</v>
      </c>
      <c r="ABX107" s="34">
        <v>477</v>
      </c>
      <c r="ABY107" s="34"/>
      <c r="ABZ107" s="34">
        <v>0</v>
      </c>
      <c r="ACA107" s="34">
        <v>0</v>
      </c>
      <c r="ACB107" s="34">
        <v>1</v>
      </c>
      <c r="ACC107" s="34">
        <v>0</v>
      </c>
      <c r="ACD107" s="34">
        <v>16.12</v>
      </c>
      <c r="ACE107" s="34">
        <v>1</v>
      </c>
      <c r="ACF107" s="34">
        <v>0</v>
      </c>
      <c r="ACG107" s="34"/>
      <c r="ACH107" s="34">
        <v>0</v>
      </c>
      <c r="ACI107" s="34">
        <v>0</v>
      </c>
      <c r="ACJ107" s="34">
        <v>0</v>
      </c>
      <c r="ACK107" s="34">
        <v>0</v>
      </c>
      <c r="ACL107" s="34">
        <v>0</v>
      </c>
      <c r="ACM107" s="34">
        <v>8638</v>
      </c>
      <c r="ACN107" s="34">
        <v>7559</v>
      </c>
      <c r="ACO107" s="34"/>
      <c r="ACP107" s="34">
        <v>1</v>
      </c>
      <c r="ACQ107" s="34">
        <v>0</v>
      </c>
      <c r="ACR107" s="34">
        <v>0</v>
      </c>
      <c r="ACS107" s="34">
        <v>0</v>
      </c>
      <c r="ACT107" s="34">
        <v>0.69</v>
      </c>
      <c r="ACU107" s="34">
        <v>69</v>
      </c>
      <c r="ACV107" s="34">
        <v>0</v>
      </c>
      <c r="ACW107" s="34"/>
      <c r="ACX107" s="34">
        <v>3</v>
      </c>
      <c r="ACY107" s="34">
        <v>1</v>
      </c>
      <c r="ACZ107" s="34">
        <v>0</v>
      </c>
      <c r="ADA107" s="34">
        <v>0</v>
      </c>
      <c r="ADB107" s="34">
        <v>0</v>
      </c>
      <c r="ADC107" s="34">
        <v>2248</v>
      </c>
      <c r="ADD107" s="34">
        <v>756</v>
      </c>
      <c r="ADE107" s="34"/>
      <c r="ADF107" s="34">
        <v>13</v>
      </c>
      <c r="ADG107" s="34">
        <v>0</v>
      </c>
      <c r="ADH107" s="34">
        <v>55</v>
      </c>
      <c r="ADI107" s="34">
        <v>1</v>
      </c>
      <c r="ADJ107" s="34">
        <v>11.65</v>
      </c>
      <c r="ADK107" s="34">
        <v>1</v>
      </c>
      <c r="ADL107" s="34">
        <v>0</v>
      </c>
      <c r="ADM107" s="34"/>
      <c r="ADN107" s="34">
        <v>0</v>
      </c>
      <c r="ADO107" s="34">
        <v>0</v>
      </c>
      <c r="ADP107" s="34">
        <v>0</v>
      </c>
      <c r="ADQ107" s="34">
        <v>0</v>
      </c>
      <c r="ADR107" s="34">
        <v>0</v>
      </c>
      <c r="ADS107" s="34">
        <v>125</v>
      </c>
      <c r="ADT107" s="34">
        <v>39</v>
      </c>
      <c r="ADU107" s="34"/>
      <c r="ADV107" s="34">
        <v>1</v>
      </c>
      <c r="ADW107" s="34">
        <v>0</v>
      </c>
      <c r="ADX107" s="34">
        <v>0</v>
      </c>
      <c r="ADY107" s="34">
        <v>1</v>
      </c>
      <c r="ADZ107" s="34">
        <v>14.08</v>
      </c>
      <c r="AEA107" s="34">
        <v>1133</v>
      </c>
      <c r="AEB107" s="34">
        <v>0</v>
      </c>
      <c r="AEC107" s="34"/>
      <c r="AED107" s="34">
        <v>256</v>
      </c>
      <c r="AEE107" s="34">
        <v>56</v>
      </c>
      <c r="AEF107" s="34">
        <v>-34</v>
      </c>
      <c r="AEG107" s="34">
        <v>-7</v>
      </c>
      <c r="AEH107" s="34">
        <v>-25</v>
      </c>
      <c r="AEI107" s="34">
        <v>40822</v>
      </c>
      <c r="AEJ107" s="34">
        <v>7910</v>
      </c>
      <c r="AEK107" s="34"/>
      <c r="AEL107" s="34">
        <v>158</v>
      </c>
      <c r="AEM107" s="34">
        <v>210</v>
      </c>
      <c r="AEN107" s="34">
        <v>628</v>
      </c>
      <c r="AEO107" s="34">
        <v>137</v>
      </c>
      <c r="AEP107" s="34">
        <v>12.96</v>
      </c>
      <c r="AEQ107" s="34">
        <v>4492</v>
      </c>
      <c r="AER107" s="34">
        <v>0</v>
      </c>
      <c r="AES107" s="34"/>
      <c r="AET107" s="34">
        <v>320</v>
      </c>
      <c r="AEU107" s="34">
        <v>31</v>
      </c>
      <c r="AEV107" s="34">
        <v>-36</v>
      </c>
      <c r="AEW107" s="34">
        <v>-9</v>
      </c>
      <c r="AEX107" s="34">
        <v>-12</v>
      </c>
      <c r="AEY107" s="34">
        <v>67442</v>
      </c>
      <c r="AEZ107" s="34">
        <v>474</v>
      </c>
      <c r="AFA107" s="34"/>
      <c r="AFB107" s="34">
        <v>1015</v>
      </c>
      <c r="AFC107" s="34">
        <v>451</v>
      </c>
      <c r="AFD107" s="34">
        <v>1548</v>
      </c>
      <c r="AFE107" s="34">
        <v>1478</v>
      </c>
      <c r="AFF107" s="34">
        <v>14.61</v>
      </c>
      <c r="AFG107" s="34">
        <v>933</v>
      </c>
      <c r="AFH107" s="34">
        <v>0</v>
      </c>
      <c r="AFI107" s="34"/>
      <c r="AFJ107" s="34">
        <v>187</v>
      </c>
      <c r="AFK107" s="34">
        <v>19</v>
      </c>
      <c r="AFL107" s="34">
        <v>-14</v>
      </c>
      <c r="AFM107" s="34">
        <v>-4</v>
      </c>
      <c r="AFN107" s="34">
        <v>-6</v>
      </c>
      <c r="AFO107" s="34">
        <v>30027</v>
      </c>
      <c r="AFP107" s="34">
        <v>10204</v>
      </c>
      <c r="AFQ107" s="34"/>
      <c r="AFR107" s="34">
        <v>255</v>
      </c>
      <c r="AFS107" s="34">
        <v>190</v>
      </c>
      <c r="AFT107" s="34">
        <v>336</v>
      </c>
      <c r="AFU107" s="34">
        <v>152</v>
      </c>
      <c r="AFV107" s="34">
        <v>11.37</v>
      </c>
      <c r="AFW107" s="34">
        <v>0</v>
      </c>
      <c r="AFX107" s="34">
        <v>0</v>
      </c>
      <c r="AFY107" s="34"/>
      <c r="AFZ107" s="34">
        <v>0</v>
      </c>
      <c r="AGA107" s="34">
        <v>0</v>
      </c>
      <c r="AGB107" s="34">
        <v>0</v>
      </c>
      <c r="AGC107" s="34">
        <v>0</v>
      </c>
      <c r="AGD107" s="34">
        <v>0</v>
      </c>
      <c r="AGE107" s="34">
        <v>0</v>
      </c>
      <c r="AGF107" s="34">
        <v>0</v>
      </c>
      <c r="AGG107" s="34"/>
      <c r="AGH107" s="34">
        <v>0</v>
      </c>
      <c r="AGI107" s="34">
        <v>0</v>
      </c>
      <c r="AGJ107" s="34">
        <v>0</v>
      </c>
      <c r="AGK107" s="34">
        <v>0</v>
      </c>
      <c r="AGL107" s="34">
        <v>0</v>
      </c>
      <c r="AGM107" s="34">
        <v>933</v>
      </c>
      <c r="AGN107" s="34">
        <v>0</v>
      </c>
      <c r="AGO107" s="34"/>
      <c r="AGP107" s="34">
        <v>187</v>
      </c>
      <c r="AGQ107" s="34">
        <v>19</v>
      </c>
      <c r="AGR107" s="34">
        <v>-14</v>
      </c>
      <c r="AGS107" s="34">
        <v>-4</v>
      </c>
      <c r="AGT107" s="34">
        <v>-6</v>
      </c>
      <c r="AGU107" s="34">
        <v>30027</v>
      </c>
      <c r="AGV107" s="34">
        <v>10204</v>
      </c>
      <c r="AGW107" s="34"/>
      <c r="AGX107" s="34">
        <v>255</v>
      </c>
      <c r="AGY107" s="34">
        <v>190</v>
      </c>
      <c r="AGZ107" s="34">
        <v>336</v>
      </c>
      <c r="AHA107" s="34">
        <v>152</v>
      </c>
      <c r="AHB107" s="34">
        <v>11.37</v>
      </c>
      <c r="AHC107" s="34">
        <v>9758</v>
      </c>
      <c r="AHD107" s="34">
        <v>2</v>
      </c>
      <c r="AHE107" s="34"/>
      <c r="AHF107" s="34">
        <v>1226</v>
      </c>
      <c r="AHG107" s="34">
        <v>228</v>
      </c>
      <c r="AHH107" s="34">
        <v>-154</v>
      </c>
      <c r="AHI107" s="34">
        <v>-34</v>
      </c>
      <c r="AHJ107" s="34">
        <v>-89</v>
      </c>
      <c r="AHK107" s="34">
        <v>580678</v>
      </c>
      <c r="AHL107" s="34">
        <v>336033</v>
      </c>
      <c r="AHM107" s="34"/>
      <c r="AHN107" s="34">
        <v>2805</v>
      </c>
      <c r="AHO107" s="34">
        <v>1339</v>
      </c>
      <c r="AHP107" s="34">
        <v>3484</v>
      </c>
      <c r="AHQ107" s="34">
        <v>2130</v>
      </c>
      <c r="AHR107" s="34">
        <v>11.180331524562193</v>
      </c>
      <c r="AHS107" s="32" t="s">
        <v>556</v>
      </c>
      <c r="AHT107" s="32" t="s">
        <v>2328</v>
      </c>
      <c r="AHU107" s="32" t="s">
        <v>221</v>
      </c>
    </row>
    <row r="108" spans="1:906" ht="15" customHeight="1">
      <c r="A108" s="36" t="s">
        <v>16</v>
      </c>
      <c r="B108" s="58" t="s">
        <v>17</v>
      </c>
      <c r="C108" s="36" t="s">
        <v>162</v>
      </c>
      <c r="D108" s="74">
        <v>44926</v>
      </c>
      <c r="E108" s="58" t="s">
        <v>193</v>
      </c>
      <c r="F108" s="58" t="s">
        <v>191</v>
      </c>
      <c r="G108" s="31">
        <v>20165.8</v>
      </c>
      <c r="H108" s="31">
        <v>194.6</v>
      </c>
      <c r="I108" s="31"/>
      <c r="J108" s="31">
        <v>6638.6</v>
      </c>
      <c r="K108" s="31">
        <v>961.9</v>
      </c>
      <c r="L108" s="31">
        <v>-402.1</v>
      </c>
      <c r="M108" s="31">
        <v>-124</v>
      </c>
      <c r="N108" s="31">
        <v>-184.4</v>
      </c>
      <c r="O108" s="31"/>
      <c r="P108" s="31"/>
      <c r="Q108" s="31"/>
      <c r="R108" s="31">
        <v>10824.6</v>
      </c>
      <c r="S108" s="31">
        <v>327.60000000000002</v>
      </c>
      <c r="T108" s="31">
        <v>359.5</v>
      </c>
      <c r="U108" s="180">
        <v>8654</v>
      </c>
      <c r="V108" s="34">
        <v>2</v>
      </c>
      <c r="W108" s="34">
        <v>53.1</v>
      </c>
      <c r="X108" s="34">
        <v>0</v>
      </c>
      <c r="Y108" s="34"/>
      <c r="Z108" s="34">
        <v>20</v>
      </c>
      <c r="AA108" s="34">
        <v>3.8</v>
      </c>
      <c r="AB108" s="34">
        <v>-1.4</v>
      </c>
      <c r="AC108" s="34">
        <v>-0.5</v>
      </c>
      <c r="AD108" s="34">
        <v>-1.1000000000000001</v>
      </c>
      <c r="AE108" s="34"/>
      <c r="AF108" s="34"/>
      <c r="AG108" s="34"/>
      <c r="AH108" s="34">
        <v>51.9</v>
      </c>
      <c r="AI108" s="34">
        <v>1.2</v>
      </c>
      <c r="AJ108" s="34">
        <v>0</v>
      </c>
      <c r="AK108" s="34">
        <v>0</v>
      </c>
      <c r="AL108" s="34">
        <v>2</v>
      </c>
      <c r="AM108" s="34">
        <v>2.4</v>
      </c>
      <c r="AN108" s="34">
        <v>0.7</v>
      </c>
      <c r="AO108" s="34"/>
      <c r="AP108" s="34">
        <v>0.5</v>
      </c>
      <c r="AQ108" s="34">
        <v>0.2</v>
      </c>
      <c r="AR108" s="34">
        <v>-0.1</v>
      </c>
      <c r="AS108" s="34">
        <v>0</v>
      </c>
      <c r="AT108" s="34">
        <v>-0.1</v>
      </c>
      <c r="AU108" s="34"/>
      <c r="AV108" s="34"/>
      <c r="AW108" s="34"/>
      <c r="AX108" s="34">
        <v>2.4</v>
      </c>
      <c r="AY108" s="34">
        <v>0</v>
      </c>
      <c r="AZ108" s="34">
        <v>0</v>
      </c>
      <c r="BA108" s="34">
        <v>0</v>
      </c>
      <c r="BB108" s="34">
        <v>2</v>
      </c>
      <c r="BC108" s="34">
        <v>0.2</v>
      </c>
      <c r="BD108" s="34">
        <v>0.2</v>
      </c>
      <c r="BE108" s="34"/>
      <c r="BF108" s="34">
        <v>0</v>
      </c>
      <c r="BG108" s="34">
        <v>0</v>
      </c>
      <c r="BH108" s="34">
        <v>0</v>
      </c>
      <c r="BI108" s="34">
        <v>0</v>
      </c>
      <c r="BJ108" s="34">
        <v>0</v>
      </c>
      <c r="BK108" s="34"/>
      <c r="BL108" s="34"/>
      <c r="BM108" s="34"/>
      <c r="BN108" s="34">
        <v>0.2</v>
      </c>
      <c r="BO108" s="34">
        <v>0</v>
      </c>
      <c r="BP108" s="34">
        <v>0</v>
      </c>
      <c r="BQ108" s="34">
        <v>0</v>
      </c>
      <c r="BR108" s="34">
        <v>2</v>
      </c>
      <c r="BS108" s="34">
        <v>0</v>
      </c>
      <c r="BT108" s="34">
        <v>0</v>
      </c>
      <c r="BU108" s="34"/>
      <c r="BV108" s="34">
        <v>0</v>
      </c>
      <c r="BW108" s="34">
        <v>0</v>
      </c>
      <c r="BX108" s="34">
        <v>0</v>
      </c>
      <c r="BY108" s="34">
        <v>0</v>
      </c>
      <c r="BZ108" s="34">
        <v>0</v>
      </c>
      <c r="CA108" s="34"/>
      <c r="CB108" s="34"/>
      <c r="CC108" s="34"/>
      <c r="CD108" s="34">
        <v>0</v>
      </c>
      <c r="CE108" s="34">
        <v>0</v>
      </c>
      <c r="CF108" s="34">
        <v>0</v>
      </c>
      <c r="CG108" s="34">
        <v>0</v>
      </c>
      <c r="CH108" s="34">
        <v>3</v>
      </c>
      <c r="CI108" s="34">
        <v>0</v>
      </c>
      <c r="CJ108" s="34">
        <v>0</v>
      </c>
      <c r="CK108" s="34"/>
      <c r="CL108" s="34">
        <v>0</v>
      </c>
      <c r="CM108" s="34">
        <v>0</v>
      </c>
      <c r="CN108" s="34">
        <v>0</v>
      </c>
      <c r="CO108" s="34">
        <v>0</v>
      </c>
      <c r="CP108" s="34">
        <v>0</v>
      </c>
      <c r="CQ108" s="34"/>
      <c r="CR108" s="34"/>
      <c r="CS108" s="34"/>
      <c r="CT108" s="34">
        <v>0</v>
      </c>
      <c r="CU108" s="34">
        <v>0</v>
      </c>
      <c r="CV108" s="34">
        <v>0</v>
      </c>
      <c r="CW108" s="34">
        <v>0</v>
      </c>
      <c r="CX108" s="34">
        <v>2</v>
      </c>
      <c r="CY108" s="34">
        <v>1.7</v>
      </c>
      <c r="CZ108" s="34">
        <v>0</v>
      </c>
      <c r="DA108" s="34"/>
      <c r="DB108" s="34">
        <v>0.5</v>
      </c>
      <c r="DC108" s="34">
        <v>0.2</v>
      </c>
      <c r="DD108" s="34">
        <v>-0.1</v>
      </c>
      <c r="DE108" s="34">
        <v>0</v>
      </c>
      <c r="DF108" s="34">
        <v>-0.1</v>
      </c>
      <c r="DG108" s="34"/>
      <c r="DH108" s="34"/>
      <c r="DI108" s="34"/>
      <c r="DJ108" s="34">
        <v>1.7</v>
      </c>
      <c r="DK108" s="34">
        <v>0</v>
      </c>
      <c r="DL108" s="34">
        <v>0</v>
      </c>
      <c r="DM108" s="34">
        <v>0</v>
      </c>
      <c r="DN108" s="34">
        <v>2</v>
      </c>
      <c r="DO108" s="34">
        <v>0.5</v>
      </c>
      <c r="DP108" s="34">
        <v>0.5</v>
      </c>
      <c r="DQ108" s="34"/>
      <c r="DR108" s="34">
        <v>0</v>
      </c>
      <c r="DS108" s="34">
        <v>0</v>
      </c>
      <c r="DT108" s="34">
        <v>0</v>
      </c>
      <c r="DU108" s="34">
        <v>0</v>
      </c>
      <c r="DV108" s="34">
        <v>0</v>
      </c>
      <c r="DW108" s="34"/>
      <c r="DX108" s="34"/>
      <c r="DY108" s="34"/>
      <c r="DZ108" s="34">
        <v>0.5</v>
      </c>
      <c r="EA108" s="34">
        <v>0</v>
      </c>
      <c r="EB108" s="34">
        <v>0</v>
      </c>
      <c r="EC108" s="34">
        <v>0</v>
      </c>
      <c r="ED108" s="34">
        <v>2</v>
      </c>
      <c r="EE108" s="34">
        <v>403.9</v>
      </c>
      <c r="EF108" s="34">
        <v>0.6</v>
      </c>
      <c r="EG108" s="34"/>
      <c r="EH108" s="34">
        <v>109.8</v>
      </c>
      <c r="EI108" s="34">
        <v>30.2</v>
      </c>
      <c r="EJ108" s="34">
        <v>-8.4</v>
      </c>
      <c r="EK108" s="34">
        <v>-2.5</v>
      </c>
      <c r="EL108" s="34">
        <v>-6</v>
      </c>
      <c r="EM108" s="34"/>
      <c r="EN108" s="34"/>
      <c r="EO108" s="34"/>
      <c r="EP108" s="34">
        <v>371.1</v>
      </c>
      <c r="EQ108" s="34">
        <v>2.7</v>
      </c>
      <c r="ER108" s="34">
        <v>0.3</v>
      </c>
      <c r="ES108" s="34">
        <v>29.8</v>
      </c>
      <c r="ET108" s="34">
        <v>2</v>
      </c>
      <c r="EU108" s="34">
        <v>43.5</v>
      </c>
      <c r="EV108" s="34">
        <v>0</v>
      </c>
      <c r="EW108" s="34"/>
      <c r="EX108" s="34">
        <v>11.7</v>
      </c>
      <c r="EY108" s="34">
        <v>6.3</v>
      </c>
      <c r="EZ108" s="34">
        <v>-0.8</v>
      </c>
      <c r="FA108" s="34">
        <v>-0.3</v>
      </c>
      <c r="FB108" s="34">
        <v>-0.8</v>
      </c>
      <c r="FC108" s="34"/>
      <c r="FD108" s="34"/>
      <c r="FE108" s="34"/>
      <c r="FF108" s="34">
        <v>43.2</v>
      </c>
      <c r="FG108" s="34">
        <v>0.3</v>
      </c>
      <c r="FH108" s="34">
        <v>0</v>
      </c>
      <c r="FI108" s="34">
        <v>0</v>
      </c>
      <c r="FJ108" s="34">
        <v>2</v>
      </c>
      <c r="FK108" s="34">
        <v>5</v>
      </c>
      <c r="FL108" s="34">
        <v>0</v>
      </c>
      <c r="FM108" s="34"/>
      <c r="FN108" s="34">
        <v>2.8</v>
      </c>
      <c r="FO108" s="34">
        <v>0.1</v>
      </c>
      <c r="FP108" s="34">
        <v>-0.1</v>
      </c>
      <c r="FQ108" s="34">
        <v>0</v>
      </c>
      <c r="FR108" s="34">
        <v>-0.1</v>
      </c>
      <c r="FS108" s="34"/>
      <c r="FT108" s="34"/>
      <c r="FU108" s="34"/>
      <c r="FV108" s="34">
        <v>4.9000000000000004</v>
      </c>
      <c r="FW108" s="34">
        <v>0</v>
      </c>
      <c r="FX108" s="34">
        <v>0</v>
      </c>
      <c r="FY108" s="34">
        <v>0</v>
      </c>
      <c r="FZ108" s="34">
        <v>2</v>
      </c>
      <c r="GA108" s="34">
        <v>0</v>
      </c>
      <c r="GB108" s="34">
        <v>0</v>
      </c>
      <c r="GC108" s="34"/>
      <c r="GD108" s="34">
        <v>0</v>
      </c>
      <c r="GE108" s="34">
        <v>0</v>
      </c>
      <c r="GF108" s="34">
        <v>0</v>
      </c>
      <c r="GG108" s="34">
        <v>0</v>
      </c>
      <c r="GH108" s="34">
        <v>0</v>
      </c>
      <c r="GI108" s="34"/>
      <c r="GJ108" s="34"/>
      <c r="GK108" s="34"/>
      <c r="GL108" s="34">
        <v>0</v>
      </c>
      <c r="GM108" s="34">
        <v>0</v>
      </c>
      <c r="GN108" s="34">
        <v>0</v>
      </c>
      <c r="GO108" s="34">
        <v>0</v>
      </c>
      <c r="GP108" s="34">
        <v>0</v>
      </c>
      <c r="GQ108" s="34">
        <v>6.5</v>
      </c>
      <c r="GR108" s="34">
        <v>0</v>
      </c>
      <c r="GS108" s="34"/>
      <c r="GT108" s="34">
        <v>2.2000000000000002</v>
      </c>
      <c r="GU108" s="34">
        <v>0.3</v>
      </c>
      <c r="GV108" s="34">
        <v>-0.2</v>
      </c>
      <c r="GW108" s="34">
        <v>0</v>
      </c>
      <c r="GX108" s="34">
        <v>-0.1</v>
      </c>
      <c r="GY108" s="34"/>
      <c r="GZ108" s="34"/>
      <c r="HA108" s="34"/>
      <c r="HB108" s="34">
        <v>6.4</v>
      </c>
      <c r="HC108" s="34">
        <v>0.1</v>
      </c>
      <c r="HD108" s="34">
        <v>0</v>
      </c>
      <c r="HE108" s="34">
        <v>0</v>
      </c>
      <c r="HF108" s="34">
        <v>2</v>
      </c>
      <c r="HG108" s="34">
        <v>10.5</v>
      </c>
      <c r="HH108" s="34">
        <v>0</v>
      </c>
      <c r="HI108" s="34"/>
      <c r="HJ108" s="34">
        <v>2.7</v>
      </c>
      <c r="HK108" s="34">
        <v>0.8</v>
      </c>
      <c r="HL108" s="34">
        <v>-0.7</v>
      </c>
      <c r="HM108" s="34">
        <v>-0.1</v>
      </c>
      <c r="HN108" s="34">
        <v>-0.5</v>
      </c>
      <c r="HO108" s="34"/>
      <c r="HP108" s="34"/>
      <c r="HQ108" s="34"/>
      <c r="HR108" s="34">
        <v>10.1</v>
      </c>
      <c r="HS108" s="34">
        <v>0.5</v>
      </c>
      <c r="HT108" s="34">
        <v>0</v>
      </c>
      <c r="HU108" s="34">
        <v>0</v>
      </c>
      <c r="HV108" s="34">
        <v>2</v>
      </c>
      <c r="HW108" s="34">
        <v>3.4</v>
      </c>
      <c r="HX108" s="34">
        <v>0</v>
      </c>
      <c r="HY108" s="34"/>
      <c r="HZ108" s="34">
        <v>1.1000000000000001</v>
      </c>
      <c r="IA108" s="34">
        <v>0.1</v>
      </c>
      <c r="IB108" s="34">
        <v>-0.1</v>
      </c>
      <c r="IC108" s="34">
        <v>0</v>
      </c>
      <c r="ID108" s="34">
        <v>-0.1</v>
      </c>
      <c r="IE108" s="34"/>
      <c r="IF108" s="34"/>
      <c r="IG108" s="34"/>
      <c r="IH108" s="34">
        <v>3.3</v>
      </c>
      <c r="II108" s="34">
        <v>0.1</v>
      </c>
      <c r="IJ108" s="34">
        <v>0</v>
      </c>
      <c r="IK108" s="34">
        <v>0</v>
      </c>
      <c r="IL108" s="34">
        <v>2</v>
      </c>
      <c r="IM108" s="34">
        <v>19.8</v>
      </c>
      <c r="IN108" s="34">
        <v>0</v>
      </c>
      <c r="IO108" s="34"/>
      <c r="IP108" s="34">
        <v>5.4</v>
      </c>
      <c r="IQ108" s="34">
        <v>1.4</v>
      </c>
      <c r="IR108" s="34">
        <v>-0.8</v>
      </c>
      <c r="IS108" s="34">
        <v>-0.1</v>
      </c>
      <c r="IT108" s="34">
        <v>-0.6</v>
      </c>
      <c r="IU108" s="34"/>
      <c r="IV108" s="34"/>
      <c r="IW108" s="34"/>
      <c r="IX108" s="34">
        <v>19.8</v>
      </c>
      <c r="IY108" s="34">
        <v>0.1</v>
      </c>
      <c r="IZ108" s="34">
        <v>0</v>
      </c>
      <c r="JA108" s="34">
        <v>0</v>
      </c>
      <c r="JB108" s="34">
        <v>2</v>
      </c>
      <c r="JC108" s="34">
        <v>3.3</v>
      </c>
      <c r="JD108" s="34">
        <v>0</v>
      </c>
      <c r="JE108" s="34"/>
      <c r="JF108" s="34">
        <v>1.6</v>
      </c>
      <c r="JG108" s="34">
        <v>0</v>
      </c>
      <c r="JH108" s="34">
        <v>0</v>
      </c>
      <c r="JI108" s="34">
        <v>0</v>
      </c>
      <c r="JJ108" s="34">
        <v>0</v>
      </c>
      <c r="JK108" s="34"/>
      <c r="JL108" s="34"/>
      <c r="JM108" s="34"/>
      <c r="JN108" s="34">
        <v>3.3</v>
      </c>
      <c r="JO108" s="34">
        <v>0</v>
      </c>
      <c r="JP108" s="34">
        <v>0</v>
      </c>
      <c r="JQ108" s="34">
        <v>0</v>
      </c>
      <c r="JR108" s="34">
        <v>1</v>
      </c>
      <c r="JS108" s="34">
        <v>10.7</v>
      </c>
      <c r="JT108" s="34">
        <v>0</v>
      </c>
      <c r="JU108" s="34"/>
      <c r="JV108" s="34">
        <v>3.2</v>
      </c>
      <c r="JW108" s="34">
        <v>0.2</v>
      </c>
      <c r="JX108" s="34">
        <v>-0.2</v>
      </c>
      <c r="JY108" s="34">
        <v>-0.1</v>
      </c>
      <c r="JZ108" s="34">
        <v>-0.1</v>
      </c>
      <c r="KA108" s="34"/>
      <c r="KB108" s="34"/>
      <c r="KC108" s="34"/>
      <c r="KD108" s="34">
        <v>10.6</v>
      </c>
      <c r="KE108" s="34">
        <v>0</v>
      </c>
      <c r="KF108" s="34">
        <v>0</v>
      </c>
      <c r="KG108" s="34">
        <v>0</v>
      </c>
      <c r="KH108" s="34">
        <v>2</v>
      </c>
      <c r="KI108" s="34">
        <v>0.1</v>
      </c>
      <c r="KJ108" s="34">
        <v>0.1</v>
      </c>
      <c r="KK108" s="34"/>
      <c r="KL108" s="34">
        <v>0</v>
      </c>
      <c r="KM108" s="34">
        <v>0</v>
      </c>
      <c r="KN108" s="34">
        <v>0</v>
      </c>
      <c r="KO108" s="34">
        <v>0</v>
      </c>
      <c r="KP108" s="34">
        <v>0</v>
      </c>
      <c r="KQ108" s="34"/>
      <c r="KR108" s="34"/>
      <c r="KS108" s="34"/>
      <c r="KT108" s="34">
        <v>0.1</v>
      </c>
      <c r="KU108" s="34">
        <v>0</v>
      </c>
      <c r="KV108" s="34">
        <v>0</v>
      </c>
      <c r="KW108" s="34">
        <v>0</v>
      </c>
      <c r="KX108" s="34">
        <v>1</v>
      </c>
      <c r="KY108" s="34">
        <v>6.6</v>
      </c>
      <c r="KZ108" s="34">
        <v>0</v>
      </c>
      <c r="LA108" s="34"/>
      <c r="LB108" s="34">
        <v>2.2999999999999998</v>
      </c>
      <c r="LC108" s="34">
        <v>0.2</v>
      </c>
      <c r="LD108" s="34">
        <v>-0.2</v>
      </c>
      <c r="LE108" s="34">
        <v>-0.1</v>
      </c>
      <c r="LF108" s="34">
        <v>-0.1</v>
      </c>
      <c r="LG108" s="34"/>
      <c r="LH108" s="34"/>
      <c r="LI108" s="34"/>
      <c r="LJ108" s="34">
        <v>6.5</v>
      </c>
      <c r="LK108" s="34">
        <v>0</v>
      </c>
      <c r="LL108" s="34">
        <v>0</v>
      </c>
      <c r="LM108" s="34">
        <v>0</v>
      </c>
      <c r="LN108" s="34">
        <v>2</v>
      </c>
      <c r="LO108" s="34">
        <v>1</v>
      </c>
      <c r="LP108" s="34">
        <v>0</v>
      </c>
      <c r="LQ108" s="34"/>
      <c r="LR108" s="34">
        <v>0.2</v>
      </c>
      <c r="LS108" s="34">
        <v>0.2</v>
      </c>
      <c r="LT108" s="34">
        <v>-0.1</v>
      </c>
      <c r="LU108" s="34">
        <v>0</v>
      </c>
      <c r="LV108" s="34">
        <v>-0.1</v>
      </c>
      <c r="LW108" s="34"/>
      <c r="LX108" s="34"/>
      <c r="LY108" s="34"/>
      <c r="LZ108" s="34">
        <v>1</v>
      </c>
      <c r="MA108" s="34">
        <v>0</v>
      </c>
      <c r="MB108" s="34">
        <v>0</v>
      </c>
      <c r="MC108" s="34">
        <v>0</v>
      </c>
      <c r="MD108" s="34">
        <v>1</v>
      </c>
      <c r="ME108" s="34">
        <v>13</v>
      </c>
      <c r="MF108" s="34">
        <v>0</v>
      </c>
      <c r="MG108" s="34"/>
      <c r="MH108" s="34">
        <v>5.2</v>
      </c>
      <c r="MI108" s="34">
        <v>0.6</v>
      </c>
      <c r="MJ108" s="34">
        <v>-0.3</v>
      </c>
      <c r="MK108" s="34">
        <v>-0.1</v>
      </c>
      <c r="ML108" s="34">
        <v>-0.2</v>
      </c>
      <c r="MM108" s="34"/>
      <c r="MN108" s="34"/>
      <c r="MO108" s="34"/>
      <c r="MP108" s="34">
        <v>12.9</v>
      </c>
      <c r="MQ108" s="34">
        <v>0.1</v>
      </c>
      <c r="MR108" s="34">
        <v>0</v>
      </c>
      <c r="MS108" s="34">
        <v>0</v>
      </c>
      <c r="MT108" s="34">
        <v>2</v>
      </c>
      <c r="MU108" s="34">
        <v>12.7</v>
      </c>
      <c r="MV108" s="34">
        <v>0</v>
      </c>
      <c r="MW108" s="34"/>
      <c r="MX108" s="34">
        <v>4.2</v>
      </c>
      <c r="MY108" s="34">
        <v>0.3</v>
      </c>
      <c r="MZ108" s="34">
        <v>-0.2</v>
      </c>
      <c r="NA108" s="34">
        <v>-0.1</v>
      </c>
      <c r="NB108" s="34">
        <v>-0.1</v>
      </c>
      <c r="NC108" s="34"/>
      <c r="ND108" s="34"/>
      <c r="NE108" s="34"/>
      <c r="NF108" s="34">
        <v>12.6</v>
      </c>
      <c r="NG108" s="34">
        <v>0.1</v>
      </c>
      <c r="NH108" s="34">
        <v>0</v>
      </c>
      <c r="NI108" s="34">
        <v>0</v>
      </c>
      <c r="NJ108" s="34">
        <v>2</v>
      </c>
      <c r="NK108" s="34">
        <v>7.4</v>
      </c>
      <c r="NL108" s="34">
        <v>0.5</v>
      </c>
      <c r="NM108" s="34"/>
      <c r="NN108" s="34">
        <v>2</v>
      </c>
      <c r="NO108" s="34">
        <v>0.2</v>
      </c>
      <c r="NP108" s="34">
        <v>-0.1</v>
      </c>
      <c r="NQ108" s="34">
        <v>0</v>
      </c>
      <c r="NR108" s="34">
        <v>-0.1</v>
      </c>
      <c r="NS108" s="34"/>
      <c r="NT108" s="34"/>
      <c r="NU108" s="34"/>
      <c r="NV108" s="34">
        <v>7.2</v>
      </c>
      <c r="NW108" s="34">
        <v>0.1</v>
      </c>
      <c r="NX108" s="34">
        <v>0</v>
      </c>
      <c r="NY108" s="34">
        <v>0</v>
      </c>
      <c r="NZ108" s="34">
        <v>1</v>
      </c>
      <c r="OA108" s="34">
        <v>93</v>
      </c>
      <c r="OB108" s="34">
        <v>0</v>
      </c>
      <c r="OC108" s="34"/>
      <c r="OD108" s="34">
        <v>20.399999999999999</v>
      </c>
      <c r="OE108" s="34">
        <v>9.3000000000000007</v>
      </c>
      <c r="OF108" s="34">
        <v>-1.4</v>
      </c>
      <c r="OG108" s="34">
        <v>-0.6</v>
      </c>
      <c r="OH108" s="34">
        <v>-0.9</v>
      </c>
      <c r="OI108" s="34"/>
      <c r="OJ108" s="34"/>
      <c r="OK108" s="34"/>
      <c r="OL108" s="34">
        <v>92.3</v>
      </c>
      <c r="OM108" s="34">
        <v>0.3</v>
      </c>
      <c r="ON108" s="34">
        <v>0.3</v>
      </c>
      <c r="OO108" s="34">
        <v>0</v>
      </c>
      <c r="OP108" s="34">
        <v>2</v>
      </c>
      <c r="OQ108" s="34">
        <v>10.4</v>
      </c>
      <c r="OR108" s="34">
        <v>0</v>
      </c>
      <c r="OS108" s="34"/>
      <c r="OT108" s="34">
        <v>3.1</v>
      </c>
      <c r="OU108" s="34">
        <v>0.6</v>
      </c>
      <c r="OV108" s="34">
        <v>-0.4</v>
      </c>
      <c r="OW108" s="34">
        <v>0</v>
      </c>
      <c r="OX108" s="34">
        <v>-0.3</v>
      </c>
      <c r="OY108" s="34"/>
      <c r="OZ108" s="34"/>
      <c r="PA108" s="34"/>
      <c r="PB108" s="34">
        <v>10.4</v>
      </c>
      <c r="PC108" s="34">
        <v>0</v>
      </c>
      <c r="PD108" s="34">
        <v>0</v>
      </c>
      <c r="PE108" s="34">
        <v>0</v>
      </c>
      <c r="PF108" s="34">
        <v>2</v>
      </c>
      <c r="PG108" s="34">
        <v>11.5</v>
      </c>
      <c r="PH108" s="34">
        <v>0</v>
      </c>
      <c r="PI108" s="34"/>
      <c r="PJ108" s="34">
        <v>3.6</v>
      </c>
      <c r="PK108" s="34">
        <v>0.2</v>
      </c>
      <c r="PL108" s="34">
        <v>-0.2</v>
      </c>
      <c r="PM108" s="34">
        <v>-0.1</v>
      </c>
      <c r="PN108" s="34">
        <v>-0.1</v>
      </c>
      <c r="PO108" s="34"/>
      <c r="PP108" s="34"/>
      <c r="PQ108" s="34"/>
      <c r="PR108" s="34">
        <v>11.4</v>
      </c>
      <c r="PS108" s="34">
        <v>0</v>
      </c>
      <c r="PT108" s="34">
        <v>0</v>
      </c>
      <c r="PU108" s="34">
        <v>0</v>
      </c>
      <c r="PV108" s="34">
        <v>2</v>
      </c>
      <c r="PW108" s="34">
        <v>32.700000000000003</v>
      </c>
      <c r="PX108" s="34">
        <v>0</v>
      </c>
      <c r="PY108" s="34"/>
      <c r="PZ108" s="34">
        <v>10.1</v>
      </c>
      <c r="QA108" s="34">
        <v>1.2</v>
      </c>
      <c r="QB108" s="34">
        <v>-0.9</v>
      </c>
      <c r="QC108" s="34">
        <v>-0.2</v>
      </c>
      <c r="QD108" s="34">
        <v>-0.7</v>
      </c>
      <c r="QE108" s="34"/>
      <c r="QF108" s="34"/>
      <c r="QG108" s="34"/>
      <c r="QH108" s="34">
        <v>31.9</v>
      </c>
      <c r="QI108" s="34">
        <v>0.3</v>
      </c>
      <c r="QJ108" s="34">
        <v>0</v>
      </c>
      <c r="QK108" s="34">
        <v>0.5</v>
      </c>
      <c r="QL108" s="34">
        <v>2</v>
      </c>
      <c r="QM108" s="34">
        <v>34.700000000000003</v>
      </c>
      <c r="QN108" s="34">
        <v>0</v>
      </c>
      <c r="QO108" s="34"/>
      <c r="QP108" s="34">
        <v>3.4</v>
      </c>
      <c r="QQ108" s="34">
        <v>0.3</v>
      </c>
      <c r="QR108" s="34">
        <v>-0.1</v>
      </c>
      <c r="QS108" s="34">
        <v>0</v>
      </c>
      <c r="QT108" s="34">
        <v>-0.1</v>
      </c>
      <c r="QU108" s="34"/>
      <c r="QV108" s="34"/>
      <c r="QW108" s="34"/>
      <c r="QX108" s="34">
        <v>6</v>
      </c>
      <c r="QY108" s="34">
        <v>0</v>
      </c>
      <c r="QZ108" s="34">
        <v>0</v>
      </c>
      <c r="RA108" s="34">
        <v>28.7</v>
      </c>
      <c r="RB108" s="34">
        <v>2</v>
      </c>
      <c r="RC108" s="34">
        <v>3.7</v>
      </c>
      <c r="RD108" s="34">
        <v>0</v>
      </c>
      <c r="RE108" s="34"/>
      <c r="RF108" s="34">
        <v>1.4</v>
      </c>
      <c r="RG108" s="34">
        <v>0.2</v>
      </c>
      <c r="RH108" s="34">
        <v>-0.1</v>
      </c>
      <c r="RI108" s="34">
        <v>0</v>
      </c>
      <c r="RJ108" s="34">
        <v>-0.1</v>
      </c>
      <c r="RK108" s="34"/>
      <c r="RL108" s="34"/>
      <c r="RM108" s="34"/>
      <c r="RN108" s="34">
        <v>3.6</v>
      </c>
      <c r="RO108" s="34">
        <v>0.1</v>
      </c>
      <c r="RP108" s="34">
        <v>0</v>
      </c>
      <c r="RQ108" s="34">
        <v>0</v>
      </c>
      <c r="RR108" s="34">
        <v>2</v>
      </c>
      <c r="RS108" s="34">
        <v>9.3000000000000007</v>
      </c>
      <c r="RT108" s="34">
        <v>0</v>
      </c>
      <c r="RU108" s="34"/>
      <c r="RV108" s="34">
        <v>3.2</v>
      </c>
      <c r="RW108" s="34">
        <v>0.4</v>
      </c>
      <c r="RX108" s="34">
        <v>-0.3</v>
      </c>
      <c r="RY108" s="34">
        <v>-0.1</v>
      </c>
      <c r="RZ108" s="34">
        <v>-0.1</v>
      </c>
      <c r="SA108" s="34"/>
      <c r="SB108" s="34"/>
      <c r="SC108" s="34"/>
      <c r="SD108" s="34">
        <v>9</v>
      </c>
      <c r="SE108" s="34">
        <v>0.3</v>
      </c>
      <c r="SF108" s="34">
        <v>0</v>
      </c>
      <c r="SG108" s="34">
        <v>0</v>
      </c>
      <c r="SH108" s="34">
        <v>2</v>
      </c>
      <c r="SI108" s="34">
        <v>19.8</v>
      </c>
      <c r="SJ108" s="34">
        <v>0</v>
      </c>
      <c r="SK108" s="34"/>
      <c r="SL108" s="34">
        <v>5.5</v>
      </c>
      <c r="SM108" s="34">
        <v>0.6</v>
      </c>
      <c r="SN108" s="34">
        <v>-0.6</v>
      </c>
      <c r="SO108" s="34">
        <v>-0.1</v>
      </c>
      <c r="SP108" s="34">
        <v>-0.4</v>
      </c>
      <c r="SQ108" s="34"/>
      <c r="SR108" s="34"/>
      <c r="SS108" s="34"/>
      <c r="ST108" s="34">
        <v>19.8</v>
      </c>
      <c r="SU108" s="34">
        <v>0</v>
      </c>
      <c r="SV108" s="34">
        <v>0</v>
      </c>
      <c r="SW108" s="34">
        <v>0</v>
      </c>
      <c r="SX108" s="34">
        <v>2</v>
      </c>
      <c r="SY108" s="34">
        <v>45.6</v>
      </c>
      <c r="SZ108" s="34">
        <v>0</v>
      </c>
      <c r="TA108" s="34"/>
      <c r="TB108" s="34">
        <v>14.5</v>
      </c>
      <c r="TC108" s="34">
        <v>6.6</v>
      </c>
      <c r="TD108" s="34">
        <v>-0.7</v>
      </c>
      <c r="TE108" s="34">
        <v>-0.3</v>
      </c>
      <c r="TF108" s="34">
        <v>-0.6</v>
      </c>
      <c r="TG108" s="34"/>
      <c r="TH108" s="34"/>
      <c r="TI108" s="34"/>
      <c r="TJ108" s="34">
        <v>44.8</v>
      </c>
      <c r="TK108" s="34">
        <v>0.3</v>
      </c>
      <c r="TL108" s="34">
        <v>0</v>
      </c>
      <c r="TM108" s="34">
        <v>0.6</v>
      </c>
      <c r="TN108" s="34">
        <v>2</v>
      </c>
      <c r="TO108" s="34">
        <v>9.3000000000000007</v>
      </c>
      <c r="TP108" s="34">
        <v>8.8000000000000007</v>
      </c>
      <c r="TQ108" s="34"/>
      <c r="TR108" s="34">
        <v>1.9</v>
      </c>
      <c r="TS108" s="34">
        <v>0.4</v>
      </c>
      <c r="TT108" s="34">
        <v>-0.2</v>
      </c>
      <c r="TU108" s="34">
        <v>-0.1</v>
      </c>
      <c r="TV108" s="34">
        <v>-0.1</v>
      </c>
      <c r="TW108" s="34"/>
      <c r="TX108" s="34"/>
      <c r="TY108" s="34"/>
      <c r="TZ108" s="34">
        <v>9.1</v>
      </c>
      <c r="UA108" s="34">
        <v>0.2</v>
      </c>
      <c r="UB108" s="34">
        <v>0</v>
      </c>
      <c r="UC108" s="34">
        <v>0</v>
      </c>
      <c r="UD108" s="34">
        <v>2</v>
      </c>
      <c r="UE108" s="34">
        <v>8</v>
      </c>
      <c r="UF108" s="34">
        <v>7.5</v>
      </c>
      <c r="UG108" s="34"/>
      <c r="UH108" s="34">
        <v>1.6</v>
      </c>
      <c r="UI108" s="34">
        <v>0.2</v>
      </c>
      <c r="UJ108" s="34">
        <v>-0.2</v>
      </c>
      <c r="UK108" s="34">
        <v>-0.1</v>
      </c>
      <c r="UL108" s="34">
        <v>-0.1</v>
      </c>
      <c r="UM108" s="34"/>
      <c r="UN108" s="34"/>
      <c r="UO108" s="34"/>
      <c r="UP108" s="34">
        <v>7.8</v>
      </c>
      <c r="UQ108" s="34">
        <v>0.2</v>
      </c>
      <c r="UR108" s="34">
        <v>0</v>
      </c>
      <c r="US108" s="34">
        <v>0</v>
      </c>
      <c r="UT108" s="34">
        <v>2</v>
      </c>
      <c r="UU108" s="34">
        <v>4.9000000000000004</v>
      </c>
      <c r="UV108" s="34">
        <v>4.9000000000000004</v>
      </c>
      <c r="UW108" s="34"/>
      <c r="UX108" s="34">
        <v>1.2</v>
      </c>
      <c r="UY108" s="34">
        <v>0.2</v>
      </c>
      <c r="UZ108" s="34">
        <v>-0.1</v>
      </c>
      <c r="VA108" s="34">
        <v>-0.1</v>
      </c>
      <c r="VB108" s="34">
        <v>0</v>
      </c>
      <c r="VC108" s="34"/>
      <c r="VD108" s="34"/>
      <c r="VE108" s="34"/>
      <c r="VF108" s="34">
        <v>4.9000000000000004</v>
      </c>
      <c r="VG108" s="34">
        <v>0</v>
      </c>
      <c r="VH108" s="34">
        <v>0</v>
      </c>
      <c r="VI108" s="34">
        <v>0</v>
      </c>
      <c r="VJ108" s="34">
        <v>2</v>
      </c>
      <c r="VK108" s="34">
        <v>0.8</v>
      </c>
      <c r="VL108" s="34">
        <v>0.8</v>
      </c>
      <c r="VM108" s="34"/>
      <c r="VN108" s="34">
        <v>0.2</v>
      </c>
      <c r="VO108" s="34">
        <v>0</v>
      </c>
      <c r="VP108" s="34">
        <v>0</v>
      </c>
      <c r="VQ108" s="34">
        <v>0</v>
      </c>
      <c r="VR108" s="34">
        <v>0</v>
      </c>
      <c r="VS108" s="34"/>
      <c r="VT108" s="34"/>
      <c r="VU108" s="34"/>
      <c r="VV108" s="34">
        <v>0.8</v>
      </c>
      <c r="VW108" s="34">
        <v>0</v>
      </c>
      <c r="VX108" s="34">
        <v>0</v>
      </c>
      <c r="VY108" s="34">
        <v>0</v>
      </c>
      <c r="VZ108" s="34">
        <v>2</v>
      </c>
      <c r="WA108" s="34">
        <v>0.5</v>
      </c>
      <c r="WB108" s="34">
        <v>0.5</v>
      </c>
      <c r="WC108" s="34"/>
      <c r="WD108" s="34">
        <v>0.1</v>
      </c>
      <c r="WE108" s="34">
        <v>0</v>
      </c>
      <c r="WF108" s="34">
        <v>0</v>
      </c>
      <c r="WG108" s="34">
        <v>0</v>
      </c>
      <c r="WH108" s="34">
        <v>0</v>
      </c>
      <c r="WI108" s="34"/>
      <c r="WJ108" s="34"/>
      <c r="WK108" s="34"/>
      <c r="WL108" s="34">
        <v>0.5</v>
      </c>
      <c r="WM108" s="34">
        <v>0</v>
      </c>
      <c r="WN108" s="34">
        <v>0</v>
      </c>
      <c r="WO108" s="34">
        <v>0</v>
      </c>
      <c r="WP108" s="34">
        <v>2</v>
      </c>
      <c r="WQ108" s="34">
        <v>26.4</v>
      </c>
      <c r="WR108" s="34">
        <v>0</v>
      </c>
      <c r="WS108" s="34"/>
      <c r="WT108" s="34">
        <v>15.4</v>
      </c>
      <c r="WU108" s="34">
        <v>3</v>
      </c>
      <c r="WV108" s="34">
        <v>-0.7</v>
      </c>
      <c r="WW108" s="34">
        <v>-0.5</v>
      </c>
      <c r="WX108" s="34">
        <v>-0.5</v>
      </c>
      <c r="WY108" s="34"/>
      <c r="WZ108" s="34"/>
      <c r="XA108" s="34"/>
      <c r="XB108" s="34">
        <v>26.1</v>
      </c>
      <c r="XC108" s="34">
        <v>0.3</v>
      </c>
      <c r="XD108" s="34">
        <v>0</v>
      </c>
      <c r="XE108" s="34">
        <v>0</v>
      </c>
      <c r="XF108" s="34">
        <v>3</v>
      </c>
      <c r="XG108" s="34">
        <v>663.6</v>
      </c>
      <c r="XH108" s="34">
        <v>0</v>
      </c>
      <c r="XI108" s="34"/>
      <c r="XJ108" s="34">
        <v>255.3</v>
      </c>
      <c r="XK108" s="34">
        <v>90</v>
      </c>
      <c r="XL108" s="34">
        <v>-25.4</v>
      </c>
      <c r="XM108" s="34">
        <v>-8.4</v>
      </c>
      <c r="XN108" s="34">
        <v>-22.4</v>
      </c>
      <c r="XO108" s="34"/>
      <c r="XP108" s="34"/>
      <c r="XQ108" s="34"/>
      <c r="XR108" s="34">
        <v>655.5</v>
      </c>
      <c r="XS108" s="34">
        <v>7.1</v>
      </c>
      <c r="XT108" s="34">
        <v>0</v>
      </c>
      <c r="XU108" s="34">
        <v>0.9</v>
      </c>
      <c r="XV108" s="34">
        <v>2</v>
      </c>
      <c r="XW108" s="34">
        <v>111.7</v>
      </c>
      <c r="XX108" s="34">
        <v>0</v>
      </c>
      <c r="XY108" s="34"/>
      <c r="XZ108" s="34">
        <v>36.1</v>
      </c>
      <c r="YA108" s="34">
        <v>11.4</v>
      </c>
      <c r="YB108" s="34">
        <v>-6.2</v>
      </c>
      <c r="YC108" s="34">
        <v>-1.4</v>
      </c>
      <c r="YD108" s="34">
        <v>-4.5999999999999996</v>
      </c>
      <c r="YE108" s="34"/>
      <c r="YF108" s="34"/>
      <c r="YG108" s="34"/>
      <c r="YH108" s="34">
        <v>108.9</v>
      </c>
      <c r="YI108" s="34">
        <v>2</v>
      </c>
      <c r="YJ108" s="34">
        <v>0</v>
      </c>
      <c r="YK108" s="34">
        <v>0.9</v>
      </c>
      <c r="YL108" s="34">
        <v>2</v>
      </c>
      <c r="YM108" s="34">
        <v>46.1</v>
      </c>
      <c r="YN108" s="34">
        <v>0</v>
      </c>
      <c r="YO108" s="34"/>
      <c r="YP108" s="34">
        <v>14.5</v>
      </c>
      <c r="YQ108" s="34">
        <v>1.2</v>
      </c>
      <c r="YR108" s="34">
        <v>-0.9</v>
      </c>
      <c r="YS108" s="34">
        <v>-0.4</v>
      </c>
      <c r="YT108" s="34">
        <v>-0.4</v>
      </c>
      <c r="YU108" s="34"/>
      <c r="YV108" s="34"/>
      <c r="YW108" s="34"/>
      <c r="YX108" s="34">
        <v>44.6</v>
      </c>
      <c r="YY108" s="34">
        <v>1.4</v>
      </c>
      <c r="YZ108" s="34">
        <v>0</v>
      </c>
      <c r="ZA108" s="34">
        <v>0</v>
      </c>
      <c r="ZB108" s="34">
        <v>2</v>
      </c>
      <c r="ZC108" s="34">
        <v>505.8</v>
      </c>
      <c r="ZD108" s="34">
        <v>0</v>
      </c>
      <c r="ZE108" s="34"/>
      <c r="ZF108" s="34">
        <v>204.7</v>
      </c>
      <c r="ZG108" s="34">
        <v>77.5</v>
      </c>
      <c r="ZH108" s="34">
        <v>-18.3</v>
      </c>
      <c r="ZI108" s="34">
        <v>-6.6</v>
      </c>
      <c r="ZJ108" s="34">
        <v>-17.3</v>
      </c>
      <c r="ZK108" s="34"/>
      <c r="ZL108" s="34"/>
      <c r="ZM108" s="34"/>
      <c r="ZN108" s="34">
        <v>502</v>
      </c>
      <c r="ZO108" s="34">
        <v>3.7</v>
      </c>
      <c r="ZP108" s="34">
        <v>0</v>
      </c>
      <c r="ZQ108" s="34">
        <v>0</v>
      </c>
      <c r="ZR108" s="34">
        <v>2</v>
      </c>
      <c r="ZS108" s="34">
        <v>18244.8</v>
      </c>
      <c r="ZT108" s="34">
        <v>172.8</v>
      </c>
      <c r="ZU108" s="34"/>
      <c r="ZV108" s="34">
        <v>5900.5</v>
      </c>
      <c r="ZW108" s="34">
        <v>727.1</v>
      </c>
      <c r="ZX108" s="34">
        <v>-332.1</v>
      </c>
      <c r="ZY108" s="34">
        <v>-101.4</v>
      </c>
      <c r="ZZ108" s="34">
        <v>-127.6</v>
      </c>
      <c r="AAA108" s="34"/>
      <c r="AAB108" s="34"/>
      <c r="AAC108" s="34"/>
      <c r="AAD108" s="34">
        <v>9076.2000000000007</v>
      </c>
      <c r="AAE108" s="34">
        <v>264</v>
      </c>
      <c r="AAF108" s="34">
        <v>293.7</v>
      </c>
      <c r="AAG108" s="34">
        <v>8611</v>
      </c>
      <c r="AAH108" s="34">
        <v>2</v>
      </c>
      <c r="AAI108" s="34">
        <v>331.6</v>
      </c>
      <c r="AAJ108" s="34">
        <v>11.7</v>
      </c>
      <c r="AAK108" s="34"/>
      <c r="AAL108" s="34">
        <v>219.1</v>
      </c>
      <c r="AAM108" s="34">
        <v>68.8</v>
      </c>
      <c r="AAN108" s="34">
        <v>-22.4</v>
      </c>
      <c r="AAO108" s="34">
        <v>-6.4</v>
      </c>
      <c r="AAP108" s="34">
        <v>-19.600000000000001</v>
      </c>
      <c r="AAQ108" s="34"/>
      <c r="AAR108" s="34"/>
      <c r="AAS108" s="34"/>
      <c r="AAT108" s="34">
        <v>324</v>
      </c>
      <c r="AAU108" s="34">
        <v>7.3</v>
      </c>
      <c r="AAV108" s="34">
        <v>0</v>
      </c>
      <c r="AAW108" s="34">
        <v>0.4</v>
      </c>
      <c r="AAX108" s="34">
        <v>2</v>
      </c>
      <c r="AAY108" s="34">
        <v>232.7</v>
      </c>
      <c r="AAZ108" s="34">
        <v>10.9</v>
      </c>
      <c r="ABA108" s="34"/>
      <c r="ABB108" s="34">
        <v>186.9</v>
      </c>
      <c r="ABC108" s="34">
        <v>53.9</v>
      </c>
      <c r="ABD108" s="34">
        <v>-16.2</v>
      </c>
      <c r="ABE108" s="34">
        <v>-4.7</v>
      </c>
      <c r="ABF108" s="34">
        <v>-15.4</v>
      </c>
      <c r="ABG108" s="34"/>
      <c r="ABH108" s="34"/>
      <c r="ABI108" s="34"/>
      <c r="ABJ108" s="34">
        <v>227</v>
      </c>
      <c r="ABK108" s="34">
        <v>5.6</v>
      </c>
      <c r="ABL108" s="34">
        <v>0</v>
      </c>
      <c r="ABM108" s="34">
        <v>0</v>
      </c>
      <c r="ABN108" s="34">
        <v>2</v>
      </c>
      <c r="ABO108" s="34">
        <v>3.4</v>
      </c>
      <c r="ABP108" s="34">
        <v>0.6</v>
      </c>
      <c r="ABQ108" s="34"/>
      <c r="ABR108" s="34">
        <v>0.4</v>
      </c>
      <c r="ABS108" s="34">
        <v>0</v>
      </c>
      <c r="ABT108" s="34">
        <v>-0.1</v>
      </c>
      <c r="ABU108" s="34">
        <v>0</v>
      </c>
      <c r="ABV108" s="34">
        <v>0</v>
      </c>
      <c r="ABW108" s="34"/>
      <c r="ABX108" s="34"/>
      <c r="ABY108" s="34"/>
      <c r="ABZ108" s="34">
        <v>3.4</v>
      </c>
      <c r="ACA108" s="34">
        <v>0</v>
      </c>
      <c r="ACB108" s="34">
        <v>0</v>
      </c>
      <c r="ACC108" s="34">
        <v>0</v>
      </c>
      <c r="ACD108" s="34">
        <v>1</v>
      </c>
      <c r="ACE108" s="34">
        <v>0.7</v>
      </c>
      <c r="ACF108" s="34">
        <v>0</v>
      </c>
      <c r="ACG108" s="34"/>
      <c r="ACH108" s="34">
        <v>0.2</v>
      </c>
      <c r="ACI108" s="34">
        <v>0.2</v>
      </c>
      <c r="ACJ108" s="34">
        <v>-0.1</v>
      </c>
      <c r="ACK108" s="34">
        <v>0</v>
      </c>
      <c r="ACL108" s="34">
        <v>-0.1</v>
      </c>
      <c r="ACM108" s="34"/>
      <c r="ACN108" s="34"/>
      <c r="ACO108" s="34"/>
      <c r="ACP108" s="34">
        <v>0.7</v>
      </c>
      <c r="ACQ108" s="34">
        <v>0</v>
      </c>
      <c r="ACR108" s="34">
        <v>0</v>
      </c>
      <c r="ACS108" s="34">
        <v>0</v>
      </c>
      <c r="ACT108" s="34">
        <v>2</v>
      </c>
      <c r="ACU108" s="34">
        <v>69.400000000000006</v>
      </c>
      <c r="ACV108" s="34">
        <v>0.3</v>
      </c>
      <c r="ACW108" s="34"/>
      <c r="ACX108" s="34">
        <v>24.3</v>
      </c>
      <c r="ACY108" s="34">
        <v>10</v>
      </c>
      <c r="ACZ108" s="34">
        <v>-4</v>
      </c>
      <c r="ADA108" s="34">
        <v>-1.2</v>
      </c>
      <c r="ADB108" s="34">
        <v>-2.6</v>
      </c>
      <c r="ADC108" s="34"/>
      <c r="ADD108" s="34"/>
      <c r="ADE108" s="34"/>
      <c r="ADF108" s="34">
        <v>68.2</v>
      </c>
      <c r="ADG108" s="34">
        <v>1.1000000000000001</v>
      </c>
      <c r="ADH108" s="34">
        <v>0</v>
      </c>
      <c r="ADI108" s="34">
        <v>0.1</v>
      </c>
      <c r="ADJ108" s="34">
        <v>2</v>
      </c>
      <c r="ADK108" s="34">
        <v>25.4</v>
      </c>
      <c r="ADL108" s="34">
        <v>0</v>
      </c>
      <c r="ADM108" s="34"/>
      <c r="ADN108" s="34">
        <v>7.4</v>
      </c>
      <c r="ADO108" s="34">
        <v>4.5999999999999996</v>
      </c>
      <c r="ADP108" s="34">
        <v>-2</v>
      </c>
      <c r="ADQ108" s="34">
        <v>-0.5</v>
      </c>
      <c r="ADR108" s="34">
        <v>-1.4</v>
      </c>
      <c r="ADS108" s="34"/>
      <c r="ADT108" s="34"/>
      <c r="ADU108" s="34"/>
      <c r="ADV108" s="34">
        <v>24.5</v>
      </c>
      <c r="ADW108" s="34">
        <v>0.6</v>
      </c>
      <c r="ADX108" s="34">
        <v>0</v>
      </c>
      <c r="ADY108" s="34">
        <v>0.3</v>
      </c>
      <c r="ADZ108" s="34">
        <v>2</v>
      </c>
      <c r="AEA108" s="34">
        <v>125.2</v>
      </c>
      <c r="AEB108" s="34">
        <v>0</v>
      </c>
      <c r="AEC108" s="34"/>
      <c r="AED108" s="34">
        <v>42.3</v>
      </c>
      <c r="AEE108" s="34">
        <v>14.9</v>
      </c>
      <c r="AEF108" s="34">
        <v>-3.6</v>
      </c>
      <c r="AEG108" s="34">
        <v>-1.2</v>
      </c>
      <c r="AEH108" s="34">
        <v>-2.8</v>
      </c>
      <c r="AEI108" s="34"/>
      <c r="AEJ108" s="34"/>
      <c r="AEK108" s="34"/>
      <c r="AEL108" s="34">
        <v>123.6</v>
      </c>
      <c r="AEM108" s="34">
        <v>1.6</v>
      </c>
      <c r="AEN108" s="34">
        <v>0</v>
      </c>
      <c r="AEO108" s="34">
        <v>0</v>
      </c>
      <c r="AEP108" s="34">
        <v>2</v>
      </c>
      <c r="AEQ108" s="34">
        <v>305.39999999999998</v>
      </c>
      <c r="AER108" s="34">
        <v>0</v>
      </c>
      <c r="AES108" s="34"/>
      <c r="AET108" s="34">
        <v>73.8</v>
      </c>
      <c r="AEU108" s="34">
        <v>23.6</v>
      </c>
      <c r="AEV108" s="34">
        <v>-7.7</v>
      </c>
      <c r="AEW108" s="34">
        <v>-3</v>
      </c>
      <c r="AEX108" s="34">
        <v>-4.4000000000000004</v>
      </c>
      <c r="AEY108" s="34"/>
      <c r="AEZ108" s="34"/>
      <c r="AFA108" s="34"/>
      <c r="AFB108" s="34">
        <v>184.6</v>
      </c>
      <c r="AFC108" s="34">
        <v>43.3</v>
      </c>
      <c r="AFD108" s="34">
        <v>65.5</v>
      </c>
      <c r="AFE108" s="34">
        <v>11.9</v>
      </c>
      <c r="AFF108" s="34">
        <v>6</v>
      </c>
      <c r="AFG108" s="34">
        <v>2883.8</v>
      </c>
      <c r="AFH108" s="34">
        <v>0</v>
      </c>
      <c r="AFI108" s="34"/>
      <c r="AFJ108" s="34">
        <v>916.4</v>
      </c>
      <c r="AFK108" s="34">
        <v>242.6</v>
      </c>
      <c r="AFL108" s="34">
        <v>-74</v>
      </c>
      <c r="AFM108" s="34">
        <v>-17.2</v>
      </c>
      <c r="AFN108" s="34">
        <v>-36.5</v>
      </c>
      <c r="AFO108" s="34"/>
      <c r="AFP108" s="34"/>
      <c r="AFQ108" s="34"/>
      <c r="AFR108" s="34">
        <v>1993.7</v>
      </c>
      <c r="AFS108" s="34">
        <v>28.6</v>
      </c>
      <c r="AFT108" s="34">
        <v>30</v>
      </c>
      <c r="AFU108" s="34">
        <v>831.5</v>
      </c>
      <c r="AFV108" s="34">
        <v>3</v>
      </c>
      <c r="AFW108" s="34">
        <v>0</v>
      </c>
      <c r="AFX108" s="34">
        <v>0</v>
      </c>
      <c r="AFY108" s="34"/>
      <c r="AFZ108" s="34">
        <v>0</v>
      </c>
      <c r="AGA108" s="34">
        <v>0</v>
      </c>
      <c r="AGB108" s="34">
        <v>0</v>
      </c>
      <c r="AGC108" s="34">
        <v>0</v>
      </c>
      <c r="AGD108" s="34">
        <v>0</v>
      </c>
      <c r="AGE108" s="34"/>
      <c r="AGF108" s="34"/>
      <c r="AGG108" s="34"/>
      <c r="AGH108" s="34">
        <v>0</v>
      </c>
      <c r="AGI108" s="34">
        <v>0</v>
      </c>
      <c r="AGJ108" s="34">
        <v>0</v>
      </c>
      <c r="AGK108" s="34">
        <v>0</v>
      </c>
      <c r="AGL108" s="34">
        <v>0</v>
      </c>
      <c r="AGM108" s="34">
        <v>2883.8</v>
      </c>
      <c r="AGN108" s="34">
        <v>0</v>
      </c>
      <c r="AGO108" s="34"/>
      <c r="AGP108" s="34">
        <v>916.4</v>
      </c>
      <c r="AGQ108" s="34">
        <v>242.6</v>
      </c>
      <c r="AGR108" s="34">
        <v>-74</v>
      </c>
      <c r="AGS108" s="34">
        <v>-17.2</v>
      </c>
      <c r="AGT108" s="34">
        <v>-36.1</v>
      </c>
      <c r="AGU108" s="34"/>
      <c r="AGV108" s="34"/>
      <c r="AGW108" s="34"/>
      <c r="AGX108" s="34">
        <v>1993.7</v>
      </c>
      <c r="AGY108" s="34">
        <v>28.6</v>
      </c>
      <c r="AGZ108" s="34">
        <v>30</v>
      </c>
      <c r="AHA108" s="34">
        <v>831.5</v>
      </c>
      <c r="AHB108" s="34">
        <v>3</v>
      </c>
      <c r="AHC108" s="34">
        <v>23049.599999999999</v>
      </c>
      <c r="AHD108" s="34">
        <v>194.6</v>
      </c>
      <c r="AHE108" s="34"/>
      <c r="AHF108" s="34">
        <v>7555</v>
      </c>
      <c r="AHG108" s="34">
        <v>1204.5</v>
      </c>
      <c r="AHH108" s="34">
        <v>-476.1</v>
      </c>
      <c r="AHI108" s="34">
        <v>-141.1</v>
      </c>
      <c r="AHJ108" s="34">
        <v>-220.6</v>
      </c>
      <c r="AHK108" s="34"/>
      <c r="AHL108" s="34"/>
      <c r="AHM108" s="34"/>
      <c r="AHN108" s="34">
        <v>12818.3</v>
      </c>
      <c r="AHO108" s="34">
        <v>356.3</v>
      </c>
      <c r="AHP108" s="34">
        <v>389.5</v>
      </c>
      <c r="AHQ108" s="34">
        <v>9485.6</v>
      </c>
      <c r="AHR108" s="34">
        <v>2</v>
      </c>
      <c r="AHS108" s="32" t="s">
        <v>2329</v>
      </c>
      <c r="AHT108" s="198" t="s">
        <v>2389</v>
      </c>
      <c r="AHU108" s="32" t="s">
        <v>2330</v>
      </c>
    </row>
    <row r="109" spans="1:906" ht="15" customHeight="1">
      <c r="A109" s="36"/>
      <c r="C109" s="36"/>
      <c r="D109" s="74"/>
      <c r="E109" s="58"/>
      <c r="F109" s="58"/>
      <c r="G109" s="31"/>
      <c r="H109" s="31"/>
      <c r="I109" s="31"/>
      <c r="J109" s="31"/>
      <c r="K109" s="31"/>
      <c r="L109" s="31"/>
      <c r="M109" s="31"/>
      <c r="N109" s="31"/>
      <c r="O109" s="31"/>
      <c r="P109" s="31"/>
      <c r="Q109" s="31"/>
      <c r="R109" s="31"/>
      <c r="S109" s="31"/>
      <c r="T109" s="31"/>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c r="ADN109" s="37"/>
      <c r="ADO109" s="37"/>
      <c r="ADP109" s="37"/>
      <c r="ADQ109" s="37"/>
      <c r="ADR109" s="37"/>
      <c r="ADS109" s="37"/>
      <c r="ADT109" s="37"/>
      <c r="ADU109" s="37"/>
      <c r="ADV109" s="37"/>
      <c r="ADW109" s="37"/>
      <c r="ADX109" s="37"/>
      <c r="ADY109" s="37"/>
      <c r="ADZ109" s="37"/>
      <c r="AEA109" s="37"/>
      <c r="AEB109" s="37"/>
      <c r="AEC109" s="37"/>
      <c r="AED109" s="37"/>
      <c r="AEE109" s="37"/>
      <c r="AEF109" s="37"/>
      <c r="AEG109" s="37"/>
      <c r="AEH109" s="37"/>
      <c r="AEI109" s="37"/>
      <c r="AEJ109" s="37"/>
      <c r="AEK109" s="37"/>
      <c r="AEL109" s="37"/>
      <c r="AEM109" s="37"/>
      <c r="AEN109" s="37"/>
      <c r="AEO109" s="37"/>
      <c r="AEP109" s="37"/>
      <c r="AEQ109" s="37"/>
      <c r="AER109" s="37"/>
      <c r="AES109" s="37"/>
      <c r="AET109" s="37"/>
      <c r="AEU109" s="37"/>
      <c r="AEV109" s="37"/>
      <c r="AEW109" s="37"/>
      <c r="AEX109" s="37"/>
      <c r="AEY109" s="37"/>
      <c r="AEZ109" s="37"/>
      <c r="AFA109" s="37"/>
      <c r="AFB109" s="37"/>
      <c r="AFC109" s="37"/>
      <c r="AFD109" s="37"/>
      <c r="AFE109" s="37"/>
      <c r="AFF109" s="37"/>
      <c r="AFG109" s="37"/>
      <c r="AFH109" s="37"/>
      <c r="AFI109" s="37"/>
      <c r="AFJ109" s="37"/>
      <c r="AFK109" s="37"/>
      <c r="AFL109" s="37"/>
      <c r="AFM109" s="37"/>
      <c r="AFN109" s="37"/>
      <c r="AFO109" s="37"/>
      <c r="AFP109" s="37"/>
      <c r="AFQ109" s="37"/>
      <c r="AFR109" s="37"/>
      <c r="AFS109" s="37"/>
      <c r="AFT109" s="37"/>
      <c r="AFU109" s="37"/>
      <c r="AFV109" s="37"/>
      <c r="AFW109" s="37"/>
      <c r="AFX109" s="37"/>
      <c r="AFY109" s="37"/>
      <c r="AFZ109" s="37"/>
      <c r="AGA109" s="37"/>
      <c r="AGB109" s="37"/>
      <c r="AGC109" s="37"/>
      <c r="AGD109" s="37"/>
      <c r="AGE109" s="37"/>
      <c r="AGF109" s="37"/>
      <c r="AGG109" s="37"/>
      <c r="AGH109" s="37"/>
      <c r="AGI109" s="37"/>
      <c r="AGJ109" s="37"/>
      <c r="AGK109" s="37"/>
      <c r="AGL109" s="37"/>
      <c r="AGM109" s="37"/>
      <c r="AGN109" s="37"/>
      <c r="AGO109" s="37"/>
      <c r="AGP109" s="37"/>
      <c r="AGQ109" s="37"/>
      <c r="AGR109" s="37"/>
      <c r="AGS109" s="37"/>
      <c r="AGT109" s="37"/>
      <c r="AGU109" s="37"/>
      <c r="AGV109" s="37"/>
      <c r="AGW109" s="37"/>
      <c r="AGX109" s="37"/>
      <c r="AGY109" s="37"/>
      <c r="AGZ109" s="37"/>
      <c r="AHA109" s="37"/>
      <c r="AHB109" s="37"/>
      <c r="AHC109" s="37"/>
      <c r="AHD109" s="37"/>
      <c r="AHE109" s="37"/>
      <c r="AHF109" s="37"/>
      <c r="AHG109" s="37"/>
      <c r="AHH109" s="37"/>
      <c r="AHI109" s="37"/>
      <c r="AHJ109" s="37"/>
      <c r="AHK109" s="37"/>
      <c r="AHL109" s="37"/>
      <c r="AHM109" s="37"/>
      <c r="AHN109" s="37"/>
      <c r="AHO109" s="37"/>
      <c r="AHP109" s="37"/>
      <c r="AHQ109" s="37"/>
      <c r="AHR109" s="37"/>
    </row>
    <row r="110" spans="1:906" ht="15" customHeight="1">
      <c r="A110" s="58"/>
      <c r="C110" s="36"/>
      <c r="D110" s="74"/>
      <c r="E110" s="58"/>
      <c r="F110" s="58"/>
      <c r="G110" s="31"/>
      <c r="H110" s="31"/>
      <c r="I110" s="31"/>
      <c r="J110" s="31"/>
      <c r="K110" s="31"/>
      <c r="L110" s="31"/>
      <c r="M110" s="31"/>
      <c r="N110" s="31"/>
      <c r="O110" s="31"/>
      <c r="P110" s="31"/>
      <c r="Q110" s="31"/>
      <c r="R110" s="31"/>
      <c r="S110" s="124"/>
      <c r="T110" s="124"/>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c r="JN110" s="37"/>
      <c r="JO110" s="37"/>
      <c r="JP110" s="37"/>
      <c r="JQ110" s="37"/>
      <c r="JR110" s="37"/>
      <c r="JS110" s="37"/>
      <c r="JT110" s="37"/>
      <c r="JU110" s="37"/>
      <c r="JV110" s="37"/>
      <c r="JW110" s="37"/>
      <c r="JX110" s="37"/>
      <c r="JY110" s="37"/>
      <c r="JZ110" s="37"/>
      <c r="KA110" s="37"/>
      <c r="KB110" s="37"/>
      <c r="KC110" s="37"/>
      <c r="KD110" s="37"/>
      <c r="KE110" s="37"/>
      <c r="KF110" s="37"/>
      <c r="KG110" s="37"/>
      <c r="KH110" s="37"/>
      <c r="KI110" s="37"/>
      <c r="KJ110" s="37"/>
      <c r="KK110" s="37"/>
      <c r="KL110" s="37"/>
      <c r="KM110" s="37"/>
      <c r="KN110" s="37"/>
      <c r="KO110" s="37"/>
      <c r="KP110" s="37"/>
      <c r="KQ110" s="37"/>
      <c r="KR110" s="37"/>
      <c r="KS110" s="37"/>
      <c r="KT110" s="37"/>
      <c r="KU110" s="37"/>
      <c r="KV110" s="37"/>
      <c r="KW110" s="37"/>
      <c r="KX110" s="37"/>
      <c r="KY110" s="37"/>
      <c r="KZ110" s="37"/>
      <c r="LA110" s="37"/>
      <c r="LB110" s="37"/>
      <c r="LC110" s="37"/>
      <c r="LD110" s="37"/>
      <c r="LE110" s="37"/>
      <c r="LF110" s="37"/>
      <c r="LG110" s="37"/>
      <c r="LH110" s="37"/>
      <c r="LI110" s="37"/>
      <c r="LJ110" s="37"/>
      <c r="LK110" s="37"/>
      <c r="LL110" s="37"/>
      <c r="LM110" s="37"/>
      <c r="LN110" s="37"/>
      <c r="LO110" s="37"/>
      <c r="LP110" s="37"/>
      <c r="LQ110" s="37"/>
      <c r="LR110" s="37"/>
      <c r="LS110" s="37"/>
      <c r="LT110" s="37"/>
      <c r="LU110" s="37"/>
      <c r="LV110" s="37"/>
      <c r="LW110" s="37"/>
      <c r="LX110" s="37"/>
      <c r="LY110" s="37"/>
      <c r="LZ110" s="37"/>
      <c r="MA110" s="37"/>
      <c r="MB110" s="37"/>
      <c r="MC110" s="37"/>
      <c r="MD110" s="37"/>
      <c r="ME110" s="37"/>
      <c r="MF110" s="37"/>
      <c r="MG110" s="37"/>
      <c r="MH110" s="37"/>
      <c r="MI110" s="37"/>
      <c r="MJ110" s="37"/>
      <c r="MK110" s="37"/>
      <c r="ML110" s="37"/>
      <c r="MM110" s="37"/>
      <c r="MN110" s="37"/>
      <c r="MO110" s="37"/>
      <c r="MP110" s="37"/>
      <c r="MQ110" s="37"/>
      <c r="MR110" s="37"/>
      <c r="MS110" s="37"/>
      <c r="MT110" s="37"/>
      <c r="MU110" s="37"/>
      <c r="MV110" s="37"/>
      <c r="MW110" s="37"/>
      <c r="MX110" s="37"/>
      <c r="MY110" s="37"/>
      <c r="MZ110" s="37"/>
      <c r="NA110" s="37"/>
      <c r="NB110" s="37"/>
      <c r="NC110" s="37"/>
      <c r="ND110" s="37"/>
      <c r="NE110" s="37"/>
      <c r="NF110" s="37"/>
      <c r="NG110" s="37"/>
      <c r="NH110" s="37"/>
      <c r="NI110" s="37"/>
      <c r="NJ110" s="37"/>
      <c r="NK110" s="37"/>
      <c r="NL110" s="37"/>
      <c r="NM110" s="37"/>
      <c r="NN110" s="37"/>
      <c r="NO110" s="37"/>
      <c r="NP110" s="37"/>
      <c r="NQ110" s="37"/>
      <c r="NR110" s="37"/>
      <c r="NS110" s="37"/>
      <c r="NT110" s="37"/>
      <c r="NU110" s="37"/>
      <c r="NV110" s="37"/>
      <c r="NW110" s="37"/>
      <c r="NX110" s="37"/>
      <c r="NY110" s="37"/>
      <c r="NZ110" s="37"/>
      <c r="OA110" s="37"/>
      <c r="OB110" s="37"/>
      <c r="OC110" s="37"/>
      <c r="OD110" s="37"/>
      <c r="OE110" s="37"/>
      <c r="OF110" s="37"/>
      <c r="OG110" s="37"/>
      <c r="OH110" s="37"/>
      <c r="OI110" s="37"/>
      <c r="OJ110" s="37"/>
      <c r="OK110" s="37"/>
      <c r="OL110" s="37"/>
      <c r="OM110" s="37"/>
      <c r="ON110" s="37"/>
      <c r="OO110" s="37"/>
      <c r="OP110" s="37"/>
      <c r="OQ110" s="37"/>
      <c r="OR110" s="37"/>
      <c r="OS110" s="37"/>
      <c r="OT110" s="37"/>
      <c r="OU110" s="37"/>
      <c r="OV110" s="37"/>
      <c r="OW110" s="37"/>
      <c r="OX110" s="37"/>
      <c r="OY110" s="37"/>
      <c r="OZ110" s="37"/>
      <c r="PA110" s="37"/>
      <c r="PB110" s="37"/>
      <c r="PC110" s="37"/>
      <c r="PD110" s="37"/>
      <c r="PE110" s="37"/>
      <c r="PF110" s="37"/>
      <c r="PG110" s="37"/>
      <c r="PH110" s="37"/>
      <c r="PI110" s="37"/>
      <c r="PJ110" s="37"/>
      <c r="PK110" s="37"/>
      <c r="PL110" s="37"/>
      <c r="PM110" s="37"/>
      <c r="PN110" s="37"/>
      <c r="PO110" s="37"/>
      <c r="PP110" s="37"/>
      <c r="PQ110" s="37"/>
      <c r="PR110" s="37"/>
      <c r="PS110" s="37"/>
      <c r="PT110" s="37"/>
      <c r="PU110" s="37"/>
      <c r="PV110" s="37"/>
      <c r="PW110" s="37"/>
      <c r="PX110" s="37"/>
      <c r="PY110" s="37"/>
      <c r="PZ110" s="37"/>
      <c r="QA110" s="37"/>
      <c r="QB110" s="37"/>
      <c r="QC110" s="37"/>
      <c r="QD110" s="37"/>
      <c r="QE110" s="37"/>
      <c r="QF110" s="37"/>
      <c r="QG110" s="37"/>
      <c r="QH110" s="37"/>
      <c r="QI110" s="37"/>
      <c r="QJ110" s="37"/>
      <c r="QK110" s="37"/>
      <c r="QL110" s="37"/>
      <c r="QM110" s="37"/>
      <c r="QN110" s="37"/>
      <c r="QO110" s="37"/>
      <c r="QP110" s="37"/>
      <c r="QQ110" s="37"/>
      <c r="QR110" s="37"/>
      <c r="QS110" s="37"/>
      <c r="QT110" s="37"/>
      <c r="QU110" s="37"/>
      <c r="QV110" s="37"/>
      <c r="QW110" s="37"/>
      <c r="QX110" s="37"/>
      <c r="QY110" s="37"/>
      <c r="QZ110" s="37"/>
      <c r="RA110" s="37"/>
      <c r="RB110" s="37"/>
      <c r="RC110" s="37"/>
      <c r="RD110" s="37"/>
      <c r="RE110" s="37"/>
      <c r="RF110" s="37"/>
      <c r="RG110" s="37"/>
      <c r="RH110" s="37"/>
      <c r="RI110" s="37"/>
      <c r="RJ110" s="37"/>
      <c r="RK110" s="37"/>
      <c r="RL110" s="37"/>
      <c r="RM110" s="37"/>
      <c r="RN110" s="37"/>
      <c r="RO110" s="37"/>
      <c r="RP110" s="37"/>
      <c r="RQ110" s="37"/>
      <c r="RR110" s="37"/>
      <c r="RS110" s="37"/>
      <c r="RT110" s="37"/>
      <c r="RU110" s="37"/>
      <c r="RV110" s="37"/>
      <c r="RW110" s="37"/>
      <c r="RX110" s="37"/>
      <c r="RY110" s="37"/>
      <c r="RZ110" s="37"/>
      <c r="SA110" s="37"/>
      <c r="SB110" s="37"/>
      <c r="SC110" s="37"/>
      <c r="SD110" s="37"/>
      <c r="SE110" s="37"/>
      <c r="SF110" s="37"/>
      <c r="SG110" s="37"/>
      <c r="SH110" s="37"/>
      <c r="SI110" s="37"/>
      <c r="SJ110" s="37"/>
      <c r="SK110" s="37"/>
      <c r="SL110" s="37"/>
      <c r="SM110" s="37"/>
      <c r="SN110" s="37"/>
      <c r="SO110" s="37"/>
      <c r="SP110" s="37"/>
      <c r="SQ110" s="37"/>
      <c r="SR110" s="37"/>
      <c r="SS110" s="37"/>
      <c r="ST110" s="37"/>
      <c r="SU110" s="37"/>
      <c r="SV110" s="37"/>
      <c r="SW110" s="37"/>
      <c r="SX110" s="37"/>
      <c r="SY110" s="37"/>
      <c r="SZ110" s="37"/>
      <c r="TA110" s="37"/>
      <c r="TB110" s="37"/>
      <c r="TC110" s="37"/>
      <c r="TD110" s="37"/>
      <c r="TE110" s="37"/>
      <c r="TF110" s="37"/>
      <c r="TG110" s="37"/>
      <c r="TH110" s="37"/>
      <c r="TI110" s="37"/>
      <c r="TJ110" s="37"/>
      <c r="TK110" s="37"/>
      <c r="TL110" s="37"/>
      <c r="TM110" s="37"/>
      <c r="TN110" s="37"/>
      <c r="TO110" s="37"/>
      <c r="TP110" s="37"/>
      <c r="TQ110" s="37"/>
      <c r="TR110" s="37"/>
      <c r="TS110" s="37"/>
      <c r="TT110" s="37"/>
      <c r="TU110" s="37"/>
      <c r="TV110" s="37"/>
      <c r="TW110" s="37"/>
      <c r="TX110" s="37"/>
      <c r="TY110" s="37"/>
      <c r="TZ110" s="37"/>
      <c r="UA110" s="37"/>
      <c r="UB110" s="37"/>
      <c r="UC110" s="37"/>
      <c r="UD110" s="37"/>
      <c r="UE110" s="37"/>
      <c r="UF110" s="37"/>
      <c r="UG110" s="37"/>
      <c r="UH110" s="37"/>
      <c r="UI110" s="37"/>
      <c r="UJ110" s="37"/>
      <c r="UK110" s="37"/>
      <c r="UL110" s="37"/>
      <c r="UM110" s="37"/>
      <c r="UN110" s="37"/>
      <c r="UO110" s="37"/>
      <c r="UP110" s="37"/>
      <c r="UQ110" s="37"/>
      <c r="UR110" s="37"/>
      <c r="US110" s="37"/>
      <c r="UT110" s="37"/>
      <c r="UU110" s="37"/>
      <c r="UV110" s="37"/>
      <c r="UW110" s="37"/>
      <c r="UX110" s="37"/>
      <c r="UY110" s="37"/>
      <c r="UZ110" s="37"/>
      <c r="VA110" s="37"/>
      <c r="VB110" s="37"/>
      <c r="VC110" s="37"/>
      <c r="VD110" s="37"/>
      <c r="VE110" s="37"/>
      <c r="VF110" s="37"/>
      <c r="VG110" s="37"/>
      <c r="VH110" s="37"/>
      <c r="VI110" s="37"/>
      <c r="VJ110" s="37"/>
      <c r="VK110" s="37"/>
      <c r="VL110" s="37"/>
      <c r="VM110" s="37"/>
      <c r="VN110" s="37"/>
      <c r="VO110" s="37"/>
      <c r="VP110" s="37"/>
      <c r="VQ110" s="37"/>
      <c r="VR110" s="37"/>
      <c r="VS110" s="37"/>
      <c r="VT110" s="37"/>
      <c r="VU110" s="37"/>
      <c r="VV110" s="37"/>
      <c r="VW110" s="37"/>
      <c r="VX110" s="37"/>
      <c r="VY110" s="37"/>
      <c r="VZ110" s="37"/>
      <c r="WA110" s="37"/>
      <c r="WB110" s="37"/>
      <c r="WC110" s="37"/>
      <c r="WD110" s="37"/>
      <c r="WE110" s="37"/>
      <c r="WF110" s="37"/>
      <c r="WG110" s="37"/>
      <c r="WH110" s="37"/>
      <c r="WI110" s="37"/>
      <c r="WJ110" s="37"/>
      <c r="WK110" s="37"/>
      <c r="WL110" s="37"/>
      <c r="WM110" s="37"/>
      <c r="WN110" s="37"/>
      <c r="WO110" s="37"/>
      <c r="WP110" s="37"/>
      <c r="WQ110" s="37"/>
      <c r="WR110" s="37"/>
      <c r="WS110" s="37"/>
      <c r="WT110" s="37"/>
      <c r="WU110" s="37"/>
      <c r="WV110" s="37"/>
      <c r="WW110" s="37"/>
      <c r="WX110" s="37"/>
      <c r="WY110" s="37"/>
      <c r="WZ110" s="37"/>
      <c r="XA110" s="37"/>
      <c r="XB110" s="37"/>
      <c r="XC110" s="37"/>
      <c r="XD110" s="37"/>
      <c r="XE110" s="37"/>
      <c r="XF110" s="37"/>
      <c r="XG110" s="37"/>
      <c r="XH110" s="37"/>
      <c r="XI110" s="37"/>
      <c r="XJ110" s="37"/>
      <c r="XK110" s="37"/>
      <c r="XL110" s="37"/>
      <c r="XM110" s="37"/>
      <c r="XN110" s="37"/>
      <c r="XO110" s="37"/>
      <c r="XP110" s="37"/>
      <c r="XQ110" s="37"/>
      <c r="XR110" s="37"/>
      <c r="XS110" s="37"/>
      <c r="XT110" s="37"/>
      <c r="XU110" s="37"/>
      <c r="XV110" s="37"/>
      <c r="XW110" s="37"/>
      <c r="XX110" s="37"/>
      <c r="XY110" s="37"/>
      <c r="XZ110" s="37"/>
      <c r="YA110" s="37"/>
      <c r="YB110" s="37"/>
      <c r="YC110" s="37"/>
      <c r="YD110" s="37"/>
      <c r="YE110" s="37"/>
      <c r="YF110" s="37"/>
      <c r="YG110" s="37"/>
      <c r="YH110" s="37"/>
      <c r="YI110" s="37"/>
      <c r="YJ110" s="37"/>
      <c r="YK110" s="37"/>
      <c r="YL110" s="37"/>
      <c r="YM110" s="37"/>
      <c r="YN110" s="37"/>
      <c r="YO110" s="37"/>
      <c r="YP110" s="37"/>
      <c r="YQ110" s="37"/>
      <c r="YR110" s="37"/>
      <c r="YS110" s="37"/>
      <c r="YT110" s="37"/>
      <c r="YU110" s="37"/>
      <c r="YV110" s="37"/>
      <c r="YW110" s="37"/>
      <c r="YX110" s="37"/>
      <c r="YY110" s="37"/>
      <c r="YZ110" s="37"/>
      <c r="ZA110" s="37"/>
      <c r="ZB110" s="37"/>
      <c r="ZC110" s="37"/>
      <c r="ZD110" s="37"/>
      <c r="ZE110" s="37"/>
      <c r="ZF110" s="37"/>
      <c r="ZG110" s="37"/>
      <c r="ZH110" s="37"/>
      <c r="ZI110" s="37"/>
      <c r="ZJ110" s="37"/>
      <c r="ZK110" s="37"/>
      <c r="ZL110" s="37"/>
      <c r="ZM110" s="37"/>
      <c r="ZN110" s="37"/>
      <c r="ZO110" s="37"/>
      <c r="ZP110" s="37"/>
      <c r="ZQ110" s="37"/>
      <c r="ZR110" s="37"/>
      <c r="ZS110" s="37"/>
      <c r="ZT110" s="37"/>
      <c r="ZU110" s="37"/>
      <c r="ZV110" s="37"/>
      <c r="ZW110" s="37"/>
      <c r="ZX110" s="37"/>
      <c r="ZY110" s="37"/>
      <c r="ZZ110" s="37"/>
      <c r="AAA110" s="37"/>
      <c r="AAB110" s="37"/>
      <c r="AAC110" s="37"/>
      <c r="AAD110" s="37"/>
      <c r="AAE110" s="37"/>
      <c r="AAF110" s="37"/>
      <c r="AAG110" s="37"/>
      <c r="AAH110" s="37"/>
      <c r="AAI110" s="37"/>
      <c r="AAJ110" s="37"/>
      <c r="AAK110" s="37"/>
      <c r="AAL110" s="37"/>
      <c r="AAM110" s="37"/>
      <c r="AAN110" s="37"/>
      <c r="AAO110" s="37"/>
      <c r="AAP110" s="37"/>
      <c r="AAQ110" s="37"/>
      <c r="AAR110" s="37"/>
      <c r="AAS110" s="37"/>
      <c r="AAT110" s="37"/>
      <c r="AAU110" s="37"/>
      <c r="AAV110" s="37"/>
      <c r="AAW110" s="37"/>
      <c r="AAX110" s="37"/>
      <c r="AAY110" s="37"/>
      <c r="AAZ110" s="37"/>
      <c r="ABA110" s="37"/>
      <c r="ABB110" s="37"/>
      <c r="ABC110" s="37"/>
      <c r="ABD110" s="37"/>
      <c r="ABE110" s="37"/>
      <c r="ABF110" s="37"/>
      <c r="ABG110" s="37"/>
      <c r="ABH110" s="37"/>
      <c r="ABI110" s="37"/>
      <c r="ABJ110" s="37"/>
      <c r="ABK110" s="37"/>
      <c r="ABL110" s="37"/>
      <c r="ABM110" s="37"/>
      <c r="ABN110" s="37"/>
      <c r="ABO110" s="37"/>
      <c r="ABP110" s="37"/>
      <c r="ABQ110" s="37"/>
      <c r="ABR110" s="37"/>
      <c r="ABS110" s="37"/>
      <c r="ABT110" s="37"/>
      <c r="ABU110" s="37"/>
      <c r="ABV110" s="37"/>
      <c r="ABW110" s="37"/>
      <c r="ABX110" s="37"/>
      <c r="ABY110" s="37"/>
      <c r="ABZ110" s="37"/>
      <c r="ACA110" s="37"/>
      <c r="ACB110" s="37"/>
      <c r="ACC110" s="37"/>
      <c r="ACD110" s="37"/>
      <c r="ACE110" s="37"/>
      <c r="ACF110" s="37"/>
      <c r="ACG110" s="37"/>
      <c r="ACH110" s="37"/>
      <c r="ACI110" s="37"/>
      <c r="ACJ110" s="37"/>
      <c r="ACK110" s="37"/>
      <c r="ACL110" s="37"/>
      <c r="ACM110" s="37"/>
      <c r="ACN110" s="37"/>
      <c r="ACO110" s="37"/>
      <c r="ACP110" s="37"/>
      <c r="ACQ110" s="37"/>
      <c r="ACR110" s="37"/>
      <c r="ACS110" s="37"/>
      <c r="ACT110" s="37"/>
      <c r="ACU110" s="37"/>
      <c r="ACV110" s="37"/>
      <c r="ACW110" s="37"/>
      <c r="ACX110" s="37"/>
      <c r="ACY110" s="37"/>
      <c r="ACZ110" s="37"/>
      <c r="ADA110" s="37"/>
      <c r="ADB110" s="37"/>
      <c r="ADC110" s="37"/>
      <c r="ADD110" s="37"/>
      <c r="ADE110" s="37"/>
      <c r="ADF110" s="37"/>
      <c r="ADG110" s="37"/>
      <c r="ADH110" s="37"/>
      <c r="ADI110" s="37"/>
      <c r="ADJ110" s="37"/>
      <c r="ADK110" s="37"/>
      <c r="ADL110" s="37"/>
      <c r="ADM110" s="37"/>
      <c r="ADN110" s="37"/>
      <c r="ADO110" s="37"/>
      <c r="ADP110" s="37"/>
      <c r="ADQ110" s="37"/>
      <c r="ADR110" s="37"/>
      <c r="ADS110" s="37"/>
      <c r="ADT110" s="37"/>
      <c r="ADU110" s="37"/>
      <c r="ADV110" s="37"/>
      <c r="ADW110" s="37"/>
      <c r="ADX110" s="37"/>
      <c r="ADY110" s="37"/>
      <c r="ADZ110" s="37"/>
      <c r="AEA110" s="37"/>
      <c r="AEB110" s="37"/>
      <c r="AEC110" s="37"/>
      <c r="AED110" s="37"/>
      <c r="AEE110" s="37"/>
      <c r="AEF110" s="37"/>
      <c r="AEG110" s="37"/>
      <c r="AEH110" s="37"/>
      <c r="AEI110" s="37"/>
      <c r="AEJ110" s="37"/>
      <c r="AEK110" s="37"/>
      <c r="AEL110" s="37"/>
      <c r="AEM110" s="37"/>
      <c r="AEN110" s="37"/>
      <c r="AEO110" s="37"/>
      <c r="AEP110" s="37"/>
      <c r="AEQ110" s="37"/>
      <c r="AER110" s="37"/>
      <c r="AES110" s="37"/>
      <c r="AET110" s="37"/>
      <c r="AEU110" s="37"/>
      <c r="AEV110" s="37"/>
      <c r="AEW110" s="37"/>
      <c r="AEX110" s="37"/>
      <c r="AEY110" s="37"/>
      <c r="AEZ110" s="37"/>
      <c r="AFA110" s="37"/>
      <c r="AFB110" s="37"/>
      <c r="AFC110" s="37"/>
      <c r="AFD110" s="37"/>
      <c r="AFE110" s="37"/>
      <c r="AFF110" s="37"/>
      <c r="AFG110" s="37"/>
      <c r="AFH110" s="37"/>
      <c r="AFI110" s="37"/>
      <c r="AFJ110" s="37"/>
      <c r="AFK110" s="37"/>
      <c r="AFL110" s="37"/>
      <c r="AFM110" s="37"/>
      <c r="AFN110" s="37"/>
      <c r="AFO110" s="37"/>
      <c r="AFP110" s="37"/>
      <c r="AFQ110" s="37"/>
      <c r="AFR110" s="37"/>
      <c r="AFS110" s="37"/>
      <c r="AFT110" s="37"/>
      <c r="AFU110" s="37"/>
      <c r="AFV110" s="37"/>
      <c r="AFW110" s="37"/>
      <c r="AFX110" s="37"/>
      <c r="AFY110" s="37"/>
      <c r="AFZ110" s="37"/>
      <c r="AGA110" s="37"/>
      <c r="AGB110" s="37"/>
      <c r="AGC110" s="37"/>
      <c r="AGD110" s="37"/>
      <c r="AGE110" s="37"/>
      <c r="AGF110" s="37"/>
      <c r="AGG110" s="37"/>
      <c r="AGH110" s="37"/>
      <c r="AGI110" s="37"/>
      <c r="AGJ110" s="37"/>
      <c r="AGK110" s="37"/>
      <c r="AGL110" s="37"/>
      <c r="AGM110" s="37"/>
      <c r="AGN110" s="37"/>
      <c r="AGO110" s="37"/>
      <c r="AGP110" s="37"/>
      <c r="AGQ110" s="37"/>
      <c r="AGR110" s="37"/>
      <c r="AGS110" s="37"/>
      <c r="AGT110" s="37"/>
      <c r="AGU110" s="37"/>
      <c r="AGV110" s="37"/>
      <c r="AGW110" s="37"/>
      <c r="AGX110" s="37"/>
      <c r="AGY110" s="37"/>
      <c r="AGZ110" s="37"/>
      <c r="AHA110" s="37"/>
      <c r="AHB110" s="37"/>
      <c r="AHC110" s="37"/>
      <c r="AHD110" s="37"/>
      <c r="AHE110" s="37"/>
      <c r="AHF110" s="37"/>
      <c r="AHG110" s="37"/>
      <c r="AHH110" s="37"/>
      <c r="AHI110" s="37"/>
      <c r="AHJ110" s="37"/>
      <c r="AHK110" s="37"/>
      <c r="AHL110" s="37"/>
      <c r="AHM110" s="37"/>
      <c r="AHN110" s="37"/>
      <c r="AHO110" s="37"/>
      <c r="AHP110" s="37"/>
      <c r="AHQ110" s="37"/>
      <c r="AHR110" s="37"/>
    </row>
    <row r="111" spans="1:906" ht="15" customHeight="1">
      <c r="A111" s="75"/>
      <c r="B111" s="60"/>
      <c r="C111" s="36"/>
      <c r="D111" s="74"/>
      <c r="E111" s="58"/>
      <c r="F111" s="58"/>
      <c r="G111" s="34"/>
      <c r="H111" s="31"/>
      <c r="I111" s="31"/>
      <c r="J111" s="31"/>
      <c r="K111" s="31"/>
      <c r="L111" s="31"/>
      <c r="M111" s="31"/>
      <c r="N111" s="31"/>
      <c r="O111" s="34"/>
      <c r="P111" s="31"/>
      <c r="Q111" s="31"/>
      <c r="R111" s="31"/>
      <c r="S111" s="124"/>
      <c r="T111" s="124"/>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c r="JN111" s="37"/>
      <c r="JO111" s="37"/>
      <c r="JP111" s="37"/>
      <c r="JQ111" s="37"/>
      <c r="JR111" s="37"/>
      <c r="JS111" s="37"/>
      <c r="JT111" s="37"/>
      <c r="JU111" s="37"/>
      <c r="JV111" s="37"/>
      <c r="JW111" s="37"/>
      <c r="JX111" s="37"/>
      <c r="JY111" s="37"/>
      <c r="JZ111" s="37"/>
      <c r="KA111" s="37"/>
      <c r="KB111" s="37"/>
      <c r="KC111" s="37"/>
      <c r="KD111" s="37"/>
      <c r="KE111" s="37"/>
      <c r="KF111" s="37"/>
      <c r="KG111" s="37"/>
      <c r="KH111" s="37"/>
      <c r="KI111" s="37"/>
      <c r="KJ111" s="37"/>
      <c r="KK111" s="37"/>
      <c r="KL111" s="37"/>
      <c r="KM111" s="37"/>
      <c r="KN111" s="37"/>
      <c r="KO111" s="37"/>
      <c r="KP111" s="37"/>
      <c r="KQ111" s="37"/>
      <c r="KR111" s="37"/>
      <c r="KS111" s="37"/>
      <c r="KT111" s="37"/>
      <c r="KU111" s="37"/>
      <c r="KV111" s="37"/>
      <c r="KW111" s="37"/>
      <c r="KX111" s="37"/>
      <c r="KY111" s="37"/>
      <c r="KZ111" s="37"/>
      <c r="LA111" s="37"/>
      <c r="LB111" s="37"/>
      <c r="LC111" s="37"/>
      <c r="LD111" s="37"/>
      <c r="LE111" s="37"/>
      <c r="LF111" s="37"/>
      <c r="LG111" s="37"/>
      <c r="LH111" s="37"/>
      <c r="LI111" s="37"/>
      <c r="LJ111" s="37"/>
      <c r="LK111" s="37"/>
      <c r="LL111" s="37"/>
      <c r="LM111" s="37"/>
      <c r="LN111" s="37"/>
      <c r="LO111" s="37"/>
      <c r="LP111" s="37"/>
      <c r="LQ111" s="37"/>
      <c r="LR111" s="37"/>
      <c r="LS111" s="37"/>
      <c r="LT111" s="37"/>
      <c r="LU111" s="37"/>
      <c r="LV111" s="37"/>
      <c r="LW111" s="37"/>
      <c r="LX111" s="37"/>
      <c r="LY111" s="37"/>
      <c r="LZ111" s="37"/>
      <c r="MA111" s="37"/>
      <c r="MB111" s="37"/>
      <c r="MC111" s="37"/>
      <c r="MD111" s="37"/>
      <c r="ME111" s="37"/>
      <c r="MF111" s="37"/>
      <c r="MG111" s="37"/>
      <c r="MH111" s="37"/>
      <c r="MI111" s="37"/>
      <c r="MJ111" s="37"/>
      <c r="MK111" s="37"/>
      <c r="ML111" s="37"/>
      <c r="MM111" s="37"/>
      <c r="MN111" s="37"/>
      <c r="MO111" s="37"/>
      <c r="MP111" s="37"/>
      <c r="MQ111" s="37"/>
      <c r="MR111" s="37"/>
      <c r="MS111" s="37"/>
      <c r="MT111" s="37"/>
      <c r="MU111" s="37"/>
      <c r="MV111" s="37"/>
      <c r="MW111" s="37"/>
      <c r="MX111" s="37"/>
      <c r="MY111" s="37"/>
      <c r="MZ111" s="37"/>
      <c r="NA111" s="37"/>
      <c r="NB111" s="37"/>
      <c r="NC111" s="37"/>
      <c r="ND111" s="37"/>
      <c r="NE111" s="37"/>
      <c r="NF111" s="37"/>
      <c r="NG111" s="37"/>
      <c r="NH111" s="37"/>
      <c r="NI111" s="37"/>
      <c r="NJ111" s="37"/>
      <c r="NK111" s="37"/>
      <c r="NL111" s="37"/>
      <c r="NM111" s="37"/>
      <c r="NN111" s="37"/>
      <c r="NO111" s="37"/>
      <c r="NP111" s="37"/>
      <c r="NQ111" s="37"/>
      <c r="NR111" s="37"/>
      <c r="NS111" s="37"/>
      <c r="NT111" s="37"/>
      <c r="NU111" s="37"/>
      <c r="NV111" s="37"/>
      <c r="NW111" s="37"/>
      <c r="NX111" s="37"/>
      <c r="NY111" s="37"/>
      <c r="NZ111" s="37"/>
      <c r="OA111" s="37"/>
      <c r="OB111" s="37"/>
      <c r="OC111" s="37"/>
      <c r="OD111" s="37"/>
      <c r="OE111" s="37"/>
      <c r="OF111" s="37"/>
      <c r="OG111" s="37"/>
      <c r="OH111" s="37"/>
      <c r="OI111" s="37"/>
      <c r="OJ111" s="37"/>
      <c r="OK111" s="37"/>
      <c r="OL111" s="37"/>
      <c r="OM111" s="37"/>
      <c r="ON111" s="37"/>
      <c r="OO111" s="37"/>
      <c r="OP111" s="37"/>
      <c r="OQ111" s="37"/>
      <c r="OR111" s="37"/>
      <c r="OS111" s="37"/>
      <c r="OT111" s="37"/>
      <c r="OU111" s="37"/>
      <c r="OV111" s="37"/>
      <c r="OW111" s="37"/>
      <c r="OX111" s="37"/>
      <c r="OY111" s="37"/>
      <c r="OZ111" s="37"/>
      <c r="PA111" s="37"/>
      <c r="PB111" s="37"/>
      <c r="PC111" s="37"/>
      <c r="PD111" s="37"/>
      <c r="PE111" s="37"/>
      <c r="PF111" s="37"/>
      <c r="PG111" s="37"/>
      <c r="PH111" s="37"/>
      <c r="PI111" s="37"/>
      <c r="PJ111" s="37"/>
      <c r="PK111" s="37"/>
      <c r="PL111" s="37"/>
      <c r="PM111" s="37"/>
      <c r="PN111" s="37"/>
      <c r="PO111" s="37"/>
      <c r="PP111" s="37"/>
      <c r="PQ111" s="37"/>
      <c r="PR111" s="37"/>
      <c r="PS111" s="37"/>
      <c r="PT111" s="37"/>
      <c r="PU111" s="37"/>
      <c r="PV111" s="37"/>
      <c r="PW111" s="37"/>
      <c r="PX111" s="37"/>
      <c r="PY111" s="37"/>
      <c r="PZ111" s="37"/>
      <c r="QA111" s="37"/>
      <c r="QB111" s="37"/>
      <c r="QC111" s="37"/>
      <c r="QD111" s="37"/>
      <c r="QE111" s="37"/>
      <c r="QF111" s="37"/>
      <c r="QG111" s="37"/>
      <c r="QH111" s="37"/>
      <c r="QI111" s="37"/>
      <c r="QJ111" s="37"/>
      <c r="QK111" s="37"/>
      <c r="QL111" s="37"/>
      <c r="QM111" s="37"/>
      <c r="QN111" s="37"/>
      <c r="QO111" s="37"/>
      <c r="QP111" s="37"/>
      <c r="QQ111" s="37"/>
      <c r="QR111" s="37"/>
      <c r="QS111" s="37"/>
      <c r="QT111" s="37"/>
      <c r="QU111" s="37"/>
      <c r="QV111" s="37"/>
      <c r="QW111" s="37"/>
      <c r="QX111" s="37"/>
      <c r="QY111" s="37"/>
      <c r="QZ111" s="37"/>
      <c r="RA111" s="37"/>
      <c r="RB111" s="37"/>
      <c r="RC111" s="37"/>
      <c r="RD111" s="37"/>
      <c r="RE111" s="37"/>
      <c r="RF111" s="37"/>
      <c r="RG111" s="37"/>
      <c r="RH111" s="37"/>
      <c r="RI111" s="37"/>
      <c r="RJ111" s="37"/>
      <c r="RK111" s="37"/>
      <c r="RL111" s="37"/>
      <c r="RM111" s="37"/>
      <c r="RN111" s="37"/>
      <c r="RO111" s="37"/>
      <c r="RP111" s="37"/>
      <c r="RQ111" s="37"/>
      <c r="RR111" s="37"/>
      <c r="RS111" s="37"/>
      <c r="RT111" s="37"/>
      <c r="RU111" s="37"/>
      <c r="RV111" s="37"/>
      <c r="RW111" s="37"/>
      <c r="RX111" s="37"/>
      <c r="RY111" s="37"/>
      <c r="RZ111" s="37"/>
      <c r="SA111" s="37"/>
      <c r="SB111" s="37"/>
      <c r="SC111" s="37"/>
      <c r="SD111" s="37"/>
      <c r="SE111" s="37"/>
      <c r="SF111" s="37"/>
      <c r="SG111" s="37"/>
      <c r="SH111" s="37"/>
      <c r="SI111" s="37"/>
      <c r="SJ111" s="37"/>
      <c r="SK111" s="37"/>
      <c r="SL111" s="37"/>
      <c r="SM111" s="37"/>
      <c r="SN111" s="37"/>
      <c r="SO111" s="37"/>
      <c r="SP111" s="37"/>
      <c r="SQ111" s="37"/>
      <c r="SR111" s="37"/>
      <c r="SS111" s="37"/>
      <c r="ST111" s="37"/>
      <c r="SU111" s="37"/>
      <c r="SV111" s="37"/>
      <c r="SW111" s="37"/>
      <c r="SX111" s="37"/>
      <c r="SY111" s="37"/>
      <c r="SZ111" s="37"/>
      <c r="TA111" s="37"/>
      <c r="TB111" s="37"/>
      <c r="TC111" s="37"/>
      <c r="TD111" s="37"/>
      <c r="TE111" s="37"/>
      <c r="TF111" s="37"/>
      <c r="TG111" s="37"/>
      <c r="TH111" s="37"/>
      <c r="TI111" s="37"/>
      <c r="TJ111" s="37"/>
      <c r="TK111" s="37"/>
      <c r="TL111" s="37"/>
      <c r="TM111" s="37"/>
      <c r="TN111" s="37"/>
      <c r="TO111" s="37"/>
      <c r="TP111" s="37"/>
      <c r="TQ111" s="37"/>
      <c r="TR111" s="37"/>
      <c r="TS111" s="37"/>
      <c r="TT111" s="37"/>
      <c r="TU111" s="37"/>
      <c r="TV111" s="37"/>
      <c r="TW111" s="37"/>
      <c r="TX111" s="37"/>
      <c r="TY111" s="37"/>
      <c r="TZ111" s="37"/>
      <c r="UA111" s="37"/>
      <c r="UB111" s="37"/>
      <c r="UC111" s="37"/>
      <c r="UD111" s="37"/>
      <c r="UE111" s="37"/>
      <c r="UF111" s="37"/>
      <c r="UG111" s="37"/>
      <c r="UH111" s="37"/>
      <c r="UI111" s="37"/>
      <c r="UJ111" s="37"/>
      <c r="UK111" s="37"/>
      <c r="UL111" s="37"/>
      <c r="UM111" s="37"/>
      <c r="UN111" s="37"/>
      <c r="UO111" s="37"/>
      <c r="UP111" s="37"/>
      <c r="UQ111" s="37"/>
      <c r="UR111" s="37"/>
      <c r="US111" s="37"/>
      <c r="UT111" s="37"/>
      <c r="UU111" s="37"/>
      <c r="UV111" s="37"/>
      <c r="UW111" s="37"/>
      <c r="UX111" s="37"/>
      <c r="UY111" s="37"/>
      <c r="UZ111" s="37"/>
      <c r="VA111" s="37"/>
      <c r="VB111" s="37"/>
      <c r="VC111" s="37"/>
      <c r="VD111" s="37"/>
      <c r="VE111" s="37"/>
      <c r="VF111" s="37"/>
      <c r="VG111" s="37"/>
      <c r="VH111" s="37"/>
      <c r="VI111" s="37"/>
      <c r="VJ111" s="37"/>
      <c r="VK111" s="37"/>
      <c r="VL111" s="37"/>
      <c r="VM111" s="37"/>
      <c r="VN111" s="37"/>
      <c r="VO111" s="37"/>
      <c r="VP111" s="37"/>
      <c r="VQ111" s="37"/>
      <c r="VR111" s="37"/>
      <c r="VS111" s="37"/>
      <c r="VT111" s="37"/>
      <c r="VU111" s="37"/>
      <c r="VV111" s="37"/>
      <c r="VW111" s="37"/>
      <c r="VX111" s="37"/>
      <c r="VY111" s="37"/>
      <c r="VZ111" s="37"/>
      <c r="WA111" s="37"/>
      <c r="WB111" s="37"/>
      <c r="WC111" s="37"/>
      <c r="WD111" s="37"/>
      <c r="WE111" s="37"/>
      <c r="WF111" s="37"/>
      <c r="WG111" s="37"/>
      <c r="WH111" s="37"/>
      <c r="WI111" s="37"/>
      <c r="WJ111" s="37"/>
      <c r="WK111" s="37"/>
      <c r="WL111" s="37"/>
      <c r="WM111" s="37"/>
      <c r="WN111" s="37"/>
      <c r="WO111" s="37"/>
      <c r="WP111" s="37"/>
      <c r="WQ111" s="37"/>
      <c r="WR111" s="37"/>
      <c r="WS111" s="37"/>
      <c r="WT111" s="37"/>
      <c r="WU111" s="37"/>
      <c r="WV111" s="37"/>
      <c r="WW111" s="37"/>
      <c r="WX111" s="37"/>
      <c r="WY111" s="37"/>
      <c r="WZ111" s="37"/>
      <c r="XA111" s="37"/>
      <c r="XB111" s="37"/>
      <c r="XC111" s="37"/>
      <c r="XD111" s="37"/>
      <c r="XE111" s="37"/>
      <c r="XF111" s="37"/>
      <c r="XG111" s="37"/>
      <c r="XH111" s="37"/>
      <c r="XI111" s="37"/>
      <c r="XJ111" s="37"/>
      <c r="XK111" s="37"/>
      <c r="XL111" s="37"/>
      <c r="XM111" s="37"/>
      <c r="XN111" s="37"/>
      <c r="XO111" s="37"/>
      <c r="XP111" s="37"/>
      <c r="XQ111" s="37"/>
      <c r="XR111" s="37"/>
      <c r="XS111" s="37"/>
      <c r="XT111" s="37"/>
      <c r="XU111" s="37"/>
      <c r="XV111" s="37"/>
      <c r="XW111" s="37"/>
      <c r="XX111" s="37"/>
      <c r="XY111" s="37"/>
      <c r="XZ111" s="37"/>
      <c r="YA111" s="37"/>
      <c r="YB111" s="37"/>
      <c r="YC111" s="37"/>
      <c r="YD111" s="37"/>
      <c r="YE111" s="37"/>
      <c r="YF111" s="37"/>
      <c r="YG111" s="37"/>
      <c r="YH111" s="37"/>
      <c r="YI111" s="37"/>
      <c r="YJ111" s="37"/>
      <c r="YK111" s="37"/>
      <c r="YL111" s="37"/>
      <c r="YM111" s="37"/>
      <c r="YN111" s="37"/>
      <c r="YO111" s="37"/>
      <c r="YP111" s="37"/>
      <c r="YQ111" s="37"/>
      <c r="YR111" s="37"/>
      <c r="YS111" s="37"/>
      <c r="YT111" s="37"/>
      <c r="YU111" s="37"/>
      <c r="YV111" s="37"/>
      <c r="YW111" s="37"/>
      <c r="YX111" s="37"/>
      <c r="YY111" s="37"/>
      <c r="YZ111" s="37"/>
      <c r="ZA111" s="37"/>
      <c r="ZB111" s="37"/>
      <c r="ZC111" s="37"/>
      <c r="ZD111" s="37"/>
      <c r="ZE111" s="37"/>
      <c r="ZF111" s="37"/>
      <c r="ZG111" s="37"/>
      <c r="ZH111" s="37"/>
      <c r="ZI111" s="37"/>
      <c r="ZJ111" s="37"/>
      <c r="ZK111" s="37"/>
      <c r="ZL111" s="37"/>
      <c r="ZM111" s="37"/>
      <c r="ZN111" s="37"/>
      <c r="ZO111" s="37"/>
      <c r="ZP111" s="37"/>
      <c r="ZQ111" s="37"/>
      <c r="ZR111" s="37"/>
      <c r="ZS111" s="37"/>
      <c r="ZT111" s="37"/>
      <c r="ZU111" s="37"/>
      <c r="ZV111" s="37"/>
      <c r="ZW111" s="37"/>
      <c r="ZX111" s="37"/>
      <c r="ZY111" s="37"/>
      <c r="ZZ111" s="37"/>
      <c r="AAA111" s="37"/>
      <c r="AAB111" s="37"/>
      <c r="AAC111" s="37"/>
      <c r="AAD111" s="37"/>
      <c r="AAE111" s="37"/>
      <c r="AAF111" s="37"/>
      <c r="AAG111" s="37"/>
      <c r="AAH111" s="37"/>
      <c r="AAI111" s="37"/>
      <c r="AAJ111" s="37"/>
      <c r="AAK111" s="37"/>
      <c r="AAL111" s="37"/>
      <c r="AAM111" s="37"/>
      <c r="AAN111" s="37"/>
      <c r="AAO111" s="37"/>
      <c r="AAP111" s="37"/>
      <c r="AAQ111" s="37"/>
      <c r="AAR111" s="37"/>
      <c r="AAS111" s="37"/>
      <c r="AAT111" s="37"/>
      <c r="AAU111" s="37"/>
      <c r="AAV111" s="37"/>
      <c r="AAW111" s="37"/>
      <c r="AAX111" s="37"/>
      <c r="AAY111" s="37"/>
      <c r="AAZ111" s="37"/>
      <c r="ABA111" s="37"/>
      <c r="ABB111" s="37"/>
      <c r="ABC111" s="37"/>
      <c r="ABD111" s="37"/>
      <c r="ABE111" s="37"/>
      <c r="ABF111" s="37"/>
      <c r="ABG111" s="37"/>
      <c r="ABH111" s="37"/>
      <c r="ABI111" s="37"/>
      <c r="ABJ111" s="37"/>
      <c r="ABK111" s="37"/>
      <c r="ABL111" s="37"/>
      <c r="ABM111" s="37"/>
      <c r="ABN111" s="37"/>
      <c r="ABO111" s="37"/>
      <c r="ABP111" s="37"/>
      <c r="ABQ111" s="37"/>
      <c r="ABR111" s="37"/>
      <c r="ABS111" s="37"/>
      <c r="ABT111" s="37"/>
      <c r="ABU111" s="37"/>
      <c r="ABV111" s="37"/>
      <c r="ABW111" s="37"/>
      <c r="ABX111" s="37"/>
      <c r="ABY111" s="37"/>
      <c r="ABZ111" s="37"/>
      <c r="ACA111" s="37"/>
      <c r="ACB111" s="37"/>
      <c r="ACC111" s="37"/>
      <c r="ACD111" s="37"/>
      <c r="ACE111" s="37"/>
      <c r="ACF111" s="37"/>
      <c r="ACG111" s="37"/>
      <c r="ACH111" s="37"/>
      <c r="ACI111" s="37"/>
      <c r="ACJ111" s="37"/>
      <c r="ACK111" s="37"/>
      <c r="ACL111" s="37"/>
      <c r="ACM111" s="37"/>
      <c r="ACN111" s="37"/>
      <c r="ACO111" s="37"/>
      <c r="ACP111" s="37"/>
      <c r="ACQ111" s="37"/>
      <c r="ACR111" s="37"/>
      <c r="ACS111" s="37"/>
      <c r="ACT111" s="37"/>
      <c r="ACU111" s="37"/>
      <c r="ACV111" s="37"/>
      <c r="ACW111" s="37"/>
      <c r="ACX111" s="37"/>
      <c r="ACY111" s="37"/>
      <c r="ACZ111" s="37"/>
      <c r="ADA111" s="37"/>
      <c r="ADB111" s="37"/>
      <c r="ADC111" s="37"/>
      <c r="ADD111" s="37"/>
      <c r="ADE111" s="37"/>
      <c r="ADF111" s="37"/>
      <c r="ADG111" s="37"/>
      <c r="ADH111" s="37"/>
      <c r="ADI111" s="37"/>
      <c r="ADJ111" s="37"/>
      <c r="ADK111" s="37"/>
      <c r="ADL111" s="37"/>
      <c r="ADM111" s="37"/>
      <c r="ADN111" s="37"/>
      <c r="ADO111" s="37"/>
      <c r="ADP111" s="37"/>
      <c r="ADQ111" s="37"/>
      <c r="ADR111" s="37"/>
      <c r="ADS111" s="37"/>
      <c r="ADT111" s="37"/>
      <c r="ADU111" s="37"/>
      <c r="ADV111" s="37"/>
      <c r="ADW111" s="37"/>
      <c r="ADX111" s="37"/>
      <c r="ADY111" s="37"/>
      <c r="ADZ111" s="37"/>
      <c r="AEA111" s="37"/>
      <c r="AEB111" s="37"/>
      <c r="AEC111" s="37"/>
      <c r="AED111" s="37"/>
      <c r="AEE111" s="37"/>
      <c r="AEF111" s="37"/>
      <c r="AEG111" s="37"/>
      <c r="AEH111" s="37"/>
      <c r="AEI111" s="37"/>
      <c r="AEJ111" s="37"/>
      <c r="AEK111" s="37"/>
      <c r="AEL111" s="37"/>
      <c r="AEM111" s="37"/>
      <c r="AEN111" s="37"/>
      <c r="AEO111" s="37"/>
      <c r="AEP111" s="37"/>
      <c r="AEQ111" s="37"/>
      <c r="AER111" s="37"/>
      <c r="AES111" s="37"/>
      <c r="AET111" s="37"/>
      <c r="AEU111" s="37"/>
      <c r="AEV111" s="37"/>
      <c r="AEW111" s="37"/>
      <c r="AEX111" s="37"/>
      <c r="AEY111" s="37"/>
      <c r="AEZ111" s="37"/>
      <c r="AFA111" s="37"/>
      <c r="AFB111" s="37"/>
      <c r="AFC111" s="37"/>
      <c r="AFD111" s="37"/>
      <c r="AFE111" s="37"/>
      <c r="AFF111" s="37"/>
      <c r="AFG111" s="37"/>
      <c r="AFH111" s="37"/>
      <c r="AFI111" s="37"/>
      <c r="AFJ111" s="37"/>
      <c r="AFK111" s="37"/>
      <c r="AFL111" s="37"/>
      <c r="AFM111" s="37"/>
      <c r="AFN111" s="37"/>
      <c r="AFO111" s="37"/>
      <c r="AFP111" s="37"/>
      <c r="AFQ111" s="37"/>
      <c r="AFR111" s="37"/>
      <c r="AFS111" s="37"/>
      <c r="AFT111" s="37"/>
      <c r="AFU111" s="37"/>
      <c r="AFV111" s="37"/>
      <c r="AFW111" s="37"/>
      <c r="AFX111" s="37"/>
      <c r="AFY111" s="37"/>
      <c r="AFZ111" s="37"/>
      <c r="AGA111" s="37"/>
      <c r="AGB111" s="37"/>
      <c r="AGC111" s="37"/>
      <c r="AGD111" s="37"/>
      <c r="AGE111" s="37"/>
      <c r="AGF111" s="37"/>
      <c r="AGG111" s="37"/>
      <c r="AGH111" s="37"/>
      <c r="AGI111" s="37"/>
      <c r="AGJ111" s="37"/>
      <c r="AGK111" s="37"/>
      <c r="AGL111" s="37"/>
      <c r="AGM111" s="37"/>
      <c r="AGN111" s="37"/>
      <c r="AGO111" s="37"/>
      <c r="AGP111" s="37"/>
      <c r="AGQ111" s="37"/>
      <c r="AGR111" s="37"/>
      <c r="AGS111" s="37"/>
      <c r="AGT111" s="37"/>
      <c r="AGU111" s="37"/>
      <c r="AGV111" s="37"/>
      <c r="AGW111" s="37"/>
      <c r="AGX111" s="37"/>
      <c r="AGY111" s="37"/>
      <c r="AGZ111" s="37"/>
      <c r="AHA111" s="37"/>
      <c r="AHB111" s="37"/>
      <c r="AHC111" s="37"/>
      <c r="AHD111" s="37"/>
      <c r="AHE111" s="37"/>
      <c r="AHF111" s="37"/>
      <c r="AHG111" s="37"/>
      <c r="AHH111" s="37"/>
      <c r="AHI111" s="37"/>
      <c r="AHJ111" s="37"/>
      <c r="AHK111" s="37"/>
      <c r="AHL111" s="37"/>
      <c r="AHM111" s="37"/>
      <c r="AHN111" s="37"/>
      <c r="AHO111" s="37"/>
      <c r="AHP111" s="37"/>
      <c r="AHQ111" s="37"/>
      <c r="AHR111" s="37"/>
    </row>
    <row r="112" spans="1:906" ht="15" customHeight="1">
      <c r="A112" s="36"/>
      <c r="C112" s="36"/>
      <c r="D112" s="74"/>
      <c r="E112" s="58"/>
      <c r="F112" s="58"/>
      <c r="G112" s="98"/>
      <c r="H112" s="98"/>
      <c r="I112" s="31"/>
      <c r="J112" s="31"/>
      <c r="K112" s="31"/>
      <c r="L112" s="31"/>
      <c r="M112" s="31"/>
      <c r="N112" s="31"/>
      <c r="O112" s="31"/>
      <c r="P112" s="31"/>
      <c r="Q112" s="31"/>
      <c r="R112" s="31"/>
      <c r="S112" s="124"/>
      <c r="T112" s="124"/>
    </row>
    <row r="113" spans="1:906" ht="15" customHeight="1">
      <c r="A113" s="36"/>
      <c r="C113" s="36"/>
      <c r="D113" s="74"/>
      <c r="E113" s="58"/>
      <c r="F113" s="58"/>
      <c r="G113" s="98"/>
      <c r="H113" s="98"/>
      <c r="I113" s="31"/>
      <c r="J113" s="31"/>
      <c r="K113" s="31"/>
      <c r="L113" s="31"/>
      <c r="M113" s="31"/>
      <c r="N113" s="31"/>
      <c r="O113" s="31"/>
      <c r="P113" s="31"/>
      <c r="Q113" s="31"/>
      <c r="R113" s="31"/>
      <c r="S113" s="124"/>
      <c r="T113" s="124"/>
    </row>
    <row r="114" spans="1:906" ht="15" customHeight="1">
      <c r="A114" s="58"/>
      <c r="C114" s="36"/>
      <c r="D114" s="74"/>
      <c r="E114" s="58"/>
      <c r="F114" s="58"/>
      <c r="G114" s="98"/>
      <c r="H114" s="98"/>
      <c r="I114" s="31"/>
      <c r="J114" s="31"/>
      <c r="K114" s="31"/>
      <c r="L114" s="31"/>
      <c r="M114" s="31"/>
      <c r="N114" s="31"/>
      <c r="O114" s="31"/>
      <c r="P114" s="31"/>
      <c r="Q114" s="31"/>
      <c r="R114" s="31"/>
      <c r="S114" s="124"/>
      <c r="T114" s="124"/>
    </row>
    <row r="115" spans="1:906" ht="14.5" customHeight="1">
      <c r="B115" s="33"/>
      <c r="C115" s="27"/>
      <c r="D115" s="22"/>
      <c r="G115" s="98"/>
      <c r="H115" s="98"/>
      <c r="I115" s="31"/>
      <c r="J115" s="31"/>
      <c r="K115" s="31"/>
      <c r="L115" s="31"/>
      <c r="M115" s="31"/>
      <c r="N115" s="31"/>
      <c r="O115" s="31"/>
      <c r="P115" s="31"/>
      <c r="Q115" s="31"/>
      <c r="R115" s="31"/>
      <c r="S115" s="124"/>
      <c r="T115" s="124"/>
      <c r="V115" s="8" t="s">
        <v>208</v>
      </c>
    </row>
    <row r="116" spans="1:906" ht="14.5" customHeight="1">
      <c r="B116" s="33"/>
      <c r="C116" s="27"/>
      <c r="D116" s="22"/>
      <c r="G116" s="98"/>
      <c r="H116" s="98"/>
      <c r="I116" s="31"/>
      <c r="J116" s="31"/>
      <c r="K116" s="31"/>
      <c r="L116" s="31"/>
      <c r="M116" s="31"/>
      <c r="N116" s="31"/>
      <c r="O116" s="31"/>
      <c r="P116" s="31"/>
      <c r="Q116" s="31"/>
      <c r="R116" s="31"/>
      <c r="S116" s="124"/>
      <c r="T116" s="124"/>
      <c r="U116" s="149"/>
      <c r="V116" s="8" t="s">
        <v>208</v>
      </c>
    </row>
    <row r="117" spans="1:906" ht="14.5" customHeight="1">
      <c r="B117" s="33"/>
      <c r="C117" s="27"/>
      <c r="D117" s="22"/>
      <c r="G117" s="98"/>
      <c r="H117" s="98"/>
      <c r="I117" s="31"/>
      <c r="J117" s="31"/>
      <c r="K117" s="31"/>
      <c r="L117" s="31"/>
      <c r="M117" s="31"/>
      <c r="N117" s="31"/>
      <c r="O117" s="31"/>
      <c r="P117" s="31"/>
      <c r="Q117" s="31"/>
      <c r="R117" s="31"/>
      <c r="S117" s="124"/>
      <c r="T117" s="124"/>
      <c r="V117" s="8" t="s">
        <v>208</v>
      </c>
    </row>
    <row r="118" spans="1:906" ht="14.5" customHeight="1">
      <c r="B118" s="33"/>
      <c r="C118" s="27"/>
      <c r="D118" s="22"/>
      <c r="G118" s="98"/>
      <c r="H118" s="98"/>
      <c r="I118" s="31"/>
      <c r="J118" s="31"/>
      <c r="K118" s="31"/>
      <c r="L118" s="31"/>
      <c r="M118" s="31"/>
      <c r="N118" s="31"/>
      <c r="O118" s="31"/>
      <c r="P118" s="31"/>
      <c r="Q118" s="31"/>
      <c r="R118" s="31"/>
      <c r="S118" s="124"/>
      <c r="T118" s="124"/>
      <c r="V118" s="8" t="s">
        <v>208</v>
      </c>
    </row>
    <row r="119" spans="1:906" ht="14.5" customHeight="1">
      <c r="A119" s="54"/>
      <c r="B119" s="55"/>
      <c r="C119" s="27"/>
      <c r="D119" s="22"/>
      <c r="G119" s="98"/>
      <c r="H119" s="98"/>
      <c r="I119" s="31"/>
      <c r="J119" s="31"/>
      <c r="K119" s="31"/>
      <c r="L119" s="31"/>
      <c r="M119" s="31"/>
      <c r="N119" s="31"/>
      <c r="O119" s="31"/>
      <c r="P119" s="31"/>
      <c r="Q119" s="31"/>
      <c r="R119" s="31"/>
      <c r="S119" s="124"/>
      <c r="T119" s="124"/>
      <c r="V119" s="8" t="s">
        <v>208</v>
      </c>
    </row>
    <row r="120" spans="1:906" ht="14.5" customHeight="1">
      <c r="A120" s="28"/>
      <c r="B120" s="33"/>
      <c r="C120" s="27"/>
      <c r="D120" s="22"/>
      <c r="G120" s="99"/>
      <c r="H120" s="99"/>
      <c r="I120" s="35"/>
      <c r="J120" s="35"/>
      <c r="K120" s="35"/>
      <c r="L120" s="35"/>
      <c r="M120" s="35"/>
      <c r="N120" s="35"/>
      <c r="O120" s="35"/>
      <c r="P120" s="35"/>
      <c r="Q120" s="35"/>
      <c r="R120" s="35"/>
      <c r="S120" s="124"/>
      <c r="T120" s="124"/>
    </row>
    <row r="121" spans="1:906">
      <c r="A121" s="62"/>
      <c r="B121" s="65"/>
      <c r="C121" s="64"/>
      <c r="D121" s="64"/>
      <c r="E121" s="66"/>
      <c r="F121" s="66"/>
      <c r="G121" s="100"/>
      <c r="H121" s="100"/>
      <c r="I121" s="67"/>
      <c r="J121" s="67"/>
      <c r="K121" s="67"/>
      <c r="L121" s="67"/>
      <c r="M121" s="67"/>
      <c r="N121" s="67"/>
      <c r="O121" s="67"/>
      <c r="P121" s="67"/>
      <c r="Q121" s="67"/>
      <c r="R121" s="67"/>
      <c r="S121" s="67"/>
      <c r="T121" s="67"/>
      <c r="U121" s="148"/>
    </row>
    <row r="122" spans="1:906">
      <c r="A122" s="62"/>
      <c r="B122" s="65"/>
      <c r="C122" s="64"/>
      <c r="D122" s="64"/>
      <c r="E122" s="66"/>
      <c r="F122" s="66"/>
      <c r="G122" s="100"/>
      <c r="H122" s="100"/>
      <c r="I122" s="67"/>
      <c r="J122" s="67"/>
      <c r="K122" s="67"/>
      <c r="L122" s="67"/>
      <c r="M122" s="67"/>
      <c r="N122" s="67"/>
      <c r="O122" s="67"/>
      <c r="P122" s="67"/>
      <c r="Q122" s="67"/>
      <c r="R122" s="67"/>
      <c r="S122" s="67"/>
      <c r="T122" s="67"/>
      <c r="U122" s="148"/>
    </row>
    <row r="125" spans="1:906" hidden="1">
      <c r="B125" s="58">
        <v>1</v>
      </c>
      <c r="C125" s="28">
        <f>B125+1</f>
        <v>2</v>
      </c>
      <c r="D125" s="28">
        <f t="shared" ref="D125" si="0">C125+1</f>
        <v>3</v>
      </c>
      <c r="E125" s="28">
        <f t="shared" ref="E125" si="1">D125+1</f>
        <v>4</v>
      </c>
      <c r="F125" s="28">
        <f t="shared" ref="F125" si="2">E125+1</f>
        <v>5</v>
      </c>
      <c r="G125" s="101">
        <f>F125+1</f>
        <v>6</v>
      </c>
      <c r="H125" s="101">
        <f t="shared" ref="H125:BS125" si="3">G125+1</f>
        <v>7</v>
      </c>
      <c r="I125" s="37">
        <f t="shared" si="3"/>
        <v>8</v>
      </c>
      <c r="J125" s="37">
        <f t="shared" si="3"/>
        <v>9</v>
      </c>
      <c r="K125" s="37">
        <f t="shared" si="3"/>
        <v>10</v>
      </c>
      <c r="L125" s="37">
        <f t="shared" si="3"/>
        <v>11</v>
      </c>
      <c r="M125" s="37">
        <f t="shared" si="3"/>
        <v>12</v>
      </c>
      <c r="N125" s="37">
        <f t="shared" si="3"/>
        <v>13</v>
      </c>
      <c r="O125" s="37">
        <f t="shared" si="3"/>
        <v>14</v>
      </c>
      <c r="P125" s="37">
        <f t="shared" si="3"/>
        <v>15</v>
      </c>
      <c r="Q125" s="37">
        <f t="shared" si="3"/>
        <v>16</v>
      </c>
      <c r="R125" s="37">
        <f t="shared" si="3"/>
        <v>17</v>
      </c>
      <c r="S125" s="37">
        <f t="shared" si="3"/>
        <v>18</v>
      </c>
      <c r="T125" s="37">
        <f t="shared" si="3"/>
        <v>19</v>
      </c>
      <c r="U125" s="37">
        <f t="shared" si="3"/>
        <v>20</v>
      </c>
      <c r="V125" s="101">
        <f t="shared" si="3"/>
        <v>21</v>
      </c>
      <c r="W125" s="101">
        <f t="shared" si="3"/>
        <v>22</v>
      </c>
      <c r="X125" s="101">
        <f t="shared" si="3"/>
        <v>23</v>
      </c>
      <c r="Y125" s="101">
        <f t="shared" si="3"/>
        <v>24</v>
      </c>
      <c r="Z125" s="101">
        <f t="shared" si="3"/>
        <v>25</v>
      </c>
      <c r="AA125" s="101">
        <f t="shared" si="3"/>
        <v>26</v>
      </c>
      <c r="AB125" s="101">
        <f t="shared" si="3"/>
        <v>27</v>
      </c>
      <c r="AC125" s="101">
        <f t="shared" si="3"/>
        <v>28</v>
      </c>
      <c r="AD125" s="101">
        <f t="shared" si="3"/>
        <v>29</v>
      </c>
      <c r="AE125" s="101">
        <f t="shared" si="3"/>
        <v>30</v>
      </c>
      <c r="AF125" s="101">
        <f t="shared" si="3"/>
        <v>31</v>
      </c>
      <c r="AG125" s="101">
        <f t="shared" si="3"/>
        <v>32</v>
      </c>
      <c r="AH125" s="101">
        <f t="shared" si="3"/>
        <v>33</v>
      </c>
      <c r="AI125" s="101">
        <f t="shared" si="3"/>
        <v>34</v>
      </c>
      <c r="AJ125" s="101">
        <f t="shared" si="3"/>
        <v>35</v>
      </c>
      <c r="AK125" s="101">
        <f t="shared" si="3"/>
        <v>36</v>
      </c>
      <c r="AL125" s="101">
        <f t="shared" si="3"/>
        <v>37</v>
      </c>
      <c r="AM125" s="101">
        <f t="shared" si="3"/>
        <v>38</v>
      </c>
      <c r="AN125" s="101">
        <f t="shared" si="3"/>
        <v>39</v>
      </c>
      <c r="AO125" s="101">
        <f t="shared" si="3"/>
        <v>40</v>
      </c>
      <c r="AP125" s="101">
        <f t="shared" si="3"/>
        <v>41</v>
      </c>
      <c r="AQ125" s="101">
        <f t="shared" si="3"/>
        <v>42</v>
      </c>
      <c r="AR125" s="101">
        <f t="shared" si="3"/>
        <v>43</v>
      </c>
      <c r="AS125" s="101">
        <f t="shared" si="3"/>
        <v>44</v>
      </c>
      <c r="AT125" s="101">
        <f t="shared" si="3"/>
        <v>45</v>
      </c>
      <c r="AU125" s="101">
        <f t="shared" si="3"/>
        <v>46</v>
      </c>
      <c r="AV125" s="101">
        <f t="shared" si="3"/>
        <v>47</v>
      </c>
      <c r="AW125" s="101">
        <f t="shared" si="3"/>
        <v>48</v>
      </c>
      <c r="AX125" s="101">
        <f t="shared" si="3"/>
        <v>49</v>
      </c>
      <c r="AY125" s="101">
        <f t="shared" si="3"/>
        <v>50</v>
      </c>
      <c r="AZ125" s="101">
        <f t="shared" si="3"/>
        <v>51</v>
      </c>
      <c r="BA125" s="101">
        <f t="shared" si="3"/>
        <v>52</v>
      </c>
      <c r="BB125" s="101">
        <f t="shared" si="3"/>
        <v>53</v>
      </c>
      <c r="BC125" s="101">
        <f t="shared" si="3"/>
        <v>54</v>
      </c>
      <c r="BD125" s="101">
        <f t="shared" si="3"/>
        <v>55</v>
      </c>
      <c r="BE125" s="101">
        <f t="shared" si="3"/>
        <v>56</v>
      </c>
      <c r="BF125" s="101">
        <f t="shared" si="3"/>
        <v>57</v>
      </c>
      <c r="BG125" s="101">
        <f t="shared" si="3"/>
        <v>58</v>
      </c>
      <c r="BH125" s="101">
        <f t="shared" si="3"/>
        <v>59</v>
      </c>
      <c r="BI125" s="101">
        <f t="shared" si="3"/>
        <v>60</v>
      </c>
      <c r="BJ125" s="101">
        <f t="shared" si="3"/>
        <v>61</v>
      </c>
      <c r="BK125" s="101">
        <f t="shared" si="3"/>
        <v>62</v>
      </c>
      <c r="BL125" s="101">
        <f t="shared" si="3"/>
        <v>63</v>
      </c>
      <c r="BM125" s="101">
        <f t="shared" si="3"/>
        <v>64</v>
      </c>
      <c r="BN125" s="101">
        <f t="shared" si="3"/>
        <v>65</v>
      </c>
      <c r="BO125" s="101">
        <f t="shared" si="3"/>
        <v>66</v>
      </c>
      <c r="BP125" s="101">
        <f t="shared" si="3"/>
        <v>67</v>
      </c>
      <c r="BQ125" s="101">
        <f t="shared" si="3"/>
        <v>68</v>
      </c>
      <c r="BR125" s="101">
        <f t="shared" si="3"/>
        <v>69</v>
      </c>
      <c r="BS125" s="101">
        <f t="shared" si="3"/>
        <v>70</v>
      </c>
      <c r="BT125" s="101">
        <f t="shared" ref="BT125:EE125" si="4">BS125+1</f>
        <v>71</v>
      </c>
      <c r="BU125" s="101">
        <f t="shared" si="4"/>
        <v>72</v>
      </c>
      <c r="BV125" s="101">
        <f t="shared" si="4"/>
        <v>73</v>
      </c>
      <c r="BW125" s="101">
        <f t="shared" si="4"/>
        <v>74</v>
      </c>
      <c r="BX125" s="101">
        <f t="shared" si="4"/>
        <v>75</v>
      </c>
      <c r="BY125" s="101">
        <f t="shared" si="4"/>
        <v>76</v>
      </c>
      <c r="BZ125" s="101">
        <f t="shared" si="4"/>
        <v>77</v>
      </c>
      <c r="CA125" s="101">
        <f t="shared" si="4"/>
        <v>78</v>
      </c>
      <c r="CB125" s="101">
        <f t="shared" si="4"/>
        <v>79</v>
      </c>
      <c r="CC125" s="101">
        <f t="shared" si="4"/>
        <v>80</v>
      </c>
      <c r="CD125" s="101">
        <f t="shared" si="4"/>
        <v>81</v>
      </c>
      <c r="CE125" s="101">
        <f t="shared" si="4"/>
        <v>82</v>
      </c>
      <c r="CF125" s="101">
        <f t="shared" si="4"/>
        <v>83</v>
      </c>
      <c r="CG125" s="101">
        <f t="shared" si="4"/>
        <v>84</v>
      </c>
      <c r="CH125" s="101">
        <f t="shared" si="4"/>
        <v>85</v>
      </c>
      <c r="CI125" s="101">
        <f t="shared" si="4"/>
        <v>86</v>
      </c>
      <c r="CJ125" s="101">
        <f t="shared" si="4"/>
        <v>87</v>
      </c>
      <c r="CK125" s="101">
        <f t="shared" si="4"/>
        <v>88</v>
      </c>
      <c r="CL125" s="101">
        <f t="shared" si="4"/>
        <v>89</v>
      </c>
      <c r="CM125" s="101">
        <f t="shared" si="4"/>
        <v>90</v>
      </c>
      <c r="CN125" s="101">
        <f t="shared" si="4"/>
        <v>91</v>
      </c>
      <c r="CO125" s="101">
        <f t="shared" si="4"/>
        <v>92</v>
      </c>
      <c r="CP125" s="101">
        <f t="shared" si="4"/>
        <v>93</v>
      </c>
      <c r="CQ125" s="101">
        <f t="shared" si="4"/>
        <v>94</v>
      </c>
      <c r="CR125" s="101">
        <f t="shared" si="4"/>
        <v>95</v>
      </c>
      <c r="CS125" s="101">
        <f t="shared" si="4"/>
        <v>96</v>
      </c>
      <c r="CT125" s="101">
        <f t="shared" si="4"/>
        <v>97</v>
      </c>
      <c r="CU125" s="101">
        <f t="shared" si="4"/>
        <v>98</v>
      </c>
      <c r="CV125" s="101">
        <f t="shared" si="4"/>
        <v>99</v>
      </c>
      <c r="CW125" s="101">
        <f t="shared" si="4"/>
        <v>100</v>
      </c>
      <c r="CX125" s="101">
        <f t="shared" si="4"/>
        <v>101</v>
      </c>
      <c r="CY125" s="101">
        <f t="shared" si="4"/>
        <v>102</v>
      </c>
      <c r="CZ125" s="101">
        <f t="shared" si="4"/>
        <v>103</v>
      </c>
      <c r="DA125" s="101">
        <f t="shared" si="4"/>
        <v>104</v>
      </c>
      <c r="DB125" s="101">
        <f t="shared" si="4"/>
        <v>105</v>
      </c>
      <c r="DC125" s="101">
        <f t="shared" si="4"/>
        <v>106</v>
      </c>
      <c r="DD125" s="101">
        <f t="shared" si="4"/>
        <v>107</v>
      </c>
      <c r="DE125" s="101">
        <f t="shared" si="4"/>
        <v>108</v>
      </c>
      <c r="DF125" s="101">
        <f t="shared" si="4"/>
        <v>109</v>
      </c>
      <c r="DG125" s="101">
        <f t="shared" si="4"/>
        <v>110</v>
      </c>
      <c r="DH125" s="101">
        <f t="shared" si="4"/>
        <v>111</v>
      </c>
      <c r="DI125" s="101">
        <f t="shared" si="4"/>
        <v>112</v>
      </c>
      <c r="DJ125" s="101">
        <f t="shared" si="4"/>
        <v>113</v>
      </c>
      <c r="DK125" s="101">
        <f t="shared" si="4"/>
        <v>114</v>
      </c>
      <c r="DL125" s="101">
        <f t="shared" si="4"/>
        <v>115</v>
      </c>
      <c r="DM125" s="101">
        <f t="shared" si="4"/>
        <v>116</v>
      </c>
      <c r="DN125" s="101">
        <f t="shared" si="4"/>
        <v>117</v>
      </c>
      <c r="DO125" s="101">
        <f t="shared" si="4"/>
        <v>118</v>
      </c>
      <c r="DP125" s="101">
        <f t="shared" si="4"/>
        <v>119</v>
      </c>
      <c r="DQ125" s="101">
        <f t="shared" si="4"/>
        <v>120</v>
      </c>
      <c r="DR125" s="101">
        <f t="shared" si="4"/>
        <v>121</v>
      </c>
      <c r="DS125" s="101">
        <f t="shared" si="4"/>
        <v>122</v>
      </c>
      <c r="DT125" s="101">
        <f t="shared" si="4"/>
        <v>123</v>
      </c>
      <c r="DU125" s="101">
        <f t="shared" si="4"/>
        <v>124</v>
      </c>
      <c r="DV125" s="101">
        <f t="shared" si="4"/>
        <v>125</v>
      </c>
      <c r="DW125" s="101">
        <f t="shared" si="4"/>
        <v>126</v>
      </c>
      <c r="DX125" s="101">
        <f t="shared" si="4"/>
        <v>127</v>
      </c>
      <c r="DY125" s="101">
        <f t="shared" si="4"/>
        <v>128</v>
      </c>
      <c r="DZ125" s="101">
        <f t="shared" si="4"/>
        <v>129</v>
      </c>
      <c r="EA125" s="101">
        <f t="shared" si="4"/>
        <v>130</v>
      </c>
      <c r="EB125" s="101">
        <f t="shared" si="4"/>
        <v>131</v>
      </c>
      <c r="EC125" s="101">
        <f t="shared" si="4"/>
        <v>132</v>
      </c>
      <c r="ED125" s="101">
        <f t="shared" si="4"/>
        <v>133</v>
      </c>
      <c r="EE125" s="101">
        <f t="shared" si="4"/>
        <v>134</v>
      </c>
      <c r="EF125" s="101">
        <f t="shared" ref="EF125:GQ125" si="5">EE125+1</f>
        <v>135</v>
      </c>
      <c r="EG125" s="101">
        <f t="shared" si="5"/>
        <v>136</v>
      </c>
      <c r="EH125" s="101">
        <f t="shared" si="5"/>
        <v>137</v>
      </c>
      <c r="EI125" s="101">
        <f t="shared" si="5"/>
        <v>138</v>
      </c>
      <c r="EJ125" s="101">
        <f t="shared" si="5"/>
        <v>139</v>
      </c>
      <c r="EK125" s="101">
        <f t="shared" si="5"/>
        <v>140</v>
      </c>
      <c r="EL125" s="101">
        <f t="shared" si="5"/>
        <v>141</v>
      </c>
      <c r="EM125" s="101">
        <f t="shared" si="5"/>
        <v>142</v>
      </c>
      <c r="EN125" s="101">
        <f t="shared" si="5"/>
        <v>143</v>
      </c>
      <c r="EO125" s="101">
        <f t="shared" si="5"/>
        <v>144</v>
      </c>
      <c r="EP125" s="101">
        <f t="shared" si="5"/>
        <v>145</v>
      </c>
      <c r="EQ125" s="101">
        <f t="shared" si="5"/>
        <v>146</v>
      </c>
      <c r="ER125" s="101">
        <f t="shared" si="5"/>
        <v>147</v>
      </c>
      <c r="ES125" s="101">
        <f t="shared" si="5"/>
        <v>148</v>
      </c>
      <c r="ET125" s="101">
        <f t="shared" si="5"/>
        <v>149</v>
      </c>
      <c r="EU125" s="101">
        <f t="shared" si="5"/>
        <v>150</v>
      </c>
      <c r="EV125" s="101">
        <f t="shared" si="5"/>
        <v>151</v>
      </c>
      <c r="EW125" s="101">
        <f t="shared" si="5"/>
        <v>152</v>
      </c>
      <c r="EX125" s="101">
        <f t="shared" si="5"/>
        <v>153</v>
      </c>
      <c r="EY125" s="101">
        <f t="shared" si="5"/>
        <v>154</v>
      </c>
      <c r="EZ125" s="101">
        <f t="shared" si="5"/>
        <v>155</v>
      </c>
      <c r="FA125" s="101">
        <f t="shared" si="5"/>
        <v>156</v>
      </c>
      <c r="FB125" s="101">
        <f t="shared" si="5"/>
        <v>157</v>
      </c>
      <c r="FC125" s="101">
        <f t="shared" si="5"/>
        <v>158</v>
      </c>
      <c r="FD125" s="101">
        <f t="shared" si="5"/>
        <v>159</v>
      </c>
      <c r="FE125" s="101">
        <f t="shared" si="5"/>
        <v>160</v>
      </c>
      <c r="FF125" s="101">
        <f t="shared" si="5"/>
        <v>161</v>
      </c>
      <c r="FG125" s="101">
        <f t="shared" si="5"/>
        <v>162</v>
      </c>
      <c r="FH125" s="101">
        <f t="shared" si="5"/>
        <v>163</v>
      </c>
      <c r="FI125" s="101">
        <f t="shared" si="5"/>
        <v>164</v>
      </c>
      <c r="FJ125" s="101">
        <f t="shared" si="5"/>
        <v>165</v>
      </c>
      <c r="FK125" s="101">
        <f t="shared" si="5"/>
        <v>166</v>
      </c>
      <c r="FL125" s="101">
        <f t="shared" si="5"/>
        <v>167</v>
      </c>
      <c r="FM125" s="101">
        <f t="shared" si="5"/>
        <v>168</v>
      </c>
      <c r="FN125" s="101">
        <f t="shared" si="5"/>
        <v>169</v>
      </c>
      <c r="FO125" s="101">
        <f t="shared" si="5"/>
        <v>170</v>
      </c>
      <c r="FP125" s="101">
        <f t="shared" si="5"/>
        <v>171</v>
      </c>
      <c r="FQ125" s="101">
        <f t="shared" si="5"/>
        <v>172</v>
      </c>
      <c r="FR125" s="101">
        <f t="shared" si="5"/>
        <v>173</v>
      </c>
      <c r="FS125" s="101">
        <f t="shared" si="5"/>
        <v>174</v>
      </c>
      <c r="FT125" s="101">
        <f t="shared" si="5"/>
        <v>175</v>
      </c>
      <c r="FU125" s="101">
        <f t="shared" si="5"/>
        <v>176</v>
      </c>
      <c r="FV125" s="101">
        <f t="shared" si="5"/>
        <v>177</v>
      </c>
      <c r="FW125" s="101">
        <f t="shared" si="5"/>
        <v>178</v>
      </c>
      <c r="FX125" s="101">
        <f t="shared" si="5"/>
        <v>179</v>
      </c>
      <c r="FY125" s="101">
        <f t="shared" si="5"/>
        <v>180</v>
      </c>
      <c r="FZ125" s="101">
        <f t="shared" si="5"/>
        <v>181</v>
      </c>
      <c r="GA125" s="101">
        <f t="shared" si="5"/>
        <v>182</v>
      </c>
      <c r="GB125" s="101">
        <f t="shared" si="5"/>
        <v>183</v>
      </c>
      <c r="GC125" s="101">
        <f t="shared" si="5"/>
        <v>184</v>
      </c>
      <c r="GD125" s="101">
        <f t="shared" si="5"/>
        <v>185</v>
      </c>
      <c r="GE125" s="101">
        <f t="shared" si="5"/>
        <v>186</v>
      </c>
      <c r="GF125" s="101">
        <f t="shared" si="5"/>
        <v>187</v>
      </c>
      <c r="GG125" s="101">
        <f t="shared" si="5"/>
        <v>188</v>
      </c>
      <c r="GH125" s="101">
        <f t="shared" si="5"/>
        <v>189</v>
      </c>
      <c r="GI125" s="101">
        <f t="shared" si="5"/>
        <v>190</v>
      </c>
      <c r="GJ125" s="101">
        <f t="shared" si="5"/>
        <v>191</v>
      </c>
      <c r="GK125" s="101">
        <f t="shared" si="5"/>
        <v>192</v>
      </c>
      <c r="GL125" s="101">
        <f t="shared" si="5"/>
        <v>193</v>
      </c>
      <c r="GM125" s="101">
        <f t="shared" si="5"/>
        <v>194</v>
      </c>
      <c r="GN125" s="101">
        <f t="shared" si="5"/>
        <v>195</v>
      </c>
      <c r="GO125" s="101">
        <f t="shared" si="5"/>
        <v>196</v>
      </c>
      <c r="GP125" s="101">
        <f t="shared" si="5"/>
        <v>197</v>
      </c>
      <c r="GQ125" s="101">
        <f t="shared" si="5"/>
        <v>198</v>
      </c>
      <c r="GR125" s="101">
        <f t="shared" ref="GR125:JC125" si="6">GQ125+1</f>
        <v>199</v>
      </c>
      <c r="GS125" s="101">
        <f t="shared" si="6"/>
        <v>200</v>
      </c>
      <c r="GT125" s="101">
        <f t="shared" si="6"/>
        <v>201</v>
      </c>
      <c r="GU125" s="101">
        <f t="shared" si="6"/>
        <v>202</v>
      </c>
      <c r="GV125" s="101">
        <f t="shared" si="6"/>
        <v>203</v>
      </c>
      <c r="GW125" s="101">
        <f t="shared" si="6"/>
        <v>204</v>
      </c>
      <c r="GX125" s="101">
        <f t="shared" si="6"/>
        <v>205</v>
      </c>
      <c r="GY125" s="101">
        <f t="shared" si="6"/>
        <v>206</v>
      </c>
      <c r="GZ125" s="101">
        <f t="shared" si="6"/>
        <v>207</v>
      </c>
      <c r="HA125" s="101">
        <f t="shared" si="6"/>
        <v>208</v>
      </c>
      <c r="HB125" s="101">
        <f t="shared" si="6"/>
        <v>209</v>
      </c>
      <c r="HC125" s="101">
        <f t="shared" si="6"/>
        <v>210</v>
      </c>
      <c r="HD125" s="101">
        <f t="shared" si="6"/>
        <v>211</v>
      </c>
      <c r="HE125" s="101">
        <f t="shared" si="6"/>
        <v>212</v>
      </c>
      <c r="HF125" s="101">
        <f t="shared" si="6"/>
        <v>213</v>
      </c>
      <c r="HG125" s="101">
        <f t="shared" si="6"/>
        <v>214</v>
      </c>
      <c r="HH125" s="101">
        <f t="shared" si="6"/>
        <v>215</v>
      </c>
      <c r="HI125" s="101">
        <f t="shared" si="6"/>
        <v>216</v>
      </c>
      <c r="HJ125" s="101">
        <f t="shared" si="6"/>
        <v>217</v>
      </c>
      <c r="HK125" s="101">
        <f t="shared" si="6"/>
        <v>218</v>
      </c>
      <c r="HL125" s="101">
        <f t="shared" si="6"/>
        <v>219</v>
      </c>
      <c r="HM125" s="101">
        <f t="shared" si="6"/>
        <v>220</v>
      </c>
      <c r="HN125" s="101">
        <f t="shared" si="6"/>
        <v>221</v>
      </c>
      <c r="HO125" s="101">
        <f t="shared" si="6"/>
        <v>222</v>
      </c>
      <c r="HP125" s="101">
        <f t="shared" si="6"/>
        <v>223</v>
      </c>
      <c r="HQ125" s="101">
        <f t="shared" si="6"/>
        <v>224</v>
      </c>
      <c r="HR125" s="101">
        <f t="shared" si="6"/>
        <v>225</v>
      </c>
      <c r="HS125" s="101">
        <f t="shared" si="6"/>
        <v>226</v>
      </c>
      <c r="HT125" s="101">
        <f t="shared" si="6"/>
        <v>227</v>
      </c>
      <c r="HU125" s="101">
        <f t="shared" si="6"/>
        <v>228</v>
      </c>
      <c r="HV125" s="101">
        <f t="shared" si="6"/>
        <v>229</v>
      </c>
      <c r="HW125" s="101">
        <f t="shared" si="6"/>
        <v>230</v>
      </c>
      <c r="HX125" s="101">
        <f t="shared" si="6"/>
        <v>231</v>
      </c>
      <c r="HY125" s="101">
        <f t="shared" si="6"/>
        <v>232</v>
      </c>
      <c r="HZ125" s="101">
        <f t="shared" si="6"/>
        <v>233</v>
      </c>
      <c r="IA125" s="101">
        <f t="shared" si="6"/>
        <v>234</v>
      </c>
      <c r="IB125" s="101">
        <f t="shared" si="6"/>
        <v>235</v>
      </c>
      <c r="IC125" s="101">
        <f t="shared" si="6"/>
        <v>236</v>
      </c>
      <c r="ID125" s="101">
        <f t="shared" si="6"/>
        <v>237</v>
      </c>
      <c r="IE125" s="101">
        <f t="shared" si="6"/>
        <v>238</v>
      </c>
      <c r="IF125" s="101">
        <f t="shared" si="6"/>
        <v>239</v>
      </c>
      <c r="IG125" s="101">
        <f t="shared" si="6"/>
        <v>240</v>
      </c>
      <c r="IH125" s="101">
        <f t="shared" si="6"/>
        <v>241</v>
      </c>
      <c r="II125" s="101">
        <f t="shared" si="6"/>
        <v>242</v>
      </c>
      <c r="IJ125" s="101">
        <f t="shared" si="6"/>
        <v>243</v>
      </c>
      <c r="IK125" s="101">
        <f t="shared" si="6"/>
        <v>244</v>
      </c>
      <c r="IL125" s="101">
        <f t="shared" si="6"/>
        <v>245</v>
      </c>
      <c r="IM125" s="101">
        <f t="shared" si="6"/>
        <v>246</v>
      </c>
      <c r="IN125" s="101">
        <f t="shared" si="6"/>
        <v>247</v>
      </c>
      <c r="IO125" s="101">
        <f t="shared" si="6"/>
        <v>248</v>
      </c>
      <c r="IP125" s="101">
        <f t="shared" si="6"/>
        <v>249</v>
      </c>
      <c r="IQ125" s="101">
        <f t="shared" si="6"/>
        <v>250</v>
      </c>
      <c r="IR125" s="101">
        <f t="shared" si="6"/>
        <v>251</v>
      </c>
      <c r="IS125" s="101">
        <f t="shared" si="6"/>
        <v>252</v>
      </c>
      <c r="IT125" s="101">
        <f t="shared" si="6"/>
        <v>253</v>
      </c>
      <c r="IU125" s="101">
        <f t="shared" si="6"/>
        <v>254</v>
      </c>
      <c r="IV125" s="101">
        <f t="shared" si="6"/>
        <v>255</v>
      </c>
      <c r="IW125" s="101">
        <f t="shared" si="6"/>
        <v>256</v>
      </c>
      <c r="IX125" s="101">
        <f t="shared" si="6"/>
        <v>257</v>
      </c>
      <c r="IY125" s="101">
        <f t="shared" si="6"/>
        <v>258</v>
      </c>
      <c r="IZ125" s="101">
        <f t="shared" si="6"/>
        <v>259</v>
      </c>
      <c r="JA125" s="101">
        <f t="shared" si="6"/>
        <v>260</v>
      </c>
      <c r="JB125" s="101">
        <f t="shared" si="6"/>
        <v>261</v>
      </c>
      <c r="JC125" s="101">
        <f t="shared" si="6"/>
        <v>262</v>
      </c>
      <c r="JD125" s="101">
        <f t="shared" ref="JD125:LO125" si="7">JC125+1</f>
        <v>263</v>
      </c>
      <c r="JE125" s="101">
        <f t="shared" si="7"/>
        <v>264</v>
      </c>
      <c r="JF125" s="101">
        <f t="shared" si="7"/>
        <v>265</v>
      </c>
      <c r="JG125" s="101">
        <f t="shared" si="7"/>
        <v>266</v>
      </c>
      <c r="JH125" s="101">
        <f t="shared" si="7"/>
        <v>267</v>
      </c>
      <c r="JI125" s="101">
        <f t="shared" si="7"/>
        <v>268</v>
      </c>
      <c r="JJ125" s="101">
        <f t="shared" si="7"/>
        <v>269</v>
      </c>
      <c r="JK125" s="101">
        <f t="shared" si="7"/>
        <v>270</v>
      </c>
      <c r="JL125" s="101">
        <f t="shared" si="7"/>
        <v>271</v>
      </c>
      <c r="JM125" s="101">
        <f t="shared" si="7"/>
        <v>272</v>
      </c>
      <c r="JN125" s="101">
        <f t="shared" si="7"/>
        <v>273</v>
      </c>
      <c r="JO125" s="101">
        <f t="shared" si="7"/>
        <v>274</v>
      </c>
      <c r="JP125" s="101">
        <f t="shared" si="7"/>
        <v>275</v>
      </c>
      <c r="JQ125" s="101">
        <f t="shared" si="7"/>
        <v>276</v>
      </c>
      <c r="JR125" s="101">
        <f t="shared" si="7"/>
        <v>277</v>
      </c>
      <c r="JS125" s="101">
        <f t="shared" si="7"/>
        <v>278</v>
      </c>
      <c r="JT125" s="101">
        <f t="shared" si="7"/>
        <v>279</v>
      </c>
      <c r="JU125" s="101">
        <f t="shared" si="7"/>
        <v>280</v>
      </c>
      <c r="JV125" s="101">
        <f t="shared" si="7"/>
        <v>281</v>
      </c>
      <c r="JW125" s="101">
        <f t="shared" si="7"/>
        <v>282</v>
      </c>
      <c r="JX125" s="101">
        <f t="shared" si="7"/>
        <v>283</v>
      </c>
      <c r="JY125" s="101">
        <f t="shared" si="7"/>
        <v>284</v>
      </c>
      <c r="JZ125" s="101">
        <f t="shared" si="7"/>
        <v>285</v>
      </c>
      <c r="KA125" s="101">
        <f t="shared" si="7"/>
        <v>286</v>
      </c>
      <c r="KB125" s="101">
        <f t="shared" si="7"/>
        <v>287</v>
      </c>
      <c r="KC125" s="101">
        <f t="shared" si="7"/>
        <v>288</v>
      </c>
      <c r="KD125" s="101">
        <f t="shared" si="7"/>
        <v>289</v>
      </c>
      <c r="KE125" s="101">
        <f t="shared" si="7"/>
        <v>290</v>
      </c>
      <c r="KF125" s="101">
        <f t="shared" si="7"/>
        <v>291</v>
      </c>
      <c r="KG125" s="101">
        <f t="shared" si="7"/>
        <v>292</v>
      </c>
      <c r="KH125" s="101">
        <f t="shared" si="7"/>
        <v>293</v>
      </c>
      <c r="KI125" s="101">
        <f t="shared" si="7"/>
        <v>294</v>
      </c>
      <c r="KJ125" s="101">
        <f t="shared" si="7"/>
        <v>295</v>
      </c>
      <c r="KK125" s="101">
        <f t="shared" si="7"/>
        <v>296</v>
      </c>
      <c r="KL125" s="101">
        <f t="shared" si="7"/>
        <v>297</v>
      </c>
      <c r="KM125" s="101">
        <f t="shared" si="7"/>
        <v>298</v>
      </c>
      <c r="KN125" s="101">
        <f t="shared" si="7"/>
        <v>299</v>
      </c>
      <c r="KO125" s="101">
        <f t="shared" si="7"/>
        <v>300</v>
      </c>
      <c r="KP125" s="101">
        <f t="shared" si="7"/>
        <v>301</v>
      </c>
      <c r="KQ125" s="101">
        <f t="shared" si="7"/>
        <v>302</v>
      </c>
      <c r="KR125" s="101">
        <f t="shared" si="7"/>
        <v>303</v>
      </c>
      <c r="KS125" s="101">
        <f t="shared" si="7"/>
        <v>304</v>
      </c>
      <c r="KT125" s="101">
        <f t="shared" si="7"/>
        <v>305</v>
      </c>
      <c r="KU125" s="101">
        <f t="shared" si="7"/>
        <v>306</v>
      </c>
      <c r="KV125" s="101">
        <f t="shared" si="7"/>
        <v>307</v>
      </c>
      <c r="KW125" s="101">
        <f t="shared" si="7"/>
        <v>308</v>
      </c>
      <c r="KX125" s="101">
        <f t="shared" si="7"/>
        <v>309</v>
      </c>
      <c r="KY125" s="101">
        <f t="shared" si="7"/>
        <v>310</v>
      </c>
      <c r="KZ125" s="101">
        <f t="shared" si="7"/>
        <v>311</v>
      </c>
      <c r="LA125" s="101">
        <f t="shared" si="7"/>
        <v>312</v>
      </c>
      <c r="LB125" s="101">
        <f t="shared" si="7"/>
        <v>313</v>
      </c>
      <c r="LC125" s="101">
        <f t="shared" si="7"/>
        <v>314</v>
      </c>
      <c r="LD125" s="101">
        <f t="shared" si="7"/>
        <v>315</v>
      </c>
      <c r="LE125" s="101">
        <f t="shared" si="7"/>
        <v>316</v>
      </c>
      <c r="LF125" s="101">
        <f t="shared" si="7"/>
        <v>317</v>
      </c>
      <c r="LG125" s="101">
        <f t="shared" si="7"/>
        <v>318</v>
      </c>
      <c r="LH125" s="101">
        <f t="shared" si="7"/>
        <v>319</v>
      </c>
      <c r="LI125" s="101">
        <f t="shared" si="7"/>
        <v>320</v>
      </c>
      <c r="LJ125" s="101">
        <f t="shared" si="7"/>
        <v>321</v>
      </c>
      <c r="LK125" s="101">
        <f t="shared" si="7"/>
        <v>322</v>
      </c>
      <c r="LL125" s="101">
        <f t="shared" si="7"/>
        <v>323</v>
      </c>
      <c r="LM125" s="101">
        <f t="shared" si="7"/>
        <v>324</v>
      </c>
      <c r="LN125" s="101">
        <f t="shared" si="7"/>
        <v>325</v>
      </c>
      <c r="LO125" s="101">
        <f t="shared" si="7"/>
        <v>326</v>
      </c>
      <c r="LP125" s="101">
        <f t="shared" ref="LP125:OA125" si="8">LO125+1</f>
        <v>327</v>
      </c>
      <c r="LQ125" s="101">
        <f t="shared" si="8"/>
        <v>328</v>
      </c>
      <c r="LR125" s="101">
        <f t="shared" si="8"/>
        <v>329</v>
      </c>
      <c r="LS125" s="101">
        <f t="shared" si="8"/>
        <v>330</v>
      </c>
      <c r="LT125" s="101">
        <f t="shared" si="8"/>
        <v>331</v>
      </c>
      <c r="LU125" s="101">
        <f t="shared" si="8"/>
        <v>332</v>
      </c>
      <c r="LV125" s="101">
        <f t="shared" si="8"/>
        <v>333</v>
      </c>
      <c r="LW125" s="101">
        <f t="shared" si="8"/>
        <v>334</v>
      </c>
      <c r="LX125" s="101">
        <f t="shared" si="8"/>
        <v>335</v>
      </c>
      <c r="LY125" s="101">
        <f t="shared" si="8"/>
        <v>336</v>
      </c>
      <c r="LZ125" s="101">
        <f t="shared" si="8"/>
        <v>337</v>
      </c>
      <c r="MA125" s="101">
        <f t="shared" si="8"/>
        <v>338</v>
      </c>
      <c r="MB125" s="101">
        <f t="shared" si="8"/>
        <v>339</v>
      </c>
      <c r="MC125" s="101">
        <f t="shared" si="8"/>
        <v>340</v>
      </c>
      <c r="MD125" s="101">
        <f t="shared" si="8"/>
        <v>341</v>
      </c>
      <c r="ME125" s="101">
        <f t="shared" si="8"/>
        <v>342</v>
      </c>
      <c r="MF125" s="101">
        <f t="shared" si="8"/>
        <v>343</v>
      </c>
      <c r="MG125" s="101">
        <f t="shared" si="8"/>
        <v>344</v>
      </c>
      <c r="MH125" s="101">
        <f t="shared" si="8"/>
        <v>345</v>
      </c>
      <c r="MI125" s="101">
        <f t="shared" si="8"/>
        <v>346</v>
      </c>
      <c r="MJ125" s="101">
        <f t="shared" si="8"/>
        <v>347</v>
      </c>
      <c r="MK125" s="101">
        <f t="shared" si="8"/>
        <v>348</v>
      </c>
      <c r="ML125" s="101">
        <f t="shared" si="8"/>
        <v>349</v>
      </c>
      <c r="MM125" s="101">
        <f t="shared" si="8"/>
        <v>350</v>
      </c>
      <c r="MN125" s="101">
        <f t="shared" si="8"/>
        <v>351</v>
      </c>
      <c r="MO125" s="101">
        <f t="shared" si="8"/>
        <v>352</v>
      </c>
      <c r="MP125" s="101">
        <f t="shared" si="8"/>
        <v>353</v>
      </c>
      <c r="MQ125" s="101">
        <f t="shared" si="8"/>
        <v>354</v>
      </c>
      <c r="MR125" s="101">
        <f t="shared" si="8"/>
        <v>355</v>
      </c>
      <c r="MS125" s="101">
        <f t="shared" si="8"/>
        <v>356</v>
      </c>
      <c r="MT125" s="101">
        <f t="shared" si="8"/>
        <v>357</v>
      </c>
      <c r="MU125" s="101">
        <f t="shared" si="8"/>
        <v>358</v>
      </c>
      <c r="MV125" s="101">
        <f t="shared" si="8"/>
        <v>359</v>
      </c>
      <c r="MW125" s="101">
        <f t="shared" si="8"/>
        <v>360</v>
      </c>
      <c r="MX125" s="101">
        <f t="shared" si="8"/>
        <v>361</v>
      </c>
      <c r="MY125" s="101">
        <f t="shared" si="8"/>
        <v>362</v>
      </c>
      <c r="MZ125" s="101">
        <f t="shared" si="8"/>
        <v>363</v>
      </c>
      <c r="NA125" s="101">
        <f t="shared" si="8"/>
        <v>364</v>
      </c>
      <c r="NB125" s="101">
        <f t="shared" si="8"/>
        <v>365</v>
      </c>
      <c r="NC125" s="101">
        <f t="shared" si="8"/>
        <v>366</v>
      </c>
      <c r="ND125" s="101">
        <f t="shared" si="8"/>
        <v>367</v>
      </c>
      <c r="NE125" s="101">
        <f t="shared" si="8"/>
        <v>368</v>
      </c>
      <c r="NF125" s="101">
        <f t="shared" si="8"/>
        <v>369</v>
      </c>
      <c r="NG125" s="101">
        <f t="shared" si="8"/>
        <v>370</v>
      </c>
      <c r="NH125" s="101">
        <f t="shared" si="8"/>
        <v>371</v>
      </c>
      <c r="NI125" s="101">
        <f t="shared" si="8"/>
        <v>372</v>
      </c>
      <c r="NJ125" s="101">
        <f t="shared" si="8"/>
        <v>373</v>
      </c>
      <c r="NK125" s="101">
        <f t="shared" si="8"/>
        <v>374</v>
      </c>
      <c r="NL125" s="101">
        <f t="shared" si="8"/>
        <v>375</v>
      </c>
      <c r="NM125" s="101">
        <f t="shared" si="8"/>
        <v>376</v>
      </c>
      <c r="NN125" s="101">
        <f t="shared" si="8"/>
        <v>377</v>
      </c>
      <c r="NO125" s="101">
        <f t="shared" si="8"/>
        <v>378</v>
      </c>
      <c r="NP125" s="101">
        <f t="shared" si="8"/>
        <v>379</v>
      </c>
      <c r="NQ125" s="101">
        <f t="shared" si="8"/>
        <v>380</v>
      </c>
      <c r="NR125" s="101">
        <f t="shared" si="8"/>
        <v>381</v>
      </c>
      <c r="NS125" s="101">
        <f t="shared" si="8"/>
        <v>382</v>
      </c>
      <c r="NT125" s="101">
        <f t="shared" si="8"/>
        <v>383</v>
      </c>
      <c r="NU125" s="101">
        <f t="shared" si="8"/>
        <v>384</v>
      </c>
      <c r="NV125" s="101">
        <f t="shared" si="8"/>
        <v>385</v>
      </c>
      <c r="NW125" s="101">
        <f t="shared" si="8"/>
        <v>386</v>
      </c>
      <c r="NX125" s="101">
        <f t="shared" si="8"/>
        <v>387</v>
      </c>
      <c r="NY125" s="101">
        <f t="shared" si="8"/>
        <v>388</v>
      </c>
      <c r="NZ125" s="101">
        <f t="shared" si="8"/>
        <v>389</v>
      </c>
      <c r="OA125" s="101">
        <f t="shared" si="8"/>
        <v>390</v>
      </c>
      <c r="OB125" s="101">
        <f t="shared" ref="OB125:QM125" si="9">OA125+1</f>
        <v>391</v>
      </c>
      <c r="OC125" s="101">
        <f t="shared" si="9"/>
        <v>392</v>
      </c>
      <c r="OD125" s="101">
        <f t="shared" si="9"/>
        <v>393</v>
      </c>
      <c r="OE125" s="101">
        <f t="shared" si="9"/>
        <v>394</v>
      </c>
      <c r="OF125" s="101">
        <f t="shared" si="9"/>
        <v>395</v>
      </c>
      <c r="OG125" s="101">
        <f t="shared" si="9"/>
        <v>396</v>
      </c>
      <c r="OH125" s="101">
        <f t="shared" si="9"/>
        <v>397</v>
      </c>
      <c r="OI125" s="101">
        <f t="shared" si="9"/>
        <v>398</v>
      </c>
      <c r="OJ125" s="101">
        <f t="shared" si="9"/>
        <v>399</v>
      </c>
      <c r="OK125" s="101">
        <f t="shared" si="9"/>
        <v>400</v>
      </c>
      <c r="OL125" s="101">
        <f t="shared" si="9"/>
        <v>401</v>
      </c>
      <c r="OM125" s="101">
        <f t="shared" si="9"/>
        <v>402</v>
      </c>
      <c r="ON125" s="101">
        <f t="shared" si="9"/>
        <v>403</v>
      </c>
      <c r="OO125" s="101">
        <f t="shared" si="9"/>
        <v>404</v>
      </c>
      <c r="OP125" s="101">
        <f t="shared" si="9"/>
        <v>405</v>
      </c>
      <c r="OQ125" s="101">
        <f t="shared" si="9"/>
        <v>406</v>
      </c>
      <c r="OR125" s="101">
        <f t="shared" si="9"/>
        <v>407</v>
      </c>
      <c r="OS125" s="101">
        <f t="shared" si="9"/>
        <v>408</v>
      </c>
      <c r="OT125" s="101">
        <f t="shared" si="9"/>
        <v>409</v>
      </c>
      <c r="OU125" s="101">
        <f t="shared" si="9"/>
        <v>410</v>
      </c>
      <c r="OV125" s="101">
        <f t="shared" si="9"/>
        <v>411</v>
      </c>
      <c r="OW125" s="101">
        <f t="shared" si="9"/>
        <v>412</v>
      </c>
      <c r="OX125" s="101">
        <f t="shared" si="9"/>
        <v>413</v>
      </c>
      <c r="OY125" s="101">
        <f t="shared" si="9"/>
        <v>414</v>
      </c>
      <c r="OZ125" s="101">
        <f t="shared" si="9"/>
        <v>415</v>
      </c>
      <c r="PA125" s="101">
        <f t="shared" si="9"/>
        <v>416</v>
      </c>
      <c r="PB125" s="101">
        <f t="shared" si="9"/>
        <v>417</v>
      </c>
      <c r="PC125" s="101">
        <f t="shared" si="9"/>
        <v>418</v>
      </c>
      <c r="PD125" s="101">
        <f t="shared" si="9"/>
        <v>419</v>
      </c>
      <c r="PE125" s="101">
        <f t="shared" si="9"/>
        <v>420</v>
      </c>
      <c r="PF125" s="101">
        <f t="shared" si="9"/>
        <v>421</v>
      </c>
      <c r="PG125" s="101">
        <f t="shared" si="9"/>
        <v>422</v>
      </c>
      <c r="PH125" s="101">
        <f t="shared" si="9"/>
        <v>423</v>
      </c>
      <c r="PI125" s="101">
        <f t="shared" si="9"/>
        <v>424</v>
      </c>
      <c r="PJ125" s="101">
        <f t="shared" si="9"/>
        <v>425</v>
      </c>
      <c r="PK125" s="101">
        <f t="shared" si="9"/>
        <v>426</v>
      </c>
      <c r="PL125" s="101">
        <f t="shared" si="9"/>
        <v>427</v>
      </c>
      <c r="PM125" s="101">
        <f t="shared" si="9"/>
        <v>428</v>
      </c>
      <c r="PN125" s="101">
        <f t="shared" si="9"/>
        <v>429</v>
      </c>
      <c r="PO125" s="101">
        <f t="shared" si="9"/>
        <v>430</v>
      </c>
      <c r="PP125" s="101">
        <f t="shared" si="9"/>
        <v>431</v>
      </c>
      <c r="PQ125" s="101">
        <f t="shared" si="9"/>
        <v>432</v>
      </c>
      <c r="PR125" s="101">
        <f t="shared" si="9"/>
        <v>433</v>
      </c>
      <c r="PS125" s="101">
        <f t="shared" si="9"/>
        <v>434</v>
      </c>
      <c r="PT125" s="101">
        <f t="shared" si="9"/>
        <v>435</v>
      </c>
      <c r="PU125" s="101">
        <f t="shared" si="9"/>
        <v>436</v>
      </c>
      <c r="PV125" s="101">
        <f t="shared" si="9"/>
        <v>437</v>
      </c>
      <c r="PW125" s="101">
        <f t="shared" si="9"/>
        <v>438</v>
      </c>
      <c r="PX125" s="101">
        <f t="shared" si="9"/>
        <v>439</v>
      </c>
      <c r="PY125" s="101">
        <f t="shared" si="9"/>
        <v>440</v>
      </c>
      <c r="PZ125" s="101">
        <f t="shared" si="9"/>
        <v>441</v>
      </c>
      <c r="QA125" s="101">
        <f t="shared" si="9"/>
        <v>442</v>
      </c>
      <c r="QB125" s="101">
        <f t="shared" si="9"/>
        <v>443</v>
      </c>
      <c r="QC125" s="101">
        <f t="shared" si="9"/>
        <v>444</v>
      </c>
      <c r="QD125" s="101">
        <f t="shared" si="9"/>
        <v>445</v>
      </c>
      <c r="QE125" s="101">
        <f t="shared" si="9"/>
        <v>446</v>
      </c>
      <c r="QF125" s="101">
        <f t="shared" si="9"/>
        <v>447</v>
      </c>
      <c r="QG125" s="101">
        <f t="shared" si="9"/>
        <v>448</v>
      </c>
      <c r="QH125" s="101">
        <f t="shared" si="9"/>
        <v>449</v>
      </c>
      <c r="QI125" s="101">
        <f t="shared" si="9"/>
        <v>450</v>
      </c>
      <c r="QJ125" s="101">
        <f t="shared" si="9"/>
        <v>451</v>
      </c>
      <c r="QK125" s="101">
        <f t="shared" si="9"/>
        <v>452</v>
      </c>
      <c r="QL125" s="101">
        <f t="shared" si="9"/>
        <v>453</v>
      </c>
      <c r="QM125" s="101">
        <f t="shared" si="9"/>
        <v>454</v>
      </c>
      <c r="QN125" s="101">
        <f t="shared" ref="QN125:SY125" si="10">QM125+1</f>
        <v>455</v>
      </c>
      <c r="QO125" s="101">
        <f t="shared" si="10"/>
        <v>456</v>
      </c>
      <c r="QP125" s="101">
        <f t="shared" si="10"/>
        <v>457</v>
      </c>
      <c r="QQ125" s="101">
        <f t="shared" si="10"/>
        <v>458</v>
      </c>
      <c r="QR125" s="101">
        <f t="shared" si="10"/>
        <v>459</v>
      </c>
      <c r="QS125" s="101">
        <f t="shared" si="10"/>
        <v>460</v>
      </c>
      <c r="QT125" s="101">
        <f t="shared" si="10"/>
        <v>461</v>
      </c>
      <c r="QU125" s="101">
        <f t="shared" si="10"/>
        <v>462</v>
      </c>
      <c r="QV125" s="101">
        <f t="shared" si="10"/>
        <v>463</v>
      </c>
      <c r="QW125" s="101">
        <f t="shared" si="10"/>
        <v>464</v>
      </c>
      <c r="QX125" s="101">
        <f t="shared" si="10"/>
        <v>465</v>
      </c>
      <c r="QY125" s="101">
        <f t="shared" si="10"/>
        <v>466</v>
      </c>
      <c r="QZ125" s="101">
        <f t="shared" si="10"/>
        <v>467</v>
      </c>
      <c r="RA125" s="101">
        <f t="shared" si="10"/>
        <v>468</v>
      </c>
      <c r="RB125" s="101">
        <f t="shared" si="10"/>
        <v>469</v>
      </c>
      <c r="RC125" s="101">
        <f t="shared" si="10"/>
        <v>470</v>
      </c>
      <c r="RD125" s="101">
        <f t="shared" si="10"/>
        <v>471</v>
      </c>
      <c r="RE125" s="101">
        <f t="shared" si="10"/>
        <v>472</v>
      </c>
      <c r="RF125" s="101">
        <f t="shared" si="10"/>
        <v>473</v>
      </c>
      <c r="RG125" s="101">
        <f t="shared" si="10"/>
        <v>474</v>
      </c>
      <c r="RH125" s="101">
        <f t="shared" si="10"/>
        <v>475</v>
      </c>
      <c r="RI125" s="101">
        <f t="shared" si="10"/>
        <v>476</v>
      </c>
      <c r="RJ125" s="101">
        <f t="shared" si="10"/>
        <v>477</v>
      </c>
      <c r="RK125" s="101">
        <f t="shared" si="10"/>
        <v>478</v>
      </c>
      <c r="RL125" s="101">
        <f t="shared" si="10"/>
        <v>479</v>
      </c>
      <c r="RM125" s="101">
        <f t="shared" si="10"/>
        <v>480</v>
      </c>
      <c r="RN125" s="101">
        <f t="shared" si="10"/>
        <v>481</v>
      </c>
      <c r="RO125" s="101">
        <f t="shared" si="10"/>
        <v>482</v>
      </c>
      <c r="RP125" s="101">
        <f t="shared" si="10"/>
        <v>483</v>
      </c>
      <c r="RQ125" s="101">
        <f t="shared" si="10"/>
        <v>484</v>
      </c>
      <c r="RR125" s="101">
        <f t="shared" si="10"/>
        <v>485</v>
      </c>
      <c r="RS125" s="101">
        <f t="shared" si="10"/>
        <v>486</v>
      </c>
      <c r="RT125" s="101">
        <f t="shared" si="10"/>
        <v>487</v>
      </c>
      <c r="RU125" s="101">
        <f t="shared" si="10"/>
        <v>488</v>
      </c>
      <c r="RV125" s="101">
        <f t="shared" si="10"/>
        <v>489</v>
      </c>
      <c r="RW125" s="101">
        <f t="shared" si="10"/>
        <v>490</v>
      </c>
      <c r="RX125" s="101">
        <f t="shared" si="10"/>
        <v>491</v>
      </c>
      <c r="RY125" s="101">
        <f t="shared" si="10"/>
        <v>492</v>
      </c>
      <c r="RZ125" s="101">
        <f t="shared" si="10"/>
        <v>493</v>
      </c>
      <c r="SA125" s="101">
        <f t="shared" si="10"/>
        <v>494</v>
      </c>
      <c r="SB125" s="101">
        <f t="shared" si="10"/>
        <v>495</v>
      </c>
      <c r="SC125" s="101">
        <f t="shared" si="10"/>
        <v>496</v>
      </c>
      <c r="SD125" s="101">
        <f t="shared" si="10"/>
        <v>497</v>
      </c>
      <c r="SE125" s="101">
        <f t="shared" si="10"/>
        <v>498</v>
      </c>
      <c r="SF125" s="101">
        <f t="shared" si="10"/>
        <v>499</v>
      </c>
      <c r="SG125" s="101">
        <f t="shared" si="10"/>
        <v>500</v>
      </c>
      <c r="SH125" s="101">
        <f t="shared" si="10"/>
        <v>501</v>
      </c>
      <c r="SI125" s="101">
        <f t="shared" si="10"/>
        <v>502</v>
      </c>
      <c r="SJ125" s="101">
        <f t="shared" si="10"/>
        <v>503</v>
      </c>
      <c r="SK125" s="101">
        <f t="shared" si="10"/>
        <v>504</v>
      </c>
      <c r="SL125" s="101">
        <f t="shared" si="10"/>
        <v>505</v>
      </c>
      <c r="SM125" s="101">
        <f t="shared" si="10"/>
        <v>506</v>
      </c>
      <c r="SN125" s="101">
        <f t="shared" si="10"/>
        <v>507</v>
      </c>
      <c r="SO125" s="101">
        <f t="shared" si="10"/>
        <v>508</v>
      </c>
      <c r="SP125" s="101">
        <f t="shared" si="10"/>
        <v>509</v>
      </c>
      <c r="SQ125" s="101">
        <f t="shared" si="10"/>
        <v>510</v>
      </c>
      <c r="SR125" s="101">
        <f t="shared" si="10"/>
        <v>511</v>
      </c>
      <c r="SS125" s="101">
        <f t="shared" si="10"/>
        <v>512</v>
      </c>
      <c r="ST125" s="101">
        <f t="shared" si="10"/>
        <v>513</v>
      </c>
      <c r="SU125" s="101">
        <f t="shared" si="10"/>
        <v>514</v>
      </c>
      <c r="SV125" s="101">
        <f t="shared" si="10"/>
        <v>515</v>
      </c>
      <c r="SW125" s="101">
        <f t="shared" si="10"/>
        <v>516</v>
      </c>
      <c r="SX125" s="101">
        <f t="shared" si="10"/>
        <v>517</v>
      </c>
      <c r="SY125" s="101">
        <f t="shared" si="10"/>
        <v>518</v>
      </c>
      <c r="SZ125" s="101">
        <f t="shared" ref="SZ125:VK125" si="11">SY125+1</f>
        <v>519</v>
      </c>
      <c r="TA125" s="101">
        <f t="shared" si="11"/>
        <v>520</v>
      </c>
      <c r="TB125" s="101">
        <f t="shared" si="11"/>
        <v>521</v>
      </c>
      <c r="TC125" s="101">
        <f t="shared" si="11"/>
        <v>522</v>
      </c>
      <c r="TD125" s="101">
        <f t="shared" si="11"/>
        <v>523</v>
      </c>
      <c r="TE125" s="101">
        <f t="shared" si="11"/>
        <v>524</v>
      </c>
      <c r="TF125" s="101">
        <f t="shared" si="11"/>
        <v>525</v>
      </c>
      <c r="TG125" s="101">
        <f t="shared" si="11"/>
        <v>526</v>
      </c>
      <c r="TH125" s="101">
        <f t="shared" si="11"/>
        <v>527</v>
      </c>
      <c r="TI125" s="101">
        <f t="shared" si="11"/>
        <v>528</v>
      </c>
      <c r="TJ125" s="101">
        <f t="shared" si="11"/>
        <v>529</v>
      </c>
      <c r="TK125" s="101">
        <f t="shared" si="11"/>
        <v>530</v>
      </c>
      <c r="TL125" s="101">
        <f t="shared" si="11"/>
        <v>531</v>
      </c>
      <c r="TM125" s="101">
        <f t="shared" si="11"/>
        <v>532</v>
      </c>
      <c r="TN125" s="101">
        <f t="shared" si="11"/>
        <v>533</v>
      </c>
      <c r="TO125" s="101">
        <f t="shared" si="11"/>
        <v>534</v>
      </c>
      <c r="TP125" s="101">
        <f t="shared" si="11"/>
        <v>535</v>
      </c>
      <c r="TQ125" s="101">
        <f t="shared" si="11"/>
        <v>536</v>
      </c>
      <c r="TR125" s="101">
        <f t="shared" si="11"/>
        <v>537</v>
      </c>
      <c r="TS125" s="101">
        <f t="shared" si="11"/>
        <v>538</v>
      </c>
      <c r="TT125" s="101">
        <f t="shared" si="11"/>
        <v>539</v>
      </c>
      <c r="TU125" s="101">
        <f t="shared" si="11"/>
        <v>540</v>
      </c>
      <c r="TV125" s="101">
        <f t="shared" si="11"/>
        <v>541</v>
      </c>
      <c r="TW125" s="101">
        <f t="shared" si="11"/>
        <v>542</v>
      </c>
      <c r="TX125" s="101">
        <f t="shared" si="11"/>
        <v>543</v>
      </c>
      <c r="TY125" s="101">
        <f t="shared" si="11"/>
        <v>544</v>
      </c>
      <c r="TZ125" s="101">
        <f t="shared" si="11"/>
        <v>545</v>
      </c>
      <c r="UA125" s="101">
        <f t="shared" si="11"/>
        <v>546</v>
      </c>
      <c r="UB125" s="101">
        <f t="shared" si="11"/>
        <v>547</v>
      </c>
      <c r="UC125" s="101">
        <f t="shared" si="11"/>
        <v>548</v>
      </c>
      <c r="UD125" s="101">
        <f t="shared" si="11"/>
        <v>549</v>
      </c>
      <c r="UE125" s="101">
        <f t="shared" si="11"/>
        <v>550</v>
      </c>
      <c r="UF125" s="101">
        <f t="shared" si="11"/>
        <v>551</v>
      </c>
      <c r="UG125" s="101">
        <f t="shared" si="11"/>
        <v>552</v>
      </c>
      <c r="UH125" s="101">
        <f t="shared" si="11"/>
        <v>553</v>
      </c>
      <c r="UI125" s="101">
        <f t="shared" si="11"/>
        <v>554</v>
      </c>
      <c r="UJ125" s="101">
        <f t="shared" si="11"/>
        <v>555</v>
      </c>
      <c r="UK125" s="101">
        <f t="shared" si="11"/>
        <v>556</v>
      </c>
      <c r="UL125" s="101">
        <f t="shared" si="11"/>
        <v>557</v>
      </c>
      <c r="UM125" s="101">
        <f t="shared" si="11"/>
        <v>558</v>
      </c>
      <c r="UN125" s="101">
        <f t="shared" si="11"/>
        <v>559</v>
      </c>
      <c r="UO125" s="101">
        <f t="shared" si="11"/>
        <v>560</v>
      </c>
      <c r="UP125" s="101">
        <f t="shared" si="11"/>
        <v>561</v>
      </c>
      <c r="UQ125" s="101">
        <f t="shared" si="11"/>
        <v>562</v>
      </c>
      <c r="UR125" s="101">
        <f t="shared" si="11"/>
        <v>563</v>
      </c>
      <c r="US125" s="101">
        <f t="shared" si="11"/>
        <v>564</v>
      </c>
      <c r="UT125" s="101">
        <f t="shared" si="11"/>
        <v>565</v>
      </c>
      <c r="UU125" s="101">
        <f t="shared" si="11"/>
        <v>566</v>
      </c>
      <c r="UV125" s="101">
        <f t="shared" si="11"/>
        <v>567</v>
      </c>
      <c r="UW125" s="101">
        <f t="shared" si="11"/>
        <v>568</v>
      </c>
      <c r="UX125" s="101">
        <f t="shared" si="11"/>
        <v>569</v>
      </c>
      <c r="UY125" s="101">
        <f t="shared" si="11"/>
        <v>570</v>
      </c>
      <c r="UZ125" s="101">
        <f t="shared" si="11"/>
        <v>571</v>
      </c>
      <c r="VA125" s="101">
        <f t="shared" si="11"/>
        <v>572</v>
      </c>
      <c r="VB125" s="101">
        <f t="shared" si="11"/>
        <v>573</v>
      </c>
      <c r="VC125" s="101">
        <f t="shared" si="11"/>
        <v>574</v>
      </c>
      <c r="VD125" s="101">
        <f t="shared" si="11"/>
        <v>575</v>
      </c>
      <c r="VE125" s="101">
        <f t="shared" si="11"/>
        <v>576</v>
      </c>
      <c r="VF125" s="101">
        <f t="shared" si="11"/>
        <v>577</v>
      </c>
      <c r="VG125" s="101">
        <f t="shared" si="11"/>
        <v>578</v>
      </c>
      <c r="VH125" s="101">
        <f t="shared" si="11"/>
        <v>579</v>
      </c>
      <c r="VI125" s="101">
        <f t="shared" si="11"/>
        <v>580</v>
      </c>
      <c r="VJ125" s="101">
        <f t="shared" si="11"/>
        <v>581</v>
      </c>
      <c r="VK125" s="101">
        <f t="shared" si="11"/>
        <v>582</v>
      </c>
      <c r="VL125" s="101">
        <f t="shared" ref="VL125:XW125" si="12">VK125+1</f>
        <v>583</v>
      </c>
      <c r="VM125" s="101">
        <f t="shared" si="12"/>
        <v>584</v>
      </c>
      <c r="VN125" s="101">
        <f t="shared" si="12"/>
        <v>585</v>
      </c>
      <c r="VO125" s="101">
        <f t="shared" si="12"/>
        <v>586</v>
      </c>
      <c r="VP125" s="101">
        <f t="shared" si="12"/>
        <v>587</v>
      </c>
      <c r="VQ125" s="101">
        <f t="shared" si="12"/>
        <v>588</v>
      </c>
      <c r="VR125" s="101">
        <f t="shared" si="12"/>
        <v>589</v>
      </c>
      <c r="VS125" s="101">
        <f t="shared" si="12"/>
        <v>590</v>
      </c>
      <c r="VT125" s="101">
        <f t="shared" si="12"/>
        <v>591</v>
      </c>
      <c r="VU125" s="101">
        <f t="shared" si="12"/>
        <v>592</v>
      </c>
      <c r="VV125" s="101">
        <f t="shared" si="12"/>
        <v>593</v>
      </c>
      <c r="VW125" s="101">
        <f t="shared" si="12"/>
        <v>594</v>
      </c>
      <c r="VX125" s="101">
        <f t="shared" si="12"/>
        <v>595</v>
      </c>
      <c r="VY125" s="101">
        <f t="shared" si="12"/>
        <v>596</v>
      </c>
      <c r="VZ125" s="101">
        <f t="shared" si="12"/>
        <v>597</v>
      </c>
      <c r="WA125" s="101">
        <f t="shared" si="12"/>
        <v>598</v>
      </c>
      <c r="WB125" s="101">
        <f t="shared" si="12"/>
        <v>599</v>
      </c>
      <c r="WC125" s="101">
        <f t="shared" si="12"/>
        <v>600</v>
      </c>
      <c r="WD125" s="101">
        <f t="shared" si="12"/>
        <v>601</v>
      </c>
      <c r="WE125" s="101">
        <f t="shared" si="12"/>
        <v>602</v>
      </c>
      <c r="WF125" s="101">
        <f t="shared" si="12"/>
        <v>603</v>
      </c>
      <c r="WG125" s="101">
        <f t="shared" si="12"/>
        <v>604</v>
      </c>
      <c r="WH125" s="101">
        <f t="shared" si="12"/>
        <v>605</v>
      </c>
      <c r="WI125" s="101">
        <f t="shared" si="12"/>
        <v>606</v>
      </c>
      <c r="WJ125" s="101">
        <f t="shared" si="12"/>
        <v>607</v>
      </c>
      <c r="WK125" s="101">
        <f t="shared" si="12"/>
        <v>608</v>
      </c>
      <c r="WL125" s="101">
        <f t="shared" si="12"/>
        <v>609</v>
      </c>
      <c r="WM125" s="101">
        <f t="shared" si="12"/>
        <v>610</v>
      </c>
      <c r="WN125" s="101">
        <f t="shared" si="12"/>
        <v>611</v>
      </c>
      <c r="WO125" s="101">
        <f t="shared" si="12"/>
        <v>612</v>
      </c>
      <c r="WP125" s="101">
        <f t="shared" si="12"/>
        <v>613</v>
      </c>
      <c r="WQ125" s="101">
        <f t="shared" si="12"/>
        <v>614</v>
      </c>
      <c r="WR125" s="101">
        <f t="shared" si="12"/>
        <v>615</v>
      </c>
      <c r="WS125" s="101">
        <f t="shared" si="12"/>
        <v>616</v>
      </c>
      <c r="WT125" s="101">
        <f t="shared" si="12"/>
        <v>617</v>
      </c>
      <c r="WU125" s="101">
        <f t="shared" si="12"/>
        <v>618</v>
      </c>
      <c r="WV125" s="101">
        <f t="shared" si="12"/>
        <v>619</v>
      </c>
      <c r="WW125" s="101">
        <f t="shared" si="12"/>
        <v>620</v>
      </c>
      <c r="WX125" s="101">
        <f t="shared" si="12"/>
        <v>621</v>
      </c>
      <c r="WY125" s="101">
        <f t="shared" si="12"/>
        <v>622</v>
      </c>
      <c r="WZ125" s="101">
        <f t="shared" si="12"/>
        <v>623</v>
      </c>
      <c r="XA125" s="101">
        <f t="shared" si="12"/>
        <v>624</v>
      </c>
      <c r="XB125" s="101">
        <f t="shared" si="12"/>
        <v>625</v>
      </c>
      <c r="XC125" s="101">
        <f t="shared" si="12"/>
        <v>626</v>
      </c>
      <c r="XD125" s="101">
        <f t="shared" si="12"/>
        <v>627</v>
      </c>
      <c r="XE125" s="101">
        <f t="shared" si="12"/>
        <v>628</v>
      </c>
      <c r="XF125" s="101">
        <f t="shared" si="12"/>
        <v>629</v>
      </c>
      <c r="XG125" s="101">
        <f t="shared" si="12"/>
        <v>630</v>
      </c>
      <c r="XH125" s="101">
        <f t="shared" si="12"/>
        <v>631</v>
      </c>
      <c r="XI125" s="101">
        <f t="shared" si="12"/>
        <v>632</v>
      </c>
      <c r="XJ125" s="101">
        <f t="shared" si="12"/>
        <v>633</v>
      </c>
      <c r="XK125" s="101">
        <f t="shared" si="12"/>
        <v>634</v>
      </c>
      <c r="XL125" s="101">
        <f t="shared" si="12"/>
        <v>635</v>
      </c>
      <c r="XM125" s="101">
        <f t="shared" si="12"/>
        <v>636</v>
      </c>
      <c r="XN125" s="101">
        <f t="shared" si="12"/>
        <v>637</v>
      </c>
      <c r="XO125" s="101">
        <f t="shared" si="12"/>
        <v>638</v>
      </c>
      <c r="XP125" s="101">
        <f t="shared" si="12"/>
        <v>639</v>
      </c>
      <c r="XQ125" s="101">
        <f t="shared" si="12"/>
        <v>640</v>
      </c>
      <c r="XR125" s="101">
        <f t="shared" si="12"/>
        <v>641</v>
      </c>
      <c r="XS125" s="101">
        <f t="shared" si="12"/>
        <v>642</v>
      </c>
      <c r="XT125" s="101">
        <f t="shared" si="12"/>
        <v>643</v>
      </c>
      <c r="XU125" s="101">
        <f t="shared" si="12"/>
        <v>644</v>
      </c>
      <c r="XV125" s="101">
        <f t="shared" si="12"/>
        <v>645</v>
      </c>
      <c r="XW125" s="101">
        <f t="shared" si="12"/>
        <v>646</v>
      </c>
      <c r="XX125" s="101">
        <f t="shared" ref="XX125:AAI125" si="13">XW125+1</f>
        <v>647</v>
      </c>
      <c r="XY125" s="101">
        <f t="shared" si="13"/>
        <v>648</v>
      </c>
      <c r="XZ125" s="101">
        <f t="shared" si="13"/>
        <v>649</v>
      </c>
      <c r="YA125" s="101">
        <f t="shared" si="13"/>
        <v>650</v>
      </c>
      <c r="YB125" s="101">
        <f t="shared" si="13"/>
        <v>651</v>
      </c>
      <c r="YC125" s="101">
        <f t="shared" si="13"/>
        <v>652</v>
      </c>
      <c r="YD125" s="101">
        <f t="shared" si="13"/>
        <v>653</v>
      </c>
      <c r="YE125" s="101">
        <f t="shared" si="13"/>
        <v>654</v>
      </c>
      <c r="YF125" s="101">
        <f t="shared" si="13"/>
        <v>655</v>
      </c>
      <c r="YG125" s="101">
        <f t="shared" si="13"/>
        <v>656</v>
      </c>
      <c r="YH125" s="101">
        <f t="shared" si="13"/>
        <v>657</v>
      </c>
      <c r="YI125" s="101">
        <f t="shared" si="13"/>
        <v>658</v>
      </c>
      <c r="YJ125" s="101">
        <f t="shared" si="13"/>
        <v>659</v>
      </c>
      <c r="YK125" s="101">
        <f t="shared" si="13"/>
        <v>660</v>
      </c>
      <c r="YL125" s="101">
        <f t="shared" si="13"/>
        <v>661</v>
      </c>
      <c r="YM125" s="101">
        <f t="shared" si="13"/>
        <v>662</v>
      </c>
      <c r="YN125" s="101">
        <f t="shared" si="13"/>
        <v>663</v>
      </c>
      <c r="YO125" s="101">
        <f t="shared" si="13"/>
        <v>664</v>
      </c>
      <c r="YP125" s="101">
        <f t="shared" si="13"/>
        <v>665</v>
      </c>
      <c r="YQ125" s="101">
        <f t="shared" si="13"/>
        <v>666</v>
      </c>
      <c r="YR125" s="101">
        <f t="shared" si="13"/>
        <v>667</v>
      </c>
      <c r="YS125" s="101">
        <f t="shared" si="13"/>
        <v>668</v>
      </c>
      <c r="YT125" s="101">
        <f t="shared" si="13"/>
        <v>669</v>
      </c>
      <c r="YU125" s="101">
        <f t="shared" si="13"/>
        <v>670</v>
      </c>
      <c r="YV125" s="101">
        <f t="shared" si="13"/>
        <v>671</v>
      </c>
      <c r="YW125" s="101">
        <f t="shared" si="13"/>
        <v>672</v>
      </c>
      <c r="YX125" s="101">
        <f t="shared" si="13"/>
        <v>673</v>
      </c>
      <c r="YY125" s="101">
        <f t="shared" si="13"/>
        <v>674</v>
      </c>
      <c r="YZ125" s="101">
        <f t="shared" si="13"/>
        <v>675</v>
      </c>
      <c r="ZA125" s="101">
        <f t="shared" si="13"/>
        <v>676</v>
      </c>
      <c r="ZB125" s="101">
        <f t="shared" si="13"/>
        <v>677</v>
      </c>
      <c r="ZC125" s="101">
        <f t="shared" si="13"/>
        <v>678</v>
      </c>
      <c r="ZD125" s="101">
        <f t="shared" si="13"/>
        <v>679</v>
      </c>
      <c r="ZE125" s="101">
        <f t="shared" si="13"/>
        <v>680</v>
      </c>
      <c r="ZF125" s="101">
        <f t="shared" si="13"/>
        <v>681</v>
      </c>
      <c r="ZG125" s="101">
        <f t="shared" si="13"/>
        <v>682</v>
      </c>
      <c r="ZH125" s="101">
        <f t="shared" si="13"/>
        <v>683</v>
      </c>
      <c r="ZI125" s="101">
        <f t="shared" si="13"/>
        <v>684</v>
      </c>
      <c r="ZJ125" s="101">
        <f t="shared" si="13"/>
        <v>685</v>
      </c>
      <c r="ZK125" s="101">
        <f t="shared" si="13"/>
        <v>686</v>
      </c>
      <c r="ZL125" s="101">
        <f t="shared" si="13"/>
        <v>687</v>
      </c>
      <c r="ZM125" s="101">
        <f t="shared" si="13"/>
        <v>688</v>
      </c>
      <c r="ZN125" s="101">
        <f t="shared" si="13"/>
        <v>689</v>
      </c>
      <c r="ZO125" s="101">
        <f t="shared" si="13"/>
        <v>690</v>
      </c>
      <c r="ZP125" s="101">
        <f t="shared" si="13"/>
        <v>691</v>
      </c>
      <c r="ZQ125" s="101">
        <f t="shared" si="13"/>
        <v>692</v>
      </c>
      <c r="ZR125" s="101">
        <f t="shared" si="13"/>
        <v>693</v>
      </c>
      <c r="ZS125" s="101">
        <f t="shared" si="13"/>
        <v>694</v>
      </c>
      <c r="ZT125" s="101">
        <f t="shared" si="13"/>
        <v>695</v>
      </c>
      <c r="ZU125" s="101">
        <f t="shared" si="13"/>
        <v>696</v>
      </c>
      <c r="ZV125" s="101">
        <f t="shared" si="13"/>
        <v>697</v>
      </c>
      <c r="ZW125" s="101">
        <f t="shared" si="13"/>
        <v>698</v>
      </c>
      <c r="ZX125" s="101">
        <f t="shared" si="13"/>
        <v>699</v>
      </c>
      <c r="ZY125" s="101">
        <f t="shared" si="13"/>
        <v>700</v>
      </c>
      <c r="ZZ125" s="101">
        <f t="shared" si="13"/>
        <v>701</v>
      </c>
      <c r="AAA125" s="101">
        <f t="shared" si="13"/>
        <v>702</v>
      </c>
      <c r="AAB125" s="101">
        <f t="shared" si="13"/>
        <v>703</v>
      </c>
      <c r="AAC125" s="101">
        <f t="shared" si="13"/>
        <v>704</v>
      </c>
      <c r="AAD125" s="101">
        <f t="shared" si="13"/>
        <v>705</v>
      </c>
      <c r="AAE125" s="101">
        <f t="shared" si="13"/>
        <v>706</v>
      </c>
      <c r="AAF125" s="101">
        <f t="shared" si="13"/>
        <v>707</v>
      </c>
      <c r="AAG125" s="101">
        <f t="shared" si="13"/>
        <v>708</v>
      </c>
      <c r="AAH125" s="101">
        <f t="shared" si="13"/>
        <v>709</v>
      </c>
      <c r="AAI125" s="101">
        <f t="shared" si="13"/>
        <v>710</v>
      </c>
      <c r="AAJ125" s="101">
        <f t="shared" ref="AAJ125:ACU125" si="14">AAI125+1</f>
        <v>711</v>
      </c>
      <c r="AAK125" s="101">
        <f t="shared" si="14"/>
        <v>712</v>
      </c>
      <c r="AAL125" s="101">
        <f t="shared" si="14"/>
        <v>713</v>
      </c>
      <c r="AAM125" s="101">
        <f t="shared" si="14"/>
        <v>714</v>
      </c>
      <c r="AAN125" s="101">
        <f t="shared" si="14"/>
        <v>715</v>
      </c>
      <c r="AAO125" s="101">
        <f t="shared" si="14"/>
        <v>716</v>
      </c>
      <c r="AAP125" s="101">
        <f t="shared" si="14"/>
        <v>717</v>
      </c>
      <c r="AAQ125" s="101">
        <f t="shared" si="14"/>
        <v>718</v>
      </c>
      <c r="AAR125" s="101">
        <f t="shared" si="14"/>
        <v>719</v>
      </c>
      <c r="AAS125" s="101">
        <f t="shared" si="14"/>
        <v>720</v>
      </c>
      <c r="AAT125" s="101">
        <f t="shared" si="14"/>
        <v>721</v>
      </c>
      <c r="AAU125" s="101">
        <f t="shared" si="14"/>
        <v>722</v>
      </c>
      <c r="AAV125" s="101">
        <f t="shared" si="14"/>
        <v>723</v>
      </c>
      <c r="AAW125" s="101">
        <f t="shared" si="14"/>
        <v>724</v>
      </c>
      <c r="AAX125" s="101">
        <f t="shared" si="14"/>
        <v>725</v>
      </c>
      <c r="AAY125" s="101">
        <f t="shared" si="14"/>
        <v>726</v>
      </c>
      <c r="AAZ125" s="101">
        <f t="shared" si="14"/>
        <v>727</v>
      </c>
      <c r="ABA125" s="101">
        <f t="shared" si="14"/>
        <v>728</v>
      </c>
      <c r="ABB125" s="101">
        <f t="shared" si="14"/>
        <v>729</v>
      </c>
      <c r="ABC125" s="101">
        <f t="shared" si="14"/>
        <v>730</v>
      </c>
      <c r="ABD125" s="101">
        <f t="shared" si="14"/>
        <v>731</v>
      </c>
      <c r="ABE125" s="101">
        <f t="shared" si="14"/>
        <v>732</v>
      </c>
      <c r="ABF125" s="101">
        <f t="shared" si="14"/>
        <v>733</v>
      </c>
      <c r="ABG125" s="101">
        <f t="shared" si="14"/>
        <v>734</v>
      </c>
      <c r="ABH125" s="101">
        <f t="shared" si="14"/>
        <v>735</v>
      </c>
      <c r="ABI125" s="101">
        <f t="shared" si="14"/>
        <v>736</v>
      </c>
      <c r="ABJ125" s="101">
        <f t="shared" si="14"/>
        <v>737</v>
      </c>
      <c r="ABK125" s="101">
        <f t="shared" si="14"/>
        <v>738</v>
      </c>
      <c r="ABL125" s="101">
        <f t="shared" si="14"/>
        <v>739</v>
      </c>
      <c r="ABM125" s="101">
        <f t="shared" si="14"/>
        <v>740</v>
      </c>
      <c r="ABN125" s="101">
        <f t="shared" si="14"/>
        <v>741</v>
      </c>
      <c r="ABO125" s="101">
        <f t="shared" si="14"/>
        <v>742</v>
      </c>
      <c r="ABP125" s="101">
        <f t="shared" si="14"/>
        <v>743</v>
      </c>
      <c r="ABQ125" s="101">
        <f t="shared" si="14"/>
        <v>744</v>
      </c>
      <c r="ABR125" s="101">
        <f t="shared" si="14"/>
        <v>745</v>
      </c>
      <c r="ABS125" s="101">
        <f t="shared" si="14"/>
        <v>746</v>
      </c>
      <c r="ABT125" s="101">
        <f t="shared" si="14"/>
        <v>747</v>
      </c>
      <c r="ABU125" s="101">
        <f t="shared" si="14"/>
        <v>748</v>
      </c>
      <c r="ABV125" s="101">
        <f t="shared" si="14"/>
        <v>749</v>
      </c>
      <c r="ABW125" s="101">
        <f t="shared" si="14"/>
        <v>750</v>
      </c>
      <c r="ABX125" s="101">
        <f t="shared" si="14"/>
        <v>751</v>
      </c>
      <c r="ABY125" s="101">
        <f t="shared" si="14"/>
        <v>752</v>
      </c>
      <c r="ABZ125" s="101">
        <f t="shared" si="14"/>
        <v>753</v>
      </c>
      <c r="ACA125" s="101">
        <f t="shared" si="14"/>
        <v>754</v>
      </c>
      <c r="ACB125" s="101">
        <f t="shared" si="14"/>
        <v>755</v>
      </c>
      <c r="ACC125" s="101">
        <f t="shared" si="14"/>
        <v>756</v>
      </c>
      <c r="ACD125" s="101">
        <f t="shared" si="14"/>
        <v>757</v>
      </c>
      <c r="ACE125" s="101">
        <f t="shared" si="14"/>
        <v>758</v>
      </c>
      <c r="ACF125" s="101">
        <f t="shared" si="14"/>
        <v>759</v>
      </c>
      <c r="ACG125" s="101">
        <f t="shared" si="14"/>
        <v>760</v>
      </c>
      <c r="ACH125" s="101">
        <f t="shared" si="14"/>
        <v>761</v>
      </c>
      <c r="ACI125" s="101">
        <f t="shared" si="14"/>
        <v>762</v>
      </c>
      <c r="ACJ125" s="101">
        <f t="shared" si="14"/>
        <v>763</v>
      </c>
      <c r="ACK125" s="101">
        <f t="shared" si="14"/>
        <v>764</v>
      </c>
      <c r="ACL125" s="101">
        <f t="shared" si="14"/>
        <v>765</v>
      </c>
      <c r="ACM125" s="101">
        <f t="shared" si="14"/>
        <v>766</v>
      </c>
      <c r="ACN125" s="101">
        <f t="shared" si="14"/>
        <v>767</v>
      </c>
      <c r="ACO125" s="101">
        <f t="shared" si="14"/>
        <v>768</v>
      </c>
      <c r="ACP125" s="101">
        <f t="shared" si="14"/>
        <v>769</v>
      </c>
      <c r="ACQ125" s="101">
        <f t="shared" si="14"/>
        <v>770</v>
      </c>
      <c r="ACR125" s="101">
        <f t="shared" si="14"/>
        <v>771</v>
      </c>
      <c r="ACS125" s="101">
        <f t="shared" si="14"/>
        <v>772</v>
      </c>
      <c r="ACT125" s="101">
        <f t="shared" si="14"/>
        <v>773</v>
      </c>
      <c r="ACU125" s="101">
        <f t="shared" si="14"/>
        <v>774</v>
      </c>
      <c r="ACV125" s="101">
        <f t="shared" ref="ACV125:AFG125" si="15">ACU125+1</f>
        <v>775</v>
      </c>
      <c r="ACW125" s="101">
        <f t="shared" si="15"/>
        <v>776</v>
      </c>
      <c r="ACX125" s="101">
        <f t="shared" si="15"/>
        <v>777</v>
      </c>
      <c r="ACY125" s="101">
        <f t="shared" si="15"/>
        <v>778</v>
      </c>
      <c r="ACZ125" s="101">
        <f t="shared" si="15"/>
        <v>779</v>
      </c>
      <c r="ADA125" s="101">
        <f t="shared" si="15"/>
        <v>780</v>
      </c>
      <c r="ADB125" s="101">
        <f t="shared" si="15"/>
        <v>781</v>
      </c>
      <c r="ADC125" s="101">
        <f t="shared" si="15"/>
        <v>782</v>
      </c>
      <c r="ADD125" s="101">
        <f t="shared" si="15"/>
        <v>783</v>
      </c>
      <c r="ADE125" s="101">
        <f t="shared" si="15"/>
        <v>784</v>
      </c>
      <c r="ADF125" s="101">
        <f t="shared" si="15"/>
        <v>785</v>
      </c>
      <c r="ADG125" s="101">
        <f t="shared" si="15"/>
        <v>786</v>
      </c>
      <c r="ADH125" s="101">
        <f t="shared" si="15"/>
        <v>787</v>
      </c>
      <c r="ADI125" s="101">
        <f t="shared" si="15"/>
        <v>788</v>
      </c>
      <c r="ADJ125" s="101">
        <f t="shared" si="15"/>
        <v>789</v>
      </c>
      <c r="ADK125" s="101">
        <f t="shared" si="15"/>
        <v>790</v>
      </c>
      <c r="ADL125" s="101">
        <f t="shared" si="15"/>
        <v>791</v>
      </c>
      <c r="ADM125" s="101">
        <f t="shared" si="15"/>
        <v>792</v>
      </c>
      <c r="ADN125" s="101">
        <f t="shared" si="15"/>
        <v>793</v>
      </c>
      <c r="ADO125" s="101">
        <f t="shared" si="15"/>
        <v>794</v>
      </c>
      <c r="ADP125" s="101">
        <f t="shared" si="15"/>
        <v>795</v>
      </c>
      <c r="ADQ125" s="101">
        <f t="shared" si="15"/>
        <v>796</v>
      </c>
      <c r="ADR125" s="101">
        <f t="shared" si="15"/>
        <v>797</v>
      </c>
      <c r="ADS125" s="101">
        <f t="shared" si="15"/>
        <v>798</v>
      </c>
      <c r="ADT125" s="101">
        <f t="shared" si="15"/>
        <v>799</v>
      </c>
      <c r="ADU125" s="101">
        <f t="shared" si="15"/>
        <v>800</v>
      </c>
      <c r="ADV125" s="101">
        <f t="shared" si="15"/>
        <v>801</v>
      </c>
      <c r="ADW125" s="101">
        <f t="shared" si="15"/>
        <v>802</v>
      </c>
      <c r="ADX125" s="101">
        <f t="shared" si="15"/>
        <v>803</v>
      </c>
      <c r="ADY125" s="101">
        <f t="shared" si="15"/>
        <v>804</v>
      </c>
      <c r="ADZ125" s="101">
        <f t="shared" si="15"/>
        <v>805</v>
      </c>
      <c r="AEA125" s="101">
        <f t="shared" si="15"/>
        <v>806</v>
      </c>
      <c r="AEB125" s="101">
        <f t="shared" si="15"/>
        <v>807</v>
      </c>
      <c r="AEC125" s="101">
        <f t="shared" si="15"/>
        <v>808</v>
      </c>
      <c r="AED125" s="101">
        <f t="shared" si="15"/>
        <v>809</v>
      </c>
      <c r="AEE125" s="101">
        <f t="shared" si="15"/>
        <v>810</v>
      </c>
      <c r="AEF125" s="101">
        <f t="shared" si="15"/>
        <v>811</v>
      </c>
      <c r="AEG125" s="101">
        <f t="shared" si="15"/>
        <v>812</v>
      </c>
      <c r="AEH125" s="101">
        <f t="shared" si="15"/>
        <v>813</v>
      </c>
      <c r="AEI125" s="101">
        <f t="shared" si="15"/>
        <v>814</v>
      </c>
      <c r="AEJ125" s="101">
        <f t="shared" si="15"/>
        <v>815</v>
      </c>
      <c r="AEK125" s="101">
        <f t="shared" si="15"/>
        <v>816</v>
      </c>
      <c r="AEL125" s="101">
        <f t="shared" si="15"/>
        <v>817</v>
      </c>
      <c r="AEM125" s="101">
        <f t="shared" si="15"/>
        <v>818</v>
      </c>
      <c r="AEN125" s="101">
        <f t="shared" si="15"/>
        <v>819</v>
      </c>
      <c r="AEO125" s="101">
        <f t="shared" si="15"/>
        <v>820</v>
      </c>
      <c r="AEP125" s="101">
        <f t="shared" si="15"/>
        <v>821</v>
      </c>
      <c r="AEQ125" s="101">
        <f t="shared" si="15"/>
        <v>822</v>
      </c>
      <c r="AER125" s="101">
        <f t="shared" si="15"/>
        <v>823</v>
      </c>
      <c r="AES125" s="101">
        <f t="shared" si="15"/>
        <v>824</v>
      </c>
      <c r="AET125" s="101">
        <f t="shared" si="15"/>
        <v>825</v>
      </c>
      <c r="AEU125" s="101">
        <f t="shared" si="15"/>
        <v>826</v>
      </c>
      <c r="AEV125" s="101">
        <f t="shared" si="15"/>
        <v>827</v>
      </c>
      <c r="AEW125" s="101">
        <f t="shared" si="15"/>
        <v>828</v>
      </c>
      <c r="AEX125" s="101">
        <f t="shared" si="15"/>
        <v>829</v>
      </c>
      <c r="AEY125" s="101">
        <f t="shared" si="15"/>
        <v>830</v>
      </c>
      <c r="AEZ125" s="101">
        <f t="shared" si="15"/>
        <v>831</v>
      </c>
      <c r="AFA125" s="101">
        <f t="shared" si="15"/>
        <v>832</v>
      </c>
      <c r="AFB125" s="101">
        <f t="shared" si="15"/>
        <v>833</v>
      </c>
      <c r="AFC125" s="101">
        <f t="shared" si="15"/>
        <v>834</v>
      </c>
      <c r="AFD125" s="101">
        <f t="shared" si="15"/>
        <v>835</v>
      </c>
      <c r="AFE125" s="101">
        <f t="shared" si="15"/>
        <v>836</v>
      </c>
      <c r="AFF125" s="101">
        <f t="shared" si="15"/>
        <v>837</v>
      </c>
      <c r="AFG125" s="101">
        <f t="shared" si="15"/>
        <v>838</v>
      </c>
      <c r="AFH125" s="101">
        <f t="shared" ref="AFH125:AHS125" si="16">AFG125+1</f>
        <v>839</v>
      </c>
      <c r="AFI125" s="101">
        <f t="shared" si="16"/>
        <v>840</v>
      </c>
      <c r="AFJ125" s="101">
        <f t="shared" si="16"/>
        <v>841</v>
      </c>
      <c r="AFK125" s="101">
        <f t="shared" si="16"/>
        <v>842</v>
      </c>
      <c r="AFL125" s="101">
        <f t="shared" si="16"/>
        <v>843</v>
      </c>
      <c r="AFM125" s="101">
        <f t="shared" si="16"/>
        <v>844</v>
      </c>
      <c r="AFN125" s="101">
        <f t="shared" si="16"/>
        <v>845</v>
      </c>
      <c r="AFO125" s="101">
        <f t="shared" si="16"/>
        <v>846</v>
      </c>
      <c r="AFP125" s="101">
        <f t="shared" si="16"/>
        <v>847</v>
      </c>
      <c r="AFQ125" s="101">
        <f t="shared" si="16"/>
        <v>848</v>
      </c>
      <c r="AFR125" s="101">
        <f t="shared" si="16"/>
        <v>849</v>
      </c>
      <c r="AFS125" s="101">
        <f t="shared" si="16"/>
        <v>850</v>
      </c>
      <c r="AFT125" s="101">
        <f t="shared" si="16"/>
        <v>851</v>
      </c>
      <c r="AFU125" s="101">
        <f t="shared" si="16"/>
        <v>852</v>
      </c>
      <c r="AFV125" s="101">
        <f t="shared" si="16"/>
        <v>853</v>
      </c>
      <c r="AFW125" s="101">
        <f t="shared" si="16"/>
        <v>854</v>
      </c>
      <c r="AFX125" s="101">
        <f t="shared" si="16"/>
        <v>855</v>
      </c>
      <c r="AFY125" s="101">
        <f t="shared" si="16"/>
        <v>856</v>
      </c>
      <c r="AFZ125" s="101">
        <f t="shared" si="16"/>
        <v>857</v>
      </c>
      <c r="AGA125" s="101">
        <f t="shared" si="16"/>
        <v>858</v>
      </c>
      <c r="AGB125" s="101">
        <f t="shared" si="16"/>
        <v>859</v>
      </c>
      <c r="AGC125" s="101">
        <f t="shared" si="16"/>
        <v>860</v>
      </c>
      <c r="AGD125" s="101">
        <f t="shared" si="16"/>
        <v>861</v>
      </c>
      <c r="AGE125" s="101">
        <f t="shared" si="16"/>
        <v>862</v>
      </c>
      <c r="AGF125" s="101">
        <f t="shared" si="16"/>
        <v>863</v>
      </c>
      <c r="AGG125" s="101">
        <f t="shared" si="16"/>
        <v>864</v>
      </c>
      <c r="AGH125" s="101">
        <f t="shared" si="16"/>
        <v>865</v>
      </c>
      <c r="AGI125" s="101">
        <f t="shared" si="16"/>
        <v>866</v>
      </c>
      <c r="AGJ125" s="101">
        <f t="shared" si="16"/>
        <v>867</v>
      </c>
      <c r="AGK125" s="101">
        <f t="shared" si="16"/>
        <v>868</v>
      </c>
      <c r="AGL125" s="101">
        <f t="shared" si="16"/>
        <v>869</v>
      </c>
      <c r="AGM125" s="101">
        <f t="shared" si="16"/>
        <v>870</v>
      </c>
      <c r="AGN125" s="101">
        <f t="shared" si="16"/>
        <v>871</v>
      </c>
      <c r="AGO125" s="101">
        <f t="shared" si="16"/>
        <v>872</v>
      </c>
      <c r="AGP125" s="101">
        <f t="shared" si="16"/>
        <v>873</v>
      </c>
      <c r="AGQ125" s="101">
        <f t="shared" si="16"/>
        <v>874</v>
      </c>
      <c r="AGR125" s="101">
        <f t="shared" si="16"/>
        <v>875</v>
      </c>
      <c r="AGS125" s="101">
        <f t="shared" si="16"/>
        <v>876</v>
      </c>
      <c r="AGT125" s="101">
        <f t="shared" si="16"/>
        <v>877</v>
      </c>
      <c r="AGU125" s="101">
        <f t="shared" si="16"/>
        <v>878</v>
      </c>
      <c r="AGV125" s="101">
        <f t="shared" si="16"/>
        <v>879</v>
      </c>
      <c r="AGW125" s="101">
        <f t="shared" si="16"/>
        <v>880</v>
      </c>
      <c r="AGX125" s="101">
        <f t="shared" si="16"/>
        <v>881</v>
      </c>
      <c r="AGY125" s="101">
        <f t="shared" si="16"/>
        <v>882</v>
      </c>
      <c r="AGZ125" s="101">
        <f t="shared" si="16"/>
        <v>883</v>
      </c>
      <c r="AHA125" s="101">
        <f t="shared" si="16"/>
        <v>884</v>
      </c>
      <c r="AHB125" s="101">
        <f t="shared" si="16"/>
        <v>885</v>
      </c>
      <c r="AHC125" s="101">
        <f t="shared" si="16"/>
        <v>886</v>
      </c>
      <c r="AHD125" s="101">
        <f t="shared" si="16"/>
        <v>887</v>
      </c>
      <c r="AHE125" s="101">
        <f t="shared" si="16"/>
        <v>888</v>
      </c>
      <c r="AHF125" s="101">
        <f t="shared" si="16"/>
        <v>889</v>
      </c>
      <c r="AHG125" s="101">
        <f t="shared" si="16"/>
        <v>890</v>
      </c>
      <c r="AHH125" s="101">
        <f t="shared" si="16"/>
        <v>891</v>
      </c>
      <c r="AHI125" s="101">
        <f t="shared" si="16"/>
        <v>892</v>
      </c>
      <c r="AHJ125" s="101">
        <f t="shared" si="16"/>
        <v>893</v>
      </c>
      <c r="AHK125" s="101">
        <f t="shared" si="16"/>
        <v>894</v>
      </c>
      <c r="AHL125" s="101">
        <f t="shared" si="16"/>
        <v>895</v>
      </c>
      <c r="AHM125" s="101">
        <f t="shared" si="16"/>
        <v>896</v>
      </c>
      <c r="AHN125" s="101">
        <f t="shared" si="16"/>
        <v>897</v>
      </c>
      <c r="AHO125" s="101">
        <f t="shared" si="16"/>
        <v>898</v>
      </c>
      <c r="AHP125" s="101">
        <f t="shared" si="16"/>
        <v>899</v>
      </c>
      <c r="AHQ125" s="101">
        <f t="shared" si="16"/>
        <v>900</v>
      </c>
      <c r="AHR125" s="101">
        <f t="shared" si="16"/>
        <v>901</v>
      </c>
      <c r="AHS125" s="28">
        <f t="shared" si="16"/>
        <v>902</v>
      </c>
      <c r="AHT125" s="28">
        <f t="shared" ref="AHT125:AHV125" si="17">AHS125+1</f>
        <v>903</v>
      </c>
      <c r="AHU125" s="28">
        <f t="shared" si="17"/>
        <v>904</v>
      </c>
      <c r="AHV125" s="28">
        <f t="shared" si="17"/>
        <v>905</v>
      </c>
    </row>
    <row r="126" spans="1:906">
      <c r="U126" s="37"/>
      <c r="V126" s="101"/>
    </row>
    <row r="127" spans="1:906">
      <c r="U127" s="37"/>
      <c r="V127" s="101"/>
    </row>
  </sheetData>
  <sheetProtection algorithmName="SHA-512" hashValue="A8x/vTmlRQSsixo5id/syXT5PrGwbf1F4mr/5fbc5ww1fEXEUKH51r337mIFNiSenBXauarGVpgQkFMPOIW4Pw==" saltValue="GL+TX9PhYJGGaQhFgg/1rg==" spinCount="100000" sheet="1" objects="1" scenarios="1" autoFilter="0"/>
  <autoFilter ref="A1:AHV108" xr:uid="{00000000-0001-0000-0400-000000000000}">
    <sortState xmlns:xlrd2="http://schemas.microsoft.com/office/spreadsheetml/2017/richdata2" ref="A2:AHV109">
      <sortCondition ref="B1"/>
    </sortState>
  </autoFilter>
  <conditionalFormatting sqref="G13">
    <cfRule type="cellIs" dxfId="370" priority="33" stopIfTrue="1" operator="lessThan">
      <formula>0</formula>
    </cfRule>
  </conditionalFormatting>
  <conditionalFormatting sqref="I13">
    <cfRule type="cellIs" dxfId="369" priority="32" stopIfTrue="1" operator="lessThan">
      <formula>0</formula>
    </cfRule>
  </conditionalFormatting>
  <conditionalFormatting sqref="O13">
    <cfRule type="cellIs" dxfId="368" priority="31" stopIfTrue="1" operator="lessThan">
      <formula>0</formula>
    </cfRule>
  </conditionalFormatting>
  <conditionalFormatting sqref="Q13">
    <cfRule type="cellIs" dxfId="367" priority="30" stopIfTrue="1" operator="lessThan">
      <formula>0</formula>
    </cfRule>
  </conditionalFormatting>
  <conditionalFormatting sqref="G76">
    <cfRule type="cellIs" dxfId="366" priority="15" stopIfTrue="1" operator="lessThan">
      <formula>0</formula>
    </cfRule>
  </conditionalFormatting>
  <conditionalFormatting sqref="I76">
    <cfRule type="cellIs" dxfId="365" priority="14" stopIfTrue="1" operator="lessThan">
      <formula>0</formula>
    </cfRule>
  </conditionalFormatting>
  <conditionalFormatting sqref="J76">
    <cfRule type="cellIs" dxfId="364" priority="13" stopIfTrue="1" operator="lessThan">
      <formula>0</formula>
    </cfRule>
  </conditionalFormatting>
  <hyperlinks>
    <hyperlink ref="AHS3" r:id="rId1" xr:uid="{F37AC0FD-D0A4-4AD0-95B9-068F97DD940B}"/>
    <hyperlink ref="AHU7" r:id="rId2" xr:uid="{6B9738A5-F91E-4645-9A13-99430B8E7610}"/>
  </hyperlinks>
  <pageMargins left="0.7" right="0.7" top="0.75" bottom="0.75" header="0.3" footer="0.3"/>
  <pageSetup orientation="portrait" horizontalDpi="1200" verticalDpi="12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B13C-4360-4027-B9F4-F07072E1F3FF}">
  <sheetPr>
    <tabColor theme="0" tint="-0.499984740745262"/>
  </sheetPr>
  <dimension ref="A1:FN134"/>
  <sheetViews>
    <sheetView showGridLines="0" zoomScale="70" zoomScaleNormal="70" workbookViewId="0">
      <pane xSplit="2" ySplit="1" topLeftCell="C2" activePane="bottomRight" state="frozen"/>
      <selection sqref="A1:XFD1048576"/>
      <selection pane="topRight" sqref="A1:XFD1048576"/>
      <selection pane="bottomLeft" sqref="A1:XFD1048576"/>
      <selection pane="bottomRight"/>
    </sheetView>
  </sheetViews>
  <sheetFormatPr defaultColWidth="8.81640625" defaultRowHeight="14"/>
  <cols>
    <col min="1" max="1" width="30.7265625" style="53" customWidth="1"/>
    <col min="2" max="2" width="30.7265625" style="58" customWidth="1"/>
    <col min="3" max="4" width="15.7265625" style="28" customWidth="1"/>
    <col min="5" max="6" width="15.7265625" style="29" customWidth="1"/>
    <col min="7" max="77" width="25.7265625" style="37" customWidth="1"/>
    <col min="78" max="80" width="25.7265625" style="91" customWidth="1"/>
    <col min="81" max="81" width="25.7265625" style="163" customWidth="1"/>
    <col min="82" max="84" width="25.7265625" style="91" customWidth="1"/>
    <col min="85" max="157" width="25.7265625" style="37" customWidth="1"/>
    <col min="158" max="164" width="25.7265625" style="91" customWidth="1"/>
    <col min="165" max="166" width="25.7265625" style="37" customWidth="1"/>
    <col min="167" max="170" width="25.7265625" style="28" customWidth="1"/>
    <col min="171" max="16384" width="8.81640625" style="8"/>
  </cols>
  <sheetData>
    <row r="1" spans="1:170" s="26" customFormat="1" ht="101.5">
      <c r="A1" s="56" t="s">
        <v>215</v>
      </c>
      <c r="B1" s="56" t="s">
        <v>202</v>
      </c>
      <c r="C1" s="56" t="s">
        <v>203</v>
      </c>
      <c r="D1" s="56" t="s">
        <v>142</v>
      </c>
      <c r="E1" s="25" t="s">
        <v>188</v>
      </c>
      <c r="F1" s="25" t="s">
        <v>189</v>
      </c>
      <c r="G1" s="161" t="s">
        <v>1690</v>
      </c>
      <c r="H1" s="159" t="s">
        <v>1691</v>
      </c>
      <c r="I1" s="159" t="s">
        <v>1692</v>
      </c>
      <c r="J1" s="159" t="s">
        <v>1693</v>
      </c>
      <c r="K1" s="159" t="s">
        <v>1694</v>
      </c>
      <c r="L1" s="159" t="s">
        <v>1695</v>
      </c>
      <c r="M1" s="159" t="s">
        <v>1696</v>
      </c>
      <c r="N1" s="159" t="s">
        <v>1697</v>
      </c>
      <c r="O1" s="159" t="s">
        <v>1698</v>
      </c>
      <c r="P1" s="159" t="s">
        <v>1699</v>
      </c>
      <c r="Q1" s="159" t="s">
        <v>1700</v>
      </c>
      <c r="R1" s="159" t="s">
        <v>1701</v>
      </c>
      <c r="S1" s="159" t="s">
        <v>1702</v>
      </c>
      <c r="T1" s="159" t="s">
        <v>1703</v>
      </c>
      <c r="U1" s="159" t="s">
        <v>1704</v>
      </c>
      <c r="V1" s="159" t="s">
        <v>1705</v>
      </c>
      <c r="W1" s="161" t="s">
        <v>1706</v>
      </c>
      <c r="X1" s="159" t="s">
        <v>1707</v>
      </c>
      <c r="Y1" s="159" t="s">
        <v>1708</v>
      </c>
      <c r="Z1" s="159" t="s">
        <v>1709</v>
      </c>
      <c r="AA1" s="159" t="s">
        <v>1710</v>
      </c>
      <c r="AB1" s="159" t="s">
        <v>1711</v>
      </c>
      <c r="AC1" s="159" t="s">
        <v>1712</v>
      </c>
      <c r="AD1" s="159" t="s">
        <v>1713</v>
      </c>
      <c r="AE1" s="159" t="s">
        <v>1714</v>
      </c>
      <c r="AF1" s="159" t="s">
        <v>1715</v>
      </c>
      <c r="AG1" s="159" t="s">
        <v>1716</v>
      </c>
      <c r="AH1" s="159" t="s">
        <v>1717</v>
      </c>
      <c r="AI1" s="159" t="s">
        <v>1718</v>
      </c>
      <c r="AJ1" s="159" t="s">
        <v>1719</v>
      </c>
      <c r="AK1" s="159" t="s">
        <v>1720</v>
      </c>
      <c r="AL1" s="159" t="s">
        <v>1721</v>
      </c>
      <c r="AM1" s="161" t="s">
        <v>1722</v>
      </c>
      <c r="AN1" s="159" t="s">
        <v>1723</v>
      </c>
      <c r="AO1" s="159" t="s">
        <v>1724</v>
      </c>
      <c r="AP1" s="159" t="s">
        <v>1725</v>
      </c>
      <c r="AQ1" s="159" t="s">
        <v>1726</v>
      </c>
      <c r="AR1" s="159" t="s">
        <v>1727</v>
      </c>
      <c r="AS1" s="159" t="s">
        <v>1728</v>
      </c>
      <c r="AT1" s="159" t="s">
        <v>1729</v>
      </c>
      <c r="AU1" s="159" t="s">
        <v>1730</v>
      </c>
      <c r="AV1" s="159" t="s">
        <v>1731</v>
      </c>
      <c r="AW1" s="159" t="s">
        <v>1732</v>
      </c>
      <c r="AX1" s="159" t="s">
        <v>1733</v>
      </c>
      <c r="AY1" s="159" t="s">
        <v>1734</v>
      </c>
      <c r="AZ1" s="159" t="s">
        <v>1735</v>
      </c>
      <c r="BA1" s="159" t="s">
        <v>1736</v>
      </c>
      <c r="BB1" s="159" t="s">
        <v>1737</v>
      </c>
      <c r="BC1" s="161" t="s">
        <v>1738</v>
      </c>
      <c r="BD1" s="159" t="s">
        <v>1739</v>
      </c>
      <c r="BE1" s="159" t="s">
        <v>1740</v>
      </c>
      <c r="BF1" s="159" t="s">
        <v>1741</v>
      </c>
      <c r="BG1" s="159" t="s">
        <v>1742</v>
      </c>
      <c r="BH1" s="159" t="s">
        <v>1743</v>
      </c>
      <c r="BI1" s="159" t="s">
        <v>1744</v>
      </c>
      <c r="BJ1" s="159" t="s">
        <v>1745</v>
      </c>
      <c r="BK1" s="159" t="s">
        <v>1746</v>
      </c>
      <c r="BL1" s="159" t="s">
        <v>1747</v>
      </c>
      <c r="BM1" s="159" t="s">
        <v>1748</v>
      </c>
      <c r="BN1" s="159" t="s">
        <v>1749</v>
      </c>
      <c r="BO1" s="159" t="s">
        <v>1750</v>
      </c>
      <c r="BP1" s="159" t="s">
        <v>1751</v>
      </c>
      <c r="BQ1" s="159" t="s">
        <v>1752</v>
      </c>
      <c r="BR1" s="159" t="s">
        <v>1753</v>
      </c>
      <c r="BS1" s="161" t="s">
        <v>1754</v>
      </c>
      <c r="BT1" s="159" t="s">
        <v>1755</v>
      </c>
      <c r="BU1" s="159" t="s">
        <v>1756</v>
      </c>
      <c r="BV1" s="159" t="s">
        <v>1757</v>
      </c>
      <c r="BW1" s="159" t="s">
        <v>1758</v>
      </c>
      <c r="BX1" s="159" t="s">
        <v>1759</v>
      </c>
      <c r="BY1" s="159" t="s">
        <v>1760</v>
      </c>
      <c r="BZ1" s="133" t="s">
        <v>1761</v>
      </c>
      <c r="CA1" s="133" t="s">
        <v>1762</v>
      </c>
      <c r="CB1" s="133" t="s">
        <v>1763</v>
      </c>
      <c r="CC1" s="133" t="s">
        <v>1764</v>
      </c>
      <c r="CD1" s="133" t="s">
        <v>1765</v>
      </c>
      <c r="CE1" s="133" t="s">
        <v>1766</v>
      </c>
      <c r="CF1" s="133" t="s">
        <v>1767</v>
      </c>
      <c r="CG1" s="159" t="s">
        <v>1768</v>
      </c>
      <c r="CH1" s="159" t="s">
        <v>1769</v>
      </c>
      <c r="CI1" s="161" t="s">
        <v>1770</v>
      </c>
      <c r="CJ1" s="159" t="s">
        <v>1771</v>
      </c>
      <c r="CK1" s="159" t="s">
        <v>1772</v>
      </c>
      <c r="CL1" s="159" t="s">
        <v>1773</v>
      </c>
      <c r="CM1" s="159" t="s">
        <v>1774</v>
      </c>
      <c r="CN1" s="159" t="s">
        <v>1775</v>
      </c>
      <c r="CO1" s="159" t="s">
        <v>1776</v>
      </c>
      <c r="CP1" s="159" t="s">
        <v>1777</v>
      </c>
      <c r="CQ1" s="159" t="s">
        <v>1778</v>
      </c>
      <c r="CR1" s="159" t="s">
        <v>1779</v>
      </c>
      <c r="CS1" s="159" t="s">
        <v>1780</v>
      </c>
      <c r="CT1" s="159" t="s">
        <v>1781</v>
      </c>
      <c r="CU1" s="159" t="s">
        <v>1782</v>
      </c>
      <c r="CV1" s="159" t="s">
        <v>1783</v>
      </c>
      <c r="CW1" s="159" t="s">
        <v>1784</v>
      </c>
      <c r="CX1" s="159" t="s">
        <v>1785</v>
      </c>
      <c r="CY1" s="161" t="s">
        <v>1786</v>
      </c>
      <c r="CZ1" s="159" t="s">
        <v>1787</v>
      </c>
      <c r="DA1" s="159" t="s">
        <v>1788</v>
      </c>
      <c r="DB1" s="159" t="s">
        <v>1789</v>
      </c>
      <c r="DC1" s="159" t="s">
        <v>1790</v>
      </c>
      <c r="DD1" s="159" t="s">
        <v>1791</v>
      </c>
      <c r="DE1" s="159" t="s">
        <v>1792</v>
      </c>
      <c r="DF1" s="159" t="s">
        <v>1793</v>
      </c>
      <c r="DG1" s="159" t="s">
        <v>1794</v>
      </c>
      <c r="DH1" s="159" t="s">
        <v>1795</v>
      </c>
      <c r="DI1" s="159" t="s">
        <v>1796</v>
      </c>
      <c r="DJ1" s="159" t="s">
        <v>1797</v>
      </c>
      <c r="DK1" s="159" t="s">
        <v>1798</v>
      </c>
      <c r="DL1" s="159" t="s">
        <v>1799</v>
      </c>
      <c r="DM1" s="159" t="s">
        <v>1800</v>
      </c>
      <c r="DN1" s="159" t="s">
        <v>1801</v>
      </c>
      <c r="DO1" s="161" t="s">
        <v>1802</v>
      </c>
      <c r="DP1" s="159" t="s">
        <v>1803</v>
      </c>
      <c r="DQ1" s="159" t="s">
        <v>1804</v>
      </c>
      <c r="DR1" s="159" t="s">
        <v>1805</v>
      </c>
      <c r="DS1" s="159" t="s">
        <v>1806</v>
      </c>
      <c r="DT1" s="159" t="s">
        <v>1807</v>
      </c>
      <c r="DU1" s="159" t="s">
        <v>1808</v>
      </c>
      <c r="DV1" s="159" t="s">
        <v>1809</v>
      </c>
      <c r="DW1" s="159" t="s">
        <v>1810</v>
      </c>
      <c r="DX1" s="159" t="s">
        <v>1811</v>
      </c>
      <c r="DY1" s="159" t="s">
        <v>1812</v>
      </c>
      <c r="DZ1" s="159" t="s">
        <v>1813</v>
      </c>
      <c r="EA1" s="159" t="s">
        <v>1814</v>
      </c>
      <c r="EB1" s="159" t="s">
        <v>1815</v>
      </c>
      <c r="EC1" s="159" t="s">
        <v>1816</v>
      </c>
      <c r="ED1" s="159" t="s">
        <v>1817</v>
      </c>
      <c r="EE1" s="161" t="s">
        <v>1818</v>
      </c>
      <c r="EF1" s="159" t="s">
        <v>1819</v>
      </c>
      <c r="EG1" s="159" t="s">
        <v>1820</v>
      </c>
      <c r="EH1" s="159" t="s">
        <v>1821</v>
      </c>
      <c r="EI1" s="159" t="s">
        <v>1822</v>
      </c>
      <c r="EJ1" s="159" t="s">
        <v>1823</v>
      </c>
      <c r="EK1" s="159" t="s">
        <v>1824</v>
      </c>
      <c r="EL1" s="159" t="s">
        <v>1825</v>
      </c>
      <c r="EM1" s="159" t="s">
        <v>1826</v>
      </c>
      <c r="EN1" s="159" t="s">
        <v>1827</v>
      </c>
      <c r="EO1" s="159" t="s">
        <v>1828</v>
      </c>
      <c r="EP1" s="159" t="s">
        <v>1829</v>
      </c>
      <c r="EQ1" s="159" t="s">
        <v>1830</v>
      </c>
      <c r="ER1" s="159" t="s">
        <v>1831</v>
      </c>
      <c r="ES1" s="159" t="s">
        <v>1832</v>
      </c>
      <c r="ET1" s="159" t="s">
        <v>1833</v>
      </c>
      <c r="EU1" s="161" t="s">
        <v>1834</v>
      </c>
      <c r="EV1" s="159" t="s">
        <v>1835</v>
      </c>
      <c r="EW1" s="159" t="s">
        <v>1836</v>
      </c>
      <c r="EX1" s="159" t="s">
        <v>1837</v>
      </c>
      <c r="EY1" s="159" t="s">
        <v>1838</v>
      </c>
      <c r="EZ1" s="159" t="s">
        <v>1839</v>
      </c>
      <c r="FA1" s="159" t="s">
        <v>1840</v>
      </c>
      <c r="FB1" s="133" t="s">
        <v>1841</v>
      </c>
      <c r="FC1" s="133" t="s">
        <v>1842</v>
      </c>
      <c r="FD1" s="133" t="s">
        <v>1843</v>
      </c>
      <c r="FE1" s="133" t="s">
        <v>1844</v>
      </c>
      <c r="FF1" s="133" t="s">
        <v>1845</v>
      </c>
      <c r="FG1" s="133" t="s">
        <v>1846</v>
      </c>
      <c r="FH1" s="133" t="s">
        <v>1847</v>
      </c>
      <c r="FI1" s="159" t="s">
        <v>1848</v>
      </c>
      <c r="FJ1" s="159" t="s">
        <v>1849</v>
      </c>
      <c r="FK1" s="57" t="s">
        <v>435</v>
      </c>
      <c r="FL1" s="57" t="s">
        <v>436</v>
      </c>
      <c r="FM1" s="57" t="s">
        <v>180</v>
      </c>
      <c r="FN1" s="71" t="s">
        <v>143</v>
      </c>
    </row>
    <row r="2" spans="1:170" ht="15" customHeight="1">
      <c r="A2" s="36" t="s">
        <v>42</v>
      </c>
      <c r="B2" s="58" t="s">
        <v>43</v>
      </c>
      <c r="C2" s="36" t="s">
        <v>177</v>
      </c>
      <c r="D2" s="74">
        <v>44926</v>
      </c>
      <c r="E2" s="58"/>
      <c r="F2" s="58"/>
      <c r="G2" s="31"/>
      <c r="H2" s="31"/>
      <c r="I2" s="31"/>
      <c r="J2" s="31"/>
      <c r="K2" s="31"/>
      <c r="L2" s="31"/>
      <c r="M2" s="31"/>
      <c r="N2" s="31"/>
      <c r="O2" s="31"/>
      <c r="P2" s="31"/>
      <c r="Q2" s="31"/>
      <c r="R2" s="31"/>
      <c r="S2" s="31"/>
      <c r="T2" s="31"/>
      <c r="U2" s="31"/>
      <c r="V2" s="202"/>
      <c r="W2" s="31"/>
      <c r="X2" s="31"/>
      <c r="Y2" s="31"/>
      <c r="Z2" s="31"/>
      <c r="AA2" s="31"/>
      <c r="AB2" s="31"/>
      <c r="AC2" s="31"/>
      <c r="AD2" s="31"/>
      <c r="AE2" s="31"/>
      <c r="AF2" s="31"/>
      <c r="AG2" s="31"/>
      <c r="AH2" s="31"/>
      <c r="AI2" s="31"/>
      <c r="AJ2" s="31"/>
      <c r="AK2" s="31"/>
      <c r="AL2" s="202"/>
      <c r="AM2" s="31"/>
      <c r="AN2" s="31"/>
      <c r="AO2" s="31"/>
      <c r="AP2" s="31"/>
      <c r="AQ2" s="31"/>
      <c r="AR2" s="31"/>
      <c r="AS2" s="31"/>
      <c r="AT2" s="31"/>
      <c r="AU2" s="31"/>
      <c r="AV2" s="31"/>
      <c r="AW2" s="31"/>
      <c r="AX2" s="31"/>
      <c r="AY2" s="31"/>
      <c r="AZ2" s="31"/>
      <c r="BA2" s="31"/>
      <c r="BB2" s="202"/>
      <c r="BC2" s="31"/>
      <c r="BD2" s="31"/>
      <c r="BE2" s="31"/>
      <c r="BF2" s="31"/>
      <c r="BG2" s="31"/>
      <c r="BH2" s="31"/>
      <c r="BI2" s="31"/>
      <c r="BJ2" s="31"/>
      <c r="BK2" s="31"/>
      <c r="BL2" s="31"/>
      <c r="BM2" s="31"/>
      <c r="BN2" s="31"/>
      <c r="BO2" s="31"/>
      <c r="BP2" s="31"/>
      <c r="BQ2" s="31"/>
      <c r="BR2" s="202"/>
      <c r="BS2" s="31"/>
      <c r="BT2" s="31"/>
      <c r="BU2" s="31"/>
      <c r="BV2" s="31"/>
      <c r="BW2" s="31"/>
      <c r="BX2" s="31"/>
      <c r="BY2" s="31"/>
      <c r="BZ2" s="88"/>
      <c r="CA2" s="182"/>
      <c r="CB2" s="182"/>
      <c r="CC2" s="183"/>
      <c r="CD2" s="165"/>
      <c r="CE2" s="165"/>
      <c r="CF2" s="165"/>
      <c r="CG2" s="34"/>
      <c r="CH2" s="201"/>
      <c r="CI2" s="34"/>
      <c r="CJ2" s="34"/>
      <c r="CK2" s="34"/>
      <c r="CL2" s="34"/>
      <c r="CM2" s="34"/>
      <c r="CN2" s="34"/>
      <c r="CO2" s="34"/>
      <c r="CP2" s="34"/>
      <c r="CQ2" s="34"/>
      <c r="CR2" s="34"/>
      <c r="CS2" s="34"/>
      <c r="CT2" s="34"/>
      <c r="CU2" s="34"/>
      <c r="CV2" s="34"/>
      <c r="CW2" s="34"/>
      <c r="CX2" s="201"/>
      <c r="CY2" s="34"/>
      <c r="CZ2" s="34"/>
      <c r="DA2" s="34"/>
      <c r="DB2" s="34"/>
      <c r="DC2" s="34"/>
      <c r="DD2" s="34"/>
      <c r="DE2" s="34"/>
      <c r="DF2" s="34"/>
      <c r="DG2" s="34"/>
      <c r="DH2" s="34"/>
      <c r="DI2" s="34"/>
      <c r="DJ2" s="34"/>
      <c r="DK2" s="34"/>
      <c r="DL2" s="34"/>
      <c r="DM2" s="34"/>
      <c r="DN2" s="201"/>
      <c r="DO2" s="34"/>
      <c r="DP2" s="34"/>
      <c r="DQ2" s="34"/>
      <c r="DR2" s="34"/>
      <c r="DS2" s="34"/>
      <c r="DT2" s="34"/>
      <c r="DU2" s="34"/>
      <c r="DV2" s="34"/>
      <c r="DW2" s="34"/>
      <c r="DX2" s="34"/>
      <c r="DY2" s="34"/>
      <c r="DZ2" s="34"/>
      <c r="EA2" s="34"/>
      <c r="EB2" s="34"/>
      <c r="EC2" s="34"/>
      <c r="ED2" s="201"/>
      <c r="EE2" s="34"/>
      <c r="EF2" s="34"/>
      <c r="EG2" s="34"/>
      <c r="EH2" s="34"/>
      <c r="EI2" s="34"/>
      <c r="EJ2" s="34"/>
      <c r="EK2" s="34"/>
      <c r="EL2" s="34"/>
      <c r="EM2" s="34"/>
      <c r="EN2" s="34"/>
      <c r="EO2" s="34"/>
      <c r="EP2" s="34"/>
      <c r="EQ2" s="34"/>
      <c r="ER2" s="34"/>
      <c r="ES2" s="34"/>
      <c r="ET2" s="201"/>
      <c r="EU2" s="34"/>
      <c r="EV2" s="34"/>
      <c r="EW2" s="34"/>
      <c r="EX2" s="34"/>
      <c r="EY2" s="34"/>
      <c r="EZ2" s="34"/>
      <c r="FA2" s="34"/>
      <c r="FB2" s="165"/>
      <c r="FC2" s="165"/>
      <c r="FD2" s="165"/>
      <c r="FE2" s="165"/>
      <c r="FF2" s="165"/>
      <c r="FG2" s="165"/>
      <c r="FH2" s="165"/>
      <c r="FI2" s="34"/>
      <c r="FJ2" s="201"/>
      <c r="FK2" s="32" t="s">
        <v>437</v>
      </c>
      <c r="FL2" s="198" t="s">
        <v>2389</v>
      </c>
      <c r="FM2" s="32" t="s">
        <v>333</v>
      </c>
    </row>
    <row r="3" spans="1:170" ht="15" customHeight="1">
      <c r="A3" s="36" t="s">
        <v>44</v>
      </c>
      <c r="B3" s="58" t="s">
        <v>317</v>
      </c>
      <c r="C3" s="36" t="s">
        <v>178</v>
      </c>
      <c r="D3" s="74">
        <v>44926</v>
      </c>
      <c r="E3" s="58"/>
      <c r="F3" s="58"/>
      <c r="G3" s="59"/>
      <c r="H3" s="59"/>
      <c r="I3" s="59"/>
      <c r="J3" s="59"/>
      <c r="K3" s="59"/>
      <c r="L3" s="59"/>
      <c r="M3" s="59"/>
      <c r="N3" s="59"/>
      <c r="O3" s="59"/>
      <c r="P3" s="59"/>
      <c r="Q3" s="59"/>
      <c r="R3" s="59"/>
      <c r="S3" s="59"/>
      <c r="T3" s="59"/>
      <c r="U3" s="59"/>
      <c r="V3" s="203"/>
      <c r="W3" s="59"/>
      <c r="X3" s="59"/>
      <c r="Y3" s="59"/>
      <c r="Z3" s="59"/>
      <c r="AA3" s="59"/>
      <c r="AB3" s="59"/>
      <c r="AC3" s="59"/>
      <c r="AD3" s="168"/>
      <c r="AE3" s="168"/>
      <c r="AF3" s="168"/>
      <c r="AG3" s="168"/>
      <c r="AH3" s="168"/>
      <c r="AI3" s="168"/>
      <c r="AJ3" s="168"/>
      <c r="AK3" s="168"/>
      <c r="AL3" s="204"/>
      <c r="AM3" s="168"/>
      <c r="AN3" s="168"/>
      <c r="AO3" s="168"/>
      <c r="AP3" s="168"/>
      <c r="AQ3" s="168"/>
      <c r="AR3" s="168"/>
      <c r="AS3" s="168"/>
      <c r="AT3" s="168"/>
      <c r="AU3" s="168"/>
      <c r="AV3" s="168"/>
      <c r="AW3" s="168"/>
      <c r="AX3" s="168"/>
      <c r="AY3" s="168"/>
      <c r="AZ3" s="168"/>
      <c r="BA3" s="168"/>
      <c r="BB3" s="204"/>
      <c r="BC3" s="168"/>
      <c r="BD3" s="168"/>
      <c r="BE3" s="168"/>
      <c r="BF3" s="168"/>
      <c r="BG3" s="168"/>
      <c r="BH3" s="168"/>
      <c r="BI3" s="168"/>
      <c r="BJ3" s="168"/>
      <c r="BK3" s="168"/>
      <c r="BL3" s="168"/>
      <c r="BM3" s="168"/>
      <c r="BN3" s="168"/>
      <c r="BO3" s="168"/>
      <c r="BP3" s="168"/>
      <c r="BQ3" s="168"/>
      <c r="BR3" s="204"/>
      <c r="BS3" s="168"/>
      <c r="BT3" s="168"/>
      <c r="BU3" s="168"/>
      <c r="BV3" s="168"/>
      <c r="BW3" s="168"/>
      <c r="BX3" s="168"/>
      <c r="BY3" s="168"/>
      <c r="BZ3" s="164"/>
      <c r="CA3" s="182"/>
      <c r="CB3" s="182"/>
      <c r="CC3" s="183"/>
      <c r="CD3" s="165"/>
      <c r="CE3" s="165"/>
      <c r="CF3" s="165"/>
      <c r="CG3" s="34"/>
      <c r="CH3" s="201"/>
      <c r="CI3" s="34"/>
      <c r="CJ3" s="34"/>
      <c r="CK3" s="34"/>
      <c r="CL3" s="34"/>
      <c r="CM3" s="34"/>
      <c r="CN3" s="34"/>
      <c r="CO3" s="34"/>
      <c r="CP3" s="34"/>
      <c r="CQ3" s="34"/>
      <c r="CR3" s="34"/>
      <c r="CS3" s="34"/>
      <c r="CT3" s="34"/>
      <c r="CU3" s="34"/>
      <c r="CV3" s="34"/>
      <c r="CW3" s="34"/>
      <c r="CX3" s="201"/>
      <c r="CY3" s="34"/>
      <c r="CZ3" s="34"/>
      <c r="DA3" s="34"/>
      <c r="DB3" s="34"/>
      <c r="DC3" s="34"/>
      <c r="DD3" s="34"/>
      <c r="DE3" s="34"/>
      <c r="DF3" s="34"/>
      <c r="DG3" s="34"/>
      <c r="DH3" s="34"/>
      <c r="DI3" s="34"/>
      <c r="DJ3" s="34"/>
      <c r="DK3" s="34"/>
      <c r="DL3" s="34"/>
      <c r="DM3" s="34"/>
      <c r="DN3" s="201"/>
      <c r="DO3" s="34"/>
      <c r="DP3" s="34"/>
      <c r="DQ3" s="34"/>
      <c r="DR3" s="34"/>
      <c r="DS3" s="34"/>
      <c r="DT3" s="34"/>
      <c r="DU3" s="34"/>
      <c r="DV3" s="34"/>
      <c r="DW3" s="34"/>
      <c r="DX3" s="34"/>
      <c r="DY3" s="34"/>
      <c r="DZ3" s="34"/>
      <c r="EA3" s="34"/>
      <c r="EB3" s="34"/>
      <c r="EC3" s="34"/>
      <c r="ED3" s="201"/>
      <c r="EE3" s="34"/>
      <c r="EF3" s="34"/>
      <c r="EG3" s="34"/>
      <c r="EH3" s="34"/>
      <c r="EI3" s="34"/>
      <c r="EJ3" s="34"/>
      <c r="EK3" s="34"/>
      <c r="EL3" s="34"/>
      <c r="EM3" s="34"/>
      <c r="EN3" s="34"/>
      <c r="EO3" s="34"/>
      <c r="EP3" s="34"/>
      <c r="EQ3" s="34"/>
      <c r="ER3" s="34"/>
      <c r="ES3" s="34"/>
      <c r="ET3" s="201"/>
      <c r="EU3" s="34"/>
      <c r="EV3" s="34"/>
      <c r="EW3" s="34"/>
      <c r="EX3" s="34"/>
      <c r="EY3" s="34"/>
      <c r="EZ3" s="34"/>
      <c r="FA3" s="34"/>
      <c r="FB3" s="165"/>
      <c r="FC3" s="165"/>
      <c r="FD3" s="165"/>
      <c r="FE3" s="165"/>
      <c r="FF3" s="165"/>
      <c r="FG3" s="165"/>
      <c r="FH3" s="165"/>
      <c r="FI3" s="34"/>
      <c r="FJ3" s="201"/>
      <c r="FK3" s="32" t="s">
        <v>2384</v>
      </c>
      <c r="FL3" s="198" t="s">
        <v>2389</v>
      </c>
      <c r="FM3" s="32" t="s">
        <v>334</v>
      </c>
    </row>
    <row r="4" spans="1:170" ht="15" customHeight="1">
      <c r="A4" s="75" t="s">
        <v>107</v>
      </c>
      <c r="B4" s="60" t="s">
        <v>108</v>
      </c>
      <c r="C4" s="36" t="s">
        <v>162</v>
      </c>
      <c r="D4" s="74">
        <v>44926</v>
      </c>
      <c r="E4" s="58" t="s">
        <v>193</v>
      </c>
      <c r="F4" s="58" t="s">
        <v>191</v>
      </c>
      <c r="G4" s="59">
        <v>14968</v>
      </c>
      <c r="H4" s="31">
        <v>3158</v>
      </c>
      <c r="I4" s="31">
        <v>3537</v>
      </c>
      <c r="J4" s="31">
        <v>5369</v>
      </c>
      <c r="K4" s="31">
        <v>398</v>
      </c>
      <c r="L4" s="31">
        <v>810</v>
      </c>
      <c r="M4" s="31">
        <v>1510</v>
      </c>
      <c r="N4" s="31">
        <v>635</v>
      </c>
      <c r="O4" s="31">
        <v>604</v>
      </c>
      <c r="P4" s="31">
        <v>502</v>
      </c>
      <c r="Q4" s="31">
        <v>353</v>
      </c>
      <c r="R4" s="31">
        <v>147</v>
      </c>
      <c r="S4" s="31">
        <v>18</v>
      </c>
      <c r="T4" s="31">
        <v>79</v>
      </c>
      <c r="U4" s="31">
        <v>12629</v>
      </c>
      <c r="V4" s="202">
        <v>0.98529999999999995</v>
      </c>
      <c r="W4" s="31">
        <v>13956</v>
      </c>
      <c r="X4" s="31">
        <v>2857</v>
      </c>
      <c r="Y4" s="31">
        <v>3090</v>
      </c>
      <c r="Z4" s="31">
        <v>5226</v>
      </c>
      <c r="AA4" s="31">
        <v>398</v>
      </c>
      <c r="AB4" s="31">
        <v>810</v>
      </c>
      <c r="AC4" s="31">
        <v>1510</v>
      </c>
      <c r="AD4" s="31">
        <v>635</v>
      </c>
      <c r="AE4" s="31">
        <v>604</v>
      </c>
      <c r="AF4" s="31">
        <v>498</v>
      </c>
      <c r="AG4" s="31">
        <v>349</v>
      </c>
      <c r="AH4" s="31">
        <v>147</v>
      </c>
      <c r="AI4" s="31">
        <v>18</v>
      </c>
      <c r="AJ4" s="31">
        <v>79</v>
      </c>
      <c r="AK4" s="31">
        <v>11625</v>
      </c>
      <c r="AL4" s="202">
        <v>0.99439999999999995</v>
      </c>
      <c r="AM4" s="31">
        <v>755</v>
      </c>
      <c r="AN4" s="31">
        <v>293</v>
      </c>
      <c r="AO4" s="31">
        <v>447</v>
      </c>
      <c r="AP4" s="31">
        <v>6</v>
      </c>
      <c r="AQ4" s="31">
        <v>0</v>
      </c>
      <c r="AR4" s="31"/>
      <c r="AS4" s="31">
        <v>0</v>
      </c>
      <c r="AT4" s="31"/>
      <c r="AU4" s="31"/>
      <c r="AV4" s="31">
        <v>4</v>
      </c>
      <c r="AW4" s="31">
        <v>4</v>
      </c>
      <c r="AX4" s="31"/>
      <c r="AY4" s="31"/>
      <c r="AZ4" s="31"/>
      <c r="BA4" s="31">
        <v>748</v>
      </c>
      <c r="BB4" s="202">
        <v>0.98909999999999998</v>
      </c>
      <c r="BC4" s="31">
        <v>257</v>
      </c>
      <c r="BD4" s="31">
        <v>8</v>
      </c>
      <c r="BE4" s="31"/>
      <c r="BF4" s="31">
        <v>137</v>
      </c>
      <c r="BG4" s="31"/>
      <c r="BH4" s="31"/>
      <c r="BI4" s="31"/>
      <c r="BJ4" s="31"/>
      <c r="BK4" s="31"/>
      <c r="BL4" s="31"/>
      <c r="BM4" s="31"/>
      <c r="BN4" s="31"/>
      <c r="BO4" s="31"/>
      <c r="BP4" s="31"/>
      <c r="BQ4" s="31">
        <v>257</v>
      </c>
      <c r="BR4" s="202">
        <v>0.56159999999999999</v>
      </c>
      <c r="BS4" s="31">
        <v>12444</v>
      </c>
      <c r="BT4" s="31">
        <v>2313</v>
      </c>
      <c r="BU4" s="31">
        <v>3065</v>
      </c>
      <c r="BV4" s="31">
        <v>4751</v>
      </c>
      <c r="BW4" s="31">
        <v>172</v>
      </c>
      <c r="BX4" s="31">
        <v>736</v>
      </c>
      <c r="BY4" s="31">
        <v>1408</v>
      </c>
      <c r="BZ4" s="88"/>
      <c r="CA4" s="182"/>
      <c r="CB4" s="182"/>
      <c r="CC4" s="183"/>
      <c r="CD4" s="165"/>
      <c r="CE4" s="165"/>
      <c r="CF4" s="165"/>
      <c r="CG4" s="34">
        <v>12444</v>
      </c>
      <c r="CH4" s="201">
        <v>1</v>
      </c>
      <c r="CI4" s="34">
        <v>14855</v>
      </c>
      <c r="CJ4" s="34">
        <v>339</v>
      </c>
      <c r="CK4" s="34">
        <v>1344</v>
      </c>
      <c r="CL4" s="34">
        <v>4856</v>
      </c>
      <c r="CM4" s="34">
        <v>3051</v>
      </c>
      <c r="CN4" s="34">
        <v>729</v>
      </c>
      <c r="CO4" s="34">
        <v>4529</v>
      </c>
      <c r="CP4" s="34">
        <v>364</v>
      </c>
      <c r="CQ4" s="34">
        <v>686</v>
      </c>
      <c r="CR4" s="34">
        <v>296</v>
      </c>
      <c r="CS4" s="34">
        <v>52</v>
      </c>
      <c r="CT4" s="34">
        <v>283</v>
      </c>
      <c r="CU4" s="34"/>
      <c r="CV4" s="34">
        <v>12</v>
      </c>
      <c r="CW4" s="34">
        <v>13162</v>
      </c>
      <c r="CX4" s="201">
        <v>0.99950000000000006</v>
      </c>
      <c r="CY4" s="34">
        <v>13632</v>
      </c>
      <c r="CZ4" s="34">
        <v>289</v>
      </c>
      <c r="DA4" s="34">
        <v>527</v>
      </c>
      <c r="DB4" s="34">
        <v>4848</v>
      </c>
      <c r="DC4" s="34">
        <v>2837</v>
      </c>
      <c r="DD4" s="34">
        <v>621</v>
      </c>
      <c r="DE4" s="34">
        <v>4504</v>
      </c>
      <c r="DF4" s="34">
        <v>225</v>
      </c>
      <c r="DG4" s="34">
        <v>554</v>
      </c>
      <c r="DH4" s="34">
        <v>296</v>
      </c>
      <c r="DI4" s="34">
        <v>52</v>
      </c>
      <c r="DJ4" s="34">
        <v>283</v>
      </c>
      <c r="DK4" s="34"/>
      <c r="DL4" s="34">
        <v>12</v>
      </c>
      <c r="DM4" s="34">
        <v>12211</v>
      </c>
      <c r="DN4" s="201">
        <v>0.99950000000000006</v>
      </c>
      <c r="DO4" s="34">
        <v>1008</v>
      </c>
      <c r="DP4" s="34">
        <v>49</v>
      </c>
      <c r="DQ4" s="34">
        <v>818</v>
      </c>
      <c r="DR4" s="34">
        <v>9</v>
      </c>
      <c r="DS4" s="34"/>
      <c r="DT4" s="34">
        <v>107</v>
      </c>
      <c r="DU4" s="34">
        <v>25</v>
      </c>
      <c r="DV4" s="34">
        <v>140</v>
      </c>
      <c r="DW4" s="34">
        <v>132</v>
      </c>
      <c r="DX4" s="34"/>
      <c r="DY4" s="34"/>
      <c r="DZ4" s="34"/>
      <c r="EA4" s="34"/>
      <c r="EB4" s="34"/>
      <c r="EC4" s="34">
        <v>736</v>
      </c>
      <c r="ED4" s="201">
        <v>1</v>
      </c>
      <c r="EE4" s="34">
        <v>215</v>
      </c>
      <c r="EF4" s="34"/>
      <c r="EG4" s="34"/>
      <c r="EH4" s="34"/>
      <c r="EI4" s="34">
        <v>215</v>
      </c>
      <c r="EJ4" s="34"/>
      <c r="EK4" s="34"/>
      <c r="EL4" s="34"/>
      <c r="EM4" s="34"/>
      <c r="EN4" s="34"/>
      <c r="EO4" s="34"/>
      <c r="EP4" s="34"/>
      <c r="EQ4" s="34"/>
      <c r="ER4" s="34"/>
      <c r="ES4" s="34">
        <v>215</v>
      </c>
      <c r="ET4" s="201">
        <v>1</v>
      </c>
      <c r="EU4" s="34">
        <v>13297</v>
      </c>
      <c r="EV4" s="34">
        <v>158</v>
      </c>
      <c r="EW4" s="34">
        <v>1052</v>
      </c>
      <c r="EX4" s="34">
        <v>4680</v>
      </c>
      <c r="EY4" s="34">
        <v>2929</v>
      </c>
      <c r="EZ4" s="34">
        <v>624</v>
      </c>
      <c r="FA4" s="34">
        <v>3854</v>
      </c>
      <c r="FB4" s="165"/>
      <c r="FC4" s="165"/>
      <c r="FD4" s="165"/>
      <c r="FE4" s="165"/>
      <c r="FF4" s="165"/>
      <c r="FG4" s="165"/>
      <c r="FH4" s="165"/>
      <c r="FI4" s="34">
        <v>13297</v>
      </c>
      <c r="FJ4" s="201">
        <v>1</v>
      </c>
      <c r="FK4" s="32" t="s">
        <v>438</v>
      </c>
      <c r="FL4" s="198" t="s">
        <v>2389</v>
      </c>
      <c r="FM4" s="32" t="s">
        <v>439</v>
      </c>
    </row>
    <row r="5" spans="1:170" ht="15" customHeight="1">
      <c r="A5" s="36" t="s">
        <v>56</v>
      </c>
      <c r="B5" s="58" t="s">
        <v>57</v>
      </c>
      <c r="C5" s="36" t="s">
        <v>178</v>
      </c>
      <c r="D5" s="74">
        <v>44926</v>
      </c>
      <c r="E5" s="58"/>
      <c r="F5" s="58"/>
      <c r="G5" s="31"/>
      <c r="H5" s="31"/>
      <c r="I5" s="31"/>
      <c r="J5" s="31"/>
      <c r="K5" s="31"/>
      <c r="L5" s="31"/>
      <c r="M5" s="31"/>
      <c r="N5" s="31"/>
      <c r="O5" s="31"/>
      <c r="P5" s="31"/>
      <c r="Q5" s="31"/>
      <c r="R5" s="31"/>
      <c r="S5" s="31"/>
      <c r="T5" s="31"/>
      <c r="U5" s="31"/>
      <c r="V5" s="202"/>
      <c r="W5" s="31"/>
      <c r="X5" s="31"/>
      <c r="Y5" s="31"/>
      <c r="Z5" s="31"/>
      <c r="AA5" s="31"/>
      <c r="AB5" s="31"/>
      <c r="AC5" s="31"/>
      <c r="AD5" s="31"/>
      <c r="AE5" s="31"/>
      <c r="AF5" s="31"/>
      <c r="AG5" s="31"/>
      <c r="AH5" s="31"/>
      <c r="AI5" s="31"/>
      <c r="AJ5" s="31"/>
      <c r="AK5" s="31"/>
      <c r="AL5" s="202"/>
      <c r="AM5" s="31"/>
      <c r="AN5" s="31"/>
      <c r="AO5" s="31"/>
      <c r="AP5" s="31"/>
      <c r="AQ5" s="31"/>
      <c r="AR5" s="31"/>
      <c r="AS5" s="31"/>
      <c r="AT5" s="31"/>
      <c r="AU5" s="31"/>
      <c r="AV5" s="31"/>
      <c r="AW5" s="31"/>
      <c r="AX5" s="31"/>
      <c r="AY5" s="31"/>
      <c r="AZ5" s="31"/>
      <c r="BA5" s="31"/>
      <c r="BB5" s="202"/>
      <c r="BC5" s="31"/>
      <c r="BD5" s="31"/>
      <c r="BE5" s="31"/>
      <c r="BF5" s="31"/>
      <c r="BG5" s="31"/>
      <c r="BH5" s="31"/>
      <c r="BI5" s="31"/>
      <c r="BJ5" s="31"/>
      <c r="BK5" s="31"/>
      <c r="BL5" s="31"/>
      <c r="BM5" s="31"/>
      <c r="BN5" s="31"/>
      <c r="BO5" s="31"/>
      <c r="BP5" s="31"/>
      <c r="BQ5" s="31"/>
      <c r="BR5" s="202"/>
      <c r="BS5" s="31"/>
      <c r="BT5" s="31"/>
      <c r="BU5" s="31"/>
      <c r="BV5" s="31"/>
      <c r="BW5" s="31"/>
      <c r="BX5" s="31"/>
      <c r="BY5" s="31"/>
      <c r="BZ5" s="88"/>
      <c r="CA5" s="182"/>
      <c r="CB5" s="182"/>
      <c r="CC5" s="183"/>
      <c r="CD5" s="165"/>
      <c r="CE5" s="165"/>
      <c r="CF5" s="165"/>
      <c r="CG5" s="34"/>
      <c r="CH5" s="201"/>
      <c r="CI5" s="34"/>
      <c r="CJ5" s="34"/>
      <c r="CK5" s="34"/>
      <c r="CL5" s="34"/>
      <c r="CM5" s="34"/>
      <c r="CN5" s="34"/>
      <c r="CO5" s="34"/>
      <c r="CP5" s="34"/>
      <c r="CQ5" s="34"/>
      <c r="CR5" s="34"/>
      <c r="CS5" s="34"/>
      <c r="CT5" s="34"/>
      <c r="CU5" s="34"/>
      <c r="CV5" s="34"/>
      <c r="CW5" s="34"/>
      <c r="CX5" s="201"/>
      <c r="CY5" s="34"/>
      <c r="CZ5" s="34"/>
      <c r="DA5" s="34"/>
      <c r="DB5" s="34"/>
      <c r="DC5" s="34"/>
      <c r="DD5" s="34"/>
      <c r="DE5" s="34"/>
      <c r="DF5" s="34"/>
      <c r="DG5" s="34"/>
      <c r="DH5" s="34"/>
      <c r="DI5" s="34"/>
      <c r="DJ5" s="34"/>
      <c r="DK5" s="34"/>
      <c r="DL5" s="34"/>
      <c r="DM5" s="34"/>
      <c r="DN5" s="201"/>
      <c r="DO5" s="34"/>
      <c r="DP5" s="34"/>
      <c r="DQ5" s="34"/>
      <c r="DR5" s="34"/>
      <c r="DS5" s="34"/>
      <c r="DT5" s="34"/>
      <c r="DU5" s="34"/>
      <c r="DV5" s="34"/>
      <c r="DW5" s="34"/>
      <c r="DX5" s="34"/>
      <c r="DY5" s="34"/>
      <c r="DZ5" s="34"/>
      <c r="EA5" s="34"/>
      <c r="EB5" s="34"/>
      <c r="EC5" s="34"/>
      <c r="ED5" s="201"/>
      <c r="EE5" s="34"/>
      <c r="EF5" s="34"/>
      <c r="EG5" s="34"/>
      <c r="EH5" s="34"/>
      <c r="EI5" s="34"/>
      <c r="EJ5" s="34"/>
      <c r="EK5" s="34"/>
      <c r="EL5" s="34"/>
      <c r="EM5" s="34"/>
      <c r="EN5" s="34"/>
      <c r="EO5" s="34"/>
      <c r="EP5" s="34"/>
      <c r="EQ5" s="34"/>
      <c r="ER5" s="34"/>
      <c r="ES5" s="34"/>
      <c r="ET5" s="201"/>
      <c r="EU5" s="34"/>
      <c r="EV5" s="34"/>
      <c r="EW5" s="34"/>
      <c r="EX5" s="34"/>
      <c r="EY5" s="34"/>
      <c r="EZ5" s="34"/>
      <c r="FA5" s="34"/>
      <c r="FB5" s="165"/>
      <c r="FC5" s="165"/>
      <c r="FD5" s="165"/>
      <c r="FE5" s="165"/>
      <c r="FF5" s="165"/>
      <c r="FG5" s="165"/>
      <c r="FH5" s="165"/>
      <c r="FI5" s="34"/>
      <c r="FJ5" s="201"/>
      <c r="FK5" s="32" t="s">
        <v>440</v>
      </c>
      <c r="FL5" s="198" t="s">
        <v>2389</v>
      </c>
      <c r="FM5" s="32" t="s">
        <v>296</v>
      </c>
    </row>
    <row r="6" spans="1:170" ht="15" customHeight="1">
      <c r="A6" s="36" t="s">
        <v>152</v>
      </c>
      <c r="B6" s="58" t="s">
        <v>318</v>
      </c>
      <c r="C6" s="36" t="s">
        <v>175</v>
      </c>
      <c r="D6" s="74">
        <v>44926</v>
      </c>
      <c r="E6" s="58" t="s">
        <v>193</v>
      </c>
      <c r="F6" s="58" t="s">
        <v>191</v>
      </c>
      <c r="G6" s="31">
        <v>17908.664058840001</v>
      </c>
      <c r="H6" s="31">
        <v>1711.6598495000001</v>
      </c>
      <c r="I6" s="31">
        <v>5444.3020219041773</v>
      </c>
      <c r="J6" s="31">
        <v>3175.7160258282315</v>
      </c>
      <c r="K6" s="31">
        <v>975.58336671000006</v>
      </c>
      <c r="L6" s="31">
        <v>219.81557244000001</v>
      </c>
      <c r="M6" s="31">
        <v>177.01228559121748</v>
      </c>
      <c r="N6" s="31">
        <v>196.34318081000001</v>
      </c>
      <c r="O6" s="31">
        <v>255.69617558999997</v>
      </c>
      <c r="P6" s="31">
        <v>261.80453208</v>
      </c>
      <c r="Q6" s="31">
        <v>543.78024483999991</v>
      </c>
      <c r="R6" s="31">
        <v>2037.0353738699998</v>
      </c>
      <c r="S6" s="31">
        <v>397.94582566999998</v>
      </c>
      <c r="T6" s="31">
        <v>598.88851311320639</v>
      </c>
      <c r="U6" s="31">
        <v>13617.170212856794</v>
      </c>
      <c r="V6" s="202">
        <v>0.550263552044575</v>
      </c>
      <c r="W6" s="31">
        <v>2215.4216832298744</v>
      </c>
      <c r="X6" s="31">
        <v>144.37530237000001</v>
      </c>
      <c r="Y6" s="31">
        <v>271.94720471999995</v>
      </c>
      <c r="Z6" s="31">
        <v>172.1059678</v>
      </c>
      <c r="AA6" s="31">
        <v>64.192995330000002</v>
      </c>
      <c r="AB6" s="31">
        <v>29.04967027</v>
      </c>
      <c r="AC6" s="31">
        <v>26.34128844</v>
      </c>
      <c r="AD6" s="31">
        <v>39.231294149999997</v>
      </c>
      <c r="AE6" s="31">
        <v>109.78895209999999</v>
      </c>
      <c r="AF6" s="31">
        <v>101.26783783</v>
      </c>
      <c r="AG6" s="31">
        <v>116.39858626</v>
      </c>
      <c r="AH6" s="31">
        <v>129.30795899</v>
      </c>
      <c r="AI6" s="31">
        <v>23.18148244</v>
      </c>
      <c r="AJ6" s="31">
        <v>27.852110280000002</v>
      </c>
      <c r="AK6" s="31">
        <v>1668.3934611698739</v>
      </c>
      <c r="AL6" s="202">
        <v>9.7452732043209797E-2</v>
      </c>
      <c r="AM6" s="31">
        <v>15406.679305500125</v>
      </c>
      <c r="AN6" s="31">
        <v>1560.0648410400001</v>
      </c>
      <c r="AO6" s="31">
        <v>5096.6018648941772</v>
      </c>
      <c r="AP6" s="31">
        <v>2944.8006761382317</v>
      </c>
      <c r="AQ6" s="31">
        <v>884.58410406000007</v>
      </c>
      <c r="AR6" s="31">
        <v>182.27232918999999</v>
      </c>
      <c r="AS6" s="31">
        <v>148.03765229121751</v>
      </c>
      <c r="AT6" s="31">
        <v>157.11188666000001</v>
      </c>
      <c r="AU6" s="31">
        <v>145.44778540999999</v>
      </c>
      <c r="AV6" s="31">
        <v>155.88076113999998</v>
      </c>
      <c r="AW6" s="31">
        <v>413.81109223999999</v>
      </c>
      <c r="AX6" s="31">
        <v>1876.3773677500001</v>
      </c>
      <c r="AY6" s="31">
        <v>362.37757120999999</v>
      </c>
      <c r="AZ6" s="31">
        <v>552.84117920320637</v>
      </c>
      <c r="BA6" s="31">
        <v>11742.831661886919</v>
      </c>
      <c r="BB6" s="202">
        <v>0.61626170994172502</v>
      </c>
      <c r="BC6" s="31">
        <v>286.56307011000001</v>
      </c>
      <c r="BD6" s="31">
        <v>7.2197060899999999</v>
      </c>
      <c r="BE6" s="31">
        <v>75.752952289999996</v>
      </c>
      <c r="BF6" s="31">
        <v>58.809381889999997</v>
      </c>
      <c r="BG6" s="31">
        <v>26.806267319999996</v>
      </c>
      <c r="BH6" s="31">
        <v>8.4935729799999997</v>
      </c>
      <c r="BI6" s="31">
        <v>2.6333448599999998</v>
      </c>
      <c r="BJ6" s="31">
        <v>0</v>
      </c>
      <c r="BK6" s="31">
        <v>0.45943807999999997</v>
      </c>
      <c r="BL6" s="31">
        <v>4.6559331099999994</v>
      </c>
      <c r="BM6" s="31">
        <v>13.570566339999999</v>
      </c>
      <c r="BN6" s="31">
        <v>31.350047130000004</v>
      </c>
      <c r="BO6" s="31">
        <v>12.386772020000002</v>
      </c>
      <c r="BP6" s="31">
        <v>18.195223629999997</v>
      </c>
      <c r="BQ6" s="31">
        <v>205.94508980000001</v>
      </c>
      <c r="BR6" s="202">
        <v>0.47370206179108398</v>
      </c>
      <c r="BS6" s="31">
        <v>7468.2173580104209</v>
      </c>
      <c r="BT6" s="31">
        <v>923.90128047999997</v>
      </c>
      <c r="BU6" s="31">
        <v>3799.6015241441783</v>
      </c>
      <c r="BV6" s="31">
        <v>1909.3682202350253</v>
      </c>
      <c r="BW6" s="31">
        <v>599.60179872000003</v>
      </c>
      <c r="BX6" s="31">
        <v>116.77370056999999</v>
      </c>
      <c r="BY6" s="31">
        <v>111.00696989121749</v>
      </c>
      <c r="BZ6" s="88">
        <v>0</v>
      </c>
      <c r="CA6" s="88">
        <v>0</v>
      </c>
      <c r="CB6" s="88">
        <v>0</v>
      </c>
      <c r="CC6" s="88">
        <v>0</v>
      </c>
      <c r="CD6" s="88">
        <v>0</v>
      </c>
      <c r="CE6" s="88">
        <v>0</v>
      </c>
      <c r="CF6" s="88">
        <v>0</v>
      </c>
      <c r="CG6" s="34">
        <v>7468.2173580104209</v>
      </c>
      <c r="CH6" s="201">
        <v>0.99870981632176203</v>
      </c>
      <c r="CI6" s="34">
        <v>625.09770670999967</v>
      </c>
      <c r="CJ6" s="34">
        <v>0</v>
      </c>
      <c r="CK6" s="34">
        <v>0.25114589999999998</v>
      </c>
      <c r="CL6" s="34">
        <v>0.65777653000000003</v>
      </c>
      <c r="CM6" s="34">
        <v>0</v>
      </c>
      <c r="CN6" s="34">
        <v>0</v>
      </c>
      <c r="CO6" s="34">
        <v>0</v>
      </c>
      <c r="CP6" s="34">
        <v>0</v>
      </c>
      <c r="CQ6" s="34">
        <v>0</v>
      </c>
      <c r="CR6" s="34">
        <v>0</v>
      </c>
      <c r="CS6" s="34">
        <v>0.53110527000000007</v>
      </c>
      <c r="CT6" s="34">
        <v>0</v>
      </c>
      <c r="CU6" s="34">
        <v>0</v>
      </c>
      <c r="CV6" s="34">
        <v>0.12667126000000001</v>
      </c>
      <c r="CW6" s="34">
        <v>624.43993017999969</v>
      </c>
      <c r="CX6" s="201">
        <v>4.0898875570686497E-4</v>
      </c>
      <c r="CY6" s="34">
        <v>159.25621858000002</v>
      </c>
      <c r="CZ6" s="34">
        <v>0</v>
      </c>
      <c r="DA6" s="34">
        <v>0</v>
      </c>
      <c r="DB6" s="34">
        <v>0</v>
      </c>
      <c r="DC6" s="34">
        <v>0</v>
      </c>
      <c r="DD6" s="34">
        <v>0</v>
      </c>
      <c r="DE6" s="34">
        <v>0</v>
      </c>
      <c r="DF6" s="34">
        <v>0</v>
      </c>
      <c r="DG6" s="34">
        <v>0</v>
      </c>
      <c r="DH6" s="34">
        <v>0</v>
      </c>
      <c r="DI6" s="34">
        <v>0</v>
      </c>
      <c r="DJ6" s="34">
        <v>0</v>
      </c>
      <c r="DK6" s="34">
        <v>0</v>
      </c>
      <c r="DL6" s="34">
        <v>0</v>
      </c>
      <c r="DM6" s="34">
        <v>159.25621858000002</v>
      </c>
      <c r="DN6" s="201">
        <v>0</v>
      </c>
      <c r="DO6" s="34">
        <v>452.44419058999966</v>
      </c>
      <c r="DP6" s="34">
        <v>0</v>
      </c>
      <c r="DQ6" s="34">
        <v>0</v>
      </c>
      <c r="DR6" s="34">
        <v>0</v>
      </c>
      <c r="DS6" s="34">
        <v>0</v>
      </c>
      <c r="DT6" s="34">
        <v>0</v>
      </c>
      <c r="DU6" s="34">
        <v>0</v>
      </c>
      <c r="DV6" s="34">
        <v>0</v>
      </c>
      <c r="DW6" s="34">
        <v>0</v>
      </c>
      <c r="DX6" s="34">
        <v>0</v>
      </c>
      <c r="DY6" s="34">
        <v>0</v>
      </c>
      <c r="DZ6" s="34">
        <v>0</v>
      </c>
      <c r="EA6" s="34">
        <v>0</v>
      </c>
      <c r="EB6" s="34">
        <v>0</v>
      </c>
      <c r="EC6" s="34">
        <v>452.44419058999966</v>
      </c>
      <c r="ED6" s="201">
        <v>0</v>
      </c>
      <c r="EE6" s="34">
        <v>13.397297539999999</v>
      </c>
      <c r="EF6" s="34">
        <v>0</v>
      </c>
      <c r="EG6" s="34">
        <v>0.25114589999999998</v>
      </c>
      <c r="EH6" s="34">
        <v>0.65777653000000003</v>
      </c>
      <c r="EI6" s="34">
        <v>0</v>
      </c>
      <c r="EJ6" s="34">
        <v>0</v>
      </c>
      <c r="EK6" s="34">
        <v>0</v>
      </c>
      <c r="EL6" s="34">
        <v>0</v>
      </c>
      <c r="EM6" s="34">
        <v>0</v>
      </c>
      <c r="EN6" s="34">
        <v>0</v>
      </c>
      <c r="EO6" s="34">
        <v>0.53110527000000007</v>
      </c>
      <c r="EP6" s="34">
        <v>0</v>
      </c>
      <c r="EQ6" s="34">
        <v>0</v>
      </c>
      <c r="ER6" s="34">
        <v>0.12667126000000001</v>
      </c>
      <c r="ES6" s="34">
        <v>12.739521009999999</v>
      </c>
      <c r="ET6" s="201">
        <v>1.9699999999999999E-2</v>
      </c>
      <c r="EU6" s="34">
        <v>0.25114589999999998</v>
      </c>
      <c r="EV6" s="34">
        <v>0</v>
      </c>
      <c r="EW6" s="34">
        <v>0.25114589999999998</v>
      </c>
      <c r="EX6" s="34">
        <v>0</v>
      </c>
      <c r="EY6" s="34">
        <v>0</v>
      </c>
      <c r="EZ6" s="34">
        <v>0</v>
      </c>
      <c r="FA6" s="34">
        <v>0</v>
      </c>
      <c r="FB6" s="165">
        <v>0</v>
      </c>
      <c r="FC6" s="165">
        <v>0</v>
      </c>
      <c r="FD6" s="165">
        <v>0</v>
      </c>
      <c r="FE6" s="165">
        <v>0</v>
      </c>
      <c r="FF6" s="165">
        <v>0</v>
      </c>
      <c r="FG6" s="165">
        <v>0</v>
      </c>
      <c r="FH6" s="165">
        <v>0</v>
      </c>
      <c r="FI6" s="34">
        <v>0.25114589999999998</v>
      </c>
      <c r="FJ6" s="201">
        <v>1</v>
      </c>
      <c r="FK6" s="32" t="s">
        <v>441</v>
      </c>
      <c r="FL6" s="32" t="s">
        <v>2348</v>
      </c>
      <c r="FM6" s="32" t="s">
        <v>274</v>
      </c>
    </row>
    <row r="7" spans="1:170" ht="15" customHeight="1">
      <c r="A7" s="36" t="s">
        <v>154</v>
      </c>
      <c r="B7" s="58" t="s">
        <v>155</v>
      </c>
      <c r="C7" s="36" t="s">
        <v>172</v>
      </c>
      <c r="D7" s="74">
        <v>44926</v>
      </c>
      <c r="E7" s="58" t="s">
        <v>193</v>
      </c>
      <c r="F7" s="58" t="s">
        <v>191</v>
      </c>
      <c r="G7" s="31">
        <v>182880</v>
      </c>
      <c r="H7" s="31">
        <v>49076</v>
      </c>
      <c r="I7" s="31">
        <v>93446</v>
      </c>
      <c r="J7" s="31">
        <v>14451</v>
      </c>
      <c r="K7" s="31">
        <v>735</v>
      </c>
      <c r="L7" s="31">
        <v>943</v>
      </c>
      <c r="M7" s="31">
        <v>2270</v>
      </c>
      <c r="N7" s="31">
        <v>34494</v>
      </c>
      <c r="O7" s="31">
        <v>11168</v>
      </c>
      <c r="P7" s="31">
        <v>16829</v>
      </c>
      <c r="Q7" s="31">
        <v>8573</v>
      </c>
      <c r="R7" s="31">
        <v>5940</v>
      </c>
      <c r="S7" s="31">
        <v>5069</v>
      </c>
      <c r="T7" s="31">
        <v>5145</v>
      </c>
      <c r="U7" s="31">
        <v>95662</v>
      </c>
      <c r="V7" s="202">
        <v>0.77</v>
      </c>
      <c r="W7" s="31">
        <v>28952</v>
      </c>
      <c r="X7" s="31">
        <v>3560</v>
      </c>
      <c r="Y7" s="31">
        <v>5879</v>
      </c>
      <c r="Z7" s="31">
        <v>1443</v>
      </c>
      <c r="AA7" s="31">
        <v>540</v>
      </c>
      <c r="AB7" s="31">
        <v>868</v>
      </c>
      <c r="AC7" s="31">
        <v>2056</v>
      </c>
      <c r="AD7" s="31">
        <v>5340</v>
      </c>
      <c r="AE7" s="31">
        <v>1008</v>
      </c>
      <c r="AF7" s="31">
        <v>1675</v>
      </c>
      <c r="AG7" s="31">
        <v>833</v>
      </c>
      <c r="AH7" s="31">
        <v>576</v>
      </c>
      <c r="AI7" s="31">
        <v>381</v>
      </c>
      <c r="AJ7" s="31">
        <v>689</v>
      </c>
      <c r="AK7" s="31">
        <v>18450</v>
      </c>
      <c r="AL7" s="202">
        <v>0.21</v>
      </c>
      <c r="AM7" s="31">
        <v>153928</v>
      </c>
      <c r="AN7" s="31">
        <v>45516</v>
      </c>
      <c r="AO7" s="31">
        <v>87567</v>
      </c>
      <c r="AP7" s="31">
        <v>13007</v>
      </c>
      <c r="AQ7" s="31">
        <v>194</v>
      </c>
      <c r="AR7" s="31">
        <v>75</v>
      </c>
      <c r="AS7" s="31">
        <v>214</v>
      </c>
      <c r="AT7" s="31">
        <v>29154</v>
      </c>
      <c r="AU7" s="31">
        <v>10160</v>
      </c>
      <c r="AV7" s="31">
        <v>15153</v>
      </c>
      <c r="AW7" s="31">
        <v>7741</v>
      </c>
      <c r="AX7" s="31">
        <v>5365</v>
      </c>
      <c r="AY7" s="31">
        <v>4688</v>
      </c>
      <c r="AZ7" s="31">
        <v>4456</v>
      </c>
      <c r="BA7" s="31">
        <v>77212</v>
      </c>
      <c r="BB7" s="202">
        <v>0.9</v>
      </c>
      <c r="BC7" s="31"/>
      <c r="BD7" s="31"/>
      <c r="BE7" s="31"/>
      <c r="BF7" s="31"/>
      <c r="BG7" s="31"/>
      <c r="BH7" s="31"/>
      <c r="BI7" s="31"/>
      <c r="BJ7" s="31"/>
      <c r="BK7" s="31"/>
      <c r="BL7" s="31"/>
      <c r="BM7" s="31"/>
      <c r="BN7" s="31"/>
      <c r="BO7" s="31"/>
      <c r="BP7" s="31"/>
      <c r="BQ7" s="31"/>
      <c r="BR7" s="202"/>
      <c r="BS7" s="31">
        <v>73703</v>
      </c>
      <c r="BT7" s="31">
        <v>15089</v>
      </c>
      <c r="BU7" s="31">
        <v>47346</v>
      </c>
      <c r="BV7" s="31">
        <v>9667</v>
      </c>
      <c r="BW7" s="31">
        <v>344</v>
      </c>
      <c r="BX7" s="31">
        <v>706</v>
      </c>
      <c r="BY7" s="31">
        <v>550</v>
      </c>
      <c r="BZ7" s="88"/>
      <c r="CA7" s="88"/>
      <c r="CB7" s="88"/>
      <c r="CC7" s="88"/>
      <c r="CD7" s="88"/>
      <c r="CE7" s="88"/>
      <c r="CF7" s="88"/>
      <c r="CG7" s="34">
        <v>73703</v>
      </c>
      <c r="CH7" s="201">
        <v>1</v>
      </c>
      <c r="CI7" s="34">
        <v>345</v>
      </c>
      <c r="CJ7" s="34">
        <v>9</v>
      </c>
      <c r="CK7" s="34">
        <v>45</v>
      </c>
      <c r="CL7" s="34">
        <v>2</v>
      </c>
      <c r="CM7" s="34">
        <v>2</v>
      </c>
      <c r="CN7" s="34">
        <v>7</v>
      </c>
      <c r="CO7" s="34"/>
      <c r="CP7" s="34">
        <v>6</v>
      </c>
      <c r="CQ7" s="34">
        <v>1</v>
      </c>
      <c r="CR7" s="34">
        <v>2</v>
      </c>
      <c r="CS7" s="34">
        <v>2</v>
      </c>
      <c r="CT7" s="34">
        <v>2</v>
      </c>
      <c r="CU7" s="34">
        <v>2</v>
      </c>
      <c r="CV7" s="34">
        <v>1</v>
      </c>
      <c r="CW7" s="34">
        <v>330</v>
      </c>
      <c r="CX7" s="201">
        <v>0.15</v>
      </c>
      <c r="CY7" s="34">
        <v>292</v>
      </c>
      <c r="CZ7" s="34">
        <v>6</v>
      </c>
      <c r="DA7" s="34">
        <v>37</v>
      </c>
      <c r="DB7" s="34">
        <v>2</v>
      </c>
      <c r="DC7" s="34"/>
      <c r="DD7" s="34">
        <v>7</v>
      </c>
      <c r="DE7" s="34"/>
      <c r="DF7" s="34">
        <v>4</v>
      </c>
      <c r="DG7" s="34">
        <v>1</v>
      </c>
      <c r="DH7" s="34">
        <v>2</v>
      </c>
      <c r="DI7" s="34">
        <v>1</v>
      </c>
      <c r="DJ7" s="34">
        <v>2</v>
      </c>
      <c r="DK7" s="34">
        <v>1</v>
      </c>
      <c r="DL7" s="34">
        <v>1</v>
      </c>
      <c r="DM7" s="34">
        <v>280</v>
      </c>
      <c r="DN7" s="201">
        <v>0.14000000000000001</v>
      </c>
      <c r="DO7" s="34">
        <v>53</v>
      </c>
      <c r="DP7" s="34">
        <v>3</v>
      </c>
      <c r="DQ7" s="34">
        <v>8</v>
      </c>
      <c r="DR7" s="34"/>
      <c r="DS7" s="34">
        <v>2</v>
      </c>
      <c r="DT7" s="34"/>
      <c r="DU7" s="34"/>
      <c r="DV7" s="34">
        <v>1</v>
      </c>
      <c r="DW7" s="34"/>
      <c r="DX7" s="34"/>
      <c r="DY7" s="34"/>
      <c r="DZ7" s="34"/>
      <c r="EA7" s="34">
        <v>1</v>
      </c>
      <c r="EB7" s="34"/>
      <c r="EC7" s="34">
        <v>50</v>
      </c>
      <c r="ED7" s="201">
        <v>0.19</v>
      </c>
      <c r="EE7" s="34"/>
      <c r="EF7" s="34"/>
      <c r="EG7" s="34"/>
      <c r="EH7" s="34"/>
      <c r="EI7" s="34"/>
      <c r="EJ7" s="34"/>
      <c r="EK7" s="34"/>
      <c r="EL7" s="34"/>
      <c r="EM7" s="34"/>
      <c r="EN7" s="34"/>
      <c r="EO7" s="34"/>
      <c r="EP7" s="34"/>
      <c r="EQ7" s="34"/>
      <c r="ER7" s="34"/>
      <c r="ES7" s="34"/>
      <c r="ET7" s="201"/>
      <c r="EU7" s="34">
        <v>50</v>
      </c>
      <c r="EV7" s="34">
        <v>2</v>
      </c>
      <c r="EW7" s="34">
        <v>37</v>
      </c>
      <c r="EX7" s="34">
        <v>2</v>
      </c>
      <c r="EY7" s="34">
        <v>2</v>
      </c>
      <c r="EZ7" s="34">
        <v>7</v>
      </c>
      <c r="FA7" s="34"/>
      <c r="FB7" s="165"/>
      <c r="FC7" s="165"/>
      <c r="FD7" s="165"/>
      <c r="FE7" s="165"/>
      <c r="FF7" s="165"/>
      <c r="FG7" s="165"/>
      <c r="FH7" s="165"/>
      <c r="FI7" s="34">
        <v>50</v>
      </c>
      <c r="FJ7" s="201">
        <v>1</v>
      </c>
      <c r="FK7" s="32" t="s">
        <v>442</v>
      </c>
      <c r="FL7" s="198" t="s">
        <v>2389</v>
      </c>
      <c r="FM7" s="32" t="s">
        <v>2385</v>
      </c>
    </row>
    <row r="8" spans="1:170" ht="15" customHeight="1">
      <c r="A8" s="36" t="s">
        <v>236</v>
      </c>
      <c r="B8" s="58" t="s">
        <v>237</v>
      </c>
      <c r="C8" s="36" t="s">
        <v>174</v>
      </c>
      <c r="D8" s="74">
        <v>44926</v>
      </c>
      <c r="E8" s="58"/>
      <c r="F8" s="58"/>
      <c r="G8" s="31"/>
      <c r="H8" s="31"/>
      <c r="I8" s="31"/>
      <c r="J8" s="31"/>
      <c r="K8" s="31"/>
      <c r="L8" s="31"/>
      <c r="M8" s="31"/>
      <c r="N8" s="31"/>
      <c r="O8" s="31"/>
      <c r="P8" s="31"/>
      <c r="Q8" s="31"/>
      <c r="R8" s="31"/>
      <c r="S8" s="31"/>
      <c r="T8" s="31"/>
      <c r="U8" s="31"/>
      <c r="V8" s="202"/>
      <c r="W8" s="31"/>
      <c r="X8" s="31"/>
      <c r="Y8" s="31"/>
      <c r="Z8" s="31"/>
      <c r="AA8" s="31"/>
      <c r="AB8" s="31"/>
      <c r="AC8" s="31"/>
      <c r="AD8" s="31"/>
      <c r="AE8" s="31"/>
      <c r="AF8" s="31"/>
      <c r="AG8" s="31"/>
      <c r="AH8" s="31"/>
      <c r="AI8" s="31"/>
      <c r="AJ8" s="31"/>
      <c r="AK8" s="31"/>
      <c r="AL8" s="202"/>
      <c r="AM8" s="31"/>
      <c r="AN8" s="31"/>
      <c r="AO8" s="31"/>
      <c r="AP8" s="31"/>
      <c r="AQ8" s="31"/>
      <c r="AR8" s="31"/>
      <c r="AS8" s="31"/>
      <c r="AT8" s="31"/>
      <c r="AU8" s="31"/>
      <c r="AV8" s="31"/>
      <c r="AW8" s="31"/>
      <c r="AX8" s="31"/>
      <c r="AY8" s="31"/>
      <c r="AZ8" s="31"/>
      <c r="BA8" s="31"/>
      <c r="BB8" s="202"/>
      <c r="BC8" s="31"/>
      <c r="BD8" s="31"/>
      <c r="BE8" s="31"/>
      <c r="BF8" s="31"/>
      <c r="BG8" s="31"/>
      <c r="BH8" s="31"/>
      <c r="BI8" s="31"/>
      <c r="BJ8" s="31"/>
      <c r="BK8" s="31"/>
      <c r="BL8" s="31"/>
      <c r="BM8" s="31"/>
      <c r="BN8" s="31"/>
      <c r="BO8" s="31"/>
      <c r="BP8" s="31"/>
      <c r="BQ8" s="31"/>
      <c r="BR8" s="202"/>
      <c r="BS8" s="31"/>
      <c r="BT8" s="31"/>
      <c r="BU8" s="31"/>
      <c r="BV8" s="31"/>
      <c r="BW8" s="31"/>
      <c r="BX8" s="31"/>
      <c r="BY8" s="31"/>
      <c r="BZ8" s="88"/>
      <c r="CA8" s="88"/>
      <c r="CB8" s="88"/>
      <c r="CC8" s="88"/>
      <c r="CD8" s="88"/>
      <c r="CE8" s="88"/>
      <c r="CF8" s="88"/>
      <c r="CG8" s="34"/>
      <c r="CH8" s="201"/>
      <c r="CI8" s="34"/>
      <c r="CJ8" s="34"/>
      <c r="CK8" s="34"/>
      <c r="CL8" s="34"/>
      <c r="CM8" s="34"/>
      <c r="CN8" s="34"/>
      <c r="CO8" s="34"/>
      <c r="CP8" s="34"/>
      <c r="CQ8" s="34"/>
      <c r="CR8" s="34"/>
      <c r="CS8" s="34"/>
      <c r="CT8" s="34"/>
      <c r="CU8" s="34"/>
      <c r="CV8" s="34"/>
      <c r="CW8" s="34"/>
      <c r="CX8" s="201"/>
      <c r="CY8" s="34"/>
      <c r="CZ8" s="34"/>
      <c r="DA8" s="34"/>
      <c r="DB8" s="34"/>
      <c r="DC8" s="34"/>
      <c r="DD8" s="34"/>
      <c r="DE8" s="34"/>
      <c r="DF8" s="34"/>
      <c r="DG8" s="34"/>
      <c r="DH8" s="34"/>
      <c r="DI8" s="34"/>
      <c r="DJ8" s="34"/>
      <c r="DK8" s="34"/>
      <c r="DL8" s="34"/>
      <c r="DM8" s="34"/>
      <c r="DN8" s="201"/>
      <c r="DO8" s="34"/>
      <c r="DP8" s="34"/>
      <c r="DQ8" s="34"/>
      <c r="DR8" s="34"/>
      <c r="DS8" s="34"/>
      <c r="DT8" s="34"/>
      <c r="DU8" s="34"/>
      <c r="DV8" s="34"/>
      <c r="DW8" s="34"/>
      <c r="DX8" s="34"/>
      <c r="DY8" s="34"/>
      <c r="DZ8" s="34"/>
      <c r="EA8" s="34"/>
      <c r="EB8" s="34"/>
      <c r="EC8" s="34"/>
      <c r="ED8" s="201"/>
      <c r="EE8" s="34"/>
      <c r="EF8" s="34"/>
      <c r="EG8" s="34"/>
      <c r="EH8" s="34"/>
      <c r="EI8" s="34"/>
      <c r="EJ8" s="34"/>
      <c r="EK8" s="34"/>
      <c r="EL8" s="34"/>
      <c r="EM8" s="34"/>
      <c r="EN8" s="34"/>
      <c r="EO8" s="34"/>
      <c r="EP8" s="34"/>
      <c r="EQ8" s="34"/>
      <c r="ER8" s="34"/>
      <c r="ES8" s="34"/>
      <c r="ET8" s="201"/>
      <c r="EU8" s="34"/>
      <c r="EV8" s="34"/>
      <c r="EW8" s="34"/>
      <c r="EX8" s="34"/>
      <c r="EY8" s="34"/>
      <c r="EZ8" s="34"/>
      <c r="FA8" s="34"/>
      <c r="FB8" s="165"/>
      <c r="FC8" s="165"/>
      <c r="FD8" s="165"/>
      <c r="FE8" s="165"/>
      <c r="FF8" s="165"/>
      <c r="FG8" s="165"/>
      <c r="FH8" s="165"/>
      <c r="FI8" s="34"/>
      <c r="FJ8" s="201"/>
      <c r="FK8" s="32" t="s">
        <v>443</v>
      </c>
      <c r="FL8" s="32" t="s">
        <v>444</v>
      </c>
      <c r="FM8" s="32" t="s">
        <v>255</v>
      </c>
    </row>
    <row r="9" spans="1:170" ht="15" customHeight="1">
      <c r="A9" s="75" t="s">
        <v>319</v>
      </c>
      <c r="B9" s="60" t="s">
        <v>320</v>
      </c>
      <c r="C9" s="36" t="s">
        <v>167</v>
      </c>
      <c r="D9" s="74">
        <v>44926</v>
      </c>
      <c r="E9" s="58"/>
      <c r="F9" s="58"/>
      <c r="G9" s="31"/>
      <c r="H9" s="31"/>
      <c r="I9" s="31"/>
      <c r="J9" s="31"/>
      <c r="K9" s="31"/>
      <c r="L9" s="31"/>
      <c r="M9" s="31"/>
      <c r="N9" s="31"/>
      <c r="O9" s="31"/>
      <c r="P9" s="31"/>
      <c r="Q9" s="31"/>
      <c r="R9" s="31"/>
      <c r="S9" s="31"/>
      <c r="T9" s="31"/>
      <c r="U9" s="31"/>
      <c r="V9" s="202"/>
      <c r="W9" s="31"/>
      <c r="X9" s="31"/>
      <c r="Y9" s="31"/>
      <c r="Z9" s="31"/>
      <c r="AA9" s="31"/>
      <c r="AB9" s="31"/>
      <c r="AC9" s="31"/>
      <c r="AD9" s="31"/>
      <c r="AE9" s="31"/>
      <c r="AF9" s="31"/>
      <c r="AG9" s="31"/>
      <c r="AH9" s="31"/>
      <c r="AI9" s="31"/>
      <c r="AJ9" s="31"/>
      <c r="AK9" s="31"/>
      <c r="AL9" s="202"/>
      <c r="AM9" s="31"/>
      <c r="AN9" s="31"/>
      <c r="AO9" s="31"/>
      <c r="AP9" s="31"/>
      <c r="AQ9" s="31"/>
      <c r="AR9" s="31"/>
      <c r="AS9" s="31"/>
      <c r="AT9" s="31"/>
      <c r="AU9" s="31"/>
      <c r="AV9" s="31"/>
      <c r="AW9" s="31"/>
      <c r="AX9" s="31"/>
      <c r="AY9" s="31"/>
      <c r="AZ9" s="31"/>
      <c r="BA9" s="31"/>
      <c r="BB9" s="202"/>
      <c r="BC9" s="31"/>
      <c r="BD9" s="31"/>
      <c r="BE9" s="31"/>
      <c r="BF9" s="31"/>
      <c r="BG9" s="31"/>
      <c r="BH9" s="31"/>
      <c r="BI9" s="31"/>
      <c r="BJ9" s="31"/>
      <c r="BK9" s="31"/>
      <c r="BL9" s="31"/>
      <c r="BM9" s="31"/>
      <c r="BN9" s="31"/>
      <c r="BO9" s="31"/>
      <c r="BP9" s="31"/>
      <c r="BQ9" s="31"/>
      <c r="BR9" s="202"/>
      <c r="BS9" s="31"/>
      <c r="BT9" s="31"/>
      <c r="BU9" s="31"/>
      <c r="BV9" s="31"/>
      <c r="BW9" s="31"/>
      <c r="BX9" s="31"/>
      <c r="BY9" s="31"/>
      <c r="BZ9" s="88"/>
      <c r="CA9" s="88"/>
      <c r="CB9" s="88"/>
      <c r="CC9" s="88"/>
      <c r="CD9" s="88"/>
      <c r="CE9" s="88"/>
      <c r="CF9" s="88"/>
      <c r="CG9" s="34"/>
      <c r="CH9" s="201"/>
      <c r="CI9" s="34"/>
      <c r="CJ9" s="34"/>
      <c r="CK9" s="34"/>
      <c r="CL9" s="34"/>
      <c r="CM9" s="34"/>
      <c r="CN9" s="34"/>
      <c r="CO9" s="34"/>
      <c r="CP9" s="34"/>
      <c r="CQ9" s="34"/>
      <c r="CR9" s="34"/>
      <c r="CS9" s="34"/>
      <c r="CT9" s="34"/>
      <c r="CU9" s="34"/>
      <c r="CV9" s="34"/>
      <c r="CW9" s="34"/>
      <c r="CX9" s="201"/>
      <c r="CY9" s="34"/>
      <c r="CZ9" s="34"/>
      <c r="DA9" s="34"/>
      <c r="DB9" s="34"/>
      <c r="DC9" s="34"/>
      <c r="DD9" s="34"/>
      <c r="DE9" s="34"/>
      <c r="DF9" s="34"/>
      <c r="DG9" s="34"/>
      <c r="DH9" s="34"/>
      <c r="DI9" s="34"/>
      <c r="DJ9" s="34"/>
      <c r="DK9" s="34"/>
      <c r="DL9" s="34"/>
      <c r="DM9" s="34"/>
      <c r="DN9" s="201"/>
      <c r="DO9" s="34"/>
      <c r="DP9" s="34"/>
      <c r="DQ9" s="34"/>
      <c r="DR9" s="34"/>
      <c r="DS9" s="34"/>
      <c r="DT9" s="34"/>
      <c r="DU9" s="34"/>
      <c r="DV9" s="34"/>
      <c r="DW9" s="34"/>
      <c r="DX9" s="34"/>
      <c r="DY9" s="34"/>
      <c r="DZ9" s="34"/>
      <c r="EA9" s="34"/>
      <c r="EB9" s="34"/>
      <c r="EC9" s="34"/>
      <c r="ED9" s="201"/>
      <c r="EE9" s="34"/>
      <c r="EF9" s="34"/>
      <c r="EG9" s="34"/>
      <c r="EH9" s="34"/>
      <c r="EI9" s="34"/>
      <c r="EJ9" s="34"/>
      <c r="EK9" s="34"/>
      <c r="EL9" s="34"/>
      <c r="EM9" s="34"/>
      <c r="EN9" s="34"/>
      <c r="EO9" s="34"/>
      <c r="EP9" s="34"/>
      <c r="EQ9" s="34"/>
      <c r="ER9" s="34"/>
      <c r="ES9" s="34"/>
      <c r="ET9" s="201"/>
      <c r="EU9" s="34"/>
      <c r="EV9" s="34"/>
      <c r="EW9" s="34"/>
      <c r="EX9" s="34"/>
      <c r="EY9" s="34"/>
      <c r="EZ9" s="34"/>
      <c r="FA9" s="34"/>
      <c r="FB9" s="165"/>
      <c r="FC9" s="165"/>
      <c r="FD9" s="165"/>
      <c r="FE9" s="165"/>
      <c r="FF9" s="165"/>
      <c r="FG9" s="165"/>
      <c r="FH9" s="165"/>
      <c r="FI9" s="34"/>
      <c r="FJ9" s="201"/>
      <c r="FK9" s="32" t="s">
        <v>2349</v>
      </c>
      <c r="FL9" s="198" t="s">
        <v>2389</v>
      </c>
      <c r="FM9" s="32" t="s">
        <v>335</v>
      </c>
    </row>
    <row r="10" spans="1:170" ht="15" customHeight="1">
      <c r="A10" s="75" t="s">
        <v>65</v>
      </c>
      <c r="B10" s="60" t="s">
        <v>66</v>
      </c>
      <c r="C10" s="36" t="s">
        <v>169</v>
      </c>
      <c r="D10" s="74">
        <v>44926</v>
      </c>
      <c r="E10" s="58" t="s">
        <v>193</v>
      </c>
      <c r="F10" s="58" t="s">
        <v>191</v>
      </c>
      <c r="G10" s="31">
        <v>36476.363720000001</v>
      </c>
      <c r="H10" s="31">
        <v>7774.4133080000001</v>
      </c>
      <c r="I10" s="31">
        <v>11301.06732</v>
      </c>
      <c r="J10" s="31">
        <v>8685.3230000000003</v>
      </c>
      <c r="K10" s="31">
        <v>2298.0924220000002</v>
      </c>
      <c r="L10" s="31">
        <v>819.242795</v>
      </c>
      <c r="M10" s="31">
        <v>4274.4130560000003</v>
      </c>
      <c r="N10" s="31">
        <v>2915.1038140000001</v>
      </c>
      <c r="O10" s="31">
        <v>1641.8043</v>
      </c>
      <c r="P10" s="31">
        <v>1443.8896400000001</v>
      </c>
      <c r="Q10" s="31">
        <v>765.01870259999998</v>
      </c>
      <c r="R10" s="31">
        <v>418.27423110000001</v>
      </c>
      <c r="S10" s="31">
        <v>182.19006139999999</v>
      </c>
      <c r="T10" s="31">
        <v>158.73903139999999</v>
      </c>
      <c r="U10" s="31">
        <v>28951.343939999999</v>
      </c>
      <c r="V10" s="202">
        <v>0.95</v>
      </c>
      <c r="W10" s="31">
        <v>6897.8847960000003</v>
      </c>
      <c r="X10" s="31">
        <v>668.38518869999996</v>
      </c>
      <c r="Y10" s="31">
        <v>184.77421670000001</v>
      </c>
      <c r="Z10" s="31">
        <v>68.129005640000003</v>
      </c>
      <c r="AA10" s="31">
        <v>148.34312420000001</v>
      </c>
      <c r="AB10" s="31">
        <v>448.39926869999999</v>
      </c>
      <c r="AC10" s="31">
        <v>4038.8855349999999</v>
      </c>
      <c r="AD10" s="31">
        <v>206.39490280000001</v>
      </c>
      <c r="AE10" s="31">
        <v>66.517042360000005</v>
      </c>
      <c r="AF10" s="31">
        <v>2.0972083000000001</v>
      </c>
      <c r="AG10" s="31">
        <v>3.47355518</v>
      </c>
      <c r="AH10" s="31">
        <v>4.50343801</v>
      </c>
      <c r="AI10" s="31">
        <v>0.21384354</v>
      </c>
      <c r="AJ10" s="31"/>
      <c r="AK10" s="31">
        <v>6614.6848060000002</v>
      </c>
      <c r="AL10" s="202">
        <v>0.8</v>
      </c>
      <c r="AM10" s="31">
        <v>29573.65711</v>
      </c>
      <c r="AN10" s="31">
        <v>7106.0281189999996</v>
      </c>
      <c r="AO10" s="31">
        <v>11116.293110000001</v>
      </c>
      <c r="AP10" s="31">
        <v>8617.1939949999996</v>
      </c>
      <c r="AQ10" s="31">
        <v>2149.7492980000002</v>
      </c>
      <c r="AR10" s="31">
        <v>370.84352639999997</v>
      </c>
      <c r="AS10" s="31">
        <v>235.52752029999999</v>
      </c>
      <c r="AT10" s="31">
        <v>2708.7089110000002</v>
      </c>
      <c r="AU10" s="31">
        <v>1575.2872580000001</v>
      </c>
      <c r="AV10" s="31">
        <v>1441.792432</v>
      </c>
      <c r="AW10" s="31">
        <v>761.54514740000002</v>
      </c>
      <c r="AX10" s="31">
        <v>413.77079309999999</v>
      </c>
      <c r="AY10" s="31">
        <v>181.9762178</v>
      </c>
      <c r="AZ10" s="31">
        <v>158.73903139999999</v>
      </c>
      <c r="BA10" s="31">
        <v>22331.837319999999</v>
      </c>
      <c r="BB10" s="202">
        <v>1</v>
      </c>
      <c r="BC10" s="31">
        <v>4.82180885</v>
      </c>
      <c r="BD10" s="31"/>
      <c r="BE10" s="31"/>
      <c r="BF10" s="31"/>
      <c r="BG10" s="31"/>
      <c r="BH10" s="31"/>
      <c r="BI10" s="31"/>
      <c r="BJ10" s="31"/>
      <c r="BK10" s="31"/>
      <c r="BL10" s="31"/>
      <c r="BM10" s="31"/>
      <c r="BN10" s="31"/>
      <c r="BO10" s="31"/>
      <c r="BP10" s="31"/>
      <c r="BQ10" s="31">
        <v>4.82180885</v>
      </c>
      <c r="BR10" s="202"/>
      <c r="BS10" s="31">
        <v>27627.53212</v>
      </c>
      <c r="BT10" s="31">
        <v>4772.3965040000003</v>
      </c>
      <c r="BU10" s="31">
        <v>8844.0364680000002</v>
      </c>
      <c r="BV10" s="31">
        <v>7373.2053990000004</v>
      </c>
      <c r="BW10" s="31">
        <v>1911.3273160000001</v>
      </c>
      <c r="BX10" s="31">
        <v>637.0470722</v>
      </c>
      <c r="BY10" s="31">
        <v>4089.5193650000001</v>
      </c>
      <c r="BZ10" s="88"/>
      <c r="CA10" s="88"/>
      <c r="CB10" s="88"/>
      <c r="CC10" s="88"/>
      <c r="CD10" s="88"/>
      <c r="CE10" s="88"/>
      <c r="CF10" s="88"/>
      <c r="CG10" s="34">
        <v>27627.53212</v>
      </c>
      <c r="CH10" s="201">
        <v>1</v>
      </c>
      <c r="CI10" s="34">
        <v>3495.0039579999998</v>
      </c>
      <c r="CJ10" s="34">
        <v>923.94694660000005</v>
      </c>
      <c r="CK10" s="34">
        <v>611.23487850000004</v>
      </c>
      <c r="CL10" s="34">
        <v>951.30908169999998</v>
      </c>
      <c r="CM10" s="34">
        <v>428.25896920000002</v>
      </c>
      <c r="CN10" s="34">
        <v>143.1507785</v>
      </c>
      <c r="CO10" s="34">
        <v>226.22253710000001</v>
      </c>
      <c r="CP10" s="34">
        <v>21.007812210000001</v>
      </c>
      <c r="CQ10" s="34">
        <v>244.776625</v>
      </c>
      <c r="CR10" s="34">
        <v>258.43847940000001</v>
      </c>
      <c r="CS10" s="34">
        <v>329.20167579999998</v>
      </c>
      <c r="CT10" s="34">
        <v>117.9742652</v>
      </c>
      <c r="CU10" s="34">
        <v>48.079402520000002</v>
      </c>
      <c r="CV10" s="34">
        <v>13.58783644</v>
      </c>
      <c r="CW10" s="34">
        <v>2461.7600000000002</v>
      </c>
      <c r="CX10" s="201">
        <v>0.91</v>
      </c>
      <c r="CY10" s="34">
        <v>1955.198214</v>
      </c>
      <c r="CZ10" s="34">
        <v>717.3531974</v>
      </c>
      <c r="DA10" s="34">
        <v>42.093095060000003</v>
      </c>
      <c r="DB10" s="34">
        <v>411.9838987</v>
      </c>
      <c r="DC10" s="34">
        <v>265.21003280000002</v>
      </c>
      <c r="DD10" s="34">
        <v>96.003299499999997</v>
      </c>
      <c r="DE10" s="34">
        <v>211.6739244</v>
      </c>
      <c r="DF10" s="34">
        <v>18.12187247</v>
      </c>
      <c r="DG10" s="34">
        <v>91.360433970000003</v>
      </c>
      <c r="DH10" s="34">
        <v>60.996386299999998</v>
      </c>
      <c r="DI10" s="34">
        <v>108.9738856</v>
      </c>
      <c r="DJ10" s="34">
        <v>10.21487254</v>
      </c>
      <c r="DK10" s="34">
        <v>4.8769468399999996</v>
      </c>
      <c r="DL10" s="34">
        <v>5.9241362000000004</v>
      </c>
      <c r="DM10" s="34">
        <v>1654.64</v>
      </c>
      <c r="DN10" s="201">
        <v>0.87</v>
      </c>
      <c r="DO10" s="34">
        <v>1539.805744</v>
      </c>
      <c r="DP10" s="34">
        <v>206.59374919999999</v>
      </c>
      <c r="DQ10" s="34">
        <v>569.14178340000001</v>
      </c>
      <c r="DR10" s="34">
        <v>539.3251831</v>
      </c>
      <c r="DS10" s="34">
        <v>163.0489364</v>
      </c>
      <c r="DT10" s="34">
        <v>47.147479009999998</v>
      </c>
      <c r="DU10" s="34">
        <v>14.548612650000001</v>
      </c>
      <c r="DV10" s="34">
        <v>2.88593974</v>
      </c>
      <c r="DW10" s="34">
        <v>153.41619109999999</v>
      </c>
      <c r="DX10" s="34">
        <v>197.44209309999999</v>
      </c>
      <c r="DY10" s="34">
        <v>220.22779019999999</v>
      </c>
      <c r="DZ10" s="34">
        <v>107.75939270000001</v>
      </c>
      <c r="EA10" s="34">
        <v>43.20245568</v>
      </c>
      <c r="EB10" s="34">
        <v>7.6637002399999998</v>
      </c>
      <c r="EC10" s="34">
        <v>807.12</v>
      </c>
      <c r="ED10" s="201">
        <v>1</v>
      </c>
      <c r="EE10" s="34"/>
      <c r="EF10" s="34"/>
      <c r="EG10" s="34"/>
      <c r="EH10" s="34"/>
      <c r="EI10" s="34"/>
      <c r="EJ10" s="34"/>
      <c r="EK10" s="34"/>
      <c r="EL10" s="34"/>
      <c r="EM10" s="34"/>
      <c r="EN10" s="34"/>
      <c r="EO10" s="34"/>
      <c r="EP10" s="34"/>
      <c r="EQ10" s="34"/>
      <c r="ER10" s="34"/>
      <c r="ES10" s="34"/>
      <c r="ET10" s="201"/>
      <c r="EU10" s="34">
        <v>2251.0570950000001</v>
      </c>
      <c r="EV10" s="34">
        <v>890.41334859999995</v>
      </c>
      <c r="EW10" s="34">
        <v>257.54708670000002</v>
      </c>
      <c r="EX10" s="34">
        <v>601.9195661</v>
      </c>
      <c r="EY10" s="34">
        <v>242.4745958</v>
      </c>
      <c r="EZ10" s="34">
        <v>86.153425749999997</v>
      </c>
      <c r="FA10" s="34">
        <v>172.549072</v>
      </c>
      <c r="FB10" s="165"/>
      <c r="FC10" s="165"/>
      <c r="FD10" s="165"/>
      <c r="FE10" s="165"/>
      <c r="FF10" s="165"/>
      <c r="FG10" s="165"/>
      <c r="FH10" s="165"/>
      <c r="FI10" s="34">
        <v>2251.0570950000001</v>
      </c>
      <c r="FJ10" s="201">
        <v>1</v>
      </c>
      <c r="FK10" s="32" t="s">
        <v>445</v>
      </c>
      <c r="FL10" s="32" t="s">
        <v>446</v>
      </c>
      <c r="FM10" s="32" t="s">
        <v>447</v>
      </c>
    </row>
    <row r="11" spans="1:170" ht="15" customHeight="1">
      <c r="A11" s="75" t="s">
        <v>321</v>
      </c>
      <c r="B11" s="60" t="s">
        <v>322</v>
      </c>
      <c r="C11" s="36" t="s">
        <v>177</v>
      </c>
      <c r="D11" s="74">
        <v>44926</v>
      </c>
      <c r="E11" s="58" t="s">
        <v>193</v>
      </c>
      <c r="F11" s="58" t="s">
        <v>191</v>
      </c>
      <c r="G11" s="59">
        <v>2786</v>
      </c>
      <c r="H11" s="31">
        <v>253</v>
      </c>
      <c r="I11" s="31">
        <v>8</v>
      </c>
      <c r="J11" s="31">
        <v>6</v>
      </c>
      <c r="K11" s="31">
        <v>1</v>
      </c>
      <c r="L11" s="31">
        <v>1</v>
      </c>
      <c r="M11" s="31">
        <v>2</v>
      </c>
      <c r="N11" s="31">
        <v>118</v>
      </c>
      <c r="O11" s="31">
        <v>31</v>
      </c>
      <c r="P11" s="31">
        <v>4</v>
      </c>
      <c r="Q11" s="31">
        <v>6</v>
      </c>
      <c r="R11" s="31">
        <v>2</v>
      </c>
      <c r="S11" s="31">
        <v>7</v>
      </c>
      <c r="T11" s="31">
        <v>1</v>
      </c>
      <c r="U11" s="31">
        <v>2618</v>
      </c>
      <c r="V11" s="202"/>
      <c r="W11" s="31">
        <v>658</v>
      </c>
      <c r="X11" s="31">
        <v>216</v>
      </c>
      <c r="Y11" s="31">
        <v>4</v>
      </c>
      <c r="Z11" s="31">
        <v>5</v>
      </c>
      <c r="AA11" s="31">
        <v>1</v>
      </c>
      <c r="AB11" s="31">
        <v>1</v>
      </c>
      <c r="AC11" s="31">
        <v>2</v>
      </c>
      <c r="AD11" s="31">
        <v>101</v>
      </c>
      <c r="AE11" s="31">
        <v>25</v>
      </c>
      <c r="AF11" s="31">
        <v>2</v>
      </c>
      <c r="AG11" s="31">
        <v>2</v>
      </c>
      <c r="AH11" s="31">
        <v>1</v>
      </c>
      <c r="AI11" s="31">
        <v>7</v>
      </c>
      <c r="AJ11" s="31">
        <v>1</v>
      </c>
      <c r="AK11" s="31">
        <v>519</v>
      </c>
      <c r="AL11" s="202">
        <v>0.17</v>
      </c>
      <c r="AM11" s="31">
        <v>783</v>
      </c>
      <c r="AN11" s="31">
        <v>37</v>
      </c>
      <c r="AO11" s="31">
        <v>5</v>
      </c>
      <c r="AP11" s="31">
        <v>1</v>
      </c>
      <c r="AQ11" s="31"/>
      <c r="AR11" s="31"/>
      <c r="AS11" s="31"/>
      <c r="AT11" s="31">
        <v>17</v>
      </c>
      <c r="AU11" s="31">
        <v>6</v>
      </c>
      <c r="AV11" s="31">
        <v>2</v>
      </c>
      <c r="AW11" s="31">
        <v>4</v>
      </c>
      <c r="AX11" s="31"/>
      <c r="AY11" s="31"/>
      <c r="AZ11" s="31"/>
      <c r="BA11" s="31">
        <v>754</v>
      </c>
      <c r="BB11" s="202">
        <v>0.02</v>
      </c>
      <c r="BC11" s="31">
        <v>1</v>
      </c>
      <c r="BD11" s="31"/>
      <c r="BE11" s="31"/>
      <c r="BF11" s="31"/>
      <c r="BG11" s="31"/>
      <c r="BH11" s="31"/>
      <c r="BI11" s="31"/>
      <c r="BJ11" s="31"/>
      <c r="BK11" s="31"/>
      <c r="BL11" s="31"/>
      <c r="BM11" s="31"/>
      <c r="BN11" s="31"/>
      <c r="BO11" s="31"/>
      <c r="BP11" s="31"/>
      <c r="BQ11" s="31">
        <v>1</v>
      </c>
      <c r="BR11" s="202">
        <v>0.77</v>
      </c>
      <c r="BS11" s="31">
        <v>103</v>
      </c>
      <c r="BT11" s="31">
        <v>102</v>
      </c>
      <c r="BU11" s="31"/>
      <c r="BV11" s="31">
        <v>1</v>
      </c>
      <c r="BW11" s="31"/>
      <c r="BX11" s="31"/>
      <c r="BY11" s="31"/>
      <c r="BZ11" s="88"/>
      <c r="CA11" s="88"/>
      <c r="CB11" s="88"/>
      <c r="CC11" s="88"/>
      <c r="CD11" s="88"/>
      <c r="CE11" s="88"/>
      <c r="CF11" s="88"/>
      <c r="CG11" s="34">
        <v>103</v>
      </c>
      <c r="CH11" s="201">
        <v>1</v>
      </c>
      <c r="CI11" s="34">
        <v>27</v>
      </c>
      <c r="CJ11" s="34"/>
      <c r="CK11" s="34"/>
      <c r="CL11" s="34"/>
      <c r="CM11" s="34"/>
      <c r="CN11" s="34"/>
      <c r="CO11" s="34"/>
      <c r="CP11" s="34"/>
      <c r="CQ11" s="34"/>
      <c r="CR11" s="34"/>
      <c r="CS11" s="34"/>
      <c r="CT11" s="34"/>
      <c r="CU11" s="34"/>
      <c r="CV11" s="34"/>
      <c r="CW11" s="34">
        <v>27</v>
      </c>
      <c r="CX11" s="201"/>
      <c r="CY11" s="34">
        <v>8</v>
      </c>
      <c r="CZ11" s="34"/>
      <c r="DA11" s="34"/>
      <c r="DB11" s="34"/>
      <c r="DC11" s="34"/>
      <c r="DD11" s="34"/>
      <c r="DE11" s="34"/>
      <c r="DF11" s="34"/>
      <c r="DG11" s="34"/>
      <c r="DH11" s="34"/>
      <c r="DI11" s="34"/>
      <c r="DJ11" s="34"/>
      <c r="DK11" s="34"/>
      <c r="DL11" s="34"/>
      <c r="DM11" s="34">
        <v>8</v>
      </c>
      <c r="DN11" s="201">
        <v>0</v>
      </c>
      <c r="DO11" s="34">
        <v>4</v>
      </c>
      <c r="DP11" s="34"/>
      <c r="DQ11" s="34"/>
      <c r="DR11" s="34"/>
      <c r="DS11" s="34"/>
      <c r="DT11" s="34"/>
      <c r="DU11" s="34"/>
      <c r="DV11" s="34"/>
      <c r="DW11" s="34"/>
      <c r="DX11" s="34"/>
      <c r="DY11" s="34"/>
      <c r="DZ11" s="34"/>
      <c r="EA11" s="34"/>
      <c r="EB11" s="34"/>
      <c r="EC11" s="34">
        <v>4</v>
      </c>
      <c r="ED11" s="201">
        <v>0</v>
      </c>
      <c r="EE11" s="34"/>
      <c r="EF11" s="34"/>
      <c r="EG11" s="34"/>
      <c r="EH11" s="34"/>
      <c r="EI11" s="34"/>
      <c r="EJ11" s="34"/>
      <c r="EK11" s="34"/>
      <c r="EL11" s="34"/>
      <c r="EM11" s="34"/>
      <c r="EN11" s="34"/>
      <c r="EO11" s="34"/>
      <c r="EP11" s="34"/>
      <c r="EQ11" s="34"/>
      <c r="ER11" s="34"/>
      <c r="ES11" s="34"/>
      <c r="ET11" s="201">
        <v>0</v>
      </c>
      <c r="EU11" s="34"/>
      <c r="EV11" s="34"/>
      <c r="EW11" s="34"/>
      <c r="EX11" s="34"/>
      <c r="EY11" s="34"/>
      <c r="EZ11" s="34"/>
      <c r="FA11" s="34"/>
      <c r="FB11" s="165"/>
      <c r="FC11" s="165"/>
      <c r="FD11" s="165"/>
      <c r="FE11" s="165"/>
      <c r="FF11" s="165"/>
      <c r="FG11" s="165"/>
      <c r="FH11" s="165"/>
      <c r="FI11" s="34"/>
      <c r="FJ11" s="201">
        <v>0</v>
      </c>
      <c r="FK11" s="32" t="s">
        <v>448</v>
      </c>
      <c r="FL11" s="198" t="s">
        <v>2389</v>
      </c>
      <c r="FM11" s="32" t="s">
        <v>336</v>
      </c>
    </row>
    <row r="12" spans="1:170" ht="15" customHeight="1">
      <c r="A12" s="36" t="s">
        <v>186</v>
      </c>
      <c r="B12" s="58" t="s">
        <v>187</v>
      </c>
      <c r="C12" s="36" t="s">
        <v>178</v>
      </c>
      <c r="D12" s="74">
        <v>44926</v>
      </c>
      <c r="E12" s="58" t="s">
        <v>193</v>
      </c>
      <c r="F12" s="58" t="s">
        <v>191</v>
      </c>
      <c r="G12" s="31">
        <v>1614.96</v>
      </c>
      <c r="H12" s="31">
        <v>565.08000000000004</v>
      </c>
      <c r="I12" s="31">
        <v>92.4</v>
      </c>
      <c r="J12" s="31">
        <v>40.04</v>
      </c>
      <c r="K12" s="31">
        <v>12.1</v>
      </c>
      <c r="L12" s="31">
        <v>8.6999999999999993</v>
      </c>
      <c r="M12" s="31">
        <v>20.58</v>
      </c>
      <c r="N12" s="31">
        <v>237.48</v>
      </c>
      <c r="O12" s="31">
        <v>290.19</v>
      </c>
      <c r="P12" s="31">
        <v>103.08</v>
      </c>
      <c r="Q12" s="31">
        <v>65.16</v>
      </c>
      <c r="R12" s="31">
        <v>37.58</v>
      </c>
      <c r="S12" s="31">
        <v>67.42</v>
      </c>
      <c r="T12" s="31">
        <v>102.76</v>
      </c>
      <c r="U12" s="31">
        <v>711.28</v>
      </c>
      <c r="V12" s="202"/>
      <c r="W12" s="31">
        <v>964.03</v>
      </c>
      <c r="X12" s="31">
        <v>326.61</v>
      </c>
      <c r="Y12" s="31">
        <v>43.25</v>
      </c>
      <c r="Z12" s="31">
        <v>26.7</v>
      </c>
      <c r="AA12" s="31">
        <v>4.54</v>
      </c>
      <c r="AB12" s="31">
        <v>2.25</v>
      </c>
      <c r="AC12" s="31">
        <v>3.29</v>
      </c>
      <c r="AD12" s="31">
        <v>104.8</v>
      </c>
      <c r="AE12" s="31">
        <v>178.91</v>
      </c>
      <c r="AF12" s="31">
        <v>60.99</v>
      </c>
      <c r="AG12" s="31">
        <v>41.91</v>
      </c>
      <c r="AH12" s="31">
        <v>27.58</v>
      </c>
      <c r="AI12" s="31">
        <v>36.369999999999997</v>
      </c>
      <c r="AJ12" s="31">
        <v>14.23</v>
      </c>
      <c r="AK12" s="31">
        <v>499.24</v>
      </c>
      <c r="AL12" s="202">
        <v>0</v>
      </c>
      <c r="AM12" s="31">
        <v>650.92999999999995</v>
      </c>
      <c r="AN12" s="31">
        <v>238.47</v>
      </c>
      <c r="AO12" s="31">
        <v>49.16</v>
      </c>
      <c r="AP12" s="31">
        <v>13.34</v>
      </c>
      <c r="AQ12" s="31">
        <v>7.57</v>
      </c>
      <c r="AR12" s="31">
        <v>6.44</v>
      </c>
      <c r="AS12" s="31">
        <v>17.29</v>
      </c>
      <c r="AT12" s="31">
        <v>132.68</v>
      </c>
      <c r="AU12" s="31">
        <v>111.28</v>
      </c>
      <c r="AV12" s="31">
        <v>42.09</v>
      </c>
      <c r="AW12" s="31">
        <v>23.25</v>
      </c>
      <c r="AX12" s="31">
        <v>10</v>
      </c>
      <c r="AY12" s="31">
        <v>31.05</v>
      </c>
      <c r="AZ12" s="31">
        <v>88.53</v>
      </c>
      <c r="BA12" s="31">
        <v>212.04</v>
      </c>
      <c r="BB12" s="202">
        <v>0</v>
      </c>
      <c r="BC12" s="31">
        <v>0</v>
      </c>
      <c r="BD12" s="31">
        <v>0</v>
      </c>
      <c r="BE12" s="31">
        <v>0</v>
      </c>
      <c r="BF12" s="31">
        <v>0</v>
      </c>
      <c r="BG12" s="31">
        <v>0</v>
      </c>
      <c r="BH12" s="31">
        <v>0</v>
      </c>
      <c r="BI12" s="31">
        <v>0</v>
      </c>
      <c r="BJ12" s="31">
        <v>0</v>
      </c>
      <c r="BK12" s="31">
        <v>0</v>
      </c>
      <c r="BL12" s="31">
        <v>0</v>
      </c>
      <c r="BM12" s="31">
        <v>0</v>
      </c>
      <c r="BN12" s="31">
        <v>0</v>
      </c>
      <c r="BO12" s="31">
        <v>0</v>
      </c>
      <c r="BP12" s="31">
        <v>0</v>
      </c>
      <c r="BQ12" s="31">
        <v>0</v>
      </c>
      <c r="BR12" s="202">
        <v>0</v>
      </c>
      <c r="BS12" s="31">
        <v>0</v>
      </c>
      <c r="BT12" s="31">
        <v>0</v>
      </c>
      <c r="BU12" s="31">
        <v>0</v>
      </c>
      <c r="BV12" s="31">
        <v>0</v>
      </c>
      <c r="BW12" s="31">
        <v>0</v>
      </c>
      <c r="BX12" s="31">
        <v>0</v>
      </c>
      <c r="BY12" s="31">
        <v>0</v>
      </c>
      <c r="BZ12" s="88"/>
      <c r="CA12" s="88"/>
      <c r="CB12" s="88"/>
      <c r="CC12" s="88"/>
      <c r="CD12" s="88"/>
      <c r="CE12" s="88"/>
      <c r="CF12" s="88"/>
      <c r="CG12" s="34">
        <v>0</v>
      </c>
      <c r="CH12" s="201">
        <v>0</v>
      </c>
      <c r="CI12" s="34">
        <v>0.77</v>
      </c>
      <c r="CJ12" s="34">
        <v>0</v>
      </c>
      <c r="CK12" s="34">
        <v>0</v>
      </c>
      <c r="CL12" s="34">
        <v>0</v>
      </c>
      <c r="CM12" s="34">
        <v>0</v>
      </c>
      <c r="CN12" s="34">
        <v>0</v>
      </c>
      <c r="CO12" s="34">
        <v>0</v>
      </c>
      <c r="CP12" s="34"/>
      <c r="CQ12" s="34"/>
      <c r="CR12" s="34">
        <v>0.24</v>
      </c>
      <c r="CS12" s="34"/>
      <c r="CT12" s="34"/>
      <c r="CU12" s="34"/>
      <c r="CV12" s="34">
        <v>0.18</v>
      </c>
      <c r="CW12" s="34">
        <v>0.35</v>
      </c>
      <c r="CX12" s="201">
        <v>0</v>
      </c>
      <c r="CY12" s="34">
        <v>0</v>
      </c>
      <c r="CZ12" s="34">
        <v>0</v>
      </c>
      <c r="DA12" s="34">
        <v>0</v>
      </c>
      <c r="DB12" s="34">
        <v>0</v>
      </c>
      <c r="DC12" s="34">
        <v>0</v>
      </c>
      <c r="DD12" s="34">
        <v>0</v>
      </c>
      <c r="DE12" s="34">
        <v>0</v>
      </c>
      <c r="DF12" s="34">
        <v>0</v>
      </c>
      <c r="DG12" s="34">
        <v>0</v>
      </c>
      <c r="DH12" s="34">
        <v>0</v>
      </c>
      <c r="DI12" s="34">
        <v>0</v>
      </c>
      <c r="DJ12" s="34">
        <v>0</v>
      </c>
      <c r="DK12" s="34">
        <v>0</v>
      </c>
      <c r="DL12" s="34">
        <v>0</v>
      </c>
      <c r="DM12" s="34">
        <v>0</v>
      </c>
      <c r="DN12" s="201">
        <v>0</v>
      </c>
      <c r="DO12" s="34">
        <v>0.77</v>
      </c>
      <c r="DP12" s="34">
        <v>0</v>
      </c>
      <c r="DQ12" s="34">
        <v>0</v>
      </c>
      <c r="DR12" s="34">
        <v>0</v>
      </c>
      <c r="DS12" s="34">
        <v>0</v>
      </c>
      <c r="DT12" s="34">
        <v>0</v>
      </c>
      <c r="DU12" s="34">
        <v>0</v>
      </c>
      <c r="DV12" s="34">
        <v>0</v>
      </c>
      <c r="DW12" s="34">
        <v>0</v>
      </c>
      <c r="DX12" s="34">
        <v>0.24</v>
      </c>
      <c r="DY12" s="34">
        <v>0</v>
      </c>
      <c r="DZ12" s="34">
        <v>0</v>
      </c>
      <c r="EA12" s="34">
        <v>0</v>
      </c>
      <c r="EB12" s="34">
        <v>0.18</v>
      </c>
      <c r="EC12" s="34">
        <v>0.35</v>
      </c>
      <c r="ED12" s="201">
        <v>0</v>
      </c>
      <c r="EE12" s="34">
        <v>0</v>
      </c>
      <c r="EF12" s="34">
        <v>0</v>
      </c>
      <c r="EG12" s="34">
        <v>0</v>
      </c>
      <c r="EH12" s="34">
        <v>0</v>
      </c>
      <c r="EI12" s="34">
        <v>0</v>
      </c>
      <c r="EJ12" s="34">
        <v>0</v>
      </c>
      <c r="EK12" s="34">
        <v>0</v>
      </c>
      <c r="EL12" s="34">
        <v>0</v>
      </c>
      <c r="EM12" s="34">
        <v>0</v>
      </c>
      <c r="EN12" s="34">
        <v>0</v>
      </c>
      <c r="EO12" s="34">
        <v>0</v>
      </c>
      <c r="EP12" s="34">
        <v>0</v>
      </c>
      <c r="EQ12" s="34">
        <v>0</v>
      </c>
      <c r="ER12" s="34">
        <v>0</v>
      </c>
      <c r="ES12" s="34">
        <v>0</v>
      </c>
      <c r="ET12" s="201">
        <v>0</v>
      </c>
      <c r="EU12" s="34">
        <v>0</v>
      </c>
      <c r="EV12" s="34">
        <v>0</v>
      </c>
      <c r="EW12" s="34">
        <v>0</v>
      </c>
      <c r="EX12" s="34">
        <v>0</v>
      </c>
      <c r="EY12" s="34">
        <v>0</v>
      </c>
      <c r="EZ12" s="34">
        <v>0</v>
      </c>
      <c r="FA12" s="34">
        <v>0</v>
      </c>
      <c r="FB12" s="165"/>
      <c r="FC12" s="165"/>
      <c r="FD12" s="165"/>
      <c r="FE12" s="165"/>
      <c r="FF12" s="165"/>
      <c r="FG12" s="165"/>
      <c r="FH12" s="165"/>
      <c r="FI12" s="34">
        <v>0</v>
      </c>
      <c r="FJ12" s="201">
        <v>0</v>
      </c>
      <c r="FK12" s="32" t="s">
        <v>2350</v>
      </c>
      <c r="FL12" s="198" t="s">
        <v>2389</v>
      </c>
      <c r="FM12" s="32" t="s">
        <v>337</v>
      </c>
    </row>
    <row r="13" spans="1:170" ht="15" customHeight="1">
      <c r="A13" s="36" t="s">
        <v>13</v>
      </c>
      <c r="B13" s="58" t="s">
        <v>323</v>
      </c>
      <c r="C13" s="36" t="s">
        <v>171</v>
      </c>
      <c r="D13" s="74">
        <v>44926</v>
      </c>
      <c r="E13" s="58" t="s">
        <v>193</v>
      </c>
      <c r="F13" s="58" t="s">
        <v>191</v>
      </c>
      <c r="G13" s="59">
        <v>12879</v>
      </c>
      <c r="H13" s="31">
        <v>692</v>
      </c>
      <c r="I13" s="31">
        <v>5945</v>
      </c>
      <c r="J13" s="31">
        <v>2646</v>
      </c>
      <c r="K13" s="31">
        <v>2290</v>
      </c>
      <c r="L13" s="31">
        <v>348</v>
      </c>
      <c r="M13" s="31">
        <v>537</v>
      </c>
      <c r="N13" s="31">
        <v>475</v>
      </c>
      <c r="O13" s="31">
        <v>459</v>
      </c>
      <c r="P13" s="31">
        <v>117</v>
      </c>
      <c r="Q13" s="31">
        <v>41</v>
      </c>
      <c r="R13" s="31">
        <v>64</v>
      </c>
      <c r="S13" s="31">
        <v>16</v>
      </c>
      <c r="T13" s="31">
        <v>29</v>
      </c>
      <c r="U13" s="31">
        <v>11679</v>
      </c>
      <c r="V13" s="202">
        <v>0.96</v>
      </c>
      <c r="W13" s="31">
        <v>4338</v>
      </c>
      <c r="X13" s="31">
        <v>213</v>
      </c>
      <c r="Y13" s="31">
        <v>710</v>
      </c>
      <c r="Z13" s="31">
        <v>664</v>
      </c>
      <c r="AA13" s="31">
        <v>1926</v>
      </c>
      <c r="AB13" s="31">
        <v>277</v>
      </c>
      <c r="AC13" s="31">
        <v>486</v>
      </c>
      <c r="AD13" s="34">
        <v>154</v>
      </c>
      <c r="AE13" s="34">
        <v>83</v>
      </c>
      <c r="AF13" s="34">
        <v>12</v>
      </c>
      <c r="AG13" s="34">
        <v>4</v>
      </c>
      <c r="AH13" s="34">
        <v>5</v>
      </c>
      <c r="AI13" s="34">
        <v>1</v>
      </c>
      <c r="AJ13" s="34">
        <v>3</v>
      </c>
      <c r="AK13" s="34">
        <v>4075</v>
      </c>
      <c r="AL13" s="201">
        <v>0.99</v>
      </c>
      <c r="AM13" s="34">
        <v>8351</v>
      </c>
      <c r="AN13" s="34">
        <v>473</v>
      </c>
      <c r="AO13" s="34">
        <v>5166</v>
      </c>
      <c r="AP13" s="34">
        <v>1937</v>
      </c>
      <c r="AQ13" s="34">
        <v>331</v>
      </c>
      <c r="AR13" s="34">
        <v>57</v>
      </c>
      <c r="AS13" s="34">
        <v>28</v>
      </c>
      <c r="AT13" s="34">
        <v>321</v>
      </c>
      <c r="AU13" s="34">
        <v>374</v>
      </c>
      <c r="AV13" s="34">
        <v>100</v>
      </c>
      <c r="AW13" s="34">
        <v>18</v>
      </c>
      <c r="AX13" s="34">
        <v>46</v>
      </c>
      <c r="AY13" s="34">
        <v>6</v>
      </c>
      <c r="AZ13" s="34">
        <v>10</v>
      </c>
      <c r="BA13" s="34">
        <v>7476</v>
      </c>
      <c r="BB13" s="201">
        <v>0.95</v>
      </c>
      <c r="BC13" s="34">
        <v>190</v>
      </c>
      <c r="BD13" s="34">
        <v>6</v>
      </c>
      <c r="BE13" s="34">
        <v>68</v>
      </c>
      <c r="BF13" s="34">
        <v>45</v>
      </c>
      <c r="BG13" s="34">
        <v>33</v>
      </c>
      <c r="BH13" s="34">
        <v>14</v>
      </c>
      <c r="BI13" s="34">
        <v>23</v>
      </c>
      <c r="BJ13" s="34">
        <v>0</v>
      </c>
      <c r="BK13" s="34">
        <v>1</v>
      </c>
      <c r="BL13" s="34">
        <v>4</v>
      </c>
      <c r="BM13" s="34">
        <v>18</v>
      </c>
      <c r="BN13" s="34">
        <v>13</v>
      </c>
      <c r="BO13" s="34">
        <v>8</v>
      </c>
      <c r="BP13" s="34">
        <v>16</v>
      </c>
      <c r="BQ13" s="34">
        <v>129</v>
      </c>
      <c r="BR13" s="201">
        <v>1</v>
      </c>
      <c r="BS13" s="34">
        <v>11739</v>
      </c>
      <c r="BT13" s="34">
        <v>588</v>
      </c>
      <c r="BU13" s="34">
        <v>5514</v>
      </c>
      <c r="BV13" s="34">
        <v>2558</v>
      </c>
      <c r="BW13" s="34">
        <v>2258</v>
      </c>
      <c r="BX13" s="34">
        <v>323</v>
      </c>
      <c r="BY13" s="34">
        <v>498</v>
      </c>
      <c r="BZ13" s="165"/>
      <c r="CA13" s="88"/>
      <c r="CB13" s="88"/>
      <c r="CC13" s="88"/>
      <c r="CD13" s="88"/>
      <c r="CE13" s="88"/>
      <c r="CF13" s="88"/>
      <c r="CG13" s="34">
        <v>11259</v>
      </c>
      <c r="CH13" s="201">
        <v>1</v>
      </c>
      <c r="CI13" s="34">
        <v>383</v>
      </c>
      <c r="CJ13" s="34"/>
      <c r="CK13" s="34">
        <v>361</v>
      </c>
      <c r="CL13" s="34"/>
      <c r="CM13" s="34"/>
      <c r="CN13" s="34"/>
      <c r="CO13" s="34"/>
      <c r="CP13" s="34"/>
      <c r="CQ13" s="34"/>
      <c r="CR13" s="34"/>
      <c r="CS13" s="34"/>
      <c r="CT13" s="34">
        <v>361</v>
      </c>
      <c r="CU13" s="34"/>
      <c r="CV13" s="34"/>
      <c r="CW13" s="34">
        <v>22</v>
      </c>
      <c r="CX13" s="201">
        <v>0</v>
      </c>
      <c r="CY13" s="34">
        <v>126</v>
      </c>
      <c r="CZ13" s="34"/>
      <c r="DA13" s="34">
        <v>110</v>
      </c>
      <c r="DB13" s="34"/>
      <c r="DC13" s="34"/>
      <c r="DD13" s="34"/>
      <c r="DE13" s="34"/>
      <c r="DF13" s="34"/>
      <c r="DG13" s="34"/>
      <c r="DH13" s="34"/>
      <c r="DI13" s="34"/>
      <c r="DJ13" s="34">
        <v>110</v>
      </c>
      <c r="DK13" s="34"/>
      <c r="DL13" s="34"/>
      <c r="DM13" s="34">
        <v>16</v>
      </c>
      <c r="DN13" s="201">
        <v>0</v>
      </c>
      <c r="DO13" s="34">
        <v>257</v>
      </c>
      <c r="DP13" s="34"/>
      <c r="DQ13" s="34">
        <v>251</v>
      </c>
      <c r="DR13" s="34"/>
      <c r="DS13" s="34"/>
      <c r="DT13" s="34"/>
      <c r="DU13" s="34"/>
      <c r="DV13" s="34"/>
      <c r="DW13" s="34"/>
      <c r="DX13" s="34"/>
      <c r="DY13" s="34"/>
      <c r="DZ13" s="34">
        <v>251</v>
      </c>
      <c r="EA13" s="34"/>
      <c r="EB13" s="34"/>
      <c r="EC13" s="34">
        <v>6</v>
      </c>
      <c r="ED13" s="201">
        <v>0</v>
      </c>
      <c r="EE13" s="34"/>
      <c r="EF13" s="34"/>
      <c r="EG13" s="34"/>
      <c r="EH13" s="34"/>
      <c r="EI13" s="34"/>
      <c r="EJ13" s="34"/>
      <c r="EK13" s="34"/>
      <c r="EL13" s="34"/>
      <c r="EM13" s="34"/>
      <c r="EN13" s="34"/>
      <c r="EO13" s="34"/>
      <c r="EP13" s="34"/>
      <c r="EQ13" s="34"/>
      <c r="ER13" s="34"/>
      <c r="ES13" s="34"/>
      <c r="ET13" s="201">
        <v>0</v>
      </c>
      <c r="EU13" s="34"/>
      <c r="EV13" s="34"/>
      <c r="EW13" s="34"/>
      <c r="EX13" s="34"/>
      <c r="EY13" s="34"/>
      <c r="EZ13" s="34"/>
      <c r="FA13" s="34"/>
      <c r="FB13" s="165"/>
      <c r="FC13" s="165"/>
      <c r="FD13" s="165"/>
      <c r="FE13" s="165"/>
      <c r="FF13" s="165"/>
      <c r="FG13" s="165"/>
      <c r="FH13" s="165"/>
      <c r="FI13" s="34"/>
      <c r="FJ13" s="201">
        <v>0</v>
      </c>
      <c r="FK13" s="32" t="s">
        <v>449</v>
      </c>
      <c r="FL13" s="198" t="s">
        <v>2389</v>
      </c>
      <c r="FM13" s="32" t="s">
        <v>2318</v>
      </c>
    </row>
    <row r="14" spans="1:170" ht="15" customHeight="1">
      <c r="A14" s="75" t="s">
        <v>61</v>
      </c>
      <c r="B14" s="60" t="s">
        <v>62</v>
      </c>
      <c r="C14" s="36" t="s">
        <v>177</v>
      </c>
      <c r="D14" s="74">
        <v>44926</v>
      </c>
      <c r="E14" s="58"/>
      <c r="F14" s="58"/>
      <c r="G14" s="34"/>
      <c r="H14" s="31"/>
      <c r="I14" s="31"/>
      <c r="J14" s="31"/>
      <c r="K14" s="31"/>
      <c r="L14" s="31"/>
      <c r="M14" s="31"/>
      <c r="N14" s="31"/>
      <c r="O14" s="31"/>
      <c r="P14" s="31"/>
      <c r="Q14" s="31"/>
      <c r="R14" s="31"/>
      <c r="S14" s="34"/>
      <c r="T14" s="31"/>
      <c r="U14" s="31"/>
      <c r="V14" s="202"/>
      <c r="W14" s="31"/>
      <c r="X14" s="31"/>
      <c r="Y14" s="34"/>
      <c r="Z14" s="34"/>
      <c r="AA14" s="31"/>
      <c r="AB14" s="31"/>
      <c r="AC14" s="34"/>
      <c r="AD14" s="31"/>
      <c r="AE14" s="31"/>
      <c r="AF14" s="31"/>
      <c r="AG14" s="31"/>
      <c r="AH14" s="31"/>
      <c r="AI14" s="31"/>
      <c r="AJ14" s="31"/>
      <c r="AK14" s="31"/>
      <c r="AL14" s="202"/>
      <c r="AM14" s="31"/>
      <c r="AN14" s="31"/>
      <c r="AO14" s="31"/>
      <c r="AP14" s="31"/>
      <c r="AQ14" s="31"/>
      <c r="AR14" s="31"/>
      <c r="AS14" s="31"/>
      <c r="AT14" s="31"/>
      <c r="AU14" s="31"/>
      <c r="AV14" s="31"/>
      <c r="AW14" s="31"/>
      <c r="AX14" s="31"/>
      <c r="AY14" s="31"/>
      <c r="AZ14" s="31"/>
      <c r="BA14" s="31"/>
      <c r="BB14" s="202"/>
      <c r="BC14" s="31"/>
      <c r="BD14" s="31"/>
      <c r="BE14" s="31"/>
      <c r="BF14" s="31"/>
      <c r="BG14" s="31"/>
      <c r="BH14" s="31"/>
      <c r="BI14" s="31"/>
      <c r="BJ14" s="31"/>
      <c r="BK14" s="31"/>
      <c r="BL14" s="31"/>
      <c r="BM14" s="31"/>
      <c r="BN14" s="31"/>
      <c r="BO14" s="31"/>
      <c r="BP14" s="31"/>
      <c r="BQ14" s="31"/>
      <c r="BR14" s="202"/>
      <c r="BS14" s="31"/>
      <c r="BT14" s="31"/>
      <c r="BU14" s="31"/>
      <c r="BV14" s="31"/>
      <c r="BW14" s="31"/>
      <c r="BX14" s="31"/>
      <c r="BY14" s="31"/>
      <c r="BZ14" s="88"/>
      <c r="CA14" s="88"/>
      <c r="CB14" s="88"/>
      <c r="CC14" s="88"/>
      <c r="CD14" s="88"/>
      <c r="CE14" s="88"/>
      <c r="CF14" s="88"/>
      <c r="CG14" s="34"/>
      <c r="CH14" s="201"/>
      <c r="CI14" s="34"/>
      <c r="CJ14" s="34"/>
      <c r="CK14" s="34"/>
      <c r="CL14" s="34"/>
      <c r="CM14" s="34"/>
      <c r="CN14" s="34"/>
      <c r="CO14" s="34"/>
      <c r="CP14" s="34"/>
      <c r="CQ14" s="34"/>
      <c r="CR14" s="34"/>
      <c r="CS14" s="34"/>
      <c r="CT14" s="34"/>
      <c r="CU14" s="34"/>
      <c r="CV14" s="34"/>
      <c r="CW14" s="34"/>
      <c r="CX14" s="201"/>
      <c r="CY14" s="34"/>
      <c r="CZ14" s="34"/>
      <c r="DA14" s="34"/>
      <c r="DB14" s="34"/>
      <c r="DC14" s="34"/>
      <c r="DD14" s="34"/>
      <c r="DE14" s="34"/>
      <c r="DF14" s="34"/>
      <c r="DG14" s="34"/>
      <c r="DH14" s="34"/>
      <c r="DI14" s="34"/>
      <c r="DJ14" s="34"/>
      <c r="DK14" s="34"/>
      <c r="DL14" s="34"/>
      <c r="DM14" s="34"/>
      <c r="DN14" s="201"/>
      <c r="DO14" s="34"/>
      <c r="DP14" s="34"/>
      <c r="DQ14" s="34"/>
      <c r="DR14" s="34"/>
      <c r="DS14" s="34"/>
      <c r="DT14" s="34"/>
      <c r="DU14" s="34"/>
      <c r="DV14" s="34"/>
      <c r="DW14" s="34"/>
      <c r="DX14" s="34"/>
      <c r="DY14" s="34"/>
      <c r="DZ14" s="34"/>
      <c r="EA14" s="34"/>
      <c r="EB14" s="34"/>
      <c r="EC14" s="34"/>
      <c r="ED14" s="201"/>
      <c r="EE14" s="34"/>
      <c r="EF14" s="34"/>
      <c r="EG14" s="34"/>
      <c r="EH14" s="34"/>
      <c r="EI14" s="34"/>
      <c r="EJ14" s="34"/>
      <c r="EK14" s="34"/>
      <c r="EL14" s="34"/>
      <c r="EM14" s="34"/>
      <c r="EN14" s="34"/>
      <c r="EO14" s="34"/>
      <c r="EP14" s="34"/>
      <c r="EQ14" s="34"/>
      <c r="ER14" s="34"/>
      <c r="ES14" s="34"/>
      <c r="ET14" s="201"/>
      <c r="EU14" s="34"/>
      <c r="EV14" s="34"/>
      <c r="EW14" s="34"/>
      <c r="EX14" s="34"/>
      <c r="EY14" s="34"/>
      <c r="EZ14" s="34"/>
      <c r="FA14" s="34"/>
      <c r="FB14" s="165"/>
      <c r="FC14" s="165"/>
      <c r="FD14" s="165"/>
      <c r="FE14" s="165"/>
      <c r="FF14" s="165"/>
      <c r="FG14" s="165"/>
      <c r="FH14" s="165"/>
      <c r="FI14" s="34"/>
      <c r="FJ14" s="201"/>
      <c r="FK14" s="32" t="s">
        <v>450</v>
      </c>
      <c r="FL14" s="198" t="s">
        <v>2389</v>
      </c>
      <c r="FM14" s="32" t="s">
        <v>338</v>
      </c>
    </row>
    <row r="15" spans="1:170" ht="15" customHeight="1">
      <c r="A15" s="58" t="s">
        <v>48</v>
      </c>
      <c r="B15" s="58" t="s">
        <v>49</v>
      </c>
      <c r="C15" s="36" t="s">
        <v>163</v>
      </c>
      <c r="D15" s="74">
        <v>44926</v>
      </c>
      <c r="E15" s="58"/>
      <c r="F15" s="58"/>
      <c r="G15" s="31"/>
      <c r="H15" s="31"/>
      <c r="I15" s="31"/>
      <c r="J15" s="31"/>
      <c r="K15" s="31"/>
      <c r="L15" s="31"/>
      <c r="M15" s="31"/>
      <c r="N15" s="31"/>
      <c r="O15" s="31"/>
      <c r="P15" s="31"/>
      <c r="Q15" s="31"/>
      <c r="R15" s="31"/>
      <c r="S15" s="31"/>
      <c r="T15" s="31"/>
      <c r="U15" s="31"/>
      <c r="V15" s="202"/>
      <c r="W15" s="31"/>
      <c r="X15" s="31"/>
      <c r="Y15" s="31"/>
      <c r="Z15" s="31"/>
      <c r="AA15" s="31"/>
      <c r="AB15" s="31"/>
      <c r="AC15" s="31"/>
      <c r="AD15" s="31"/>
      <c r="AE15" s="31"/>
      <c r="AF15" s="31"/>
      <c r="AG15" s="31"/>
      <c r="AH15" s="31"/>
      <c r="AI15" s="31"/>
      <c r="AJ15" s="31"/>
      <c r="AK15" s="31"/>
      <c r="AL15" s="202"/>
      <c r="AM15" s="31"/>
      <c r="AN15" s="31"/>
      <c r="AO15" s="31"/>
      <c r="AP15" s="31"/>
      <c r="AQ15" s="31"/>
      <c r="AR15" s="31"/>
      <c r="AS15" s="31"/>
      <c r="AT15" s="31"/>
      <c r="AU15" s="31"/>
      <c r="AV15" s="31"/>
      <c r="AW15" s="31"/>
      <c r="AX15" s="31"/>
      <c r="AY15" s="31"/>
      <c r="AZ15" s="31"/>
      <c r="BA15" s="31"/>
      <c r="BB15" s="202"/>
      <c r="BC15" s="31"/>
      <c r="BD15" s="31"/>
      <c r="BE15" s="31"/>
      <c r="BF15" s="31"/>
      <c r="BG15" s="31"/>
      <c r="BH15" s="31"/>
      <c r="BI15" s="31"/>
      <c r="BJ15" s="31"/>
      <c r="BK15" s="31"/>
      <c r="BL15" s="31"/>
      <c r="BM15" s="31"/>
      <c r="BN15" s="31"/>
      <c r="BO15" s="31"/>
      <c r="BP15" s="31"/>
      <c r="BQ15" s="31"/>
      <c r="BR15" s="202"/>
      <c r="BS15" s="31"/>
      <c r="BT15" s="31"/>
      <c r="BU15" s="31"/>
      <c r="BV15" s="31"/>
      <c r="BW15" s="31"/>
      <c r="BX15" s="31"/>
      <c r="BY15" s="31"/>
      <c r="BZ15" s="88"/>
      <c r="CA15" s="88"/>
      <c r="CB15" s="88"/>
      <c r="CC15" s="88"/>
      <c r="CD15" s="88"/>
      <c r="CE15" s="88"/>
      <c r="CF15" s="88"/>
      <c r="CG15" s="34"/>
      <c r="CH15" s="201"/>
      <c r="CI15" s="34"/>
      <c r="CJ15" s="34"/>
      <c r="CK15" s="34"/>
      <c r="CL15" s="34"/>
      <c r="CM15" s="34"/>
      <c r="CN15" s="34"/>
      <c r="CO15" s="34"/>
      <c r="CP15" s="34"/>
      <c r="CQ15" s="34"/>
      <c r="CR15" s="34"/>
      <c r="CS15" s="34"/>
      <c r="CT15" s="34"/>
      <c r="CU15" s="34"/>
      <c r="CV15" s="34"/>
      <c r="CW15" s="34"/>
      <c r="CX15" s="201"/>
      <c r="CY15" s="34"/>
      <c r="CZ15" s="34"/>
      <c r="DA15" s="34"/>
      <c r="DB15" s="34"/>
      <c r="DC15" s="34"/>
      <c r="DD15" s="34"/>
      <c r="DE15" s="34"/>
      <c r="DF15" s="34"/>
      <c r="DG15" s="34"/>
      <c r="DH15" s="34"/>
      <c r="DI15" s="34"/>
      <c r="DJ15" s="34"/>
      <c r="DK15" s="34"/>
      <c r="DL15" s="34"/>
      <c r="DM15" s="34"/>
      <c r="DN15" s="201"/>
      <c r="DO15" s="34"/>
      <c r="DP15" s="34"/>
      <c r="DQ15" s="34"/>
      <c r="DR15" s="34"/>
      <c r="DS15" s="34"/>
      <c r="DT15" s="34"/>
      <c r="DU15" s="34"/>
      <c r="DV15" s="34"/>
      <c r="DW15" s="34"/>
      <c r="DX15" s="34"/>
      <c r="DY15" s="34"/>
      <c r="DZ15" s="34"/>
      <c r="EA15" s="34"/>
      <c r="EB15" s="34"/>
      <c r="EC15" s="34"/>
      <c r="ED15" s="201"/>
      <c r="EE15" s="34"/>
      <c r="EF15" s="34"/>
      <c r="EG15" s="34"/>
      <c r="EH15" s="34"/>
      <c r="EI15" s="34"/>
      <c r="EJ15" s="34"/>
      <c r="EK15" s="34"/>
      <c r="EL15" s="34"/>
      <c r="EM15" s="34"/>
      <c r="EN15" s="34"/>
      <c r="EO15" s="34"/>
      <c r="EP15" s="34"/>
      <c r="EQ15" s="34"/>
      <c r="ER15" s="34"/>
      <c r="ES15" s="34"/>
      <c r="ET15" s="201"/>
      <c r="EU15" s="34"/>
      <c r="EV15" s="34"/>
      <c r="EW15" s="34"/>
      <c r="EX15" s="34"/>
      <c r="EY15" s="34"/>
      <c r="EZ15" s="34"/>
      <c r="FA15" s="34"/>
      <c r="FB15" s="165"/>
      <c r="FC15" s="165"/>
      <c r="FD15" s="165"/>
      <c r="FE15" s="165"/>
      <c r="FF15" s="165"/>
      <c r="FG15" s="165"/>
      <c r="FH15" s="165"/>
      <c r="FI15" s="34"/>
      <c r="FJ15" s="201"/>
      <c r="FK15" s="32" t="s">
        <v>451</v>
      </c>
      <c r="FL15" s="198" t="s">
        <v>2389</v>
      </c>
      <c r="FM15" s="32" t="s">
        <v>297</v>
      </c>
    </row>
    <row r="16" spans="1:170" ht="15" customHeight="1">
      <c r="A16" s="75" t="s">
        <v>324</v>
      </c>
      <c r="B16" s="60" t="s">
        <v>325</v>
      </c>
      <c r="C16" s="36" t="s">
        <v>170</v>
      </c>
      <c r="D16" s="74">
        <v>44926</v>
      </c>
      <c r="E16" s="58" t="s">
        <v>193</v>
      </c>
      <c r="F16" s="58" t="s">
        <v>191</v>
      </c>
      <c r="G16" s="59">
        <v>11524.09</v>
      </c>
      <c r="H16" s="31">
        <v>1705.44</v>
      </c>
      <c r="I16" s="31">
        <v>3997.12</v>
      </c>
      <c r="J16" s="31">
        <v>2667.13</v>
      </c>
      <c r="K16" s="31">
        <v>1277.75</v>
      </c>
      <c r="L16" s="31">
        <v>614.44000000000005</v>
      </c>
      <c r="M16" s="31">
        <v>221.25</v>
      </c>
      <c r="N16" s="31">
        <v>443.84</v>
      </c>
      <c r="O16" s="31">
        <v>198</v>
      </c>
      <c r="P16" s="31">
        <v>198.84</v>
      </c>
      <c r="Q16" s="31">
        <v>381.82</v>
      </c>
      <c r="R16" s="31">
        <v>880.6</v>
      </c>
      <c r="S16" s="31">
        <v>481.45</v>
      </c>
      <c r="T16" s="31">
        <v>681.94</v>
      </c>
      <c r="U16" s="31">
        <v>8257.61</v>
      </c>
      <c r="V16" s="202">
        <v>0.874</v>
      </c>
      <c r="W16" s="31">
        <v>122.55</v>
      </c>
      <c r="X16" s="31">
        <v>48.35</v>
      </c>
      <c r="Y16" s="31">
        <v>1.06</v>
      </c>
      <c r="Z16" s="31">
        <v>6.44</v>
      </c>
      <c r="AA16" s="31">
        <v>0.6</v>
      </c>
      <c r="AB16" s="31">
        <v>7.04</v>
      </c>
      <c r="AC16" s="31">
        <v>0.61</v>
      </c>
      <c r="AD16" s="31"/>
      <c r="AE16" s="31"/>
      <c r="AF16" s="31">
        <v>4.17</v>
      </c>
      <c r="AG16" s="31">
        <v>5.91</v>
      </c>
      <c r="AH16" s="31">
        <v>32.020000000000003</v>
      </c>
      <c r="AI16" s="31">
        <v>0.5</v>
      </c>
      <c r="AJ16" s="31">
        <v>14.78</v>
      </c>
      <c r="AK16" s="31">
        <v>65.17</v>
      </c>
      <c r="AL16" s="202">
        <v>0.104</v>
      </c>
      <c r="AM16" s="31">
        <v>11401.32</v>
      </c>
      <c r="AN16" s="31">
        <v>1657.09</v>
      </c>
      <c r="AO16" s="31">
        <v>3995.91</v>
      </c>
      <c r="AP16" s="31">
        <v>2660.62</v>
      </c>
      <c r="AQ16" s="31">
        <v>1277.1500000000001</v>
      </c>
      <c r="AR16" s="31">
        <v>607.4</v>
      </c>
      <c r="AS16" s="31">
        <v>220.64</v>
      </c>
      <c r="AT16" s="31">
        <v>443.84</v>
      </c>
      <c r="AU16" s="31">
        <v>198</v>
      </c>
      <c r="AV16" s="31">
        <v>194.67</v>
      </c>
      <c r="AW16" s="31">
        <v>375.91</v>
      </c>
      <c r="AX16" s="31">
        <v>848.58</v>
      </c>
      <c r="AY16" s="31">
        <v>480.81</v>
      </c>
      <c r="AZ16" s="31">
        <v>667.12</v>
      </c>
      <c r="BA16" s="31">
        <v>8192.39</v>
      </c>
      <c r="BB16" s="202">
        <v>0.88200000000000001</v>
      </c>
      <c r="BC16" s="31">
        <v>0.22</v>
      </c>
      <c r="BD16" s="31"/>
      <c r="BE16" s="31">
        <v>0.14000000000000001</v>
      </c>
      <c r="BF16" s="31">
        <v>7.0000000000000007E-2</v>
      </c>
      <c r="BG16" s="31"/>
      <c r="BH16" s="31"/>
      <c r="BI16" s="31"/>
      <c r="BJ16" s="31"/>
      <c r="BK16" s="31"/>
      <c r="BL16" s="31"/>
      <c r="BM16" s="31"/>
      <c r="BN16" s="31"/>
      <c r="BO16" s="31">
        <v>0.14000000000000001</v>
      </c>
      <c r="BP16" s="31">
        <v>7.0000000000000007E-2</v>
      </c>
      <c r="BQ16" s="31">
        <v>0.01</v>
      </c>
      <c r="BR16" s="202">
        <v>0</v>
      </c>
      <c r="BS16" s="31">
        <v>7214.66</v>
      </c>
      <c r="BT16" s="31">
        <v>790.82</v>
      </c>
      <c r="BU16" s="31">
        <v>2715.07</v>
      </c>
      <c r="BV16" s="31">
        <v>1994.54</v>
      </c>
      <c r="BW16" s="31">
        <v>1043.52</v>
      </c>
      <c r="BX16" s="31">
        <v>522.63</v>
      </c>
      <c r="BY16" s="31">
        <v>148.1</v>
      </c>
      <c r="BZ16" s="88"/>
      <c r="CA16" s="88"/>
      <c r="CB16" s="88"/>
      <c r="CC16" s="88"/>
      <c r="CD16" s="88"/>
      <c r="CE16" s="88"/>
      <c r="CF16" s="88"/>
      <c r="CG16" s="34">
        <v>7214.66</v>
      </c>
      <c r="CH16" s="201">
        <v>1</v>
      </c>
      <c r="CI16" s="34"/>
      <c r="CJ16" s="34"/>
      <c r="CK16" s="34"/>
      <c r="CL16" s="34"/>
      <c r="CM16" s="34"/>
      <c r="CN16" s="34"/>
      <c r="CO16" s="34"/>
      <c r="CP16" s="34"/>
      <c r="CQ16" s="34"/>
      <c r="CR16" s="34"/>
      <c r="CS16" s="34"/>
      <c r="CT16" s="34"/>
      <c r="CU16" s="34"/>
      <c r="CV16" s="34"/>
      <c r="CW16" s="34"/>
      <c r="CX16" s="201"/>
      <c r="CY16" s="34"/>
      <c r="CZ16" s="34"/>
      <c r="DA16" s="34"/>
      <c r="DB16" s="34"/>
      <c r="DC16" s="34"/>
      <c r="DD16" s="34"/>
      <c r="DE16" s="34"/>
      <c r="DF16" s="34"/>
      <c r="DG16" s="34"/>
      <c r="DH16" s="34"/>
      <c r="DI16" s="34"/>
      <c r="DJ16" s="34"/>
      <c r="DK16" s="34"/>
      <c r="DL16" s="34"/>
      <c r="DM16" s="34"/>
      <c r="DN16" s="201"/>
      <c r="DO16" s="34"/>
      <c r="DP16" s="34"/>
      <c r="DQ16" s="34"/>
      <c r="DR16" s="34"/>
      <c r="DS16" s="34"/>
      <c r="DT16" s="34"/>
      <c r="DU16" s="34"/>
      <c r="DV16" s="34"/>
      <c r="DW16" s="34"/>
      <c r="DX16" s="34"/>
      <c r="DY16" s="34"/>
      <c r="DZ16" s="34"/>
      <c r="EA16" s="34"/>
      <c r="EB16" s="34"/>
      <c r="EC16" s="34"/>
      <c r="ED16" s="201"/>
      <c r="EE16" s="34"/>
      <c r="EF16" s="34"/>
      <c r="EG16" s="34"/>
      <c r="EH16" s="34"/>
      <c r="EI16" s="34"/>
      <c r="EJ16" s="34"/>
      <c r="EK16" s="34"/>
      <c r="EL16" s="34"/>
      <c r="EM16" s="34"/>
      <c r="EN16" s="34"/>
      <c r="EO16" s="34"/>
      <c r="EP16" s="34"/>
      <c r="EQ16" s="34"/>
      <c r="ER16" s="34"/>
      <c r="ES16" s="34"/>
      <c r="ET16" s="201"/>
      <c r="EU16" s="34"/>
      <c r="EV16" s="34"/>
      <c r="EW16" s="34"/>
      <c r="EX16" s="34"/>
      <c r="EY16" s="34"/>
      <c r="EZ16" s="34"/>
      <c r="FA16" s="34"/>
      <c r="FB16" s="165"/>
      <c r="FC16" s="165"/>
      <c r="FD16" s="165"/>
      <c r="FE16" s="165"/>
      <c r="FF16" s="165"/>
      <c r="FG16" s="165"/>
      <c r="FH16" s="165"/>
      <c r="FI16" s="34"/>
      <c r="FJ16" s="201"/>
      <c r="FK16" s="32" t="s">
        <v>452</v>
      </c>
      <c r="FL16" s="198" t="s">
        <v>2389</v>
      </c>
      <c r="FM16" s="32" t="s">
        <v>453</v>
      </c>
    </row>
    <row r="17" spans="1:169" ht="15" customHeight="1">
      <c r="A17" s="36" t="s">
        <v>111</v>
      </c>
      <c r="B17" s="58" t="s">
        <v>112</v>
      </c>
      <c r="C17" s="36" t="s">
        <v>170</v>
      </c>
      <c r="D17" s="74">
        <v>44926</v>
      </c>
      <c r="E17" s="58" t="s">
        <v>193</v>
      </c>
      <c r="F17" s="58" t="s">
        <v>191</v>
      </c>
      <c r="G17" s="31">
        <v>37579.4</v>
      </c>
      <c r="H17" s="31">
        <v>7760.2</v>
      </c>
      <c r="I17" s="31">
        <v>19094.2</v>
      </c>
      <c r="J17" s="31">
        <v>3923</v>
      </c>
      <c r="K17" s="31">
        <v>3471.9</v>
      </c>
      <c r="L17" s="31">
        <v>262</v>
      </c>
      <c r="M17" s="31">
        <v>187.9</v>
      </c>
      <c r="N17" s="31">
        <v>797.6</v>
      </c>
      <c r="O17" s="31">
        <v>409.9</v>
      </c>
      <c r="P17" s="31">
        <v>545.20000000000005</v>
      </c>
      <c r="Q17" s="31">
        <v>942.2</v>
      </c>
      <c r="R17" s="31">
        <v>1493.2</v>
      </c>
      <c r="S17" s="31">
        <v>2332.8000000000002</v>
      </c>
      <c r="T17" s="31">
        <v>3752.8</v>
      </c>
      <c r="U17" s="31">
        <v>27305.599999999999</v>
      </c>
      <c r="V17" s="202">
        <v>0.89</v>
      </c>
      <c r="W17" s="31">
        <v>6455.3</v>
      </c>
      <c r="X17" s="31">
        <v>2065.5</v>
      </c>
      <c r="Y17" s="31">
        <v>1584.9</v>
      </c>
      <c r="Z17" s="31">
        <v>176.2</v>
      </c>
      <c r="AA17" s="31">
        <v>169.1</v>
      </c>
      <c r="AB17" s="31">
        <v>10.9</v>
      </c>
      <c r="AC17" s="31">
        <v>25.1</v>
      </c>
      <c r="AD17" s="31">
        <v>113.4</v>
      </c>
      <c r="AE17" s="31">
        <v>29.4</v>
      </c>
      <c r="AF17" s="31">
        <v>48.9</v>
      </c>
      <c r="AG17" s="31">
        <v>71.5</v>
      </c>
      <c r="AH17" s="31">
        <v>56</v>
      </c>
      <c r="AI17" s="31">
        <v>60.6</v>
      </c>
      <c r="AJ17" s="31">
        <v>116.7</v>
      </c>
      <c r="AK17" s="31">
        <v>5958.8</v>
      </c>
      <c r="AL17" s="202">
        <v>0.59599999999999997</v>
      </c>
      <c r="AM17" s="31">
        <v>31099.8</v>
      </c>
      <c r="AN17" s="31">
        <v>5694.7</v>
      </c>
      <c r="AO17" s="31">
        <v>17509.3</v>
      </c>
      <c r="AP17" s="31">
        <v>3746.8</v>
      </c>
      <c r="AQ17" s="31">
        <v>3302.8</v>
      </c>
      <c r="AR17" s="31">
        <v>251</v>
      </c>
      <c r="AS17" s="31">
        <v>162.80000000000001</v>
      </c>
      <c r="AT17" s="31">
        <v>684.3</v>
      </c>
      <c r="AU17" s="31">
        <v>380.5</v>
      </c>
      <c r="AV17" s="31">
        <v>496.3</v>
      </c>
      <c r="AW17" s="31">
        <v>870.7</v>
      </c>
      <c r="AX17" s="31">
        <v>1437.2</v>
      </c>
      <c r="AY17" s="31">
        <v>2272.3000000000002</v>
      </c>
      <c r="AZ17" s="31">
        <v>3636.1</v>
      </c>
      <c r="BA17" s="31">
        <v>21322.400000000001</v>
      </c>
      <c r="BB17" s="202">
        <v>0.97299999999999998</v>
      </c>
      <c r="BC17" s="31">
        <v>24.4</v>
      </c>
      <c r="BD17" s="31"/>
      <c r="BE17" s="31"/>
      <c r="BF17" s="31"/>
      <c r="BG17" s="31"/>
      <c r="BH17" s="31"/>
      <c r="BI17" s="31"/>
      <c r="BJ17" s="31"/>
      <c r="BK17" s="31"/>
      <c r="BL17" s="31"/>
      <c r="BM17" s="31"/>
      <c r="BN17" s="31"/>
      <c r="BO17" s="31"/>
      <c r="BP17" s="31"/>
      <c r="BQ17" s="31">
        <v>24.4</v>
      </c>
      <c r="BR17" s="202">
        <v>0</v>
      </c>
      <c r="BS17" s="31">
        <v>27605.9</v>
      </c>
      <c r="BT17" s="31">
        <v>6344.8</v>
      </c>
      <c r="BU17" s="31">
        <v>16367.3</v>
      </c>
      <c r="BV17" s="31">
        <v>2169.1999999999998</v>
      </c>
      <c r="BW17" s="31">
        <v>2724.6</v>
      </c>
      <c r="BX17" s="31"/>
      <c r="BY17" s="31"/>
      <c r="BZ17" s="88"/>
      <c r="CA17" s="88"/>
      <c r="CB17" s="88"/>
      <c r="CC17" s="88"/>
      <c r="CD17" s="88"/>
      <c r="CE17" s="88"/>
      <c r="CF17" s="88"/>
      <c r="CG17" s="34">
        <v>24302.9</v>
      </c>
      <c r="CH17" s="201">
        <v>1</v>
      </c>
      <c r="CI17" s="34"/>
      <c r="CJ17" s="34"/>
      <c r="CK17" s="34"/>
      <c r="CL17" s="34"/>
      <c r="CM17" s="34"/>
      <c r="CN17" s="34"/>
      <c r="CO17" s="34"/>
      <c r="CP17" s="34"/>
      <c r="CQ17" s="34"/>
      <c r="CR17" s="34"/>
      <c r="CS17" s="34"/>
      <c r="CT17" s="34"/>
      <c r="CU17" s="34"/>
      <c r="CV17" s="34"/>
      <c r="CW17" s="34"/>
      <c r="CX17" s="201"/>
      <c r="CY17" s="34"/>
      <c r="CZ17" s="34"/>
      <c r="DA17" s="34"/>
      <c r="DB17" s="34"/>
      <c r="DC17" s="34"/>
      <c r="DD17" s="34"/>
      <c r="DE17" s="34"/>
      <c r="DF17" s="34"/>
      <c r="DG17" s="34"/>
      <c r="DH17" s="34"/>
      <c r="DI17" s="34"/>
      <c r="DJ17" s="34"/>
      <c r="DK17" s="34"/>
      <c r="DL17" s="34"/>
      <c r="DM17" s="34"/>
      <c r="DN17" s="201"/>
      <c r="DO17" s="34"/>
      <c r="DP17" s="34"/>
      <c r="DQ17" s="34"/>
      <c r="DR17" s="34"/>
      <c r="DS17" s="34"/>
      <c r="DT17" s="34"/>
      <c r="DU17" s="34"/>
      <c r="DV17" s="34"/>
      <c r="DW17" s="34"/>
      <c r="DX17" s="34"/>
      <c r="DY17" s="34"/>
      <c r="DZ17" s="34"/>
      <c r="EA17" s="34"/>
      <c r="EB17" s="34"/>
      <c r="EC17" s="34"/>
      <c r="ED17" s="201"/>
      <c r="EE17" s="34"/>
      <c r="EF17" s="34"/>
      <c r="EG17" s="34"/>
      <c r="EH17" s="34"/>
      <c r="EI17" s="34"/>
      <c r="EJ17" s="34"/>
      <c r="EK17" s="34"/>
      <c r="EL17" s="34"/>
      <c r="EM17" s="34"/>
      <c r="EN17" s="34"/>
      <c r="EO17" s="34"/>
      <c r="EP17" s="34"/>
      <c r="EQ17" s="34"/>
      <c r="ER17" s="34"/>
      <c r="ES17" s="34"/>
      <c r="ET17" s="201"/>
      <c r="EU17" s="34"/>
      <c r="EV17" s="34"/>
      <c r="EW17" s="34"/>
      <c r="EX17" s="34"/>
      <c r="EY17" s="34"/>
      <c r="EZ17" s="34"/>
      <c r="FA17" s="34"/>
      <c r="FB17" s="165"/>
      <c r="FC17" s="165"/>
      <c r="FD17" s="165"/>
      <c r="FE17" s="165"/>
      <c r="FF17" s="165"/>
      <c r="FG17" s="165"/>
      <c r="FH17" s="165"/>
      <c r="FI17" s="34"/>
      <c r="FJ17" s="201"/>
      <c r="FK17" s="32" t="s">
        <v>454</v>
      </c>
      <c r="FL17" s="198" t="s">
        <v>2389</v>
      </c>
      <c r="FM17" s="32" t="s">
        <v>455</v>
      </c>
    </row>
    <row r="18" spans="1:169" ht="15" customHeight="1">
      <c r="A18" s="36" t="s">
        <v>110</v>
      </c>
      <c r="B18" s="58" t="s">
        <v>375</v>
      </c>
      <c r="C18" s="36" t="s">
        <v>170</v>
      </c>
      <c r="D18" s="74">
        <v>44926</v>
      </c>
      <c r="E18" s="58" t="s">
        <v>193</v>
      </c>
      <c r="F18" s="58" t="s">
        <v>190</v>
      </c>
      <c r="G18" s="59">
        <v>8048582</v>
      </c>
      <c r="H18" s="31">
        <v>365394</v>
      </c>
      <c r="I18" s="31">
        <v>1007435</v>
      </c>
      <c r="J18" s="31">
        <v>1316110</v>
      </c>
      <c r="K18" s="31">
        <v>631053</v>
      </c>
      <c r="L18" s="31">
        <v>888364</v>
      </c>
      <c r="M18" s="31">
        <v>371343</v>
      </c>
      <c r="N18" s="31">
        <v>193151</v>
      </c>
      <c r="O18" s="31">
        <v>79775</v>
      </c>
      <c r="P18" s="31">
        <v>105942</v>
      </c>
      <c r="Q18" s="31">
        <v>186867</v>
      </c>
      <c r="R18" s="31">
        <v>174366</v>
      </c>
      <c r="S18" s="31">
        <v>167636</v>
      </c>
      <c r="T18" s="31">
        <v>304142</v>
      </c>
      <c r="U18" s="31">
        <v>4113971</v>
      </c>
      <c r="V18" s="202">
        <v>0.81850000000000001</v>
      </c>
      <c r="W18" s="31">
        <v>4072337</v>
      </c>
      <c r="X18" s="31">
        <v>133417</v>
      </c>
      <c r="Y18" s="31">
        <v>281065</v>
      </c>
      <c r="Z18" s="31">
        <v>650244</v>
      </c>
      <c r="AA18" s="31">
        <v>477204</v>
      </c>
      <c r="AB18" s="31">
        <v>597636</v>
      </c>
      <c r="AC18" s="31">
        <v>199174</v>
      </c>
      <c r="AD18" s="31">
        <v>104478</v>
      </c>
      <c r="AE18" s="31">
        <v>40504</v>
      </c>
      <c r="AF18" s="31">
        <v>64547</v>
      </c>
      <c r="AG18" s="31">
        <v>113177</v>
      </c>
      <c r="AH18" s="31">
        <v>72908</v>
      </c>
      <c r="AI18" s="31">
        <v>52188</v>
      </c>
      <c r="AJ18" s="31">
        <v>101511</v>
      </c>
      <c r="AK18" s="31">
        <v>2098095</v>
      </c>
      <c r="AL18" s="202">
        <v>0.85289999999999999</v>
      </c>
      <c r="AM18" s="31">
        <v>3969139</v>
      </c>
      <c r="AN18" s="31">
        <v>231977</v>
      </c>
      <c r="AO18" s="31">
        <v>726370</v>
      </c>
      <c r="AP18" s="31">
        <v>665866</v>
      </c>
      <c r="AQ18" s="31">
        <v>153849</v>
      </c>
      <c r="AR18" s="31">
        <v>290728</v>
      </c>
      <c r="AS18" s="31">
        <v>172169</v>
      </c>
      <c r="AT18" s="31">
        <v>88673</v>
      </c>
      <c r="AU18" s="31">
        <v>39271</v>
      </c>
      <c r="AV18" s="31">
        <v>41395</v>
      </c>
      <c r="AW18" s="31">
        <v>73690</v>
      </c>
      <c r="AX18" s="31">
        <v>101458</v>
      </c>
      <c r="AY18" s="31">
        <v>115448</v>
      </c>
      <c r="AZ18" s="31">
        <v>202631</v>
      </c>
      <c r="BA18" s="31">
        <v>2015876</v>
      </c>
      <c r="BB18" s="202">
        <v>0.78259999999999996</v>
      </c>
      <c r="BC18" s="31">
        <v>7106</v>
      </c>
      <c r="BD18" s="31"/>
      <c r="BE18" s="31"/>
      <c r="BF18" s="31"/>
      <c r="BG18" s="31"/>
      <c r="BH18" s="31"/>
      <c r="BI18" s="31"/>
      <c r="BJ18" s="31"/>
      <c r="BK18" s="31"/>
      <c r="BL18" s="31"/>
      <c r="BM18" s="31"/>
      <c r="BN18" s="31"/>
      <c r="BO18" s="31"/>
      <c r="BP18" s="31"/>
      <c r="BQ18" s="31"/>
      <c r="BR18" s="202">
        <v>0</v>
      </c>
      <c r="BS18" s="31">
        <v>3376123</v>
      </c>
      <c r="BT18" s="31">
        <v>108666</v>
      </c>
      <c r="BU18" s="31">
        <v>652357</v>
      </c>
      <c r="BV18" s="31">
        <v>1023344</v>
      </c>
      <c r="BW18" s="31">
        <v>483449</v>
      </c>
      <c r="BX18" s="31">
        <v>808889</v>
      </c>
      <c r="BY18" s="31">
        <v>290385</v>
      </c>
      <c r="BZ18" s="88"/>
      <c r="CA18" s="88"/>
      <c r="CB18" s="88"/>
      <c r="CC18" s="88"/>
      <c r="CD18" s="88"/>
      <c r="CE18" s="88"/>
      <c r="CF18" s="88"/>
      <c r="CG18" s="34">
        <v>3367091</v>
      </c>
      <c r="CH18" s="201">
        <v>1</v>
      </c>
      <c r="CI18" s="34">
        <v>3892297</v>
      </c>
      <c r="CJ18" s="34">
        <v>6026</v>
      </c>
      <c r="CK18" s="34">
        <v>8776</v>
      </c>
      <c r="CL18" s="34">
        <v>8458</v>
      </c>
      <c r="CM18" s="34">
        <v>2889</v>
      </c>
      <c r="CN18" s="34">
        <v>8647</v>
      </c>
      <c r="CO18" s="34">
        <v>2580</v>
      </c>
      <c r="CP18" s="34">
        <v>1501</v>
      </c>
      <c r="CQ18" s="34">
        <v>133</v>
      </c>
      <c r="CR18" s="34">
        <v>706</v>
      </c>
      <c r="CS18" s="34">
        <v>667</v>
      </c>
      <c r="CT18" s="34">
        <v>786</v>
      </c>
      <c r="CU18" s="34">
        <v>1204</v>
      </c>
      <c r="CV18" s="34">
        <v>3424</v>
      </c>
      <c r="CW18" s="34">
        <v>34823</v>
      </c>
      <c r="CX18" s="201">
        <v>0.83099999999999996</v>
      </c>
      <c r="CY18" s="34">
        <v>147541</v>
      </c>
      <c r="CZ18" s="34"/>
      <c r="DA18" s="34"/>
      <c r="DB18" s="34"/>
      <c r="DC18" s="34"/>
      <c r="DD18" s="34">
        <v>27</v>
      </c>
      <c r="DE18" s="34">
        <v>19</v>
      </c>
      <c r="DF18" s="34"/>
      <c r="DG18" s="34"/>
      <c r="DH18" s="34"/>
      <c r="DI18" s="34"/>
      <c r="DJ18" s="34"/>
      <c r="DK18" s="34"/>
      <c r="DL18" s="34">
        <v>19</v>
      </c>
      <c r="DM18" s="34">
        <v>67</v>
      </c>
      <c r="DN18" s="201">
        <v>0.4002</v>
      </c>
      <c r="DO18" s="34">
        <v>3744756</v>
      </c>
      <c r="DP18" s="34">
        <v>6026</v>
      </c>
      <c r="DQ18" s="34">
        <v>8776</v>
      </c>
      <c r="DR18" s="34">
        <v>8458</v>
      </c>
      <c r="DS18" s="34">
        <v>2889</v>
      </c>
      <c r="DT18" s="34">
        <v>8620</v>
      </c>
      <c r="DU18" s="34">
        <v>2561</v>
      </c>
      <c r="DV18" s="34">
        <v>1501</v>
      </c>
      <c r="DW18" s="34">
        <v>133</v>
      </c>
      <c r="DX18" s="34">
        <v>706</v>
      </c>
      <c r="DY18" s="34">
        <v>667</v>
      </c>
      <c r="DZ18" s="34">
        <v>786</v>
      </c>
      <c r="EA18" s="34">
        <v>1204</v>
      </c>
      <c r="EB18" s="34">
        <v>3405</v>
      </c>
      <c r="EC18" s="34">
        <v>34755</v>
      </c>
      <c r="ED18" s="201">
        <v>0.83179999999999998</v>
      </c>
      <c r="EE18" s="34"/>
      <c r="EF18" s="34"/>
      <c r="EG18" s="34"/>
      <c r="EH18" s="34"/>
      <c r="EI18" s="34"/>
      <c r="EJ18" s="34"/>
      <c r="EK18" s="34"/>
      <c r="EL18" s="34"/>
      <c r="EM18" s="34"/>
      <c r="EN18" s="34"/>
      <c r="EO18" s="34"/>
      <c r="EP18" s="34"/>
      <c r="EQ18" s="34"/>
      <c r="ER18" s="34"/>
      <c r="ES18" s="34"/>
      <c r="ET18" s="201">
        <v>0</v>
      </c>
      <c r="EU18" s="34">
        <v>28875</v>
      </c>
      <c r="EV18" s="34">
        <v>4102</v>
      </c>
      <c r="EW18" s="34">
        <v>6864</v>
      </c>
      <c r="EX18" s="34">
        <v>6127</v>
      </c>
      <c r="EY18" s="34">
        <v>1776</v>
      </c>
      <c r="EZ18" s="34">
        <v>7733</v>
      </c>
      <c r="FA18" s="34">
        <v>2335</v>
      </c>
      <c r="FB18" s="165"/>
      <c r="FC18" s="165"/>
      <c r="FD18" s="165"/>
      <c r="FE18" s="165"/>
      <c r="FF18" s="165"/>
      <c r="FG18" s="165"/>
      <c r="FH18" s="165"/>
      <c r="FI18" s="34">
        <v>28937</v>
      </c>
      <c r="FJ18" s="201">
        <v>1</v>
      </c>
      <c r="FK18" s="32" t="s">
        <v>456</v>
      </c>
      <c r="FL18" s="198" t="s">
        <v>2389</v>
      </c>
      <c r="FM18" s="32" t="s">
        <v>339</v>
      </c>
    </row>
    <row r="19" spans="1:169" ht="15" customHeight="1">
      <c r="A19" s="36" t="s">
        <v>118</v>
      </c>
      <c r="B19" s="58" t="s">
        <v>119</v>
      </c>
      <c r="C19" s="36" t="s">
        <v>175</v>
      </c>
      <c r="D19" s="74">
        <v>44926</v>
      </c>
      <c r="E19" s="58" t="s">
        <v>193</v>
      </c>
      <c r="F19" s="58" t="s">
        <v>191</v>
      </c>
      <c r="G19" s="31">
        <v>82682</v>
      </c>
      <c r="H19" s="31">
        <v>8935</v>
      </c>
      <c r="I19" s="31">
        <v>27231</v>
      </c>
      <c r="J19" s="31">
        <v>18171</v>
      </c>
      <c r="K19" s="31">
        <v>3995</v>
      </c>
      <c r="L19" s="31">
        <v>1150</v>
      </c>
      <c r="M19" s="31">
        <v>588</v>
      </c>
      <c r="N19" s="31">
        <v>1023</v>
      </c>
      <c r="O19" s="31">
        <v>1421</v>
      </c>
      <c r="P19" s="31">
        <v>1978</v>
      </c>
      <c r="Q19" s="31">
        <v>6026</v>
      </c>
      <c r="R19" s="31">
        <v>34792</v>
      </c>
      <c r="S19" s="31">
        <v>5357</v>
      </c>
      <c r="T19" s="31">
        <v>8231</v>
      </c>
      <c r="U19" s="31">
        <v>23855</v>
      </c>
      <c r="V19" s="202">
        <v>5.2299999999999999E-2</v>
      </c>
      <c r="W19" s="31">
        <v>10645</v>
      </c>
      <c r="X19" s="31">
        <v>1188</v>
      </c>
      <c r="Y19" s="31">
        <v>1534</v>
      </c>
      <c r="Z19" s="31">
        <v>950</v>
      </c>
      <c r="AA19" s="31">
        <v>310</v>
      </c>
      <c r="AB19" s="31">
        <v>104</v>
      </c>
      <c r="AC19" s="31">
        <v>56</v>
      </c>
      <c r="AD19" s="31">
        <v>245</v>
      </c>
      <c r="AE19" s="31">
        <v>418</v>
      </c>
      <c r="AF19" s="31">
        <v>686</v>
      </c>
      <c r="AG19" s="31">
        <v>693</v>
      </c>
      <c r="AH19" s="31">
        <v>1340</v>
      </c>
      <c r="AI19" s="31">
        <v>313</v>
      </c>
      <c r="AJ19" s="31">
        <v>392</v>
      </c>
      <c r="AK19" s="31">
        <v>6559</v>
      </c>
      <c r="AL19" s="202">
        <v>8.6999999999999994E-3</v>
      </c>
      <c r="AM19" s="31">
        <v>71318</v>
      </c>
      <c r="AN19" s="31">
        <v>7747</v>
      </c>
      <c r="AO19" s="31">
        <v>25697</v>
      </c>
      <c r="AP19" s="31">
        <v>17221</v>
      </c>
      <c r="AQ19" s="31">
        <v>3685</v>
      </c>
      <c r="AR19" s="31">
        <v>1046</v>
      </c>
      <c r="AS19" s="31">
        <v>532</v>
      </c>
      <c r="AT19" s="31">
        <v>778</v>
      </c>
      <c r="AU19" s="31">
        <v>1003</v>
      </c>
      <c r="AV19" s="31">
        <v>1292</v>
      </c>
      <c r="AW19" s="31">
        <v>5333</v>
      </c>
      <c r="AX19" s="31">
        <v>33452</v>
      </c>
      <c r="AY19" s="31">
        <v>5044</v>
      </c>
      <c r="AZ19" s="31">
        <v>7839</v>
      </c>
      <c r="BA19" s="31">
        <v>16577</v>
      </c>
      <c r="BB19" s="202">
        <v>7.1800000000000003E-2</v>
      </c>
      <c r="BC19" s="31">
        <v>719</v>
      </c>
      <c r="BD19" s="31">
        <v>0</v>
      </c>
      <c r="BE19" s="31">
        <v>0</v>
      </c>
      <c r="BF19" s="31">
        <v>0</v>
      </c>
      <c r="BG19" s="31">
        <v>0</v>
      </c>
      <c r="BH19" s="31">
        <v>0</v>
      </c>
      <c r="BI19" s="31">
        <v>0</v>
      </c>
      <c r="BJ19" s="31">
        <v>0</v>
      </c>
      <c r="BK19" s="31">
        <v>0</v>
      </c>
      <c r="BL19" s="31">
        <v>0</v>
      </c>
      <c r="BM19" s="31">
        <v>0</v>
      </c>
      <c r="BN19" s="31">
        <v>0</v>
      </c>
      <c r="BO19" s="31">
        <v>0</v>
      </c>
      <c r="BP19" s="31">
        <v>0</v>
      </c>
      <c r="BQ19" s="31">
        <v>719</v>
      </c>
      <c r="BR19" s="202">
        <v>0</v>
      </c>
      <c r="BS19" s="31">
        <v>1248</v>
      </c>
      <c r="BT19" s="31">
        <v>260</v>
      </c>
      <c r="BU19" s="31">
        <v>447</v>
      </c>
      <c r="BV19" s="31">
        <v>417</v>
      </c>
      <c r="BW19" s="31">
        <v>102</v>
      </c>
      <c r="BX19" s="31">
        <v>19</v>
      </c>
      <c r="BY19" s="31">
        <v>3</v>
      </c>
      <c r="BZ19" s="88"/>
      <c r="CA19" s="88"/>
      <c r="CB19" s="88"/>
      <c r="CC19" s="88"/>
      <c r="CD19" s="88"/>
      <c r="CE19" s="88"/>
      <c r="CF19" s="88"/>
      <c r="CG19" s="34">
        <v>1248</v>
      </c>
      <c r="CH19" s="201">
        <v>1</v>
      </c>
      <c r="CI19" s="34">
        <v>36863</v>
      </c>
      <c r="CJ19" s="34">
        <v>0</v>
      </c>
      <c r="CK19" s="34">
        <v>0</v>
      </c>
      <c r="CL19" s="34">
        <v>0</v>
      </c>
      <c r="CM19" s="34">
        <v>0</v>
      </c>
      <c r="CN19" s="34">
        <v>0</v>
      </c>
      <c r="CO19" s="34">
        <v>0</v>
      </c>
      <c r="CP19" s="34">
        <v>5</v>
      </c>
      <c r="CQ19" s="34">
        <v>174</v>
      </c>
      <c r="CR19" s="34">
        <v>428</v>
      </c>
      <c r="CS19" s="34">
        <v>14</v>
      </c>
      <c r="CT19" s="34">
        <v>6</v>
      </c>
      <c r="CU19" s="34">
        <v>1</v>
      </c>
      <c r="CV19" s="34">
        <v>0</v>
      </c>
      <c r="CW19" s="34">
        <v>36234</v>
      </c>
      <c r="CX19" s="201">
        <v>0</v>
      </c>
      <c r="CY19" s="34">
        <v>14291</v>
      </c>
      <c r="CZ19" s="34">
        <v>0</v>
      </c>
      <c r="DA19" s="34">
        <v>0</v>
      </c>
      <c r="DB19" s="34">
        <v>0</v>
      </c>
      <c r="DC19" s="34">
        <v>0</v>
      </c>
      <c r="DD19" s="34">
        <v>0</v>
      </c>
      <c r="DE19" s="34">
        <v>0</v>
      </c>
      <c r="DF19" s="34">
        <v>4</v>
      </c>
      <c r="DG19" s="34">
        <v>94</v>
      </c>
      <c r="DH19" s="34">
        <v>191</v>
      </c>
      <c r="DI19" s="34">
        <v>2</v>
      </c>
      <c r="DJ19" s="34">
        <v>3</v>
      </c>
      <c r="DK19" s="34">
        <v>0</v>
      </c>
      <c r="DL19" s="34">
        <v>0</v>
      </c>
      <c r="DM19" s="34">
        <v>13997</v>
      </c>
      <c r="DN19" s="201">
        <v>0</v>
      </c>
      <c r="DO19" s="34">
        <v>22259</v>
      </c>
      <c r="DP19" s="34">
        <v>0</v>
      </c>
      <c r="DQ19" s="34">
        <v>0</v>
      </c>
      <c r="DR19" s="34">
        <v>0</v>
      </c>
      <c r="DS19" s="34">
        <v>0</v>
      </c>
      <c r="DT19" s="34">
        <v>0</v>
      </c>
      <c r="DU19" s="34">
        <v>0</v>
      </c>
      <c r="DV19" s="34">
        <v>1</v>
      </c>
      <c r="DW19" s="34">
        <v>80</v>
      </c>
      <c r="DX19" s="34">
        <v>237</v>
      </c>
      <c r="DY19" s="34">
        <v>12</v>
      </c>
      <c r="DZ19" s="34">
        <v>3</v>
      </c>
      <c r="EA19" s="34">
        <v>1</v>
      </c>
      <c r="EB19" s="34">
        <v>0</v>
      </c>
      <c r="EC19" s="34">
        <v>21924</v>
      </c>
      <c r="ED19" s="201">
        <v>0</v>
      </c>
      <c r="EE19" s="34">
        <v>313</v>
      </c>
      <c r="EF19" s="34">
        <v>0</v>
      </c>
      <c r="EG19" s="34">
        <v>0</v>
      </c>
      <c r="EH19" s="34">
        <v>0</v>
      </c>
      <c r="EI19" s="34">
        <v>0</v>
      </c>
      <c r="EJ19" s="34">
        <v>0</v>
      </c>
      <c r="EK19" s="34">
        <v>0</v>
      </c>
      <c r="EL19" s="34">
        <v>0</v>
      </c>
      <c r="EM19" s="34">
        <v>0</v>
      </c>
      <c r="EN19" s="34">
        <v>0</v>
      </c>
      <c r="EO19" s="34">
        <v>0</v>
      </c>
      <c r="EP19" s="34">
        <v>0</v>
      </c>
      <c r="EQ19" s="34">
        <v>0</v>
      </c>
      <c r="ER19" s="34">
        <v>0</v>
      </c>
      <c r="ES19" s="34">
        <v>313</v>
      </c>
      <c r="ET19" s="201">
        <v>0</v>
      </c>
      <c r="EU19" s="34">
        <v>0</v>
      </c>
      <c r="EV19" s="34">
        <v>0</v>
      </c>
      <c r="EW19" s="34">
        <v>0</v>
      </c>
      <c r="EX19" s="34">
        <v>0</v>
      </c>
      <c r="EY19" s="34">
        <v>0</v>
      </c>
      <c r="EZ19" s="34">
        <v>0</v>
      </c>
      <c r="FA19" s="34">
        <v>0</v>
      </c>
      <c r="FB19" s="165"/>
      <c r="FC19" s="165"/>
      <c r="FD19" s="165"/>
      <c r="FE19" s="165"/>
      <c r="FF19" s="165"/>
      <c r="FG19" s="165"/>
      <c r="FH19" s="165"/>
      <c r="FI19" s="34">
        <v>0</v>
      </c>
      <c r="FJ19" s="201">
        <v>0</v>
      </c>
      <c r="FK19" s="32" t="s">
        <v>457</v>
      </c>
      <c r="FL19" s="32" t="s">
        <v>458</v>
      </c>
      <c r="FM19" s="32" t="s">
        <v>459</v>
      </c>
    </row>
    <row r="20" spans="1:169" ht="15" customHeight="1">
      <c r="A20" s="36" t="s">
        <v>79</v>
      </c>
      <c r="B20" s="58" t="s">
        <v>80</v>
      </c>
      <c r="C20" s="36" t="s">
        <v>170</v>
      </c>
      <c r="D20" s="74">
        <v>44926</v>
      </c>
      <c r="E20" s="58" t="s">
        <v>193</v>
      </c>
      <c r="F20" s="58" t="s">
        <v>190</v>
      </c>
      <c r="G20" s="31">
        <v>41258406</v>
      </c>
      <c r="H20" s="31">
        <v>2980193</v>
      </c>
      <c r="I20" s="31">
        <v>7108247</v>
      </c>
      <c r="J20" s="31">
        <v>4594011</v>
      </c>
      <c r="K20" s="31">
        <v>2868719</v>
      </c>
      <c r="L20" s="31">
        <v>728743</v>
      </c>
      <c r="M20" s="31">
        <v>342915</v>
      </c>
      <c r="N20" s="31">
        <v>887447</v>
      </c>
      <c r="O20" s="31">
        <v>368731</v>
      </c>
      <c r="P20" s="31">
        <v>454454</v>
      </c>
      <c r="Q20" s="31">
        <v>748056</v>
      </c>
      <c r="R20" s="31">
        <v>1009841</v>
      </c>
      <c r="S20" s="31">
        <v>1262734</v>
      </c>
      <c r="T20" s="31">
        <v>1604014</v>
      </c>
      <c r="U20" s="31">
        <v>23369820</v>
      </c>
      <c r="V20" s="202">
        <v>0.52580000000000005</v>
      </c>
      <c r="W20" s="31">
        <v>12631361</v>
      </c>
      <c r="X20" s="31">
        <v>337269</v>
      </c>
      <c r="Y20" s="31">
        <v>490995</v>
      </c>
      <c r="Z20" s="31">
        <v>1477799</v>
      </c>
      <c r="AA20" s="31">
        <v>1711726</v>
      </c>
      <c r="AB20" s="31">
        <v>372352</v>
      </c>
      <c r="AC20" s="31">
        <v>67469</v>
      </c>
      <c r="AD20" s="31">
        <v>152819</v>
      </c>
      <c r="AE20" s="31">
        <v>71307</v>
      </c>
      <c r="AF20" s="31">
        <v>119156</v>
      </c>
      <c r="AG20" s="31">
        <v>106396</v>
      </c>
      <c r="AH20" s="31">
        <v>73131</v>
      </c>
      <c r="AI20" s="31">
        <v>58392</v>
      </c>
      <c r="AJ20" s="31">
        <v>94749</v>
      </c>
      <c r="AK20" s="31">
        <v>8485936</v>
      </c>
      <c r="AL20" s="202">
        <v>0.4456</v>
      </c>
      <c r="AM20" s="31">
        <v>28072796</v>
      </c>
      <c r="AN20" s="31">
        <v>2642924</v>
      </c>
      <c r="AO20" s="31">
        <v>6617252</v>
      </c>
      <c r="AP20" s="31">
        <v>3116212</v>
      </c>
      <c r="AQ20" s="31">
        <v>1156993</v>
      </c>
      <c r="AR20" s="31">
        <v>356391</v>
      </c>
      <c r="AS20" s="31">
        <v>275446</v>
      </c>
      <c r="AT20" s="31">
        <v>734627</v>
      </c>
      <c r="AU20" s="31">
        <v>297424</v>
      </c>
      <c r="AV20" s="31">
        <v>335298</v>
      </c>
      <c r="AW20" s="31">
        <v>641659</v>
      </c>
      <c r="AX20" s="31">
        <v>936711</v>
      </c>
      <c r="AY20" s="31">
        <v>1204342</v>
      </c>
      <c r="AZ20" s="31">
        <v>1509265</v>
      </c>
      <c r="BA20" s="31">
        <v>14362186</v>
      </c>
      <c r="BB20" s="202">
        <v>0.59219999999999995</v>
      </c>
      <c r="BC20" s="31">
        <v>554249</v>
      </c>
      <c r="BD20" s="31"/>
      <c r="BE20" s="31"/>
      <c r="BF20" s="31"/>
      <c r="BG20" s="31"/>
      <c r="BH20" s="31"/>
      <c r="BI20" s="31"/>
      <c r="BJ20" s="31"/>
      <c r="BK20" s="31"/>
      <c r="BL20" s="31"/>
      <c r="BM20" s="31"/>
      <c r="BN20" s="31"/>
      <c r="BO20" s="31"/>
      <c r="BP20" s="31"/>
      <c r="BQ20" s="31">
        <v>521698</v>
      </c>
      <c r="BR20" s="202">
        <v>0</v>
      </c>
      <c r="BS20" s="31">
        <v>12358968</v>
      </c>
      <c r="BT20" s="31">
        <v>1451028</v>
      </c>
      <c r="BU20" s="31">
        <v>4760425</v>
      </c>
      <c r="BV20" s="31">
        <v>3112575</v>
      </c>
      <c r="BW20" s="31">
        <v>2301149</v>
      </c>
      <c r="BX20" s="31">
        <v>535025</v>
      </c>
      <c r="BY20" s="31">
        <v>127348</v>
      </c>
      <c r="BZ20" s="88"/>
      <c r="CA20" s="88"/>
      <c r="CB20" s="88"/>
      <c r="CC20" s="88"/>
      <c r="CD20" s="88"/>
      <c r="CE20" s="88"/>
      <c r="CF20" s="88"/>
      <c r="CG20" s="34">
        <v>12287549</v>
      </c>
      <c r="CH20" s="201">
        <v>1</v>
      </c>
      <c r="CI20" s="34">
        <v>62633</v>
      </c>
      <c r="CJ20" s="34">
        <v>5731</v>
      </c>
      <c r="CK20" s="34">
        <v>10018</v>
      </c>
      <c r="CL20" s="34">
        <v>5280</v>
      </c>
      <c r="CM20" s="34">
        <v>3548</v>
      </c>
      <c r="CN20" s="34">
        <v>918</v>
      </c>
      <c r="CO20" s="34">
        <v>1436</v>
      </c>
      <c r="CP20" s="34">
        <v>3299</v>
      </c>
      <c r="CQ20" s="34">
        <v>563</v>
      </c>
      <c r="CR20" s="34">
        <v>873</v>
      </c>
      <c r="CS20" s="34">
        <v>782</v>
      </c>
      <c r="CT20" s="34">
        <v>1379</v>
      </c>
      <c r="CU20" s="34">
        <v>2838</v>
      </c>
      <c r="CV20" s="34">
        <v>1401</v>
      </c>
      <c r="CW20" s="34">
        <v>34408</v>
      </c>
      <c r="CX20" s="201">
        <v>0.45900000000000002</v>
      </c>
      <c r="CY20" s="34">
        <v>1631</v>
      </c>
      <c r="CZ20" s="34">
        <v>120</v>
      </c>
      <c r="DA20" s="34"/>
      <c r="DB20" s="34"/>
      <c r="DC20" s="34"/>
      <c r="DD20" s="34"/>
      <c r="DE20" s="34"/>
      <c r="DF20" s="34"/>
      <c r="DG20" s="34"/>
      <c r="DH20" s="34"/>
      <c r="DI20" s="34"/>
      <c r="DJ20" s="34"/>
      <c r="DK20" s="34"/>
      <c r="DL20" s="34"/>
      <c r="DM20" s="34">
        <v>876</v>
      </c>
      <c r="DN20" s="201">
        <v>0.13669999999999999</v>
      </c>
      <c r="DO20" s="34">
        <v>61001</v>
      </c>
      <c r="DP20" s="34">
        <v>5612</v>
      </c>
      <c r="DQ20" s="34">
        <v>10018</v>
      </c>
      <c r="DR20" s="34">
        <v>5280</v>
      </c>
      <c r="DS20" s="34">
        <v>3548</v>
      </c>
      <c r="DT20" s="34">
        <v>918</v>
      </c>
      <c r="DU20" s="34">
        <v>1436</v>
      </c>
      <c r="DV20" s="34">
        <v>3299</v>
      </c>
      <c r="DW20" s="34">
        <v>563</v>
      </c>
      <c r="DX20" s="34">
        <v>873</v>
      </c>
      <c r="DY20" s="34">
        <v>782</v>
      </c>
      <c r="DZ20" s="34">
        <v>1379</v>
      </c>
      <c r="EA20" s="34">
        <v>2838</v>
      </c>
      <c r="EB20" s="34">
        <v>1401</v>
      </c>
      <c r="EC20" s="34">
        <v>33533</v>
      </c>
      <c r="ED20" s="201">
        <v>0.46750000000000003</v>
      </c>
      <c r="EE20" s="34"/>
      <c r="EF20" s="34"/>
      <c r="EG20" s="34"/>
      <c r="EH20" s="34"/>
      <c r="EI20" s="34"/>
      <c r="EJ20" s="34"/>
      <c r="EK20" s="34"/>
      <c r="EL20" s="34"/>
      <c r="EM20" s="34"/>
      <c r="EN20" s="34"/>
      <c r="EO20" s="34"/>
      <c r="EP20" s="34"/>
      <c r="EQ20" s="34"/>
      <c r="ER20" s="34"/>
      <c r="ES20" s="34"/>
      <c r="ET20" s="201">
        <v>0</v>
      </c>
      <c r="EU20" s="34">
        <v>15946</v>
      </c>
      <c r="EV20" s="34">
        <v>2188</v>
      </c>
      <c r="EW20" s="34">
        <v>5182</v>
      </c>
      <c r="EX20" s="34">
        <v>3534</v>
      </c>
      <c r="EY20" s="34">
        <v>2652</v>
      </c>
      <c r="EZ20" s="34">
        <v>918</v>
      </c>
      <c r="FA20" s="34">
        <v>1321</v>
      </c>
      <c r="FB20" s="165"/>
      <c r="FC20" s="165"/>
      <c r="FD20" s="165"/>
      <c r="FE20" s="165"/>
      <c r="FF20" s="165"/>
      <c r="FG20" s="165"/>
      <c r="FH20" s="165"/>
      <c r="FI20" s="34">
        <v>15795</v>
      </c>
      <c r="FJ20" s="201">
        <v>1</v>
      </c>
      <c r="FK20" s="32" t="s">
        <v>460</v>
      </c>
      <c r="FL20" s="198" t="s">
        <v>2389</v>
      </c>
      <c r="FM20" s="32" t="s">
        <v>287</v>
      </c>
    </row>
    <row r="21" spans="1:169" ht="15" customHeight="1">
      <c r="A21" s="75" t="s">
        <v>116</v>
      </c>
      <c r="B21" s="60" t="s">
        <v>117</v>
      </c>
      <c r="C21" s="36" t="s">
        <v>166</v>
      </c>
      <c r="D21" s="74">
        <v>44926</v>
      </c>
      <c r="E21" s="58" t="s">
        <v>193</v>
      </c>
      <c r="F21" s="58" t="s">
        <v>191</v>
      </c>
      <c r="G21" s="31">
        <v>54185.571734980003</v>
      </c>
      <c r="H21" s="31">
        <v>15398.496272191</v>
      </c>
      <c r="I21" s="31">
        <v>815.33187125400002</v>
      </c>
      <c r="J21" s="31">
        <v>236.051821988</v>
      </c>
      <c r="K21" s="31">
        <v>288.15346539500001</v>
      </c>
      <c r="L21" s="31">
        <v>71.709160111000003</v>
      </c>
      <c r="M21" s="31">
        <v>8.7216696070000008</v>
      </c>
      <c r="N21" s="31">
        <v>854.01611953199995</v>
      </c>
      <c r="O21" s="31">
        <v>1360.775082676</v>
      </c>
      <c r="P21" s="31">
        <v>2351.1502210869999</v>
      </c>
      <c r="Q21" s="31">
        <v>2076.363662793</v>
      </c>
      <c r="R21" s="31">
        <v>1120.5208296400001</v>
      </c>
      <c r="S21" s="31">
        <v>448.46352101699995</v>
      </c>
      <c r="T21" s="31">
        <v>6.5880696469999993</v>
      </c>
      <c r="U21" s="31">
        <v>45967.694228588007</v>
      </c>
      <c r="V21" s="202">
        <v>0.18710067795406549</v>
      </c>
      <c r="W21" s="31">
        <v>4148.3543545870098</v>
      </c>
      <c r="X21" s="31">
        <v>187.01762330700001</v>
      </c>
      <c r="Y21" s="31">
        <v>160.57019567</v>
      </c>
      <c r="Z21" s="31">
        <v>236.051821988</v>
      </c>
      <c r="AA21" s="31">
        <v>288.15346539500001</v>
      </c>
      <c r="AB21" s="31">
        <v>71.709160111000003</v>
      </c>
      <c r="AC21" s="31">
        <v>8.7216696070000008</v>
      </c>
      <c r="AD21" s="31">
        <v>13.039240471999999</v>
      </c>
      <c r="AE21" s="31">
        <v>116.317006566</v>
      </c>
      <c r="AF21" s="31">
        <v>107.101846685</v>
      </c>
      <c r="AG21" s="31">
        <v>22.126320546999999</v>
      </c>
      <c r="AH21" s="31">
        <v>8.4908138639999997</v>
      </c>
      <c r="AI21" s="31">
        <v>2.0532197559999998</v>
      </c>
      <c r="AJ21" s="31">
        <v>3.3024080169999999</v>
      </c>
      <c r="AK21" s="31">
        <v>3875.9234986800097</v>
      </c>
      <c r="AL21" s="202">
        <v>0.1753886732807062</v>
      </c>
      <c r="AM21" s="31">
        <v>25356.204764538401</v>
      </c>
      <c r="AN21" s="31">
        <v>15211.478648884</v>
      </c>
      <c r="AO21" s="31">
        <v>654.76167558400005</v>
      </c>
      <c r="AP21" s="31">
        <v>0</v>
      </c>
      <c r="AQ21" s="31">
        <v>0</v>
      </c>
      <c r="AR21" s="31">
        <v>0</v>
      </c>
      <c r="AS21" s="31">
        <v>0</v>
      </c>
      <c r="AT21" s="31">
        <v>840.97687905999999</v>
      </c>
      <c r="AU21" s="31">
        <v>1244.4580761100001</v>
      </c>
      <c r="AV21" s="31">
        <v>2244.0483744019998</v>
      </c>
      <c r="AW21" s="31">
        <v>2054.237342246</v>
      </c>
      <c r="AX21" s="31">
        <v>1112.030015776</v>
      </c>
      <c r="AY21" s="31">
        <v>446.41030126099997</v>
      </c>
      <c r="AZ21" s="31">
        <v>3.2856616299999999</v>
      </c>
      <c r="BA21" s="31">
        <v>17410.758114053402</v>
      </c>
      <c r="BB21" s="202">
        <v>0.45493674784842314</v>
      </c>
      <c r="BC21" s="31">
        <v>261.76080128000001</v>
      </c>
      <c r="BD21" s="31">
        <v>0</v>
      </c>
      <c r="BE21" s="31">
        <v>0</v>
      </c>
      <c r="BF21" s="31">
        <v>0</v>
      </c>
      <c r="BG21" s="31">
        <v>0</v>
      </c>
      <c r="BH21" s="31">
        <v>0</v>
      </c>
      <c r="BI21" s="31">
        <v>0</v>
      </c>
      <c r="BJ21" s="31">
        <v>0</v>
      </c>
      <c r="BK21" s="31">
        <v>0</v>
      </c>
      <c r="BL21" s="31">
        <v>0</v>
      </c>
      <c r="BM21" s="31">
        <v>0</v>
      </c>
      <c r="BN21" s="31">
        <v>0</v>
      </c>
      <c r="BO21" s="31">
        <v>0</v>
      </c>
      <c r="BP21" s="31">
        <v>0</v>
      </c>
      <c r="BQ21" s="31">
        <v>261.76080128000001</v>
      </c>
      <c r="BR21" s="202">
        <v>0</v>
      </c>
      <c r="BS21" s="31">
        <v>16818.464260545999</v>
      </c>
      <c r="BT21" s="31">
        <v>15398.496272191</v>
      </c>
      <c r="BU21" s="31">
        <v>815.33187125400002</v>
      </c>
      <c r="BV21" s="31">
        <v>236.051821988</v>
      </c>
      <c r="BW21" s="31">
        <v>288.15346539500001</v>
      </c>
      <c r="BX21" s="31">
        <v>71.709160111000003</v>
      </c>
      <c r="BY21" s="31">
        <v>8.7216696070000008</v>
      </c>
      <c r="BZ21" s="88"/>
      <c r="CA21" s="88"/>
      <c r="CB21" s="88"/>
      <c r="CC21" s="88"/>
      <c r="CD21" s="88"/>
      <c r="CE21" s="88"/>
      <c r="CF21" s="88"/>
      <c r="CG21" s="34">
        <v>8600.5867541534008</v>
      </c>
      <c r="CH21" s="201">
        <v>1.0000000000034921</v>
      </c>
      <c r="CI21" s="34">
        <v>2984.25191860001</v>
      </c>
      <c r="CJ21" s="34">
        <v>789.75234437999995</v>
      </c>
      <c r="CK21" s="34">
        <v>35.508469564999999</v>
      </c>
      <c r="CL21" s="34">
        <v>0</v>
      </c>
      <c r="CM21" s="34">
        <v>0</v>
      </c>
      <c r="CN21" s="34">
        <v>0</v>
      </c>
      <c r="CO21" s="34">
        <v>0</v>
      </c>
      <c r="CP21" s="34">
        <v>83.119107091999993</v>
      </c>
      <c r="CQ21" s="34">
        <v>121.41796712599999</v>
      </c>
      <c r="CR21" s="34">
        <v>149.56172731000001</v>
      </c>
      <c r="CS21" s="34">
        <v>118.504167309</v>
      </c>
      <c r="CT21" s="34">
        <v>66.824851550000005</v>
      </c>
      <c r="CU21" s="34">
        <v>26.727507692</v>
      </c>
      <c r="CV21" s="34">
        <v>7.8423839999999995E-2</v>
      </c>
      <c r="CW21" s="34">
        <v>2418.0181666810099</v>
      </c>
      <c r="CX21" s="201">
        <v>0.10712370386428592</v>
      </c>
      <c r="CY21" s="34">
        <v>105.527254842887</v>
      </c>
      <c r="CZ21" s="34">
        <v>0</v>
      </c>
      <c r="DA21" s="34">
        <v>0</v>
      </c>
      <c r="DB21" s="34">
        <v>0</v>
      </c>
      <c r="DC21" s="34">
        <v>0</v>
      </c>
      <c r="DD21" s="34">
        <v>0</v>
      </c>
      <c r="DE21" s="34">
        <v>0</v>
      </c>
      <c r="DF21" s="34">
        <v>0</v>
      </c>
      <c r="DG21" s="34">
        <v>0</v>
      </c>
      <c r="DH21" s="34">
        <v>0</v>
      </c>
      <c r="DI21" s="34">
        <v>0</v>
      </c>
      <c r="DJ21" s="34">
        <v>0</v>
      </c>
      <c r="DK21" s="34">
        <v>0</v>
      </c>
      <c r="DL21" s="34">
        <v>0</v>
      </c>
      <c r="DM21" s="34">
        <v>105.527254842887</v>
      </c>
      <c r="DN21" s="201">
        <v>0</v>
      </c>
      <c r="DO21" s="34">
        <v>902.13215870026295</v>
      </c>
      <c r="DP21" s="34">
        <v>789.75234437999995</v>
      </c>
      <c r="DQ21" s="34">
        <v>35.508469564999999</v>
      </c>
      <c r="DR21" s="34">
        <v>0</v>
      </c>
      <c r="DS21" s="34">
        <v>0</v>
      </c>
      <c r="DT21" s="34">
        <v>0</v>
      </c>
      <c r="DU21" s="34">
        <v>0</v>
      </c>
      <c r="DV21" s="34">
        <v>83.119107091999993</v>
      </c>
      <c r="DW21" s="34">
        <v>121.41796712599999</v>
      </c>
      <c r="DX21" s="34">
        <v>149.56172731000001</v>
      </c>
      <c r="DY21" s="34">
        <v>118.504167309</v>
      </c>
      <c r="DZ21" s="34">
        <v>66.824851550000005</v>
      </c>
      <c r="EA21" s="34">
        <v>26.727507692</v>
      </c>
      <c r="EB21" s="34">
        <v>7.8423839999999995E-2</v>
      </c>
      <c r="EC21" s="34">
        <v>335.89840678126302</v>
      </c>
      <c r="ED21" s="201">
        <v>0.7711470396901241</v>
      </c>
      <c r="EE21" s="34">
        <v>64.816994289999997</v>
      </c>
      <c r="EF21" s="34">
        <v>0</v>
      </c>
      <c r="EG21" s="34">
        <v>0</v>
      </c>
      <c r="EH21" s="34">
        <v>0</v>
      </c>
      <c r="EI21" s="34">
        <v>0</v>
      </c>
      <c r="EJ21" s="34">
        <v>0</v>
      </c>
      <c r="EK21" s="34">
        <v>0</v>
      </c>
      <c r="EL21" s="34">
        <v>0</v>
      </c>
      <c r="EM21" s="34">
        <v>0</v>
      </c>
      <c r="EN21" s="34">
        <v>0</v>
      </c>
      <c r="EO21" s="34">
        <v>0</v>
      </c>
      <c r="EP21" s="34">
        <v>0</v>
      </c>
      <c r="EQ21" s="34">
        <v>0</v>
      </c>
      <c r="ER21" s="34">
        <v>0</v>
      </c>
      <c r="ES21" s="34">
        <v>64.816994289999997</v>
      </c>
      <c r="ET21" s="201">
        <v>0</v>
      </c>
      <c r="EU21" s="34">
        <v>825.260813945</v>
      </c>
      <c r="EV21" s="34">
        <v>789.75234437999995</v>
      </c>
      <c r="EW21" s="34">
        <v>35.508469564999999</v>
      </c>
      <c r="EX21" s="34">
        <v>0</v>
      </c>
      <c r="EY21" s="34">
        <v>0</v>
      </c>
      <c r="EZ21" s="34">
        <v>0</v>
      </c>
      <c r="FA21" s="34">
        <v>0</v>
      </c>
      <c r="FB21" s="165"/>
      <c r="FC21" s="165"/>
      <c r="FD21" s="165"/>
      <c r="FE21" s="165"/>
      <c r="FF21" s="165"/>
      <c r="FG21" s="165"/>
      <c r="FH21" s="165"/>
      <c r="FI21" s="34">
        <v>259.02706202559</v>
      </c>
      <c r="FJ21" s="201">
        <v>1.0000000000984672</v>
      </c>
      <c r="FK21" s="32" t="s">
        <v>461</v>
      </c>
      <c r="FL21" s="32" t="s">
        <v>462</v>
      </c>
      <c r="FM21" s="32" t="s">
        <v>295</v>
      </c>
    </row>
    <row r="22" spans="1:169" ht="15" customHeight="1">
      <c r="A22" s="75" t="s">
        <v>83</v>
      </c>
      <c r="B22" s="60" t="s">
        <v>326</v>
      </c>
      <c r="C22" s="36" t="s">
        <v>175</v>
      </c>
      <c r="D22" s="74">
        <v>44926</v>
      </c>
      <c r="E22" s="58" t="s">
        <v>193</v>
      </c>
      <c r="F22" s="58" t="s">
        <v>191</v>
      </c>
      <c r="G22" s="31">
        <v>17605.203611999998</v>
      </c>
      <c r="H22" s="31">
        <v>2340.4816860000001</v>
      </c>
      <c r="I22" s="31">
        <v>6102.3583469999994</v>
      </c>
      <c r="J22" s="31">
        <v>2173.0936069999998</v>
      </c>
      <c r="K22" s="31">
        <v>731.62706600000001</v>
      </c>
      <c r="L22" s="31">
        <v>191.78733</v>
      </c>
      <c r="M22" s="31">
        <v>91.294261000000006</v>
      </c>
      <c r="N22" s="31">
        <v>65.662666000000002</v>
      </c>
      <c r="O22" s="31">
        <v>106.118312</v>
      </c>
      <c r="P22" s="31">
        <v>200.73702399999999</v>
      </c>
      <c r="Q22" s="31">
        <v>498.45083199999999</v>
      </c>
      <c r="R22" s="31">
        <v>1826.3497910000001</v>
      </c>
      <c r="S22" s="31">
        <v>281.34124599999996</v>
      </c>
      <c r="T22" s="31">
        <v>434.89819799999998</v>
      </c>
      <c r="U22" s="31">
        <v>14191.645543999999</v>
      </c>
      <c r="V22" s="202">
        <v>0.57902554065262402</v>
      </c>
      <c r="W22" s="31">
        <v>2660.5280720000001</v>
      </c>
      <c r="X22" s="31">
        <v>145.92637500000001</v>
      </c>
      <c r="Y22" s="31">
        <v>156.81270900000001</v>
      </c>
      <c r="Z22" s="31">
        <v>67.552397999999997</v>
      </c>
      <c r="AA22" s="31">
        <v>27.445519999999998</v>
      </c>
      <c r="AB22" s="31">
        <v>13.767189999999999</v>
      </c>
      <c r="AC22" s="31">
        <v>9.0440930000000002</v>
      </c>
      <c r="AD22" s="31">
        <v>40.310101000000003</v>
      </c>
      <c r="AE22" s="31">
        <v>46.895916999999997</v>
      </c>
      <c r="AF22" s="31">
        <v>76.129017000000005</v>
      </c>
      <c r="AG22" s="31">
        <v>57.916322000000001</v>
      </c>
      <c r="AH22" s="31">
        <v>45.481883000000003</v>
      </c>
      <c r="AI22" s="31">
        <v>16.927703000000001</v>
      </c>
      <c r="AJ22" s="31">
        <v>17.717832000000001</v>
      </c>
      <c r="AK22" s="31">
        <v>2359.1492950000002</v>
      </c>
      <c r="AL22" s="202">
        <v>5.0500000000000003E-2</v>
      </c>
      <c r="AM22" s="31">
        <v>14381.734863</v>
      </c>
      <c r="AN22" s="31">
        <v>2087.8270539999999</v>
      </c>
      <c r="AO22" s="31">
        <v>5720.1626720000004</v>
      </c>
      <c r="AP22" s="31">
        <v>2041.1521049999999</v>
      </c>
      <c r="AQ22" s="31">
        <v>681.432097</v>
      </c>
      <c r="AR22" s="31">
        <v>163.04250300000001</v>
      </c>
      <c r="AS22" s="31">
        <v>75.13364</v>
      </c>
      <c r="AT22" s="31">
        <v>25.352564999999998</v>
      </c>
      <c r="AU22" s="31">
        <v>58.979750000000003</v>
      </c>
      <c r="AV22" s="31">
        <v>117.068152</v>
      </c>
      <c r="AW22" s="31">
        <v>432.21984099999997</v>
      </c>
      <c r="AX22" s="31">
        <v>1734.2948899999999</v>
      </c>
      <c r="AY22" s="31">
        <v>255.24193099999999</v>
      </c>
      <c r="AZ22" s="31">
        <v>404.965664</v>
      </c>
      <c r="BA22" s="31">
        <v>11353.612071</v>
      </c>
      <c r="BB22" s="202">
        <v>0.68179999999999996</v>
      </c>
      <c r="BC22" s="31">
        <v>562.94067700000005</v>
      </c>
      <c r="BD22" s="31">
        <v>106.728256</v>
      </c>
      <c r="BE22" s="31">
        <v>225.38296700000001</v>
      </c>
      <c r="BF22" s="31">
        <v>64.389105000000001</v>
      </c>
      <c r="BG22" s="31">
        <v>22.749448999999998</v>
      </c>
      <c r="BH22" s="31">
        <v>14.977637</v>
      </c>
      <c r="BI22" s="31">
        <v>7.1165279999999997</v>
      </c>
      <c r="BJ22" s="31">
        <v>0</v>
      </c>
      <c r="BK22" s="31">
        <v>0.242645</v>
      </c>
      <c r="BL22" s="31">
        <v>7.5398550000000002</v>
      </c>
      <c r="BM22" s="31">
        <v>8.3146690000000003</v>
      </c>
      <c r="BN22" s="31">
        <v>46.573017999999998</v>
      </c>
      <c r="BO22" s="31">
        <v>9.1716119999999997</v>
      </c>
      <c r="BP22" s="31">
        <v>12.214702000000001</v>
      </c>
      <c r="BQ22" s="31">
        <v>478.88417700000002</v>
      </c>
      <c r="BR22" s="202">
        <v>0.74609999999999999</v>
      </c>
      <c r="BS22" s="31">
        <v>8217.0842279999997</v>
      </c>
      <c r="BT22" s="31">
        <v>1520.4559400000001</v>
      </c>
      <c r="BU22" s="31">
        <v>4424.1304659999996</v>
      </c>
      <c r="BV22" s="31">
        <v>1479.342682</v>
      </c>
      <c r="BW22" s="31">
        <v>576.81002699999999</v>
      </c>
      <c r="BX22" s="31">
        <v>147.23077699999999</v>
      </c>
      <c r="BY22" s="31">
        <v>69.114335999999994</v>
      </c>
      <c r="BZ22" s="88">
        <v>0</v>
      </c>
      <c r="CA22" s="88">
        <v>0</v>
      </c>
      <c r="CB22" s="88">
        <v>0</v>
      </c>
      <c r="CC22" s="88">
        <v>0</v>
      </c>
      <c r="CD22" s="88">
        <v>0</v>
      </c>
      <c r="CE22" s="88">
        <v>0</v>
      </c>
      <c r="CF22" s="88">
        <v>0</v>
      </c>
      <c r="CG22" s="34">
        <v>8217.0842279999997</v>
      </c>
      <c r="CH22" s="201">
        <v>1</v>
      </c>
      <c r="CI22" s="34">
        <v>0</v>
      </c>
      <c r="CJ22" s="34">
        <v>0</v>
      </c>
      <c r="CK22" s="34">
        <v>0</v>
      </c>
      <c r="CL22" s="34">
        <v>0</v>
      </c>
      <c r="CM22" s="34">
        <v>0</v>
      </c>
      <c r="CN22" s="34">
        <v>0</v>
      </c>
      <c r="CO22" s="34">
        <v>0</v>
      </c>
      <c r="CP22" s="34">
        <v>0</v>
      </c>
      <c r="CQ22" s="34">
        <v>0</v>
      </c>
      <c r="CR22" s="34">
        <v>0</v>
      </c>
      <c r="CS22" s="34">
        <v>0</v>
      </c>
      <c r="CT22" s="34">
        <v>0</v>
      </c>
      <c r="CU22" s="34">
        <v>0</v>
      </c>
      <c r="CV22" s="34">
        <v>0</v>
      </c>
      <c r="CW22" s="34">
        <v>0</v>
      </c>
      <c r="CX22" s="201">
        <v>0</v>
      </c>
      <c r="CY22" s="34">
        <v>0</v>
      </c>
      <c r="CZ22" s="34">
        <v>0</v>
      </c>
      <c r="DA22" s="34">
        <v>0</v>
      </c>
      <c r="DB22" s="34">
        <v>0</v>
      </c>
      <c r="DC22" s="34">
        <v>0</v>
      </c>
      <c r="DD22" s="34">
        <v>0</v>
      </c>
      <c r="DE22" s="34">
        <v>0</v>
      </c>
      <c r="DF22" s="34">
        <v>0</v>
      </c>
      <c r="DG22" s="34">
        <v>0</v>
      </c>
      <c r="DH22" s="34">
        <v>0</v>
      </c>
      <c r="DI22" s="34">
        <v>0</v>
      </c>
      <c r="DJ22" s="34">
        <v>0</v>
      </c>
      <c r="DK22" s="34">
        <v>0</v>
      </c>
      <c r="DL22" s="34">
        <v>0</v>
      </c>
      <c r="DM22" s="34">
        <v>0</v>
      </c>
      <c r="DN22" s="201">
        <v>0</v>
      </c>
      <c r="DO22" s="34">
        <v>0</v>
      </c>
      <c r="DP22" s="34">
        <v>0</v>
      </c>
      <c r="DQ22" s="34">
        <v>0</v>
      </c>
      <c r="DR22" s="34">
        <v>0</v>
      </c>
      <c r="DS22" s="34">
        <v>0</v>
      </c>
      <c r="DT22" s="34">
        <v>0</v>
      </c>
      <c r="DU22" s="34">
        <v>0</v>
      </c>
      <c r="DV22" s="34">
        <v>0</v>
      </c>
      <c r="DW22" s="34">
        <v>0</v>
      </c>
      <c r="DX22" s="34">
        <v>0</v>
      </c>
      <c r="DY22" s="34">
        <v>0</v>
      </c>
      <c r="DZ22" s="34">
        <v>0</v>
      </c>
      <c r="EA22" s="34">
        <v>0</v>
      </c>
      <c r="EB22" s="34">
        <v>0</v>
      </c>
      <c r="EC22" s="34">
        <v>0</v>
      </c>
      <c r="ED22" s="201">
        <v>0</v>
      </c>
      <c r="EE22" s="34">
        <v>0</v>
      </c>
      <c r="EF22" s="34">
        <v>0</v>
      </c>
      <c r="EG22" s="34">
        <v>0</v>
      </c>
      <c r="EH22" s="34">
        <v>0</v>
      </c>
      <c r="EI22" s="34">
        <v>0</v>
      </c>
      <c r="EJ22" s="34">
        <v>0</v>
      </c>
      <c r="EK22" s="34">
        <v>0</v>
      </c>
      <c r="EL22" s="34">
        <v>0</v>
      </c>
      <c r="EM22" s="34">
        <v>0</v>
      </c>
      <c r="EN22" s="34">
        <v>0</v>
      </c>
      <c r="EO22" s="34">
        <v>0</v>
      </c>
      <c r="EP22" s="34">
        <v>0</v>
      </c>
      <c r="EQ22" s="34">
        <v>0</v>
      </c>
      <c r="ER22" s="34">
        <v>0</v>
      </c>
      <c r="ES22" s="34">
        <v>0</v>
      </c>
      <c r="ET22" s="201">
        <v>0</v>
      </c>
      <c r="EU22" s="34">
        <v>0</v>
      </c>
      <c r="EV22" s="34">
        <v>0</v>
      </c>
      <c r="EW22" s="34">
        <v>0</v>
      </c>
      <c r="EX22" s="34">
        <v>0</v>
      </c>
      <c r="EY22" s="34">
        <v>0</v>
      </c>
      <c r="EZ22" s="34">
        <v>0</v>
      </c>
      <c r="FA22" s="34">
        <v>0</v>
      </c>
      <c r="FB22" s="165">
        <v>0</v>
      </c>
      <c r="FC22" s="165">
        <v>0</v>
      </c>
      <c r="FD22" s="165">
        <v>0</v>
      </c>
      <c r="FE22" s="165">
        <v>0</v>
      </c>
      <c r="FF22" s="165">
        <v>0</v>
      </c>
      <c r="FG22" s="165">
        <v>0</v>
      </c>
      <c r="FH22" s="165">
        <v>0</v>
      </c>
      <c r="FI22" s="34">
        <v>0</v>
      </c>
      <c r="FJ22" s="201">
        <v>0</v>
      </c>
      <c r="FK22" s="32" t="s">
        <v>463</v>
      </c>
      <c r="FL22" s="32" t="s">
        <v>464</v>
      </c>
      <c r="FM22" s="32" t="s">
        <v>271</v>
      </c>
    </row>
    <row r="23" spans="1:169" ht="15" customHeight="1">
      <c r="A23" s="36" t="s">
        <v>134</v>
      </c>
      <c r="B23" s="58" t="s">
        <v>135</v>
      </c>
      <c r="C23" s="36" t="s">
        <v>175</v>
      </c>
      <c r="D23" s="74">
        <v>44926</v>
      </c>
      <c r="E23" s="58" t="s">
        <v>193</v>
      </c>
      <c r="F23" s="58" t="s">
        <v>191</v>
      </c>
      <c r="G23" s="31">
        <v>50833.916962119998</v>
      </c>
      <c r="H23" s="31">
        <v>9899.1072064</v>
      </c>
      <c r="I23" s="31">
        <v>18919.951417100001</v>
      </c>
      <c r="J23" s="31">
        <v>10434.516221899999</v>
      </c>
      <c r="K23" s="31">
        <v>2459.5360392100001</v>
      </c>
      <c r="L23" s="31">
        <v>687.39063277000002</v>
      </c>
      <c r="M23" s="31">
        <v>367.70993004000002</v>
      </c>
      <c r="N23" s="31">
        <v>1717.6368822300001</v>
      </c>
      <c r="O23" s="31">
        <v>2312.0999502</v>
      </c>
      <c r="P23" s="31">
        <v>1878.6363727</v>
      </c>
      <c r="Q23" s="31">
        <v>4818.7248724999999</v>
      </c>
      <c r="R23" s="31">
        <v>23188.1377871</v>
      </c>
      <c r="S23" s="31">
        <v>4006.8470010000001</v>
      </c>
      <c r="T23" s="31">
        <v>4846.1285816899999</v>
      </c>
      <c r="U23" s="31">
        <v>8065.7055147000001</v>
      </c>
      <c r="V23" s="202">
        <v>0</v>
      </c>
      <c r="W23" s="31">
        <v>6956.7546834900004</v>
      </c>
      <c r="X23" s="31">
        <v>1671.0948800000001</v>
      </c>
      <c r="Y23" s="31">
        <v>576.70277250000004</v>
      </c>
      <c r="Z23" s="31">
        <v>261.14473989999999</v>
      </c>
      <c r="AA23" s="31">
        <v>79.766625390000002</v>
      </c>
      <c r="AB23" s="31">
        <v>68.729108510000003</v>
      </c>
      <c r="AC23" s="31">
        <v>49.150388190000001</v>
      </c>
      <c r="AD23" s="31">
        <v>318.90954570000002</v>
      </c>
      <c r="AE23" s="31">
        <v>523.9248973</v>
      </c>
      <c r="AF23" s="31">
        <v>581.91806870000005</v>
      </c>
      <c r="AG23" s="31">
        <v>510.95265139999998</v>
      </c>
      <c r="AH23" s="31">
        <v>454.32536490000001</v>
      </c>
      <c r="AI23" s="31">
        <v>168.79564909999999</v>
      </c>
      <c r="AJ23" s="31">
        <v>147.76233739</v>
      </c>
      <c r="AK23" s="31">
        <v>4250.1661690000001</v>
      </c>
      <c r="AL23" s="202">
        <v>0</v>
      </c>
      <c r="AM23" s="31">
        <v>42391.971280999998</v>
      </c>
      <c r="AN23" s="31">
        <v>8067.1319020000001</v>
      </c>
      <c r="AO23" s="31">
        <v>17804.878115</v>
      </c>
      <c r="AP23" s="31">
        <v>9853.3461650000008</v>
      </c>
      <c r="AQ23" s="31">
        <v>2312.8376619999999</v>
      </c>
      <c r="AR23" s="31">
        <v>586.57218809999995</v>
      </c>
      <c r="AS23" s="31">
        <v>310.60128589999999</v>
      </c>
      <c r="AT23" s="31">
        <v>1396.686946</v>
      </c>
      <c r="AU23" s="31">
        <v>1699.800293</v>
      </c>
      <c r="AV23" s="31">
        <v>1269.763031</v>
      </c>
      <c r="AW23" s="31">
        <v>4191.0540879999999</v>
      </c>
      <c r="AX23" s="31">
        <v>22110.173182999999</v>
      </c>
      <c r="AY23" s="31">
        <v>3721.2914609999998</v>
      </c>
      <c r="AZ23" s="31">
        <v>4546.5983159999996</v>
      </c>
      <c r="BA23" s="31">
        <v>3456.603963</v>
      </c>
      <c r="BB23" s="202">
        <v>0</v>
      </c>
      <c r="BC23" s="31">
        <v>1485.1909976300001</v>
      </c>
      <c r="BD23" s="31">
        <v>160.88042440000001</v>
      </c>
      <c r="BE23" s="31">
        <v>538.37052960000005</v>
      </c>
      <c r="BF23" s="31">
        <v>320.02531699999997</v>
      </c>
      <c r="BG23" s="31">
        <v>66.931751820000002</v>
      </c>
      <c r="BH23" s="31">
        <v>32.089336160000002</v>
      </c>
      <c r="BI23" s="31">
        <v>7.9582559499999999</v>
      </c>
      <c r="BJ23" s="31">
        <v>2.0403905299999998</v>
      </c>
      <c r="BK23" s="31">
        <v>88.374759900000001</v>
      </c>
      <c r="BL23" s="31">
        <v>26.955272999999998</v>
      </c>
      <c r="BM23" s="31">
        <v>116.7181331</v>
      </c>
      <c r="BN23" s="31">
        <v>623.63923920000002</v>
      </c>
      <c r="BO23" s="31">
        <v>116.7598909</v>
      </c>
      <c r="BP23" s="31">
        <v>151.76792829999999</v>
      </c>
      <c r="BQ23" s="31">
        <v>358.93538269999999</v>
      </c>
      <c r="BR23" s="202">
        <v>0</v>
      </c>
      <c r="BS23" s="31">
        <v>6849.3112837999997</v>
      </c>
      <c r="BT23" s="31">
        <v>1489.283312</v>
      </c>
      <c r="BU23" s="31">
        <v>2201.2908170000001</v>
      </c>
      <c r="BV23" s="31">
        <v>2007.1297159999999</v>
      </c>
      <c r="BW23" s="31">
        <v>719.31880160000003</v>
      </c>
      <c r="BX23" s="31">
        <v>280.87224420000001</v>
      </c>
      <c r="BY23" s="31">
        <v>151.416393</v>
      </c>
      <c r="BZ23" s="88"/>
      <c r="CA23" s="88"/>
      <c r="CB23" s="88"/>
      <c r="CC23" s="88"/>
      <c r="CD23" s="88"/>
      <c r="CE23" s="88"/>
      <c r="CF23" s="88"/>
      <c r="CG23" s="34">
        <v>0</v>
      </c>
      <c r="CH23" s="201">
        <v>0</v>
      </c>
      <c r="CI23" s="34">
        <v>41990.390185738303</v>
      </c>
      <c r="CJ23" s="34">
        <v>12863.403698853401</v>
      </c>
      <c r="CK23" s="34">
        <v>22200.7379486266</v>
      </c>
      <c r="CL23" s="34">
        <v>1018.63455216944</v>
      </c>
      <c r="CM23" s="34">
        <v>823.04673749128199</v>
      </c>
      <c r="CN23" s="34">
        <v>194.903048915662</v>
      </c>
      <c r="CO23" s="34">
        <v>27.4286394666434</v>
      </c>
      <c r="CP23" s="34">
        <v>79.776623867446006</v>
      </c>
      <c r="CQ23" s="34">
        <v>4078.42059926003</v>
      </c>
      <c r="CR23" s="34">
        <v>8704.65825217776</v>
      </c>
      <c r="CS23" s="34">
        <v>16572.600706695001</v>
      </c>
      <c r="CT23" s="34">
        <v>5561.1670841630103</v>
      </c>
      <c r="CU23" s="34">
        <v>995.57252981619797</v>
      </c>
      <c r="CV23" s="34">
        <v>1135.9588295435301</v>
      </c>
      <c r="CW23" s="34">
        <v>4862.2355602154003</v>
      </c>
      <c r="CX23" s="201">
        <v>0</v>
      </c>
      <c r="CY23" s="34">
        <v>1693.34507018615</v>
      </c>
      <c r="CZ23" s="34">
        <v>33.282429832079202</v>
      </c>
      <c r="DA23" s="34">
        <v>95.166229122181804</v>
      </c>
      <c r="DB23" s="34">
        <v>134.25927658974601</v>
      </c>
      <c r="DC23" s="34">
        <v>581.38179740138401</v>
      </c>
      <c r="DD23" s="34">
        <v>134.973330661684</v>
      </c>
      <c r="DE23" s="34">
        <v>3.4567521650524999</v>
      </c>
      <c r="DF23" s="34">
        <v>20.166492424520801</v>
      </c>
      <c r="DG23" s="34">
        <v>3.5510337475422098</v>
      </c>
      <c r="DH23" s="34">
        <v>9.0166801119008593</v>
      </c>
      <c r="DI23" s="34">
        <v>11.1011755143491</v>
      </c>
      <c r="DJ23" s="34">
        <v>17.094895839249101</v>
      </c>
      <c r="DK23" s="34">
        <v>4.2218956060590997</v>
      </c>
      <c r="DL23" s="34">
        <v>917.36764252850696</v>
      </c>
      <c r="DM23" s="34">
        <v>710.82525441401799</v>
      </c>
      <c r="DN23" s="201">
        <v>0</v>
      </c>
      <c r="DO23" s="34">
        <v>40297.045115502202</v>
      </c>
      <c r="DP23" s="34">
        <v>12830.1212690213</v>
      </c>
      <c r="DQ23" s="34">
        <v>22105.571719504402</v>
      </c>
      <c r="DR23" s="34">
        <v>884.37527557969497</v>
      </c>
      <c r="DS23" s="34">
        <v>241.66494008989801</v>
      </c>
      <c r="DT23" s="34">
        <v>59.9297182539771</v>
      </c>
      <c r="DU23" s="34">
        <v>23.9718873015909</v>
      </c>
      <c r="DV23" s="34">
        <v>59.610131442925301</v>
      </c>
      <c r="DW23" s="34">
        <v>4074.8695655124902</v>
      </c>
      <c r="DX23" s="34">
        <v>8695.6415720658606</v>
      </c>
      <c r="DY23" s="34">
        <v>16561.499531180601</v>
      </c>
      <c r="DZ23" s="34">
        <v>5544.0721883237602</v>
      </c>
      <c r="EA23" s="34">
        <v>991.35063421013899</v>
      </c>
      <c r="EB23" s="34">
        <v>218.591187015022</v>
      </c>
      <c r="EC23" s="34">
        <v>4151.4103057513903</v>
      </c>
      <c r="ED23" s="201">
        <v>0</v>
      </c>
      <c r="EE23" s="34">
        <v>4.9999999999999998E-8</v>
      </c>
      <c r="EF23" s="34">
        <v>0</v>
      </c>
      <c r="EG23" s="34">
        <v>0</v>
      </c>
      <c r="EH23" s="34">
        <v>0</v>
      </c>
      <c r="EI23" s="34">
        <v>0</v>
      </c>
      <c r="EJ23" s="34">
        <v>0</v>
      </c>
      <c r="EK23" s="34">
        <v>0</v>
      </c>
      <c r="EL23" s="34">
        <v>0</v>
      </c>
      <c r="EM23" s="34">
        <v>0</v>
      </c>
      <c r="EN23" s="34">
        <v>0</v>
      </c>
      <c r="EO23" s="34">
        <v>0</v>
      </c>
      <c r="EP23" s="34">
        <v>0</v>
      </c>
      <c r="EQ23" s="34">
        <v>0</v>
      </c>
      <c r="ER23" s="34">
        <v>0</v>
      </c>
      <c r="ES23" s="34">
        <v>4.9999999999999998E-8</v>
      </c>
      <c r="ET23" s="201">
        <v>0</v>
      </c>
      <c r="EU23" s="34">
        <v>6217.7012188673298</v>
      </c>
      <c r="EV23" s="34">
        <v>1393.24523701983</v>
      </c>
      <c r="EW23" s="34">
        <v>4810.8216075112996</v>
      </c>
      <c r="EX23" s="34">
        <v>9.9530932654211703</v>
      </c>
      <c r="EY23" s="34">
        <v>2.72687486723868</v>
      </c>
      <c r="EZ23" s="34">
        <v>0.68171871680967</v>
      </c>
      <c r="FA23" s="34">
        <v>0.272687486723868</v>
      </c>
      <c r="FB23" s="165"/>
      <c r="FC23" s="165"/>
      <c r="FD23" s="165"/>
      <c r="FE23" s="165"/>
      <c r="FF23" s="165"/>
      <c r="FG23" s="165"/>
      <c r="FH23" s="165"/>
      <c r="FI23" s="34">
        <v>0</v>
      </c>
      <c r="FJ23" s="201">
        <v>0</v>
      </c>
      <c r="FK23" s="32" t="s">
        <v>465</v>
      </c>
      <c r="FL23" s="32" t="s">
        <v>2351</v>
      </c>
      <c r="FM23" s="32" t="s">
        <v>275</v>
      </c>
    </row>
    <row r="24" spans="1:169" ht="15" customHeight="1">
      <c r="A24" s="75" t="s">
        <v>38</v>
      </c>
      <c r="B24" s="60" t="s">
        <v>39</v>
      </c>
      <c r="C24" s="36" t="s">
        <v>175</v>
      </c>
      <c r="D24" s="74">
        <v>44926</v>
      </c>
      <c r="E24" s="58" t="s">
        <v>193</v>
      </c>
      <c r="F24" s="58" t="s">
        <v>191</v>
      </c>
      <c r="G24" s="59">
        <v>156943</v>
      </c>
      <c r="H24" s="31">
        <v>78448</v>
      </c>
      <c r="I24" s="31">
        <v>28062</v>
      </c>
      <c r="J24" s="31">
        <v>6823</v>
      </c>
      <c r="K24" s="31">
        <v>3036</v>
      </c>
      <c r="L24" s="31">
        <v>2067</v>
      </c>
      <c r="M24" s="31">
        <v>2667</v>
      </c>
      <c r="N24" s="31">
        <v>2288</v>
      </c>
      <c r="O24" s="31">
        <v>2649</v>
      </c>
      <c r="P24" s="31">
        <v>3219</v>
      </c>
      <c r="Q24" s="31">
        <v>4583</v>
      </c>
      <c r="R24" s="31">
        <v>9094</v>
      </c>
      <c r="S24" s="31">
        <v>1961</v>
      </c>
      <c r="T24" s="31">
        <v>2152</v>
      </c>
      <c r="U24" s="31">
        <v>130997</v>
      </c>
      <c r="V24" s="202">
        <v>0.73</v>
      </c>
      <c r="W24" s="31">
        <v>31266</v>
      </c>
      <c r="X24" s="31">
        <v>6461</v>
      </c>
      <c r="Y24" s="31">
        <v>5153</v>
      </c>
      <c r="Z24" s="31">
        <v>3204</v>
      </c>
      <c r="AA24" s="31">
        <v>2656</v>
      </c>
      <c r="AB24" s="31">
        <v>1998</v>
      </c>
      <c r="AC24" s="31">
        <v>2630</v>
      </c>
      <c r="AD24" s="31">
        <v>267</v>
      </c>
      <c r="AE24" s="31">
        <v>679</v>
      </c>
      <c r="AF24" s="31">
        <v>624</v>
      </c>
      <c r="AG24" s="31">
        <v>856</v>
      </c>
      <c r="AH24" s="31">
        <v>656</v>
      </c>
      <c r="AI24" s="31">
        <v>241</v>
      </c>
      <c r="AJ24" s="31">
        <v>230</v>
      </c>
      <c r="AK24" s="31">
        <v>27715</v>
      </c>
      <c r="AL24" s="202">
        <v>0.67</v>
      </c>
      <c r="AM24" s="31">
        <v>119459</v>
      </c>
      <c r="AN24" s="31">
        <v>71965</v>
      </c>
      <c r="AO24" s="31">
        <v>22868</v>
      </c>
      <c r="AP24" s="31">
        <v>3614</v>
      </c>
      <c r="AQ24" s="31">
        <v>379</v>
      </c>
      <c r="AR24" s="31">
        <v>68</v>
      </c>
      <c r="AS24" s="31">
        <v>37</v>
      </c>
      <c r="AT24" s="31">
        <v>2022</v>
      </c>
      <c r="AU24" s="31">
        <v>1969</v>
      </c>
      <c r="AV24" s="31">
        <v>2594</v>
      </c>
      <c r="AW24" s="31">
        <v>3726</v>
      </c>
      <c r="AX24" s="31">
        <v>8436</v>
      </c>
      <c r="AY24" s="31">
        <v>1719</v>
      </c>
      <c r="AZ24" s="31">
        <v>1923</v>
      </c>
      <c r="BA24" s="31">
        <v>97070</v>
      </c>
      <c r="BB24" s="202">
        <v>0.79</v>
      </c>
      <c r="BC24" s="31">
        <v>6217</v>
      </c>
      <c r="BD24" s="31">
        <v>21</v>
      </c>
      <c r="BE24" s="31">
        <v>41</v>
      </c>
      <c r="BF24" s="31">
        <v>4</v>
      </c>
      <c r="BG24" s="31">
        <v>1</v>
      </c>
      <c r="BH24" s="31">
        <v>0</v>
      </c>
      <c r="BI24" s="31">
        <v>0</v>
      </c>
      <c r="BJ24" s="31">
        <v>0</v>
      </c>
      <c r="BK24" s="31">
        <v>0</v>
      </c>
      <c r="BL24" s="31">
        <v>1</v>
      </c>
      <c r="BM24" s="31">
        <v>1</v>
      </c>
      <c r="BN24" s="31">
        <v>1</v>
      </c>
      <c r="BO24" s="31">
        <v>1</v>
      </c>
      <c r="BP24" s="31">
        <v>0</v>
      </c>
      <c r="BQ24" s="31">
        <v>6212</v>
      </c>
      <c r="BR24" s="202">
        <v>0.01</v>
      </c>
      <c r="BS24" s="31">
        <v>116411</v>
      </c>
      <c r="BT24" s="31">
        <v>76127</v>
      </c>
      <c r="BU24" s="31">
        <v>26725</v>
      </c>
      <c r="BV24" s="31">
        <v>6189</v>
      </c>
      <c r="BW24" s="31">
        <v>2804</v>
      </c>
      <c r="BX24" s="31">
        <v>1979</v>
      </c>
      <c r="BY24" s="31">
        <v>2587</v>
      </c>
      <c r="BZ24" s="88"/>
      <c r="CA24" s="88"/>
      <c r="CB24" s="88"/>
      <c r="CC24" s="88"/>
      <c r="CD24" s="88"/>
      <c r="CE24" s="88"/>
      <c r="CF24" s="88"/>
      <c r="CG24" s="34">
        <v>95155</v>
      </c>
      <c r="CH24" s="201">
        <v>1</v>
      </c>
      <c r="CI24" s="34">
        <v>300629</v>
      </c>
      <c r="CJ24" s="34">
        <v>24987</v>
      </c>
      <c r="CK24" s="34">
        <v>49754</v>
      </c>
      <c r="CL24" s="34">
        <v>92162</v>
      </c>
      <c r="CM24" s="34">
        <v>32715</v>
      </c>
      <c r="CN24" s="34">
        <v>7940</v>
      </c>
      <c r="CO24" s="34">
        <v>5416</v>
      </c>
      <c r="CP24" s="34">
        <v>841</v>
      </c>
      <c r="CQ24" s="34">
        <v>27636</v>
      </c>
      <c r="CR24" s="34">
        <v>41297</v>
      </c>
      <c r="CS24" s="34">
        <v>67878</v>
      </c>
      <c r="CT24" s="34">
        <v>26816</v>
      </c>
      <c r="CU24" s="34">
        <v>5621</v>
      </c>
      <c r="CV24" s="34">
        <v>1168</v>
      </c>
      <c r="CW24" s="34">
        <v>129372</v>
      </c>
      <c r="CX24" s="201">
        <v>0.32</v>
      </c>
      <c r="CY24" s="34">
        <v>26476</v>
      </c>
      <c r="CZ24" s="34">
        <v>88</v>
      </c>
      <c r="DA24" s="34">
        <v>584</v>
      </c>
      <c r="DB24" s="34">
        <v>968</v>
      </c>
      <c r="DC24" s="34">
        <v>1012</v>
      </c>
      <c r="DD24" s="34">
        <v>725</v>
      </c>
      <c r="DE24" s="34">
        <v>1853</v>
      </c>
      <c r="DF24" s="34">
        <v>296</v>
      </c>
      <c r="DG24" s="34">
        <v>1442</v>
      </c>
      <c r="DH24" s="34">
        <v>1858</v>
      </c>
      <c r="DI24" s="34">
        <v>1073</v>
      </c>
      <c r="DJ24" s="34">
        <v>283</v>
      </c>
      <c r="DK24" s="34">
        <v>26</v>
      </c>
      <c r="DL24" s="34">
        <v>111</v>
      </c>
      <c r="DM24" s="34">
        <v>21388</v>
      </c>
      <c r="DN24" s="201">
        <v>0.01</v>
      </c>
      <c r="DO24" s="34">
        <v>273937</v>
      </c>
      <c r="DP24" s="34">
        <v>24900</v>
      </c>
      <c r="DQ24" s="34">
        <v>49170</v>
      </c>
      <c r="DR24" s="34">
        <v>91194</v>
      </c>
      <c r="DS24" s="34">
        <v>31703</v>
      </c>
      <c r="DT24" s="34">
        <v>7216</v>
      </c>
      <c r="DU24" s="34">
        <v>3563</v>
      </c>
      <c r="DV24" s="34">
        <v>545</v>
      </c>
      <c r="DW24" s="34">
        <v>26194</v>
      </c>
      <c r="DX24" s="34">
        <v>39439</v>
      </c>
      <c r="DY24" s="34">
        <v>66805</v>
      </c>
      <c r="DZ24" s="34">
        <v>26533</v>
      </c>
      <c r="EA24" s="34">
        <v>5595</v>
      </c>
      <c r="EB24" s="34">
        <v>1057</v>
      </c>
      <c r="EC24" s="34">
        <v>107768</v>
      </c>
      <c r="ED24" s="201">
        <v>0.39</v>
      </c>
      <c r="EE24" s="34">
        <v>216</v>
      </c>
      <c r="EF24" s="34">
        <v>0</v>
      </c>
      <c r="EG24" s="34">
        <v>0</v>
      </c>
      <c r="EH24" s="34">
        <v>0</v>
      </c>
      <c r="EI24" s="34">
        <v>0</v>
      </c>
      <c r="EJ24" s="34">
        <v>0</v>
      </c>
      <c r="EK24" s="34">
        <v>0</v>
      </c>
      <c r="EL24" s="34">
        <v>0</v>
      </c>
      <c r="EM24" s="34">
        <v>0</v>
      </c>
      <c r="EN24" s="34">
        <v>0</v>
      </c>
      <c r="EO24" s="34">
        <v>0</v>
      </c>
      <c r="EP24" s="34">
        <v>0</v>
      </c>
      <c r="EQ24" s="34">
        <v>0</v>
      </c>
      <c r="ER24" s="34">
        <v>0</v>
      </c>
      <c r="ES24" s="34">
        <v>216</v>
      </c>
      <c r="ET24" s="201">
        <v>0</v>
      </c>
      <c r="EU24" s="34">
        <v>41718</v>
      </c>
      <c r="EV24" s="34">
        <v>775</v>
      </c>
      <c r="EW24" s="34">
        <v>5803</v>
      </c>
      <c r="EX24" s="34">
        <v>26906</v>
      </c>
      <c r="EY24" s="34">
        <v>7145</v>
      </c>
      <c r="EZ24" s="34">
        <v>690</v>
      </c>
      <c r="FA24" s="34">
        <v>399</v>
      </c>
      <c r="FB24" s="165"/>
      <c r="FC24" s="165"/>
      <c r="FD24" s="165"/>
      <c r="FE24" s="165"/>
      <c r="FF24" s="165"/>
      <c r="FG24" s="165"/>
      <c r="FH24" s="165"/>
      <c r="FI24" s="34">
        <v>41718</v>
      </c>
      <c r="FJ24" s="201">
        <v>1</v>
      </c>
      <c r="FK24" s="32" t="s">
        <v>466</v>
      </c>
      <c r="FL24" s="198" t="s">
        <v>2389</v>
      </c>
      <c r="FM24" s="32" t="s">
        <v>276</v>
      </c>
    </row>
    <row r="25" spans="1:169" ht="15" customHeight="1">
      <c r="A25" s="36" t="s">
        <v>157</v>
      </c>
      <c r="B25" s="58" t="s">
        <v>252</v>
      </c>
      <c r="C25" s="36" t="s">
        <v>169</v>
      </c>
      <c r="D25" s="74">
        <v>44926</v>
      </c>
      <c r="E25" s="58"/>
      <c r="F25" s="58"/>
      <c r="G25" s="59"/>
      <c r="H25" s="31"/>
      <c r="I25" s="31"/>
      <c r="J25" s="31"/>
      <c r="K25" s="31"/>
      <c r="L25" s="31"/>
      <c r="M25" s="31"/>
      <c r="N25" s="31"/>
      <c r="O25" s="31"/>
      <c r="P25" s="31"/>
      <c r="Q25" s="31"/>
      <c r="R25" s="31"/>
      <c r="S25" s="31"/>
      <c r="T25" s="31"/>
      <c r="U25" s="31"/>
      <c r="V25" s="202"/>
      <c r="W25" s="31"/>
      <c r="X25" s="31"/>
      <c r="Y25" s="31"/>
      <c r="Z25" s="31"/>
      <c r="AA25" s="31"/>
      <c r="AB25" s="31"/>
      <c r="AC25" s="31"/>
      <c r="AD25" s="31"/>
      <c r="AE25" s="31"/>
      <c r="AF25" s="31"/>
      <c r="AG25" s="31"/>
      <c r="AH25" s="31"/>
      <c r="AI25" s="31"/>
      <c r="AJ25" s="31"/>
      <c r="AK25" s="31"/>
      <c r="AL25" s="202"/>
      <c r="AM25" s="31"/>
      <c r="AN25" s="31"/>
      <c r="AO25" s="31"/>
      <c r="AP25" s="31"/>
      <c r="AQ25" s="31"/>
      <c r="AR25" s="31"/>
      <c r="AS25" s="31"/>
      <c r="AT25" s="31"/>
      <c r="AU25" s="31"/>
      <c r="AV25" s="31"/>
      <c r="AW25" s="31"/>
      <c r="AX25" s="31"/>
      <c r="AY25" s="31"/>
      <c r="AZ25" s="31"/>
      <c r="BA25" s="31"/>
      <c r="BB25" s="202"/>
      <c r="BC25" s="31"/>
      <c r="BD25" s="31"/>
      <c r="BE25" s="31"/>
      <c r="BF25" s="31"/>
      <c r="BG25" s="31"/>
      <c r="BH25" s="31"/>
      <c r="BI25" s="31"/>
      <c r="BJ25" s="31"/>
      <c r="BK25" s="31"/>
      <c r="BL25" s="31"/>
      <c r="BM25" s="31"/>
      <c r="BN25" s="31"/>
      <c r="BO25" s="31"/>
      <c r="BP25" s="31"/>
      <c r="BQ25" s="31"/>
      <c r="BR25" s="202"/>
      <c r="BS25" s="31"/>
      <c r="BT25" s="31"/>
      <c r="BU25" s="31"/>
      <c r="BV25" s="31"/>
      <c r="BW25" s="31"/>
      <c r="BX25" s="31"/>
      <c r="BY25" s="31"/>
      <c r="BZ25" s="88"/>
      <c r="CA25" s="88"/>
      <c r="CB25" s="88"/>
      <c r="CC25" s="88"/>
      <c r="CD25" s="88"/>
      <c r="CE25" s="88"/>
      <c r="CF25" s="88"/>
      <c r="CG25" s="34"/>
      <c r="CH25" s="201"/>
      <c r="CI25" s="34"/>
      <c r="CJ25" s="34"/>
      <c r="CK25" s="34"/>
      <c r="CL25" s="34"/>
      <c r="CM25" s="34"/>
      <c r="CN25" s="34"/>
      <c r="CO25" s="34"/>
      <c r="CP25" s="34"/>
      <c r="CQ25" s="34"/>
      <c r="CR25" s="34"/>
      <c r="CS25" s="34"/>
      <c r="CT25" s="34"/>
      <c r="CU25" s="34"/>
      <c r="CV25" s="34"/>
      <c r="CW25" s="34"/>
      <c r="CX25" s="201"/>
      <c r="CY25" s="34"/>
      <c r="CZ25" s="34"/>
      <c r="DA25" s="34"/>
      <c r="DB25" s="34"/>
      <c r="DC25" s="34"/>
      <c r="DD25" s="34"/>
      <c r="DE25" s="34"/>
      <c r="DF25" s="34"/>
      <c r="DG25" s="34"/>
      <c r="DH25" s="34"/>
      <c r="DI25" s="34"/>
      <c r="DJ25" s="34"/>
      <c r="DK25" s="34"/>
      <c r="DL25" s="34"/>
      <c r="DM25" s="34"/>
      <c r="DN25" s="201"/>
      <c r="DO25" s="34"/>
      <c r="DP25" s="34"/>
      <c r="DQ25" s="34"/>
      <c r="DR25" s="34"/>
      <c r="DS25" s="34"/>
      <c r="DT25" s="34"/>
      <c r="DU25" s="34"/>
      <c r="DV25" s="34"/>
      <c r="DW25" s="34"/>
      <c r="DX25" s="34"/>
      <c r="DY25" s="34"/>
      <c r="DZ25" s="34"/>
      <c r="EA25" s="34"/>
      <c r="EB25" s="34"/>
      <c r="EC25" s="34"/>
      <c r="ED25" s="201"/>
      <c r="EE25" s="34"/>
      <c r="EF25" s="34"/>
      <c r="EG25" s="34"/>
      <c r="EH25" s="34"/>
      <c r="EI25" s="34"/>
      <c r="EJ25" s="34"/>
      <c r="EK25" s="34"/>
      <c r="EL25" s="34"/>
      <c r="EM25" s="34"/>
      <c r="EN25" s="34"/>
      <c r="EO25" s="34"/>
      <c r="EP25" s="34"/>
      <c r="EQ25" s="34"/>
      <c r="ER25" s="34"/>
      <c r="ES25" s="34"/>
      <c r="ET25" s="201"/>
      <c r="EU25" s="34"/>
      <c r="EV25" s="34"/>
      <c r="EW25" s="34"/>
      <c r="EX25" s="34"/>
      <c r="EY25" s="34"/>
      <c r="EZ25" s="34"/>
      <c r="FA25" s="34"/>
      <c r="FB25" s="165"/>
      <c r="FC25" s="165"/>
      <c r="FD25" s="165"/>
      <c r="FE25" s="165"/>
      <c r="FF25" s="165"/>
      <c r="FG25" s="165"/>
      <c r="FH25" s="165"/>
      <c r="FI25" s="34"/>
      <c r="FJ25" s="201"/>
      <c r="FK25" s="32" t="s">
        <v>2319</v>
      </c>
      <c r="FL25" s="198" t="s">
        <v>2389</v>
      </c>
      <c r="FM25" s="32" t="s">
        <v>283</v>
      </c>
    </row>
    <row r="26" spans="1:169" ht="15" customHeight="1">
      <c r="A26" s="36" t="s">
        <v>69</v>
      </c>
      <c r="B26" s="58" t="s">
        <v>70</v>
      </c>
      <c r="C26" s="36" t="s">
        <v>168</v>
      </c>
      <c r="D26" s="74">
        <v>44926</v>
      </c>
      <c r="E26" s="58" t="s">
        <v>193</v>
      </c>
      <c r="F26" s="58" t="s">
        <v>191</v>
      </c>
      <c r="G26" s="59">
        <v>10863</v>
      </c>
      <c r="H26" s="31">
        <v>81</v>
      </c>
      <c r="I26" s="31">
        <v>4216</v>
      </c>
      <c r="J26" s="31"/>
      <c r="K26" s="31">
        <v>2608</v>
      </c>
      <c r="L26" s="31"/>
      <c r="M26" s="31">
        <v>621</v>
      </c>
      <c r="N26" s="31"/>
      <c r="O26" s="31">
        <v>1</v>
      </c>
      <c r="P26" s="31">
        <v>4</v>
      </c>
      <c r="Q26" s="31">
        <v>12</v>
      </c>
      <c r="R26" s="31">
        <v>8</v>
      </c>
      <c r="S26" s="31">
        <v>9</v>
      </c>
      <c r="T26" s="31">
        <v>2</v>
      </c>
      <c r="U26" s="31">
        <v>7491</v>
      </c>
      <c r="V26" s="202">
        <v>1</v>
      </c>
      <c r="W26" s="31">
        <v>5007</v>
      </c>
      <c r="X26" s="31">
        <v>81</v>
      </c>
      <c r="Y26" s="31">
        <v>678</v>
      </c>
      <c r="Z26" s="31"/>
      <c r="AA26" s="31">
        <v>2499</v>
      </c>
      <c r="AB26" s="31"/>
      <c r="AC26" s="31">
        <v>499</v>
      </c>
      <c r="AD26" s="31"/>
      <c r="AE26" s="31"/>
      <c r="AF26" s="31"/>
      <c r="AG26" s="31"/>
      <c r="AH26" s="31"/>
      <c r="AI26" s="31"/>
      <c r="AJ26" s="31"/>
      <c r="AK26" s="31">
        <v>3758</v>
      </c>
      <c r="AL26" s="202">
        <v>1</v>
      </c>
      <c r="AM26" s="31">
        <v>4769</v>
      </c>
      <c r="AN26" s="31">
        <v>16</v>
      </c>
      <c r="AO26" s="31">
        <v>4038</v>
      </c>
      <c r="AP26" s="31"/>
      <c r="AQ26" s="31">
        <v>370</v>
      </c>
      <c r="AR26" s="31"/>
      <c r="AS26" s="31">
        <v>98</v>
      </c>
      <c r="AT26" s="31"/>
      <c r="AU26" s="31"/>
      <c r="AV26" s="31"/>
      <c r="AW26" s="31"/>
      <c r="AX26" s="31"/>
      <c r="AY26" s="31"/>
      <c r="AZ26" s="31"/>
      <c r="BA26" s="31">
        <v>4522</v>
      </c>
      <c r="BB26" s="202">
        <v>1</v>
      </c>
      <c r="BC26" s="31">
        <v>732</v>
      </c>
      <c r="BD26" s="31"/>
      <c r="BE26" s="31">
        <v>59</v>
      </c>
      <c r="BF26" s="31"/>
      <c r="BG26" s="31">
        <v>109</v>
      </c>
      <c r="BH26" s="31"/>
      <c r="BI26" s="31">
        <v>122</v>
      </c>
      <c r="BJ26" s="31"/>
      <c r="BK26" s="31">
        <v>1</v>
      </c>
      <c r="BL26" s="31">
        <v>4</v>
      </c>
      <c r="BM26" s="31">
        <v>12</v>
      </c>
      <c r="BN26" s="31">
        <v>8</v>
      </c>
      <c r="BO26" s="31">
        <v>9</v>
      </c>
      <c r="BP26" s="31">
        <v>2</v>
      </c>
      <c r="BQ26" s="31">
        <v>254</v>
      </c>
      <c r="BR26" s="202">
        <v>1</v>
      </c>
      <c r="BS26" s="31">
        <v>7491</v>
      </c>
      <c r="BT26" s="31">
        <v>81</v>
      </c>
      <c r="BU26" s="31">
        <v>4206</v>
      </c>
      <c r="BV26" s="31"/>
      <c r="BW26" s="31">
        <v>2583</v>
      </c>
      <c r="BX26" s="31"/>
      <c r="BY26" s="31">
        <v>621</v>
      </c>
      <c r="BZ26" s="88"/>
      <c r="CA26" s="88"/>
      <c r="CB26" s="88"/>
      <c r="CC26" s="88"/>
      <c r="CD26" s="88"/>
      <c r="CE26" s="88"/>
      <c r="CF26" s="88"/>
      <c r="CG26" s="34">
        <v>7491</v>
      </c>
      <c r="CH26" s="201">
        <v>1</v>
      </c>
      <c r="CI26" s="34">
        <v>2</v>
      </c>
      <c r="CJ26" s="34"/>
      <c r="CK26" s="34">
        <v>2</v>
      </c>
      <c r="CL26" s="34"/>
      <c r="CM26" s="34"/>
      <c r="CN26" s="34"/>
      <c r="CO26" s="34"/>
      <c r="CP26" s="34"/>
      <c r="CQ26" s="34"/>
      <c r="CR26" s="34"/>
      <c r="CS26" s="34"/>
      <c r="CT26" s="34"/>
      <c r="CU26" s="34"/>
      <c r="CV26" s="34"/>
      <c r="CW26" s="34">
        <v>2</v>
      </c>
      <c r="CX26" s="201">
        <v>1</v>
      </c>
      <c r="CY26" s="34">
        <v>1</v>
      </c>
      <c r="CZ26" s="34"/>
      <c r="DA26" s="34"/>
      <c r="DB26" s="34"/>
      <c r="DC26" s="34"/>
      <c r="DD26" s="34"/>
      <c r="DE26" s="34"/>
      <c r="DF26" s="34"/>
      <c r="DG26" s="34"/>
      <c r="DH26" s="34"/>
      <c r="DI26" s="34"/>
      <c r="DJ26" s="34"/>
      <c r="DK26" s="34"/>
      <c r="DL26" s="34"/>
      <c r="DM26" s="34"/>
      <c r="DN26" s="201">
        <v>1</v>
      </c>
      <c r="DO26" s="34">
        <v>1</v>
      </c>
      <c r="DP26" s="34"/>
      <c r="DQ26" s="34">
        <v>1</v>
      </c>
      <c r="DR26" s="34"/>
      <c r="DS26" s="34"/>
      <c r="DT26" s="34"/>
      <c r="DU26" s="34"/>
      <c r="DV26" s="34"/>
      <c r="DW26" s="34"/>
      <c r="DX26" s="34"/>
      <c r="DY26" s="34"/>
      <c r="DZ26" s="34"/>
      <c r="EA26" s="34"/>
      <c r="EB26" s="34"/>
      <c r="EC26" s="34">
        <v>1</v>
      </c>
      <c r="ED26" s="201">
        <v>1</v>
      </c>
      <c r="EE26" s="34"/>
      <c r="EF26" s="34"/>
      <c r="EG26" s="34"/>
      <c r="EH26" s="34"/>
      <c r="EI26" s="34"/>
      <c r="EJ26" s="34"/>
      <c r="EK26" s="34"/>
      <c r="EL26" s="34"/>
      <c r="EM26" s="34"/>
      <c r="EN26" s="34"/>
      <c r="EO26" s="34"/>
      <c r="EP26" s="34"/>
      <c r="EQ26" s="34"/>
      <c r="ER26" s="34"/>
      <c r="ES26" s="34"/>
      <c r="ET26" s="201"/>
      <c r="EU26" s="34">
        <v>1</v>
      </c>
      <c r="EV26" s="34"/>
      <c r="EW26" s="34">
        <v>2</v>
      </c>
      <c r="EX26" s="34"/>
      <c r="EY26" s="34"/>
      <c r="EZ26" s="34"/>
      <c r="FA26" s="34"/>
      <c r="FB26" s="165"/>
      <c r="FC26" s="165"/>
      <c r="FD26" s="165"/>
      <c r="FE26" s="165"/>
      <c r="FF26" s="165"/>
      <c r="FG26" s="165"/>
      <c r="FH26" s="165"/>
      <c r="FI26" s="34">
        <v>2</v>
      </c>
      <c r="FJ26" s="201">
        <v>1</v>
      </c>
      <c r="FK26" s="32" t="s">
        <v>467</v>
      </c>
      <c r="FL26" s="198" t="s">
        <v>2389</v>
      </c>
      <c r="FM26" s="32" t="s">
        <v>340</v>
      </c>
    </row>
    <row r="27" spans="1:169" ht="15" customHeight="1">
      <c r="A27" s="36" t="s">
        <v>67</v>
      </c>
      <c r="B27" s="58" t="s">
        <v>68</v>
      </c>
      <c r="C27" s="36" t="s">
        <v>169</v>
      </c>
      <c r="D27" s="74">
        <v>44926</v>
      </c>
      <c r="E27" s="58" t="s">
        <v>193</v>
      </c>
      <c r="F27" s="58" t="s">
        <v>191</v>
      </c>
      <c r="G27" s="59">
        <v>30114</v>
      </c>
      <c r="H27" s="31">
        <v>6521</v>
      </c>
      <c r="I27" s="31">
        <v>8816</v>
      </c>
      <c r="J27" s="31">
        <v>6142</v>
      </c>
      <c r="K27" s="31">
        <v>2595</v>
      </c>
      <c r="L27" s="31">
        <v>1817</v>
      </c>
      <c r="M27" s="31">
        <v>4199</v>
      </c>
      <c r="N27" s="31">
        <v>1172</v>
      </c>
      <c r="O27" s="31">
        <v>184</v>
      </c>
      <c r="P27" s="31">
        <v>0</v>
      </c>
      <c r="Q27" s="31">
        <v>0</v>
      </c>
      <c r="R27" s="31">
        <v>0</v>
      </c>
      <c r="S27" s="31">
        <v>0</v>
      </c>
      <c r="T27" s="31">
        <v>0</v>
      </c>
      <c r="U27" s="31">
        <v>28758</v>
      </c>
      <c r="V27" s="202">
        <v>1</v>
      </c>
      <c r="W27" s="31">
        <v>7377</v>
      </c>
      <c r="X27" s="31">
        <v>983</v>
      </c>
      <c r="Y27" s="31">
        <v>815</v>
      </c>
      <c r="Z27" s="31">
        <v>356</v>
      </c>
      <c r="AA27" s="31">
        <v>892</v>
      </c>
      <c r="AB27" s="31">
        <v>108</v>
      </c>
      <c r="AC27" s="31">
        <v>4199</v>
      </c>
      <c r="AD27" s="31">
        <v>1172</v>
      </c>
      <c r="AE27" s="31">
        <v>184</v>
      </c>
      <c r="AF27" s="31">
        <v>0</v>
      </c>
      <c r="AG27" s="31">
        <v>0</v>
      </c>
      <c r="AH27" s="31">
        <v>0</v>
      </c>
      <c r="AI27" s="31">
        <v>0</v>
      </c>
      <c r="AJ27" s="31">
        <v>0</v>
      </c>
      <c r="AK27" s="31">
        <v>6021</v>
      </c>
      <c r="AL27" s="202">
        <v>1</v>
      </c>
      <c r="AM27" s="31">
        <v>22737</v>
      </c>
      <c r="AN27" s="31">
        <v>5538</v>
      </c>
      <c r="AO27" s="31">
        <v>8001</v>
      </c>
      <c r="AP27" s="31">
        <v>5786</v>
      </c>
      <c r="AQ27" s="31">
        <v>1703</v>
      </c>
      <c r="AR27" s="31">
        <v>1709</v>
      </c>
      <c r="AS27" s="31">
        <v>0</v>
      </c>
      <c r="AT27" s="31">
        <v>0</v>
      </c>
      <c r="AU27" s="31">
        <v>0</v>
      </c>
      <c r="AV27" s="31">
        <v>0</v>
      </c>
      <c r="AW27" s="31">
        <v>0</v>
      </c>
      <c r="AX27" s="31">
        <v>0</v>
      </c>
      <c r="AY27" s="31">
        <v>0</v>
      </c>
      <c r="AZ27" s="31">
        <v>0</v>
      </c>
      <c r="BA27" s="31">
        <v>22737</v>
      </c>
      <c r="BB27" s="202">
        <v>1</v>
      </c>
      <c r="BC27" s="31">
        <v>0</v>
      </c>
      <c r="BD27" s="31">
        <v>0</v>
      </c>
      <c r="BE27" s="31">
        <v>0</v>
      </c>
      <c r="BF27" s="31">
        <v>0</v>
      </c>
      <c r="BG27" s="31">
        <v>0</v>
      </c>
      <c r="BH27" s="31">
        <v>0</v>
      </c>
      <c r="BI27" s="31">
        <v>0</v>
      </c>
      <c r="BJ27" s="31">
        <v>0</v>
      </c>
      <c r="BK27" s="31">
        <v>0</v>
      </c>
      <c r="BL27" s="31">
        <v>0</v>
      </c>
      <c r="BM27" s="31">
        <v>0</v>
      </c>
      <c r="BN27" s="31">
        <v>0</v>
      </c>
      <c r="BO27" s="31">
        <v>0</v>
      </c>
      <c r="BP27" s="31">
        <v>0</v>
      </c>
      <c r="BQ27" s="31">
        <v>0</v>
      </c>
      <c r="BR27" s="202"/>
      <c r="BS27" s="31">
        <v>30090</v>
      </c>
      <c r="BT27" s="31">
        <v>6521</v>
      </c>
      <c r="BU27" s="31">
        <v>8816</v>
      </c>
      <c r="BV27" s="31">
        <v>6142</v>
      </c>
      <c r="BW27" s="31">
        <v>2595</v>
      </c>
      <c r="BX27" s="31">
        <v>1817</v>
      </c>
      <c r="BY27" s="31">
        <v>4199</v>
      </c>
      <c r="BZ27" s="88"/>
      <c r="CA27" s="88"/>
      <c r="CB27" s="88"/>
      <c r="CC27" s="88"/>
      <c r="CD27" s="88"/>
      <c r="CE27" s="88"/>
      <c r="CF27" s="88"/>
      <c r="CG27" s="34">
        <v>28733</v>
      </c>
      <c r="CH27" s="201">
        <v>1</v>
      </c>
      <c r="CI27" s="34">
        <v>18624</v>
      </c>
      <c r="CJ27" s="34">
        <v>0</v>
      </c>
      <c r="CK27" s="34">
        <v>0</v>
      </c>
      <c r="CL27" s="34">
        <v>0</v>
      </c>
      <c r="CM27" s="34">
        <v>0</v>
      </c>
      <c r="CN27" s="34">
        <v>0</v>
      </c>
      <c r="CO27" s="34">
        <v>0</v>
      </c>
      <c r="CP27" s="34">
        <v>37</v>
      </c>
      <c r="CQ27" s="34">
        <v>1259</v>
      </c>
      <c r="CR27" s="34">
        <v>3191</v>
      </c>
      <c r="CS27" s="34">
        <v>4744</v>
      </c>
      <c r="CT27" s="34">
        <v>1612</v>
      </c>
      <c r="CU27" s="34">
        <v>253</v>
      </c>
      <c r="CV27" s="34">
        <v>44</v>
      </c>
      <c r="CW27" s="34">
        <v>7484</v>
      </c>
      <c r="CX27" s="201">
        <v>0</v>
      </c>
      <c r="CY27" s="34">
        <v>3118</v>
      </c>
      <c r="CZ27" s="34">
        <v>0</v>
      </c>
      <c r="DA27" s="34">
        <v>0</v>
      </c>
      <c r="DB27" s="34">
        <v>0</v>
      </c>
      <c r="DC27" s="34">
        <v>0</v>
      </c>
      <c r="DD27" s="34">
        <v>0</v>
      </c>
      <c r="DE27" s="34">
        <v>0</v>
      </c>
      <c r="DF27" s="34">
        <v>17</v>
      </c>
      <c r="DG27" s="34">
        <v>170</v>
      </c>
      <c r="DH27" s="34">
        <v>0</v>
      </c>
      <c r="DI27" s="34">
        <v>0</v>
      </c>
      <c r="DJ27" s="34">
        <v>0</v>
      </c>
      <c r="DK27" s="34">
        <v>0</v>
      </c>
      <c r="DL27" s="34">
        <v>0</v>
      </c>
      <c r="DM27" s="34">
        <v>2931</v>
      </c>
      <c r="DN27" s="201">
        <v>0</v>
      </c>
      <c r="DO27" s="34">
        <v>15506</v>
      </c>
      <c r="DP27" s="34">
        <v>0</v>
      </c>
      <c r="DQ27" s="34">
        <v>0</v>
      </c>
      <c r="DR27" s="34">
        <v>0</v>
      </c>
      <c r="DS27" s="34">
        <v>0</v>
      </c>
      <c r="DT27" s="34">
        <v>0</v>
      </c>
      <c r="DU27" s="34">
        <v>0</v>
      </c>
      <c r="DV27" s="34">
        <v>20</v>
      </c>
      <c r="DW27" s="34">
        <v>1089</v>
      </c>
      <c r="DX27" s="34">
        <v>3191</v>
      </c>
      <c r="DY27" s="34">
        <v>4744</v>
      </c>
      <c r="DZ27" s="34">
        <v>1612</v>
      </c>
      <c r="EA27" s="34">
        <v>253</v>
      </c>
      <c r="EB27" s="34">
        <v>44</v>
      </c>
      <c r="EC27" s="34">
        <v>4553</v>
      </c>
      <c r="ED27" s="201">
        <v>0</v>
      </c>
      <c r="EE27" s="34">
        <v>0</v>
      </c>
      <c r="EF27" s="34">
        <v>0</v>
      </c>
      <c r="EG27" s="34">
        <v>0</v>
      </c>
      <c r="EH27" s="34">
        <v>0</v>
      </c>
      <c r="EI27" s="34">
        <v>0</v>
      </c>
      <c r="EJ27" s="34">
        <v>0</v>
      </c>
      <c r="EK27" s="34">
        <v>0</v>
      </c>
      <c r="EL27" s="34">
        <v>0</v>
      </c>
      <c r="EM27" s="34">
        <v>0</v>
      </c>
      <c r="EN27" s="34">
        <v>0</v>
      </c>
      <c r="EO27" s="34">
        <v>0</v>
      </c>
      <c r="EP27" s="34">
        <v>0</v>
      </c>
      <c r="EQ27" s="34">
        <v>0</v>
      </c>
      <c r="ER27" s="34">
        <v>0</v>
      </c>
      <c r="ES27" s="34">
        <v>0</v>
      </c>
      <c r="ET27" s="201"/>
      <c r="EU27" s="34">
        <v>0</v>
      </c>
      <c r="EV27" s="34">
        <v>0</v>
      </c>
      <c r="EW27" s="34">
        <v>0</v>
      </c>
      <c r="EX27" s="34">
        <v>0</v>
      </c>
      <c r="EY27" s="34">
        <v>0</v>
      </c>
      <c r="EZ27" s="34">
        <v>0</v>
      </c>
      <c r="FA27" s="34">
        <v>0</v>
      </c>
      <c r="FB27" s="165"/>
      <c r="FC27" s="165"/>
      <c r="FD27" s="165"/>
      <c r="FE27" s="165"/>
      <c r="FF27" s="165"/>
      <c r="FG27" s="165"/>
      <c r="FH27" s="165"/>
      <c r="FI27" s="34">
        <v>0</v>
      </c>
      <c r="FJ27" s="201">
        <v>0</v>
      </c>
      <c r="FK27" s="32" t="s">
        <v>468</v>
      </c>
      <c r="FL27" s="32" t="s">
        <v>469</v>
      </c>
      <c r="FM27" s="32" t="s">
        <v>285</v>
      </c>
    </row>
    <row r="28" spans="1:169" ht="15" customHeight="1">
      <c r="A28" s="36" t="s">
        <v>28</v>
      </c>
      <c r="B28" s="58" t="s">
        <v>29</v>
      </c>
      <c r="C28" s="36" t="s">
        <v>164</v>
      </c>
      <c r="D28" s="74">
        <v>44926</v>
      </c>
      <c r="E28" s="58" t="s">
        <v>193</v>
      </c>
      <c r="F28" s="58" t="s">
        <v>191</v>
      </c>
      <c r="G28" s="59">
        <v>4130.04</v>
      </c>
      <c r="H28" s="31">
        <v>285.47000000000003</v>
      </c>
      <c r="I28" s="31">
        <v>3009.91</v>
      </c>
      <c r="J28" s="31">
        <v>368.7</v>
      </c>
      <c r="K28" s="31">
        <v>220.87</v>
      </c>
      <c r="L28" s="31">
        <v>208.33</v>
      </c>
      <c r="M28" s="31">
        <v>36.76</v>
      </c>
      <c r="N28" s="31">
        <v>0.19</v>
      </c>
      <c r="O28" s="31"/>
      <c r="P28" s="31"/>
      <c r="Q28" s="31"/>
      <c r="R28" s="31"/>
      <c r="S28" s="31"/>
      <c r="T28" s="31"/>
      <c r="U28" s="31">
        <v>4129.8500000000004</v>
      </c>
      <c r="V28" s="202">
        <v>0.99760000000000004</v>
      </c>
      <c r="W28" s="31">
        <v>1383.94</v>
      </c>
      <c r="X28" s="31">
        <v>228.73</v>
      </c>
      <c r="Y28" s="31">
        <v>322.18</v>
      </c>
      <c r="Z28" s="31">
        <v>367.39</v>
      </c>
      <c r="AA28" s="31">
        <v>220.66</v>
      </c>
      <c r="AB28" s="31">
        <v>208.21</v>
      </c>
      <c r="AC28" s="31">
        <v>36.76</v>
      </c>
      <c r="AD28" s="31">
        <v>0.19</v>
      </c>
      <c r="AE28" s="31"/>
      <c r="AF28" s="31"/>
      <c r="AG28" s="31"/>
      <c r="AH28" s="31"/>
      <c r="AI28" s="31"/>
      <c r="AJ28" s="31"/>
      <c r="AK28" s="31">
        <v>1383.75</v>
      </c>
      <c r="AL28" s="202">
        <v>1</v>
      </c>
      <c r="AM28" s="31">
        <v>2744.53</v>
      </c>
      <c r="AN28" s="31">
        <v>56.49</v>
      </c>
      <c r="AO28" s="31">
        <v>2686.79</v>
      </c>
      <c r="AP28" s="31">
        <v>0.93</v>
      </c>
      <c r="AQ28" s="31">
        <v>0.21</v>
      </c>
      <c r="AR28" s="31">
        <v>0.11</v>
      </c>
      <c r="AS28" s="31"/>
      <c r="AT28" s="31"/>
      <c r="AU28" s="31"/>
      <c r="AV28" s="31"/>
      <c r="AW28" s="31"/>
      <c r="AX28" s="31"/>
      <c r="AY28" s="31"/>
      <c r="AZ28" s="31"/>
      <c r="BA28" s="31">
        <v>2744.53</v>
      </c>
      <c r="BB28" s="202">
        <v>0.99680000000000002</v>
      </c>
      <c r="BC28" s="31">
        <v>1.57</v>
      </c>
      <c r="BD28" s="31">
        <v>0.25</v>
      </c>
      <c r="BE28" s="31">
        <v>0.94</v>
      </c>
      <c r="BF28" s="31">
        <v>0.38</v>
      </c>
      <c r="BG28" s="31"/>
      <c r="BH28" s="31"/>
      <c r="BI28" s="31"/>
      <c r="BJ28" s="31"/>
      <c r="BK28" s="31"/>
      <c r="BL28" s="31"/>
      <c r="BM28" s="31"/>
      <c r="BN28" s="31"/>
      <c r="BO28" s="31"/>
      <c r="BP28" s="31"/>
      <c r="BQ28" s="31">
        <v>1.57</v>
      </c>
      <c r="BR28" s="202">
        <v>0.29110000000000003</v>
      </c>
      <c r="BS28" s="31">
        <v>4119.8900000000003</v>
      </c>
      <c r="BT28" s="31">
        <v>282.64999999999998</v>
      </c>
      <c r="BU28" s="31">
        <v>3003.84</v>
      </c>
      <c r="BV28" s="31">
        <v>367.77</v>
      </c>
      <c r="BW28" s="31">
        <v>220.66</v>
      </c>
      <c r="BX28" s="31">
        <v>208.21</v>
      </c>
      <c r="BY28" s="31">
        <v>36.76</v>
      </c>
      <c r="BZ28" s="88"/>
      <c r="CA28" s="88"/>
      <c r="CB28" s="88"/>
      <c r="CC28" s="88"/>
      <c r="CD28" s="88"/>
      <c r="CE28" s="88"/>
      <c r="CF28" s="88"/>
      <c r="CG28" s="34">
        <v>4119.8900000000003</v>
      </c>
      <c r="CH28" s="201">
        <v>1</v>
      </c>
      <c r="CI28" s="34"/>
      <c r="CJ28" s="34"/>
      <c r="CK28" s="34"/>
      <c r="CL28" s="34"/>
      <c r="CM28" s="34"/>
      <c r="CN28" s="34"/>
      <c r="CO28" s="34"/>
      <c r="CP28" s="34"/>
      <c r="CQ28" s="34"/>
      <c r="CR28" s="34"/>
      <c r="CS28" s="34"/>
      <c r="CT28" s="34"/>
      <c r="CU28" s="34"/>
      <c r="CV28" s="34"/>
      <c r="CW28" s="34"/>
      <c r="CX28" s="201"/>
      <c r="CY28" s="34"/>
      <c r="CZ28" s="34"/>
      <c r="DA28" s="34"/>
      <c r="DB28" s="34"/>
      <c r="DC28" s="34"/>
      <c r="DD28" s="34"/>
      <c r="DE28" s="34"/>
      <c r="DF28" s="34"/>
      <c r="DG28" s="34"/>
      <c r="DH28" s="34"/>
      <c r="DI28" s="34"/>
      <c r="DJ28" s="34"/>
      <c r="DK28" s="34"/>
      <c r="DL28" s="34"/>
      <c r="DM28" s="34"/>
      <c r="DN28" s="201"/>
      <c r="DO28" s="34"/>
      <c r="DP28" s="34"/>
      <c r="DQ28" s="34"/>
      <c r="DR28" s="34"/>
      <c r="DS28" s="34"/>
      <c r="DT28" s="34"/>
      <c r="DU28" s="34"/>
      <c r="DV28" s="34"/>
      <c r="DW28" s="34"/>
      <c r="DX28" s="34"/>
      <c r="DY28" s="34"/>
      <c r="DZ28" s="34"/>
      <c r="EA28" s="34"/>
      <c r="EB28" s="34"/>
      <c r="EC28" s="34"/>
      <c r="ED28" s="201"/>
      <c r="EE28" s="34"/>
      <c r="EF28" s="34"/>
      <c r="EG28" s="34"/>
      <c r="EH28" s="34"/>
      <c r="EI28" s="34"/>
      <c r="EJ28" s="34"/>
      <c r="EK28" s="34"/>
      <c r="EL28" s="34"/>
      <c r="EM28" s="34"/>
      <c r="EN28" s="34"/>
      <c r="EO28" s="34"/>
      <c r="EP28" s="34"/>
      <c r="EQ28" s="34"/>
      <c r="ER28" s="34"/>
      <c r="ES28" s="34"/>
      <c r="ET28" s="201"/>
      <c r="EU28" s="34"/>
      <c r="EV28" s="34"/>
      <c r="EW28" s="34"/>
      <c r="EX28" s="34"/>
      <c r="EY28" s="34"/>
      <c r="EZ28" s="34"/>
      <c r="FA28" s="34"/>
      <c r="FB28" s="165"/>
      <c r="FC28" s="165"/>
      <c r="FD28" s="165"/>
      <c r="FE28" s="165"/>
      <c r="FF28" s="165"/>
      <c r="FG28" s="165"/>
      <c r="FH28" s="165"/>
      <c r="FI28" s="34"/>
      <c r="FJ28" s="201"/>
      <c r="FK28" s="32" t="s">
        <v>470</v>
      </c>
      <c r="FL28" s="198" t="s">
        <v>2389</v>
      </c>
      <c r="FM28" s="32" t="s">
        <v>211</v>
      </c>
    </row>
    <row r="29" spans="1:169" ht="15" customHeight="1">
      <c r="A29" s="36" t="s">
        <v>140</v>
      </c>
      <c r="B29" s="58" t="s">
        <v>141</v>
      </c>
      <c r="C29" s="36" t="s">
        <v>175</v>
      </c>
      <c r="D29" s="74">
        <v>44926</v>
      </c>
      <c r="E29" s="58" t="s">
        <v>193</v>
      </c>
      <c r="F29" s="58" t="s">
        <v>191</v>
      </c>
      <c r="G29" s="31">
        <v>38909</v>
      </c>
      <c r="H29" s="31">
        <v>4709</v>
      </c>
      <c r="I29" s="31">
        <v>8659</v>
      </c>
      <c r="J29" s="31">
        <v>8677</v>
      </c>
      <c r="K29" s="31">
        <v>1216</v>
      </c>
      <c r="L29" s="31">
        <v>469</v>
      </c>
      <c r="M29" s="31">
        <v>226</v>
      </c>
      <c r="N29" s="31">
        <v>467</v>
      </c>
      <c r="O29" s="31">
        <v>760</v>
      </c>
      <c r="P29" s="31">
        <v>751</v>
      </c>
      <c r="Q29" s="31">
        <v>1832</v>
      </c>
      <c r="R29" s="31">
        <v>5657</v>
      </c>
      <c r="S29" s="31">
        <v>887</v>
      </c>
      <c r="T29" s="31">
        <v>1178</v>
      </c>
      <c r="U29" s="31">
        <v>27383</v>
      </c>
      <c r="V29" s="202">
        <v>0.60299999999999998</v>
      </c>
      <c r="W29" s="31">
        <v>5237</v>
      </c>
      <c r="X29" s="31">
        <v>411</v>
      </c>
      <c r="Y29" s="31">
        <v>591</v>
      </c>
      <c r="Z29" s="31">
        <v>332</v>
      </c>
      <c r="AA29" s="31">
        <v>79</v>
      </c>
      <c r="AB29" s="31">
        <v>36</v>
      </c>
      <c r="AC29" s="31">
        <v>45</v>
      </c>
      <c r="AD29" s="31">
        <v>73</v>
      </c>
      <c r="AE29" s="31">
        <v>204</v>
      </c>
      <c r="AF29" s="31">
        <v>242</v>
      </c>
      <c r="AG29" s="31">
        <v>257</v>
      </c>
      <c r="AH29" s="31">
        <v>254</v>
      </c>
      <c r="AI29" s="31">
        <v>71</v>
      </c>
      <c r="AJ29" s="31">
        <v>57</v>
      </c>
      <c r="AK29" s="31">
        <v>4078</v>
      </c>
      <c r="AL29" s="202">
        <v>0.1439</v>
      </c>
      <c r="AM29" s="31">
        <v>33556</v>
      </c>
      <c r="AN29" s="31">
        <v>4297</v>
      </c>
      <c r="AO29" s="31">
        <v>8063</v>
      </c>
      <c r="AP29" s="31">
        <v>8339</v>
      </c>
      <c r="AQ29" s="31">
        <v>1137</v>
      </c>
      <c r="AR29" s="31">
        <v>434</v>
      </c>
      <c r="AS29" s="31">
        <v>180</v>
      </c>
      <c r="AT29" s="31">
        <v>393</v>
      </c>
      <c r="AU29" s="31">
        <v>556</v>
      </c>
      <c r="AV29" s="31">
        <v>508</v>
      </c>
      <c r="AW29" s="31">
        <v>1571</v>
      </c>
      <c r="AX29" s="31">
        <v>5390</v>
      </c>
      <c r="AY29" s="31">
        <v>814</v>
      </c>
      <c r="AZ29" s="31">
        <v>1120</v>
      </c>
      <c r="BA29" s="31">
        <v>23203</v>
      </c>
      <c r="BB29" s="202">
        <v>0.77410000000000001</v>
      </c>
      <c r="BC29" s="31">
        <v>115</v>
      </c>
      <c r="BD29" s="31">
        <v>1</v>
      </c>
      <c r="BE29" s="31">
        <v>5</v>
      </c>
      <c r="BF29" s="31">
        <v>7</v>
      </c>
      <c r="BG29" s="31">
        <v>1</v>
      </c>
      <c r="BH29" s="31">
        <v>0</v>
      </c>
      <c r="BI29" s="31">
        <v>0</v>
      </c>
      <c r="BJ29" s="31">
        <v>0</v>
      </c>
      <c r="BK29" s="31">
        <v>0</v>
      </c>
      <c r="BL29" s="31">
        <v>1</v>
      </c>
      <c r="BM29" s="31">
        <v>4</v>
      </c>
      <c r="BN29" s="31">
        <v>7</v>
      </c>
      <c r="BO29" s="31">
        <v>1</v>
      </c>
      <c r="BP29" s="31">
        <v>1</v>
      </c>
      <c r="BQ29" s="31">
        <v>101</v>
      </c>
      <c r="BR29" s="202">
        <v>0</v>
      </c>
      <c r="BS29" s="31">
        <v>12431</v>
      </c>
      <c r="BT29" s="31">
        <v>2006</v>
      </c>
      <c r="BU29" s="31">
        <v>4382</v>
      </c>
      <c r="BV29" s="31">
        <v>5196</v>
      </c>
      <c r="BW29" s="31">
        <v>453</v>
      </c>
      <c r="BX29" s="31">
        <v>297</v>
      </c>
      <c r="BY29" s="31">
        <v>97</v>
      </c>
      <c r="BZ29" s="88"/>
      <c r="CA29" s="88"/>
      <c r="CB29" s="88"/>
      <c r="CC29" s="88"/>
      <c r="CD29" s="88"/>
      <c r="CE29" s="88"/>
      <c r="CF29" s="88"/>
      <c r="CG29" s="34"/>
      <c r="CH29" s="201"/>
      <c r="CI29" s="34"/>
      <c r="CJ29" s="34"/>
      <c r="CK29" s="34"/>
      <c r="CL29" s="34"/>
      <c r="CM29" s="34"/>
      <c r="CN29" s="34"/>
      <c r="CO29" s="34"/>
      <c r="CP29" s="34"/>
      <c r="CQ29" s="34"/>
      <c r="CR29" s="34"/>
      <c r="CS29" s="34"/>
      <c r="CT29" s="34"/>
      <c r="CU29" s="34"/>
      <c r="CV29" s="34"/>
      <c r="CW29" s="34"/>
      <c r="CX29" s="201"/>
      <c r="CY29" s="34"/>
      <c r="CZ29" s="34"/>
      <c r="DA29" s="34"/>
      <c r="DB29" s="34"/>
      <c r="DC29" s="34"/>
      <c r="DD29" s="34"/>
      <c r="DE29" s="34"/>
      <c r="DF29" s="34"/>
      <c r="DG29" s="34"/>
      <c r="DH29" s="34"/>
      <c r="DI29" s="34"/>
      <c r="DJ29" s="34"/>
      <c r="DK29" s="34"/>
      <c r="DL29" s="34"/>
      <c r="DM29" s="34"/>
      <c r="DN29" s="201"/>
      <c r="DO29" s="34"/>
      <c r="DP29" s="34"/>
      <c r="DQ29" s="34"/>
      <c r="DR29" s="34"/>
      <c r="DS29" s="34"/>
      <c r="DT29" s="34"/>
      <c r="DU29" s="34"/>
      <c r="DV29" s="34"/>
      <c r="DW29" s="34"/>
      <c r="DX29" s="34"/>
      <c r="DY29" s="34"/>
      <c r="DZ29" s="34"/>
      <c r="EA29" s="34"/>
      <c r="EB29" s="34"/>
      <c r="EC29" s="34"/>
      <c r="ED29" s="201"/>
      <c r="EE29" s="34"/>
      <c r="EF29" s="34"/>
      <c r="EG29" s="34"/>
      <c r="EH29" s="34"/>
      <c r="EI29" s="34"/>
      <c r="EJ29" s="34"/>
      <c r="EK29" s="34"/>
      <c r="EL29" s="34"/>
      <c r="EM29" s="34"/>
      <c r="EN29" s="34"/>
      <c r="EO29" s="34"/>
      <c r="EP29" s="34"/>
      <c r="EQ29" s="34"/>
      <c r="ER29" s="34"/>
      <c r="ES29" s="34"/>
      <c r="ET29" s="201"/>
      <c r="EU29" s="34"/>
      <c r="EV29" s="34"/>
      <c r="EW29" s="34"/>
      <c r="EX29" s="34"/>
      <c r="EY29" s="34"/>
      <c r="EZ29" s="34"/>
      <c r="FA29" s="34"/>
      <c r="FB29" s="165"/>
      <c r="FC29" s="165"/>
      <c r="FD29" s="165"/>
      <c r="FE29" s="165"/>
      <c r="FF29" s="165"/>
      <c r="FG29" s="165"/>
      <c r="FH29" s="165"/>
      <c r="FI29" s="34"/>
      <c r="FJ29" s="201"/>
      <c r="FK29" s="32" t="s">
        <v>471</v>
      </c>
      <c r="FL29" s="32" t="s">
        <v>2370</v>
      </c>
      <c r="FM29" s="32" t="s">
        <v>269</v>
      </c>
    </row>
    <row r="30" spans="1:169" ht="15" customHeight="1">
      <c r="A30" s="36" t="s">
        <v>133</v>
      </c>
      <c r="B30" s="58" t="s">
        <v>327</v>
      </c>
      <c r="C30" s="36" t="s">
        <v>176</v>
      </c>
      <c r="D30" s="74">
        <v>44926</v>
      </c>
      <c r="E30" s="58" t="s">
        <v>193</v>
      </c>
      <c r="F30" s="58" t="s">
        <v>191</v>
      </c>
      <c r="G30" s="59">
        <v>19809</v>
      </c>
      <c r="H30" s="31">
        <v>4896.6000000000004</v>
      </c>
      <c r="I30" s="31">
        <v>6448.7</v>
      </c>
      <c r="J30" s="31">
        <v>6956.9</v>
      </c>
      <c r="K30" s="31">
        <v>733.1</v>
      </c>
      <c r="L30" s="31">
        <v>430.5</v>
      </c>
      <c r="M30" s="31">
        <v>334.1</v>
      </c>
      <c r="N30" s="31">
        <v>235.8</v>
      </c>
      <c r="O30" s="31">
        <v>156.4</v>
      </c>
      <c r="P30" s="31">
        <v>45.6</v>
      </c>
      <c r="Q30" s="31">
        <v>39.9</v>
      </c>
      <c r="R30" s="31">
        <v>155.19999999999999</v>
      </c>
      <c r="S30" s="31">
        <v>219.5</v>
      </c>
      <c r="T30" s="31">
        <v>330.6</v>
      </c>
      <c r="U30" s="31">
        <v>18626</v>
      </c>
      <c r="V30" s="202">
        <v>0.99950000000000006</v>
      </c>
      <c r="W30" s="31">
        <v>2188.6999999999998</v>
      </c>
      <c r="X30" s="31"/>
      <c r="Y30" s="31">
        <v>5.3</v>
      </c>
      <c r="Z30" s="31"/>
      <c r="AA30" s="31"/>
      <c r="AB30" s="31"/>
      <c r="AC30" s="31"/>
      <c r="AD30" s="31"/>
      <c r="AE30" s="31"/>
      <c r="AF30" s="31">
        <v>5.3</v>
      </c>
      <c r="AG30" s="31"/>
      <c r="AH30" s="31"/>
      <c r="AI30" s="31"/>
      <c r="AJ30" s="31"/>
      <c r="AK30" s="31">
        <v>2183.4</v>
      </c>
      <c r="AL30" s="202">
        <v>0.99839999999999995</v>
      </c>
      <c r="AM30" s="31">
        <v>17620.3</v>
      </c>
      <c r="AN30" s="31">
        <v>431.9</v>
      </c>
      <c r="AO30" s="31">
        <v>247.2</v>
      </c>
      <c r="AP30" s="31">
        <v>223.8</v>
      </c>
      <c r="AQ30" s="31">
        <v>143.5</v>
      </c>
      <c r="AR30" s="31">
        <v>67.599999999999994</v>
      </c>
      <c r="AS30" s="31">
        <v>63.7</v>
      </c>
      <c r="AT30" s="31">
        <v>235.8</v>
      </c>
      <c r="AU30" s="31">
        <v>156.4</v>
      </c>
      <c r="AV30" s="31">
        <v>40.299999999999997</v>
      </c>
      <c r="AW30" s="31">
        <v>39.9</v>
      </c>
      <c r="AX30" s="31">
        <v>155.19999999999999</v>
      </c>
      <c r="AY30" s="31">
        <v>219.5</v>
      </c>
      <c r="AZ30" s="31">
        <v>330.6</v>
      </c>
      <c r="BA30" s="31">
        <v>16442.599999999999</v>
      </c>
      <c r="BB30" s="202">
        <v>0.99970000000000003</v>
      </c>
      <c r="BC30" s="31"/>
      <c r="BD30" s="31"/>
      <c r="BE30" s="31"/>
      <c r="BF30" s="31"/>
      <c r="BG30" s="31"/>
      <c r="BH30" s="31"/>
      <c r="BI30" s="31"/>
      <c r="BJ30" s="31"/>
      <c r="BK30" s="31"/>
      <c r="BL30" s="31"/>
      <c r="BM30" s="31"/>
      <c r="BN30" s="31"/>
      <c r="BO30" s="31"/>
      <c r="BP30" s="31"/>
      <c r="BQ30" s="31"/>
      <c r="BR30" s="202"/>
      <c r="BS30" s="31">
        <v>18616.8</v>
      </c>
      <c r="BT30" s="31">
        <v>4464.7</v>
      </c>
      <c r="BU30" s="31">
        <v>6196.2</v>
      </c>
      <c r="BV30" s="31">
        <v>6733.1</v>
      </c>
      <c r="BW30" s="31">
        <v>589.6</v>
      </c>
      <c r="BX30" s="31">
        <v>362.9</v>
      </c>
      <c r="BY30" s="31">
        <v>270.3</v>
      </c>
      <c r="BZ30" s="88"/>
      <c r="CA30" s="88"/>
      <c r="CB30" s="88"/>
      <c r="CC30" s="88"/>
      <c r="CD30" s="88"/>
      <c r="CE30" s="88"/>
      <c r="CF30" s="88"/>
      <c r="CG30" s="34"/>
      <c r="CH30" s="201"/>
      <c r="CI30" s="34">
        <v>44.5</v>
      </c>
      <c r="CJ30" s="34">
        <v>16.2</v>
      </c>
      <c r="CK30" s="34">
        <v>9.3000000000000007</v>
      </c>
      <c r="CL30" s="34">
        <v>16.3</v>
      </c>
      <c r="CM30" s="34">
        <v>1.8</v>
      </c>
      <c r="CN30" s="34"/>
      <c r="CO30" s="34">
        <v>1</v>
      </c>
      <c r="CP30" s="34"/>
      <c r="CQ30" s="34"/>
      <c r="CR30" s="34"/>
      <c r="CS30" s="34"/>
      <c r="CT30" s="34">
        <v>0.6</v>
      </c>
      <c r="CU30" s="34"/>
      <c r="CV30" s="34"/>
      <c r="CW30" s="34">
        <v>43.9</v>
      </c>
      <c r="CX30" s="201">
        <v>1</v>
      </c>
      <c r="CY30" s="34"/>
      <c r="CZ30" s="34"/>
      <c r="DA30" s="34"/>
      <c r="DB30" s="34"/>
      <c r="DC30" s="34"/>
      <c r="DD30" s="34"/>
      <c r="DE30" s="34"/>
      <c r="DF30" s="34"/>
      <c r="DG30" s="34"/>
      <c r="DH30" s="34"/>
      <c r="DI30" s="34"/>
      <c r="DJ30" s="34"/>
      <c r="DK30" s="34"/>
      <c r="DL30" s="34"/>
      <c r="DM30" s="34"/>
      <c r="DN30" s="201"/>
      <c r="DO30" s="34">
        <v>44.5</v>
      </c>
      <c r="DP30" s="34"/>
      <c r="DQ30" s="34">
        <v>0.6</v>
      </c>
      <c r="DR30" s="34"/>
      <c r="DS30" s="34"/>
      <c r="DT30" s="34"/>
      <c r="DU30" s="34"/>
      <c r="DV30" s="34"/>
      <c r="DW30" s="34"/>
      <c r="DX30" s="34"/>
      <c r="DY30" s="34"/>
      <c r="DZ30" s="34">
        <v>0.6</v>
      </c>
      <c r="EA30" s="34"/>
      <c r="EB30" s="34"/>
      <c r="EC30" s="34">
        <v>43.9</v>
      </c>
      <c r="ED30" s="201">
        <v>1</v>
      </c>
      <c r="EE30" s="34"/>
      <c r="EF30" s="34"/>
      <c r="EG30" s="34"/>
      <c r="EH30" s="34"/>
      <c r="EI30" s="34"/>
      <c r="EJ30" s="34"/>
      <c r="EK30" s="34"/>
      <c r="EL30" s="34"/>
      <c r="EM30" s="34"/>
      <c r="EN30" s="34"/>
      <c r="EO30" s="34"/>
      <c r="EP30" s="34"/>
      <c r="EQ30" s="34"/>
      <c r="ER30" s="34"/>
      <c r="ES30" s="34"/>
      <c r="ET30" s="201"/>
      <c r="EU30" s="34">
        <v>43.9</v>
      </c>
      <c r="EV30" s="34">
        <v>16.2</v>
      </c>
      <c r="EW30" s="34">
        <v>8.6999999999999993</v>
      </c>
      <c r="EX30" s="34">
        <v>16.3</v>
      </c>
      <c r="EY30" s="34">
        <v>1.8</v>
      </c>
      <c r="EZ30" s="34"/>
      <c r="FA30" s="34">
        <v>1</v>
      </c>
      <c r="FB30" s="165"/>
      <c r="FC30" s="165"/>
      <c r="FD30" s="165"/>
      <c r="FE30" s="165"/>
      <c r="FF30" s="165"/>
      <c r="FG30" s="165"/>
      <c r="FH30" s="165"/>
      <c r="FI30" s="34"/>
      <c r="FJ30" s="201"/>
      <c r="FK30" s="32" t="s">
        <v>2320</v>
      </c>
      <c r="FL30" s="198" t="s">
        <v>2389</v>
      </c>
      <c r="FM30" s="32" t="s">
        <v>291</v>
      </c>
    </row>
    <row r="31" spans="1:169" ht="15" customHeight="1">
      <c r="A31" s="36" t="s">
        <v>90</v>
      </c>
      <c r="B31" s="58" t="s">
        <v>91</v>
      </c>
      <c r="C31" s="36" t="s">
        <v>176</v>
      </c>
      <c r="D31" s="74">
        <v>44926</v>
      </c>
      <c r="E31" s="58" t="s">
        <v>193</v>
      </c>
      <c r="F31" s="58" t="s">
        <v>190</v>
      </c>
      <c r="G31" s="59">
        <v>5903999</v>
      </c>
      <c r="H31" s="31">
        <v>118071.4</v>
      </c>
      <c r="I31" s="31">
        <v>805320.8</v>
      </c>
      <c r="J31" s="31">
        <v>1105621</v>
      </c>
      <c r="K31" s="31">
        <v>697684.8</v>
      </c>
      <c r="L31" s="31">
        <v>719250.42</v>
      </c>
      <c r="M31" s="31">
        <v>2458051</v>
      </c>
      <c r="N31" s="31">
        <v>49161.01</v>
      </c>
      <c r="O31" s="31">
        <v>68910.42</v>
      </c>
      <c r="P31" s="31">
        <v>805320.8</v>
      </c>
      <c r="Q31" s="31">
        <v>1105621</v>
      </c>
      <c r="R31" s="31">
        <v>697684.8</v>
      </c>
      <c r="S31" s="31">
        <v>719250.4</v>
      </c>
      <c r="T31" s="31">
        <v>2458051</v>
      </c>
      <c r="U31" s="31">
        <v>0</v>
      </c>
      <c r="V31" s="202">
        <v>0</v>
      </c>
      <c r="W31" s="31">
        <v>440869</v>
      </c>
      <c r="X31" s="31">
        <v>4676.527</v>
      </c>
      <c r="Y31" s="31">
        <v>53992.639999999999</v>
      </c>
      <c r="Z31" s="31">
        <v>87153.47</v>
      </c>
      <c r="AA31" s="31">
        <v>72273.61</v>
      </c>
      <c r="AB31" s="31">
        <v>49316.108</v>
      </c>
      <c r="AC31" s="31">
        <v>173456.7</v>
      </c>
      <c r="AD31" s="31">
        <v>2550.8330000000001</v>
      </c>
      <c r="AE31" s="31">
        <v>2125.694</v>
      </c>
      <c r="AF31" s="31">
        <v>53992.639999999999</v>
      </c>
      <c r="AG31" s="31">
        <v>87153.47</v>
      </c>
      <c r="AH31" s="31">
        <v>72273.61</v>
      </c>
      <c r="AI31" s="31">
        <v>49316.11</v>
      </c>
      <c r="AJ31" s="31">
        <v>173456.7</v>
      </c>
      <c r="AK31" s="31">
        <v>0</v>
      </c>
      <c r="AL31" s="202">
        <v>0</v>
      </c>
      <c r="AM31" s="31">
        <v>5463130</v>
      </c>
      <c r="AN31" s="31">
        <v>113394.9</v>
      </c>
      <c r="AO31" s="31">
        <v>751328.2</v>
      </c>
      <c r="AP31" s="31">
        <v>1018467</v>
      </c>
      <c r="AQ31" s="31">
        <v>625411.19999999995</v>
      </c>
      <c r="AR31" s="31">
        <v>669934.31999999995</v>
      </c>
      <c r="AS31" s="31">
        <v>2284594</v>
      </c>
      <c r="AT31" s="31">
        <v>46610.18</v>
      </c>
      <c r="AU31" s="31">
        <v>66784.73</v>
      </c>
      <c r="AV31" s="31">
        <v>751328.2</v>
      </c>
      <c r="AW31" s="31">
        <v>1018467</v>
      </c>
      <c r="AX31" s="31">
        <v>625411.19999999995</v>
      </c>
      <c r="AY31" s="31">
        <v>669934.30000000005</v>
      </c>
      <c r="AZ31" s="31">
        <v>2284594</v>
      </c>
      <c r="BA31" s="31">
        <v>0</v>
      </c>
      <c r="BB31" s="202">
        <v>0</v>
      </c>
      <c r="BC31" s="31">
        <v>0</v>
      </c>
      <c r="BD31" s="31">
        <v>0</v>
      </c>
      <c r="BE31" s="31">
        <v>0</v>
      </c>
      <c r="BF31" s="31">
        <v>0</v>
      </c>
      <c r="BG31" s="31">
        <v>0</v>
      </c>
      <c r="BH31" s="31">
        <v>0</v>
      </c>
      <c r="BI31" s="31">
        <v>0</v>
      </c>
      <c r="BJ31" s="31">
        <v>0</v>
      </c>
      <c r="BK31" s="31">
        <v>0</v>
      </c>
      <c r="BL31" s="31">
        <v>0</v>
      </c>
      <c r="BM31" s="31">
        <v>0</v>
      </c>
      <c r="BN31" s="31">
        <v>0</v>
      </c>
      <c r="BO31" s="31">
        <v>0</v>
      </c>
      <c r="BP31" s="31">
        <v>0</v>
      </c>
      <c r="BQ31" s="31">
        <v>0</v>
      </c>
      <c r="BR31" s="202">
        <v>0</v>
      </c>
      <c r="BS31" s="31">
        <v>5903999</v>
      </c>
      <c r="BT31" s="31">
        <v>118071.4</v>
      </c>
      <c r="BU31" s="31">
        <v>805320.8</v>
      </c>
      <c r="BV31" s="31">
        <v>1105621</v>
      </c>
      <c r="BW31" s="31">
        <v>697684.8</v>
      </c>
      <c r="BX31" s="31">
        <v>719250.42</v>
      </c>
      <c r="BY31" s="31">
        <v>2458051</v>
      </c>
      <c r="BZ31" s="88">
        <v>49161.01</v>
      </c>
      <c r="CA31" s="88">
        <v>68910.42</v>
      </c>
      <c r="CB31" s="88">
        <v>805320.8</v>
      </c>
      <c r="CC31" s="88">
        <v>1105621</v>
      </c>
      <c r="CD31" s="88">
        <v>697684.8</v>
      </c>
      <c r="CE31" s="88">
        <v>719250.4</v>
      </c>
      <c r="CF31" s="88">
        <v>2458051</v>
      </c>
      <c r="CG31" s="34">
        <v>0</v>
      </c>
      <c r="CH31" s="201">
        <v>0</v>
      </c>
      <c r="CI31" s="34">
        <v>15675</v>
      </c>
      <c r="CJ31" s="34">
        <v>322.53469999999999</v>
      </c>
      <c r="CK31" s="34">
        <v>2151.4430000000002</v>
      </c>
      <c r="CL31" s="34">
        <v>2925.1419999999998</v>
      </c>
      <c r="CM31" s="34">
        <v>1807.9870000000001</v>
      </c>
      <c r="CN31" s="34">
        <v>1919.1042</v>
      </c>
      <c r="CO31" s="34">
        <v>6547.7889999999998</v>
      </c>
      <c r="CP31" s="34">
        <v>132.9691</v>
      </c>
      <c r="CQ31" s="34">
        <v>189.56559999999999</v>
      </c>
      <c r="CR31" s="34">
        <v>2151.4430000000002</v>
      </c>
      <c r="CS31" s="34">
        <v>2925.1419999999998</v>
      </c>
      <c r="CT31" s="34">
        <v>1807.9870000000001</v>
      </c>
      <c r="CU31" s="34">
        <v>1919.104</v>
      </c>
      <c r="CV31" s="34">
        <v>6547.7889999999998</v>
      </c>
      <c r="CW31" s="34">
        <v>0</v>
      </c>
      <c r="CX31" s="201">
        <v>0</v>
      </c>
      <c r="CY31" s="34">
        <v>276</v>
      </c>
      <c r="CZ31" s="34">
        <v>2.9276759999999999</v>
      </c>
      <c r="DA31" s="34">
        <v>33.801349999999999</v>
      </c>
      <c r="DB31" s="34">
        <v>54.561230000000002</v>
      </c>
      <c r="DC31" s="34">
        <v>45.245899999999999</v>
      </c>
      <c r="DD31" s="34">
        <v>30.873674000000001</v>
      </c>
      <c r="DE31" s="34">
        <v>108.5902</v>
      </c>
      <c r="DF31" s="34">
        <v>1.5969139999999999</v>
      </c>
      <c r="DG31" s="34">
        <v>1.330762</v>
      </c>
      <c r="DH31" s="34">
        <v>33.801349999999999</v>
      </c>
      <c r="DI31" s="34">
        <v>54.561230000000002</v>
      </c>
      <c r="DJ31" s="34">
        <v>45.245899999999999</v>
      </c>
      <c r="DK31" s="34">
        <v>30.873670000000001</v>
      </c>
      <c r="DL31" s="34">
        <v>108.5902</v>
      </c>
      <c r="DM31" s="34">
        <v>0</v>
      </c>
      <c r="DN31" s="201">
        <v>0</v>
      </c>
      <c r="DO31" s="34">
        <v>15398</v>
      </c>
      <c r="DP31" s="34">
        <v>319.60700000000003</v>
      </c>
      <c r="DQ31" s="34">
        <v>2117.6419999999998</v>
      </c>
      <c r="DR31" s="34">
        <v>2870.5810000000001</v>
      </c>
      <c r="DS31" s="34">
        <v>1762.741</v>
      </c>
      <c r="DT31" s="34">
        <v>1888.2304999999999</v>
      </c>
      <c r="DU31" s="34">
        <v>6439.1989999999996</v>
      </c>
      <c r="DV31" s="34">
        <v>131.37219999999999</v>
      </c>
      <c r="DW31" s="34">
        <v>188.23480000000001</v>
      </c>
      <c r="DX31" s="34">
        <v>2117.6419999999998</v>
      </c>
      <c r="DY31" s="34">
        <v>2870.5810000000001</v>
      </c>
      <c r="DZ31" s="34">
        <v>1762.741</v>
      </c>
      <c r="EA31" s="34">
        <v>1888.23</v>
      </c>
      <c r="EB31" s="34">
        <v>6439.1989999999996</v>
      </c>
      <c r="EC31" s="34">
        <v>0</v>
      </c>
      <c r="ED31" s="201">
        <v>0</v>
      </c>
      <c r="EE31" s="34">
        <v>0</v>
      </c>
      <c r="EF31" s="34">
        <v>0</v>
      </c>
      <c r="EG31" s="34">
        <v>0</v>
      </c>
      <c r="EH31" s="34">
        <v>0</v>
      </c>
      <c r="EI31" s="34">
        <v>0</v>
      </c>
      <c r="EJ31" s="34">
        <v>0</v>
      </c>
      <c r="EK31" s="34">
        <v>0</v>
      </c>
      <c r="EL31" s="34">
        <v>0</v>
      </c>
      <c r="EM31" s="34">
        <v>0</v>
      </c>
      <c r="EN31" s="34">
        <v>0</v>
      </c>
      <c r="EO31" s="34">
        <v>0</v>
      </c>
      <c r="EP31" s="34">
        <v>0</v>
      </c>
      <c r="EQ31" s="34">
        <v>0</v>
      </c>
      <c r="ER31" s="34">
        <v>0</v>
      </c>
      <c r="ES31" s="34">
        <v>0</v>
      </c>
      <c r="ET31" s="201">
        <v>0</v>
      </c>
      <c r="EU31" s="34">
        <v>15675</v>
      </c>
      <c r="EV31" s="34">
        <v>322.53469999999999</v>
      </c>
      <c r="EW31" s="34">
        <v>2151.4430000000002</v>
      </c>
      <c r="EX31" s="34">
        <v>2925.1419999999998</v>
      </c>
      <c r="EY31" s="34">
        <v>1807.9870000000001</v>
      </c>
      <c r="EZ31" s="34">
        <v>1919.1042</v>
      </c>
      <c r="FA31" s="34">
        <v>6547.7889999999998</v>
      </c>
      <c r="FB31" s="165">
        <v>132.9691</v>
      </c>
      <c r="FC31" s="165">
        <v>189.56559999999999</v>
      </c>
      <c r="FD31" s="165">
        <v>2151.4430000000002</v>
      </c>
      <c r="FE31" s="165">
        <v>2925.1419999999998</v>
      </c>
      <c r="FF31" s="165">
        <v>1807.9870000000001</v>
      </c>
      <c r="FG31" s="165">
        <v>1919.104</v>
      </c>
      <c r="FH31" s="165">
        <v>6547.7889999999998</v>
      </c>
      <c r="FI31" s="34">
        <v>0</v>
      </c>
      <c r="FJ31" s="201">
        <v>0</v>
      </c>
      <c r="FK31" s="32" t="s">
        <v>472</v>
      </c>
      <c r="FL31" s="198" t="s">
        <v>2389</v>
      </c>
      <c r="FM31" s="32" t="s">
        <v>184</v>
      </c>
    </row>
    <row r="32" spans="1:169" ht="15" customHeight="1">
      <c r="A32" s="36" t="s">
        <v>145</v>
      </c>
      <c r="B32" s="58" t="s">
        <v>146</v>
      </c>
      <c r="C32" s="36" t="s">
        <v>169</v>
      </c>
      <c r="D32" s="74">
        <v>44926</v>
      </c>
      <c r="E32" s="58" t="s">
        <v>193</v>
      </c>
      <c r="F32" s="58" t="s">
        <v>191</v>
      </c>
      <c r="G32" s="31">
        <v>5132</v>
      </c>
      <c r="H32" s="31"/>
      <c r="I32" s="31"/>
      <c r="J32" s="31"/>
      <c r="K32" s="31"/>
      <c r="L32" s="31"/>
      <c r="M32" s="31"/>
      <c r="N32" s="31"/>
      <c r="O32" s="31"/>
      <c r="P32" s="31"/>
      <c r="Q32" s="31"/>
      <c r="R32" s="31"/>
      <c r="S32" s="31"/>
      <c r="T32" s="31"/>
      <c r="U32" s="31"/>
      <c r="V32" s="202"/>
      <c r="W32" s="31">
        <v>170</v>
      </c>
      <c r="X32" s="31"/>
      <c r="Y32" s="31"/>
      <c r="Z32" s="31"/>
      <c r="AA32" s="31"/>
      <c r="AB32" s="31"/>
      <c r="AC32" s="31"/>
      <c r="AD32" s="31"/>
      <c r="AE32" s="31"/>
      <c r="AF32" s="31"/>
      <c r="AG32" s="31"/>
      <c r="AH32" s="31"/>
      <c r="AI32" s="31"/>
      <c r="AJ32" s="31"/>
      <c r="AK32" s="31"/>
      <c r="AL32" s="202"/>
      <c r="AM32" s="31">
        <v>4962</v>
      </c>
      <c r="AN32" s="31"/>
      <c r="AO32" s="31"/>
      <c r="AP32" s="31"/>
      <c r="AQ32" s="31"/>
      <c r="AR32" s="31"/>
      <c r="AS32" s="31"/>
      <c r="AT32" s="31"/>
      <c r="AU32" s="31"/>
      <c r="AV32" s="31"/>
      <c r="AW32" s="31"/>
      <c r="AX32" s="31"/>
      <c r="AY32" s="31"/>
      <c r="AZ32" s="31"/>
      <c r="BA32" s="31"/>
      <c r="BB32" s="202"/>
      <c r="BC32" s="31"/>
      <c r="BD32" s="31"/>
      <c r="BE32" s="31"/>
      <c r="BF32" s="31"/>
      <c r="BG32" s="31"/>
      <c r="BH32" s="31"/>
      <c r="BI32" s="31"/>
      <c r="BJ32" s="31"/>
      <c r="BK32" s="31"/>
      <c r="BL32" s="31"/>
      <c r="BM32" s="31"/>
      <c r="BN32" s="31"/>
      <c r="BO32" s="31"/>
      <c r="BP32" s="31"/>
      <c r="BQ32" s="31"/>
      <c r="BR32" s="202"/>
      <c r="BS32" s="31"/>
      <c r="BT32" s="31"/>
      <c r="BU32" s="31"/>
      <c r="BV32" s="31"/>
      <c r="BW32" s="31"/>
      <c r="BX32" s="31"/>
      <c r="BY32" s="31"/>
      <c r="BZ32" s="88"/>
      <c r="CA32" s="88"/>
      <c r="CB32" s="88"/>
      <c r="CC32" s="88"/>
      <c r="CD32" s="88"/>
      <c r="CE32" s="88"/>
      <c r="CF32" s="88"/>
      <c r="CG32" s="34"/>
      <c r="CH32" s="201"/>
      <c r="CI32" s="34"/>
      <c r="CJ32" s="34"/>
      <c r="CK32" s="34"/>
      <c r="CL32" s="34"/>
      <c r="CM32" s="34"/>
      <c r="CN32" s="34"/>
      <c r="CO32" s="34"/>
      <c r="CP32" s="34"/>
      <c r="CQ32" s="34"/>
      <c r="CR32" s="34"/>
      <c r="CS32" s="34"/>
      <c r="CT32" s="34"/>
      <c r="CU32" s="34"/>
      <c r="CV32" s="34"/>
      <c r="CW32" s="34"/>
      <c r="CX32" s="201"/>
      <c r="CY32" s="34"/>
      <c r="CZ32" s="34"/>
      <c r="DA32" s="34"/>
      <c r="DB32" s="34"/>
      <c r="DC32" s="34"/>
      <c r="DD32" s="34"/>
      <c r="DE32" s="34"/>
      <c r="DF32" s="34"/>
      <c r="DG32" s="34"/>
      <c r="DH32" s="34"/>
      <c r="DI32" s="34"/>
      <c r="DJ32" s="34"/>
      <c r="DK32" s="34"/>
      <c r="DL32" s="34"/>
      <c r="DM32" s="34"/>
      <c r="DN32" s="201"/>
      <c r="DO32" s="34"/>
      <c r="DP32" s="34"/>
      <c r="DQ32" s="34"/>
      <c r="DR32" s="34"/>
      <c r="DS32" s="34"/>
      <c r="DT32" s="34"/>
      <c r="DU32" s="34"/>
      <c r="DV32" s="34"/>
      <c r="DW32" s="34"/>
      <c r="DX32" s="34"/>
      <c r="DY32" s="34"/>
      <c r="DZ32" s="34"/>
      <c r="EA32" s="34"/>
      <c r="EB32" s="34"/>
      <c r="EC32" s="34"/>
      <c r="ED32" s="201"/>
      <c r="EE32" s="34"/>
      <c r="EF32" s="34"/>
      <c r="EG32" s="34"/>
      <c r="EH32" s="34"/>
      <c r="EI32" s="34"/>
      <c r="EJ32" s="34"/>
      <c r="EK32" s="34"/>
      <c r="EL32" s="34"/>
      <c r="EM32" s="34"/>
      <c r="EN32" s="34"/>
      <c r="EO32" s="34"/>
      <c r="EP32" s="34"/>
      <c r="EQ32" s="34"/>
      <c r="ER32" s="34"/>
      <c r="ES32" s="34"/>
      <c r="ET32" s="201"/>
      <c r="EU32" s="34"/>
      <c r="EV32" s="34"/>
      <c r="EW32" s="34"/>
      <c r="EX32" s="34"/>
      <c r="EY32" s="34"/>
      <c r="EZ32" s="34"/>
      <c r="FA32" s="34"/>
      <c r="FB32" s="165"/>
      <c r="FC32" s="165"/>
      <c r="FD32" s="165"/>
      <c r="FE32" s="165"/>
      <c r="FF32" s="165"/>
      <c r="FG32" s="165"/>
      <c r="FH32" s="165"/>
      <c r="FI32" s="34"/>
      <c r="FJ32" s="201"/>
      <c r="FK32" s="32" t="s">
        <v>473</v>
      </c>
      <c r="FL32" s="198" t="s">
        <v>2389</v>
      </c>
      <c r="FM32" s="32" t="s">
        <v>284</v>
      </c>
    </row>
    <row r="33" spans="1:170" ht="15" customHeight="1">
      <c r="A33" s="75" t="s">
        <v>30</v>
      </c>
      <c r="B33" s="60" t="s">
        <v>31</v>
      </c>
      <c r="C33" s="36" t="s">
        <v>174</v>
      </c>
      <c r="D33" s="74">
        <v>44926</v>
      </c>
      <c r="E33" s="58" t="s">
        <v>193</v>
      </c>
      <c r="F33" s="58" t="s">
        <v>191</v>
      </c>
      <c r="G33" s="31">
        <v>16210</v>
      </c>
      <c r="H33" s="31">
        <v>867</v>
      </c>
      <c r="I33" s="31">
        <v>13990</v>
      </c>
      <c r="J33" s="31">
        <v>1170</v>
      </c>
      <c r="K33" s="31">
        <v>183</v>
      </c>
      <c r="L33" s="31"/>
      <c r="M33" s="31"/>
      <c r="N33" s="31">
        <v>553</v>
      </c>
      <c r="O33" s="31">
        <v>498</v>
      </c>
      <c r="P33" s="31">
        <v>1158</v>
      </c>
      <c r="Q33" s="31">
        <v>477</v>
      </c>
      <c r="R33" s="31">
        <v>337</v>
      </c>
      <c r="S33" s="31">
        <v>225</v>
      </c>
      <c r="T33" s="31">
        <v>194</v>
      </c>
      <c r="U33" s="31">
        <v>12768</v>
      </c>
      <c r="V33" s="202">
        <v>1</v>
      </c>
      <c r="W33" s="31">
        <v>1335</v>
      </c>
      <c r="X33" s="31"/>
      <c r="Y33" s="31"/>
      <c r="Z33" s="31">
        <v>1152</v>
      </c>
      <c r="AA33" s="31">
        <v>183</v>
      </c>
      <c r="AB33" s="31"/>
      <c r="AC33" s="31"/>
      <c r="AD33" s="31">
        <v>4</v>
      </c>
      <c r="AE33" s="31">
        <v>4</v>
      </c>
      <c r="AF33" s="31">
        <v>37</v>
      </c>
      <c r="AG33" s="31"/>
      <c r="AH33" s="31"/>
      <c r="AI33" s="31">
        <v>3</v>
      </c>
      <c r="AJ33" s="31"/>
      <c r="AK33" s="31">
        <v>1287</v>
      </c>
      <c r="AL33" s="202">
        <v>1</v>
      </c>
      <c r="AM33" s="31">
        <v>14875</v>
      </c>
      <c r="AN33" s="31">
        <v>867</v>
      </c>
      <c r="AO33" s="31">
        <v>13990</v>
      </c>
      <c r="AP33" s="31">
        <v>18</v>
      </c>
      <c r="AQ33" s="31"/>
      <c r="AR33" s="31"/>
      <c r="AS33" s="31"/>
      <c r="AT33" s="31">
        <v>549</v>
      </c>
      <c r="AU33" s="31">
        <v>494</v>
      </c>
      <c r="AV33" s="31">
        <v>1121</v>
      </c>
      <c r="AW33" s="31">
        <v>477</v>
      </c>
      <c r="AX33" s="31">
        <v>337</v>
      </c>
      <c r="AY33" s="31">
        <v>222</v>
      </c>
      <c r="AZ33" s="31">
        <v>194</v>
      </c>
      <c r="BA33" s="31">
        <v>11481</v>
      </c>
      <c r="BB33" s="202">
        <v>1</v>
      </c>
      <c r="BC33" s="31"/>
      <c r="BD33" s="31"/>
      <c r="BE33" s="31"/>
      <c r="BF33" s="31"/>
      <c r="BG33" s="31"/>
      <c r="BH33" s="31"/>
      <c r="BI33" s="31"/>
      <c r="BJ33" s="31"/>
      <c r="BK33" s="31"/>
      <c r="BL33" s="31"/>
      <c r="BM33" s="31"/>
      <c r="BN33" s="31"/>
      <c r="BO33" s="31"/>
      <c r="BP33" s="31"/>
      <c r="BQ33" s="31"/>
      <c r="BR33" s="202"/>
      <c r="BS33" s="31">
        <v>16210</v>
      </c>
      <c r="BT33" s="31">
        <v>867</v>
      </c>
      <c r="BU33" s="31">
        <v>13990</v>
      </c>
      <c r="BV33" s="31">
        <v>1170</v>
      </c>
      <c r="BW33" s="31">
        <v>183</v>
      </c>
      <c r="BX33" s="31"/>
      <c r="BY33" s="31"/>
      <c r="BZ33" s="88"/>
      <c r="CA33" s="88"/>
      <c r="CB33" s="88"/>
      <c r="CC33" s="88"/>
      <c r="CD33" s="88"/>
      <c r="CE33" s="88"/>
      <c r="CF33" s="88"/>
      <c r="CG33" s="34"/>
      <c r="CH33" s="201"/>
      <c r="CI33" s="34">
        <v>2149</v>
      </c>
      <c r="CJ33" s="34"/>
      <c r="CK33" s="34"/>
      <c r="CL33" s="34"/>
      <c r="CM33" s="34"/>
      <c r="CN33" s="34"/>
      <c r="CO33" s="34"/>
      <c r="CP33" s="34"/>
      <c r="CQ33" s="34"/>
      <c r="CR33" s="34"/>
      <c r="CS33" s="34"/>
      <c r="CT33" s="34"/>
      <c r="CU33" s="34"/>
      <c r="CV33" s="34"/>
      <c r="CW33" s="34">
        <v>2149</v>
      </c>
      <c r="CX33" s="201"/>
      <c r="CY33" s="34">
        <v>1292</v>
      </c>
      <c r="CZ33" s="34"/>
      <c r="DA33" s="34"/>
      <c r="DB33" s="34"/>
      <c r="DC33" s="34"/>
      <c r="DD33" s="34"/>
      <c r="DE33" s="34"/>
      <c r="DF33" s="34"/>
      <c r="DG33" s="34"/>
      <c r="DH33" s="34"/>
      <c r="DI33" s="34"/>
      <c r="DJ33" s="34"/>
      <c r="DK33" s="34"/>
      <c r="DL33" s="34"/>
      <c r="DM33" s="34">
        <v>1292</v>
      </c>
      <c r="DN33" s="201"/>
      <c r="DO33" s="34">
        <v>857</v>
      </c>
      <c r="DP33" s="34"/>
      <c r="DQ33" s="34"/>
      <c r="DR33" s="34"/>
      <c r="DS33" s="34"/>
      <c r="DT33" s="34"/>
      <c r="DU33" s="34"/>
      <c r="DV33" s="34"/>
      <c r="DW33" s="34"/>
      <c r="DX33" s="34"/>
      <c r="DY33" s="34"/>
      <c r="DZ33" s="34"/>
      <c r="EA33" s="34"/>
      <c r="EB33" s="34"/>
      <c r="EC33" s="34">
        <v>857</v>
      </c>
      <c r="ED33" s="201"/>
      <c r="EE33" s="34"/>
      <c r="EF33" s="34"/>
      <c r="EG33" s="34"/>
      <c r="EH33" s="34"/>
      <c r="EI33" s="34"/>
      <c r="EJ33" s="34"/>
      <c r="EK33" s="34"/>
      <c r="EL33" s="34"/>
      <c r="EM33" s="34"/>
      <c r="EN33" s="34"/>
      <c r="EO33" s="34"/>
      <c r="EP33" s="34"/>
      <c r="EQ33" s="34"/>
      <c r="ER33" s="34"/>
      <c r="ES33" s="34"/>
      <c r="ET33" s="201"/>
      <c r="EU33" s="34"/>
      <c r="EV33" s="34"/>
      <c r="EW33" s="34"/>
      <c r="EX33" s="34"/>
      <c r="EY33" s="34"/>
      <c r="EZ33" s="34"/>
      <c r="FA33" s="34"/>
      <c r="FB33" s="165"/>
      <c r="FC33" s="165"/>
      <c r="FD33" s="165"/>
      <c r="FE33" s="165"/>
      <c r="FF33" s="165"/>
      <c r="FG33" s="165"/>
      <c r="FH33" s="165"/>
      <c r="FI33" s="34"/>
      <c r="FJ33" s="201"/>
      <c r="FK33" s="32" t="s">
        <v>474</v>
      </c>
      <c r="FL33" s="32" t="s">
        <v>2321</v>
      </c>
      <c r="FM33" s="32" t="s">
        <v>256</v>
      </c>
    </row>
    <row r="34" spans="1:170" ht="15" customHeight="1">
      <c r="A34" s="75" t="s">
        <v>138</v>
      </c>
      <c r="B34" s="60" t="s">
        <v>139</v>
      </c>
      <c r="C34" s="36" t="s">
        <v>162</v>
      </c>
      <c r="D34" s="74">
        <v>44926</v>
      </c>
      <c r="E34" s="58" t="s">
        <v>193</v>
      </c>
      <c r="F34" s="58" t="s">
        <v>191</v>
      </c>
      <c r="G34" s="59">
        <v>71390</v>
      </c>
      <c r="H34" s="31">
        <v>6117</v>
      </c>
      <c r="I34" s="31">
        <v>7687</v>
      </c>
      <c r="J34" s="31">
        <v>3117</v>
      </c>
      <c r="K34" s="31">
        <v>124</v>
      </c>
      <c r="L34" s="31">
        <v>199</v>
      </c>
      <c r="M34" s="31">
        <v>37</v>
      </c>
      <c r="N34" s="31">
        <v>914</v>
      </c>
      <c r="O34" s="31">
        <v>1240</v>
      </c>
      <c r="P34" s="31">
        <v>1373</v>
      </c>
      <c r="Q34" s="31">
        <v>2171</v>
      </c>
      <c r="R34" s="31">
        <v>1225</v>
      </c>
      <c r="S34" s="31">
        <v>194</v>
      </c>
      <c r="T34" s="31">
        <v>330</v>
      </c>
      <c r="U34" s="31">
        <v>63944</v>
      </c>
      <c r="V34" s="202">
        <v>0.15</v>
      </c>
      <c r="W34" s="31">
        <v>28819</v>
      </c>
      <c r="X34" s="31">
        <v>4739</v>
      </c>
      <c r="Y34" s="31">
        <v>6976</v>
      </c>
      <c r="Z34" s="31">
        <v>1234</v>
      </c>
      <c r="AA34" s="31">
        <v>65</v>
      </c>
      <c r="AB34" s="31">
        <v>197</v>
      </c>
      <c r="AC34" s="31">
        <v>36</v>
      </c>
      <c r="AD34" s="31">
        <v>554</v>
      </c>
      <c r="AE34" s="31">
        <v>571</v>
      </c>
      <c r="AF34" s="31">
        <v>1097</v>
      </c>
      <c r="AG34" s="31">
        <v>1851</v>
      </c>
      <c r="AH34" s="31">
        <v>1108</v>
      </c>
      <c r="AI34" s="31">
        <v>131</v>
      </c>
      <c r="AJ34" s="31">
        <v>209</v>
      </c>
      <c r="AK34" s="31">
        <v>23298</v>
      </c>
      <c r="AL34" s="202">
        <v>0.33</v>
      </c>
      <c r="AM34" s="31">
        <v>42571</v>
      </c>
      <c r="AN34" s="31">
        <v>1378</v>
      </c>
      <c r="AO34" s="31">
        <v>712</v>
      </c>
      <c r="AP34" s="31">
        <v>1882</v>
      </c>
      <c r="AQ34" s="31">
        <v>59</v>
      </c>
      <c r="AR34" s="31">
        <v>2</v>
      </c>
      <c r="AS34" s="31">
        <v>2</v>
      </c>
      <c r="AT34" s="31">
        <v>360</v>
      </c>
      <c r="AU34" s="31">
        <v>669</v>
      </c>
      <c r="AV34" s="31">
        <v>275</v>
      </c>
      <c r="AW34" s="31">
        <v>320</v>
      </c>
      <c r="AX34" s="31">
        <v>117</v>
      </c>
      <c r="AY34" s="31">
        <v>63</v>
      </c>
      <c r="AZ34" s="31">
        <v>120</v>
      </c>
      <c r="BA34" s="31">
        <v>40646</v>
      </c>
      <c r="BB34" s="202">
        <v>0.05</v>
      </c>
      <c r="BC34" s="31"/>
      <c r="BD34" s="31"/>
      <c r="BE34" s="31"/>
      <c r="BF34" s="31"/>
      <c r="BG34" s="31"/>
      <c r="BH34" s="31"/>
      <c r="BI34" s="31"/>
      <c r="BJ34" s="31"/>
      <c r="BK34" s="31"/>
      <c r="BL34" s="31"/>
      <c r="BM34" s="31"/>
      <c r="BN34" s="31"/>
      <c r="BO34" s="31"/>
      <c r="BP34" s="31"/>
      <c r="BQ34" s="31"/>
      <c r="BR34" s="202"/>
      <c r="BS34" s="31">
        <v>12632</v>
      </c>
      <c r="BT34" s="31">
        <v>3456</v>
      </c>
      <c r="BU34" s="31">
        <v>6216</v>
      </c>
      <c r="BV34" s="31">
        <v>2731</v>
      </c>
      <c r="BW34" s="31">
        <v>57</v>
      </c>
      <c r="BX34" s="31">
        <v>172</v>
      </c>
      <c r="BY34" s="31"/>
      <c r="BZ34" s="88"/>
      <c r="CA34" s="88"/>
      <c r="CB34" s="88"/>
      <c r="CC34" s="88"/>
      <c r="CD34" s="88"/>
      <c r="CE34" s="88"/>
      <c r="CF34" s="88"/>
      <c r="CG34" s="34">
        <v>9835</v>
      </c>
      <c r="CH34" s="201">
        <v>1</v>
      </c>
      <c r="CI34" s="34">
        <v>3202</v>
      </c>
      <c r="CJ34" s="34"/>
      <c r="CK34" s="34"/>
      <c r="CL34" s="34"/>
      <c r="CM34" s="34"/>
      <c r="CN34" s="34"/>
      <c r="CO34" s="34"/>
      <c r="CP34" s="34"/>
      <c r="CQ34" s="34"/>
      <c r="CR34" s="34"/>
      <c r="CS34" s="34"/>
      <c r="CT34" s="34"/>
      <c r="CU34" s="34"/>
      <c r="CV34" s="34"/>
      <c r="CW34" s="34">
        <v>3202</v>
      </c>
      <c r="CX34" s="201">
        <v>0.15</v>
      </c>
      <c r="CY34" s="34">
        <v>2179</v>
      </c>
      <c r="CZ34" s="34">
        <v>148</v>
      </c>
      <c r="DA34" s="34">
        <v>697</v>
      </c>
      <c r="DB34" s="34"/>
      <c r="DC34" s="34"/>
      <c r="DD34" s="34"/>
      <c r="DE34" s="34"/>
      <c r="DF34" s="34"/>
      <c r="DG34" s="34"/>
      <c r="DH34" s="34"/>
      <c r="DI34" s="34"/>
      <c r="DJ34" s="34"/>
      <c r="DK34" s="34"/>
      <c r="DL34" s="34"/>
      <c r="DM34" s="34">
        <v>2179</v>
      </c>
      <c r="DN34" s="201">
        <v>0.22</v>
      </c>
      <c r="DO34" s="34">
        <v>1023</v>
      </c>
      <c r="DP34" s="34"/>
      <c r="DQ34" s="34"/>
      <c r="DR34" s="34"/>
      <c r="DS34" s="34"/>
      <c r="DT34" s="34"/>
      <c r="DU34" s="34"/>
      <c r="DV34" s="34"/>
      <c r="DW34" s="34"/>
      <c r="DX34" s="34"/>
      <c r="DY34" s="34"/>
      <c r="DZ34" s="34"/>
      <c r="EA34" s="34"/>
      <c r="EB34" s="34"/>
      <c r="EC34" s="34">
        <v>1023</v>
      </c>
      <c r="ED34" s="201"/>
      <c r="EE34" s="34"/>
      <c r="EF34" s="34"/>
      <c r="EG34" s="34"/>
      <c r="EH34" s="34"/>
      <c r="EI34" s="34"/>
      <c r="EJ34" s="34"/>
      <c r="EK34" s="34"/>
      <c r="EL34" s="34"/>
      <c r="EM34" s="34"/>
      <c r="EN34" s="34"/>
      <c r="EO34" s="34"/>
      <c r="EP34" s="34"/>
      <c r="EQ34" s="34"/>
      <c r="ER34" s="34"/>
      <c r="ES34" s="34"/>
      <c r="ET34" s="201"/>
      <c r="EU34" s="34">
        <v>486</v>
      </c>
      <c r="EV34" s="34"/>
      <c r="EW34" s="34">
        <v>486</v>
      </c>
      <c r="EX34" s="34"/>
      <c r="EY34" s="34"/>
      <c r="EZ34" s="34"/>
      <c r="FA34" s="34"/>
      <c r="FB34" s="165"/>
      <c r="FC34" s="165"/>
      <c r="FD34" s="165"/>
      <c r="FE34" s="165"/>
      <c r="FF34" s="165"/>
      <c r="FG34" s="165"/>
      <c r="FH34" s="165"/>
      <c r="FI34" s="34">
        <v>486</v>
      </c>
      <c r="FJ34" s="201">
        <v>1</v>
      </c>
      <c r="FK34" s="32" t="s">
        <v>475</v>
      </c>
      <c r="FL34" s="198" t="s">
        <v>2389</v>
      </c>
      <c r="FM34" s="32" t="s">
        <v>265</v>
      </c>
    </row>
    <row r="35" spans="1:170" ht="15" customHeight="1">
      <c r="A35" s="36" t="s">
        <v>94</v>
      </c>
      <c r="B35" s="58" t="s">
        <v>153</v>
      </c>
      <c r="C35" s="36" t="s">
        <v>165</v>
      </c>
      <c r="D35" s="74">
        <v>44926</v>
      </c>
      <c r="E35" s="58" t="s">
        <v>193</v>
      </c>
      <c r="F35" s="58" t="s">
        <v>191</v>
      </c>
      <c r="G35" s="31">
        <v>54007.191253999998</v>
      </c>
      <c r="H35" s="31">
        <v>404.76194917000004</v>
      </c>
      <c r="I35" s="31">
        <v>1222.2172006300002</v>
      </c>
      <c r="J35" s="31">
        <v>1288.8004737399999</v>
      </c>
      <c r="K35" s="31">
        <v>1007.6711565099999</v>
      </c>
      <c r="L35" s="31">
        <v>731.71031689999995</v>
      </c>
      <c r="M35" s="31">
        <v>1211.01374891</v>
      </c>
      <c r="N35" s="31">
        <v>332.15029232999996</v>
      </c>
      <c r="O35" s="31">
        <v>1025.9831841999999</v>
      </c>
      <c r="P35" s="31">
        <v>1080.2949787800001</v>
      </c>
      <c r="Q35" s="31">
        <v>968.05648321000001</v>
      </c>
      <c r="R35" s="31">
        <v>817.02676525999993</v>
      </c>
      <c r="S35" s="31">
        <v>1052.8528024500001</v>
      </c>
      <c r="T35" s="31">
        <v>589.81033964999995</v>
      </c>
      <c r="U35" s="31">
        <v>48141.01640814</v>
      </c>
      <c r="V35" s="202"/>
      <c r="W35" s="31">
        <v>15010.548749</v>
      </c>
      <c r="X35" s="31">
        <v>21.024861179999998</v>
      </c>
      <c r="Y35" s="31">
        <v>62.735010170000002</v>
      </c>
      <c r="Z35" s="31">
        <v>74.087157819999987</v>
      </c>
      <c r="AA35" s="31">
        <v>52.943952329999995</v>
      </c>
      <c r="AB35" s="31">
        <v>23.93734122</v>
      </c>
      <c r="AC35" s="31">
        <v>52.982923929999998</v>
      </c>
      <c r="AD35" s="31">
        <v>15.56525388</v>
      </c>
      <c r="AE35" s="31">
        <v>50.89492139</v>
      </c>
      <c r="AF35" s="31">
        <v>58.375906069999999</v>
      </c>
      <c r="AG35" s="31">
        <v>46.582082219999997</v>
      </c>
      <c r="AH35" s="31">
        <v>43.889147799999996</v>
      </c>
      <c r="AI35" s="31">
        <v>40.085867819999997</v>
      </c>
      <c r="AJ35" s="31">
        <v>32.318067489999997</v>
      </c>
      <c r="AK35" s="31">
        <v>14722.837502350001</v>
      </c>
      <c r="AL35" s="202"/>
      <c r="AM35" s="31">
        <v>38996.642505000003</v>
      </c>
      <c r="AN35" s="31">
        <v>383.73708799000002</v>
      </c>
      <c r="AO35" s="31">
        <v>1159.4821904600001</v>
      </c>
      <c r="AP35" s="31">
        <v>1214.71331592</v>
      </c>
      <c r="AQ35" s="31">
        <v>954.72720417999994</v>
      </c>
      <c r="AR35" s="31">
        <v>707.77297567999994</v>
      </c>
      <c r="AS35" s="31">
        <v>1158.03082498</v>
      </c>
      <c r="AT35" s="31">
        <v>316.58503845000001</v>
      </c>
      <c r="AU35" s="31">
        <v>975.08826280999995</v>
      </c>
      <c r="AV35" s="31">
        <v>1021.91907271</v>
      </c>
      <c r="AW35" s="31">
        <v>921.47440099000005</v>
      </c>
      <c r="AX35" s="31">
        <v>773.13761746</v>
      </c>
      <c r="AY35" s="31">
        <v>1012.76693463</v>
      </c>
      <c r="AZ35" s="31">
        <v>557.49227215999997</v>
      </c>
      <c r="BA35" s="31">
        <v>33418.178905790002</v>
      </c>
      <c r="BB35" s="202"/>
      <c r="BC35" s="31"/>
      <c r="BD35" s="31"/>
      <c r="BE35" s="31"/>
      <c r="BF35" s="31"/>
      <c r="BG35" s="31"/>
      <c r="BH35" s="31"/>
      <c r="BI35" s="31"/>
      <c r="BJ35" s="31"/>
      <c r="BK35" s="31"/>
      <c r="BL35" s="31"/>
      <c r="BM35" s="31"/>
      <c r="BN35" s="31"/>
      <c r="BO35" s="31"/>
      <c r="BP35" s="31"/>
      <c r="BQ35" s="31"/>
      <c r="BR35" s="202"/>
      <c r="BS35" s="31"/>
      <c r="BT35" s="31"/>
      <c r="BU35" s="31"/>
      <c r="BV35" s="31"/>
      <c r="BW35" s="31"/>
      <c r="BX35" s="31"/>
      <c r="BY35" s="31"/>
      <c r="BZ35" s="88"/>
      <c r="CA35" s="88"/>
      <c r="CB35" s="88"/>
      <c r="CC35" s="88"/>
      <c r="CD35" s="88"/>
      <c r="CE35" s="88"/>
      <c r="CF35" s="88"/>
      <c r="CG35" s="34"/>
      <c r="CH35" s="201"/>
      <c r="CI35" s="34"/>
      <c r="CJ35" s="34"/>
      <c r="CK35" s="34"/>
      <c r="CL35" s="34"/>
      <c r="CM35" s="34"/>
      <c r="CN35" s="34"/>
      <c r="CO35" s="34"/>
      <c r="CP35" s="34"/>
      <c r="CQ35" s="34"/>
      <c r="CR35" s="34"/>
      <c r="CS35" s="34"/>
      <c r="CT35" s="34"/>
      <c r="CU35" s="34"/>
      <c r="CV35" s="34"/>
      <c r="CW35" s="34"/>
      <c r="CX35" s="201"/>
      <c r="CY35" s="34"/>
      <c r="CZ35" s="34"/>
      <c r="DA35" s="34"/>
      <c r="DB35" s="34"/>
      <c r="DC35" s="34"/>
      <c r="DD35" s="34"/>
      <c r="DE35" s="34"/>
      <c r="DF35" s="34"/>
      <c r="DG35" s="34"/>
      <c r="DH35" s="34"/>
      <c r="DI35" s="34"/>
      <c r="DJ35" s="34"/>
      <c r="DK35" s="34"/>
      <c r="DL35" s="34"/>
      <c r="DM35" s="34"/>
      <c r="DN35" s="201"/>
      <c r="DO35" s="34"/>
      <c r="DP35" s="34"/>
      <c r="DQ35" s="34"/>
      <c r="DR35" s="34"/>
      <c r="DS35" s="34"/>
      <c r="DT35" s="34"/>
      <c r="DU35" s="34"/>
      <c r="DV35" s="34"/>
      <c r="DW35" s="34"/>
      <c r="DX35" s="34"/>
      <c r="DY35" s="34"/>
      <c r="DZ35" s="34"/>
      <c r="EA35" s="34"/>
      <c r="EB35" s="34"/>
      <c r="EC35" s="34"/>
      <c r="ED35" s="201"/>
      <c r="EE35" s="34"/>
      <c r="EF35" s="34"/>
      <c r="EG35" s="34"/>
      <c r="EH35" s="34"/>
      <c r="EI35" s="34"/>
      <c r="EJ35" s="34"/>
      <c r="EK35" s="34"/>
      <c r="EL35" s="34"/>
      <c r="EM35" s="34"/>
      <c r="EN35" s="34"/>
      <c r="EO35" s="34"/>
      <c r="EP35" s="34"/>
      <c r="EQ35" s="34"/>
      <c r="ER35" s="34"/>
      <c r="ES35" s="34"/>
      <c r="ET35" s="201"/>
      <c r="EU35" s="34"/>
      <c r="EV35" s="34"/>
      <c r="EW35" s="34"/>
      <c r="EX35" s="34"/>
      <c r="EY35" s="34"/>
      <c r="EZ35" s="34"/>
      <c r="FA35" s="34"/>
      <c r="FB35" s="165"/>
      <c r="FC35" s="165"/>
      <c r="FD35" s="165"/>
      <c r="FE35" s="165"/>
      <c r="FF35" s="165"/>
      <c r="FG35" s="165"/>
      <c r="FH35" s="165"/>
      <c r="FI35" s="34"/>
      <c r="FJ35" s="201"/>
      <c r="FK35" s="32" t="s">
        <v>476</v>
      </c>
      <c r="FL35" s="32" t="s">
        <v>477</v>
      </c>
      <c r="FM35" s="32" t="s">
        <v>260</v>
      </c>
    </row>
    <row r="36" spans="1:170" ht="15" customHeight="1">
      <c r="A36" s="75" t="s">
        <v>5</v>
      </c>
      <c r="B36" s="60" t="s">
        <v>6</v>
      </c>
      <c r="C36" s="36" t="s">
        <v>167</v>
      </c>
      <c r="D36" s="74">
        <v>44926</v>
      </c>
      <c r="E36" s="58"/>
      <c r="F36" s="58"/>
      <c r="G36" s="59"/>
      <c r="H36" s="31"/>
      <c r="I36" s="31"/>
      <c r="J36" s="31"/>
      <c r="K36" s="31"/>
      <c r="L36" s="31"/>
      <c r="M36" s="31"/>
      <c r="N36" s="31"/>
      <c r="O36" s="31"/>
      <c r="P36" s="31"/>
      <c r="Q36" s="31"/>
      <c r="R36" s="31"/>
      <c r="S36" s="31"/>
      <c r="T36" s="31"/>
      <c r="U36" s="31"/>
      <c r="V36" s="202"/>
      <c r="W36" s="31"/>
      <c r="X36" s="31"/>
      <c r="Y36" s="31"/>
      <c r="Z36" s="31"/>
      <c r="AA36" s="31"/>
      <c r="AB36" s="31"/>
      <c r="AC36" s="31"/>
      <c r="AD36" s="31"/>
      <c r="AE36" s="31"/>
      <c r="AF36" s="31"/>
      <c r="AG36" s="31"/>
      <c r="AH36" s="31"/>
      <c r="AI36" s="31"/>
      <c r="AJ36" s="31"/>
      <c r="AK36" s="31"/>
      <c r="AL36" s="202"/>
      <c r="AM36" s="31"/>
      <c r="AN36" s="31"/>
      <c r="AO36" s="31"/>
      <c r="AP36" s="31"/>
      <c r="AQ36" s="31"/>
      <c r="AR36" s="31"/>
      <c r="AS36" s="31"/>
      <c r="AT36" s="31"/>
      <c r="AU36" s="31"/>
      <c r="AV36" s="31"/>
      <c r="AW36" s="31"/>
      <c r="AX36" s="31"/>
      <c r="AY36" s="31"/>
      <c r="AZ36" s="31"/>
      <c r="BA36" s="31"/>
      <c r="BB36" s="202"/>
      <c r="BC36" s="31"/>
      <c r="BD36" s="31"/>
      <c r="BE36" s="31"/>
      <c r="BF36" s="31"/>
      <c r="BG36" s="31"/>
      <c r="BH36" s="31"/>
      <c r="BI36" s="31"/>
      <c r="BJ36" s="31"/>
      <c r="BK36" s="31"/>
      <c r="BL36" s="31"/>
      <c r="BM36" s="31"/>
      <c r="BN36" s="31"/>
      <c r="BO36" s="31"/>
      <c r="BP36" s="31"/>
      <c r="BQ36" s="31"/>
      <c r="BR36" s="202"/>
      <c r="BS36" s="31"/>
      <c r="BT36" s="31"/>
      <c r="BU36" s="31"/>
      <c r="BV36" s="31"/>
      <c r="BW36" s="31"/>
      <c r="BX36" s="31"/>
      <c r="BY36" s="31"/>
      <c r="BZ36" s="88"/>
      <c r="CA36" s="88"/>
      <c r="CB36" s="88"/>
      <c r="CC36" s="88"/>
      <c r="CD36" s="88"/>
      <c r="CE36" s="88"/>
      <c r="CF36" s="88"/>
      <c r="CG36" s="34"/>
      <c r="CH36" s="201"/>
      <c r="CI36" s="34"/>
      <c r="CJ36" s="34"/>
      <c r="CK36" s="34"/>
      <c r="CL36" s="34"/>
      <c r="CM36" s="34"/>
      <c r="CN36" s="34"/>
      <c r="CO36" s="34"/>
      <c r="CP36" s="34"/>
      <c r="CQ36" s="34"/>
      <c r="CR36" s="34"/>
      <c r="CS36" s="34"/>
      <c r="CT36" s="34"/>
      <c r="CU36" s="34"/>
      <c r="CV36" s="34"/>
      <c r="CW36" s="34"/>
      <c r="CX36" s="201"/>
      <c r="CY36" s="34"/>
      <c r="CZ36" s="34"/>
      <c r="DA36" s="34"/>
      <c r="DB36" s="34"/>
      <c r="DC36" s="34"/>
      <c r="DD36" s="34"/>
      <c r="DE36" s="34"/>
      <c r="DF36" s="34"/>
      <c r="DG36" s="34"/>
      <c r="DH36" s="34"/>
      <c r="DI36" s="34"/>
      <c r="DJ36" s="34"/>
      <c r="DK36" s="34"/>
      <c r="DL36" s="34"/>
      <c r="DM36" s="34"/>
      <c r="DN36" s="201"/>
      <c r="DO36" s="34"/>
      <c r="DP36" s="34"/>
      <c r="DQ36" s="34"/>
      <c r="DR36" s="34"/>
      <c r="DS36" s="34"/>
      <c r="DT36" s="34"/>
      <c r="DU36" s="34"/>
      <c r="DV36" s="34"/>
      <c r="DW36" s="34"/>
      <c r="DX36" s="34"/>
      <c r="DY36" s="34"/>
      <c r="DZ36" s="34"/>
      <c r="EA36" s="34"/>
      <c r="EB36" s="34"/>
      <c r="EC36" s="34"/>
      <c r="ED36" s="201"/>
      <c r="EE36" s="34"/>
      <c r="EF36" s="34"/>
      <c r="EG36" s="34"/>
      <c r="EH36" s="34"/>
      <c r="EI36" s="34"/>
      <c r="EJ36" s="34"/>
      <c r="EK36" s="34"/>
      <c r="EL36" s="34"/>
      <c r="EM36" s="34"/>
      <c r="EN36" s="34"/>
      <c r="EO36" s="34"/>
      <c r="EP36" s="34"/>
      <c r="EQ36" s="34"/>
      <c r="ER36" s="34"/>
      <c r="ES36" s="34"/>
      <c r="ET36" s="201"/>
      <c r="EU36" s="34"/>
      <c r="EV36" s="34"/>
      <c r="EW36" s="34"/>
      <c r="EX36" s="34"/>
      <c r="EY36" s="34"/>
      <c r="EZ36" s="34"/>
      <c r="FA36" s="34"/>
      <c r="FB36" s="165"/>
      <c r="FC36" s="165"/>
      <c r="FD36" s="165"/>
      <c r="FE36" s="165"/>
      <c r="FF36" s="165"/>
      <c r="FG36" s="165"/>
      <c r="FH36" s="165"/>
      <c r="FI36" s="34"/>
      <c r="FJ36" s="201"/>
      <c r="FK36" s="32" t="s">
        <v>478</v>
      </c>
      <c r="FL36" s="198" t="s">
        <v>2389</v>
      </c>
      <c r="FM36" s="32" t="s">
        <v>222</v>
      </c>
    </row>
    <row r="37" spans="1:170" ht="15" customHeight="1">
      <c r="A37" s="36" t="s">
        <v>14</v>
      </c>
      <c r="B37" s="58" t="s">
        <v>15</v>
      </c>
      <c r="C37" s="36" t="s">
        <v>172</v>
      </c>
      <c r="D37" s="74">
        <v>44926</v>
      </c>
      <c r="E37" s="58"/>
      <c r="F37" s="58"/>
      <c r="G37" s="31"/>
      <c r="H37" s="31"/>
      <c r="I37" s="31"/>
      <c r="J37" s="31"/>
      <c r="K37" s="31"/>
      <c r="L37" s="31"/>
      <c r="M37" s="31"/>
      <c r="N37" s="31"/>
      <c r="O37" s="31"/>
      <c r="P37" s="31"/>
      <c r="Q37" s="31"/>
      <c r="R37" s="31"/>
      <c r="S37" s="31"/>
      <c r="T37" s="31"/>
      <c r="U37" s="31"/>
      <c r="V37" s="202"/>
      <c r="W37" s="31"/>
      <c r="X37" s="31"/>
      <c r="Y37" s="31"/>
      <c r="Z37" s="31"/>
      <c r="AA37" s="31"/>
      <c r="AB37" s="31"/>
      <c r="AC37" s="31"/>
      <c r="AD37" s="31"/>
      <c r="AE37" s="31"/>
      <c r="AF37" s="31"/>
      <c r="AG37" s="31"/>
      <c r="AH37" s="31"/>
      <c r="AI37" s="31"/>
      <c r="AJ37" s="31"/>
      <c r="AK37" s="31"/>
      <c r="AL37" s="202"/>
      <c r="AM37" s="31"/>
      <c r="AN37" s="31"/>
      <c r="AO37" s="31"/>
      <c r="AP37" s="31"/>
      <c r="AQ37" s="31"/>
      <c r="AR37" s="31"/>
      <c r="AS37" s="31"/>
      <c r="AT37" s="31"/>
      <c r="AU37" s="31"/>
      <c r="AV37" s="31"/>
      <c r="AW37" s="31"/>
      <c r="AX37" s="31"/>
      <c r="AY37" s="31"/>
      <c r="AZ37" s="31"/>
      <c r="BA37" s="31"/>
      <c r="BB37" s="202"/>
      <c r="BC37" s="31"/>
      <c r="BD37" s="31"/>
      <c r="BE37" s="31"/>
      <c r="BF37" s="31"/>
      <c r="BG37" s="31"/>
      <c r="BH37" s="31"/>
      <c r="BI37" s="31"/>
      <c r="BJ37" s="31"/>
      <c r="BK37" s="31"/>
      <c r="BL37" s="31"/>
      <c r="BM37" s="31"/>
      <c r="BN37" s="31"/>
      <c r="BO37" s="31"/>
      <c r="BP37" s="31"/>
      <c r="BQ37" s="31"/>
      <c r="BR37" s="202"/>
      <c r="BS37" s="31"/>
      <c r="BT37" s="31"/>
      <c r="BU37" s="31"/>
      <c r="BV37" s="31"/>
      <c r="BW37" s="31"/>
      <c r="BX37" s="31"/>
      <c r="BY37" s="31"/>
      <c r="BZ37" s="88"/>
      <c r="CA37" s="88"/>
      <c r="CB37" s="88"/>
      <c r="CC37" s="88"/>
      <c r="CD37" s="88"/>
      <c r="CE37" s="88"/>
      <c r="CF37" s="88"/>
      <c r="CG37" s="34"/>
      <c r="CH37" s="201"/>
      <c r="CI37" s="34"/>
      <c r="CJ37" s="34"/>
      <c r="CK37" s="34"/>
      <c r="CL37" s="34"/>
      <c r="CM37" s="34"/>
      <c r="CN37" s="34"/>
      <c r="CO37" s="34"/>
      <c r="CP37" s="34"/>
      <c r="CQ37" s="34"/>
      <c r="CR37" s="34"/>
      <c r="CS37" s="34"/>
      <c r="CT37" s="34"/>
      <c r="CU37" s="34"/>
      <c r="CV37" s="34"/>
      <c r="CW37" s="34"/>
      <c r="CX37" s="201"/>
      <c r="CY37" s="34"/>
      <c r="CZ37" s="34"/>
      <c r="DA37" s="34"/>
      <c r="DB37" s="34"/>
      <c r="DC37" s="34"/>
      <c r="DD37" s="34"/>
      <c r="DE37" s="34"/>
      <c r="DF37" s="34"/>
      <c r="DG37" s="34"/>
      <c r="DH37" s="34"/>
      <c r="DI37" s="34"/>
      <c r="DJ37" s="34"/>
      <c r="DK37" s="34"/>
      <c r="DL37" s="34"/>
      <c r="DM37" s="34"/>
      <c r="DN37" s="201"/>
      <c r="DO37" s="34"/>
      <c r="DP37" s="34"/>
      <c r="DQ37" s="34"/>
      <c r="DR37" s="34"/>
      <c r="DS37" s="34"/>
      <c r="DT37" s="34"/>
      <c r="DU37" s="34"/>
      <c r="DV37" s="34"/>
      <c r="DW37" s="34"/>
      <c r="DX37" s="34"/>
      <c r="DY37" s="34"/>
      <c r="DZ37" s="34"/>
      <c r="EA37" s="34"/>
      <c r="EB37" s="34"/>
      <c r="EC37" s="34"/>
      <c r="ED37" s="201"/>
      <c r="EE37" s="34"/>
      <c r="EF37" s="34"/>
      <c r="EG37" s="34"/>
      <c r="EH37" s="34"/>
      <c r="EI37" s="34"/>
      <c r="EJ37" s="34"/>
      <c r="EK37" s="34"/>
      <c r="EL37" s="34"/>
      <c r="EM37" s="34"/>
      <c r="EN37" s="34"/>
      <c r="EO37" s="34"/>
      <c r="EP37" s="34"/>
      <c r="EQ37" s="34"/>
      <c r="ER37" s="34"/>
      <c r="ES37" s="34"/>
      <c r="ET37" s="201"/>
      <c r="EU37" s="34"/>
      <c r="EV37" s="34"/>
      <c r="EW37" s="34"/>
      <c r="EX37" s="34"/>
      <c r="EY37" s="34"/>
      <c r="EZ37" s="34"/>
      <c r="FA37" s="34"/>
      <c r="FB37" s="165"/>
      <c r="FC37" s="165"/>
      <c r="FD37" s="165"/>
      <c r="FE37" s="165"/>
      <c r="FF37" s="165"/>
      <c r="FG37" s="165"/>
      <c r="FH37" s="165"/>
      <c r="FI37" s="34"/>
      <c r="FJ37" s="201"/>
      <c r="FK37" s="32" t="s">
        <v>479</v>
      </c>
      <c r="FL37" s="198" t="s">
        <v>2389</v>
      </c>
      <c r="FM37" s="32" t="s">
        <v>480</v>
      </c>
    </row>
    <row r="38" spans="1:170" ht="15" customHeight="1">
      <c r="A38" s="75" t="s">
        <v>131</v>
      </c>
      <c r="B38" s="60" t="s">
        <v>132</v>
      </c>
      <c r="C38" s="36" t="s">
        <v>179</v>
      </c>
      <c r="D38" s="74">
        <v>44926</v>
      </c>
      <c r="E38" s="58" t="s">
        <v>193</v>
      </c>
      <c r="F38" s="58" t="s">
        <v>191</v>
      </c>
      <c r="G38" s="59">
        <v>200012</v>
      </c>
      <c r="H38" s="31">
        <v>18030</v>
      </c>
      <c r="I38" s="31">
        <v>47092</v>
      </c>
      <c r="J38" s="31">
        <v>41226</v>
      </c>
      <c r="K38" s="31">
        <v>26390</v>
      </c>
      <c r="L38" s="31">
        <v>22524</v>
      </c>
      <c r="M38" s="31">
        <v>16947</v>
      </c>
      <c r="N38" s="31">
        <v>1206</v>
      </c>
      <c r="O38" s="31">
        <v>992</v>
      </c>
      <c r="P38" s="31">
        <v>1572</v>
      </c>
      <c r="Q38" s="31">
        <v>2008</v>
      </c>
      <c r="R38" s="31">
        <v>1859</v>
      </c>
      <c r="S38" s="31">
        <v>2033</v>
      </c>
      <c r="T38" s="31">
        <v>2604</v>
      </c>
      <c r="U38" s="31">
        <v>187738</v>
      </c>
      <c r="V38" s="202"/>
      <c r="W38" s="31">
        <v>65399</v>
      </c>
      <c r="X38" s="31">
        <v>8007</v>
      </c>
      <c r="Y38" s="31">
        <v>19704</v>
      </c>
      <c r="Z38" s="31">
        <v>13766</v>
      </c>
      <c r="AA38" s="31">
        <v>6293</v>
      </c>
      <c r="AB38" s="31">
        <v>4874</v>
      </c>
      <c r="AC38" s="31">
        <v>5126</v>
      </c>
      <c r="AD38" s="31">
        <v>66</v>
      </c>
      <c r="AE38" s="31">
        <v>62</v>
      </c>
      <c r="AF38" s="31">
        <v>135</v>
      </c>
      <c r="AG38" s="31">
        <v>162</v>
      </c>
      <c r="AH38" s="31">
        <v>128</v>
      </c>
      <c r="AI38" s="31">
        <v>75</v>
      </c>
      <c r="AJ38" s="31">
        <v>40</v>
      </c>
      <c r="AK38" s="31">
        <v>64732</v>
      </c>
      <c r="AL38" s="202">
        <v>0.87</v>
      </c>
      <c r="AM38" s="31">
        <v>134381</v>
      </c>
      <c r="AN38" s="31">
        <v>10023</v>
      </c>
      <c r="AO38" s="31">
        <v>27386</v>
      </c>
      <c r="AP38" s="31">
        <v>27452</v>
      </c>
      <c r="AQ38" s="31">
        <v>20072</v>
      </c>
      <c r="AR38" s="31">
        <v>17453</v>
      </c>
      <c r="AS38" s="31">
        <v>11822</v>
      </c>
      <c r="AT38" s="31">
        <v>1139</v>
      </c>
      <c r="AU38" s="31">
        <v>930</v>
      </c>
      <c r="AV38" s="31">
        <v>1438</v>
      </c>
      <c r="AW38" s="31">
        <v>1846</v>
      </c>
      <c r="AX38" s="31">
        <v>1731</v>
      </c>
      <c r="AY38" s="31">
        <v>1957</v>
      </c>
      <c r="AZ38" s="31">
        <v>2564</v>
      </c>
      <c r="BA38" s="31">
        <v>122775</v>
      </c>
      <c r="BB38" s="202">
        <v>0.76</v>
      </c>
      <c r="BC38" s="31">
        <v>232</v>
      </c>
      <c r="BD38" s="31"/>
      <c r="BE38" s="31">
        <v>2</v>
      </c>
      <c r="BF38" s="31">
        <v>7</v>
      </c>
      <c r="BG38" s="31">
        <v>25</v>
      </c>
      <c r="BH38" s="31">
        <v>197</v>
      </c>
      <c r="BI38" s="31"/>
      <c r="BJ38" s="31"/>
      <c r="BK38" s="31"/>
      <c r="BL38" s="31"/>
      <c r="BM38" s="31"/>
      <c r="BN38" s="31"/>
      <c r="BO38" s="31"/>
      <c r="BP38" s="31"/>
      <c r="BQ38" s="31">
        <v>232</v>
      </c>
      <c r="BR38" s="202">
        <v>1</v>
      </c>
      <c r="BS38" s="31">
        <v>159705</v>
      </c>
      <c r="BT38" s="31">
        <v>16294</v>
      </c>
      <c r="BU38" s="31">
        <v>44637</v>
      </c>
      <c r="BV38" s="31">
        <v>38923</v>
      </c>
      <c r="BW38" s="31">
        <v>24514</v>
      </c>
      <c r="BX38" s="31">
        <v>20813</v>
      </c>
      <c r="BY38" s="31">
        <v>14524</v>
      </c>
      <c r="BZ38" s="88"/>
      <c r="CA38" s="88"/>
      <c r="CB38" s="88"/>
      <c r="CC38" s="88"/>
      <c r="CD38" s="88"/>
      <c r="CE38" s="88"/>
      <c r="CF38" s="88"/>
      <c r="CG38" s="34"/>
      <c r="CH38" s="201"/>
      <c r="CI38" s="34">
        <v>7519</v>
      </c>
      <c r="CJ38" s="34">
        <v>11</v>
      </c>
      <c r="CK38" s="34">
        <v>63</v>
      </c>
      <c r="CL38" s="34">
        <v>70</v>
      </c>
      <c r="CM38" s="34">
        <v>22</v>
      </c>
      <c r="CN38" s="34">
        <v>6</v>
      </c>
      <c r="CO38" s="34">
        <v>2</v>
      </c>
      <c r="CP38" s="34"/>
      <c r="CQ38" s="34">
        <v>2</v>
      </c>
      <c r="CR38" s="34">
        <v>9</v>
      </c>
      <c r="CS38" s="34">
        <v>11</v>
      </c>
      <c r="CT38" s="34">
        <v>8</v>
      </c>
      <c r="CU38" s="34">
        <v>2</v>
      </c>
      <c r="CV38" s="34">
        <v>1</v>
      </c>
      <c r="CW38" s="34">
        <v>7486</v>
      </c>
      <c r="CX38" s="201"/>
      <c r="CY38" s="34">
        <v>3321</v>
      </c>
      <c r="CZ38" s="34">
        <v>1</v>
      </c>
      <c r="DA38" s="34">
        <v>3</v>
      </c>
      <c r="DB38" s="34">
        <v>3</v>
      </c>
      <c r="DC38" s="34">
        <v>1</v>
      </c>
      <c r="DD38" s="34"/>
      <c r="DE38" s="34"/>
      <c r="DF38" s="34"/>
      <c r="DG38" s="34"/>
      <c r="DH38" s="34"/>
      <c r="DI38" s="34"/>
      <c r="DJ38" s="34">
        <v>1</v>
      </c>
      <c r="DK38" s="34">
        <v>1</v>
      </c>
      <c r="DL38" s="34"/>
      <c r="DM38" s="34">
        <v>3318</v>
      </c>
      <c r="DN38" s="201">
        <v>0</v>
      </c>
      <c r="DO38" s="34">
        <v>4198</v>
      </c>
      <c r="DP38" s="34">
        <v>10</v>
      </c>
      <c r="DQ38" s="34">
        <v>60</v>
      </c>
      <c r="DR38" s="34">
        <v>67</v>
      </c>
      <c r="DS38" s="34">
        <v>22</v>
      </c>
      <c r="DT38" s="34">
        <v>6</v>
      </c>
      <c r="DU38" s="34">
        <v>2</v>
      </c>
      <c r="DV38" s="34"/>
      <c r="DW38" s="34">
        <v>1</v>
      </c>
      <c r="DX38" s="34">
        <v>9</v>
      </c>
      <c r="DY38" s="34">
        <v>11</v>
      </c>
      <c r="DZ38" s="34">
        <v>7</v>
      </c>
      <c r="EA38" s="34">
        <v>1</v>
      </c>
      <c r="EB38" s="34">
        <v>1</v>
      </c>
      <c r="EC38" s="34">
        <v>4168</v>
      </c>
      <c r="ED38" s="201">
        <v>0.03</v>
      </c>
      <c r="EE38" s="34"/>
      <c r="EF38" s="34"/>
      <c r="EG38" s="34"/>
      <c r="EH38" s="34"/>
      <c r="EI38" s="34"/>
      <c r="EJ38" s="34"/>
      <c r="EK38" s="34"/>
      <c r="EL38" s="34"/>
      <c r="EM38" s="34"/>
      <c r="EN38" s="34"/>
      <c r="EO38" s="34"/>
      <c r="EP38" s="34"/>
      <c r="EQ38" s="34"/>
      <c r="ER38" s="34"/>
      <c r="ES38" s="34"/>
      <c r="ET38" s="201">
        <v>0</v>
      </c>
      <c r="EU38" s="34">
        <v>142</v>
      </c>
      <c r="EV38" s="34">
        <v>9</v>
      </c>
      <c r="EW38" s="34">
        <v>47</v>
      </c>
      <c r="EX38" s="34">
        <v>61</v>
      </c>
      <c r="EY38" s="34">
        <v>18</v>
      </c>
      <c r="EZ38" s="34">
        <v>5</v>
      </c>
      <c r="FA38" s="34">
        <v>2</v>
      </c>
      <c r="FB38" s="165"/>
      <c r="FC38" s="165"/>
      <c r="FD38" s="165"/>
      <c r="FE38" s="165"/>
      <c r="FF38" s="165"/>
      <c r="FG38" s="165"/>
      <c r="FH38" s="165"/>
      <c r="FI38" s="34"/>
      <c r="FJ38" s="201"/>
      <c r="FK38" s="32" t="s">
        <v>481</v>
      </c>
      <c r="FL38" s="198" t="s">
        <v>2389</v>
      </c>
      <c r="FM38" s="32" t="s">
        <v>183</v>
      </c>
    </row>
    <row r="39" spans="1:170" ht="15" customHeight="1">
      <c r="A39" s="75" t="s">
        <v>430</v>
      </c>
      <c r="B39" s="60" t="s">
        <v>431</v>
      </c>
      <c r="C39" s="36" t="s">
        <v>179</v>
      </c>
      <c r="D39" s="74">
        <v>44926</v>
      </c>
      <c r="E39" s="58"/>
      <c r="F39" s="58"/>
      <c r="G39" s="31"/>
      <c r="H39" s="31"/>
      <c r="I39" s="31"/>
      <c r="J39" s="31"/>
      <c r="K39" s="31"/>
      <c r="L39" s="31"/>
      <c r="M39" s="31"/>
      <c r="N39" s="31"/>
      <c r="O39" s="31"/>
      <c r="P39" s="31"/>
      <c r="Q39" s="31"/>
      <c r="R39" s="31"/>
      <c r="S39" s="31"/>
      <c r="T39" s="31"/>
      <c r="U39" s="31"/>
      <c r="V39" s="202"/>
      <c r="W39" s="31"/>
      <c r="X39" s="31"/>
      <c r="Y39" s="31"/>
      <c r="Z39" s="31"/>
      <c r="AA39" s="31"/>
      <c r="AB39" s="31"/>
      <c r="AC39" s="31"/>
      <c r="AD39" s="31"/>
      <c r="AE39" s="31"/>
      <c r="AF39" s="31"/>
      <c r="AG39" s="31"/>
      <c r="AH39" s="31"/>
      <c r="AI39" s="31"/>
      <c r="AJ39" s="31"/>
      <c r="AK39" s="31"/>
      <c r="AL39" s="202"/>
      <c r="AM39" s="31"/>
      <c r="AN39" s="31"/>
      <c r="AO39" s="31"/>
      <c r="AP39" s="31"/>
      <c r="AQ39" s="31"/>
      <c r="AR39" s="31"/>
      <c r="AS39" s="31"/>
      <c r="AT39" s="31"/>
      <c r="AU39" s="31"/>
      <c r="AV39" s="31"/>
      <c r="AW39" s="31"/>
      <c r="AX39" s="31"/>
      <c r="AY39" s="31"/>
      <c r="AZ39" s="31"/>
      <c r="BA39" s="31"/>
      <c r="BB39" s="202"/>
      <c r="BC39" s="31"/>
      <c r="BD39" s="31"/>
      <c r="BE39" s="31"/>
      <c r="BF39" s="31"/>
      <c r="BG39" s="31"/>
      <c r="BH39" s="31"/>
      <c r="BI39" s="31"/>
      <c r="BJ39" s="31"/>
      <c r="BK39" s="31"/>
      <c r="BL39" s="31"/>
      <c r="BM39" s="31"/>
      <c r="BN39" s="31"/>
      <c r="BO39" s="31"/>
      <c r="BP39" s="31"/>
      <c r="BQ39" s="31"/>
      <c r="BR39" s="202"/>
      <c r="BS39" s="31"/>
      <c r="BT39" s="31"/>
      <c r="BU39" s="31"/>
      <c r="BV39" s="31"/>
      <c r="BW39" s="31"/>
      <c r="BX39" s="31"/>
      <c r="BY39" s="31"/>
      <c r="BZ39" s="88"/>
      <c r="CA39" s="88"/>
      <c r="CB39" s="88"/>
      <c r="CC39" s="88"/>
      <c r="CD39" s="88"/>
      <c r="CE39" s="88"/>
      <c r="CF39" s="88"/>
      <c r="CG39" s="34"/>
      <c r="CH39" s="201"/>
      <c r="CI39" s="34"/>
      <c r="CJ39" s="34"/>
      <c r="CK39" s="34"/>
      <c r="CL39" s="34"/>
      <c r="CM39" s="34"/>
      <c r="CN39" s="34"/>
      <c r="CO39" s="34"/>
      <c r="CP39" s="34"/>
      <c r="CQ39" s="34"/>
      <c r="CR39" s="34"/>
      <c r="CS39" s="34"/>
      <c r="CT39" s="34"/>
      <c r="CU39" s="34"/>
      <c r="CV39" s="34"/>
      <c r="CW39" s="34"/>
      <c r="CX39" s="201"/>
      <c r="CY39" s="34"/>
      <c r="CZ39" s="34"/>
      <c r="DA39" s="34"/>
      <c r="DB39" s="34"/>
      <c r="DC39" s="34"/>
      <c r="DD39" s="34"/>
      <c r="DE39" s="34"/>
      <c r="DF39" s="34"/>
      <c r="DG39" s="34"/>
      <c r="DH39" s="34"/>
      <c r="DI39" s="34"/>
      <c r="DJ39" s="34"/>
      <c r="DK39" s="34"/>
      <c r="DL39" s="34"/>
      <c r="DM39" s="34"/>
      <c r="DN39" s="201"/>
      <c r="DO39" s="34"/>
      <c r="DP39" s="34"/>
      <c r="DQ39" s="34"/>
      <c r="DR39" s="34"/>
      <c r="DS39" s="34"/>
      <c r="DT39" s="34"/>
      <c r="DU39" s="34"/>
      <c r="DV39" s="34"/>
      <c r="DW39" s="34"/>
      <c r="DX39" s="34"/>
      <c r="DY39" s="34"/>
      <c r="DZ39" s="34"/>
      <c r="EA39" s="34"/>
      <c r="EB39" s="34"/>
      <c r="EC39" s="34"/>
      <c r="ED39" s="201"/>
      <c r="EE39" s="34"/>
      <c r="EF39" s="34"/>
      <c r="EG39" s="34"/>
      <c r="EH39" s="34"/>
      <c r="EI39" s="34"/>
      <c r="EJ39" s="34"/>
      <c r="EK39" s="34"/>
      <c r="EL39" s="34"/>
      <c r="EM39" s="34"/>
      <c r="EN39" s="34"/>
      <c r="EO39" s="34"/>
      <c r="EP39" s="34"/>
      <c r="EQ39" s="34"/>
      <c r="ER39" s="34"/>
      <c r="ES39" s="34"/>
      <c r="ET39" s="201"/>
      <c r="EU39" s="34"/>
      <c r="EV39" s="34"/>
      <c r="EW39" s="34"/>
      <c r="EX39" s="34"/>
      <c r="EY39" s="34"/>
      <c r="EZ39" s="34"/>
      <c r="FA39" s="34"/>
      <c r="FB39" s="165"/>
      <c r="FC39" s="165"/>
      <c r="FD39" s="165"/>
      <c r="FE39" s="165"/>
      <c r="FF39" s="165"/>
      <c r="FG39" s="165"/>
      <c r="FH39" s="165"/>
      <c r="FI39" s="34"/>
      <c r="FJ39" s="201"/>
      <c r="FK39" s="32" t="s">
        <v>482</v>
      </c>
      <c r="FL39" s="198" t="s">
        <v>2389</v>
      </c>
      <c r="FM39" s="32" t="s">
        <v>283</v>
      </c>
    </row>
    <row r="40" spans="1:170" ht="15" customHeight="1">
      <c r="A40" s="76" t="s">
        <v>122</v>
      </c>
      <c r="B40" s="65" t="s">
        <v>123</v>
      </c>
      <c r="C40" s="76" t="s">
        <v>170</v>
      </c>
      <c r="D40" s="74">
        <v>44926</v>
      </c>
      <c r="E40" s="58" t="s">
        <v>193</v>
      </c>
      <c r="F40" s="58" t="s">
        <v>190</v>
      </c>
      <c r="G40" s="31">
        <v>41152972</v>
      </c>
      <c r="H40" s="31">
        <v>3277285</v>
      </c>
      <c r="I40" s="31">
        <v>12701283</v>
      </c>
      <c r="J40" s="31">
        <v>9668737</v>
      </c>
      <c r="K40" s="31">
        <v>5352141</v>
      </c>
      <c r="L40" s="31">
        <v>3528206</v>
      </c>
      <c r="M40" s="31">
        <v>869307</v>
      </c>
      <c r="N40" s="31">
        <v>749745</v>
      </c>
      <c r="O40" s="31">
        <v>205757</v>
      </c>
      <c r="P40" s="31">
        <v>317862</v>
      </c>
      <c r="Q40" s="31">
        <v>588769</v>
      </c>
      <c r="R40" s="31">
        <v>819038</v>
      </c>
      <c r="S40" s="31">
        <v>975089</v>
      </c>
      <c r="T40" s="31">
        <v>1343622</v>
      </c>
      <c r="U40" s="31">
        <v>36153090</v>
      </c>
      <c r="V40" s="202">
        <v>0.84</v>
      </c>
      <c r="W40" s="31">
        <v>10059880</v>
      </c>
      <c r="X40" s="31">
        <v>217636</v>
      </c>
      <c r="Y40" s="31">
        <v>985987</v>
      </c>
      <c r="Z40" s="31">
        <v>3498013</v>
      </c>
      <c r="AA40" s="31">
        <v>1876855</v>
      </c>
      <c r="AB40" s="31">
        <v>1089176</v>
      </c>
      <c r="AC40" s="31">
        <v>267396</v>
      </c>
      <c r="AD40" s="31">
        <v>105636</v>
      </c>
      <c r="AE40" s="31">
        <v>35443</v>
      </c>
      <c r="AF40" s="31">
        <v>80405</v>
      </c>
      <c r="AG40" s="31">
        <v>127731</v>
      </c>
      <c r="AH40" s="31">
        <v>118731</v>
      </c>
      <c r="AI40" s="31">
        <v>103885</v>
      </c>
      <c r="AJ40" s="31">
        <v>229601</v>
      </c>
      <c r="AK40" s="31">
        <v>9258448</v>
      </c>
      <c r="AL40" s="202">
        <v>0.77</v>
      </c>
      <c r="AM40" s="31">
        <v>30847467</v>
      </c>
      <c r="AN40" s="31">
        <v>2955578</v>
      </c>
      <c r="AO40" s="31">
        <v>11714434</v>
      </c>
      <c r="AP40" s="31">
        <v>6170497</v>
      </c>
      <c r="AQ40" s="31">
        <v>3475201</v>
      </c>
      <c r="AR40" s="31">
        <v>2439030</v>
      </c>
      <c r="AS40" s="31">
        <v>595514</v>
      </c>
      <c r="AT40" s="31">
        <v>605490</v>
      </c>
      <c r="AU40" s="31">
        <v>125335</v>
      </c>
      <c r="AV40" s="31">
        <v>222690</v>
      </c>
      <c r="AW40" s="31">
        <v>456713</v>
      </c>
      <c r="AX40" s="31">
        <v>693034</v>
      </c>
      <c r="AY40" s="31">
        <v>870654</v>
      </c>
      <c r="AZ40" s="31">
        <v>1112892</v>
      </c>
      <c r="BA40" s="31">
        <v>26760659</v>
      </c>
      <c r="BB40" s="202">
        <v>0.87</v>
      </c>
      <c r="BC40" s="31">
        <v>245625</v>
      </c>
      <c r="BD40" s="31">
        <v>104071</v>
      </c>
      <c r="BE40" s="31">
        <v>862</v>
      </c>
      <c r="BF40" s="31">
        <v>227</v>
      </c>
      <c r="BG40" s="31">
        <v>85</v>
      </c>
      <c r="BH40" s="31"/>
      <c r="BI40" s="31">
        <v>6397</v>
      </c>
      <c r="BJ40" s="31">
        <v>38619</v>
      </c>
      <c r="BK40" s="31">
        <v>44979</v>
      </c>
      <c r="BL40" s="31">
        <v>14767</v>
      </c>
      <c r="BM40" s="31">
        <v>4325</v>
      </c>
      <c r="BN40" s="31">
        <v>7273</v>
      </c>
      <c r="BO40" s="31">
        <v>550</v>
      </c>
      <c r="BP40" s="31">
        <v>1129</v>
      </c>
      <c r="BQ40" s="31">
        <v>133983</v>
      </c>
      <c r="BR40" s="202"/>
      <c r="BS40" s="31">
        <v>30397077</v>
      </c>
      <c r="BT40" s="31">
        <v>2197269</v>
      </c>
      <c r="BU40" s="31">
        <v>11060737</v>
      </c>
      <c r="BV40" s="31">
        <v>8517201</v>
      </c>
      <c r="BW40" s="31">
        <v>4696781</v>
      </c>
      <c r="BX40" s="31">
        <v>3269357</v>
      </c>
      <c r="BY40" s="31">
        <v>655732</v>
      </c>
      <c r="BZ40" s="88"/>
      <c r="CA40" s="88"/>
      <c r="CB40" s="88"/>
      <c r="CC40" s="88"/>
      <c r="CD40" s="88"/>
      <c r="CE40" s="88"/>
      <c r="CF40" s="88"/>
      <c r="CG40" s="34">
        <v>30397077</v>
      </c>
      <c r="CH40" s="201">
        <v>1</v>
      </c>
      <c r="CI40" s="34"/>
      <c r="CJ40" s="34"/>
      <c r="CK40" s="34"/>
      <c r="CL40" s="34"/>
      <c r="CM40" s="34"/>
      <c r="CN40" s="34"/>
      <c r="CO40" s="34"/>
      <c r="CP40" s="34"/>
      <c r="CQ40" s="34"/>
      <c r="CR40" s="34"/>
      <c r="CS40" s="34"/>
      <c r="CT40" s="34"/>
      <c r="CU40" s="34"/>
      <c r="CV40" s="34"/>
      <c r="CW40" s="34"/>
      <c r="CX40" s="201"/>
      <c r="CY40" s="34"/>
      <c r="CZ40" s="34"/>
      <c r="DA40" s="34"/>
      <c r="DB40" s="34"/>
      <c r="DC40" s="34"/>
      <c r="DD40" s="34"/>
      <c r="DE40" s="34"/>
      <c r="DF40" s="34"/>
      <c r="DG40" s="34"/>
      <c r="DH40" s="34"/>
      <c r="DI40" s="34"/>
      <c r="DJ40" s="34"/>
      <c r="DK40" s="34"/>
      <c r="DL40" s="34"/>
      <c r="DM40" s="34"/>
      <c r="DN40" s="201"/>
      <c r="DO40" s="34"/>
      <c r="DP40" s="34"/>
      <c r="DQ40" s="34"/>
      <c r="DR40" s="34"/>
      <c r="DS40" s="34"/>
      <c r="DT40" s="34"/>
      <c r="DU40" s="34"/>
      <c r="DV40" s="34"/>
      <c r="DW40" s="34"/>
      <c r="DX40" s="34"/>
      <c r="DY40" s="34"/>
      <c r="DZ40" s="34"/>
      <c r="EA40" s="34"/>
      <c r="EB40" s="34"/>
      <c r="EC40" s="34"/>
      <c r="ED40" s="201"/>
      <c r="EE40" s="34"/>
      <c r="EF40" s="34"/>
      <c r="EG40" s="34"/>
      <c r="EH40" s="34"/>
      <c r="EI40" s="34"/>
      <c r="EJ40" s="34"/>
      <c r="EK40" s="34"/>
      <c r="EL40" s="34"/>
      <c r="EM40" s="34"/>
      <c r="EN40" s="34"/>
      <c r="EO40" s="34"/>
      <c r="EP40" s="34"/>
      <c r="EQ40" s="34"/>
      <c r="ER40" s="34"/>
      <c r="ES40" s="34"/>
      <c r="ET40" s="201"/>
      <c r="EU40" s="34"/>
      <c r="EV40" s="34"/>
      <c r="EW40" s="34"/>
      <c r="EX40" s="34"/>
      <c r="EY40" s="34"/>
      <c r="EZ40" s="34"/>
      <c r="FA40" s="34"/>
      <c r="FB40" s="165"/>
      <c r="FC40" s="165"/>
      <c r="FD40" s="165"/>
      <c r="FE40" s="165"/>
      <c r="FF40" s="165"/>
      <c r="FG40" s="165"/>
      <c r="FH40" s="165"/>
      <c r="FI40" s="34"/>
      <c r="FJ40" s="201"/>
      <c r="FK40" s="32" t="s">
        <v>483</v>
      </c>
      <c r="FL40" s="198" t="s">
        <v>2389</v>
      </c>
      <c r="FM40" s="32" t="s">
        <v>181</v>
      </c>
    </row>
    <row r="41" spans="1:170" ht="15" customHeight="1">
      <c r="A41" s="36" t="s">
        <v>246</v>
      </c>
      <c r="B41" s="58" t="s">
        <v>247</v>
      </c>
      <c r="C41" s="36" t="s">
        <v>179</v>
      </c>
      <c r="D41" s="74">
        <v>44926</v>
      </c>
      <c r="E41" s="58" t="s">
        <v>193</v>
      </c>
      <c r="F41" s="58" t="s">
        <v>191</v>
      </c>
      <c r="G41" s="31">
        <v>15203</v>
      </c>
      <c r="H41" s="31">
        <v>327</v>
      </c>
      <c r="I41" s="31">
        <v>2863</v>
      </c>
      <c r="J41" s="31">
        <v>5678</v>
      </c>
      <c r="K41" s="31">
        <v>4180</v>
      </c>
      <c r="L41" s="31">
        <v>1593</v>
      </c>
      <c r="M41" s="31">
        <v>562</v>
      </c>
      <c r="N41" s="31">
        <v>83</v>
      </c>
      <c r="O41" s="31">
        <v>175</v>
      </c>
      <c r="P41" s="31">
        <v>347</v>
      </c>
      <c r="Q41" s="31">
        <v>374</v>
      </c>
      <c r="R41" s="31">
        <v>308</v>
      </c>
      <c r="S41" s="31">
        <v>137</v>
      </c>
      <c r="T41" s="31">
        <v>148</v>
      </c>
      <c r="U41" s="31">
        <v>13630</v>
      </c>
      <c r="V41" s="31">
        <v>13630</v>
      </c>
      <c r="W41" s="31">
        <v>15203</v>
      </c>
      <c r="X41" s="31">
        <v>327</v>
      </c>
      <c r="Y41" s="31">
        <v>2863</v>
      </c>
      <c r="Z41" s="31">
        <v>5678</v>
      </c>
      <c r="AA41" s="31">
        <v>4180</v>
      </c>
      <c r="AB41" s="31">
        <v>1593</v>
      </c>
      <c r="AC41" s="31">
        <v>562</v>
      </c>
      <c r="AD41" s="31">
        <v>83</v>
      </c>
      <c r="AE41" s="31">
        <v>175</v>
      </c>
      <c r="AF41" s="31">
        <v>347</v>
      </c>
      <c r="AG41" s="31">
        <v>374</v>
      </c>
      <c r="AH41" s="31">
        <v>308</v>
      </c>
      <c r="AI41" s="31">
        <v>137</v>
      </c>
      <c r="AJ41" s="31">
        <v>148</v>
      </c>
      <c r="AK41" s="31">
        <v>0.9</v>
      </c>
      <c r="AL41" s="202">
        <v>0.9</v>
      </c>
      <c r="AM41" s="31"/>
      <c r="AN41" s="31"/>
      <c r="AO41" s="31"/>
      <c r="AP41" s="31"/>
      <c r="AQ41" s="31"/>
      <c r="AR41" s="31"/>
      <c r="AS41" s="31"/>
      <c r="AT41" s="31"/>
      <c r="AU41" s="31"/>
      <c r="AV41" s="31"/>
      <c r="AW41" s="31"/>
      <c r="AX41" s="31"/>
      <c r="AY41" s="31"/>
      <c r="AZ41" s="31"/>
      <c r="BA41" s="31"/>
      <c r="BB41" s="202"/>
      <c r="BC41" s="31"/>
      <c r="BD41" s="31"/>
      <c r="BE41" s="31"/>
      <c r="BF41" s="31"/>
      <c r="BG41" s="31"/>
      <c r="BH41" s="31"/>
      <c r="BI41" s="31"/>
      <c r="BJ41" s="31"/>
      <c r="BK41" s="31"/>
      <c r="BL41" s="31"/>
      <c r="BM41" s="31"/>
      <c r="BN41" s="31"/>
      <c r="BO41" s="31"/>
      <c r="BP41" s="31"/>
      <c r="BQ41" s="31"/>
      <c r="BR41" s="202"/>
      <c r="BS41" s="31">
        <v>13630</v>
      </c>
      <c r="BT41" s="31">
        <v>142</v>
      </c>
      <c r="BU41" s="31">
        <v>2566</v>
      </c>
      <c r="BV41" s="31">
        <v>5414</v>
      </c>
      <c r="BW41" s="31">
        <v>3784</v>
      </c>
      <c r="BX41" s="31">
        <v>1455</v>
      </c>
      <c r="BY41" s="31">
        <v>270</v>
      </c>
      <c r="BZ41" s="88"/>
      <c r="CA41" s="88"/>
      <c r="CB41" s="88"/>
      <c r="CC41" s="88"/>
      <c r="CD41" s="88"/>
      <c r="CE41" s="88"/>
      <c r="CF41" s="88"/>
      <c r="CG41" s="34">
        <v>0.9</v>
      </c>
      <c r="CH41" s="201">
        <v>0.9</v>
      </c>
      <c r="CI41" s="34"/>
      <c r="CJ41" s="34"/>
      <c r="CK41" s="34"/>
      <c r="CL41" s="34"/>
      <c r="CM41" s="34"/>
      <c r="CN41" s="34"/>
      <c r="CO41" s="34"/>
      <c r="CP41" s="34"/>
      <c r="CQ41" s="34"/>
      <c r="CR41" s="34"/>
      <c r="CS41" s="34"/>
      <c r="CT41" s="34"/>
      <c r="CU41" s="34"/>
      <c r="CV41" s="34"/>
      <c r="CW41" s="34"/>
      <c r="CX41" s="201"/>
      <c r="CY41" s="34"/>
      <c r="CZ41" s="34"/>
      <c r="DA41" s="34"/>
      <c r="DB41" s="34"/>
      <c r="DC41" s="34"/>
      <c r="DD41" s="34"/>
      <c r="DE41" s="34"/>
      <c r="DF41" s="34"/>
      <c r="DG41" s="34"/>
      <c r="DH41" s="34"/>
      <c r="DI41" s="34"/>
      <c r="DJ41" s="34"/>
      <c r="DK41" s="34"/>
      <c r="DL41" s="34"/>
      <c r="DM41" s="34"/>
      <c r="DN41" s="201"/>
      <c r="DO41" s="34"/>
      <c r="DP41" s="34"/>
      <c r="DQ41" s="34"/>
      <c r="DR41" s="34"/>
      <c r="DS41" s="34"/>
      <c r="DT41" s="34"/>
      <c r="DU41" s="34"/>
      <c r="DV41" s="34"/>
      <c r="DW41" s="34"/>
      <c r="DX41" s="34"/>
      <c r="DY41" s="34"/>
      <c r="DZ41" s="34"/>
      <c r="EA41" s="34"/>
      <c r="EB41" s="34"/>
      <c r="EC41" s="34"/>
      <c r="ED41" s="201"/>
      <c r="EE41" s="34"/>
      <c r="EF41" s="34"/>
      <c r="EG41" s="34"/>
      <c r="EH41" s="34"/>
      <c r="EI41" s="34"/>
      <c r="EJ41" s="34"/>
      <c r="EK41" s="34"/>
      <c r="EL41" s="34"/>
      <c r="EM41" s="34"/>
      <c r="EN41" s="34"/>
      <c r="EO41" s="34"/>
      <c r="EP41" s="34"/>
      <c r="EQ41" s="34"/>
      <c r="ER41" s="34"/>
      <c r="ES41" s="34"/>
      <c r="ET41" s="201"/>
      <c r="EU41" s="34"/>
      <c r="EV41" s="34"/>
      <c r="EW41" s="34"/>
      <c r="EX41" s="34"/>
      <c r="EY41" s="34"/>
      <c r="EZ41" s="34"/>
      <c r="FA41" s="34"/>
      <c r="FB41" s="165"/>
      <c r="FC41" s="165"/>
      <c r="FD41" s="165"/>
      <c r="FE41" s="165"/>
      <c r="FF41" s="165"/>
      <c r="FG41" s="165"/>
      <c r="FH41" s="165"/>
      <c r="FI41" s="34"/>
      <c r="FJ41" s="201"/>
      <c r="FK41" s="32" t="s">
        <v>484</v>
      </c>
      <c r="FL41" s="198" t="s">
        <v>2389</v>
      </c>
      <c r="FM41" s="32" t="s">
        <v>341</v>
      </c>
      <c r="FN41" s="28" t="s">
        <v>2345</v>
      </c>
    </row>
    <row r="42" spans="1:170" ht="15" customHeight="1">
      <c r="A42" s="36" t="s">
        <v>136</v>
      </c>
      <c r="B42" s="58" t="s">
        <v>432</v>
      </c>
      <c r="C42" s="36" t="s">
        <v>166</v>
      </c>
      <c r="D42" s="74">
        <v>44926</v>
      </c>
      <c r="E42" s="58" t="s">
        <v>193</v>
      </c>
      <c r="F42" s="58" t="s">
        <v>191</v>
      </c>
      <c r="G42" s="59">
        <v>30043.94</v>
      </c>
      <c r="H42" s="31">
        <v>23620.79</v>
      </c>
      <c r="I42" s="31">
        <v>1416.5</v>
      </c>
      <c r="J42" s="31">
        <v>259.73</v>
      </c>
      <c r="K42" s="31">
        <v>474.43</v>
      </c>
      <c r="L42" s="31">
        <v>207.32</v>
      </c>
      <c r="M42" s="31">
        <v>104.62</v>
      </c>
      <c r="N42" s="31">
        <v>1191.6300000000001</v>
      </c>
      <c r="O42" s="31">
        <v>1747.51</v>
      </c>
      <c r="P42" s="31">
        <v>3015.92</v>
      </c>
      <c r="Q42" s="31">
        <v>2647.12</v>
      </c>
      <c r="R42" s="31">
        <v>1407.26</v>
      </c>
      <c r="S42" s="31">
        <v>665.11</v>
      </c>
      <c r="T42" s="31">
        <v>4.3499999999999996</v>
      </c>
      <c r="U42" s="31">
        <v>19365.04</v>
      </c>
      <c r="V42" s="31">
        <v>0.8</v>
      </c>
      <c r="W42" s="31">
        <v>3984.48</v>
      </c>
      <c r="X42" s="31">
        <v>0</v>
      </c>
      <c r="Y42" s="31">
        <v>267.07</v>
      </c>
      <c r="Z42" s="31">
        <v>259.81</v>
      </c>
      <c r="AA42" s="31">
        <v>474.57</v>
      </c>
      <c r="AB42" s="31">
        <v>207.39</v>
      </c>
      <c r="AC42" s="31">
        <v>104.65</v>
      </c>
      <c r="AD42" s="31">
        <v>72.16</v>
      </c>
      <c r="AE42" s="31">
        <v>221.85</v>
      </c>
      <c r="AF42" s="31">
        <v>315.06</v>
      </c>
      <c r="AG42" s="31">
        <v>194.1</v>
      </c>
      <c r="AH42" s="31">
        <v>35.08</v>
      </c>
      <c r="AI42" s="31">
        <v>60.81</v>
      </c>
      <c r="AJ42" s="31">
        <v>0.82</v>
      </c>
      <c r="AK42" s="31">
        <v>3084.59</v>
      </c>
      <c r="AL42" s="202">
        <v>0.13</v>
      </c>
      <c r="AM42" s="31">
        <v>25763.57</v>
      </c>
      <c r="AN42" s="31">
        <v>23620.41</v>
      </c>
      <c r="AO42" s="31">
        <v>1149.49</v>
      </c>
      <c r="AP42" s="31">
        <v>0</v>
      </c>
      <c r="AQ42" s="31">
        <v>0</v>
      </c>
      <c r="AR42" s="31">
        <v>0</v>
      </c>
      <c r="AS42" s="31">
        <v>0</v>
      </c>
      <c r="AT42" s="31">
        <v>1119.46</v>
      </c>
      <c r="AU42" s="31">
        <v>1525.65</v>
      </c>
      <c r="AV42" s="31">
        <v>2700.87</v>
      </c>
      <c r="AW42" s="31">
        <v>2453.02</v>
      </c>
      <c r="AX42" s="31">
        <v>1372.18</v>
      </c>
      <c r="AY42" s="31">
        <v>604.29999999999995</v>
      </c>
      <c r="AZ42" s="31">
        <v>3.53</v>
      </c>
      <c r="BA42" s="31">
        <v>15984.57</v>
      </c>
      <c r="BB42" s="202">
        <v>0.94</v>
      </c>
      <c r="BC42" s="31">
        <v>295.88</v>
      </c>
      <c r="BD42" s="31">
        <v>0</v>
      </c>
      <c r="BE42" s="31">
        <v>0</v>
      </c>
      <c r="BF42" s="31">
        <v>0</v>
      </c>
      <c r="BG42" s="31">
        <v>0</v>
      </c>
      <c r="BH42" s="31">
        <v>0</v>
      </c>
      <c r="BI42" s="31">
        <v>0</v>
      </c>
      <c r="BJ42" s="31">
        <v>0</v>
      </c>
      <c r="BK42" s="31">
        <v>0</v>
      </c>
      <c r="BL42" s="31">
        <v>0</v>
      </c>
      <c r="BM42" s="31">
        <v>0</v>
      </c>
      <c r="BN42" s="31">
        <v>0</v>
      </c>
      <c r="BO42" s="31">
        <v>0</v>
      </c>
      <c r="BP42" s="31">
        <v>0</v>
      </c>
      <c r="BQ42" s="31">
        <v>295.88</v>
      </c>
      <c r="BR42" s="202">
        <v>0</v>
      </c>
      <c r="BS42" s="31">
        <v>15404.49</v>
      </c>
      <c r="BT42" s="31">
        <v>14449.35</v>
      </c>
      <c r="BU42" s="31">
        <v>736.34</v>
      </c>
      <c r="BV42" s="31">
        <v>37.840000000000003</v>
      </c>
      <c r="BW42" s="31">
        <v>159.36000000000001</v>
      </c>
      <c r="BX42" s="31">
        <v>13.35</v>
      </c>
      <c r="BY42" s="31">
        <v>8.24</v>
      </c>
      <c r="BZ42" s="88"/>
      <c r="CA42" s="88"/>
      <c r="CB42" s="88"/>
      <c r="CC42" s="88"/>
      <c r="CD42" s="88"/>
      <c r="CE42" s="88"/>
      <c r="CF42" s="88"/>
      <c r="CG42" s="34">
        <v>15404.49</v>
      </c>
      <c r="CH42" s="201">
        <v>1</v>
      </c>
      <c r="CI42" s="34">
        <v>2378.7399999999998</v>
      </c>
      <c r="CJ42" s="34">
        <v>0</v>
      </c>
      <c r="CK42" s="34">
        <v>0</v>
      </c>
      <c r="CL42" s="34">
        <v>0</v>
      </c>
      <c r="CM42" s="34">
        <v>0</v>
      </c>
      <c r="CN42" s="34">
        <v>0</v>
      </c>
      <c r="CO42" s="34">
        <v>0</v>
      </c>
      <c r="CP42" s="34">
        <v>0</v>
      </c>
      <c r="CQ42" s="34">
        <v>0</v>
      </c>
      <c r="CR42" s="34">
        <v>0</v>
      </c>
      <c r="CS42" s="34">
        <v>0</v>
      </c>
      <c r="CT42" s="34">
        <v>0</v>
      </c>
      <c r="CU42" s="34">
        <v>0</v>
      </c>
      <c r="CV42" s="34">
        <v>0</v>
      </c>
      <c r="CW42" s="34">
        <v>2378.7399999999998</v>
      </c>
      <c r="CX42" s="201">
        <v>0</v>
      </c>
      <c r="CY42" s="34">
        <v>356.08</v>
      </c>
      <c r="CZ42" s="34">
        <v>0</v>
      </c>
      <c r="DA42" s="34">
        <v>0</v>
      </c>
      <c r="DB42" s="34">
        <v>0</v>
      </c>
      <c r="DC42" s="34">
        <v>0</v>
      </c>
      <c r="DD42" s="34">
        <v>0</v>
      </c>
      <c r="DE42" s="34">
        <v>0</v>
      </c>
      <c r="DF42" s="34">
        <v>0</v>
      </c>
      <c r="DG42" s="34">
        <v>0</v>
      </c>
      <c r="DH42" s="34">
        <v>0</v>
      </c>
      <c r="DI42" s="34">
        <v>0</v>
      </c>
      <c r="DJ42" s="34">
        <v>0</v>
      </c>
      <c r="DK42" s="34">
        <v>0</v>
      </c>
      <c r="DL42" s="34">
        <v>0</v>
      </c>
      <c r="DM42" s="34">
        <v>356.08</v>
      </c>
      <c r="DN42" s="201">
        <v>0</v>
      </c>
      <c r="DO42" s="34">
        <v>2004.26</v>
      </c>
      <c r="DP42" s="34">
        <v>0</v>
      </c>
      <c r="DQ42" s="34">
        <v>0</v>
      </c>
      <c r="DR42" s="34">
        <v>0</v>
      </c>
      <c r="DS42" s="34">
        <v>0</v>
      </c>
      <c r="DT42" s="34">
        <v>0</v>
      </c>
      <c r="DU42" s="34">
        <v>0</v>
      </c>
      <c r="DV42" s="34">
        <v>0</v>
      </c>
      <c r="DW42" s="34">
        <v>0</v>
      </c>
      <c r="DX42" s="34">
        <v>0</v>
      </c>
      <c r="DY42" s="34">
        <v>0</v>
      </c>
      <c r="DZ42" s="34">
        <v>0</v>
      </c>
      <c r="EA42" s="34">
        <v>0</v>
      </c>
      <c r="EB42" s="34">
        <v>0</v>
      </c>
      <c r="EC42" s="34">
        <v>2004.26</v>
      </c>
      <c r="ED42" s="201">
        <v>0</v>
      </c>
      <c r="EE42" s="34">
        <v>18.399999999999999</v>
      </c>
      <c r="EF42" s="34">
        <v>0</v>
      </c>
      <c r="EG42" s="34">
        <v>0</v>
      </c>
      <c r="EH42" s="34">
        <v>0</v>
      </c>
      <c r="EI42" s="34">
        <v>0</v>
      </c>
      <c r="EJ42" s="34">
        <v>0</v>
      </c>
      <c r="EK42" s="34">
        <v>0</v>
      </c>
      <c r="EL42" s="34">
        <v>0</v>
      </c>
      <c r="EM42" s="34">
        <v>0</v>
      </c>
      <c r="EN42" s="34">
        <v>0</v>
      </c>
      <c r="EO42" s="34">
        <v>0</v>
      </c>
      <c r="EP42" s="34">
        <v>0</v>
      </c>
      <c r="EQ42" s="34">
        <v>0</v>
      </c>
      <c r="ER42" s="34">
        <v>0</v>
      </c>
      <c r="ES42" s="34">
        <v>18.399999999999999</v>
      </c>
      <c r="ET42" s="201">
        <v>0</v>
      </c>
      <c r="EU42" s="34">
        <v>0</v>
      </c>
      <c r="EV42" s="34">
        <v>0</v>
      </c>
      <c r="EW42" s="34">
        <v>0</v>
      </c>
      <c r="EX42" s="34">
        <v>0</v>
      </c>
      <c r="EY42" s="34">
        <v>0</v>
      </c>
      <c r="EZ42" s="34">
        <v>0</v>
      </c>
      <c r="FA42" s="34">
        <v>0</v>
      </c>
      <c r="FB42" s="165">
        <v>0</v>
      </c>
      <c r="FC42" s="165">
        <v>0</v>
      </c>
      <c r="FD42" s="165">
        <v>0</v>
      </c>
      <c r="FE42" s="165">
        <v>0</v>
      </c>
      <c r="FF42" s="165">
        <v>0</v>
      </c>
      <c r="FG42" s="165">
        <v>0</v>
      </c>
      <c r="FH42" s="165">
        <v>0</v>
      </c>
      <c r="FI42" s="34">
        <v>0</v>
      </c>
      <c r="FJ42" s="201">
        <v>0</v>
      </c>
      <c r="FK42" s="32" t="s">
        <v>485</v>
      </c>
      <c r="FL42" s="198" t="s">
        <v>2389</v>
      </c>
      <c r="FM42" s="32" t="s">
        <v>342</v>
      </c>
    </row>
    <row r="43" spans="1:170" ht="15" customHeight="1">
      <c r="A43" s="36" t="s">
        <v>75</v>
      </c>
      <c r="B43" s="58" t="s">
        <v>328</v>
      </c>
      <c r="C43" s="36" t="s">
        <v>175</v>
      </c>
      <c r="D43" s="74">
        <v>44926</v>
      </c>
      <c r="E43" s="58" t="s">
        <v>193</v>
      </c>
      <c r="F43" s="58" t="s">
        <v>191</v>
      </c>
      <c r="G43" s="59">
        <v>177868.1075665502</v>
      </c>
      <c r="H43" s="31">
        <v>17835.032751539991</v>
      </c>
      <c r="I43" s="34">
        <v>54829.361492409858</v>
      </c>
      <c r="J43" s="31">
        <v>54575.563164760191</v>
      </c>
      <c r="K43" s="31">
        <v>14448.02996983003</v>
      </c>
      <c r="L43" s="31">
        <v>1576.771456850001</v>
      </c>
      <c r="M43" s="31">
        <v>1387.7125742400001</v>
      </c>
      <c r="N43" s="31">
        <v>971.197</v>
      </c>
      <c r="O43" s="31">
        <v>1279.317</v>
      </c>
      <c r="P43" s="31">
        <v>1944.596</v>
      </c>
      <c r="Q43" s="31">
        <v>5914.4570000000003</v>
      </c>
      <c r="R43" s="31">
        <v>19007.542000000001</v>
      </c>
      <c r="S43" s="31">
        <v>4069.5509999999999</v>
      </c>
      <c r="T43" s="31">
        <v>5424.4660000000003</v>
      </c>
      <c r="U43" s="34">
        <v>139270.27799999999</v>
      </c>
      <c r="V43" s="31">
        <v>0.68811275044930142</v>
      </c>
      <c r="W43" s="31">
        <v>20404.031169270042</v>
      </c>
      <c r="X43" s="31">
        <v>1442.79273618</v>
      </c>
      <c r="Y43" s="31">
        <v>2117.0795866400008</v>
      </c>
      <c r="Z43" s="31">
        <v>3083.9970571400008</v>
      </c>
      <c r="AA43" s="31">
        <v>399.93298193999999</v>
      </c>
      <c r="AB43" s="31">
        <v>121.69182949</v>
      </c>
      <c r="AC43" s="31">
        <v>135.30606892</v>
      </c>
      <c r="AD43" s="31">
        <v>273.50400000000002</v>
      </c>
      <c r="AE43" s="31">
        <v>597.05100000000004</v>
      </c>
      <c r="AF43" s="31">
        <v>602.49800000000005</v>
      </c>
      <c r="AG43" s="31">
        <v>736.56100000000004</v>
      </c>
      <c r="AH43" s="31">
        <v>736.83299999999997</v>
      </c>
      <c r="AI43" s="31">
        <v>204.095</v>
      </c>
      <c r="AJ43" s="31">
        <v>198.77099999999999</v>
      </c>
      <c r="AK43" s="31">
        <v>17068.013999999999</v>
      </c>
      <c r="AL43" s="202">
        <v>0.19975632271773044</v>
      </c>
      <c r="AM43" s="31">
        <v>152668.86868350019</v>
      </c>
      <c r="AN43" s="31">
        <v>16219.24055310999</v>
      </c>
      <c r="AO43" s="31">
        <v>50961.839930859853</v>
      </c>
      <c r="AP43" s="31">
        <v>50213.856407050203</v>
      </c>
      <c r="AQ43" s="31">
        <v>12606.570459420031</v>
      </c>
      <c r="AR43" s="31">
        <v>1393.2704112800011</v>
      </c>
      <c r="AS43" s="31">
        <v>1161.6856738199999</v>
      </c>
      <c r="AT43" s="31">
        <v>694.41899999999998</v>
      </c>
      <c r="AU43" s="31">
        <v>666.37599999999998</v>
      </c>
      <c r="AV43" s="31">
        <v>1241.5119999999999</v>
      </c>
      <c r="AW43" s="31">
        <v>4918.7120000000004</v>
      </c>
      <c r="AX43" s="31">
        <v>16243.68</v>
      </c>
      <c r="AY43" s="31">
        <v>3543.2179999999998</v>
      </c>
      <c r="AZ43" s="31">
        <v>4622.17</v>
      </c>
      <c r="BA43" s="31">
        <v>120738.78200000001</v>
      </c>
      <c r="BB43" s="202">
        <v>0.76544236406869948</v>
      </c>
      <c r="BC43" s="31">
        <v>4795.2077137799997</v>
      </c>
      <c r="BD43" s="31">
        <v>172.99946224999999</v>
      </c>
      <c r="BE43" s="31">
        <v>1750.441974909998</v>
      </c>
      <c r="BF43" s="31">
        <v>1277.709700570002</v>
      </c>
      <c r="BG43" s="31">
        <v>1441.5265284699999</v>
      </c>
      <c r="BH43" s="31">
        <v>61.809216079999999</v>
      </c>
      <c r="BI43" s="31">
        <v>90.720831500000003</v>
      </c>
      <c r="BJ43" s="31">
        <v>3.274</v>
      </c>
      <c r="BK43" s="31">
        <v>15.89</v>
      </c>
      <c r="BL43" s="31">
        <v>100.586</v>
      </c>
      <c r="BM43" s="31">
        <v>259.18400000000003</v>
      </c>
      <c r="BN43" s="31">
        <v>2027.029</v>
      </c>
      <c r="BO43" s="31">
        <v>322.238</v>
      </c>
      <c r="BP43" s="31">
        <v>603.52499999999998</v>
      </c>
      <c r="BQ43" s="31">
        <v>1463.482</v>
      </c>
      <c r="BR43" s="202">
        <v>0</v>
      </c>
      <c r="BS43" s="31">
        <v>113663.57282188001</v>
      </c>
      <c r="BT43" s="31">
        <v>14328.460463139991</v>
      </c>
      <c r="BU43" s="31">
        <v>42929.270291179892</v>
      </c>
      <c r="BV43" s="31">
        <v>43299.324840510097</v>
      </c>
      <c r="BW43" s="31">
        <v>11492.719423110029</v>
      </c>
      <c r="BX43" s="31">
        <v>747.44483866999997</v>
      </c>
      <c r="BY43" s="31">
        <v>866.35296527000003</v>
      </c>
      <c r="BZ43" s="88"/>
      <c r="CA43" s="88"/>
      <c r="CB43" s="88"/>
      <c r="CC43" s="88"/>
      <c r="CD43" s="88"/>
      <c r="CE43" s="88"/>
      <c r="CF43" s="88"/>
      <c r="CG43" s="34">
        <v>135232.73199999999</v>
      </c>
      <c r="CH43" s="201">
        <v>1</v>
      </c>
      <c r="CI43" s="34">
        <v>159.14526254</v>
      </c>
      <c r="CJ43" s="34">
        <v>0</v>
      </c>
      <c r="CK43" s="34">
        <v>0</v>
      </c>
      <c r="CL43" s="34">
        <v>0</v>
      </c>
      <c r="CM43" s="34">
        <v>0</v>
      </c>
      <c r="CN43" s="34">
        <v>0</v>
      </c>
      <c r="CO43" s="34">
        <v>0</v>
      </c>
      <c r="CP43" s="34">
        <v>0</v>
      </c>
      <c r="CQ43" s="34">
        <v>0</v>
      </c>
      <c r="CR43" s="34">
        <v>0</v>
      </c>
      <c r="CS43" s="34">
        <v>0</v>
      </c>
      <c r="CT43" s="34">
        <v>0</v>
      </c>
      <c r="CU43" s="34">
        <v>0</v>
      </c>
      <c r="CV43" s="34">
        <v>0</v>
      </c>
      <c r="CW43" s="34">
        <v>159.14500000000001</v>
      </c>
      <c r="CX43" s="201">
        <v>0</v>
      </c>
      <c r="CY43" s="34">
        <v>159.14526254</v>
      </c>
      <c r="CZ43" s="34">
        <v>0</v>
      </c>
      <c r="DA43" s="34">
        <v>0</v>
      </c>
      <c r="DB43" s="34">
        <v>0</v>
      </c>
      <c r="DC43" s="34">
        <v>0</v>
      </c>
      <c r="DD43" s="34">
        <v>0</v>
      </c>
      <c r="DE43" s="34">
        <v>0</v>
      </c>
      <c r="DF43" s="34">
        <v>0</v>
      </c>
      <c r="DG43" s="34">
        <v>0</v>
      </c>
      <c r="DH43" s="34">
        <v>0</v>
      </c>
      <c r="DI43" s="34">
        <v>0</v>
      </c>
      <c r="DJ43" s="34">
        <v>0</v>
      </c>
      <c r="DK43" s="34">
        <v>0</v>
      </c>
      <c r="DL43" s="34">
        <v>0</v>
      </c>
      <c r="DM43" s="34">
        <v>159.14500000000001</v>
      </c>
      <c r="DN43" s="201">
        <v>0</v>
      </c>
      <c r="DO43" s="34">
        <v>0</v>
      </c>
      <c r="DP43" s="34">
        <v>0</v>
      </c>
      <c r="DQ43" s="34">
        <v>0</v>
      </c>
      <c r="DR43" s="34">
        <v>0</v>
      </c>
      <c r="DS43" s="34">
        <v>0</v>
      </c>
      <c r="DT43" s="34">
        <v>0</v>
      </c>
      <c r="DU43" s="34">
        <v>0</v>
      </c>
      <c r="DV43" s="34">
        <v>0</v>
      </c>
      <c r="DW43" s="34">
        <v>0</v>
      </c>
      <c r="DX43" s="34">
        <v>0</v>
      </c>
      <c r="DY43" s="34">
        <v>0</v>
      </c>
      <c r="DZ43" s="34">
        <v>0</v>
      </c>
      <c r="EA43" s="34">
        <v>0</v>
      </c>
      <c r="EB43" s="34">
        <v>0</v>
      </c>
      <c r="EC43" s="34">
        <v>0</v>
      </c>
      <c r="ED43" s="201">
        <v>0</v>
      </c>
      <c r="EE43" s="34">
        <v>0</v>
      </c>
      <c r="EF43" s="34">
        <v>0</v>
      </c>
      <c r="EG43" s="34">
        <v>0</v>
      </c>
      <c r="EH43" s="34">
        <v>0</v>
      </c>
      <c r="EI43" s="34">
        <v>0</v>
      </c>
      <c r="EJ43" s="34">
        <v>0</v>
      </c>
      <c r="EK43" s="34">
        <v>0</v>
      </c>
      <c r="EL43" s="34">
        <v>0</v>
      </c>
      <c r="EM43" s="34">
        <v>0</v>
      </c>
      <c r="EN43" s="34">
        <v>0</v>
      </c>
      <c r="EO43" s="34">
        <v>0</v>
      </c>
      <c r="EP43" s="34">
        <v>0</v>
      </c>
      <c r="EQ43" s="34">
        <v>0</v>
      </c>
      <c r="ER43" s="34">
        <v>0</v>
      </c>
      <c r="ES43" s="34">
        <v>0</v>
      </c>
      <c r="ET43" s="201">
        <v>0</v>
      </c>
      <c r="EU43" s="34">
        <v>159.14526254</v>
      </c>
      <c r="EV43" s="34">
        <v>0</v>
      </c>
      <c r="EW43" s="34">
        <v>0</v>
      </c>
      <c r="EX43" s="34">
        <v>0</v>
      </c>
      <c r="EY43" s="34">
        <v>159.14526254</v>
      </c>
      <c r="EZ43" s="34">
        <v>0</v>
      </c>
      <c r="FA43" s="34">
        <v>0</v>
      </c>
      <c r="FB43" s="165"/>
      <c r="FC43" s="165"/>
      <c r="FD43" s="165"/>
      <c r="FE43" s="165"/>
      <c r="FF43" s="165"/>
      <c r="FG43" s="165"/>
      <c r="FH43" s="165"/>
      <c r="FI43" s="34">
        <v>159.14500000000001</v>
      </c>
      <c r="FJ43" s="201">
        <v>0</v>
      </c>
      <c r="FK43" s="32" t="s">
        <v>486</v>
      </c>
      <c r="FL43" s="32" t="s">
        <v>487</v>
      </c>
      <c r="FM43" s="32" t="s">
        <v>270</v>
      </c>
    </row>
    <row r="44" spans="1:170" ht="15" customHeight="1">
      <c r="A44" s="36" t="s">
        <v>158</v>
      </c>
      <c r="B44" s="58" t="s">
        <v>159</v>
      </c>
      <c r="C44" s="36" t="s">
        <v>170</v>
      </c>
      <c r="D44" s="74">
        <v>44926</v>
      </c>
      <c r="E44" s="58" t="s">
        <v>193</v>
      </c>
      <c r="F44" s="58" t="s">
        <v>191</v>
      </c>
      <c r="G44" s="31">
        <v>26746</v>
      </c>
      <c r="H44" s="31"/>
      <c r="I44" s="31">
        <v>2004</v>
      </c>
      <c r="J44" s="31">
        <v>6344</v>
      </c>
      <c r="K44" s="31">
        <v>5579</v>
      </c>
      <c r="L44" s="31">
        <v>3868</v>
      </c>
      <c r="M44" s="31"/>
      <c r="N44" s="31"/>
      <c r="O44" s="31">
        <v>2</v>
      </c>
      <c r="P44" s="31">
        <v>1</v>
      </c>
      <c r="Q44" s="31">
        <v>1</v>
      </c>
      <c r="R44" s="31">
        <v>1</v>
      </c>
      <c r="S44" s="31"/>
      <c r="T44" s="31"/>
      <c r="U44" s="31">
        <v>26741</v>
      </c>
      <c r="V44" s="31">
        <v>0.6653</v>
      </c>
      <c r="W44" s="31">
        <v>8523</v>
      </c>
      <c r="X44" s="31"/>
      <c r="Y44" s="31">
        <v>60</v>
      </c>
      <c r="Z44" s="31">
        <v>282</v>
      </c>
      <c r="AA44" s="31">
        <v>174</v>
      </c>
      <c r="AB44" s="31">
        <v>3601</v>
      </c>
      <c r="AC44" s="31"/>
      <c r="AD44" s="31"/>
      <c r="AE44" s="31"/>
      <c r="AF44" s="31"/>
      <c r="AG44" s="31"/>
      <c r="AH44" s="31"/>
      <c r="AI44" s="31"/>
      <c r="AJ44" s="31"/>
      <c r="AK44" s="31">
        <v>8523</v>
      </c>
      <c r="AL44" s="202">
        <v>0.48299999999999998</v>
      </c>
      <c r="AM44" s="31">
        <v>18149</v>
      </c>
      <c r="AN44" s="31"/>
      <c r="AO44" s="31">
        <v>1942</v>
      </c>
      <c r="AP44" s="31">
        <v>6052</v>
      </c>
      <c r="AQ44" s="31">
        <v>5402</v>
      </c>
      <c r="AR44" s="31">
        <v>257</v>
      </c>
      <c r="AS44" s="31"/>
      <c r="AT44" s="31"/>
      <c r="AU44" s="31"/>
      <c r="AV44" s="31"/>
      <c r="AW44" s="31"/>
      <c r="AX44" s="31"/>
      <c r="AY44" s="31"/>
      <c r="AZ44" s="31"/>
      <c r="BA44" s="31">
        <v>18149</v>
      </c>
      <c r="BB44" s="202">
        <v>0.75219999999999998</v>
      </c>
      <c r="BC44" s="31">
        <v>75</v>
      </c>
      <c r="BD44" s="31"/>
      <c r="BE44" s="31">
        <v>3</v>
      </c>
      <c r="BF44" s="31">
        <v>11</v>
      </c>
      <c r="BG44" s="31">
        <v>3</v>
      </c>
      <c r="BH44" s="31">
        <v>10</v>
      </c>
      <c r="BI44" s="31"/>
      <c r="BJ44" s="31"/>
      <c r="BK44" s="31">
        <v>2</v>
      </c>
      <c r="BL44" s="31">
        <v>1</v>
      </c>
      <c r="BM44" s="31">
        <v>1</v>
      </c>
      <c r="BN44" s="31">
        <v>1</v>
      </c>
      <c r="BO44" s="31"/>
      <c r="BP44" s="31"/>
      <c r="BQ44" s="31">
        <v>69</v>
      </c>
      <c r="BR44" s="202">
        <v>0.31040000000000001</v>
      </c>
      <c r="BS44" s="31">
        <v>17795</v>
      </c>
      <c r="BT44" s="31"/>
      <c r="BU44" s="31">
        <v>2004</v>
      </c>
      <c r="BV44" s="31">
        <v>6344</v>
      </c>
      <c r="BW44" s="31">
        <v>5579</v>
      </c>
      <c r="BX44" s="31">
        <v>3868</v>
      </c>
      <c r="BY44" s="31"/>
      <c r="BZ44" s="88"/>
      <c r="CA44" s="88"/>
      <c r="CB44" s="88"/>
      <c r="CC44" s="88"/>
      <c r="CD44" s="88"/>
      <c r="CE44" s="88"/>
      <c r="CF44" s="88"/>
      <c r="CG44" s="34">
        <v>17795</v>
      </c>
      <c r="CH44" s="201">
        <v>1</v>
      </c>
      <c r="CI44" s="34"/>
      <c r="CJ44" s="34"/>
      <c r="CK44" s="34"/>
      <c r="CL44" s="34"/>
      <c r="CM44" s="34"/>
      <c r="CN44" s="34"/>
      <c r="CO44" s="34"/>
      <c r="CP44" s="34"/>
      <c r="CQ44" s="34"/>
      <c r="CR44" s="34"/>
      <c r="CS44" s="34"/>
      <c r="CT44" s="34"/>
      <c r="CU44" s="34"/>
      <c r="CV44" s="34"/>
      <c r="CW44" s="34"/>
      <c r="CX44" s="201"/>
      <c r="CY44" s="34"/>
      <c r="CZ44" s="34"/>
      <c r="DA44" s="34"/>
      <c r="DB44" s="34"/>
      <c r="DC44" s="34"/>
      <c r="DD44" s="34"/>
      <c r="DE44" s="34"/>
      <c r="DF44" s="34"/>
      <c r="DG44" s="34"/>
      <c r="DH44" s="34"/>
      <c r="DI44" s="34"/>
      <c r="DJ44" s="34"/>
      <c r="DK44" s="34"/>
      <c r="DL44" s="34"/>
      <c r="DM44" s="34"/>
      <c r="DN44" s="201"/>
      <c r="DO44" s="34"/>
      <c r="DP44" s="34"/>
      <c r="DQ44" s="34"/>
      <c r="DR44" s="34"/>
      <c r="DS44" s="34"/>
      <c r="DT44" s="34"/>
      <c r="DU44" s="34"/>
      <c r="DV44" s="34"/>
      <c r="DW44" s="34"/>
      <c r="DX44" s="34"/>
      <c r="DY44" s="34"/>
      <c r="DZ44" s="34"/>
      <c r="EA44" s="34"/>
      <c r="EB44" s="34"/>
      <c r="EC44" s="34"/>
      <c r="ED44" s="201"/>
      <c r="EE44" s="34"/>
      <c r="EF44" s="34"/>
      <c r="EG44" s="34"/>
      <c r="EH44" s="34"/>
      <c r="EI44" s="34"/>
      <c r="EJ44" s="34"/>
      <c r="EK44" s="34"/>
      <c r="EL44" s="34"/>
      <c r="EM44" s="34"/>
      <c r="EN44" s="34"/>
      <c r="EO44" s="34"/>
      <c r="EP44" s="34"/>
      <c r="EQ44" s="34"/>
      <c r="ER44" s="34"/>
      <c r="ES44" s="34"/>
      <c r="ET44" s="201"/>
      <c r="EU44" s="34"/>
      <c r="EV44" s="34"/>
      <c r="EW44" s="34"/>
      <c r="EX44" s="34"/>
      <c r="EY44" s="34"/>
      <c r="EZ44" s="34"/>
      <c r="FA44" s="34"/>
      <c r="FB44" s="165"/>
      <c r="FC44" s="165"/>
      <c r="FD44" s="165"/>
      <c r="FE44" s="165"/>
      <c r="FF44" s="165"/>
      <c r="FG44" s="165"/>
      <c r="FH44" s="165"/>
      <c r="FI44" s="34"/>
      <c r="FJ44" s="201"/>
      <c r="FK44" s="32" t="s">
        <v>2353</v>
      </c>
      <c r="FL44" s="198" t="s">
        <v>2389</v>
      </c>
      <c r="FM44" s="32" t="s">
        <v>185</v>
      </c>
    </row>
    <row r="45" spans="1:170" ht="15" customHeight="1">
      <c r="A45" s="36" t="s">
        <v>46</v>
      </c>
      <c r="B45" s="58" t="s">
        <v>47</v>
      </c>
      <c r="C45" s="36" t="s">
        <v>169</v>
      </c>
      <c r="D45" s="74">
        <v>44926</v>
      </c>
      <c r="E45" s="58"/>
      <c r="F45" s="58"/>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202"/>
      <c r="AM45" s="31"/>
      <c r="AN45" s="31"/>
      <c r="AO45" s="31"/>
      <c r="AP45" s="31"/>
      <c r="AQ45" s="31"/>
      <c r="AR45" s="31"/>
      <c r="AS45" s="31"/>
      <c r="AT45" s="31"/>
      <c r="AU45" s="31"/>
      <c r="AV45" s="31"/>
      <c r="AW45" s="31"/>
      <c r="AX45" s="31"/>
      <c r="AY45" s="31"/>
      <c r="AZ45" s="31"/>
      <c r="BA45" s="31"/>
      <c r="BB45" s="202"/>
      <c r="BC45" s="31"/>
      <c r="BD45" s="31"/>
      <c r="BE45" s="31"/>
      <c r="BF45" s="31"/>
      <c r="BG45" s="31"/>
      <c r="BH45" s="31"/>
      <c r="BI45" s="31"/>
      <c r="BJ45" s="31"/>
      <c r="BK45" s="31"/>
      <c r="BL45" s="31"/>
      <c r="BM45" s="31"/>
      <c r="BN45" s="31"/>
      <c r="BO45" s="31"/>
      <c r="BP45" s="31"/>
      <c r="BQ45" s="31"/>
      <c r="BR45" s="202"/>
      <c r="BS45" s="31"/>
      <c r="BT45" s="31"/>
      <c r="BU45" s="31"/>
      <c r="BV45" s="31"/>
      <c r="BW45" s="31"/>
      <c r="BX45" s="31"/>
      <c r="BY45" s="31"/>
      <c r="BZ45" s="88"/>
      <c r="CA45" s="88"/>
      <c r="CB45" s="88"/>
      <c r="CC45" s="88"/>
      <c r="CD45" s="88"/>
      <c r="CE45" s="88"/>
      <c r="CF45" s="88"/>
      <c r="CG45" s="34"/>
      <c r="CH45" s="201"/>
      <c r="CI45" s="34"/>
      <c r="CJ45" s="34"/>
      <c r="CK45" s="34"/>
      <c r="CL45" s="34"/>
      <c r="CM45" s="34"/>
      <c r="CN45" s="34"/>
      <c r="CO45" s="34"/>
      <c r="CP45" s="34"/>
      <c r="CQ45" s="34"/>
      <c r="CR45" s="34"/>
      <c r="CS45" s="34"/>
      <c r="CT45" s="34"/>
      <c r="CU45" s="34"/>
      <c r="CV45" s="34"/>
      <c r="CW45" s="34"/>
      <c r="CX45" s="201"/>
      <c r="CY45" s="34"/>
      <c r="CZ45" s="34"/>
      <c r="DA45" s="34"/>
      <c r="DB45" s="34"/>
      <c r="DC45" s="34"/>
      <c r="DD45" s="34"/>
      <c r="DE45" s="34"/>
      <c r="DF45" s="34"/>
      <c r="DG45" s="34"/>
      <c r="DH45" s="34"/>
      <c r="DI45" s="34"/>
      <c r="DJ45" s="34"/>
      <c r="DK45" s="34"/>
      <c r="DL45" s="34"/>
      <c r="DM45" s="34"/>
      <c r="DN45" s="201"/>
      <c r="DO45" s="34"/>
      <c r="DP45" s="34"/>
      <c r="DQ45" s="34"/>
      <c r="DR45" s="34"/>
      <c r="DS45" s="34"/>
      <c r="DT45" s="34"/>
      <c r="DU45" s="34"/>
      <c r="DV45" s="34"/>
      <c r="DW45" s="34"/>
      <c r="DX45" s="34"/>
      <c r="DY45" s="34"/>
      <c r="DZ45" s="34"/>
      <c r="EA45" s="34"/>
      <c r="EB45" s="34"/>
      <c r="EC45" s="34"/>
      <c r="ED45" s="201"/>
      <c r="EE45" s="34"/>
      <c r="EF45" s="34"/>
      <c r="EG45" s="34"/>
      <c r="EH45" s="34"/>
      <c r="EI45" s="34"/>
      <c r="EJ45" s="34"/>
      <c r="EK45" s="34"/>
      <c r="EL45" s="34"/>
      <c r="EM45" s="34"/>
      <c r="EN45" s="34"/>
      <c r="EO45" s="34"/>
      <c r="EP45" s="34"/>
      <c r="EQ45" s="34"/>
      <c r="ER45" s="34"/>
      <c r="ES45" s="34"/>
      <c r="ET45" s="201"/>
      <c r="EU45" s="34"/>
      <c r="EV45" s="34"/>
      <c r="EW45" s="34"/>
      <c r="EX45" s="34"/>
      <c r="EY45" s="34"/>
      <c r="EZ45" s="34"/>
      <c r="FA45" s="34"/>
      <c r="FB45" s="165"/>
      <c r="FC45" s="165"/>
      <c r="FD45" s="165"/>
      <c r="FE45" s="165"/>
      <c r="FF45" s="165"/>
      <c r="FG45" s="165"/>
      <c r="FH45" s="165"/>
      <c r="FI45" s="34"/>
      <c r="FJ45" s="201"/>
      <c r="FK45" s="32" t="s">
        <v>488</v>
      </c>
      <c r="FL45" s="198" t="s">
        <v>2389</v>
      </c>
      <c r="FM45" s="32" t="s">
        <v>286</v>
      </c>
    </row>
    <row r="46" spans="1:170" ht="15" customHeight="1">
      <c r="A46" s="36" t="s">
        <v>433</v>
      </c>
      <c r="B46" s="58" t="s">
        <v>434</v>
      </c>
      <c r="C46" s="36" t="s">
        <v>162</v>
      </c>
      <c r="D46" s="74">
        <v>44926</v>
      </c>
      <c r="E46" s="58"/>
      <c r="F46" s="58"/>
      <c r="G46" s="59"/>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202"/>
      <c r="AM46" s="31"/>
      <c r="AN46" s="31"/>
      <c r="AO46" s="31"/>
      <c r="AP46" s="31"/>
      <c r="AQ46" s="31"/>
      <c r="AR46" s="31"/>
      <c r="AS46" s="31"/>
      <c r="AT46" s="31"/>
      <c r="AU46" s="31"/>
      <c r="AV46" s="31"/>
      <c r="AW46" s="31"/>
      <c r="AX46" s="31"/>
      <c r="AY46" s="31"/>
      <c r="AZ46" s="31"/>
      <c r="BA46" s="31"/>
      <c r="BB46" s="202"/>
      <c r="BC46" s="31"/>
      <c r="BD46" s="31"/>
      <c r="BE46" s="31"/>
      <c r="BF46" s="31"/>
      <c r="BG46" s="31"/>
      <c r="BH46" s="31"/>
      <c r="BI46" s="31"/>
      <c r="BJ46" s="31"/>
      <c r="BK46" s="31"/>
      <c r="BL46" s="31"/>
      <c r="BM46" s="31"/>
      <c r="BN46" s="31"/>
      <c r="BO46" s="31"/>
      <c r="BP46" s="31"/>
      <c r="BQ46" s="31"/>
      <c r="BR46" s="202"/>
      <c r="BS46" s="31"/>
      <c r="BT46" s="31"/>
      <c r="BU46" s="31"/>
      <c r="BV46" s="31"/>
      <c r="BW46" s="31"/>
      <c r="BX46" s="31"/>
      <c r="BY46" s="31"/>
      <c r="BZ46" s="88"/>
      <c r="CA46" s="88"/>
      <c r="CB46" s="88"/>
      <c r="CC46" s="88"/>
      <c r="CD46" s="88"/>
      <c r="CE46" s="88"/>
      <c r="CF46" s="88"/>
      <c r="CG46" s="34"/>
      <c r="CH46" s="201"/>
      <c r="CI46" s="34"/>
      <c r="CJ46" s="34"/>
      <c r="CK46" s="34"/>
      <c r="CL46" s="34"/>
      <c r="CM46" s="34"/>
      <c r="CN46" s="34"/>
      <c r="CO46" s="34"/>
      <c r="CP46" s="34"/>
      <c r="CQ46" s="34"/>
      <c r="CR46" s="34"/>
      <c r="CS46" s="34"/>
      <c r="CT46" s="34"/>
      <c r="CU46" s="34"/>
      <c r="CV46" s="34"/>
      <c r="CW46" s="34"/>
      <c r="CX46" s="201"/>
      <c r="CY46" s="34"/>
      <c r="CZ46" s="34"/>
      <c r="DA46" s="34"/>
      <c r="DB46" s="34"/>
      <c r="DC46" s="34"/>
      <c r="DD46" s="34"/>
      <c r="DE46" s="34"/>
      <c r="DF46" s="34"/>
      <c r="DG46" s="34"/>
      <c r="DH46" s="34"/>
      <c r="DI46" s="34"/>
      <c r="DJ46" s="34"/>
      <c r="DK46" s="34"/>
      <c r="DL46" s="34"/>
      <c r="DM46" s="34"/>
      <c r="DN46" s="201"/>
      <c r="DO46" s="34"/>
      <c r="DP46" s="34"/>
      <c r="DQ46" s="34"/>
      <c r="DR46" s="34"/>
      <c r="DS46" s="34"/>
      <c r="DT46" s="34"/>
      <c r="DU46" s="34"/>
      <c r="DV46" s="34"/>
      <c r="DW46" s="34"/>
      <c r="DX46" s="34"/>
      <c r="DY46" s="34"/>
      <c r="DZ46" s="34"/>
      <c r="EA46" s="34"/>
      <c r="EB46" s="34"/>
      <c r="EC46" s="34"/>
      <c r="ED46" s="201"/>
      <c r="EE46" s="34"/>
      <c r="EF46" s="34"/>
      <c r="EG46" s="34"/>
      <c r="EH46" s="34"/>
      <c r="EI46" s="34"/>
      <c r="EJ46" s="34"/>
      <c r="EK46" s="34"/>
      <c r="EL46" s="34"/>
      <c r="EM46" s="34"/>
      <c r="EN46" s="34"/>
      <c r="EO46" s="34"/>
      <c r="EP46" s="34"/>
      <c r="EQ46" s="34"/>
      <c r="ER46" s="34"/>
      <c r="ES46" s="34"/>
      <c r="ET46" s="201"/>
      <c r="EU46" s="34"/>
      <c r="EV46" s="34"/>
      <c r="EW46" s="34"/>
      <c r="EX46" s="34"/>
      <c r="EY46" s="34"/>
      <c r="EZ46" s="34"/>
      <c r="FA46" s="34"/>
      <c r="FB46" s="165"/>
      <c r="FC46" s="165"/>
      <c r="FD46" s="165"/>
      <c r="FE46" s="165"/>
      <c r="FF46" s="165"/>
      <c r="FG46" s="165"/>
      <c r="FH46" s="165"/>
      <c r="FI46" s="34"/>
      <c r="FJ46" s="201"/>
      <c r="FK46" s="32" t="s">
        <v>2322</v>
      </c>
      <c r="FL46" s="198" t="s">
        <v>2389</v>
      </c>
      <c r="FM46" s="32" t="s">
        <v>489</v>
      </c>
    </row>
    <row r="47" spans="1:170" ht="15" customHeight="1">
      <c r="A47" s="36" t="s">
        <v>81</v>
      </c>
      <c r="B47" s="58" t="s">
        <v>82</v>
      </c>
      <c r="C47" s="36" t="s">
        <v>162</v>
      </c>
      <c r="D47" s="74">
        <v>44926</v>
      </c>
      <c r="E47" s="58" t="s">
        <v>193</v>
      </c>
      <c r="F47" s="58" t="s">
        <v>191</v>
      </c>
      <c r="G47" s="31">
        <v>127506</v>
      </c>
      <c r="H47" s="31">
        <v>47187</v>
      </c>
      <c r="I47" s="31">
        <v>54535</v>
      </c>
      <c r="J47" s="31">
        <v>5708</v>
      </c>
      <c r="K47" s="31">
        <v>300</v>
      </c>
      <c r="L47" s="31">
        <v>60</v>
      </c>
      <c r="M47" s="31">
        <v>78</v>
      </c>
      <c r="N47" s="31">
        <v>13675</v>
      </c>
      <c r="O47" s="31">
        <v>13015</v>
      </c>
      <c r="P47" s="31">
        <v>10042</v>
      </c>
      <c r="Q47" s="31">
        <v>12139</v>
      </c>
      <c r="R47" s="31">
        <v>12100</v>
      </c>
      <c r="S47" s="31">
        <v>11712</v>
      </c>
      <c r="T47" s="31">
        <v>15701</v>
      </c>
      <c r="U47" s="31">
        <v>39120</v>
      </c>
      <c r="V47" s="31">
        <v>0.76</v>
      </c>
      <c r="W47" s="31">
        <v>18845</v>
      </c>
      <c r="X47" s="31">
        <v>6660</v>
      </c>
      <c r="Y47" s="31">
        <v>710</v>
      </c>
      <c r="Z47" s="31">
        <v>114</v>
      </c>
      <c r="AA47" s="31">
        <v>11</v>
      </c>
      <c r="AB47" s="31">
        <v>18</v>
      </c>
      <c r="AC47" s="31">
        <v>33</v>
      </c>
      <c r="AD47" s="31">
        <v>52</v>
      </c>
      <c r="AE47" s="31">
        <v>83</v>
      </c>
      <c r="AF47" s="31">
        <v>132</v>
      </c>
      <c r="AG47" s="31">
        <v>185</v>
      </c>
      <c r="AH47" s="31">
        <v>186</v>
      </c>
      <c r="AI47" s="31">
        <v>145</v>
      </c>
      <c r="AJ47" s="31">
        <v>87</v>
      </c>
      <c r="AK47" s="31">
        <v>17976</v>
      </c>
      <c r="AL47" s="202">
        <v>0.81</v>
      </c>
      <c r="AM47" s="31">
        <v>108661</v>
      </c>
      <c r="AN47" s="31">
        <v>40527</v>
      </c>
      <c r="AO47" s="31">
        <v>53825</v>
      </c>
      <c r="AP47" s="31">
        <v>5594</v>
      </c>
      <c r="AQ47" s="31">
        <v>290</v>
      </c>
      <c r="AR47" s="31">
        <v>42</v>
      </c>
      <c r="AS47" s="31">
        <v>44</v>
      </c>
      <c r="AT47" s="31">
        <v>13624</v>
      </c>
      <c r="AU47" s="31">
        <v>12932</v>
      </c>
      <c r="AV47" s="31">
        <v>9910</v>
      </c>
      <c r="AW47" s="31">
        <v>11954</v>
      </c>
      <c r="AX47" s="31">
        <v>11914</v>
      </c>
      <c r="AY47" s="31">
        <v>11568</v>
      </c>
      <c r="AZ47" s="31">
        <v>15615</v>
      </c>
      <c r="BA47" s="31">
        <v>21144</v>
      </c>
      <c r="BB47" s="202">
        <v>0.72</v>
      </c>
      <c r="BC47" s="31">
        <v>0</v>
      </c>
      <c r="BD47" s="31">
        <v>0</v>
      </c>
      <c r="BE47" s="31">
        <v>0</v>
      </c>
      <c r="BF47" s="31">
        <v>0</v>
      </c>
      <c r="BG47" s="31">
        <v>0</v>
      </c>
      <c r="BH47" s="31">
        <v>0</v>
      </c>
      <c r="BI47" s="31">
        <v>0</v>
      </c>
      <c r="BJ47" s="31">
        <v>0</v>
      </c>
      <c r="BK47" s="31">
        <v>0</v>
      </c>
      <c r="BL47" s="31">
        <v>0</v>
      </c>
      <c r="BM47" s="31">
        <v>0</v>
      </c>
      <c r="BN47" s="31">
        <v>0</v>
      </c>
      <c r="BO47" s="31">
        <v>0</v>
      </c>
      <c r="BP47" s="31">
        <v>0</v>
      </c>
      <c r="BQ47" s="31">
        <v>0</v>
      </c>
      <c r="BR47" s="202"/>
      <c r="BS47" s="31">
        <v>107608</v>
      </c>
      <c r="BT47" s="31">
        <v>47127</v>
      </c>
      <c r="BU47" s="31">
        <v>54452</v>
      </c>
      <c r="BV47" s="31">
        <v>5642</v>
      </c>
      <c r="BW47" s="31">
        <v>300</v>
      </c>
      <c r="BX47" s="31">
        <v>43</v>
      </c>
      <c r="BY47" s="31">
        <v>44</v>
      </c>
      <c r="BZ47" s="88">
        <v>0</v>
      </c>
      <c r="CA47" s="88">
        <v>0</v>
      </c>
      <c r="CB47" s="88">
        <v>0</v>
      </c>
      <c r="CC47" s="88">
        <v>0</v>
      </c>
      <c r="CD47" s="88">
        <v>0</v>
      </c>
      <c r="CE47" s="88">
        <v>0</v>
      </c>
      <c r="CF47" s="88">
        <v>0</v>
      </c>
      <c r="CG47" s="34">
        <v>29673</v>
      </c>
      <c r="CH47" s="201">
        <v>1</v>
      </c>
      <c r="CI47" s="34">
        <v>1113</v>
      </c>
      <c r="CJ47" s="34">
        <v>493</v>
      </c>
      <c r="CK47" s="34">
        <v>414</v>
      </c>
      <c r="CL47" s="34">
        <v>39</v>
      </c>
      <c r="CM47" s="34">
        <v>1</v>
      </c>
      <c r="CN47" s="34">
        <v>0</v>
      </c>
      <c r="CO47" s="34">
        <v>0</v>
      </c>
      <c r="CP47" s="34">
        <v>93</v>
      </c>
      <c r="CQ47" s="34">
        <v>154</v>
      </c>
      <c r="CR47" s="34">
        <v>92</v>
      </c>
      <c r="CS47" s="34">
        <v>113</v>
      </c>
      <c r="CT47" s="34">
        <v>106</v>
      </c>
      <c r="CU47" s="34">
        <v>90</v>
      </c>
      <c r="CV47" s="34">
        <v>51</v>
      </c>
      <c r="CW47" s="34">
        <v>415</v>
      </c>
      <c r="CX47" s="201">
        <v>1</v>
      </c>
      <c r="CY47" s="34">
        <v>255</v>
      </c>
      <c r="CZ47" s="34">
        <v>122</v>
      </c>
      <c r="DA47" s="34">
        <v>5</v>
      </c>
      <c r="DB47" s="34">
        <v>0</v>
      </c>
      <c r="DC47" s="34">
        <v>0</v>
      </c>
      <c r="DD47" s="34">
        <v>0</v>
      </c>
      <c r="DE47" s="34">
        <v>0</v>
      </c>
      <c r="DF47" s="34">
        <v>0</v>
      </c>
      <c r="DG47" s="34">
        <v>4</v>
      </c>
      <c r="DH47" s="34">
        <v>0</v>
      </c>
      <c r="DI47" s="34">
        <v>2</v>
      </c>
      <c r="DJ47" s="34">
        <v>1</v>
      </c>
      <c r="DK47" s="34">
        <v>2</v>
      </c>
      <c r="DL47" s="34">
        <v>0</v>
      </c>
      <c r="DM47" s="34">
        <v>246</v>
      </c>
      <c r="DN47" s="201">
        <v>1</v>
      </c>
      <c r="DO47" s="34">
        <v>858</v>
      </c>
      <c r="DP47" s="34">
        <v>370</v>
      </c>
      <c r="DQ47" s="34">
        <v>409</v>
      </c>
      <c r="DR47" s="34">
        <v>39</v>
      </c>
      <c r="DS47" s="34">
        <v>1</v>
      </c>
      <c r="DT47" s="34">
        <v>0</v>
      </c>
      <c r="DU47" s="34">
        <v>0</v>
      </c>
      <c r="DV47" s="34">
        <v>93</v>
      </c>
      <c r="DW47" s="34">
        <v>150</v>
      </c>
      <c r="DX47" s="34">
        <v>92</v>
      </c>
      <c r="DY47" s="34">
        <v>112</v>
      </c>
      <c r="DZ47" s="34">
        <v>105</v>
      </c>
      <c r="EA47" s="34">
        <v>88</v>
      </c>
      <c r="EB47" s="34">
        <v>50</v>
      </c>
      <c r="EC47" s="34">
        <v>169</v>
      </c>
      <c r="ED47" s="201">
        <v>1</v>
      </c>
      <c r="EE47" s="34">
        <v>0</v>
      </c>
      <c r="EF47" s="34">
        <v>0</v>
      </c>
      <c r="EG47" s="34">
        <v>0</v>
      </c>
      <c r="EH47" s="34">
        <v>0</v>
      </c>
      <c r="EI47" s="34">
        <v>0</v>
      </c>
      <c r="EJ47" s="34">
        <v>0</v>
      </c>
      <c r="EK47" s="34">
        <v>0</v>
      </c>
      <c r="EL47" s="34">
        <v>0</v>
      </c>
      <c r="EM47" s="34">
        <v>0</v>
      </c>
      <c r="EN47" s="34">
        <v>0</v>
      </c>
      <c r="EO47" s="34">
        <v>0</v>
      </c>
      <c r="EP47" s="34">
        <v>0</v>
      </c>
      <c r="EQ47" s="34">
        <v>0</v>
      </c>
      <c r="ER47" s="34">
        <v>0</v>
      </c>
      <c r="ES47" s="34">
        <v>0</v>
      </c>
      <c r="ET47" s="201"/>
      <c r="EU47" s="34">
        <v>947</v>
      </c>
      <c r="EV47" s="34">
        <v>493</v>
      </c>
      <c r="EW47" s="34">
        <v>414</v>
      </c>
      <c r="EX47" s="34">
        <v>39</v>
      </c>
      <c r="EY47" s="34">
        <v>1</v>
      </c>
      <c r="EZ47" s="34">
        <v>0</v>
      </c>
      <c r="FA47" s="34">
        <v>0</v>
      </c>
      <c r="FB47" s="165">
        <v>0</v>
      </c>
      <c r="FC47" s="165">
        <v>0</v>
      </c>
      <c r="FD47" s="165">
        <v>0</v>
      </c>
      <c r="FE47" s="165">
        <v>0</v>
      </c>
      <c r="FF47" s="165">
        <v>0</v>
      </c>
      <c r="FG47" s="165">
        <v>0</v>
      </c>
      <c r="FH47" s="165">
        <v>0</v>
      </c>
      <c r="FI47" s="34">
        <v>415</v>
      </c>
      <c r="FJ47" s="201">
        <v>1</v>
      </c>
      <c r="FK47" s="32" t="s">
        <v>490</v>
      </c>
      <c r="FL47" s="198" t="s">
        <v>2389</v>
      </c>
      <c r="FM47" s="32" t="s">
        <v>491</v>
      </c>
    </row>
    <row r="48" spans="1:170" ht="15" customHeight="1">
      <c r="A48" s="75" t="s">
        <v>86</v>
      </c>
      <c r="B48" s="60" t="s">
        <v>87</v>
      </c>
      <c r="C48" s="36" t="s">
        <v>179</v>
      </c>
      <c r="D48" s="74">
        <v>44926</v>
      </c>
      <c r="E48" s="58" t="s">
        <v>193</v>
      </c>
      <c r="F48" s="58" t="s">
        <v>191</v>
      </c>
      <c r="G48" s="59">
        <v>277786.5</v>
      </c>
      <c r="H48" s="31">
        <v>16435</v>
      </c>
      <c r="I48" s="31">
        <v>134633.29999999999</v>
      </c>
      <c r="J48" s="31">
        <v>68904.100000000006</v>
      </c>
      <c r="K48" s="31">
        <v>26241.200000000001</v>
      </c>
      <c r="L48" s="31">
        <v>2697.9</v>
      </c>
      <c r="M48" s="31">
        <v>15476.5</v>
      </c>
      <c r="N48" s="31">
        <v>2141.3000000000002</v>
      </c>
      <c r="O48" s="31">
        <v>3819.5</v>
      </c>
      <c r="P48" s="31">
        <v>18876.2</v>
      </c>
      <c r="Q48" s="31">
        <v>40870.400000000001</v>
      </c>
      <c r="R48" s="31">
        <v>22871.3</v>
      </c>
      <c r="S48" s="31">
        <v>8349.7999999999993</v>
      </c>
      <c r="T48" s="31">
        <v>6552.7</v>
      </c>
      <c r="U48" s="31">
        <v>174305.2</v>
      </c>
      <c r="V48" s="31">
        <v>0.92</v>
      </c>
      <c r="W48" s="31">
        <v>43340.3</v>
      </c>
      <c r="X48" s="31">
        <v>2435.9</v>
      </c>
      <c r="Y48" s="31">
        <v>20475.2</v>
      </c>
      <c r="Z48" s="31">
        <v>9526.6</v>
      </c>
      <c r="AA48" s="31">
        <v>4618.2</v>
      </c>
      <c r="AB48" s="31">
        <v>343.5</v>
      </c>
      <c r="AC48" s="31">
        <v>3381.3</v>
      </c>
      <c r="AD48" s="31">
        <v>121.3</v>
      </c>
      <c r="AE48" s="31">
        <v>155.1</v>
      </c>
      <c r="AF48" s="31">
        <v>838.6</v>
      </c>
      <c r="AG48" s="31">
        <v>1626.8</v>
      </c>
      <c r="AH48" s="31">
        <v>1267</v>
      </c>
      <c r="AI48" s="31">
        <v>557.20000000000005</v>
      </c>
      <c r="AJ48" s="31">
        <v>696.2</v>
      </c>
      <c r="AK48" s="31">
        <v>38078.1</v>
      </c>
      <c r="AL48" s="202">
        <v>0.93</v>
      </c>
      <c r="AM48" s="31">
        <v>234426.5</v>
      </c>
      <c r="AN48" s="31">
        <v>13998.8</v>
      </c>
      <c r="AO48" s="31">
        <v>114157.8</v>
      </c>
      <c r="AP48" s="31">
        <v>59377.1</v>
      </c>
      <c r="AQ48" s="31">
        <v>21622.799999999999</v>
      </c>
      <c r="AR48" s="31">
        <v>2354.3000000000002</v>
      </c>
      <c r="AS48" s="31">
        <v>12095</v>
      </c>
      <c r="AT48" s="31">
        <v>2020</v>
      </c>
      <c r="AU48" s="31">
        <v>3664.4</v>
      </c>
      <c r="AV48" s="31">
        <v>18037.599999999999</v>
      </c>
      <c r="AW48" s="31">
        <v>39243.599999999999</v>
      </c>
      <c r="AX48" s="31">
        <v>21604.3</v>
      </c>
      <c r="AY48" s="31">
        <v>7792.7</v>
      </c>
      <c r="AZ48" s="31">
        <v>5856.5</v>
      </c>
      <c r="BA48" s="31">
        <v>136207.5</v>
      </c>
      <c r="BB48" s="202">
        <v>0.92</v>
      </c>
      <c r="BC48" s="31">
        <v>19.600000000000001</v>
      </c>
      <c r="BD48" s="31">
        <v>0.27</v>
      </c>
      <c r="BE48" s="31">
        <v>0.3</v>
      </c>
      <c r="BF48" s="31">
        <v>0.3</v>
      </c>
      <c r="BG48" s="31">
        <v>0.2</v>
      </c>
      <c r="BH48" s="31">
        <v>0</v>
      </c>
      <c r="BI48" s="31">
        <v>0.2</v>
      </c>
      <c r="BJ48" s="31"/>
      <c r="BK48" s="31"/>
      <c r="BL48" s="31"/>
      <c r="BM48" s="31"/>
      <c r="BN48" s="31"/>
      <c r="BO48" s="31"/>
      <c r="BP48" s="31"/>
      <c r="BQ48" s="31">
        <v>19.600000000000001</v>
      </c>
      <c r="BR48" s="202">
        <v>7.0000000000000007E-2</v>
      </c>
      <c r="BS48" s="31">
        <v>215498.2</v>
      </c>
      <c r="BT48" s="31">
        <v>12032</v>
      </c>
      <c r="BU48" s="31">
        <v>117245.9</v>
      </c>
      <c r="BV48" s="31">
        <v>52195.1</v>
      </c>
      <c r="BW48" s="31">
        <v>19983</v>
      </c>
      <c r="BX48" s="31">
        <v>536.29999999999995</v>
      </c>
      <c r="BY48" s="31">
        <v>13506.5</v>
      </c>
      <c r="BZ48" s="88"/>
      <c r="CA48" s="88"/>
      <c r="CB48" s="88"/>
      <c r="CC48" s="88"/>
      <c r="CD48" s="88"/>
      <c r="CE48" s="88"/>
      <c r="CF48" s="88"/>
      <c r="CG48" s="34">
        <v>215498.2</v>
      </c>
      <c r="CH48" s="201">
        <v>1</v>
      </c>
      <c r="CI48" s="34">
        <v>6101</v>
      </c>
      <c r="CJ48" s="34"/>
      <c r="CK48" s="34">
        <v>0.4</v>
      </c>
      <c r="CL48" s="34">
        <v>0.4</v>
      </c>
      <c r="CM48" s="34">
        <v>0</v>
      </c>
      <c r="CN48" s="34"/>
      <c r="CO48" s="34">
        <v>0.1</v>
      </c>
      <c r="CP48" s="34"/>
      <c r="CQ48" s="34"/>
      <c r="CR48" s="34"/>
      <c r="CS48" s="34">
        <v>0.4</v>
      </c>
      <c r="CT48" s="34">
        <v>0.2</v>
      </c>
      <c r="CU48" s="34"/>
      <c r="CV48" s="34">
        <v>0.1</v>
      </c>
      <c r="CW48" s="34">
        <v>6100.3</v>
      </c>
      <c r="CX48" s="201">
        <v>0</v>
      </c>
      <c r="CY48" s="34">
        <v>2649.8</v>
      </c>
      <c r="CZ48" s="34"/>
      <c r="DA48" s="34"/>
      <c r="DB48" s="34"/>
      <c r="DC48" s="34"/>
      <c r="DD48" s="34"/>
      <c r="DE48" s="34">
        <v>0.1</v>
      </c>
      <c r="DF48" s="34"/>
      <c r="DG48" s="34"/>
      <c r="DH48" s="34"/>
      <c r="DI48" s="34"/>
      <c r="DJ48" s="34"/>
      <c r="DK48" s="34"/>
      <c r="DL48" s="34">
        <v>0.1</v>
      </c>
      <c r="DM48" s="34">
        <v>2649.6</v>
      </c>
      <c r="DN48" s="201">
        <v>0</v>
      </c>
      <c r="DO48" s="34">
        <v>3451.3</v>
      </c>
      <c r="DP48" s="34"/>
      <c r="DQ48" s="34">
        <v>0.4</v>
      </c>
      <c r="DR48" s="34">
        <v>0.4</v>
      </c>
      <c r="DS48" s="34">
        <v>0</v>
      </c>
      <c r="DT48" s="34"/>
      <c r="DU48" s="34"/>
      <c r="DV48" s="34"/>
      <c r="DW48" s="34"/>
      <c r="DX48" s="34"/>
      <c r="DY48" s="34">
        <v>0.4</v>
      </c>
      <c r="DZ48" s="34">
        <v>0.2</v>
      </c>
      <c r="EA48" s="34"/>
      <c r="EB48" s="34"/>
      <c r="EC48" s="34">
        <v>3450.6</v>
      </c>
      <c r="ED48" s="201">
        <v>0</v>
      </c>
      <c r="EE48" s="34"/>
      <c r="EF48" s="34"/>
      <c r="EG48" s="34"/>
      <c r="EH48" s="34"/>
      <c r="EI48" s="34"/>
      <c r="EJ48" s="34"/>
      <c r="EK48" s="34"/>
      <c r="EL48" s="34"/>
      <c r="EM48" s="34"/>
      <c r="EN48" s="34"/>
      <c r="EO48" s="34"/>
      <c r="EP48" s="34"/>
      <c r="EQ48" s="34"/>
      <c r="ER48" s="34"/>
      <c r="ES48" s="34"/>
      <c r="ET48" s="201">
        <v>0</v>
      </c>
      <c r="EU48" s="34">
        <v>0.5</v>
      </c>
      <c r="EV48" s="34"/>
      <c r="EW48" s="34">
        <v>0.2</v>
      </c>
      <c r="EX48" s="34">
        <v>0.1</v>
      </c>
      <c r="EY48" s="34"/>
      <c r="EZ48" s="34"/>
      <c r="FA48" s="34">
        <v>0.1</v>
      </c>
      <c r="FB48" s="165"/>
      <c r="FC48" s="165"/>
      <c r="FD48" s="165"/>
      <c r="FE48" s="165"/>
      <c r="FF48" s="165"/>
      <c r="FG48" s="165"/>
      <c r="FH48" s="165"/>
      <c r="FI48" s="34"/>
      <c r="FJ48" s="201">
        <v>0</v>
      </c>
      <c r="FK48" s="32" t="s">
        <v>492</v>
      </c>
      <c r="FL48" s="198" t="s">
        <v>2389</v>
      </c>
      <c r="FM48" s="32" t="s">
        <v>493</v>
      </c>
    </row>
    <row r="49" spans="1:170" ht="15" customHeight="1">
      <c r="A49" s="75" t="s">
        <v>100</v>
      </c>
      <c r="B49" s="60" t="s">
        <v>101</v>
      </c>
      <c r="C49" s="36" t="s">
        <v>172</v>
      </c>
      <c r="D49" s="74">
        <v>44926</v>
      </c>
      <c r="E49" s="58" t="s">
        <v>193</v>
      </c>
      <c r="F49" s="58" t="s">
        <v>191</v>
      </c>
      <c r="G49" s="31">
        <v>264289</v>
      </c>
      <c r="H49" s="31">
        <v>35743</v>
      </c>
      <c r="I49" s="31">
        <v>69070</v>
      </c>
      <c r="J49" s="31">
        <v>63734</v>
      </c>
      <c r="K49" s="31">
        <v>28254</v>
      </c>
      <c r="L49" s="31">
        <v>22829</v>
      </c>
      <c r="M49" s="31">
        <v>30254</v>
      </c>
      <c r="N49" s="31">
        <v>34197</v>
      </c>
      <c r="O49" s="31">
        <v>14162</v>
      </c>
      <c r="P49" s="31">
        <v>21412</v>
      </c>
      <c r="Q49" s="31">
        <v>10878</v>
      </c>
      <c r="R49" s="31">
        <v>7215</v>
      </c>
      <c r="S49" s="31">
        <v>6213</v>
      </c>
      <c r="T49" s="31">
        <v>6822</v>
      </c>
      <c r="U49" s="31">
        <v>148986</v>
      </c>
      <c r="V49" s="31">
        <v>1</v>
      </c>
      <c r="W49" s="31">
        <v>67877</v>
      </c>
      <c r="X49" s="31">
        <v>1101</v>
      </c>
      <c r="Y49" s="31">
        <v>25030</v>
      </c>
      <c r="Z49" s="31">
        <v>6865</v>
      </c>
      <c r="AA49" s="31">
        <v>1275</v>
      </c>
      <c r="AB49" s="31">
        <v>546</v>
      </c>
      <c r="AC49" s="31">
        <v>18662</v>
      </c>
      <c r="AD49" s="31">
        <v>6036</v>
      </c>
      <c r="AE49" s="31">
        <v>1468</v>
      </c>
      <c r="AF49" s="31">
        <v>2008</v>
      </c>
      <c r="AG49" s="31">
        <v>891</v>
      </c>
      <c r="AH49" s="31">
        <v>697</v>
      </c>
      <c r="AI49" s="31">
        <v>564</v>
      </c>
      <c r="AJ49" s="31">
        <v>1020</v>
      </c>
      <c r="AK49" s="31">
        <v>40796</v>
      </c>
      <c r="AL49" s="202">
        <v>1</v>
      </c>
      <c r="AM49" s="31">
        <v>196413</v>
      </c>
      <c r="AN49" s="31">
        <v>34642</v>
      </c>
      <c r="AO49" s="31">
        <v>44040</v>
      </c>
      <c r="AP49" s="31">
        <v>56869</v>
      </c>
      <c r="AQ49" s="31">
        <v>26980</v>
      </c>
      <c r="AR49" s="31">
        <v>22283</v>
      </c>
      <c r="AS49" s="31">
        <v>11592</v>
      </c>
      <c r="AT49" s="31">
        <v>28161</v>
      </c>
      <c r="AU49" s="31">
        <v>12694</v>
      </c>
      <c r="AV49" s="31">
        <v>19403</v>
      </c>
      <c r="AW49" s="31">
        <v>9987</v>
      </c>
      <c r="AX49" s="31">
        <v>6518</v>
      </c>
      <c r="AY49" s="31">
        <v>5649</v>
      </c>
      <c r="AZ49" s="31">
        <v>5803</v>
      </c>
      <c r="BA49" s="31">
        <v>108190</v>
      </c>
      <c r="BB49" s="202">
        <v>1</v>
      </c>
      <c r="BC49" s="31"/>
      <c r="BD49" s="31"/>
      <c r="BE49" s="31"/>
      <c r="BF49" s="31"/>
      <c r="BG49" s="31"/>
      <c r="BH49" s="31"/>
      <c r="BI49" s="31"/>
      <c r="BJ49" s="31"/>
      <c r="BK49" s="31"/>
      <c r="BL49" s="31"/>
      <c r="BM49" s="31"/>
      <c r="BN49" s="31"/>
      <c r="BO49" s="31"/>
      <c r="BP49" s="31"/>
      <c r="BQ49" s="31"/>
      <c r="BR49" s="202"/>
      <c r="BS49" s="31">
        <v>237338</v>
      </c>
      <c r="BT49" s="31">
        <v>32718</v>
      </c>
      <c r="BU49" s="31">
        <v>65122</v>
      </c>
      <c r="BV49" s="31">
        <v>60115</v>
      </c>
      <c r="BW49" s="31">
        <v>26855</v>
      </c>
      <c r="BX49" s="31">
        <v>22435</v>
      </c>
      <c r="BY49" s="31">
        <v>30094</v>
      </c>
      <c r="BZ49" s="88"/>
      <c r="CA49" s="88"/>
      <c r="CB49" s="88"/>
      <c r="CC49" s="88"/>
      <c r="CD49" s="88"/>
      <c r="CE49" s="88"/>
      <c r="CF49" s="88"/>
      <c r="CG49" s="34">
        <v>148986</v>
      </c>
      <c r="CH49" s="201">
        <v>1</v>
      </c>
      <c r="CI49" s="34">
        <v>36252</v>
      </c>
      <c r="CJ49" s="34">
        <v>35</v>
      </c>
      <c r="CK49" s="34">
        <v>45</v>
      </c>
      <c r="CL49" s="34">
        <v>47</v>
      </c>
      <c r="CM49" s="34">
        <v>39</v>
      </c>
      <c r="CN49" s="34">
        <v>30</v>
      </c>
      <c r="CO49" s="34">
        <v>7890</v>
      </c>
      <c r="CP49" s="34">
        <v>34</v>
      </c>
      <c r="CQ49" s="34">
        <v>17</v>
      </c>
      <c r="CR49" s="34">
        <v>17</v>
      </c>
      <c r="CS49" s="34">
        <v>11</v>
      </c>
      <c r="CT49" s="34">
        <v>13</v>
      </c>
      <c r="CU49" s="34">
        <v>11</v>
      </c>
      <c r="CV49" s="34">
        <v>6</v>
      </c>
      <c r="CW49" s="34">
        <v>7976</v>
      </c>
      <c r="CX49" s="201">
        <v>1</v>
      </c>
      <c r="CY49" s="34">
        <v>35941</v>
      </c>
      <c r="CZ49" s="34">
        <v>1</v>
      </c>
      <c r="DA49" s="34">
        <v>3</v>
      </c>
      <c r="DB49" s="34">
        <v>11</v>
      </c>
      <c r="DC49" s="34">
        <v>3</v>
      </c>
      <c r="DD49" s="34">
        <v>1</v>
      </c>
      <c r="DE49" s="34">
        <v>7789</v>
      </c>
      <c r="DF49" s="34">
        <v>5</v>
      </c>
      <c r="DG49" s="34">
        <v>0</v>
      </c>
      <c r="DH49" s="34">
        <v>2</v>
      </c>
      <c r="DI49" s="34">
        <v>1</v>
      </c>
      <c r="DJ49" s="34">
        <v>2</v>
      </c>
      <c r="DK49" s="34">
        <v>1</v>
      </c>
      <c r="DL49" s="34">
        <v>0</v>
      </c>
      <c r="DM49" s="34">
        <v>7798</v>
      </c>
      <c r="DN49" s="201">
        <v>1</v>
      </c>
      <c r="DO49" s="34">
        <v>312</v>
      </c>
      <c r="DP49" s="34">
        <v>34</v>
      </c>
      <c r="DQ49" s="34">
        <v>42</v>
      </c>
      <c r="DR49" s="34">
        <v>36</v>
      </c>
      <c r="DS49" s="34">
        <v>36</v>
      </c>
      <c r="DT49" s="34">
        <v>29</v>
      </c>
      <c r="DU49" s="34">
        <v>101</v>
      </c>
      <c r="DV49" s="34">
        <v>30</v>
      </c>
      <c r="DW49" s="34">
        <v>16</v>
      </c>
      <c r="DX49" s="34">
        <v>16</v>
      </c>
      <c r="DY49" s="34">
        <v>11</v>
      </c>
      <c r="DZ49" s="34">
        <v>11</v>
      </c>
      <c r="EA49" s="34">
        <v>10</v>
      </c>
      <c r="EB49" s="34">
        <v>6</v>
      </c>
      <c r="EC49" s="34">
        <v>179</v>
      </c>
      <c r="ED49" s="201">
        <v>1</v>
      </c>
      <c r="EE49" s="34"/>
      <c r="EF49" s="34"/>
      <c r="EG49" s="34"/>
      <c r="EH49" s="34"/>
      <c r="EI49" s="34"/>
      <c r="EJ49" s="34"/>
      <c r="EK49" s="34"/>
      <c r="EL49" s="34"/>
      <c r="EM49" s="34"/>
      <c r="EN49" s="34"/>
      <c r="EO49" s="34"/>
      <c r="EP49" s="34"/>
      <c r="EQ49" s="34"/>
      <c r="ER49" s="34"/>
      <c r="ES49" s="34"/>
      <c r="ET49" s="201"/>
      <c r="EU49" s="34">
        <v>8068</v>
      </c>
      <c r="EV49" s="34">
        <v>30</v>
      </c>
      <c r="EW49" s="34">
        <v>40</v>
      </c>
      <c r="EX49" s="34">
        <v>42</v>
      </c>
      <c r="EY49" s="34">
        <v>37</v>
      </c>
      <c r="EZ49" s="34">
        <v>30</v>
      </c>
      <c r="FA49" s="34">
        <v>7890</v>
      </c>
      <c r="FB49" s="165"/>
      <c r="FC49" s="165"/>
      <c r="FD49" s="165"/>
      <c r="FE49" s="165"/>
      <c r="FF49" s="165"/>
      <c r="FG49" s="165"/>
      <c r="FH49" s="165"/>
      <c r="FI49" s="34">
        <v>7976</v>
      </c>
      <c r="FJ49" s="201">
        <v>1</v>
      </c>
      <c r="FK49" s="32" t="s">
        <v>494</v>
      </c>
      <c r="FL49" s="198" t="s">
        <v>2389</v>
      </c>
      <c r="FM49" s="32" t="s">
        <v>495</v>
      </c>
    </row>
    <row r="50" spans="1:170" ht="15" customHeight="1">
      <c r="A50" s="75" t="s">
        <v>78</v>
      </c>
      <c r="B50" s="60" t="s">
        <v>253</v>
      </c>
      <c r="C50" s="36" t="s">
        <v>170</v>
      </c>
      <c r="D50" s="74">
        <v>44926</v>
      </c>
      <c r="E50" s="58" t="s">
        <v>193</v>
      </c>
      <c r="F50" s="58" t="s">
        <v>191</v>
      </c>
      <c r="G50" s="31">
        <v>11667</v>
      </c>
      <c r="H50" s="31">
        <v>1477</v>
      </c>
      <c r="I50" s="31">
        <v>4615</v>
      </c>
      <c r="J50" s="31">
        <v>2188</v>
      </c>
      <c r="K50" s="31">
        <v>1253</v>
      </c>
      <c r="L50" s="31">
        <v>419</v>
      </c>
      <c r="M50" s="31">
        <v>121</v>
      </c>
      <c r="N50" s="31">
        <v>344</v>
      </c>
      <c r="O50" s="31">
        <v>130</v>
      </c>
      <c r="P50" s="31">
        <v>135</v>
      </c>
      <c r="Q50" s="31">
        <v>262</v>
      </c>
      <c r="R50" s="31">
        <v>360</v>
      </c>
      <c r="S50" s="31">
        <v>409</v>
      </c>
      <c r="T50" s="31">
        <v>493</v>
      </c>
      <c r="U50" s="31">
        <v>9534</v>
      </c>
      <c r="V50" s="31">
        <v>0.83</v>
      </c>
      <c r="W50" s="31">
        <v>1002</v>
      </c>
      <c r="X50" s="31">
        <v>10</v>
      </c>
      <c r="Y50" s="31">
        <v>55</v>
      </c>
      <c r="Z50" s="31">
        <v>147</v>
      </c>
      <c r="AA50" s="31">
        <v>213</v>
      </c>
      <c r="AB50" s="31">
        <v>92</v>
      </c>
      <c r="AC50" s="31">
        <v>10</v>
      </c>
      <c r="AD50" s="31">
        <v>2</v>
      </c>
      <c r="AE50" s="31">
        <v>1</v>
      </c>
      <c r="AF50" s="31">
        <v>3</v>
      </c>
      <c r="AG50" s="31">
        <v>4</v>
      </c>
      <c r="AH50" s="31">
        <v>4</v>
      </c>
      <c r="AI50" s="31">
        <v>4</v>
      </c>
      <c r="AJ50" s="31">
        <v>8</v>
      </c>
      <c r="AK50" s="31">
        <v>976</v>
      </c>
      <c r="AL50" s="202">
        <v>0.51</v>
      </c>
      <c r="AM50" s="31">
        <v>10665</v>
      </c>
      <c r="AN50" s="31">
        <v>1467</v>
      </c>
      <c r="AO50" s="31">
        <v>4560</v>
      </c>
      <c r="AP50" s="31">
        <v>2041</v>
      </c>
      <c r="AQ50" s="31">
        <v>1040</v>
      </c>
      <c r="AR50" s="31">
        <v>327</v>
      </c>
      <c r="AS50" s="31">
        <v>111</v>
      </c>
      <c r="AT50" s="31">
        <v>342</v>
      </c>
      <c r="AU50" s="31">
        <v>129</v>
      </c>
      <c r="AV50" s="31">
        <v>132</v>
      </c>
      <c r="AW50" s="31">
        <v>258</v>
      </c>
      <c r="AX50" s="31">
        <v>356</v>
      </c>
      <c r="AY50" s="31">
        <v>405</v>
      </c>
      <c r="AZ50" s="31">
        <v>485</v>
      </c>
      <c r="BA50" s="31">
        <v>8558</v>
      </c>
      <c r="BB50" s="202">
        <v>0.87</v>
      </c>
      <c r="BC50" s="31"/>
      <c r="BD50" s="31"/>
      <c r="BE50" s="31"/>
      <c r="BF50" s="31"/>
      <c r="BG50" s="31"/>
      <c r="BH50" s="31"/>
      <c r="BI50" s="31"/>
      <c r="BJ50" s="31"/>
      <c r="BK50" s="31"/>
      <c r="BL50" s="31"/>
      <c r="BM50" s="31"/>
      <c r="BN50" s="31"/>
      <c r="BO50" s="31"/>
      <c r="BP50" s="31"/>
      <c r="BQ50" s="31"/>
      <c r="BR50" s="202"/>
      <c r="BS50" s="31">
        <v>7940</v>
      </c>
      <c r="BT50" s="31">
        <v>862</v>
      </c>
      <c r="BU50" s="31">
        <v>3822</v>
      </c>
      <c r="BV50" s="31">
        <v>1744</v>
      </c>
      <c r="BW50" s="31">
        <v>1079</v>
      </c>
      <c r="BX50" s="31">
        <v>360</v>
      </c>
      <c r="BY50" s="31">
        <v>73</v>
      </c>
      <c r="BZ50" s="88"/>
      <c r="CA50" s="88"/>
      <c r="CB50" s="88"/>
      <c r="CC50" s="88"/>
      <c r="CD50" s="88"/>
      <c r="CE50" s="88"/>
      <c r="CF50" s="88"/>
      <c r="CG50" s="34">
        <v>7940</v>
      </c>
      <c r="CH50" s="201">
        <v>1</v>
      </c>
      <c r="CI50" s="34">
        <v>6</v>
      </c>
      <c r="CJ50" s="34"/>
      <c r="CK50" s="34">
        <v>1</v>
      </c>
      <c r="CL50" s="34">
        <v>3</v>
      </c>
      <c r="CM50" s="34">
        <v>2</v>
      </c>
      <c r="CN50" s="34"/>
      <c r="CO50" s="34"/>
      <c r="CP50" s="34"/>
      <c r="CQ50" s="34"/>
      <c r="CR50" s="34"/>
      <c r="CS50" s="34"/>
      <c r="CT50" s="34"/>
      <c r="CU50" s="34"/>
      <c r="CV50" s="34"/>
      <c r="CW50" s="34">
        <v>6</v>
      </c>
      <c r="CX50" s="201">
        <v>0.95</v>
      </c>
      <c r="CY50" s="34"/>
      <c r="CZ50" s="34"/>
      <c r="DA50" s="34"/>
      <c r="DB50" s="34"/>
      <c r="DC50" s="34"/>
      <c r="DD50" s="34"/>
      <c r="DE50" s="34"/>
      <c r="DF50" s="34"/>
      <c r="DG50" s="34"/>
      <c r="DH50" s="34"/>
      <c r="DI50" s="34"/>
      <c r="DJ50" s="34"/>
      <c r="DK50" s="34"/>
      <c r="DL50" s="34"/>
      <c r="DM50" s="34"/>
      <c r="DN50" s="201">
        <v>0.38</v>
      </c>
      <c r="DO50" s="34">
        <v>6</v>
      </c>
      <c r="DP50" s="34"/>
      <c r="DQ50" s="34">
        <v>1</v>
      </c>
      <c r="DR50" s="34">
        <v>3</v>
      </c>
      <c r="DS50" s="34">
        <v>2</v>
      </c>
      <c r="DT50" s="34"/>
      <c r="DU50" s="34"/>
      <c r="DV50" s="34"/>
      <c r="DW50" s="34"/>
      <c r="DX50" s="34"/>
      <c r="DY50" s="34"/>
      <c r="DZ50" s="34"/>
      <c r="EA50" s="34"/>
      <c r="EB50" s="34"/>
      <c r="EC50" s="34">
        <v>6</v>
      </c>
      <c r="ED50" s="201">
        <v>0.96</v>
      </c>
      <c r="EE50" s="34"/>
      <c r="EF50" s="34"/>
      <c r="EG50" s="34"/>
      <c r="EH50" s="34"/>
      <c r="EI50" s="34"/>
      <c r="EJ50" s="34"/>
      <c r="EK50" s="34"/>
      <c r="EL50" s="34"/>
      <c r="EM50" s="34"/>
      <c r="EN50" s="34"/>
      <c r="EO50" s="34"/>
      <c r="EP50" s="34"/>
      <c r="EQ50" s="34"/>
      <c r="ER50" s="34"/>
      <c r="ES50" s="34"/>
      <c r="ET50" s="201"/>
      <c r="EU50" s="34">
        <v>6</v>
      </c>
      <c r="EV50" s="34"/>
      <c r="EW50" s="34">
        <v>1</v>
      </c>
      <c r="EX50" s="34">
        <v>3</v>
      </c>
      <c r="EY50" s="34">
        <v>2</v>
      </c>
      <c r="EZ50" s="34"/>
      <c r="FA50" s="34"/>
      <c r="FB50" s="165"/>
      <c r="FC50" s="165"/>
      <c r="FD50" s="165"/>
      <c r="FE50" s="165"/>
      <c r="FF50" s="165"/>
      <c r="FG50" s="165"/>
      <c r="FH50" s="165"/>
      <c r="FI50" s="34">
        <v>6</v>
      </c>
      <c r="FJ50" s="201">
        <v>1</v>
      </c>
      <c r="FK50" s="32" t="s">
        <v>2323</v>
      </c>
      <c r="FL50" s="198" t="s">
        <v>2389</v>
      </c>
      <c r="FM50" s="32" t="s">
        <v>201</v>
      </c>
    </row>
    <row r="51" spans="1:170" ht="15" customHeight="1">
      <c r="A51" s="75" t="s">
        <v>329</v>
      </c>
      <c r="B51" s="60" t="s">
        <v>330</v>
      </c>
      <c r="C51" s="36" t="s">
        <v>165</v>
      </c>
      <c r="D51" s="74">
        <v>44926</v>
      </c>
      <c r="E51" s="58" t="s">
        <v>193</v>
      </c>
      <c r="F51" s="58" t="s">
        <v>191</v>
      </c>
      <c r="G51" s="31">
        <v>43777.803800000002</v>
      </c>
      <c r="H51" s="31">
        <v>495.63073279999998</v>
      </c>
      <c r="I51" s="31">
        <v>1073.0302770000001</v>
      </c>
      <c r="J51" s="31">
        <v>8223.8448399999997</v>
      </c>
      <c r="K51" s="31">
        <v>30035.865860000002</v>
      </c>
      <c r="L51" s="31">
        <v>780.78335609999999</v>
      </c>
      <c r="M51" s="31">
        <v>1355.340631</v>
      </c>
      <c r="N51" s="31">
        <v>423.93738239999999</v>
      </c>
      <c r="O51" s="31">
        <v>921.26687440000001</v>
      </c>
      <c r="P51" s="31">
        <v>3987.6733819999999</v>
      </c>
      <c r="Q51" s="31">
        <v>22042.169590000001</v>
      </c>
      <c r="R51" s="31">
        <v>11354.58763</v>
      </c>
      <c r="S51" s="31">
        <v>2616.0837000000001</v>
      </c>
      <c r="T51" s="31">
        <v>619.23772029999998</v>
      </c>
      <c r="U51" s="31">
        <v>37744.437859999998</v>
      </c>
      <c r="V51" s="31">
        <v>0.95</v>
      </c>
      <c r="W51" s="31">
        <v>5124.6101319999998</v>
      </c>
      <c r="X51" s="31">
        <v>14.656574409999999</v>
      </c>
      <c r="Y51" s="31">
        <v>29.918983870000002</v>
      </c>
      <c r="Z51" s="31">
        <v>401.01115750000002</v>
      </c>
      <c r="AA51" s="31">
        <v>3274.474228</v>
      </c>
      <c r="AB51" s="31">
        <v>15.66598361</v>
      </c>
      <c r="AC51" s="31">
        <v>32.78811408</v>
      </c>
      <c r="AD51" s="31">
        <v>13.52487938</v>
      </c>
      <c r="AE51" s="31">
        <v>28.341702009999999</v>
      </c>
      <c r="AF51" s="31">
        <v>170.10621259999999</v>
      </c>
      <c r="AG51" s="31">
        <v>2280.4475729999999</v>
      </c>
      <c r="AH51" s="31">
        <v>1123.412718</v>
      </c>
      <c r="AI51" s="31">
        <v>141.7842813</v>
      </c>
      <c r="AJ51" s="31">
        <v>10.89767541</v>
      </c>
      <c r="AK51" s="31">
        <v>4962.8365180000001</v>
      </c>
      <c r="AL51" s="202">
        <v>0.73</v>
      </c>
      <c r="AM51" s="31">
        <v>38653.253100000002</v>
      </c>
      <c r="AN51" s="31">
        <v>480.97415840000002</v>
      </c>
      <c r="AO51" s="31">
        <v>1043.1112929999999</v>
      </c>
      <c r="AP51" s="31">
        <v>7822.8336829999998</v>
      </c>
      <c r="AQ51" s="31">
        <v>26761.391629999998</v>
      </c>
      <c r="AR51" s="31">
        <v>765.11737249999999</v>
      </c>
      <c r="AS51" s="31">
        <v>1322.5525170000001</v>
      </c>
      <c r="AT51" s="31">
        <v>410.41250300000002</v>
      </c>
      <c r="AU51" s="31">
        <v>892.92517239999995</v>
      </c>
      <c r="AV51" s="31">
        <v>3817.5671699999998</v>
      </c>
      <c r="AW51" s="31">
        <v>19761.722010000001</v>
      </c>
      <c r="AX51" s="31">
        <v>10231.17491</v>
      </c>
      <c r="AY51" s="31">
        <v>2474.2994180000001</v>
      </c>
      <c r="AZ51" s="31">
        <v>608.34004489999995</v>
      </c>
      <c r="BA51" s="31">
        <v>32781.660770000002</v>
      </c>
      <c r="BB51" s="202">
        <v>0.99</v>
      </c>
      <c r="BC51" s="31">
        <v>0</v>
      </c>
      <c r="BD51" s="31">
        <v>0</v>
      </c>
      <c r="BE51" s="31">
        <v>0</v>
      </c>
      <c r="BF51" s="31">
        <v>0</v>
      </c>
      <c r="BG51" s="31">
        <v>0</v>
      </c>
      <c r="BH51" s="31">
        <v>0</v>
      </c>
      <c r="BI51" s="31">
        <v>0</v>
      </c>
      <c r="BJ51" s="31">
        <v>0</v>
      </c>
      <c r="BK51" s="31">
        <v>0</v>
      </c>
      <c r="BL51" s="31">
        <v>0</v>
      </c>
      <c r="BM51" s="31">
        <v>0</v>
      </c>
      <c r="BN51" s="31">
        <v>0</v>
      </c>
      <c r="BO51" s="31">
        <v>0</v>
      </c>
      <c r="BP51" s="31">
        <v>0</v>
      </c>
      <c r="BQ51" s="31">
        <v>0</v>
      </c>
      <c r="BR51" s="202">
        <v>0</v>
      </c>
      <c r="BS51" s="31">
        <v>35931.590340000002</v>
      </c>
      <c r="BT51" s="31">
        <v>0.1811297</v>
      </c>
      <c r="BU51" s="31">
        <v>0</v>
      </c>
      <c r="BV51" s="31">
        <v>6977.389964</v>
      </c>
      <c r="BW51" s="31">
        <v>28954.019240000001</v>
      </c>
      <c r="BX51" s="31">
        <v>0</v>
      </c>
      <c r="BY51" s="31">
        <v>0</v>
      </c>
      <c r="BZ51" s="88"/>
      <c r="CA51" s="88"/>
      <c r="CB51" s="88"/>
      <c r="CC51" s="88"/>
      <c r="CD51" s="88"/>
      <c r="CE51" s="88"/>
      <c r="CF51" s="88"/>
      <c r="CG51" s="34">
        <v>35931.590340000002</v>
      </c>
      <c r="CH51" s="201">
        <v>1</v>
      </c>
      <c r="CI51" s="34">
        <v>73.680627250000001</v>
      </c>
      <c r="CJ51" s="34">
        <v>0.88139076999999999</v>
      </c>
      <c r="CK51" s="34">
        <v>1.1705456940000001</v>
      </c>
      <c r="CL51" s="34">
        <v>38.170886029999998</v>
      </c>
      <c r="CM51" s="34">
        <v>29.684984419999999</v>
      </c>
      <c r="CN51" s="34">
        <v>2.2560612500000001</v>
      </c>
      <c r="CO51" s="34">
        <v>0.57666985599999998</v>
      </c>
      <c r="CP51" s="34">
        <v>0.88139076999999999</v>
      </c>
      <c r="CQ51" s="34">
        <v>0.90599483400000003</v>
      </c>
      <c r="CR51" s="34">
        <v>12.460616569999999</v>
      </c>
      <c r="CS51" s="34">
        <v>23.768862120000001</v>
      </c>
      <c r="CT51" s="34">
        <v>24.81389751</v>
      </c>
      <c r="CU51" s="34">
        <v>7.2555476460000001</v>
      </c>
      <c r="CV51" s="34">
        <v>2.654228566</v>
      </c>
      <c r="CW51" s="34">
        <v>66.018305530000006</v>
      </c>
      <c r="CX51" s="201">
        <v>0.99</v>
      </c>
      <c r="CY51" s="34">
        <v>0.11980133</v>
      </c>
      <c r="CZ51" s="34">
        <v>0</v>
      </c>
      <c r="DA51" s="34">
        <v>0</v>
      </c>
      <c r="DB51" s="34">
        <v>0</v>
      </c>
      <c r="DC51" s="34">
        <v>0</v>
      </c>
      <c r="DD51" s="34">
        <v>0</v>
      </c>
      <c r="DE51" s="34">
        <v>0</v>
      </c>
      <c r="DF51" s="34">
        <v>0</v>
      </c>
      <c r="DG51" s="34">
        <v>0</v>
      </c>
      <c r="DH51" s="34">
        <v>0</v>
      </c>
      <c r="DI51" s="34">
        <v>0</v>
      </c>
      <c r="DJ51" s="34">
        <v>0</v>
      </c>
      <c r="DK51" s="34">
        <v>0</v>
      </c>
      <c r="DL51" s="34">
        <v>0</v>
      </c>
      <c r="DM51" s="34">
        <v>0.11980133</v>
      </c>
      <c r="DN51" s="201">
        <v>0</v>
      </c>
      <c r="DO51" s="34">
        <v>73.560825919999999</v>
      </c>
      <c r="DP51" s="34">
        <v>0.88139076999999999</v>
      </c>
      <c r="DQ51" s="34">
        <v>1.1705456940000001</v>
      </c>
      <c r="DR51" s="34">
        <v>38.170886029999998</v>
      </c>
      <c r="DS51" s="34">
        <v>29.684984419999999</v>
      </c>
      <c r="DT51" s="34">
        <v>2.2560612500000001</v>
      </c>
      <c r="DU51" s="34">
        <v>0.57666985599999998</v>
      </c>
      <c r="DV51" s="34">
        <v>0.88139076999999999</v>
      </c>
      <c r="DW51" s="34">
        <v>0.90599483400000003</v>
      </c>
      <c r="DX51" s="34">
        <v>12.460616569999999</v>
      </c>
      <c r="DY51" s="34">
        <v>23.768862120000001</v>
      </c>
      <c r="DZ51" s="34">
        <v>24.81389751</v>
      </c>
      <c r="EA51" s="34">
        <v>7.2555476460000001</v>
      </c>
      <c r="EB51" s="34">
        <v>2.654228566</v>
      </c>
      <c r="EC51" s="34">
        <v>65.898504200000005</v>
      </c>
      <c r="ED51" s="201">
        <v>0.99</v>
      </c>
      <c r="EE51" s="34">
        <v>0</v>
      </c>
      <c r="EF51" s="34">
        <v>0</v>
      </c>
      <c r="EG51" s="34">
        <v>0</v>
      </c>
      <c r="EH51" s="34">
        <v>0</v>
      </c>
      <c r="EI51" s="34">
        <v>0</v>
      </c>
      <c r="EJ51" s="34">
        <v>0</v>
      </c>
      <c r="EK51" s="34">
        <v>0</v>
      </c>
      <c r="EL51" s="34">
        <v>0</v>
      </c>
      <c r="EM51" s="34">
        <v>0</v>
      </c>
      <c r="EN51" s="34">
        <v>0</v>
      </c>
      <c r="EO51" s="34">
        <v>0</v>
      </c>
      <c r="EP51" s="34">
        <v>0</v>
      </c>
      <c r="EQ51" s="34">
        <v>0</v>
      </c>
      <c r="ER51" s="34">
        <v>0</v>
      </c>
      <c r="ES51" s="34">
        <v>0</v>
      </c>
      <c r="ET51" s="201">
        <v>0</v>
      </c>
      <c r="EU51" s="34">
        <v>65.078216299999994</v>
      </c>
      <c r="EV51" s="34">
        <v>0</v>
      </c>
      <c r="EW51" s="34">
        <v>0</v>
      </c>
      <c r="EX51" s="34">
        <v>36.385102619999998</v>
      </c>
      <c r="EY51" s="34">
        <v>28.69311368</v>
      </c>
      <c r="EZ51" s="34">
        <v>0</v>
      </c>
      <c r="FA51" s="34">
        <v>0</v>
      </c>
      <c r="FB51" s="165"/>
      <c r="FC51" s="165"/>
      <c r="FD51" s="165"/>
      <c r="FE51" s="165"/>
      <c r="FF51" s="165"/>
      <c r="FG51" s="165"/>
      <c r="FH51" s="165"/>
      <c r="FI51" s="34">
        <v>65.078216299999994</v>
      </c>
      <c r="FJ51" s="201">
        <v>1</v>
      </c>
      <c r="FK51" s="32" t="s">
        <v>496</v>
      </c>
      <c r="FL51" s="32" t="s">
        <v>497</v>
      </c>
      <c r="FM51" s="32" t="s">
        <v>343</v>
      </c>
    </row>
    <row r="52" spans="1:170" ht="15" customHeight="1">
      <c r="A52" s="36" t="s">
        <v>71</v>
      </c>
      <c r="B52" s="58" t="s">
        <v>72</v>
      </c>
      <c r="C52" s="36" t="s">
        <v>172</v>
      </c>
      <c r="D52" s="74">
        <v>44926</v>
      </c>
      <c r="E52" s="58" t="s">
        <v>193</v>
      </c>
      <c r="F52" s="58" t="s">
        <v>191</v>
      </c>
      <c r="G52" s="34">
        <v>49323.607329999999</v>
      </c>
      <c r="H52" s="31">
        <v>842.9439319999999</v>
      </c>
      <c r="I52" s="34">
        <v>16610.983618999999</v>
      </c>
      <c r="J52" s="31">
        <v>17554.051872</v>
      </c>
      <c r="K52" s="31">
        <v>8274.9033679999993</v>
      </c>
      <c r="L52" s="31">
        <v>5869.6950639999995</v>
      </c>
      <c r="M52" s="31">
        <v>171.02947499999999</v>
      </c>
      <c r="N52" s="31">
        <v>6271.9879849999998</v>
      </c>
      <c r="O52" s="31">
        <v>3306.0706930000001</v>
      </c>
      <c r="P52" s="31">
        <v>5758.2864319999999</v>
      </c>
      <c r="Q52" s="34">
        <v>2731.6235769999998</v>
      </c>
      <c r="R52" s="31">
        <v>1891.759918</v>
      </c>
      <c r="S52" s="34">
        <v>1539.6377359999999</v>
      </c>
      <c r="T52" s="31">
        <v>1621.311688</v>
      </c>
      <c r="U52" s="34">
        <v>26202.9293</v>
      </c>
      <c r="V52" s="31">
        <v>1</v>
      </c>
      <c r="W52" s="31">
        <v>989.10840800000005</v>
      </c>
      <c r="X52" s="31">
        <v>155.148799</v>
      </c>
      <c r="Y52" s="31">
        <v>351.39341200000001</v>
      </c>
      <c r="Z52" s="31">
        <v>171.772032</v>
      </c>
      <c r="AA52" s="31">
        <v>87.583436000000006</v>
      </c>
      <c r="AB52" s="31">
        <v>78.799544999999995</v>
      </c>
      <c r="AC52" s="31">
        <v>144.41118399999999</v>
      </c>
      <c r="AD52" s="31">
        <v>171.706785</v>
      </c>
      <c r="AE52" s="31">
        <v>35.256014999999998</v>
      </c>
      <c r="AF52" s="31">
        <v>46.012624000000002</v>
      </c>
      <c r="AG52" s="31">
        <v>22.440666</v>
      </c>
      <c r="AH52" s="31">
        <v>19.598358000000001</v>
      </c>
      <c r="AI52" s="31">
        <v>12.258082</v>
      </c>
      <c r="AJ52" s="31">
        <v>22.762412999999999</v>
      </c>
      <c r="AK52" s="31">
        <v>659.07346399999994</v>
      </c>
      <c r="AL52" s="202">
        <v>1</v>
      </c>
      <c r="AM52" s="31">
        <v>48334.498921999999</v>
      </c>
      <c r="AN52" s="31">
        <v>687.79513299999996</v>
      </c>
      <c r="AO52" s="31">
        <v>16259.590206999999</v>
      </c>
      <c r="AP52" s="31">
        <v>17382.279839999999</v>
      </c>
      <c r="AQ52" s="31">
        <v>8187.3199320000003</v>
      </c>
      <c r="AR52" s="31">
        <v>5790.8955189999997</v>
      </c>
      <c r="AS52" s="31">
        <v>26.618290999999999</v>
      </c>
      <c r="AT52" s="31">
        <v>6100.2812000000004</v>
      </c>
      <c r="AU52" s="31">
        <v>3270.8146780000002</v>
      </c>
      <c r="AV52" s="31">
        <v>5712.2738079999999</v>
      </c>
      <c r="AW52" s="31">
        <v>2709.1829109999999</v>
      </c>
      <c r="AX52" s="31">
        <v>1872.16156</v>
      </c>
      <c r="AY52" s="31">
        <v>1527.3796540000001</v>
      </c>
      <c r="AZ52" s="31">
        <v>1598.5492750000001</v>
      </c>
      <c r="BA52" s="31">
        <v>25543.855835999999</v>
      </c>
      <c r="BB52" s="202">
        <v>1</v>
      </c>
      <c r="BC52" s="31">
        <v>0</v>
      </c>
      <c r="BD52" s="31">
        <v>0</v>
      </c>
      <c r="BE52" s="31">
        <v>0</v>
      </c>
      <c r="BF52" s="31">
        <v>0</v>
      </c>
      <c r="BG52" s="31">
        <v>0</v>
      </c>
      <c r="BH52" s="31">
        <v>0</v>
      </c>
      <c r="BI52" s="31">
        <v>0</v>
      </c>
      <c r="BJ52" s="31">
        <v>0</v>
      </c>
      <c r="BK52" s="31">
        <v>0</v>
      </c>
      <c r="BL52" s="31">
        <v>0</v>
      </c>
      <c r="BM52" s="31">
        <v>0</v>
      </c>
      <c r="BN52" s="31">
        <v>0</v>
      </c>
      <c r="BO52" s="31">
        <v>0</v>
      </c>
      <c r="BP52" s="31">
        <v>0</v>
      </c>
      <c r="BQ52" s="31">
        <v>0</v>
      </c>
      <c r="BR52" s="202">
        <v>0</v>
      </c>
      <c r="BS52" s="31">
        <v>45445.159</v>
      </c>
      <c r="BT52" s="31">
        <v>349.39</v>
      </c>
      <c r="BU52" s="31">
        <v>15356.279</v>
      </c>
      <c r="BV52" s="31">
        <v>16196.715</v>
      </c>
      <c r="BW52" s="31">
        <v>7721.4070000000002</v>
      </c>
      <c r="BX52" s="31">
        <v>5716.5950000000003</v>
      </c>
      <c r="BY52" s="31">
        <v>104.773</v>
      </c>
      <c r="BZ52" s="88"/>
      <c r="CA52" s="88"/>
      <c r="CB52" s="88"/>
      <c r="CC52" s="88"/>
      <c r="CD52" s="88"/>
      <c r="CE52" s="88"/>
      <c r="CF52" s="88"/>
      <c r="CG52" s="34">
        <v>45445.159</v>
      </c>
      <c r="CH52" s="201">
        <v>1</v>
      </c>
      <c r="CI52" s="34">
        <v>0</v>
      </c>
      <c r="CJ52" s="34">
        <v>0</v>
      </c>
      <c r="CK52" s="34">
        <v>0</v>
      </c>
      <c r="CL52" s="34">
        <v>0</v>
      </c>
      <c r="CM52" s="34">
        <v>0</v>
      </c>
      <c r="CN52" s="34">
        <v>0</v>
      </c>
      <c r="CO52" s="34">
        <v>0</v>
      </c>
      <c r="CP52" s="34">
        <v>0</v>
      </c>
      <c r="CQ52" s="34">
        <v>0</v>
      </c>
      <c r="CR52" s="34">
        <v>0</v>
      </c>
      <c r="CS52" s="34">
        <v>0</v>
      </c>
      <c r="CT52" s="34">
        <v>0</v>
      </c>
      <c r="CU52" s="34">
        <v>0</v>
      </c>
      <c r="CV52" s="34">
        <v>0</v>
      </c>
      <c r="CW52" s="34">
        <v>0</v>
      </c>
      <c r="CX52" s="201">
        <v>0</v>
      </c>
      <c r="CY52" s="34">
        <v>0</v>
      </c>
      <c r="CZ52" s="34">
        <v>0</v>
      </c>
      <c r="DA52" s="34">
        <v>0</v>
      </c>
      <c r="DB52" s="34">
        <v>0</v>
      </c>
      <c r="DC52" s="34">
        <v>0</v>
      </c>
      <c r="DD52" s="34">
        <v>0</v>
      </c>
      <c r="DE52" s="34">
        <v>0</v>
      </c>
      <c r="DF52" s="34">
        <v>0</v>
      </c>
      <c r="DG52" s="34">
        <v>0</v>
      </c>
      <c r="DH52" s="34">
        <v>0</v>
      </c>
      <c r="DI52" s="34">
        <v>0</v>
      </c>
      <c r="DJ52" s="34">
        <v>0</v>
      </c>
      <c r="DK52" s="34">
        <v>0</v>
      </c>
      <c r="DL52" s="34">
        <v>0</v>
      </c>
      <c r="DM52" s="34">
        <v>0</v>
      </c>
      <c r="DN52" s="201">
        <v>0</v>
      </c>
      <c r="DO52" s="34">
        <v>0</v>
      </c>
      <c r="DP52" s="34">
        <v>0</v>
      </c>
      <c r="DQ52" s="34">
        <v>0</v>
      </c>
      <c r="DR52" s="34">
        <v>0</v>
      </c>
      <c r="DS52" s="34">
        <v>0</v>
      </c>
      <c r="DT52" s="34">
        <v>0</v>
      </c>
      <c r="DU52" s="34">
        <v>0</v>
      </c>
      <c r="DV52" s="34">
        <v>0</v>
      </c>
      <c r="DW52" s="34">
        <v>0</v>
      </c>
      <c r="DX52" s="34">
        <v>0</v>
      </c>
      <c r="DY52" s="34">
        <v>0</v>
      </c>
      <c r="DZ52" s="34">
        <v>0</v>
      </c>
      <c r="EA52" s="34">
        <v>0</v>
      </c>
      <c r="EB52" s="34">
        <v>0</v>
      </c>
      <c r="EC52" s="34">
        <v>0</v>
      </c>
      <c r="ED52" s="201">
        <v>0</v>
      </c>
      <c r="EE52" s="34">
        <v>0</v>
      </c>
      <c r="EF52" s="34">
        <v>0</v>
      </c>
      <c r="EG52" s="34">
        <v>0</v>
      </c>
      <c r="EH52" s="34">
        <v>0</v>
      </c>
      <c r="EI52" s="34">
        <v>0</v>
      </c>
      <c r="EJ52" s="34">
        <v>0</v>
      </c>
      <c r="EK52" s="34">
        <v>0</v>
      </c>
      <c r="EL52" s="34">
        <v>0</v>
      </c>
      <c r="EM52" s="34">
        <v>0</v>
      </c>
      <c r="EN52" s="34">
        <v>0</v>
      </c>
      <c r="EO52" s="34">
        <v>0</v>
      </c>
      <c r="EP52" s="34">
        <v>0</v>
      </c>
      <c r="EQ52" s="34">
        <v>0</v>
      </c>
      <c r="ER52" s="34">
        <v>0</v>
      </c>
      <c r="ES52" s="34">
        <v>0</v>
      </c>
      <c r="ET52" s="201">
        <v>0</v>
      </c>
      <c r="EU52" s="34">
        <v>0</v>
      </c>
      <c r="EV52" s="34">
        <v>0</v>
      </c>
      <c r="EW52" s="34">
        <v>0</v>
      </c>
      <c r="EX52" s="34">
        <v>0</v>
      </c>
      <c r="EY52" s="34">
        <v>0</v>
      </c>
      <c r="EZ52" s="34">
        <v>0</v>
      </c>
      <c r="FA52" s="34">
        <v>0</v>
      </c>
      <c r="FB52" s="165"/>
      <c r="FC52" s="165"/>
      <c r="FD52" s="165"/>
      <c r="FE52" s="165"/>
      <c r="FF52" s="165"/>
      <c r="FG52" s="165"/>
      <c r="FH52" s="165"/>
      <c r="FI52" s="34">
        <v>0</v>
      </c>
      <c r="FJ52" s="201">
        <v>0</v>
      </c>
      <c r="FK52" s="32" t="s">
        <v>2354</v>
      </c>
      <c r="FL52" s="32" t="s">
        <v>2355</v>
      </c>
      <c r="FM52" s="32" t="s">
        <v>293</v>
      </c>
    </row>
    <row r="53" spans="1:170" ht="15" customHeight="1">
      <c r="A53" s="36" t="s">
        <v>0</v>
      </c>
      <c r="B53" s="58" t="s">
        <v>1</v>
      </c>
      <c r="C53" s="36" t="s">
        <v>162</v>
      </c>
      <c r="D53" s="74">
        <v>44926</v>
      </c>
      <c r="E53" s="58" t="s">
        <v>193</v>
      </c>
      <c r="F53" s="58" t="s">
        <v>191</v>
      </c>
      <c r="G53" s="61">
        <v>2635</v>
      </c>
      <c r="H53" s="31">
        <v>509</v>
      </c>
      <c r="I53" s="31">
        <v>439</v>
      </c>
      <c r="J53" s="31">
        <v>286</v>
      </c>
      <c r="K53" s="31">
        <v>70</v>
      </c>
      <c r="L53" s="31">
        <v>154</v>
      </c>
      <c r="M53" s="31">
        <v>41</v>
      </c>
      <c r="N53" s="31">
        <v>38</v>
      </c>
      <c r="O53" s="61">
        <v>299</v>
      </c>
      <c r="P53" s="31">
        <v>263</v>
      </c>
      <c r="Q53" s="61">
        <v>169</v>
      </c>
      <c r="R53" s="31"/>
      <c r="S53" s="61"/>
      <c r="T53" s="31">
        <v>41</v>
      </c>
      <c r="U53" s="61">
        <v>1824</v>
      </c>
      <c r="V53" s="31"/>
      <c r="W53" s="31">
        <v>2635</v>
      </c>
      <c r="X53" s="31">
        <v>509</v>
      </c>
      <c r="Y53" s="31">
        <v>439</v>
      </c>
      <c r="Z53" s="31">
        <v>286</v>
      </c>
      <c r="AA53" s="61">
        <v>70</v>
      </c>
      <c r="AB53" s="31">
        <v>154</v>
      </c>
      <c r="AC53" s="61">
        <v>41</v>
      </c>
      <c r="AD53" s="31">
        <v>38</v>
      </c>
      <c r="AE53" s="31">
        <v>299</v>
      </c>
      <c r="AF53" s="31">
        <v>263</v>
      </c>
      <c r="AG53" s="31">
        <v>169</v>
      </c>
      <c r="AH53" s="31"/>
      <c r="AI53" s="31"/>
      <c r="AJ53" s="31">
        <v>41</v>
      </c>
      <c r="AK53" s="31">
        <v>1824</v>
      </c>
      <c r="AL53" s="202"/>
      <c r="AM53" s="31"/>
      <c r="AN53" s="31"/>
      <c r="AO53" s="31"/>
      <c r="AP53" s="31"/>
      <c r="AQ53" s="31"/>
      <c r="AR53" s="31"/>
      <c r="AS53" s="31"/>
      <c r="AT53" s="31"/>
      <c r="AU53" s="31"/>
      <c r="AV53" s="31"/>
      <c r="AW53" s="31"/>
      <c r="AX53" s="31"/>
      <c r="AY53" s="31"/>
      <c r="AZ53" s="31"/>
      <c r="BA53" s="31"/>
      <c r="BB53" s="202"/>
      <c r="BC53" s="31"/>
      <c r="BD53" s="31"/>
      <c r="BE53" s="31"/>
      <c r="BF53" s="31"/>
      <c r="BG53" s="31"/>
      <c r="BH53" s="31"/>
      <c r="BI53" s="31"/>
      <c r="BJ53" s="31"/>
      <c r="BK53" s="31"/>
      <c r="BL53" s="31"/>
      <c r="BM53" s="31"/>
      <c r="BN53" s="31"/>
      <c r="BO53" s="31"/>
      <c r="BP53" s="31"/>
      <c r="BQ53" s="31"/>
      <c r="BR53" s="202"/>
      <c r="BS53" s="31"/>
      <c r="BT53" s="31"/>
      <c r="BU53" s="31"/>
      <c r="BV53" s="31"/>
      <c r="BW53" s="31"/>
      <c r="BX53" s="31"/>
      <c r="BY53" s="31"/>
      <c r="BZ53" s="88"/>
      <c r="CA53" s="88"/>
      <c r="CB53" s="88"/>
      <c r="CC53" s="88"/>
      <c r="CD53" s="88"/>
      <c r="CE53" s="88"/>
      <c r="CF53" s="88"/>
      <c r="CG53" s="34"/>
      <c r="CH53" s="201"/>
      <c r="CI53" s="34">
        <v>5542</v>
      </c>
      <c r="CJ53" s="34">
        <v>288</v>
      </c>
      <c r="CK53" s="34">
        <v>506</v>
      </c>
      <c r="CL53" s="34">
        <v>180</v>
      </c>
      <c r="CM53" s="34"/>
      <c r="CN53" s="34">
        <v>41</v>
      </c>
      <c r="CO53" s="34">
        <v>118</v>
      </c>
      <c r="CP53" s="34">
        <v>290</v>
      </c>
      <c r="CQ53" s="34">
        <v>745</v>
      </c>
      <c r="CR53" s="34">
        <v>237</v>
      </c>
      <c r="CS53" s="34">
        <v>337</v>
      </c>
      <c r="CT53" s="34">
        <v>97</v>
      </c>
      <c r="CU53" s="34"/>
      <c r="CV53" s="34"/>
      <c r="CW53" s="34">
        <v>3836</v>
      </c>
      <c r="CX53" s="201"/>
      <c r="CY53" s="34">
        <v>5542</v>
      </c>
      <c r="CZ53" s="34">
        <v>288</v>
      </c>
      <c r="DA53" s="34">
        <v>506</v>
      </c>
      <c r="DB53" s="34">
        <v>180</v>
      </c>
      <c r="DC53" s="34"/>
      <c r="DD53" s="34">
        <v>41</v>
      </c>
      <c r="DE53" s="34">
        <v>118</v>
      </c>
      <c r="DF53" s="34">
        <v>290</v>
      </c>
      <c r="DG53" s="34">
        <v>745</v>
      </c>
      <c r="DH53" s="34">
        <v>237</v>
      </c>
      <c r="DI53" s="34">
        <v>337</v>
      </c>
      <c r="DJ53" s="34">
        <v>97</v>
      </c>
      <c r="DK53" s="34"/>
      <c r="DL53" s="34"/>
      <c r="DM53" s="34">
        <v>3836</v>
      </c>
      <c r="DN53" s="201"/>
      <c r="DO53" s="34"/>
      <c r="DP53" s="34"/>
      <c r="DQ53" s="34"/>
      <c r="DR53" s="34"/>
      <c r="DS53" s="34"/>
      <c r="DT53" s="34"/>
      <c r="DU53" s="34"/>
      <c r="DV53" s="34"/>
      <c r="DW53" s="34"/>
      <c r="DX53" s="34"/>
      <c r="DY53" s="34"/>
      <c r="DZ53" s="34"/>
      <c r="EA53" s="34"/>
      <c r="EB53" s="34"/>
      <c r="EC53" s="34"/>
      <c r="ED53" s="201"/>
      <c r="EE53" s="34"/>
      <c r="EF53" s="34"/>
      <c r="EG53" s="34"/>
      <c r="EH53" s="34"/>
      <c r="EI53" s="34"/>
      <c r="EJ53" s="34"/>
      <c r="EK53" s="34"/>
      <c r="EL53" s="34"/>
      <c r="EM53" s="34"/>
      <c r="EN53" s="34"/>
      <c r="EO53" s="34"/>
      <c r="EP53" s="34"/>
      <c r="EQ53" s="34"/>
      <c r="ER53" s="34"/>
      <c r="ES53" s="34"/>
      <c r="ET53" s="201"/>
      <c r="EU53" s="34"/>
      <c r="EV53" s="34"/>
      <c r="EW53" s="34"/>
      <c r="EX53" s="34"/>
      <c r="EY53" s="34"/>
      <c r="EZ53" s="34"/>
      <c r="FA53" s="34"/>
      <c r="FB53" s="165"/>
      <c r="FC53" s="165"/>
      <c r="FD53" s="165"/>
      <c r="FE53" s="165"/>
      <c r="FF53" s="165"/>
      <c r="FG53" s="165"/>
      <c r="FH53" s="165"/>
      <c r="FI53" s="34"/>
      <c r="FJ53" s="201"/>
      <c r="FK53" s="32" t="s">
        <v>498</v>
      </c>
      <c r="FL53" s="198" t="s">
        <v>2389</v>
      </c>
      <c r="FM53" s="32" t="s">
        <v>223</v>
      </c>
    </row>
    <row r="54" spans="1:170" ht="15" customHeight="1">
      <c r="A54" s="36" t="s">
        <v>11</v>
      </c>
      <c r="B54" s="58" t="s">
        <v>12</v>
      </c>
      <c r="C54" s="36" t="s">
        <v>162</v>
      </c>
      <c r="D54" s="74">
        <v>44926</v>
      </c>
      <c r="E54" s="58" t="s">
        <v>193</v>
      </c>
      <c r="F54" s="58" t="s">
        <v>191</v>
      </c>
      <c r="G54" s="59">
        <v>18874</v>
      </c>
      <c r="H54" s="31">
        <v>5676.4</v>
      </c>
      <c r="I54" s="31">
        <v>8125.8</v>
      </c>
      <c r="J54" s="31">
        <v>5071.8</v>
      </c>
      <c r="K54" s="31">
        <v>0</v>
      </c>
      <c r="L54" s="31">
        <v>0</v>
      </c>
      <c r="M54" s="31">
        <v>0</v>
      </c>
      <c r="N54" s="31"/>
      <c r="O54" s="31"/>
      <c r="P54" s="31"/>
      <c r="Q54" s="31"/>
      <c r="R54" s="31"/>
      <c r="S54" s="31"/>
      <c r="T54" s="31"/>
      <c r="U54" s="31">
        <v>18874</v>
      </c>
      <c r="V54" s="31">
        <v>1</v>
      </c>
      <c r="W54" s="31">
        <v>3606.4</v>
      </c>
      <c r="X54" s="31">
        <v>335</v>
      </c>
      <c r="Y54" s="31">
        <v>2532.1999999999998</v>
      </c>
      <c r="Z54" s="31">
        <v>739.3</v>
      </c>
      <c r="AA54" s="31">
        <v>0</v>
      </c>
      <c r="AB54" s="31">
        <v>0</v>
      </c>
      <c r="AC54" s="31">
        <v>0</v>
      </c>
      <c r="AD54" s="31"/>
      <c r="AE54" s="31"/>
      <c r="AF54" s="31"/>
      <c r="AG54" s="31"/>
      <c r="AH54" s="31"/>
      <c r="AI54" s="31"/>
      <c r="AJ54" s="31"/>
      <c r="AK54" s="31">
        <v>3606.4</v>
      </c>
      <c r="AL54" s="202">
        <v>1</v>
      </c>
      <c r="AM54" s="31">
        <v>15267.6</v>
      </c>
      <c r="AN54" s="31">
        <v>5341.4</v>
      </c>
      <c r="AO54" s="31">
        <v>5593.7</v>
      </c>
      <c r="AP54" s="31">
        <v>4332.5</v>
      </c>
      <c r="AQ54" s="31">
        <v>0</v>
      </c>
      <c r="AR54" s="31">
        <v>0</v>
      </c>
      <c r="AS54" s="31">
        <v>0</v>
      </c>
      <c r="AT54" s="31"/>
      <c r="AU54" s="31"/>
      <c r="AV54" s="31"/>
      <c r="AW54" s="31"/>
      <c r="AX54" s="31"/>
      <c r="AY54" s="31"/>
      <c r="AZ54" s="31"/>
      <c r="BA54" s="31">
        <v>15267.6</v>
      </c>
      <c r="BB54" s="202">
        <v>1</v>
      </c>
      <c r="BC54" s="31">
        <v>0</v>
      </c>
      <c r="BD54" s="31"/>
      <c r="BE54" s="31"/>
      <c r="BF54" s="31"/>
      <c r="BG54" s="31"/>
      <c r="BH54" s="31"/>
      <c r="BI54" s="31"/>
      <c r="BJ54" s="31"/>
      <c r="BK54" s="31"/>
      <c r="BL54" s="31"/>
      <c r="BM54" s="31"/>
      <c r="BN54" s="31"/>
      <c r="BO54" s="31"/>
      <c r="BP54" s="31"/>
      <c r="BQ54" s="31">
        <v>0</v>
      </c>
      <c r="BR54" s="202"/>
      <c r="BS54" s="31">
        <v>18874</v>
      </c>
      <c r="BT54" s="31">
        <v>5676.4</v>
      </c>
      <c r="BU54" s="31">
        <v>8125.8</v>
      </c>
      <c r="BV54" s="31">
        <v>5071.8</v>
      </c>
      <c r="BW54" s="31">
        <v>0</v>
      </c>
      <c r="BX54" s="31">
        <v>0</v>
      </c>
      <c r="BY54" s="31">
        <v>0</v>
      </c>
      <c r="BZ54" s="88"/>
      <c r="CA54" s="88"/>
      <c r="CB54" s="88"/>
      <c r="CC54" s="88"/>
      <c r="CD54" s="88"/>
      <c r="CE54" s="88"/>
      <c r="CF54" s="88"/>
      <c r="CG54" s="34">
        <v>18874</v>
      </c>
      <c r="CH54" s="201">
        <v>1</v>
      </c>
      <c r="CI54" s="34">
        <v>48.5</v>
      </c>
      <c r="CJ54" s="34">
        <v>13.1</v>
      </c>
      <c r="CK54" s="34">
        <v>26.1</v>
      </c>
      <c r="CL54" s="34">
        <v>9.3000000000000007</v>
      </c>
      <c r="CM54" s="34">
        <v>0</v>
      </c>
      <c r="CN54" s="34">
        <v>0</v>
      </c>
      <c r="CO54" s="34">
        <v>0</v>
      </c>
      <c r="CP54" s="34"/>
      <c r="CQ54" s="34"/>
      <c r="CR54" s="34"/>
      <c r="CS54" s="34"/>
      <c r="CT54" s="34"/>
      <c r="CU54" s="34"/>
      <c r="CV54" s="34"/>
      <c r="CW54" s="34">
        <v>48.5</v>
      </c>
      <c r="CX54" s="201">
        <v>1</v>
      </c>
      <c r="CY54" s="34">
        <v>2.1</v>
      </c>
      <c r="CZ54" s="34">
        <v>0</v>
      </c>
      <c r="DA54" s="34">
        <v>0.8</v>
      </c>
      <c r="DB54" s="34">
        <v>1.3</v>
      </c>
      <c r="DC54" s="34">
        <v>0</v>
      </c>
      <c r="DD54" s="34">
        <v>0</v>
      </c>
      <c r="DE54" s="34">
        <v>0</v>
      </c>
      <c r="DF54" s="34"/>
      <c r="DG54" s="34"/>
      <c r="DH54" s="34"/>
      <c r="DI54" s="34"/>
      <c r="DJ54" s="34"/>
      <c r="DK54" s="34"/>
      <c r="DL54" s="34"/>
      <c r="DM54" s="34">
        <v>2.1</v>
      </c>
      <c r="DN54" s="201">
        <v>1</v>
      </c>
      <c r="DO54" s="34">
        <v>46.4</v>
      </c>
      <c r="DP54" s="34">
        <v>13.1</v>
      </c>
      <c r="DQ54" s="34">
        <v>25.3</v>
      </c>
      <c r="DR54" s="34">
        <v>8</v>
      </c>
      <c r="DS54" s="34">
        <v>0</v>
      </c>
      <c r="DT54" s="34">
        <v>0</v>
      </c>
      <c r="DU54" s="34">
        <v>0</v>
      </c>
      <c r="DV54" s="34"/>
      <c r="DW54" s="34"/>
      <c r="DX54" s="34"/>
      <c r="DY54" s="34"/>
      <c r="DZ54" s="34"/>
      <c r="EA54" s="34"/>
      <c r="EB54" s="34"/>
      <c r="EC54" s="34">
        <v>46.4</v>
      </c>
      <c r="ED54" s="201">
        <v>1</v>
      </c>
      <c r="EE54" s="34">
        <v>0</v>
      </c>
      <c r="EF54" s="34"/>
      <c r="EG54" s="34"/>
      <c r="EH54" s="34"/>
      <c r="EI54" s="34"/>
      <c r="EJ54" s="34"/>
      <c r="EK54" s="34"/>
      <c r="EL54" s="34"/>
      <c r="EM54" s="34"/>
      <c r="EN54" s="34"/>
      <c r="EO54" s="34"/>
      <c r="EP54" s="34"/>
      <c r="EQ54" s="34"/>
      <c r="ER54" s="34"/>
      <c r="ES54" s="34">
        <v>0</v>
      </c>
      <c r="ET54" s="201"/>
      <c r="EU54" s="34">
        <v>48.5</v>
      </c>
      <c r="EV54" s="34">
        <v>13.1</v>
      </c>
      <c r="EW54" s="34">
        <v>26.1</v>
      </c>
      <c r="EX54" s="34">
        <v>9.3000000000000007</v>
      </c>
      <c r="EY54" s="34">
        <v>0</v>
      </c>
      <c r="EZ54" s="34">
        <v>0</v>
      </c>
      <c r="FA54" s="34">
        <v>0</v>
      </c>
      <c r="FB54" s="165"/>
      <c r="FC54" s="165"/>
      <c r="FD54" s="165"/>
      <c r="FE54" s="165"/>
      <c r="FF54" s="165"/>
      <c r="FG54" s="165"/>
      <c r="FH54" s="165"/>
      <c r="FI54" s="34">
        <v>48.5</v>
      </c>
      <c r="FJ54" s="201">
        <v>1</v>
      </c>
      <c r="FK54" s="32" t="s">
        <v>499</v>
      </c>
      <c r="FL54" s="198" t="s">
        <v>2389</v>
      </c>
      <c r="FM54" s="32" t="s">
        <v>344</v>
      </c>
    </row>
    <row r="55" spans="1:170" ht="15" customHeight="1">
      <c r="A55" s="36" t="s">
        <v>76</v>
      </c>
      <c r="B55" s="58" t="s">
        <v>77</v>
      </c>
      <c r="C55" s="36" t="s">
        <v>162</v>
      </c>
      <c r="D55" s="74">
        <v>44926</v>
      </c>
      <c r="E55" s="58" t="s">
        <v>193</v>
      </c>
      <c r="F55" s="58" t="s">
        <v>191</v>
      </c>
      <c r="G55" s="59">
        <v>203517</v>
      </c>
      <c r="H55" s="31">
        <v>58238</v>
      </c>
      <c r="I55" s="31">
        <v>64990</v>
      </c>
      <c r="J55" s="31">
        <v>52779</v>
      </c>
      <c r="K55" s="30">
        <v>691</v>
      </c>
      <c r="L55" s="30">
        <v>667</v>
      </c>
      <c r="M55" s="30">
        <v>189</v>
      </c>
      <c r="N55" s="30">
        <v>276</v>
      </c>
      <c r="O55" s="31">
        <v>139</v>
      </c>
      <c r="P55" s="31">
        <v>216</v>
      </c>
      <c r="Q55" s="31">
        <v>469</v>
      </c>
      <c r="R55" s="31">
        <v>1763</v>
      </c>
      <c r="S55" s="31">
        <v>653</v>
      </c>
      <c r="T55" s="31">
        <v>1086</v>
      </c>
      <c r="U55" s="31">
        <v>198915</v>
      </c>
      <c r="V55" s="31">
        <v>0.87</v>
      </c>
      <c r="W55" s="31">
        <v>28511</v>
      </c>
      <c r="X55" s="31">
        <v>760</v>
      </c>
      <c r="Y55" s="31">
        <v>6174</v>
      </c>
      <c r="Z55" s="31">
        <v>336</v>
      </c>
      <c r="AA55" s="31">
        <v>6</v>
      </c>
      <c r="AB55" s="31">
        <v>75</v>
      </c>
      <c r="AC55" s="31">
        <v>1</v>
      </c>
      <c r="AD55" s="31">
        <v>4</v>
      </c>
      <c r="AE55" s="31">
        <v>3</v>
      </c>
      <c r="AF55" s="31">
        <v>4</v>
      </c>
      <c r="AG55" s="31">
        <v>8</v>
      </c>
      <c r="AH55" s="31">
        <v>9</v>
      </c>
      <c r="AI55" s="31">
        <v>9</v>
      </c>
      <c r="AJ55" s="31">
        <v>4</v>
      </c>
      <c r="AK55" s="31">
        <v>28469</v>
      </c>
      <c r="AL55" s="202">
        <v>0.26</v>
      </c>
      <c r="AM55" s="31">
        <v>174995</v>
      </c>
      <c r="AN55" s="31">
        <v>57479</v>
      </c>
      <c r="AO55" s="31">
        <v>58816</v>
      </c>
      <c r="AP55" s="31">
        <v>52442</v>
      </c>
      <c r="AQ55" s="31">
        <v>685</v>
      </c>
      <c r="AR55" s="31">
        <v>592</v>
      </c>
      <c r="AS55" s="31">
        <v>188</v>
      </c>
      <c r="AT55" s="31">
        <v>272</v>
      </c>
      <c r="AU55" s="31">
        <v>136</v>
      </c>
      <c r="AV55" s="31">
        <v>212</v>
      </c>
      <c r="AW55" s="31">
        <v>461</v>
      </c>
      <c r="AX55" s="31">
        <v>1754</v>
      </c>
      <c r="AY55" s="31">
        <v>643</v>
      </c>
      <c r="AZ55" s="31">
        <v>1082</v>
      </c>
      <c r="BA55" s="31">
        <v>170434</v>
      </c>
      <c r="BB55" s="202">
        <v>0.97</v>
      </c>
      <c r="BC55" s="31">
        <v>12</v>
      </c>
      <c r="BD55" s="31">
        <v>0</v>
      </c>
      <c r="BE55" s="31">
        <v>0</v>
      </c>
      <c r="BF55" s="31">
        <v>1</v>
      </c>
      <c r="BG55" s="31">
        <v>0</v>
      </c>
      <c r="BH55" s="31">
        <v>0</v>
      </c>
      <c r="BI55" s="31">
        <v>0</v>
      </c>
      <c r="BJ55" s="31">
        <v>0</v>
      </c>
      <c r="BK55" s="31">
        <v>0</v>
      </c>
      <c r="BL55" s="31">
        <v>0</v>
      </c>
      <c r="BM55" s="31">
        <v>0</v>
      </c>
      <c r="BN55" s="31">
        <v>0</v>
      </c>
      <c r="BO55" s="31">
        <v>0</v>
      </c>
      <c r="BP55" s="31">
        <v>0</v>
      </c>
      <c r="BQ55" s="31">
        <v>11</v>
      </c>
      <c r="BR55" s="202">
        <v>0.08</v>
      </c>
      <c r="BS55" s="31">
        <v>173756</v>
      </c>
      <c r="BT55" s="31">
        <v>57712</v>
      </c>
      <c r="BU55" s="31">
        <v>63653</v>
      </c>
      <c r="BV55" s="31">
        <v>51430</v>
      </c>
      <c r="BW55" s="31">
        <v>278</v>
      </c>
      <c r="BX55" s="31">
        <v>543</v>
      </c>
      <c r="BY55" s="31">
        <v>139</v>
      </c>
      <c r="BZ55" s="88"/>
      <c r="CA55" s="88"/>
      <c r="CB55" s="88"/>
      <c r="CC55" s="88"/>
      <c r="CD55" s="88"/>
      <c r="CE55" s="88"/>
      <c r="CF55" s="88"/>
      <c r="CG55" s="34">
        <v>172963</v>
      </c>
      <c r="CH55" s="201">
        <v>1</v>
      </c>
      <c r="CI55" s="34">
        <v>44028</v>
      </c>
      <c r="CJ55" s="34">
        <v>159</v>
      </c>
      <c r="CK55" s="34">
        <v>644</v>
      </c>
      <c r="CL55" s="34">
        <v>73</v>
      </c>
      <c r="CM55" s="34">
        <v>3</v>
      </c>
      <c r="CN55" s="34">
        <v>2</v>
      </c>
      <c r="CO55" s="34">
        <v>1</v>
      </c>
      <c r="CP55" s="34">
        <v>0</v>
      </c>
      <c r="CQ55" s="34">
        <v>2</v>
      </c>
      <c r="CR55" s="34">
        <v>2</v>
      </c>
      <c r="CS55" s="34">
        <v>13</v>
      </c>
      <c r="CT55" s="34">
        <v>1</v>
      </c>
      <c r="CU55" s="34">
        <v>7</v>
      </c>
      <c r="CV55" s="34">
        <v>0</v>
      </c>
      <c r="CW55" s="34">
        <v>44002</v>
      </c>
      <c r="CX55" s="201">
        <v>0.02</v>
      </c>
      <c r="CY55" s="34">
        <v>36749</v>
      </c>
      <c r="CZ55" s="34">
        <v>1</v>
      </c>
      <c r="DA55" s="34">
        <v>26</v>
      </c>
      <c r="DB55" s="34">
        <v>3</v>
      </c>
      <c r="DC55" s="34">
        <v>0</v>
      </c>
      <c r="DD55" s="34">
        <v>0</v>
      </c>
      <c r="DE55" s="34">
        <v>0</v>
      </c>
      <c r="DF55" s="34">
        <v>0</v>
      </c>
      <c r="DG55" s="34">
        <v>0</v>
      </c>
      <c r="DH55" s="34">
        <v>0</v>
      </c>
      <c r="DI55" s="34">
        <v>0</v>
      </c>
      <c r="DJ55" s="34">
        <v>0</v>
      </c>
      <c r="DK55" s="34">
        <v>0</v>
      </c>
      <c r="DL55" s="34">
        <v>0</v>
      </c>
      <c r="DM55" s="34">
        <v>36749</v>
      </c>
      <c r="DN55" s="201">
        <v>0</v>
      </c>
      <c r="DO55" s="34">
        <v>7279</v>
      </c>
      <c r="DP55" s="34">
        <v>157</v>
      </c>
      <c r="DQ55" s="34">
        <v>619</v>
      </c>
      <c r="DR55" s="34">
        <v>70</v>
      </c>
      <c r="DS55" s="34">
        <v>3</v>
      </c>
      <c r="DT55" s="34">
        <v>2</v>
      </c>
      <c r="DU55" s="34">
        <v>1</v>
      </c>
      <c r="DV55" s="34">
        <v>0</v>
      </c>
      <c r="DW55" s="34">
        <v>2</v>
      </c>
      <c r="DX55" s="34">
        <v>2</v>
      </c>
      <c r="DY55" s="34">
        <v>13</v>
      </c>
      <c r="DZ55" s="34">
        <v>1</v>
      </c>
      <c r="EA55" s="34">
        <v>7</v>
      </c>
      <c r="EB55" s="34">
        <v>0</v>
      </c>
      <c r="EC55" s="34">
        <v>7254</v>
      </c>
      <c r="ED55" s="201">
        <v>0.11</v>
      </c>
      <c r="EE55" s="34">
        <v>0</v>
      </c>
      <c r="EF55" s="34">
        <v>0</v>
      </c>
      <c r="EG55" s="34">
        <v>0</v>
      </c>
      <c r="EH55" s="34">
        <v>0</v>
      </c>
      <c r="EI55" s="34">
        <v>0</v>
      </c>
      <c r="EJ55" s="34">
        <v>0</v>
      </c>
      <c r="EK55" s="34">
        <v>0</v>
      </c>
      <c r="EL55" s="34">
        <v>0</v>
      </c>
      <c r="EM55" s="34">
        <v>0</v>
      </c>
      <c r="EN55" s="34">
        <v>0</v>
      </c>
      <c r="EO55" s="34">
        <v>0</v>
      </c>
      <c r="EP55" s="34">
        <v>0</v>
      </c>
      <c r="EQ55" s="34">
        <v>0</v>
      </c>
      <c r="ER55" s="34">
        <v>0</v>
      </c>
      <c r="ES55" s="34">
        <v>0</v>
      </c>
      <c r="ET55" s="201">
        <v>0</v>
      </c>
      <c r="EU55" s="34">
        <v>867</v>
      </c>
      <c r="EV55" s="34">
        <v>157</v>
      </c>
      <c r="EW55" s="34">
        <v>639</v>
      </c>
      <c r="EX55" s="34">
        <v>68</v>
      </c>
      <c r="EY55" s="34">
        <v>1</v>
      </c>
      <c r="EZ55" s="34">
        <v>0</v>
      </c>
      <c r="FA55" s="34">
        <v>1</v>
      </c>
      <c r="FB55" s="165"/>
      <c r="FC55" s="165"/>
      <c r="FD55" s="165"/>
      <c r="FE55" s="165"/>
      <c r="FF55" s="165"/>
      <c r="FG55" s="165"/>
      <c r="FH55" s="165"/>
      <c r="FI55" s="34">
        <v>857</v>
      </c>
      <c r="FJ55" s="201">
        <v>1</v>
      </c>
      <c r="FK55" s="32" t="s">
        <v>500</v>
      </c>
      <c r="FL55" s="198" t="s">
        <v>2389</v>
      </c>
      <c r="FM55" s="32" t="s">
        <v>263</v>
      </c>
    </row>
    <row r="56" spans="1:170" ht="15" customHeight="1">
      <c r="A56" s="36" t="s">
        <v>105</v>
      </c>
      <c r="B56" s="58" t="s">
        <v>106</v>
      </c>
      <c r="C56" s="36" t="s">
        <v>162</v>
      </c>
      <c r="D56" s="74">
        <v>44926</v>
      </c>
      <c r="E56" s="58" t="s">
        <v>193</v>
      </c>
      <c r="F56" s="58" t="s">
        <v>191</v>
      </c>
      <c r="G56" s="59">
        <v>22049</v>
      </c>
      <c r="H56" s="59">
        <v>8752</v>
      </c>
      <c r="I56" s="59">
        <v>8634</v>
      </c>
      <c r="J56" s="59">
        <v>3696</v>
      </c>
      <c r="K56" s="59">
        <v>866</v>
      </c>
      <c r="L56" s="59">
        <v>27</v>
      </c>
      <c r="M56" s="59">
        <v>74</v>
      </c>
      <c r="N56" s="59">
        <v>324</v>
      </c>
      <c r="O56" s="59">
        <v>362</v>
      </c>
      <c r="P56" s="59">
        <v>282</v>
      </c>
      <c r="Q56" s="59">
        <v>286</v>
      </c>
      <c r="R56" s="59">
        <v>513</v>
      </c>
      <c r="S56" s="59">
        <v>121</v>
      </c>
      <c r="T56" s="59">
        <v>93</v>
      </c>
      <c r="U56" s="59">
        <v>20068</v>
      </c>
      <c r="V56" s="31">
        <v>0.6</v>
      </c>
      <c r="W56" s="59">
        <v>18060</v>
      </c>
      <c r="X56" s="59">
        <v>7700</v>
      </c>
      <c r="Y56" s="59">
        <v>6536</v>
      </c>
      <c r="Z56" s="59">
        <v>2858</v>
      </c>
      <c r="AA56" s="59">
        <v>864</v>
      </c>
      <c r="AB56" s="59">
        <v>27</v>
      </c>
      <c r="AC56" s="59">
        <v>74</v>
      </c>
      <c r="AD56" s="59">
        <v>216</v>
      </c>
      <c r="AE56" s="59">
        <v>163</v>
      </c>
      <c r="AF56" s="59">
        <v>68</v>
      </c>
      <c r="AG56" s="59">
        <v>49</v>
      </c>
      <c r="AH56" s="59">
        <v>129</v>
      </c>
      <c r="AI56" s="59">
        <v>12</v>
      </c>
      <c r="AJ56" s="59">
        <v>16</v>
      </c>
      <c r="AK56" s="59">
        <v>17406</v>
      </c>
      <c r="AL56" s="203">
        <v>0.54</v>
      </c>
      <c r="AM56" s="59">
        <v>3989</v>
      </c>
      <c r="AN56" s="59">
        <v>1052</v>
      </c>
      <c r="AO56" s="59">
        <v>2098</v>
      </c>
      <c r="AP56" s="59">
        <v>838</v>
      </c>
      <c r="AQ56" s="59">
        <v>2</v>
      </c>
      <c r="AR56" s="59"/>
      <c r="AS56" s="59"/>
      <c r="AT56" s="59">
        <v>107</v>
      </c>
      <c r="AU56" s="59">
        <v>200</v>
      </c>
      <c r="AV56" s="59">
        <v>213</v>
      </c>
      <c r="AW56" s="59">
        <v>237</v>
      </c>
      <c r="AX56" s="59">
        <v>384</v>
      </c>
      <c r="AY56" s="59">
        <v>109</v>
      </c>
      <c r="AZ56" s="59">
        <v>76</v>
      </c>
      <c r="BA56" s="59">
        <v>2662</v>
      </c>
      <c r="BB56" s="203">
        <v>0.98</v>
      </c>
      <c r="BC56" s="59"/>
      <c r="BD56" s="59"/>
      <c r="BE56" s="59"/>
      <c r="BF56" s="59"/>
      <c r="BG56" s="59"/>
      <c r="BH56" s="59"/>
      <c r="BI56" s="59"/>
      <c r="BJ56" s="59"/>
      <c r="BK56" s="59"/>
      <c r="BL56" s="59"/>
      <c r="BM56" s="59"/>
      <c r="BN56" s="59"/>
      <c r="BO56" s="59"/>
      <c r="BP56" s="59"/>
      <c r="BQ56" s="59"/>
      <c r="BR56" s="203"/>
      <c r="BS56" s="59">
        <v>11988</v>
      </c>
      <c r="BT56" s="59">
        <v>5357</v>
      </c>
      <c r="BU56" s="59">
        <v>3686</v>
      </c>
      <c r="BV56" s="59">
        <v>2652</v>
      </c>
      <c r="BW56" s="59">
        <v>292</v>
      </c>
      <c r="BX56" s="59"/>
      <c r="BY56" s="59"/>
      <c r="BZ56" s="160"/>
      <c r="CA56" s="88"/>
      <c r="CB56" s="88"/>
      <c r="CC56" s="88"/>
      <c r="CD56" s="88"/>
      <c r="CE56" s="88"/>
      <c r="CF56" s="88"/>
      <c r="CG56" s="34">
        <v>11988</v>
      </c>
      <c r="CH56" s="201">
        <v>1</v>
      </c>
      <c r="CI56" s="34">
        <v>6956</v>
      </c>
      <c r="CJ56" s="34">
        <v>1736</v>
      </c>
      <c r="CK56" s="34">
        <v>1677</v>
      </c>
      <c r="CL56" s="34">
        <v>1976</v>
      </c>
      <c r="CM56" s="34">
        <v>1567</v>
      </c>
      <c r="CN56" s="34"/>
      <c r="CO56" s="34"/>
      <c r="CP56" s="34"/>
      <c r="CQ56" s="34">
        <v>159</v>
      </c>
      <c r="CR56" s="34"/>
      <c r="CS56" s="34"/>
      <c r="CT56" s="34"/>
      <c r="CU56" s="34"/>
      <c r="CV56" s="34"/>
      <c r="CW56" s="34">
        <v>6797</v>
      </c>
      <c r="CX56" s="201">
        <v>0.89</v>
      </c>
      <c r="CY56" s="34">
        <v>5895</v>
      </c>
      <c r="CZ56" s="34">
        <v>1141</v>
      </c>
      <c r="DA56" s="34">
        <v>1331</v>
      </c>
      <c r="DB56" s="34">
        <v>1856</v>
      </c>
      <c r="DC56" s="34">
        <v>1567</v>
      </c>
      <c r="DD56" s="34"/>
      <c r="DE56" s="34"/>
      <c r="DF56" s="34"/>
      <c r="DG56" s="34">
        <v>159</v>
      </c>
      <c r="DH56" s="34"/>
      <c r="DI56" s="34"/>
      <c r="DJ56" s="34"/>
      <c r="DK56" s="34"/>
      <c r="DL56" s="34"/>
      <c r="DM56" s="34">
        <v>5737</v>
      </c>
      <c r="DN56" s="201">
        <v>0.87</v>
      </c>
      <c r="DO56" s="34">
        <v>1061</v>
      </c>
      <c r="DP56" s="34">
        <v>595</v>
      </c>
      <c r="DQ56" s="34">
        <v>346</v>
      </c>
      <c r="DR56" s="34">
        <v>120</v>
      </c>
      <c r="DS56" s="34"/>
      <c r="DT56" s="34"/>
      <c r="DU56" s="34"/>
      <c r="DV56" s="34"/>
      <c r="DW56" s="34"/>
      <c r="DX56" s="34"/>
      <c r="DY56" s="34"/>
      <c r="DZ56" s="34"/>
      <c r="EA56" s="34"/>
      <c r="EB56" s="34"/>
      <c r="EC56" s="34">
        <v>1061</v>
      </c>
      <c r="ED56" s="201">
        <v>1</v>
      </c>
      <c r="EE56" s="34"/>
      <c r="EF56" s="34"/>
      <c r="EG56" s="34"/>
      <c r="EH56" s="34"/>
      <c r="EI56" s="34"/>
      <c r="EJ56" s="34"/>
      <c r="EK56" s="34"/>
      <c r="EL56" s="34"/>
      <c r="EM56" s="34"/>
      <c r="EN56" s="34"/>
      <c r="EO56" s="34"/>
      <c r="EP56" s="34"/>
      <c r="EQ56" s="34"/>
      <c r="ER56" s="34"/>
      <c r="ES56" s="34"/>
      <c r="ET56" s="201"/>
      <c r="EU56" s="34">
        <v>6074</v>
      </c>
      <c r="EV56" s="34">
        <v>1504</v>
      </c>
      <c r="EW56" s="34">
        <v>1152</v>
      </c>
      <c r="EX56" s="34">
        <v>1976</v>
      </c>
      <c r="EY56" s="34">
        <v>1442</v>
      </c>
      <c r="EZ56" s="34"/>
      <c r="FA56" s="34"/>
      <c r="FB56" s="165"/>
      <c r="FC56" s="165"/>
      <c r="FD56" s="165"/>
      <c r="FE56" s="165"/>
      <c r="FF56" s="165"/>
      <c r="FG56" s="165"/>
      <c r="FH56" s="165"/>
      <c r="FI56" s="34">
        <v>6074</v>
      </c>
      <c r="FJ56" s="201">
        <v>1</v>
      </c>
      <c r="FK56" s="32" t="s">
        <v>501</v>
      </c>
      <c r="FL56" s="198" t="s">
        <v>2389</v>
      </c>
      <c r="FM56" s="32" t="s">
        <v>267</v>
      </c>
    </row>
    <row r="57" spans="1:170" ht="15" customHeight="1">
      <c r="A57" s="36" t="s">
        <v>240</v>
      </c>
      <c r="B57" s="58" t="s">
        <v>241</v>
      </c>
      <c r="C57" s="36" t="s">
        <v>242</v>
      </c>
      <c r="D57" s="74">
        <v>44926</v>
      </c>
      <c r="E57" s="58"/>
      <c r="F57" s="58"/>
      <c r="G57" s="59"/>
      <c r="H57" s="59"/>
      <c r="I57" s="59"/>
      <c r="J57" s="59"/>
      <c r="K57" s="59"/>
      <c r="L57" s="59"/>
      <c r="M57" s="59"/>
      <c r="N57" s="59"/>
      <c r="O57" s="59"/>
      <c r="P57" s="59"/>
      <c r="Q57" s="59"/>
      <c r="R57" s="59"/>
      <c r="S57" s="59"/>
      <c r="T57" s="59"/>
      <c r="U57" s="59"/>
      <c r="V57" s="31"/>
      <c r="W57" s="59"/>
      <c r="X57" s="59"/>
      <c r="Y57" s="59"/>
      <c r="Z57" s="59"/>
      <c r="AA57" s="59"/>
      <c r="AB57" s="59"/>
      <c r="AC57" s="59"/>
      <c r="AD57" s="59"/>
      <c r="AE57" s="59"/>
      <c r="AF57" s="59"/>
      <c r="AG57" s="59"/>
      <c r="AH57" s="59"/>
      <c r="AI57" s="59"/>
      <c r="AJ57" s="59"/>
      <c r="AK57" s="59"/>
      <c r="AL57" s="203"/>
      <c r="AM57" s="59"/>
      <c r="AN57" s="59"/>
      <c r="AO57" s="59"/>
      <c r="AP57" s="59"/>
      <c r="AQ57" s="59"/>
      <c r="AR57" s="59"/>
      <c r="AS57" s="59"/>
      <c r="AT57" s="59"/>
      <c r="AU57" s="59"/>
      <c r="AV57" s="59"/>
      <c r="AW57" s="59"/>
      <c r="AX57" s="59"/>
      <c r="AY57" s="59"/>
      <c r="AZ57" s="59"/>
      <c r="BA57" s="59"/>
      <c r="BB57" s="203"/>
      <c r="BC57" s="59"/>
      <c r="BD57" s="59"/>
      <c r="BE57" s="59"/>
      <c r="BF57" s="59"/>
      <c r="BG57" s="59"/>
      <c r="BH57" s="59"/>
      <c r="BI57" s="59"/>
      <c r="BJ57" s="59"/>
      <c r="BK57" s="59"/>
      <c r="BL57" s="59"/>
      <c r="BM57" s="59"/>
      <c r="BN57" s="59"/>
      <c r="BO57" s="59"/>
      <c r="BP57" s="59"/>
      <c r="BQ57" s="59"/>
      <c r="BR57" s="203"/>
      <c r="BS57" s="59"/>
      <c r="BT57" s="59"/>
      <c r="BU57" s="59"/>
      <c r="BV57" s="59"/>
      <c r="BW57" s="59"/>
      <c r="BX57" s="59"/>
      <c r="BY57" s="59"/>
      <c r="BZ57" s="160"/>
      <c r="CA57" s="88"/>
      <c r="CB57" s="88"/>
      <c r="CC57" s="88"/>
      <c r="CD57" s="88"/>
      <c r="CE57" s="88"/>
      <c r="CF57" s="88"/>
      <c r="CG57" s="34"/>
      <c r="CH57" s="201"/>
      <c r="CI57" s="34"/>
      <c r="CJ57" s="34"/>
      <c r="CK57" s="34"/>
      <c r="CL57" s="34"/>
      <c r="CM57" s="34"/>
      <c r="CN57" s="34"/>
      <c r="CO57" s="34"/>
      <c r="CP57" s="34"/>
      <c r="CQ57" s="34"/>
      <c r="CR57" s="34"/>
      <c r="CS57" s="34"/>
      <c r="CT57" s="34"/>
      <c r="CU57" s="34"/>
      <c r="CV57" s="34"/>
      <c r="CW57" s="34"/>
      <c r="CX57" s="201"/>
      <c r="CY57" s="34"/>
      <c r="CZ57" s="34"/>
      <c r="DA57" s="34"/>
      <c r="DB57" s="34"/>
      <c r="DC57" s="34"/>
      <c r="DD57" s="34"/>
      <c r="DE57" s="34"/>
      <c r="DF57" s="34"/>
      <c r="DG57" s="34"/>
      <c r="DH57" s="34"/>
      <c r="DI57" s="34"/>
      <c r="DJ57" s="34"/>
      <c r="DK57" s="34"/>
      <c r="DL57" s="34"/>
      <c r="DM57" s="34"/>
      <c r="DN57" s="201"/>
      <c r="DO57" s="34"/>
      <c r="DP57" s="34"/>
      <c r="DQ57" s="34"/>
      <c r="DR57" s="34"/>
      <c r="DS57" s="34"/>
      <c r="DT57" s="34"/>
      <c r="DU57" s="34"/>
      <c r="DV57" s="34"/>
      <c r="DW57" s="34"/>
      <c r="DX57" s="34"/>
      <c r="DY57" s="34"/>
      <c r="DZ57" s="34"/>
      <c r="EA57" s="34"/>
      <c r="EB57" s="34"/>
      <c r="EC57" s="34"/>
      <c r="ED57" s="201"/>
      <c r="EE57" s="34"/>
      <c r="EF57" s="34"/>
      <c r="EG57" s="34"/>
      <c r="EH57" s="34"/>
      <c r="EI57" s="34"/>
      <c r="EJ57" s="34"/>
      <c r="EK57" s="34"/>
      <c r="EL57" s="34"/>
      <c r="EM57" s="34"/>
      <c r="EN57" s="34"/>
      <c r="EO57" s="34"/>
      <c r="EP57" s="34"/>
      <c r="EQ57" s="34"/>
      <c r="ER57" s="34"/>
      <c r="ES57" s="34"/>
      <c r="ET57" s="201"/>
      <c r="EU57" s="34"/>
      <c r="EV57" s="34"/>
      <c r="EW57" s="34"/>
      <c r="EX57" s="34"/>
      <c r="EY57" s="34"/>
      <c r="EZ57" s="34"/>
      <c r="FA57" s="34"/>
      <c r="FB57" s="165"/>
      <c r="FC57" s="165"/>
      <c r="FD57" s="165"/>
      <c r="FE57" s="165"/>
      <c r="FF57" s="165"/>
      <c r="FG57" s="165"/>
      <c r="FH57" s="165"/>
      <c r="FI57" s="34"/>
      <c r="FJ57" s="201"/>
      <c r="FK57" s="32" t="s">
        <v>502</v>
      </c>
      <c r="FL57" s="32" t="s">
        <v>503</v>
      </c>
      <c r="FM57" s="32" t="s">
        <v>262</v>
      </c>
    </row>
    <row r="58" spans="1:170" ht="15" customHeight="1">
      <c r="A58" s="36" t="s">
        <v>22</v>
      </c>
      <c r="B58" s="58" t="s">
        <v>23</v>
      </c>
      <c r="C58" s="36" t="s">
        <v>162</v>
      </c>
      <c r="D58" s="74">
        <v>44926</v>
      </c>
      <c r="E58" s="58" t="s">
        <v>193</v>
      </c>
      <c r="F58" s="58" t="s">
        <v>191</v>
      </c>
      <c r="G58" s="59">
        <v>113513</v>
      </c>
      <c r="H58" s="31">
        <v>39090</v>
      </c>
      <c r="I58" s="31">
        <v>50047</v>
      </c>
      <c r="J58" s="31">
        <v>18061</v>
      </c>
      <c r="K58" s="31">
        <v>365</v>
      </c>
      <c r="L58" s="31">
        <v>64</v>
      </c>
      <c r="M58" s="31">
        <v>59</v>
      </c>
      <c r="N58" s="31">
        <v>1946</v>
      </c>
      <c r="O58" s="31">
        <v>2650</v>
      </c>
      <c r="P58" s="31">
        <v>2934</v>
      </c>
      <c r="Q58" s="31">
        <v>2595</v>
      </c>
      <c r="R58" s="31">
        <v>1375</v>
      </c>
      <c r="S58" s="31">
        <v>806</v>
      </c>
      <c r="T58" s="31">
        <v>608</v>
      </c>
      <c r="U58" s="31">
        <v>100599</v>
      </c>
      <c r="V58" s="31">
        <v>0.94210000000000005</v>
      </c>
      <c r="W58" s="31">
        <v>32041</v>
      </c>
      <c r="X58" s="31">
        <v>13263</v>
      </c>
      <c r="Y58" s="31">
        <v>10803</v>
      </c>
      <c r="Z58" s="31">
        <v>3714</v>
      </c>
      <c r="AA58" s="31">
        <v>345</v>
      </c>
      <c r="AB58" s="31">
        <v>58</v>
      </c>
      <c r="AC58" s="31">
        <v>59</v>
      </c>
      <c r="AD58" s="31">
        <v>1168</v>
      </c>
      <c r="AE58" s="31">
        <v>1817</v>
      </c>
      <c r="AF58" s="31">
        <v>1982</v>
      </c>
      <c r="AG58" s="31">
        <v>2081</v>
      </c>
      <c r="AH58" s="31">
        <v>1016</v>
      </c>
      <c r="AI58" s="31">
        <v>571</v>
      </c>
      <c r="AJ58" s="31">
        <v>483</v>
      </c>
      <c r="AK58" s="31">
        <v>22923</v>
      </c>
      <c r="AL58" s="202">
        <v>0.83430000000000004</v>
      </c>
      <c r="AM58" s="31">
        <v>81419</v>
      </c>
      <c r="AN58" s="31">
        <v>25827</v>
      </c>
      <c r="AO58" s="31">
        <v>39244</v>
      </c>
      <c r="AP58" s="31">
        <v>14346</v>
      </c>
      <c r="AQ58" s="31">
        <v>20</v>
      </c>
      <c r="AR58" s="31">
        <v>6</v>
      </c>
      <c r="AS58" s="31"/>
      <c r="AT58" s="31">
        <v>777</v>
      </c>
      <c r="AU58" s="31">
        <v>833</v>
      </c>
      <c r="AV58" s="31">
        <v>952</v>
      </c>
      <c r="AW58" s="31">
        <v>514</v>
      </c>
      <c r="AX58" s="31">
        <v>359</v>
      </c>
      <c r="AY58" s="31">
        <v>236</v>
      </c>
      <c r="AZ58" s="31">
        <v>126</v>
      </c>
      <c r="BA58" s="31">
        <v>77622</v>
      </c>
      <c r="BB58" s="202">
        <v>0.97460000000000002</v>
      </c>
      <c r="BC58" s="31"/>
      <c r="BD58" s="31"/>
      <c r="BE58" s="31"/>
      <c r="BF58" s="31"/>
      <c r="BG58" s="31"/>
      <c r="BH58" s="31"/>
      <c r="BI58" s="31"/>
      <c r="BJ58" s="31"/>
      <c r="BK58" s="31"/>
      <c r="BL58" s="31"/>
      <c r="BM58" s="31"/>
      <c r="BN58" s="31"/>
      <c r="BO58" s="31"/>
      <c r="BP58" s="31"/>
      <c r="BQ58" s="31"/>
      <c r="BR58" s="202"/>
      <c r="BS58" s="31">
        <v>96347</v>
      </c>
      <c r="BT58" s="31">
        <v>33426</v>
      </c>
      <c r="BU58" s="31">
        <v>44493</v>
      </c>
      <c r="BV58" s="31">
        <v>16852</v>
      </c>
      <c r="BW58" s="31"/>
      <c r="BX58" s="31"/>
      <c r="BY58" s="31"/>
      <c r="BZ58" s="88"/>
      <c r="CA58" s="88"/>
      <c r="CB58" s="88"/>
      <c r="CC58" s="88"/>
      <c r="CD58" s="88"/>
      <c r="CE58" s="88"/>
      <c r="CF58" s="88"/>
      <c r="CG58" s="34">
        <v>96347</v>
      </c>
      <c r="CH58" s="201">
        <v>0.98360000000000003</v>
      </c>
      <c r="CI58" s="34">
        <v>1082</v>
      </c>
      <c r="CJ58" s="34">
        <v>98</v>
      </c>
      <c r="CK58" s="34">
        <v>143</v>
      </c>
      <c r="CL58" s="34">
        <v>84</v>
      </c>
      <c r="CM58" s="34"/>
      <c r="CN58" s="34"/>
      <c r="CO58" s="34"/>
      <c r="CP58" s="34"/>
      <c r="CQ58" s="34"/>
      <c r="CR58" s="34">
        <v>11</v>
      </c>
      <c r="CS58" s="34">
        <v>23</v>
      </c>
      <c r="CT58" s="34">
        <v>4</v>
      </c>
      <c r="CU58" s="34">
        <v>6</v>
      </c>
      <c r="CV58" s="34">
        <v>5</v>
      </c>
      <c r="CW58" s="34">
        <v>1032</v>
      </c>
      <c r="CX58" s="201">
        <v>0.26740000000000003</v>
      </c>
      <c r="CY58" s="34">
        <v>284</v>
      </c>
      <c r="CZ58" s="34">
        <v>68</v>
      </c>
      <c r="DA58" s="34">
        <v>81</v>
      </c>
      <c r="DB58" s="34">
        <v>83</v>
      </c>
      <c r="DC58" s="34"/>
      <c r="DD58" s="34"/>
      <c r="DE58" s="34"/>
      <c r="DF58" s="34"/>
      <c r="DG58" s="34"/>
      <c r="DH58" s="34">
        <v>11</v>
      </c>
      <c r="DI58" s="34">
        <v>20</v>
      </c>
      <c r="DJ58" s="34">
        <v>3</v>
      </c>
      <c r="DK58" s="34">
        <v>5</v>
      </c>
      <c r="DL58" s="34">
        <v>5</v>
      </c>
      <c r="DM58" s="34">
        <v>239</v>
      </c>
      <c r="DN58" s="201">
        <v>0.78100000000000003</v>
      </c>
      <c r="DO58" s="34">
        <v>798</v>
      </c>
      <c r="DP58" s="34">
        <v>30</v>
      </c>
      <c r="DQ58" s="34">
        <v>62</v>
      </c>
      <c r="DR58" s="34">
        <v>1</v>
      </c>
      <c r="DS58" s="34"/>
      <c r="DT58" s="34"/>
      <c r="DU58" s="34"/>
      <c r="DV58" s="34"/>
      <c r="DW58" s="34"/>
      <c r="DX58" s="34"/>
      <c r="DY58" s="34">
        <v>3</v>
      </c>
      <c r="DZ58" s="34">
        <v>1</v>
      </c>
      <c r="EA58" s="34">
        <v>1</v>
      </c>
      <c r="EB58" s="34"/>
      <c r="EC58" s="34">
        <v>794</v>
      </c>
      <c r="ED58" s="201">
        <v>0.113</v>
      </c>
      <c r="EE58" s="34"/>
      <c r="EF58" s="34"/>
      <c r="EG58" s="34"/>
      <c r="EH58" s="34"/>
      <c r="EI58" s="34"/>
      <c r="EJ58" s="34"/>
      <c r="EK58" s="34"/>
      <c r="EL58" s="34"/>
      <c r="EM58" s="34"/>
      <c r="EN58" s="34"/>
      <c r="EO58" s="34"/>
      <c r="EP58" s="34"/>
      <c r="EQ58" s="34"/>
      <c r="ER58" s="34"/>
      <c r="ES58" s="34"/>
      <c r="ET58" s="201"/>
      <c r="EU58" s="34">
        <v>276</v>
      </c>
      <c r="EV58" s="34">
        <v>95</v>
      </c>
      <c r="EW58" s="34">
        <v>102</v>
      </c>
      <c r="EX58" s="34">
        <v>79</v>
      </c>
      <c r="EY58" s="34"/>
      <c r="EZ58" s="34"/>
      <c r="FA58" s="34"/>
      <c r="FB58" s="165"/>
      <c r="FC58" s="165"/>
      <c r="FD58" s="165"/>
      <c r="FE58" s="165"/>
      <c r="FF58" s="165"/>
      <c r="FG58" s="165"/>
      <c r="FH58" s="165"/>
      <c r="FI58" s="34">
        <v>276</v>
      </c>
      <c r="FJ58" s="201">
        <v>1</v>
      </c>
      <c r="FK58" s="32" t="s">
        <v>504</v>
      </c>
      <c r="FL58" s="198" t="s">
        <v>2389</v>
      </c>
      <c r="FM58" s="32" t="s">
        <v>345</v>
      </c>
    </row>
    <row r="59" spans="1:170" ht="15" customHeight="1">
      <c r="A59" s="75" t="s">
        <v>127</v>
      </c>
      <c r="B59" s="60" t="s">
        <v>128</v>
      </c>
      <c r="C59" s="36" t="s">
        <v>174</v>
      </c>
      <c r="D59" s="74">
        <v>44926</v>
      </c>
      <c r="E59" s="58" t="s">
        <v>193</v>
      </c>
      <c r="F59" s="58" t="s">
        <v>191</v>
      </c>
      <c r="G59" s="59">
        <v>113358.9</v>
      </c>
      <c r="H59" s="31">
        <v>15522.2</v>
      </c>
      <c r="I59" s="31">
        <v>62608.1</v>
      </c>
      <c r="J59" s="31">
        <v>14718.8</v>
      </c>
      <c r="K59" s="59">
        <v>3679.6</v>
      </c>
      <c r="L59" s="31">
        <v>3020.2</v>
      </c>
      <c r="M59" s="31">
        <v>726.8</v>
      </c>
      <c r="N59" s="31">
        <v>4201.3</v>
      </c>
      <c r="O59" s="59">
        <v>5018.6000000000004</v>
      </c>
      <c r="P59" s="31">
        <v>2288.3000000000002</v>
      </c>
      <c r="Q59" s="31">
        <v>1147.5999999999999</v>
      </c>
      <c r="R59" s="31">
        <v>461</v>
      </c>
      <c r="S59" s="59">
        <v>147.9</v>
      </c>
      <c r="T59" s="31">
        <v>288.3</v>
      </c>
      <c r="U59" s="31">
        <v>99805.9</v>
      </c>
      <c r="V59" s="31">
        <v>0.86899999999999999</v>
      </c>
      <c r="W59" s="59">
        <v>30671.1</v>
      </c>
      <c r="X59" s="31">
        <v>5026.6000000000004</v>
      </c>
      <c r="Y59" s="31">
        <v>11828</v>
      </c>
      <c r="Z59" s="31">
        <v>7340.9</v>
      </c>
      <c r="AA59" s="59">
        <v>1843.4</v>
      </c>
      <c r="AB59" s="31">
        <v>266.3</v>
      </c>
      <c r="AC59" s="31">
        <v>352.1</v>
      </c>
      <c r="AD59" s="31">
        <v>880.3</v>
      </c>
      <c r="AE59" s="59">
        <v>1307.9000000000001</v>
      </c>
      <c r="AF59" s="31">
        <v>1013.5</v>
      </c>
      <c r="AG59" s="31">
        <v>766.2</v>
      </c>
      <c r="AH59" s="31">
        <v>266.8</v>
      </c>
      <c r="AI59" s="59">
        <v>42.1</v>
      </c>
      <c r="AJ59" s="31">
        <v>72.2</v>
      </c>
      <c r="AK59" s="31">
        <v>26322.1</v>
      </c>
      <c r="AL59" s="202">
        <v>0.84799999999999998</v>
      </c>
      <c r="AM59" s="59">
        <v>82606.3</v>
      </c>
      <c r="AN59" s="31">
        <v>10495.6</v>
      </c>
      <c r="AO59" s="31">
        <v>50780.1</v>
      </c>
      <c r="AP59" s="31">
        <v>7378</v>
      </c>
      <c r="AQ59" s="59">
        <v>1836.3</v>
      </c>
      <c r="AR59" s="31">
        <v>2753.9</v>
      </c>
      <c r="AS59" s="31">
        <v>374.7</v>
      </c>
      <c r="AT59" s="31">
        <v>3321</v>
      </c>
      <c r="AU59" s="59">
        <v>3710.7</v>
      </c>
      <c r="AV59" s="31">
        <v>1274.8</v>
      </c>
      <c r="AW59" s="31">
        <v>381.4</v>
      </c>
      <c r="AX59" s="31">
        <v>194.2</v>
      </c>
      <c r="AY59" s="59">
        <v>105.8</v>
      </c>
      <c r="AZ59" s="31">
        <v>216.1</v>
      </c>
      <c r="BA59" s="31">
        <v>73402.399999999994</v>
      </c>
      <c r="BB59" s="202">
        <v>0.878</v>
      </c>
      <c r="BC59" s="59">
        <v>81.400000000000006</v>
      </c>
      <c r="BD59" s="31"/>
      <c r="BE59" s="31"/>
      <c r="BF59" s="31"/>
      <c r="BG59" s="59"/>
      <c r="BH59" s="31"/>
      <c r="BI59" s="31"/>
      <c r="BJ59" s="31"/>
      <c r="BK59" s="59"/>
      <c r="BL59" s="31"/>
      <c r="BM59" s="31"/>
      <c r="BN59" s="31"/>
      <c r="BO59" s="59"/>
      <c r="BP59" s="31"/>
      <c r="BQ59" s="31">
        <v>81.400000000000006</v>
      </c>
      <c r="BR59" s="202">
        <v>0</v>
      </c>
      <c r="BS59" s="59">
        <v>90848.6</v>
      </c>
      <c r="BT59" s="31">
        <v>12066.4</v>
      </c>
      <c r="BU59" s="31">
        <v>58805</v>
      </c>
      <c r="BV59" s="31">
        <v>13351.8</v>
      </c>
      <c r="BW59" s="59">
        <v>3202</v>
      </c>
      <c r="BX59" s="31">
        <v>2843.3</v>
      </c>
      <c r="BY59" s="31">
        <v>580.1</v>
      </c>
      <c r="BZ59" s="88"/>
      <c r="CA59" s="88"/>
      <c r="CB59" s="88"/>
      <c r="CC59" s="88"/>
      <c r="CD59" s="88"/>
      <c r="CE59" s="88"/>
      <c r="CF59" s="88"/>
      <c r="CG59" s="31">
        <v>52610.2</v>
      </c>
      <c r="CH59" s="202">
        <v>1</v>
      </c>
      <c r="CI59" s="59">
        <v>1922.7</v>
      </c>
      <c r="CJ59" s="31">
        <v>117.1</v>
      </c>
      <c r="CK59" s="31">
        <v>52.8</v>
      </c>
      <c r="CL59" s="31">
        <v>23.9</v>
      </c>
      <c r="CM59" s="59">
        <v>0.1</v>
      </c>
      <c r="CN59" s="31">
        <v>0</v>
      </c>
      <c r="CO59" s="31">
        <v>0.7</v>
      </c>
      <c r="CP59" s="31">
        <v>0</v>
      </c>
      <c r="CQ59" s="59">
        <v>0</v>
      </c>
      <c r="CR59" s="31">
        <v>35.9</v>
      </c>
      <c r="CS59" s="31">
        <v>0</v>
      </c>
      <c r="CT59" s="31">
        <v>0</v>
      </c>
      <c r="CU59" s="59">
        <v>0</v>
      </c>
      <c r="CV59" s="31">
        <v>0</v>
      </c>
      <c r="CW59" s="31">
        <v>1886.7</v>
      </c>
      <c r="CX59" s="202">
        <v>8.4000000000000005E-2</v>
      </c>
      <c r="CY59" s="59">
        <v>1037.9000000000001</v>
      </c>
      <c r="CZ59" s="31">
        <v>114.9</v>
      </c>
      <c r="DA59" s="31">
        <v>41.5</v>
      </c>
      <c r="DB59" s="31">
        <v>23.4</v>
      </c>
      <c r="DC59" s="59">
        <v>0</v>
      </c>
      <c r="DD59" s="31">
        <v>0</v>
      </c>
      <c r="DE59" s="31">
        <v>0.7</v>
      </c>
      <c r="DF59" s="31">
        <v>0</v>
      </c>
      <c r="DG59" s="59">
        <v>0</v>
      </c>
      <c r="DH59" s="31">
        <v>35.5</v>
      </c>
      <c r="DI59" s="31">
        <v>0</v>
      </c>
      <c r="DJ59" s="31">
        <v>0</v>
      </c>
      <c r="DK59" s="59">
        <v>0</v>
      </c>
      <c r="DL59" s="31">
        <v>0</v>
      </c>
      <c r="DM59" s="31">
        <v>1002.5</v>
      </c>
      <c r="DN59" s="202">
        <v>0.14499999999999999</v>
      </c>
      <c r="DO59" s="59">
        <v>884.7</v>
      </c>
      <c r="DP59" s="31">
        <v>2.2000000000000002</v>
      </c>
      <c r="DQ59" s="31">
        <v>11.3</v>
      </c>
      <c r="DR59" s="31">
        <v>0.5</v>
      </c>
      <c r="DS59" s="59">
        <v>0.1</v>
      </c>
      <c r="DT59" s="31">
        <v>0</v>
      </c>
      <c r="DU59" s="31">
        <v>0</v>
      </c>
      <c r="DV59" s="31">
        <v>0</v>
      </c>
      <c r="DW59" s="59">
        <v>0</v>
      </c>
      <c r="DX59" s="31">
        <v>0.5</v>
      </c>
      <c r="DY59" s="31">
        <v>0</v>
      </c>
      <c r="DZ59" s="31">
        <v>0</v>
      </c>
      <c r="EA59" s="59">
        <v>0</v>
      </c>
      <c r="EB59" s="31">
        <v>0</v>
      </c>
      <c r="EC59" s="31">
        <v>884.1</v>
      </c>
      <c r="ED59" s="202">
        <v>1.4999999999999999E-2</v>
      </c>
      <c r="EE59" s="59">
        <v>0.1</v>
      </c>
      <c r="EF59" s="31"/>
      <c r="EG59" s="31"/>
      <c r="EH59" s="31"/>
      <c r="EI59" s="59"/>
      <c r="EJ59" s="31"/>
      <c r="EK59" s="31"/>
      <c r="EL59" s="31"/>
      <c r="EM59" s="59"/>
      <c r="EN59" s="31"/>
      <c r="EO59" s="31"/>
      <c r="EP59" s="31"/>
      <c r="EQ59" s="59"/>
      <c r="ER59" s="31"/>
      <c r="ES59" s="31">
        <v>0.1</v>
      </c>
      <c r="ET59" s="202">
        <v>0</v>
      </c>
      <c r="EU59" s="59">
        <v>194.7</v>
      </c>
      <c r="EV59" s="31">
        <v>117.1</v>
      </c>
      <c r="EW59" s="31">
        <v>52.8</v>
      </c>
      <c r="EX59" s="31">
        <v>23.9</v>
      </c>
      <c r="EY59" s="59">
        <v>0.1</v>
      </c>
      <c r="EZ59" s="31">
        <v>0</v>
      </c>
      <c r="FA59" s="31">
        <v>0.7</v>
      </c>
      <c r="FB59" s="88"/>
      <c r="FC59" s="160"/>
      <c r="FD59" s="88"/>
      <c r="FE59" s="88"/>
      <c r="FF59" s="88"/>
      <c r="FG59" s="160"/>
      <c r="FH59" s="88"/>
      <c r="FI59" s="31">
        <v>131.9</v>
      </c>
      <c r="FJ59" s="202">
        <v>1</v>
      </c>
      <c r="FK59" s="32" t="s">
        <v>505</v>
      </c>
      <c r="FL59" s="198" t="s">
        <v>2389</v>
      </c>
      <c r="FM59" s="32" t="s">
        <v>257</v>
      </c>
    </row>
    <row r="60" spans="1:170" ht="15" customHeight="1">
      <c r="A60" s="75" t="s">
        <v>9</v>
      </c>
      <c r="B60" s="60" t="s">
        <v>10</v>
      </c>
      <c r="C60" s="36" t="s">
        <v>162</v>
      </c>
      <c r="D60" s="74">
        <v>44926</v>
      </c>
      <c r="E60" s="58" t="s">
        <v>193</v>
      </c>
      <c r="F60" s="58" t="s">
        <v>191</v>
      </c>
      <c r="G60" s="34">
        <v>18189.45</v>
      </c>
      <c r="H60" s="31">
        <v>2230.4899999999998</v>
      </c>
      <c r="I60" s="31">
        <v>7568.08</v>
      </c>
      <c r="J60" s="31">
        <v>2984.22</v>
      </c>
      <c r="K60" s="31">
        <v>161.84</v>
      </c>
      <c r="L60" s="31">
        <v>0</v>
      </c>
      <c r="M60" s="31">
        <v>0</v>
      </c>
      <c r="N60" s="31">
        <v>139.88</v>
      </c>
      <c r="O60" s="34">
        <v>282.77</v>
      </c>
      <c r="P60" s="31">
        <v>477.67</v>
      </c>
      <c r="Q60" s="31">
        <v>562.16999999999996</v>
      </c>
      <c r="R60" s="31">
        <v>250.07</v>
      </c>
      <c r="S60" s="34">
        <v>220.03</v>
      </c>
      <c r="T60" s="31">
        <v>189.2</v>
      </c>
      <c r="U60" s="31">
        <v>16009.17</v>
      </c>
      <c r="V60" s="31">
        <v>10822.84</v>
      </c>
      <c r="W60" s="34">
        <v>6444</v>
      </c>
      <c r="X60" s="31">
        <v>272.76</v>
      </c>
      <c r="Y60" s="31">
        <v>778.52</v>
      </c>
      <c r="Z60" s="31">
        <v>258.16000000000003</v>
      </c>
      <c r="AA60" s="34">
        <v>126.28</v>
      </c>
      <c r="AB60" s="31">
        <v>0</v>
      </c>
      <c r="AC60" s="31">
        <v>0</v>
      </c>
      <c r="AD60" s="31">
        <v>39.979999999999997</v>
      </c>
      <c r="AE60" s="31">
        <v>48.45</v>
      </c>
      <c r="AF60" s="31">
        <v>112.89</v>
      </c>
      <c r="AG60" s="31">
        <v>211.82</v>
      </c>
      <c r="AH60" s="31">
        <v>86.95</v>
      </c>
      <c r="AI60" s="31">
        <v>60.79</v>
      </c>
      <c r="AJ60" s="31">
        <v>130.13</v>
      </c>
      <c r="AK60" s="31">
        <v>5701.58</v>
      </c>
      <c r="AL60" s="31">
        <v>744.71</v>
      </c>
      <c r="AM60" s="31">
        <v>11745.45</v>
      </c>
      <c r="AN60" s="31">
        <v>1957.73</v>
      </c>
      <c r="AO60" s="31">
        <v>6789.56</v>
      </c>
      <c r="AP60" s="31">
        <v>2726.06</v>
      </c>
      <c r="AQ60" s="31">
        <v>35.56</v>
      </c>
      <c r="AR60" s="31">
        <v>0</v>
      </c>
      <c r="AS60" s="31">
        <v>0</v>
      </c>
      <c r="AT60" s="31">
        <v>99.9</v>
      </c>
      <c r="AU60" s="31">
        <v>234.32</v>
      </c>
      <c r="AV60" s="31">
        <v>364.78</v>
      </c>
      <c r="AW60" s="31">
        <v>350.35</v>
      </c>
      <c r="AX60" s="31">
        <v>163.12</v>
      </c>
      <c r="AY60" s="31">
        <v>159.24</v>
      </c>
      <c r="AZ60" s="31">
        <v>59.07</v>
      </c>
      <c r="BA60" s="31">
        <v>10307.59</v>
      </c>
      <c r="BB60" s="31">
        <v>10078.129999999999</v>
      </c>
      <c r="BC60" s="31">
        <v>0</v>
      </c>
      <c r="BD60" s="31">
        <v>0</v>
      </c>
      <c r="BE60" s="31">
        <v>0</v>
      </c>
      <c r="BF60" s="31">
        <v>0</v>
      </c>
      <c r="BG60" s="31">
        <v>0</v>
      </c>
      <c r="BH60" s="31">
        <v>0</v>
      </c>
      <c r="BI60" s="31">
        <v>0</v>
      </c>
      <c r="BJ60" s="31">
        <v>0</v>
      </c>
      <c r="BK60" s="31">
        <v>0</v>
      </c>
      <c r="BL60" s="31">
        <v>0</v>
      </c>
      <c r="BM60" s="31">
        <v>0</v>
      </c>
      <c r="BN60" s="31">
        <v>0</v>
      </c>
      <c r="BO60" s="31">
        <v>0</v>
      </c>
      <c r="BP60" s="31">
        <v>0</v>
      </c>
      <c r="BQ60" s="31">
        <v>0</v>
      </c>
      <c r="BR60" s="202">
        <v>0</v>
      </c>
      <c r="BS60" s="31">
        <v>10822.84</v>
      </c>
      <c r="BT60" s="31">
        <v>1330.17</v>
      </c>
      <c r="BU60" s="31">
        <v>6535.81</v>
      </c>
      <c r="BV60" s="31">
        <v>2946.99</v>
      </c>
      <c r="BW60" s="31">
        <v>9.8699999999999992</v>
      </c>
      <c r="BX60" s="31">
        <v>0</v>
      </c>
      <c r="BY60" s="31">
        <v>0</v>
      </c>
      <c r="BZ60" s="88"/>
      <c r="CA60" s="88"/>
      <c r="CB60" s="88"/>
      <c r="CC60" s="88"/>
      <c r="CD60" s="88"/>
      <c r="CE60" s="88"/>
      <c r="CF60" s="88"/>
      <c r="CG60" s="34">
        <v>10822.84</v>
      </c>
      <c r="CH60" s="34">
        <v>10822.84</v>
      </c>
      <c r="CI60" s="34">
        <v>0</v>
      </c>
      <c r="CJ60" s="34">
        <v>0</v>
      </c>
      <c r="CK60" s="34">
        <v>0</v>
      </c>
      <c r="CL60" s="34">
        <v>0</v>
      </c>
      <c r="CM60" s="34">
        <v>0</v>
      </c>
      <c r="CN60" s="34">
        <v>0</v>
      </c>
      <c r="CO60" s="34">
        <v>0</v>
      </c>
      <c r="CP60" s="34">
        <v>0</v>
      </c>
      <c r="CQ60" s="34">
        <v>0</v>
      </c>
      <c r="CR60" s="34">
        <v>0</v>
      </c>
      <c r="CS60" s="34">
        <v>0</v>
      </c>
      <c r="CT60" s="34">
        <v>0</v>
      </c>
      <c r="CU60" s="34">
        <v>0</v>
      </c>
      <c r="CV60" s="34">
        <v>0</v>
      </c>
      <c r="CW60" s="34">
        <v>0</v>
      </c>
      <c r="CX60" s="201">
        <v>0</v>
      </c>
      <c r="CY60" s="34">
        <v>0</v>
      </c>
      <c r="CZ60" s="34">
        <v>0</v>
      </c>
      <c r="DA60" s="34">
        <v>0</v>
      </c>
      <c r="DB60" s="34">
        <v>0</v>
      </c>
      <c r="DC60" s="34">
        <v>0</v>
      </c>
      <c r="DD60" s="34">
        <v>0</v>
      </c>
      <c r="DE60" s="34">
        <v>0</v>
      </c>
      <c r="DF60" s="34">
        <v>0</v>
      </c>
      <c r="DG60" s="34">
        <v>0</v>
      </c>
      <c r="DH60" s="34">
        <v>0</v>
      </c>
      <c r="DI60" s="34">
        <v>0</v>
      </c>
      <c r="DJ60" s="34">
        <v>0</v>
      </c>
      <c r="DK60" s="34">
        <v>0</v>
      </c>
      <c r="DL60" s="34">
        <v>0</v>
      </c>
      <c r="DM60" s="34">
        <v>0</v>
      </c>
      <c r="DN60" s="201">
        <v>0</v>
      </c>
      <c r="DO60" s="34">
        <v>0</v>
      </c>
      <c r="DP60" s="34">
        <v>0</v>
      </c>
      <c r="DQ60" s="34">
        <v>0</v>
      </c>
      <c r="DR60" s="34">
        <v>0</v>
      </c>
      <c r="DS60" s="34">
        <v>0</v>
      </c>
      <c r="DT60" s="34">
        <v>0</v>
      </c>
      <c r="DU60" s="34">
        <v>0</v>
      </c>
      <c r="DV60" s="34">
        <v>0</v>
      </c>
      <c r="DW60" s="34">
        <v>0</v>
      </c>
      <c r="DX60" s="34">
        <v>0</v>
      </c>
      <c r="DY60" s="34">
        <v>0</v>
      </c>
      <c r="DZ60" s="34">
        <v>0</v>
      </c>
      <c r="EA60" s="34">
        <v>0</v>
      </c>
      <c r="EB60" s="34">
        <v>0</v>
      </c>
      <c r="EC60" s="34">
        <v>0</v>
      </c>
      <c r="ED60" s="201">
        <v>0</v>
      </c>
      <c r="EE60" s="34">
        <v>0</v>
      </c>
      <c r="EF60" s="34">
        <v>0</v>
      </c>
      <c r="EG60" s="34">
        <v>0</v>
      </c>
      <c r="EH60" s="34">
        <v>0</v>
      </c>
      <c r="EI60" s="34">
        <v>0</v>
      </c>
      <c r="EJ60" s="34">
        <v>0</v>
      </c>
      <c r="EK60" s="34">
        <v>0</v>
      </c>
      <c r="EL60" s="34">
        <v>0</v>
      </c>
      <c r="EM60" s="34">
        <v>0</v>
      </c>
      <c r="EN60" s="34">
        <v>0</v>
      </c>
      <c r="EO60" s="34">
        <v>0</v>
      </c>
      <c r="EP60" s="34">
        <v>0</v>
      </c>
      <c r="EQ60" s="34">
        <v>0</v>
      </c>
      <c r="ER60" s="34">
        <v>0</v>
      </c>
      <c r="ES60" s="34">
        <v>0</v>
      </c>
      <c r="ET60" s="201">
        <v>0</v>
      </c>
      <c r="EU60" s="34">
        <v>0</v>
      </c>
      <c r="EV60" s="34">
        <v>0</v>
      </c>
      <c r="EW60" s="34">
        <v>0</v>
      </c>
      <c r="EX60" s="34">
        <v>0</v>
      </c>
      <c r="EY60" s="34">
        <v>0</v>
      </c>
      <c r="EZ60" s="34">
        <v>0</v>
      </c>
      <c r="FA60" s="34">
        <v>0</v>
      </c>
      <c r="FB60" s="165"/>
      <c r="FC60" s="165"/>
      <c r="FD60" s="165"/>
      <c r="FE60" s="165"/>
      <c r="FF60" s="165"/>
      <c r="FG60" s="165"/>
      <c r="FH60" s="165"/>
      <c r="FI60" s="34">
        <v>0</v>
      </c>
      <c r="FJ60" s="201">
        <v>0</v>
      </c>
      <c r="FK60" s="32" t="s">
        <v>2324</v>
      </c>
      <c r="FL60" s="198" t="s">
        <v>2389</v>
      </c>
      <c r="FM60" s="32" t="s">
        <v>506</v>
      </c>
      <c r="FN60" s="28" t="s">
        <v>2345</v>
      </c>
    </row>
    <row r="61" spans="1:170" ht="15" customHeight="1">
      <c r="A61" s="75" t="s">
        <v>113</v>
      </c>
      <c r="B61" s="60" t="s">
        <v>250</v>
      </c>
      <c r="C61" s="36" t="s">
        <v>171</v>
      </c>
      <c r="D61" s="74">
        <v>44926</v>
      </c>
      <c r="E61" s="58" t="s">
        <v>193</v>
      </c>
      <c r="F61" s="58" t="s">
        <v>191</v>
      </c>
      <c r="G61" s="59">
        <v>15865</v>
      </c>
      <c r="H61" s="31">
        <v>813</v>
      </c>
      <c r="I61" s="31">
        <v>6174</v>
      </c>
      <c r="J61" s="31">
        <v>3556</v>
      </c>
      <c r="K61" s="31">
        <v>1714</v>
      </c>
      <c r="L61" s="31">
        <v>1990</v>
      </c>
      <c r="M61" s="31">
        <v>1618</v>
      </c>
      <c r="N61" s="31">
        <v>28</v>
      </c>
      <c r="O61" s="31">
        <v>40</v>
      </c>
      <c r="P61" s="31">
        <v>109</v>
      </c>
      <c r="Q61" s="31">
        <v>164</v>
      </c>
      <c r="R61" s="31">
        <v>53</v>
      </c>
      <c r="S61" s="31">
        <v>17</v>
      </c>
      <c r="T61" s="31">
        <v>19</v>
      </c>
      <c r="U61" s="31">
        <v>15435</v>
      </c>
      <c r="V61" s="31">
        <v>1</v>
      </c>
      <c r="W61" s="31">
        <v>5000</v>
      </c>
      <c r="X61" s="31">
        <v>37</v>
      </c>
      <c r="Y61" s="31">
        <v>71</v>
      </c>
      <c r="Z61" s="31">
        <v>650</v>
      </c>
      <c r="AA61" s="31">
        <v>933</v>
      </c>
      <c r="AB61" s="31">
        <v>1751</v>
      </c>
      <c r="AC61" s="31">
        <v>1558</v>
      </c>
      <c r="AD61" s="31">
        <v>28</v>
      </c>
      <c r="AE61" s="31">
        <v>38</v>
      </c>
      <c r="AF61" s="31">
        <v>90</v>
      </c>
      <c r="AG61" s="31">
        <v>109</v>
      </c>
      <c r="AH61" s="31">
        <v>10</v>
      </c>
      <c r="AI61" s="31">
        <v>2</v>
      </c>
      <c r="AJ61" s="31">
        <v>1</v>
      </c>
      <c r="AK61" s="31">
        <v>4722</v>
      </c>
      <c r="AL61" s="31">
        <v>1</v>
      </c>
      <c r="AM61" s="31">
        <v>10426</v>
      </c>
      <c r="AN61" s="31">
        <v>764</v>
      </c>
      <c r="AO61" s="31">
        <v>5952</v>
      </c>
      <c r="AP61" s="31">
        <v>2815</v>
      </c>
      <c r="AQ61" s="31">
        <v>653</v>
      </c>
      <c r="AR61" s="31">
        <v>202</v>
      </c>
      <c r="AS61" s="31">
        <v>40</v>
      </c>
      <c r="AT61" s="31"/>
      <c r="AU61" s="31"/>
      <c r="AV61" s="31"/>
      <c r="AW61" s="31"/>
      <c r="AX61" s="31"/>
      <c r="AY61" s="31"/>
      <c r="AZ61" s="31"/>
      <c r="BA61" s="31">
        <v>10426</v>
      </c>
      <c r="BB61" s="31">
        <v>1</v>
      </c>
      <c r="BC61" s="31">
        <v>439</v>
      </c>
      <c r="BD61" s="31">
        <v>12</v>
      </c>
      <c r="BE61" s="31">
        <v>151</v>
      </c>
      <c r="BF61" s="31">
        <v>91</v>
      </c>
      <c r="BG61" s="31">
        <v>128</v>
      </c>
      <c r="BH61" s="31">
        <v>37</v>
      </c>
      <c r="BI61" s="31">
        <v>20</v>
      </c>
      <c r="BJ61" s="31"/>
      <c r="BK61" s="31">
        <v>2</v>
      </c>
      <c r="BL61" s="31">
        <v>19</v>
      </c>
      <c r="BM61" s="31">
        <v>55</v>
      </c>
      <c r="BN61" s="31">
        <v>42</v>
      </c>
      <c r="BO61" s="31">
        <v>15</v>
      </c>
      <c r="BP61" s="31">
        <v>18</v>
      </c>
      <c r="BQ61" s="31">
        <v>287</v>
      </c>
      <c r="BR61" s="202">
        <v>1</v>
      </c>
      <c r="BS61" s="31">
        <v>15586</v>
      </c>
      <c r="BT61" s="31">
        <v>784</v>
      </c>
      <c r="BU61" s="31">
        <v>6105</v>
      </c>
      <c r="BV61" s="31">
        <v>3442</v>
      </c>
      <c r="BW61" s="31">
        <v>1660</v>
      </c>
      <c r="BX61" s="31">
        <v>1985</v>
      </c>
      <c r="BY61" s="31">
        <v>1611</v>
      </c>
      <c r="BZ61" s="88"/>
      <c r="CA61" s="88"/>
      <c r="CB61" s="88"/>
      <c r="CC61" s="88"/>
      <c r="CD61" s="88"/>
      <c r="CE61" s="88"/>
      <c r="CF61" s="88"/>
      <c r="CG61" s="34">
        <v>15435</v>
      </c>
      <c r="CH61" s="34">
        <v>1</v>
      </c>
      <c r="CI61" s="34">
        <v>895</v>
      </c>
      <c r="CJ61" s="34">
        <v>156</v>
      </c>
      <c r="CK61" s="34">
        <v>417</v>
      </c>
      <c r="CL61" s="34">
        <v>83</v>
      </c>
      <c r="CM61" s="34">
        <v>38</v>
      </c>
      <c r="CN61" s="34">
        <v>16</v>
      </c>
      <c r="CO61" s="34">
        <v>186</v>
      </c>
      <c r="CP61" s="34"/>
      <c r="CQ61" s="34">
        <v>19</v>
      </c>
      <c r="CR61" s="34">
        <v>51</v>
      </c>
      <c r="CS61" s="34">
        <v>47</v>
      </c>
      <c r="CT61" s="34">
        <v>29</v>
      </c>
      <c r="CU61" s="34">
        <v>2</v>
      </c>
      <c r="CV61" s="34">
        <v>8</v>
      </c>
      <c r="CW61" s="34">
        <v>740</v>
      </c>
      <c r="CX61" s="201">
        <v>1</v>
      </c>
      <c r="CY61" s="34">
        <v>505</v>
      </c>
      <c r="CZ61" s="34">
        <v>15</v>
      </c>
      <c r="DA61" s="34">
        <v>239</v>
      </c>
      <c r="DB61" s="34">
        <v>45</v>
      </c>
      <c r="DC61" s="34">
        <v>9</v>
      </c>
      <c r="DD61" s="34">
        <v>15</v>
      </c>
      <c r="DE61" s="34">
        <v>183</v>
      </c>
      <c r="DF61" s="34"/>
      <c r="DG61" s="34">
        <v>12</v>
      </c>
      <c r="DH61" s="34">
        <v>12</v>
      </c>
      <c r="DI61" s="34">
        <v>14</v>
      </c>
      <c r="DJ61" s="34">
        <v>18</v>
      </c>
      <c r="DK61" s="34"/>
      <c r="DL61" s="34">
        <v>8</v>
      </c>
      <c r="DM61" s="34">
        <v>440</v>
      </c>
      <c r="DN61" s="201">
        <v>1</v>
      </c>
      <c r="DO61" s="34">
        <v>390</v>
      </c>
      <c r="DP61" s="34">
        <v>141</v>
      </c>
      <c r="DQ61" s="34">
        <v>177</v>
      </c>
      <c r="DR61" s="34">
        <v>38</v>
      </c>
      <c r="DS61" s="34">
        <v>29</v>
      </c>
      <c r="DT61" s="34">
        <v>1</v>
      </c>
      <c r="DU61" s="34">
        <v>3</v>
      </c>
      <c r="DV61" s="34"/>
      <c r="DW61" s="34">
        <v>7</v>
      </c>
      <c r="DX61" s="34">
        <v>39</v>
      </c>
      <c r="DY61" s="34">
        <v>32</v>
      </c>
      <c r="DZ61" s="34">
        <v>10</v>
      </c>
      <c r="EA61" s="34">
        <v>2</v>
      </c>
      <c r="EB61" s="34"/>
      <c r="EC61" s="34">
        <v>300</v>
      </c>
      <c r="ED61" s="201">
        <v>1</v>
      </c>
      <c r="EE61" s="34"/>
      <c r="EF61" s="34"/>
      <c r="EG61" s="34"/>
      <c r="EH61" s="34"/>
      <c r="EI61" s="34"/>
      <c r="EJ61" s="34"/>
      <c r="EK61" s="34"/>
      <c r="EL61" s="34"/>
      <c r="EM61" s="34"/>
      <c r="EN61" s="34"/>
      <c r="EO61" s="34"/>
      <c r="EP61" s="34"/>
      <c r="EQ61" s="34"/>
      <c r="ER61" s="34"/>
      <c r="ES61" s="34"/>
      <c r="ET61" s="201">
        <v>1</v>
      </c>
      <c r="EU61" s="34">
        <v>895</v>
      </c>
      <c r="EV61" s="34">
        <v>156</v>
      </c>
      <c r="EW61" s="34">
        <v>417</v>
      </c>
      <c r="EX61" s="34">
        <v>83</v>
      </c>
      <c r="EY61" s="34">
        <v>38</v>
      </c>
      <c r="EZ61" s="34">
        <v>16</v>
      </c>
      <c r="FA61" s="34">
        <v>186</v>
      </c>
      <c r="FB61" s="165"/>
      <c r="FC61" s="165"/>
      <c r="FD61" s="165"/>
      <c r="FE61" s="165"/>
      <c r="FF61" s="165"/>
      <c r="FG61" s="165"/>
      <c r="FH61" s="165"/>
      <c r="FI61" s="34">
        <v>740</v>
      </c>
      <c r="FJ61" s="201">
        <v>1</v>
      </c>
      <c r="FK61" s="32" t="s">
        <v>2356</v>
      </c>
      <c r="FL61" s="198" t="s">
        <v>2389</v>
      </c>
      <c r="FM61" s="32" t="s">
        <v>2357</v>
      </c>
    </row>
    <row r="62" spans="1:170" ht="15" customHeight="1">
      <c r="A62" s="75" t="s">
        <v>331</v>
      </c>
      <c r="B62" s="60" t="s">
        <v>332</v>
      </c>
      <c r="C62" s="36" t="s">
        <v>170</v>
      </c>
      <c r="D62" s="74">
        <v>44926</v>
      </c>
      <c r="E62" s="58" t="s">
        <v>193</v>
      </c>
      <c r="F62" s="58" t="s">
        <v>191</v>
      </c>
      <c r="G62" s="31">
        <v>2622.4</v>
      </c>
      <c r="H62" s="31">
        <v>135.6</v>
      </c>
      <c r="I62" s="31">
        <v>252.6</v>
      </c>
      <c r="J62" s="31">
        <v>339.2</v>
      </c>
      <c r="K62" s="31">
        <v>857.8</v>
      </c>
      <c r="L62" s="31">
        <v>954.6</v>
      </c>
      <c r="M62" s="31">
        <v>82.6</v>
      </c>
      <c r="N62" s="31">
        <v>253.9</v>
      </c>
      <c r="O62" s="31">
        <v>51.3</v>
      </c>
      <c r="P62" s="31">
        <v>26.7</v>
      </c>
      <c r="Q62" s="31">
        <v>70.3</v>
      </c>
      <c r="R62" s="31">
        <v>90.5</v>
      </c>
      <c r="S62" s="31">
        <v>129.1</v>
      </c>
      <c r="T62" s="31">
        <v>100.2</v>
      </c>
      <c r="U62" s="31">
        <v>1900.4</v>
      </c>
      <c r="V62" s="31">
        <v>1</v>
      </c>
      <c r="W62" s="31">
        <v>3.6</v>
      </c>
      <c r="X62" s="31">
        <v>0</v>
      </c>
      <c r="Y62" s="31">
        <v>0</v>
      </c>
      <c r="Z62" s="31">
        <v>0.4</v>
      </c>
      <c r="AA62" s="31">
        <v>1.4</v>
      </c>
      <c r="AB62" s="31">
        <v>1.5</v>
      </c>
      <c r="AC62" s="31">
        <v>0.4</v>
      </c>
      <c r="AD62" s="31">
        <v>0</v>
      </c>
      <c r="AE62" s="31">
        <v>0</v>
      </c>
      <c r="AF62" s="31">
        <v>0</v>
      </c>
      <c r="AG62" s="31">
        <v>0.2</v>
      </c>
      <c r="AH62" s="31">
        <v>0</v>
      </c>
      <c r="AI62" s="31">
        <v>0</v>
      </c>
      <c r="AJ62" s="31">
        <v>0.1</v>
      </c>
      <c r="AK62" s="31">
        <v>3.3</v>
      </c>
      <c r="AL62" s="31">
        <v>1</v>
      </c>
      <c r="AM62" s="31">
        <v>2618.8000000000002</v>
      </c>
      <c r="AN62" s="31">
        <v>135.6</v>
      </c>
      <c r="AO62" s="31">
        <v>252.6</v>
      </c>
      <c r="AP62" s="31">
        <v>338.9</v>
      </c>
      <c r="AQ62" s="31">
        <v>856.4</v>
      </c>
      <c r="AR62" s="31">
        <v>953.1</v>
      </c>
      <c r="AS62" s="31">
        <v>82.2</v>
      </c>
      <c r="AT62" s="31">
        <v>253.9</v>
      </c>
      <c r="AU62" s="31">
        <v>51.3</v>
      </c>
      <c r="AV62" s="31">
        <v>26.7</v>
      </c>
      <c r="AW62" s="31">
        <v>70.099999999999994</v>
      </c>
      <c r="AX62" s="31">
        <v>90.5</v>
      </c>
      <c r="AY62" s="31">
        <v>129.1</v>
      </c>
      <c r="AZ62" s="31">
        <v>100.2</v>
      </c>
      <c r="BA62" s="31">
        <v>1897</v>
      </c>
      <c r="BB62" s="31">
        <v>1</v>
      </c>
      <c r="BC62" s="31">
        <v>0</v>
      </c>
      <c r="BD62" s="31">
        <v>0</v>
      </c>
      <c r="BE62" s="31">
        <v>0</v>
      </c>
      <c r="BF62" s="31">
        <v>0</v>
      </c>
      <c r="BG62" s="31">
        <v>0</v>
      </c>
      <c r="BH62" s="31">
        <v>0</v>
      </c>
      <c r="BI62" s="31">
        <v>0</v>
      </c>
      <c r="BJ62" s="31">
        <v>0</v>
      </c>
      <c r="BK62" s="31">
        <v>0</v>
      </c>
      <c r="BL62" s="31">
        <v>0</v>
      </c>
      <c r="BM62" s="31">
        <v>0</v>
      </c>
      <c r="BN62" s="31">
        <v>0</v>
      </c>
      <c r="BO62" s="31">
        <v>0</v>
      </c>
      <c r="BP62" s="31">
        <v>0</v>
      </c>
      <c r="BQ62" s="31">
        <v>0</v>
      </c>
      <c r="BR62" s="202">
        <v>0</v>
      </c>
      <c r="BS62" s="31">
        <v>2172.8000000000002</v>
      </c>
      <c r="BT62" s="31">
        <v>13.4</v>
      </c>
      <c r="BU62" s="31">
        <v>58.5</v>
      </c>
      <c r="BV62" s="31">
        <v>247.4</v>
      </c>
      <c r="BW62" s="31">
        <v>830.4</v>
      </c>
      <c r="BX62" s="31">
        <v>944.6</v>
      </c>
      <c r="BY62" s="31">
        <v>78.400000000000006</v>
      </c>
      <c r="BZ62" s="88">
        <v>0</v>
      </c>
      <c r="CA62" s="88">
        <v>0</v>
      </c>
      <c r="CB62" s="88">
        <v>0</v>
      </c>
      <c r="CC62" s="88">
        <v>0</v>
      </c>
      <c r="CD62" s="88">
        <v>0</v>
      </c>
      <c r="CE62" s="88">
        <v>0</v>
      </c>
      <c r="CF62" s="88">
        <v>0</v>
      </c>
      <c r="CG62" s="34">
        <v>1900.4</v>
      </c>
      <c r="CH62" s="34">
        <v>1</v>
      </c>
      <c r="CI62" s="34">
        <v>0</v>
      </c>
      <c r="CJ62" s="34">
        <v>0</v>
      </c>
      <c r="CK62" s="34">
        <v>0</v>
      </c>
      <c r="CL62" s="34">
        <v>0</v>
      </c>
      <c r="CM62" s="34">
        <v>0</v>
      </c>
      <c r="CN62" s="34">
        <v>0</v>
      </c>
      <c r="CO62" s="34">
        <v>0</v>
      </c>
      <c r="CP62" s="34">
        <v>0</v>
      </c>
      <c r="CQ62" s="34">
        <v>0</v>
      </c>
      <c r="CR62" s="34">
        <v>0</v>
      </c>
      <c r="CS62" s="34">
        <v>0</v>
      </c>
      <c r="CT62" s="34">
        <v>0</v>
      </c>
      <c r="CU62" s="34">
        <v>0</v>
      </c>
      <c r="CV62" s="34">
        <v>0</v>
      </c>
      <c r="CW62" s="34">
        <v>0</v>
      </c>
      <c r="CX62" s="201">
        <v>0</v>
      </c>
      <c r="CY62" s="34">
        <v>0</v>
      </c>
      <c r="CZ62" s="34">
        <v>0</v>
      </c>
      <c r="DA62" s="34">
        <v>0</v>
      </c>
      <c r="DB62" s="34">
        <v>0</v>
      </c>
      <c r="DC62" s="34">
        <v>0</v>
      </c>
      <c r="DD62" s="34">
        <v>0</v>
      </c>
      <c r="DE62" s="34">
        <v>0</v>
      </c>
      <c r="DF62" s="34">
        <v>0</v>
      </c>
      <c r="DG62" s="34">
        <v>0</v>
      </c>
      <c r="DH62" s="34">
        <v>0</v>
      </c>
      <c r="DI62" s="34">
        <v>0</v>
      </c>
      <c r="DJ62" s="34">
        <v>0</v>
      </c>
      <c r="DK62" s="34">
        <v>0</v>
      </c>
      <c r="DL62" s="34">
        <v>0</v>
      </c>
      <c r="DM62" s="34">
        <v>0</v>
      </c>
      <c r="DN62" s="201">
        <v>0</v>
      </c>
      <c r="DO62" s="34">
        <v>0</v>
      </c>
      <c r="DP62" s="34">
        <v>0</v>
      </c>
      <c r="DQ62" s="34">
        <v>0</v>
      </c>
      <c r="DR62" s="34">
        <v>0</v>
      </c>
      <c r="DS62" s="34">
        <v>0</v>
      </c>
      <c r="DT62" s="34">
        <v>0</v>
      </c>
      <c r="DU62" s="34">
        <v>0</v>
      </c>
      <c r="DV62" s="34">
        <v>0</v>
      </c>
      <c r="DW62" s="34">
        <v>0</v>
      </c>
      <c r="DX62" s="34">
        <v>0</v>
      </c>
      <c r="DY62" s="34">
        <v>0</v>
      </c>
      <c r="DZ62" s="34">
        <v>0</v>
      </c>
      <c r="EA62" s="34">
        <v>0</v>
      </c>
      <c r="EB62" s="34">
        <v>0</v>
      </c>
      <c r="EC62" s="34">
        <v>0</v>
      </c>
      <c r="ED62" s="201">
        <v>0</v>
      </c>
      <c r="EE62" s="34">
        <v>0</v>
      </c>
      <c r="EF62" s="34">
        <v>0</v>
      </c>
      <c r="EG62" s="34">
        <v>0</v>
      </c>
      <c r="EH62" s="34">
        <v>0</v>
      </c>
      <c r="EI62" s="34">
        <v>0</v>
      </c>
      <c r="EJ62" s="34">
        <v>0</v>
      </c>
      <c r="EK62" s="34">
        <v>0</v>
      </c>
      <c r="EL62" s="34">
        <v>0</v>
      </c>
      <c r="EM62" s="34">
        <v>0</v>
      </c>
      <c r="EN62" s="34">
        <v>0</v>
      </c>
      <c r="EO62" s="34">
        <v>0</v>
      </c>
      <c r="EP62" s="34">
        <v>0</v>
      </c>
      <c r="EQ62" s="34">
        <v>0</v>
      </c>
      <c r="ER62" s="34">
        <v>0</v>
      </c>
      <c r="ES62" s="34">
        <v>0</v>
      </c>
      <c r="ET62" s="201">
        <v>0</v>
      </c>
      <c r="EU62" s="34">
        <v>0</v>
      </c>
      <c r="EV62" s="34">
        <v>0</v>
      </c>
      <c r="EW62" s="34">
        <v>0</v>
      </c>
      <c r="EX62" s="34">
        <v>0</v>
      </c>
      <c r="EY62" s="34">
        <v>0</v>
      </c>
      <c r="EZ62" s="34">
        <v>0</v>
      </c>
      <c r="FA62" s="34">
        <v>0</v>
      </c>
      <c r="FB62" s="165">
        <v>0</v>
      </c>
      <c r="FC62" s="165">
        <v>0</v>
      </c>
      <c r="FD62" s="165">
        <v>0</v>
      </c>
      <c r="FE62" s="165">
        <v>0</v>
      </c>
      <c r="FF62" s="165">
        <v>0</v>
      </c>
      <c r="FG62" s="165">
        <v>0</v>
      </c>
      <c r="FH62" s="165">
        <v>0</v>
      </c>
      <c r="FI62" s="34">
        <v>0</v>
      </c>
      <c r="FJ62" s="201">
        <v>0</v>
      </c>
      <c r="FK62" s="32" t="s">
        <v>507</v>
      </c>
      <c r="FL62" s="198" t="s">
        <v>2389</v>
      </c>
      <c r="FM62" s="32" t="s">
        <v>346</v>
      </c>
    </row>
    <row r="63" spans="1:170" ht="15" customHeight="1">
      <c r="A63" s="75" t="s">
        <v>150</v>
      </c>
      <c r="B63" s="60" t="s">
        <v>151</v>
      </c>
      <c r="C63" s="36" t="s">
        <v>162</v>
      </c>
      <c r="D63" s="74">
        <v>44926</v>
      </c>
      <c r="E63" s="58"/>
      <c r="F63" s="58"/>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202"/>
      <c r="BS63" s="31"/>
      <c r="BT63" s="31"/>
      <c r="BU63" s="31"/>
      <c r="BV63" s="31"/>
      <c r="BW63" s="31"/>
      <c r="BX63" s="31"/>
      <c r="BY63" s="31"/>
      <c r="BZ63" s="88"/>
      <c r="CA63" s="88"/>
      <c r="CB63" s="88"/>
      <c r="CC63" s="88"/>
      <c r="CD63" s="88"/>
      <c r="CE63" s="88"/>
      <c r="CF63" s="88"/>
      <c r="CG63" s="34"/>
      <c r="CH63" s="34"/>
      <c r="CI63" s="34"/>
      <c r="CJ63" s="34"/>
      <c r="CK63" s="34"/>
      <c r="CL63" s="34"/>
      <c r="CM63" s="34"/>
      <c r="CN63" s="34"/>
      <c r="CO63" s="34"/>
      <c r="CP63" s="34"/>
      <c r="CQ63" s="34"/>
      <c r="CR63" s="34"/>
      <c r="CS63" s="34"/>
      <c r="CT63" s="34"/>
      <c r="CU63" s="34"/>
      <c r="CV63" s="34"/>
      <c r="CW63" s="34"/>
      <c r="CX63" s="201"/>
      <c r="CY63" s="34"/>
      <c r="CZ63" s="34"/>
      <c r="DA63" s="34"/>
      <c r="DB63" s="34"/>
      <c r="DC63" s="34"/>
      <c r="DD63" s="34"/>
      <c r="DE63" s="34"/>
      <c r="DF63" s="34"/>
      <c r="DG63" s="34"/>
      <c r="DH63" s="34"/>
      <c r="DI63" s="34"/>
      <c r="DJ63" s="34"/>
      <c r="DK63" s="34"/>
      <c r="DL63" s="34"/>
      <c r="DM63" s="34"/>
      <c r="DN63" s="201"/>
      <c r="DO63" s="34"/>
      <c r="DP63" s="34"/>
      <c r="DQ63" s="34"/>
      <c r="DR63" s="34"/>
      <c r="DS63" s="34"/>
      <c r="DT63" s="34"/>
      <c r="DU63" s="34"/>
      <c r="DV63" s="34"/>
      <c r="DW63" s="34"/>
      <c r="DX63" s="34"/>
      <c r="DY63" s="34"/>
      <c r="DZ63" s="34"/>
      <c r="EA63" s="34"/>
      <c r="EB63" s="34"/>
      <c r="EC63" s="34"/>
      <c r="ED63" s="201"/>
      <c r="EE63" s="34"/>
      <c r="EF63" s="34"/>
      <c r="EG63" s="34"/>
      <c r="EH63" s="34"/>
      <c r="EI63" s="34"/>
      <c r="EJ63" s="34"/>
      <c r="EK63" s="34"/>
      <c r="EL63" s="34"/>
      <c r="EM63" s="34"/>
      <c r="EN63" s="34"/>
      <c r="EO63" s="34"/>
      <c r="EP63" s="34"/>
      <c r="EQ63" s="34"/>
      <c r="ER63" s="34"/>
      <c r="ES63" s="34"/>
      <c r="ET63" s="201"/>
      <c r="EU63" s="34"/>
      <c r="EV63" s="34"/>
      <c r="EW63" s="34"/>
      <c r="EX63" s="34"/>
      <c r="EY63" s="34"/>
      <c r="EZ63" s="34"/>
      <c r="FA63" s="34"/>
      <c r="FB63" s="165"/>
      <c r="FC63" s="165"/>
      <c r="FD63" s="165"/>
      <c r="FE63" s="165"/>
      <c r="FF63" s="165"/>
      <c r="FG63" s="165"/>
      <c r="FH63" s="165"/>
      <c r="FI63" s="34"/>
      <c r="FJ63" s="201"/>
      <c r="FK63" s="32" t="s">
        <v>508</v>
      </c>
      <c r="FL63" s="198" t="s">
        <v>2389</v>
      </c>
      <c r="FM63" s="32" t="s">
        <v>264</v>
      </c>
    </row>
    <row r="64" spans="1:170" ht="15" customHeight="1">
      <c r="A64" s="36" t="s">
        <v>306</v>
      </c>
      <c r="B64" s="58" t="s">
        <v>245</v>
      </c>
      <c r="C64" s="36" t="s">
        <v>179</v>
      </c>
      <c r="D64" s="74">
        <v>44926</v>
      </c>
      <c r="E64" s="58" t="s">
        <v>193</v>
      </c>
      <c r="F64" s="58" t="s">
        <v>191</v>
      </c>
      <c r="G64" s="31">
        <v>422257</v>
      </c>
      <c r="H64" s="31">
        <v>49602</v>
      </c>
      <c r="I64" s="31">
        <v>132951</v>
      </c>
      <c r="J64" s="31">
        <v>70830</v>
      </c>
      <c r="K64" s="31">
        <v>24747</v>
      </c>
      <c r="L64" s="31">
        <v>14903</v>
      </c>
      <c r="M64" s="31">
        <v>1343</v>
      </c>
      <c r="N64" s="31">
        <v>6051</v>
      </c>
      <c r="O64" s="31">
        <v>42492</v>
      </c>
      <c r="P64" s="31">
        <v>49147</v>
      </c>
      <c r="Q64" s="31">
        <v>93181</v>
      </c>
      <c r="R64" s="31">
        <v>63323</v>
      </c>
      <c r="S64" s="31">
        <v>24502</v>
      </c>
      <c r="T64" s="31">
        <v>14948</v>
      </c>
      <c r="U64" s="31">
        <v>128613</v>
      </c>
      <c r="V64" s="31">
        <v>732</v>
      </c>
      <c r="W64" s="31">
        <v>47175</v>
      </c>
      <c r="X64" s="31">
        <v>261</v>
      </c>
      <c r="Y64" s="31">
        <v>1020</v>
      </c>
      <c r="Z64" s="31">
        <v>584</v>
      </c>
      <c r="AA64" s="31">
        <v>174</v>
      </c>
      <c r="AB64" s="31">
        <v>182</v>
      </c>
      <c r="AC64" s="31">
        <v>138</v>
      </c>
      <c r="AD64" s="31">
        <v>96</v>
      </c>
      <c r="AE64" s="31">
        <v>143</v>
      </c>
      <c r="AF64" s="31">
        <v>319</v>
      </c>
      <c r="AG64" s="31">
        <v>555</v>
      </c>
      <c r="AH64" s="31">
        <v>361</v>
      </c>
      <c r="AI64" s="31">
        <v>183</v>
      </c>
      <c r="AJ64" s="31">
        <v>160</v>
      </c>
      <c r="AK64" s="31">
        <v>45359</v>
      </c>
      <c r="AL64" s="31">
        <v>543</v>
      </c>
      <c r="AM64" s="31">
        <v>343014</v>
      </c>
      <c r="AN64" s="31">
        <v>47633</v>
      </c>
      <c r="AO64" s="31">
        <v>126748</v>
      </c>
      <c r="AP64" s="31">
        <v>67141</v>
      </c>
      <c r="AQ64" s="31">
        <v>23327</v>
      </c>
      <c r="AR64" s="31">
        <v>13857</v>
      </c>
      <c r="AS64" s="31">
        <v>1091</v>
      </c>
      <c r="AT64" s="31">
        <v>5699</v>
      </c>
      <c r="AU64" s="31">
        <v>41100</v>
      </c>
      <c r="AV64" s="31">
        <v>46959</v>
      </c>
      <c r="AW64" s="31">
        <v>88895</v>
      </c>
      <c r="AX64" s="31">
        <v>60249</v>
      </c>
      <c r="AY64" s="31">
        <v>23041</v>
      </c>
      <c r="AZ64" s="31">
        <v>13860</v>
      </c>
      <c r="BA64" s="31">
        <v>63211</v>
      </c>
      <c r="BB64" s="31">
        <v>-7</v>
      </c>
      <c r="BC64" s="31"/>
      <c r="BD64" s="31"/>
      <c r="BE64" s="31"/>
      <c r="BF64" s="31"/>
      <c r="BG64" s="31"/>
      <c r="BH64" s="31"/>
      <c r="BI64" s="31"/>
      <c r="BJ64" s="31"/>
      <c r="BK64" s="31"/>
      <c r="BL64" s="31"/>
      <c r="BM64" s="31"/>
      <c r="BN64" s="31"/>
      <c r="BO64" s="31"/>
      <c r="BP64" s="31"/>
      <c r="BQ64" s="31"/>
      <c r="BR64" s="202"/>
      <c r="BS64" s="31">
        <v>205354</v>
      </c>
      <c r="BT64" s="31">
        <v>35159</v>
      </c>
      <c r="BU64" s="31">
        <v>98762</v>
      </c>
      <c r="BV64" s="31">
        <v>42871</v>
      </c>
      <c r="BW64" s="31">
        <v>16185</v>
      </c>
      <c r="BX64" s="31">
        <v>12377</v>
      </c>
      <c r="BY64" s="31"/>
      <c r="BZ64" s="88"/>
      <c r="CA64" s="88"/>
      <c r="CB64" s="88"/>
      <c r="CC64" s="88"/>
      <c r="CD64" s="88"/>
      <c r="CE64" s="88"/>
      <c r="CF64" s="88"/>
      <c r="CG64" s="34"/>
      <c r="CH64" s="34"/>
      <c r="CI64" s="34">
        <v>5370</v>
      </c>
      <c r="CJ64" s="34">
        <v>325</v>
      </c>
      <c r="CK64" s="34">
        <v>664</v>
      </c>
      <c r="CL64" s="34">
        <v>324</v>
      </c>
      <c r="CM64" s="34">
        <v>107</v>
      </c>
      <c r="CN64" s="34">
        <v>53</v>
      </c>
      <c r="CO64" s="34">
        <v>6</v>
      </c>
      <c r="CP64" s="34">
        <v>30</v>
      </c>
      <c r="CQ64" s="34">
        <v>289</v>
      </c>
      <c r="CR64" s="34">
        <v>253</v>
      </c>
      <c r="CS64" s="34">
        <v>427</v>
      </c>
      <c r="CT64" s="34">
        <v>301</v>
      </c>
      <c r="CU64" s="34">
        <v>121</v>
      </c>
      <c r="CV64" s="34">
        <v>57</v>
      </c>
      <c r="CW64" s="34">
        <v>3891</v>
      </c>
      <c r="CX64" s="201"/>
      <c r="CY64" s="34">
        <v>1334</v>
      </c>
      <c r="CZ64" s="34"/>
      <c r="DA64" s="34"/>
      <c r="DB64" s="34"/>
      <c r="DC64" s="34"/>
      <c r="DD64" s="34"/>
      <c r="DE64" s="34"/>
      <c r="DF64" s="34"/>
      <c r="DG64" s="34"/>
      <c r="DH64" s="34"/>
      <c r="DI64" s="34"/>
      <c r="DJ64" s="34"/>
      <c r="DK64" s="34"/>
      <c r="DL64" s="34"/>
      <c r="DM64" s="34">
        <v>1334</v>
      </c>
      <c r="DN64" s="201"/>
      <c r="DO64" s="34">
        <v>3206</v>
      </c>
      <c r="DP64" s="34">
        <v>319</v>
      </c>
      <c r="DQ64" s="34">
        <v>653</v>
      </c>
      <c r="DR64" s="34">
        <v>320</v>
      </c>
      <c r="DS64" s="34">
        <v>104</v>
      </c>
      <c r="DT64" s="34">
        <v>52</v>
      </c>
      <c r="DU64" s="34">
        <v>6</v>
      </c>
      <c r="DV64" s="34">
        <v>30</v>
      </c>
      <c r="DW64" s="34">
        <v>284</v>
      </c>
      <c r="DX64" s="34">
        <v>251</v>
      </c>
      <c r="DY64" s="34">
        <v>418</v>
      </c>
      <c r="DZ64" s="34">
        <v>297</v>
      </c>
      <c r="EA64" s="34">
        <v>119</v>
      </c>
      <c r="EB64" s="34">
        <v>56</v>
      </c>
      <c r="EC64" s="34">
        <v>1752</v>
      </c>
      <c r="ED64" s="201"/>
      <c r="EE64" s="34"/>
      <c r="EF64" s="34"/>
      <c r="EG64" s="34"/>
      <c r="EH64" s="34"/>
      <c r="EI64" s="34"/>
      <c r="EJ64" s="34"/>
      <c r="EK64" s="34"/>
      <c r="EL64" s="34"/>
      <c r="EM64" s="34"/>
      <c r="EN64" s="34"/>
      <c r="EO64" s="34"/>
      <c r="EP64" s="34"/>
      <c r="EQ64" s="34"/>
      <c r="ER64" s="34"/>
      <c r="ES64" s="34"/>
      <c r="ET64" s="201"/>
      <c r="EU64" s="34">
        <v>984</v>
      </c>
      <c r="EV64" s="34">
        <v>245</v>
      </c>
      <c r="EW64" s="34">
        <v>456</v>
      </c>
      <c r="EX64" s="34">
        <v>178</v>
      </c>
      <c r="EY64" s="34">
        <v>67</v>
      </c>
      <c r="EZ64" s="34">
        <v>38</v>
      </c>
      <c r="FA64" s="34"/>
      <c r="FB64" s="165"/>
      <c r="FC64" s="165"/>
      <c r="FD64" s="165"/>
      <c r="FE64" s="165"/>
      <c r="FF64" s="165"/>
      <c r="FG64" s="165"/>
      <c r="FH64" s="165"/>
      <c r="FI64" s="34"/>
      <c r="FJ64" s="201"/>
      <c r="FK64" s="193" t="s">
        <v>509</v>
      </c>
      <c r="FL64" s="198" t="s">
        <v>2389</v>
      </c>
      <c r="FM64" s="32" t="s">
        <v>182</v>
      </c>
      <c r="FN64" s="28" t="s">
        <v>2345</v>
      </c>
    </row>
    <row r="65" spans="1:170" ht="15" customHeight="1">
      <c r="A65" s="36" t="s">
        <v>307</v>
      </c>
      <c r="B65" s="58" t="s">
        <v>248</v>
      </c>
      <c r="C65" s="36" t="s">
        <v>179</v>
      </c>
      <c r="D65" s="74">
        <v>44926</v>
      </c>
      <c r="E65" s="58" t="s">
        <v>193</v>
      </c>
      <c r="F65" s="58" t="s">
        <v>191</v>
      </c>
      <c r="G65" s="59">
        <v>536123</v>
      </c>
      <c r="H65" s="31">
        <v>85568</v>
      </c>
      <c r="I65" s="34">
        <v>150817</v>
      </c>
      <c r="J65" s="34">
        <v>151983</v>
      </c>
      <c r="K65" s="31">
        <v>73085</v>
      </c>
      <c r="L65" s="31">
        <v>23852</v>
      </c>
      <c r="M65" s="34">
        <v>19369</v>
      </c>
      <c r="N65" s="31">
        <v>3778</v>
      </c>
      <c r="O65" s="31">
        <v>4156</v>
      </c>
      <c r="P65" s="31">
        <v>13951</v>
      </c>
      <c r="Q65" s="31">
        <v>25449</v>
      </c>
      <c r="R65" s="31">
        <v>16246</v>
      </c>
      <c r="S65" s="31">
        <v>7487</v>
      </c>
      <c r="T65" s="31">
        <v>5265</v>
      </c>
      <c r="U65" s="34">
        <v>459792</v>
      </c>
      <c r="V65" s="31">
        <v>0.93</v>
      </c>
      <c r="W65" s="34">
        <v>68783</v>
      </c>
      <c r="X65" s="34">
        <v>10539</v>
      </c>
      <c r="Y65" s="34">
        <v>9180</v>
      </c>
      <c r="Z65" s="34">
        <v>8066</v>
      </c>
      <c r="AA65" s="31">
        <v>4807</v>
      </c>
      <c r="AB65" s="31">
        <v>3265</v>
      </c>
      <c r="AC65" s="34">
        <v>3614</v>
      </c>
      <c r="AD65" s="34">
        <v>438</v>
      </c>
      <c r="AE65" s="34">
        <v>723</v>
      </c>
      <c r="AF65" s="34">
        <v>600</v>
      </c>
      <c r="AG65" s="34">
        <v>641</v>
      </c>
      <c r="AH65" s="34">
        <v>470</v>
      </c>
      <c r="AI65" s="34">
        <v>169</v>
      </c>
      <c r="AJ65" s="34">
        <v>148</v>
      </c>
      <c r="AK65" s="34">
        <v>65593</v>
      </c>
      <c r="AL65" s="31">
        <v>0.55000000000000004</v>
      </c>
      <c r="AM65" s="34">
        <v>467338</v>
      </c>
      <c r="AN65" s="34">
        <v>75029</v>
      </c>
      <c r="AO65" s="34">
        <v>141637</v>
      </c>
      <c r="AP65" s="34">
        <v>143916</v>
      </c>
      <c r="AQ65" s="34">
        <v>68279</v>
      </c>
      <c r="AR65" s="34">
        <v>20587</v>
      </c>
      <c r="AS65" s="34">
        <v>15755</v>
      </c>
      <c r="AT65" s="34">
        <v>3340</v>
      </c>
      <c r="AU65" s="34">
        <v>3433</v>
      </c>
      <c r="AV65" s="34">
        <v>13350</v>
      </c>
      <c r="AW65" s="34">
        <v>24808</v>
      </c>
      <c r="AX65" s="34">
        <v>15775</v>
      </c>
      <c r="AY65" s="34">
        <v>7318</v>
      </c>
      <c r="AZ65" s="34">
        <v>5117</v>
      </c>
      <c r="BA65" s="34">
        <v>394197</v>
      </c>
      <c r="BB65" s="31">
        <v>0.99</v>
      </c>
      <c r="BC65" s="34">
        <v>2</v>
      </c>
      <c r="BD65" s="34">
        <v>0</v>
      </c>
      <c r="BE65" s="34">
        <v>0</v>
      </c>
      <c r="BF65" s="34">
        <v>0</v>
      </c>
      <c r="BG65" s="34">
        <v>0</v>
      </c>
      <c r="BH65" s="34">
        <v>0</v>
      </c>
      <c r="BI65" s="34">
        <v>0</v>
      </c>
      <c r="BJ65" s="34">
        <v>0</v>
      </c>
      <c r="BK65" s="34">
        <v>0</v>
      </c>
      <c r="BL65" s="34">
        <v>0</v>
      </c>
      <c r="BM65" s="34">
        <v>0</v>
      </c>
      <c r="BN65" s="34">
        <v>0</v>
      </c>
      <c r="BO65" s="34">
        <v>0</v>
      </c>
      <c r="BP65" s="34">
        <v>0</v>
      </c>
      <c r="BQ65" s="34">
        <v>2</v>
      </c>
      <c r="BR65" s="201">
        <v>0</v>
      </c>
      <c r="BS65" s="34">
        <v>492814</v>
      </c>
      <c r="BT65" s="34">
        <v>82478</v>
      </c>
      <c r="BU65" s="34">
        <v>146694</v>
      </c>
      <c r="BV65" s="34">
        <v>149440</v>
      </c>
      <c r="BW65" s="34">
        <v>72069</v>
      </c>
      <c r="BX65" s="34">
        <v>23300</v>
      </c>
      <c r="BY65" s="34">
        <v>18834</v>
      </c>
      <c r="BZ65" s="165">
        <v>0</v>
      </c>
      <c r="CA65" s="88">
        <v>0</v>
      </c>
      <c r="CB65" s="88">
        <v>0</v>
      </c>
      <c r="CC65" s="88">
        <v>0</v>
      </c>
      <c r="CD65" s="88">
        <v>0</v>
      </c>
      <c r="CE65" s="88">
        <v>0</v>
      </c>
      <c r="CF65" s="88">
        <v>0</v>
      </c>
      <c r="CG65" s="34">
        <v>456140</v>
      </c>
      <c r="CH65" s="34">
        <v>0.94</v>
      </c>
      <c r="CI65" s="34">
        <v>12692</v>
      </c>
      <c r="CJ65" s="34">
        <v>9</v>
      </c>
      <c r="CK65" s="34">
        <v>1236</v>
      </c>
      <c r="CL65" s="34">
        <v>348</v>
      </c>
      <c r="CM65" s="34">
        <v>7</v>
      </c>
      <c r="CN65" s="34">
        <v>1</v>
      </c>
      <c r="CO65" s="34">
        <v>22</v>
      </c>
      <c r="CP65" s="34">
        <v>82</v>
      </c>
      <c r="CQ65" s="34">
        <v>173</v>
      </c>
      <c r="CR65" s="34">
        <v>234</v>
      </c>
      <c r="CS65" s="34">
        <v>215</v>
      </c>
      <c r="CT65" s="34">
        <v>24</v>
      </c>
      <c r="CU65" s="34">
        <v>3</v>
      </c>
      <c r="CV65" s="34">
        <v>5</v>
      </c>
      <c r="CW65" s="34">
        <v>11954</v>
      </c>
      <c r="CX65" s="201">
        <v>0.09</v>
      </c>
      <c r="CY65" s="34">
        <v>6815</v>
      </c>
      <c r="CZ65" s="34">
        <v>0</v>
      </c>
      <c r="DA65" s="34">
        <v>1224</v>
      </c>
      <c r="DB65" s="34">
        <v>341</v>
      </c>
      <c r="DC65" s="34">
        <v>0</v>
      </c>
      <c r="DD65" s="34">
        <v>0</v>
      </c>
      <c r="DE65" s="34">
        <v>22</v>
      </c>
      <c r="DF65" s="34">
        <v>79</v>
      </c>
      <c r="DG65" s="34">
        <v>170</v>
      </c>
      <c r="DH65" s="34">
        <v>229</v>
      </c>
      <c r="DI65" s="34">
        <v>204</v>
      </c>
      <c r="DJ65" s="34">
        <v>22</v>
      </c>
      <c r="DK65" s="34">
        <v>0</v>
      </c>
      <c r="DL65" s="34">
        <v>0</v>
      </c>
      <c r="DM65" s="34">
        <v>6110</v>
      </c>
      <c r="DN65" s="201">
        <v>0.17</v>
      </c>
      <c r="DO65" s="34">
        <v>5876</v>
      </c>
      <c r="DP65" s="34">
        <v>9</v>
      </c>
      <c r="DQ65" s="34">
        <v>11</v>
      </c>
      <c r="DR65" s="34">
        <v>7</v>
      </c>
      <c r="DS65" s="34">
        <v>7</v>
      </c>
      <c r="DT65" s="34">
        <v>1</v>
      </c>
      <c r="DU65" s="34">
        <v>0</v>
      </c>
      <c r="DV65" s="34">
        <v>3</v>
      </c>
      <c r="DW65" s="34">
        <v>3</v>
      </c>
      <c r="DX65" s="34">
        <v>5</v>
      </c>
      <c r="DY65" s="34">
        <v>11</v>
      </c>
      <c r="DZ65" s="34">
        <v>2</v>
      </c>
      <c r="EA65" s="34">
        <v>3</v>
      </c>
      <c r="EB65" s="34">
        <v>5</v>
      </c>
      <c r="EC65" s="34">
        <v>5844</v>
      </c>
      <c r="ED65" s="201">
        <v>0</v>
      </c>
      <c r="EE65" s="34">
        <v>0</v>
      </c>
      <c r="EF65" s="34">
        <v>0</v>
      </c>
      <c r="EG65" s="34">
        <v>0</v>
      </c>
      <c r="EH65" s="34">
        <v>0</v>
      </c>
      <c r="EI65" s="34">
        <v>0</v>
      </c>
      <c r="EJ65" s="34">
        <v>0</v>
      </c>
      <c r="EK65" s="34">
        <v>0</v>
      </c>
      <c r="EL65" s="34">
        <v>0</v>
      </c>
      <c r="EM65" s="34">
        <v>0</v>
      </c>
      <c r="EN65" s="34">
        <v>0</v>
      </c>
      <c r="EO65" s="34">
        <v>0</v>
      </c>
      <c r="EP65" s="34">
        <v>0</v>
      </c>
      <c r="EQ65" s="34">
        <v>0</v>
      </c>
      <c r="ER65" s="34">
        <v>0</v>
      </c>
      <c r="ES65" s="34">
        <v>0</v>
      </c>
      <c r="ET65" s="201"/>
      <c r="EU65" s="34">
        <v>1047</v>
      </c>
      <c r="EV65" s="34">
        <v>7</v>
      </c>
      <c r="EW65" s="34">
        <v>1029</v>
      </c>
      <c r="EX65" s="34">
        <v>5</v>
      </c>
      <c r="EY65" s="34">
        <v>6</v>
      </c>
      <c r="EZ65" s="34">
        <v>0</v>
      </c>
      <c r="FA65" s="34">
        <v>0</v>
      </c>
      <c r="FB65" s="165">
        <v>0</v>
      </c>
      <c r="FC65" s="165">
        <v>0</v>
      </c>
      <c r="FD65" s="165">
        <v>0</v>
      </c>
      <c r="FE65" s="165">
        <v>0</v>
      </c>
      <c r="FF65" s="165">
        <v>0</v>
      </c>
      <c r="FG65" s="165">
        <v>0</v>
      </c>
      <c r="FH65" s="165">
        <v>0</v>
      </c>
      <c r="FI65" s="34">
        <v>6671</v>
      </c>
      <c r="FJ65" s="201">
        <v>0.16</v>
      </c>
      <c r="FK65" s="32" t="s">
        <v>510</v>
      </c>
      <c r="FL65" s="198" t="s">
        <v>2389</v>
      </c>
      <c r="FM65" s="32" t="s">
        <v>196</v>
      </c>
    </row>
    <row r="66" spans="1:170" ht="15" customHeight="1">
      <c r="A66" s="36" t="s">
        <v>137</v>
      </c>
      <c r="B66" s="58" t="s">
        <v>161</v>
      </c>
      <c r="C66" s="36" t="s">
        <v>162</v>
      </c>
      <c r="D66" s="74">
        <v>44926</v>
      </c>
      <c r="E66" s="58" t="s">
        <v>193</v>
      </c>
      <c r="F66" s="58" t="s">
        <v>191</v>
      </c>
      <c r="G66" s="59">
        <v>7667</v>
      </c>
      <c r="H66" s="31">
        <v>626</v>
      </c>
      <c r="I66" s="34">
        <v>1776</v>
      </c>
      <c r="J66" s="34">
        <v>492</v>
      </c>
      <c r="K66" s="31">
        <v>7</v>
      </c>
      <c r="L66" s="31">
        <v>1</v>
      </c>
      <c r="M66" s="31">
        <v>44</v>
      </c>
      <c r="N66" s="31">
        <v>1342</v>
      </c>
      <c r="O66" s="31">
        <v>712</v>
      </c>
      <c r="P66" s="31">
        <v>420</v>
      </c>
      <c r="Q66" s="31">
        <v>133</v>
      </c>
      <c r="R66" s="31">
        <v>151</v>
      </c>
      <c r="S66" s="31">
        <v>107</v>
      </c>
      <c r="T66" s="31">
        <v>79</v>
      </c>
      <c r="U66" s="34">
        <v>4722</v>
      </c>
      <c r="V66" s="31">
        <v>0.188</v>
      </c>
      <c r="W66" s="31">
        <v>6342</v>
      </c>
      <c r="X66" s="31">
        <v>401</v>
      </c>
      <c r="Y66" s="31">
        <v>1365</v>
      </c>
      <c r="Z66" s="31">
        <v>464</v>
      </c>
      <c r="AA66" s="31">
        <v>1</v>
      </c>
      <c r="AB66" s="31"/>
      <c r="AC66" s="34">
        <v>41</v>
      </c>
      <c r="AD66" s="31">
        <v>1182</v>
      </c>
      <c r="AE66" s="31">
        <v>694</v>
      </c>
      <c r="AF66" s="31">
        <v>345</v>
      </c>
      <c r="AG66" s="31"/>
      <c r="AH66" s="31"/>
      <c r="AI66" s="31">
        <v>9</v>
      </c>
      <c r="AJ66" s="31">
        <v>41</v>
      </c>
      <c r="AK66" s="31">
        <v>4071</v>
      </c>
      <c r="AL66" s="31">
        <v>0.20499999999999999</v>
      </c>
      <c r="AM66" s="31">
        <v>1324</v>
      </c>
      <c r="AN66" s="31">
        <v>226</v>
      </c>
      <c r="AO66" s="31">
        <v>411</v>
      </c>
      <c r="AP66" s="31">
        <v>27</v>
      </c>
      <c r="AQ66" s="31">
        <v>6</v>
      </c>
      <c r="AR66" s="31">
        <v>1</v>
      </c>
      <c r="AS66" s="31">
        <v>3</v>
      </c>
      <c r="AT66" s="31">
        <v>160</v>
      </c>
      <c r="AU66" s="31">
        <v>18</v>
      </c>
      <c r="AV66" s="31">
        <v>75</v>
      </c>
      <c r="AW66" s="31">
        <v>133</v>
      </c>
      <c r="AX66" s="31">
        <v>151</v>
      </c>
      <c r="AY66" s="31">
        <v>98</v>
      </c>
      <c r="AZ66" s="31">
        <v>38</v>
      </c>
      <c r="BA66" s="31">
        <v>651</v>
      </c>
      <c r="BB66" s="31">
        <v>0.11700000000000001</v>
      </c>
      <c r="BC66" s="31"/>
      <c r="BD66" s="31"/>
      <c r="BE66" s="31"/>
      <c r="BF66" s="31"/>
      <c r="BG66" s="31"/>
      <c r="BH66" s="31"/>
      <c r="BI66" s="31"/>
      <c r="BJ66" s="31"/>
      <c r="BK66" s="31"/>
      <c r="BL66" s="31"/>
      <c r="BM66" s="31"/>
      <c r="BN66" s="31"/>
      <c r="BO66" s="31"/>
      <c r="BP66" s="31"/>
      <c r="BQ66" s="31"/>
      <c r="BR66" s="202"/>
      <c r="BS66" s="31">
        <v>2903</v>
      </c>
      <c r="BT66" s="31">
        <v>8</v>
      </c>
      <c r="BU66" s="31">
        <v>1084</v>
      </c>
      <c r="BV66" s="31">
        <v>355</v>
      </c>
      <c r="BW66" s="31"/>
      <c r="BX66" s="31"/>
      <c r="BY66" s="31">
        <v>16</v>
      </c>
      <c r="BZ66" s="88"/>
      <c r="CA66" s="88"/>
      <c r="CB66" s="88"/>
      <c r="CC66" s="88"/>
      <c r="CD66" s="88"/>
      <c r="CE66" s="88"/>
      <c r="CF66" s="88"/>
      <c r="CG66" s="34">
        <v>1440</v>
      </c>
      <c r="CH66" s="34">
        <v>0.188</v>
      </c>
      <c r="CI66" s="34">
        <v>592</v>
      </c>
      <c r="CJ66" s="34">
        <v>2</v>
      </c>
      <c r="CK66" s="34">
        <v>132</v>
      </c>
      <c r="CL66" s="34">
        <v>45</v>
      </c>
      <c r="CM66" s="34">
        <v>16</v>
      </c>
      <c r="CN66" s="34"/>
      <c r="CO66" s="34"/>
      <c r="CP66" s="34">
        <v>77</v>
      </c>
      <c r="CQ66" s="34">
        <v>58</v>
      </c>
      <c r="CR66" s="34"/>
      <c r="CS66" s="34"/>
      <c r="CT66" s="34">
        <v>45</v>
      </c>
      <c r="CU66" s="34"/>
      <c r="CV66" s="34">
        <v>16</v>
      </c>
      <c r="CW66" s="34">
        <v>397</v>
      </c>
      <c r="CX66" s="201">
        <v>0.33</v>
      </c>
      <c r="CY66" s="34">
        <v>592</v>
      </c>
      <c r="CZ66" s="34">
        <v>2</v>
      </c>
      <c r="DA66" s="34">
        <v>132</v>
      </c>
      <c r="DB66" s="34">
        <v>45</v>
      </c>
      <c r="DC66" s="34">
        <v>16</v>
      </c>
      <c r="DD66" s="34"/>
      <c r="DE66" s="34"/>
      <c r="DF66" s="34">
        <v>77</v>
      </c>
      <c r="DG66" s="34">
        <v>58</v>
      </c>
      <c r="DH66" s="34"/>
      <c r="DI66" s="34"/>
      <c r="DJ66" s="34">
        <v>45</v>
      </c>
      <c r="DK66" s="34"/>
      <c r="DL66" s="34">
        <v>16</v>
      </c>
      <c r="DM66" s="34">
        <v>397</v>
      </c>
      <c r="DN66" s="201">
        <v>0.33</v>
      </c>
      <c r="DO66" s="34"/>
      <c r="DP66" s="34"/>
      <c r="DQ66" s="34"/>
      <c r="DR66" s="34"/>
      <c r="DS66" s="34"/>
      <c r="DT66" s="34"/>
      <c r="DU66" s="34"/>
      <c r="DV66" s="34"/>
      <c r="DW66" s="34"/>
      <c r="DX66" s="34"/>
      <c r="DY66" s="34"/>
      <c r="DZ66" s="34"/>
      <c r="EA66" s="34"/>
      <c r="EB66" s="34"/>
      <c r="EC66" s="34"/>
      <c r="ED66" s="201"/>
      <c r="EE66" s="34"/>
      <c r="EF66" s="34"/>
      <c r="EG66" s="34"/>
      <c r="EH66" s="34"/>
      <c r="EI66" s="34"/>
      <c r="EJ66" s="34"/>
      <c r="EK66" s="34"/>
      <c r="EL66" s="34"/>
      <c r="EM66" s="34"/>
      <c r="EN66" s="34"/>
      <c r="EO66" s="34"/>
      <c r="EP66" s="34"/>
      <c r="EQ66" s="34"/>
      <c r="ER66" s="34"/>
      <c r="ES66" s="34"/>
      <c r="ET66" s="201"/>
      <c r="EU66" s="34">
        <v>468</v>
      </c>
      <c r="EV66" s="34">
        <v>2</v>
      </c>
      <c r="EW66" s="34">
        <v>131</v>
      </c>
      <c r="EX66" s="34">
        <v>44</v>
      </c>
      <c r="EY66" s="34">
        <v>16</v>
      </c>
      <c r="EZ66" s="34"/>
      <c r="FA66" s="34"/>
      <c r="FB66" s="165"/>
      <c r="FC66" s="165"/>
      <c r="FD66" s="165"/>
      <c r="FE66" s="165"/>
      <c r="FF66" s="165"/>
      <c r="FG66" s="165"/>
      <c r="FH66" s="165"/>
      <c r="FI66" s="34">
        <v>275</v>
      </c>
      <c r="FJ66" s="201">
        <v>0.33</v>
      </c>
      <c r="FK66" s="32" t="s">
        <v>511</v>
      </c>
      <c r="FL66" s="198" t="s">
        <v>2389</v>
      </c>
      <c r="FM66" s="32" t="s">
        <v>224</v>
      </c>
    </row>
    <row r="67" spans="1:170" ht="15" customHeight="1">
      <c r="A67" s="36" t="s">
        <v>24</v>
      </c>
      <c r="B67" s="58" t="s">
        <v>25</v>
      </c>
      <c r="C67" s="36" t="s">
        <v>162</v>
      </c>
      <c r="D67" s="74">
        <v>44926</v>
      </c>
      <c r="E67" s="58" t="s">
        <v>193</v>
      </c>
      <c r="F67" s="58" t="s">
        <v>191</v>
      </c>
      <c r="G67" s="31">
        <v>27166</v>
      </c>
      <c r="H67" s="31">
        <v>8455</v>
      </c>
      <c r="I67" s="31">
        <v>10508</v>
      </c>
      <c r="J67" s="31">
        <v>4833</v>
      </c>
      <c r="K67" s="31"/>
      <c r="L67" s="31"/>
      <c r="M67" s="31"/>
      <c r="N67" s="31">
        <v>218</v>
      </c>
      <c r="O67" s="31">
        <v>45</v>
      </c>
      <c r="P67" s="31">
        <v>86</v>
      </c>
      <c r="Q67" s="31">
        <v>114</v>
      </c>
      <c r="R67" s="31">
        <v>158</v>
      </c>
      <c r="S67" s="31">
        <v>76</v>
      </c>
      <c r="T67" s="31">
        <v>63</v>
      </c>
      <c r="U67" s="31">
        <v>26406</v>
      </c>
      <c r="V67" s="31">
        <v>0.87</v>
      </c>
      <c r="W67" s="31">
        <v>7869</v>
      </c>
      <c r="X67" s="31">
        <v>2026</v>
      </c>
      <c r="Y67" s="31">
        <v>2176</v>
      </c>
      <c r="Z67" s="31">
        <v>296</v>
      </c>
      <c r="AA67" s="31"/>
      <c r="AB67" s="31"/>
      <c r="AC67" s="31"/>
      <c r="AD67" s="31">
        <v>34</v>
      </c>
      <c r="AE67" s="31">
        <v>1</v>
      </c>
      <c r="AF67" s="31">
        <v>5</v>
      </c>
      <c r="AG67" s="31">
        <v>11</v>
      </c>
      <c r="AH67" s="31">
        <v>17</v>
      </c>
      <c r="AI67" s="31">
        <v>2</v>
      </c>
      <c r="AJ67" s="31">
        <v>6</v>
      </c>
      <c r="AK67" s="31">
        <v>7793</v>
      </c>
      <c r="AL67" s="31">
        <v>0.56999999999999995</v>
      </c>
      <c r="AM67" s="31">
        <v>19297</v>
      </c>
      <c r="AN67" s="31">
        <v>6429</v>
      </c>
      <c r="AO67" s="31">
        <v>8332</v>
      </c>
      <c r="AP67" s="31">
        <v>4536</v>
      </c>
      <c r="AQ67" s="31"/>
      <c r="AR67" s="31"/>
      <c r="AS67" s="31"/>
      <c r="AT67" s="31">
        <v>184</v>
      </c>
      <c r="AU67" s="31">
        <v>44</v>
      </c>
      <c r="AV67" s="31">
        <v>81</v>
      </c>
      <c r="AW67" s="31">
        <v>103</v>
      </c>
      <c r="AX67" s="31">
        <v>140</v>
      </c>
      <c r="AY67" s="31">
        <v>74</v>
      </c>
      <c r="AZ67" s="31">
        <v>57</v>
      </c>
      <c r="BA67" s="31">
        <v>18614</v>
      </c>
      <c r="BB67" s="31">
        <v>1</v>
      </c>
      <c r="BC67" s="31"/>
      <c r="BD67" s="31"/>
      <c r="BE67" s="31"/>
      <c r="BF67" s="31"/>
      <c r="BG67" s="31"/>
      <c r="BH67" s="31"/>
      <c r="BI67" s="31"/>
      <c r="BJ67" s="31"/>
      <c r="BK67" s="31"/>
      <c r="BL67" s="31"/>
      <c r="BM67" s="31"/>
      <c r="BN67" s="31"/>
      <c r="BO67" s="31"/>
      <c r="BP67" s="31"/>
      <c r="BQ67" s="31"/>
      <c r="BR67" s="202"/>
      <c r="BS67" s="31">
        <v>23035</v>
      </c>
      <c r="BT67" s="31">
        <v>8106</v>
      </c>
      <c r="BU67" s="31">
        <v>10160</v>
      </c>
      <c r="BV67" s="31">
        <v>4769</v>
      </c>
      <c r="BW67" s="31"/>
      <c r="BX67" s="31"/>
      <c r="BY67" s="31"/>
      <c r="BZ67" s="88"/>
      <c r="CA67" s="88"/>
      <c r="CB67" s="88"/>
      <c r="CC67" s="88"/>
      <c r="CD67" s="88"/>
      <c r="CE67" s="88"/>
      <c r="CF67" s="88"/>
      <c r="CG67" s="34">
        <v>23035</v>
      </c>
      <c r="CH67" s="34">
        <v>1</v>
      </c>
      <c r="CI67" s="34">
        <v>179</v>
      </c>
      <c r="CJ67" s="34">
        <v>93</v>
      </c>
      <c r="CK67" s="34">
        <v>52</v>
      </c>
      <c r="CL67" s="34">
        <v>21</v>
      </c>
      <c r="CM67" s="34"/>
      <c r="CN67" s="34"/>
      <c r="CO67" s="34"/>
      <c r="CP67" s="34"/>
      <c r="CQ67" s="34"/>
      <c r="CR67" s="34"/>
      <c r="CS67" s="34"/>
      <c r="CT67" s="34"/>
      <c r="CU67" s="34"/>
      <c r="CV67" s="34"/>
      <c r="CW67" s="34">
        <v>179</v>
      </c>
      <c r="CX67" s="201">
        <v>0.93</v>
      </c>
      <c r="CY67" s="34">
        <v>92</v>
      </c>
      <c r="CZ67" s="34">
        <v>62</v>
      </c>
      <c r="DA67" s="34">
        <v>17</v>
      </c>
      <c r="DB67" s="34"/>
      <c r="DC67" s="34"/>
      <c r="DD67" s="34"/>
      <c r="DE67" s="34"/>
      <c r="DF67" s="34"/>
      <c r="DG67" s="34"/>
      <c r="DH67" s="34"/>
      <c r="DI67" s="34"/>
      <c r="DJ67" s="34"/>
      <c r="DK67" s="34"/>
      <c r="DL67" s="34"/>
      <c r="DM67" s="34">
        <v>92</v>
      </c>
      <c r="DN67" s="201">
        <v>0.86</v>
      </c>
      <c r="DO67" s="34">
        <v>88</v>
      </c>
      <c r="DP67" s="34">
        <v>31</v>
      </c>
      <c r="DQ67" s="34">
        <v>36</v>
      </c>
      <c r="DR67" s="34">
        <v>21</v>
      </c>
      <c r="DS67" s="34"/>
      <c r="DT67" s="34"/>
      <c r="DU67" s="34"/>
      <c r="DV67" s="34"/>
      <c r="DW67" s="34"/>
      <c r="DX67" s="34"/>
      <c r="DY67" s="34"/>
      <c r="DZ67" s="34"/>
      <c r="EA67" s="34"/>
      <c r="EB67" s="34"/>
      <c r="EC67" s="34">
        <v>88</v>
      </c>
      <c r="ED67" s="201">
        <v>1</v>
      </c>
      <c r="EE67" s="34"/>
      <c r="EF67" s="34"/>
      <c r="EG67" s="34"/>
      <c r="EH67" s="34"/>
      <c r="EI67" s="34"/>
      <c r="EJ67" s="34"/>
      <c r="EK67" s="34"/>
      <c r="EL67" s="34"/>
      <c r="EM67" s="34"/>
      <c r="EN67" s="34"/>
      <c r="EO67" s="34"/>
      <c r="EP67" s="34"/>
      <c r="EQ67" s="34"/>
      <c r="ER67" s="34"/>
      <c r="ES67" s="34"/>
      <c r="ET67" s="201"/>
      <c r="EU67" s="34">
        <v>166</v>
      </c>
      <c r="EV67" s="34">
        <v>93</v>
      </c>
      <c r="EW67" s="34">
        <v>52</v>
      </c>
      <c r="EX67" s="34">
        <v>21</v>
      </c>
      <c r="EY67" s="34"/>
      <c r="EZ67" s="34"/>
      <c r="FA67" s="34"/>
      <c r="FB67" s="165"/>
      <c r="FC67" s="165"/>
      <c r="FD67" s="165"/>
      <c r="FE67" s="165"/>
      <c r="FF67" s="165"/>
      <c r="FG67" s="165"/>
      <c r="FH67" s="165"/>
      <c r="FI67" s="34">
        <v>166</v>
      </c>
      <c r="FJ67" s="201">
        <v>1</v>
      </c>
      <c r="FK67" s="32" t="s">
        <v>512</v>
      </c>
      <c r="FL67" s="198" t="s">
        <v>2389</v>
      </c>
      <c r="FM67" s="32" t="s">
        <v>225</v>
      </c>
    </row>
    <row r="68" spans="1:170" ht="15" customHeight="1">
      <c r="A68" s="36" t="s">
        <v>98</v>
      </c>
      <c r="B68" s="58" t="s">
        <v>99</v>
      </c>
      <c r="C68" s="36" t="s">
        <v>168</v>
      </c>
      <c r="D68" s="74">
        <v>44926</v>
      </c>
      <c r="E68" s="58" t="s">
        <v>193</v>
      </c>
      <c r="F68" s="58" t="s">
        <v>191</v>
      </c>
      <c r="G68" s="31">
        <v>4527</v>
      </c>
      <c r="H68" s="31">
        <v>104</v>
      </c>
      <c r="I68" s="31"/>
      <c r="J68" s="31"/>
      <c r="K68" s="31"/>
      <c r="L68" s="31"/>
      <c r="M68" s="31"/>
      <c r="N68" s="31"/>
      <c r="O68" s="31"/>
      <c r="P68" s="31"/>
      <c r="Q68" s="31"/>
      <c r="R68" s="31"/>
      <c r="S68" s="31"/>
      <c r="T68" s="31"/>
      <c r="U68" s="31">
        <v>4527</v>
      </c>
      <c r="V68" s="31">
        <v>0.02</v>
      </c>
      <c r="W68" s="31">
        <v>1715</v>
      </c>
      <c r="X68" s="31">
        <v>5</v>
      </c>
      <c r="Y68" s="31"/>
      <c r="Z68" s="31"/>
      <c r="AA68" s="31"/>
      <c r="AB68" s="31"/>
      <c r="AC68" s="31"/>
      <c r="AD68" s="31"/>
      <c r="AE68" s="31"/>
      <c r="AF68" s="31"/>
      <c r="AG68" s="31"/>
      <c r="AH68" s="31"/>
      <c r="AI68" s="31"/>
      <c r="AJ68" s="31"/>
      <c r="AK68" s="31">
        <v>1715</v>
      </c>
      <c r="AL68" s="31">
        <v>0</v>
      </c>
      <c r="AM68" s="31">
        <v>2669</v>
      </c>
      <c r="AN68" s="31">
        <v>99</v>
      </c>
      <c r="AO68" s="31"/>
      <c r="AP68" s="31"/>
      <c r="AQ68" s="31"/>
      <c r="AR68" s="31"/>
      <c r="AS68" s="31"/>
      <c r="AT68" s="31"/>
      <c r="AU68" s="31"/>
      <c r="AV68" s="31"/>
      <c r="AW68" s="31"/>
      <c r="AX68" s="31"/>
      <c r="AY68" s="31"/>
      <c r="AZ68" s="31"/>
      <c r="BA68" s="31">
        <v>2669</v>
      </c>
      <c r="BB68" s="31">
        <v>0.04</v>
      </c>
      <c r="BC68" s="31">
        <v>143</v>
      </c>
      <c r="BD68" s="31"/>
      <c r="BE68" s="31"/>
      <c r="BF68" s="31"/>
      <c r="BG68" s="31"/>
      <c r="BH68" s="31"/>
      <c r="BI68" s="31"/>
      <c r="BJ68" s="31"/>
      <c r="BK68" s="31"/>
      <c r="BL68" s="31"/>
      <c r="BM68" s="31"/>
      <c r="BN68" s="31"/>
      <c r="BO68" s="31"/>
      <c r="BP68" s="31"/>
      <c r="BQ68" s="31">
        <v>143</v>
      </c>
      <c r="BR68" s="202"/>
      <c r="BS68" s="31"/>
      <c r="BT68" s="31"/>
      <c r="BU68" s="31"/>
      <c r="BV68" s="31"/>
      <c r="BW68" s="31"/>
      <c r="BX68" s="31"/>
      <c r="BY68" s="31"/>
      <c r="BZ68" s="88"/>
      <c r="CA68" s="88"/>
      <c r="CB68" s="88"/>
      <c r="CC68" s="88"/>
      <c r="CD68" s="88"/>
      <c r="CE68" s="88"/>
      <c r="CF68" s="88"/>
      <c r="CG68" s="34"/>
      <c r="CH68" s="34"/>
      <c r="CI68" s="34">
        <v>51</v>
      </c>
      <c r="CJ68" s="34"/>
      <c r="CK68" s="34"/>
      <c r="CL68" s="34"/>
      <c r="CM68" s="34"/>
      <c r="CN68" s="34"/>
      <c r="CO68" s="34"/>
      <c r="CP68" s="34"/>
      <c r="CQ68" s="34"/>
      <c r="CR68" s="34"/>
      <c r="CS68" s="34"/>
      <c r="CT68" s="34"/>
      <c r="CU68" s="34"/>
      <c r="CV68" s="34"/>
      <c r="CW68" s="34">
        <v>51</v>
      </c>
      <c r="CX68" s="201"/>
      <c r="CY68" s="34">
        <v>28</v>
      </c>
      <c r="CZ68" s="34"/>
      <c r="DA68" s="34"/>
      <c r="DB68" s="34"/>
      <c r="DC68" s="34"/>
      <c r="DD68" s="34"/>
      <c r="DE68" s="34"/>
      <c r="DF68" s="34"/>
      <c r="DG68" s="34"/>
      <c r="DH68" s="34"/>
      <c r="DI68" s="34"/>
      <c r="DJ68" s="34"/>
      <c r="DK68" s="34"/>
      <c r="DL68" s="34"/>
      <c r="DM68" s="34">
        <v>28</v>
      </c>
      <c r="DN68" s="201"/>
      <c r="DO68" s="34">
        <v>23</v>
      </c>
      <c r="DP68" s="34"/>
      <c r="DQ68" s="34"/>
      <c r="DR68" s="34"/>
      <c r="DS68" s="34"/>
      <c r="DT68" s="34"/>
      <c r="DU68" s="34"/>
      <c r="DV68" s="34"/>
      <c r="DW68" s="34"/>
      <c r="DX68" s="34"/>
      <c r="DY68" s="34"/>
      <c r="DZ68" s="34"/>
      <c r="EA68" s="34"/>
      <c r="EB68" s="34"/>
      <c r="EC68" s="34">
        <v>23</v>
      </c>
      <c r="ED68" s="201"/>
      <c r="EE68" s="34"/>
      <c r="EF68" s="34"/>
      <c r="EG68" s="34"/>
      <c r="EH68" s="34"/>
      <c r="EI68" s="34"/>
      <c r="EJ68" s="34"/>
      <c r="EK68" s="34"/>
      <c r="EL68" s="34"/>
      <c r="EM68" s="34"/>
      <c r="EN68" s="34"/>
      <c r="EO68" s="34"/>
      <c r="EP68" s="34"/>
      <c r="EQ68" s="34"/>
      <c r="ER68" s="34"/>
      <c r="ES68" s="34"/>
      <c r="ET68" s="201"/>
      <c r="EU68" s="34"/>
      <c r="EV68" s="34"/>
      <c r="EW68" s="34"/>
      <c r="EX68" s="34"/>
      <c r="EY68" s="34"/>
      <c r="EZ68" s="34"/>
      <c r="FA68" s="34"/>
      <c r="FB68" s="165"/>
      <c r="FC68" s="165"/>
      <c r="FD68" s="165"/>
      <c r="FE68" s="165"/>
      <c r="FF68" s="165"/>
      <c r="FG68" s="165"/>
      <c r="FH68" s="165"/>
      <c r="FI68" s="34"/>
      <c r="FJ68" s="201"/>
      <c r="FK68" s="32" t="s">
        <v>513</v>
      </c>
      <c r="FL68" s="198" t="s">
        <v>2389</v>
      </c>
      <c r="FM68" s="32" t="s">
        <v>514</v>
      </c>
    </row>
    <row r="69" spans="1:170" ht="15" customHeight="1">
      <c r="A69" s="36" t="s">
        <v>109</v>
      </c>
      <c r="B69" s="58" t="s">
        <v>249</v>
      </c>
      <c r="C69" s="36" t="s">
        <v>179</v>
      </c>
      <c r="D69" s="74">
        <v>44926</v>
      </c>
      <c r="E69" s="58" t="s">
        <v>193</v>
      </c>
      <c r="F69" s="58" t="s">
        <v>191</v>
      </c>
      <c r="G69" s="31">
        <v>6369</v>
      </c>
      <c r="H69" s="31">
        <v>740</v>
      </c>
      <c r="I69" s="31">
        <v>2526</v>
      </c>
      <c r="J69" s="31">
        <v>2183</v>
      </c>
      <c r="K69" s="31">
        <v>484</v>
      </c>
      <c r="L69" s="31">
        <v>101</v>
      </c>
      <c r="M69" s="31">
        <v>336</v>
      </c>
      <c r="N69" s="31">
        <v>384</v>
      </c>
      <c r="O69" s="31">
        <v>177</v>
      </c>
      <c r="P69" s="31">
        <v>230</v>
      </c>
      <c r="Q69" s="31">
        <v>123</v>
      </c>
      <c r="R69" s="31">
        <v>168</v>
      </c>
      <c r="S69" s="31">
        <v>62</v>
      </c>
      <c r="T69" s="31">
        <v>18</v>
      </c>
      <c r="U69" s="31">
        <v>5207</v>
      </c>
      <c r="V69" s="31">
        <v>1</v>
      </c>
      <c r="W69" s="31">
        <v>3909</v>
      </c>
      <c r="X69" s="31">
        <v>703</v>
      </c>
      <c r="Y69" s="31">
        <v>414</v>
      </c>
      <c r="Z69" s="31">
        <v>1873</v>
      </c>
      <c r="AA69" s="31">
        <v>484</v>
      </c>
      <c r="AB69" s="31">
        <v>101</v>
      </c>
      <c r="AC69" s="31">
        <v>334</v>
      </c>
      <c r="AD69" s="31">
        <v>384</v>
      </c>
      <c r="AE69" s="31">
        <v>162</v>
      </c>
      <c r="AF69" s="31">
        <v>230</v>
      </c>
      <c r="AG69" s="31">
        <v>101</v>
      </c>
      <c r="AH69" s="31">
        <v>168</v>
      </c>
      <c r="AI69" s="31">
        <v>62</v>
      </c>
      <c r="AJ69" s="31">
        <v>18</v>
      </c>
      <c r="AK69" s="31">
        <v>2784</v>
      </c>
      <c r="AL69" s="31">
        <v>1</v>
      </c>
      <c r="AM69" s="31">
        <v>2457</v>
      </c>
      <c r="AN69" s="31">
        <v>36</v>
      </c>
      <c r="AO69" s="31">
        <v>2111</v>
      </c>
      <c r="AP69" s="31">
        <v>310</v>
      </c>
      <c r="AQ69" s="31"/>
      <c r="AR69" s="31"/>
      <c r="AS69" s="31"/>
      <c r="AT69" s="31"/>
      <c r="AU69" s="31">
        <v>15</v>
      </c>
      <c r="AV69" s="31"/>
      <c r="AW69" s="31">
        <v>22</v>
      </c>
      <c r="AX69" s="31"/>
      <c r="AY69" s="31"/>
      <c r="AZ69" s="31"/>
      <c r="BA69" s="31">
        <v>2420</v>
      </c>
      <c r="BB69" s="31">
        <v>1</v>
      </c>
      <c r="BC69" s="31">
        <v>3</v>
      </c>
      <c r="BD69" s="31"/>
      <c r="BE69" s="31">
        <v>1</v>
      </c>
      <c r="BF69" s="31"/>
      <c r="BG69" s="31"/>
      <c r="BH69" s="31"/>
      <c r="BI69" s="31">
        <v>2</v>
      </c>
      <c r="BJ69" s="31"/>
      <c r="BK69" s="31"/>
      <c r="BL69" s="31"/>
      <c r="BM69" s="31"/>
      <c r="BN69" s="31"/>
      <c r="BO69" s="31"/>
      <c r="BP69" s="31"/>
      <c r="BQ69" s="31">
        <v>3</v>
      </c>
      <c r="BR69" s="202">
        <v>1</v>
      </c>
      <c r="BS69" s="31">
        <v>5543</v>
      </c>
      <c r="BT69" s="31">
        <v>346</v>
      </c>
      <c r="BU69" s="31">
        <v>2251</v>
      </c>
      <c r="BV69" s="31">
        <v>2149</v>
      </c>
      <c r="BW69" s="31">
        <v>461</v>
      </c>
      <c r="BX69" s="31">
        <v>58</v>
      </c>
      <c r="BY69" s="31">
        <v>278</v>
      </c>
      <c r="BZ69" s="88"/>
      <c r="CA69" s="88"/>
      <c r="CB69" s="88"/>
      <c r="CC69" s="88"/>
      <c r="CD69" s="88"/>
      <c r="CE69" s="88"/>
      <c r="CF69" s="88"/>
      <c r="CG69" s="34">
        <v>5027</v>
      </c>
      <c r="CH69" s="34">
        <v>1</v>
      </c>
      <c r="CI69" s="34"/>
      <c r="CJ69" s="34"/>
      <c r="CK69" s="34"/>
      <c r="CL69" s="34"/>
      <c r="CM69" s="34"/>
      <c r="CN69" s="34"/>
      <c r="CO69" s="34"/>
      <c r="CP69" s="34"/>
      <c r="CQ69" s="34"/>
      <c r="CR69" s="34"/>
      <c r="CS69" s="34"/>
      <c r="CT69" s="34"/>
      <c r="CU69" s="34"/>
      <c r="CV69" s="34"/>
      <c r="CW69" s="34"/>
      <c r="CX69" s="201"/>
      <c r="CY69" s="34"/>
      <c r="CZ69" s="34"/>
      <c r="DA69" s="34"/>
      <c r="DB69" s="34"/>
      <c r="DC69" s="34"/>
      <c r="DD69" s="34"/>
      <c r="DE69" s="34"/>
      <c r="DF69" s="34"/>
      <c r="DG69" s="34"/>
      <c r="DH69" s="34"/>
      <c r="DI69" s="34"/>
      <c r="DJ69" s="34"/>
      <c r="DK69" s="34"/>
      <c r="DL69" s="34"/>
      <c r="DM69" s="34"/>
      <c r="DN69" s="201"/>
      <c r="DO69" s="34"/>
      <c r="DP69" s="34"/>
      <c r="DQ69" s="34"/>
      <c r="DR69" s="34"/>
      <c r="DS69" s="34"/>
      <c r="DT69" s="34"/>
      <c r="DU69" s="34"/>
      <c r="DV69" s="34"/>
      <c r="DW69" s="34"/>
      <c r="DX69" s="34"/>
      <c r="DY69" s="34"/>
      <c r="DZ69" s="34"/>
      <c r="EA69" s="34"/>
      <c r="EB69" s="34"/>
      <c r="EC69" s="34"/>
      <c r="ED69" s="201"/>
      <c r="EE69" s="34"/>
      <c r="EF69" s="34"/>
      <c r="EG69" s="34"/>
      <c r="EH69" s="34"/>
      <c r="EI69" s="34"/>
      <c r="EJ69" s="34"/>
      <c r="EK69" s="34"/>
      <c r="EL69" s="34"/>
      <c r="EM69" s="34"/>
      <c r="EN69" s="34"/>
      <c r="EO69" s="34"/>
      <c r="EP69" s="34"/>
      <c r="EQ69" s="34"/>
      <c r="ER69" s="34"/>
      <c r="ES69" s="34"/>
      <c r="ET69" s="201"/>
      <c r="EU69" s="34"/>
      <c r="EV69" s="34"/>
      <c r="EW69" s="34"/>
      <c r="EX69" s="34"/>
      <c r="EY69" s="34"/>
      <c r="EZ69" s="34"/>
      <c r="FA69" s="34"/>
      <c r="FB69" s="165"/>
      <c r="FC69" s="165"/>
      <c r="FD69" s="165"/>
      <c r="FE69" s="165"/>
      <c r="FF69" s="165"/>
      <c r="FG69" s="165"/>
      <c r="FH69" s="165"/>
      <c r="FI69" s="34"/>
      <c r="FJ69" s="201"/>
      <c r="FK69" s="32" t="s">
        <v>515</v>
      </c>
      <c r="FL69" s="198" t="s">
        <v>2389</v>
      </c>
      <c r="FM69" s="32" t="s">
        <v>516</v>
      </c>
    </row>
    <row r="70" spans="1:170" ht="15" customHeight="1">
      <c r="A70" s="36" t="s">
        <v>52</v>
      </c>
      <c r="B70" s="58" t="s">
        <v>53</v>
      </c>
      <c r="C70" s="36" t="s">
        <v>175</v>
      </c>
      <c r="D70" s="74">
        <v>44926</v>
      </c>
      <c r="E70" s="58" t="s">
        <v>193</v>
      </c>
      <c r="F70" s="58" t="s">
        <v>191</v>
      </c>
      <c r="G70" s="59">
        <v>19553.464306342001</v>
      </c>
      <c r="H70" s="31">
        <v>2745.2067520109958</v>
      </c>
      <c r="I70" s="31">
        <v>7621.735315159819</v>
      </c>
      <c r="J70" s="31">
        <v>5567.0544366261684</v>
      </c>
      <c r="K70" s="31">
        <v>1053.8219079748451</v>
      </c>
      <c r="L70" s="31">
        <v>405.4557385390828</v>
      </c>
      <c r="M70" s="31">
        <v>305.75657432708073</v>
      </c>
      <c r="N70" s="31">
        <v>159.3500358602557</v>
      </c>
      <c r="O70" s="31">
        <v>198.62938187441208</v>
      </c>
      <c r="P70" s="31">
        <v>210.61774410590348</v>
      </c>
      <c r="Q70" s="31">
        <v>630.11540842945806</v>
      </c>
      <c r="R70" s="31">
        <v>2515.1015159464614</v>
      </c>
      <c r="S70" s="31">
        <v>371.01579739216191</v>
      </c>
      <c r="T70" s="31">
        <v>462.77448577047039</v>
      </c>
      <c r="U70" s="31">
        <v>15005.859936962879</v>
      </c>
      <c r="V70" s="31">
        <v>0.88</v>
      </c>
      <c r="W70" s="31">
        <v>1187.5470533723335</v>
      </c>
      <c r="X70" s="31">
        <v>21.69070933487324</v>
      </c>
      <c r="Y70" s="31">
        <v>20.796832403554426</v>
      </c>
      <c r="Z70" s="31">
        <v>12.909565829204379</v>
      </c>
      <c r="AA70" s="31">
        <v>2.0182253081797903</v>
      </c>
      <c r="AB70" s="31">
        <v>3.36377776484587</v>
      </c>
      <c r="AC70" s="31">
        <v>2.4037927731748696</v>
      </c>
      <c r="AD70" s="31">
        <v>8.4848535875067093</v>
      </c>
      <c r="AE70" s="31">
        <v>12.044086553030972</v>
      </c>
      <c r="AF70" s="31">
        <v>18.652465373353973</v>
      </c>
      <c r="AG70" s="31">
        <v>14.45679948705366</v>
      </c>
      <c r="AH70" s="31">
        <v>11.584462685891971</v>
      </c>
      <c r="AI70" s="31">
        <v>4.7734364803795302</v>
      </c>
      <c r="AJ70" s="31">
        <v>2.6325638194754002</v>
      </c>
      <c r="AK70" s="31">
        <v>1114.9183853856414</v>
      </c>
      <c r="AL70" s="31">
        <v>0.13</v>
      </c>
      <c r="AM70" s="31">
        <v>18071.677857329676</v>
      </c>
      <c r="AN70" s="31">
        <v>662.26691291210579</v>
      </c>
      <c r="AO70" s="31">
        <v>1379.8672082406947</v>
      </c>
      <c r="AP70" s="31">
        <v>1765.9948984225998</v>
      </c>
      <c r="AQ70" s="31">
        <v>419.50459698290376</v>
      </c>
      <c r="AR70" s="31">
        <v>99.62092948475258</v>
      </c>
      <c r="AS70" s="31">
        <v>53.505567243677397</v>
      </c>
      <c r="AT70" s="31">
        <v>150.86518227274897</v>
      </c>
      <c r="AU70" s="31">
        <v>186.58529532138112</v>
      </c>
      <c r="AV70" s="31">
        <v>190.8070470025495</v>
      </c>
      <c r="AW70" s="31">
        <v>611.18572716240442</v>
      </c>
      <c r="AX70" s="31">
        <v>2486.1795511105688</v>
      </c>
      <c r="AY70" s="31">
        <v>362.53747755178239</v>
      </c>
      <c r="AZ70" s="31">
        <v>453.711985630995</v>
      </c>
      <c r="BA70" s="31">
        <v>13629.80559127724</v>
      </c>
      <c r="BB70" s="31">
        <v>0.95</v>
      </c>
      <c r="BC70" s="31">
        <v>294.23939564000011</v>
      </c>
      <c r="BD70" s="31">
        <v>2.0611862300000001</v>
      </c>
      <c r="BE70" s="31">
        <v>11.65303385</v>
      </c>
      <c r="BF70" s="31">
        <v>11.803834170000002</v>
      </c>
      <c r="BG70" s="31">
        <v>4.3966004100000005</v>
      </c>
      <c r="BH70" s="31">
        <v>1.81794463</v>
      </c>
      <c r="BI70" s="31">
        <v>1.4594258699999998</v>
      </c>
      <c r="BJ70" s="31"/>
      <c r="BK70" s="31"/>
      <c r="BL70" s="31">
        <v>1.15823173</v>
      </c>
      <c r="BM70" s="31">
        <v>4.4728817800000007</v>
      </c>
      <c r="BN70" s="31">
        <v>17.337502150000002</v>
      </c>
      <c r="BO70" s="31">
        <v>3.7048833599999997</v>
      </c>
      <c r="BP70" s="31">
        <v>6.4299363199999995</v>
      </c>
      <c r="BQ70" s="31">
        <v>261.13596030000002</v>
      </c>
      <c r="BR70" s="202">
        <v>0.26</v>
      </c>
      <c r="BS70" s="31">
        <v>13221.895682777429</v>
      </c>
      <c r="BT70" s="31">
        <v>2059.187943534017</v>
      </c>
      <c r="BU70" s="31">
        <v>6209.4182406655691</v>
      </c>
      <c r="BV70" s="31">
        <v>3776.3461382043643</v>
      </c>
      <c r="BW70" s="31">
        <v>627.90248527376161</v>
      </c>
      <c r="BX70" s="31">
        <v>300.65308665948436</v>
      </c>
      <c r="BY70" s="31">
        <v>248.38778844022843</v>
      </c>
      <c r="BZ70" s="88"/>
      <c r="CA70" s="88"/>
      <c r="CB70" s="88"/>
      <c r="CC70" s="88"/>
      <c r="CD70" s="88"/>
      <c r="CE70" s="88"/>
      <c r="CF70" s="88"/>
      <c r="CG70" s="34">
        <v>13222.078639267429</v>
      </c>
      <c r="CH70" s="34">
        <v>1</v>
      </c>
      <c r="CI70" s="34"/>
      <c r="CJ70" s="34"/>
      <c r="CK70" s="34"/>
      <c r="CL70" s="34"/>
      <c r="CM70" s="34"/>
      <c r="CN70" s="34"/>
      <c r="CO70" s="34"/>
      <c r="CP70" s="34"/>
      <c r="CQ70" s="34"/>
      <c r="CR70" s="34"/>
      <c r="CS70" s="34"/>
      <c r="CT70" s="34"/>
      <c r="CU70" s="34"/>
      <c r="CV70" s="34"/>
      <c r="CW70" s="34"/>
      <c r="CX70" s="201"/>
      <c r="CY70" s="34"/>
      <c r="CZ70" s="34"/>
      <c r="DA70" s="34"/>
      <c r="DB70" s="34"/>
      <c r="DC70" s="34"/>
      <c r="DD70" s="34"/>
      <c r="DE70" s="34"/>
      <c r="DF70" s="34"/>
      <c r="DG70" s="34"/>
      <c r="DH70" s="34"/>
      <c r="DI70" s="34"/>
      <c r="DJ70" s="34"/>
      <c r="DK70" s="34"/>
      <c r="DL70" s="34"/>
      <c r="DM70" s="34"/>
      <c r="DN70" s="201"/>
      <c r="DO70" s="34"/>
      <c r="DP70" s="34"/>
      <c r="DQ70" s="34"/>
      <c r="DR70" s="34"/>
      <c r="DS70" s="34"/>
      <c r="DT70" s="34"/>
      <c r="DU70" s="34"/>
      <c r="DV70" s="34"/>
      <c r="DW70" s="34"/>
      <c r="DX70" s="34"/>
      <c r="DY70" s="34"/>
      <c r="DZ70" s="34"/>
      <c r="EA70" s="34"/>
      <c r="EB70" s="34"/>
      <c r="EC70" s="34"/>
      <c r="ED70" s="201"/>
      <c r="EE70" s="34"/>
      <c r="EF70" s="34"/>
      <c r="EG70" s="34"/>
      <c r="EH70" s="34"/>
      <c r="EI70" s="34"/>
      <c r="EJ70" s="34"/>
      <c r="EK70" s="34"/>
      <c r="EL70" s="34"/>
      <c r="EM70" s="34"/>
      <c r="EN70" s="34"/>
      <c r="EO70" s="34"/>
      <c r="EP70" s="34"/>
      <c r="EQ70" s="34"/>
      <c r="ER70" s="34"/>
      <c r="ES70" s="34"/>
      <c r="ET70" s="201"/>
      <c r="EU70" s="34"/>
      <c r="EV70" s="34"/>
      <c r="EW70" s="34"/>
      <c r="EX70" s="34"/>
      <c r="EY70" s="34"/>
      <c r="EZ70" s="34"/>
      <c r="FA70" s="34"/>
      <c r="FB70" s="165"/>
      <c r="FC70" s="165"/>
      <c r="FD70" s="165"/>
      <c r="FE70" s="165"/>
      <c r="FF70" s="165"/>
      <c r="FG70" s="165"/>
      <c r="FH70" s="165"/>
      <c r="FI70" s="34"/>
      <c r="FJ70" s="201"/>
      <c r="FK70" s="32" t="s">
        <v>517</v>
      </c>
      <c r="FL70" s="198" t="s">
        <v>2389</v>
      </c>
      <c r="FM70" s="32" t="s">
        <v>272</v>
      </c>
      <c r="FN70" s="28" t="s">
        <v>2397</v>
      </c>
    </row>
    <row r="71" spans="1:170" ht="15" customHeight="1">
      <c r="A71" s="75" t="s">
        <v>124</v>
      </c>
      <c r="B71" s="60" t="s">
        <v>125</v>
      </c>
      <c r="C71" s="36" t="s">
        <v>170</v>
      </c>
      <c r="D71" s="74">
        <v>44926</v>
      </c>
      <c r="E71" s="58" t="s">
        <v>193</v>
      </c>
      <c r="F71" s="58" t="s">
        <v>191</v>
      </c>
      <c r="G71" s="31">
        <v>44465</v>
      </c>
      <c r="H71" s="31">
        <v>8103</v>
      </c>
      <c r="I71" s="31">
        <v>15343</v>
      </c>
      <c r="J71" s="31">
        <v>2620</v>
      </c>
      <c r="K71" s="31">
        <v>3808</v>
      </c>
      <c r="L71" s="31"/>
      <c r="M71" s="31"/>
      <c r="N71" s="31"/>
      <c r="O71" s="31"/>
      <c r="P71" s="31"/>
      <c r="Q71" s="31"/>
      <c r="R71" s="31"/>
      <c r="S71" s="31"/>
      <c r="T71" s="31"/>
      <c r="U71" s="31">
        <v>44465</v>
      </c>
      <c r="V71" s="31">
        <v>0.67179999999999995</v>
      </c>
      <c r="W71" s="31">
        <v>10531</v>
      </c>
      <c r="X71" s="31">
        <v>2337</v>
      </c>
      <c r="Y71" s="31">
        <v>3060</v>
      </c>
      <c r="Z71" s="31">
        <v>447</v>
      </c>
      <c r="AA71" s="31">
        <v>432</v>
      </c>
      <c r="AB71" s="31"/>
      <c r="AC71" s="31"/>
      <c r="AD71" s="31"/>
      <c r="AE71" s="31"/>
      <c r="AF71" s="31"/>
      <c r="AG71" s="31"/>
      <c r="AH71" s="31"/>
      <c r="AI71" s="31"/>
      <c r="AJ71" s="31"/>
      <c r="AK71" s="31">
        <v>10531</v>
      </c>
      <c r="AL71" s="31">
        <v>0.59589999999999999</v>
      </c>
      <c r="AM71" s="31">
        <v>33865</v>
      </c>
      <c r="AN71" s="31">
        <v>5766</v>
      </c>
      <c r="AO71" s="31">
        <v>12283</v>
      </c>
      <c r="AP71" s="31">
        <v>2173</v>
      </c>
      <c r="AQ71" s="31">
        <v>3376</v>
      </c>
      <c r="AR71" s="31"/>
      <c r="AS71" s="31"/>
      <c r="AT71" s="31"/>
      <c r="AU71" s="31"/>
      <c r="AV71" s="31"/>
      <c r="AW71" s="31"/>
      <c r="AX71" s="31"/>
      <c r="AY71" s="31"/>
      <c r="AZ71" s="31"/>
      <c r="BA71" s="31">
        <v>33865</v>
      </c>
      <c r="BB71" s="31">
        <v>0.69679999999999997</v>
      </c>
      <c r="BC71" s="31">
        <v>70</v>
      </c>
      <c r="BD71" s="31"/>
      <c r="BE71" s="31"/>
      <c r="BF71" s="31"/>
      <c r="BG71" s="31"/>
      <c r="BH71" s="31"/>
      <c r="BI71" s="31"/>
      <c r="BJ71" s="31"/>
      <c r="BK71" s="31"/>
      <c r="BL71" s="31"/>
      <c r="BM71" s="31"/>
      <c r="BN71" s="31"/>
      <c r="BO71" s="31"/>
      <c r="BP71" s="31"/>
      <c r="BQ71" s="31">
        <v>70</v>
      </c>
      <c r="BR71" s="202">
        <v>0</v>
      </c>
      <c r="BS71" s="31">
        <v>29873</v>
      </c>
      <c r="BT71" s="31">
        <v>8103</v>
      </c>
      <c r="BU71" s="31">
        <v>15343</v>
      </c>
      <c r="BV71" s="31">
        <v>2620</v>
      </c>
      <c r="BW71" s="31">
        <v>3808</v>
      </c>
      <c r="BX71" s="31"/>
      <c r="BY71" s="31"/>
      <c r="BZ71" s="88"/>
      <c r="CA71" s="88"/>
      <c r="CB71" s="88"/>
      <c r="CC71" s="88"/>
      <c r="CD71" s="88"/>
      <c r="CE71" s="88"/>
      <c r="CF71" s="88"/>
      <c r="CG71" s="34">
        <v>29873</v>
      </c>
      <c r="CH71" s="34">
        <v>1</v>
      </c>
      <c r="CI71" s="34"/>
      <c r="CJ71" s="34"/>
      <c r="CK71" s="34"/>
      <c r="CL71" s="34"/>
      <c r="CM71" s="34"/>
      <c r="CN71" s="34"/>
      <c r="CO71" s="34"/>
      <c r="CP71" s="34"/>
      <c r="CQ71" s="34"/>
      <c r="CR71" s="34"/>
      <c r="CS71" s="34"/>
      <c r="CT71" s="34"/>
      <c r="CU71" s="34"/>
      <c r="CV71" s="34"/>
      <c r="CW71" s="34"/>
      <c r="CX71" s="201"/>
      <c r="CY71" s="34"/>
      <c r="CZ71" s="34"/>
      <c r="DA71" s="34"/>
      <c r="DB71" s="34"/>
      <c r="DC71" s="34"/>
      <c r="DD71" s="34"/>
      <c r="DE71" s="34"/>
      <c r="DF71" s="34"/>
      <c r="DG71" s="34"/>
      <c r="DH71" s="34"/>
      <c r="DI71" s="34"/>
      <c r="DJ71" s="34"/>
      <c r="DK71" s="34"/>
      <c r="DL71" s="34"/>
      <c r="DM71" s="34"/>
      <c r="DN71" s="201"/>
      <c r="DO71" s="34"/>
      <c r="DP71" s="34"/>
      <c r="DQ71" s="34"/>
      <c r="DR71" s="34"/>
      <c r="DS71" s="34"/>
      <c r="DT71" s="34"/>
      <c r="DU71" s="34"/>
      <c r="DV71" s="34"/>
      <c r="DW71" s="34"/>
      <c r="DX71" s="34"/>
      <c r="DY71" s="34"/>
      <c r="DZ71" s="34"/>
      <c r="EA71" s="34"/>
      <c r="EB71" s="34"/>
      <c r="EC71" s="34"/>
      <c r="ED71" s="201"/>
      <c r="EE71" s="34"/>
      <c r="EF71" s="34"/>
      <c r="EG71" s="34"/>
      <c r="EH71" s="34"/>
      <c r="EI71" s="34"/>
      <c r="EJ71" s="34"/>
      <c r="EK71" s="34"/>
      <c r="EL71" s="34"/>
      <c r="EM71" s="34"/>
      <c r="EN71" s="34"/>
      <c r="EO71" s="34"/>
      <c r="EP71" s="34"/>
      <c r="EQ71" s="34"/>
      <c r="ER71" s="34"/>
      <c r="ES71" s="34"/>
      <c r="ET71" s="201"/>
      <c r="EU71" s="34"/>
      <c r="EV71" s="34"/>
      <c r="EW71" s="34"/>
      <c r="EX71" s="34"/>
      <c r="EY71" s="34"/>
      <c r="EZ71" s="34"/>
      <c r="FA71" s="34"/>
      <c r="FB71" s="165"/>
      <c r="FC71" s="165"/>
      <c r="FD71" s="165"/>
      <c r="FE71" s="165"/>
      <c r="FF71" s="165"/>
      <c r="FG71" s="165"/>
      <c r="FH71" s="165"/>
      <c r="FI71" s="34"/>
      <c r="FJ71" s="201"/>
      <c r="FK71" s="32" t="s">
        <v>2325</v>
      </c>
      <c r="FL71" s="198" t="s">
        <v>2389</v>
      </c>
      <c r="FM71" s="32" t="s">
        <v>347</v>
      </c>
    </row>
    <row r="72" spans="1:170" ht="15" customHeight="1">
      <c r="A72" s="36" t="s">
        <v>50</v>
      </c>
      <c r="B72" s="58" t="s">
        <v>51</v>
      </c>
      <c r="C72" s="36" t="s">
        <v>172</v>
      </c>
      <c r="D72" s="74">
        <v>44926</v>
      </c>
      <c r="E72" s="58" t="s">
        <v>193</v>
      </c>
      <c r="F72" s="58" t="s">
        <v>191</v>
      </c>
      <c r="G72" s="31">
        <v>357794.07620117755</v>
      </c>
      <c r="H72" s="31">
        <v>54528.151727882112</v>
      </c>
      <c r="I72" s="31">
        <v>100071.5289204572</v>
      </c>
      <c r="J72" s="31">
        <v>107956.9591678266</v>
      </c>
      <c r="K72" s="31">
        <v>54551.36152826032</v>
      </c>
      <c r="L72" s="31">
        <v>40264.418541844338</v>
      </c>
      <c r="M72" s="31">
        <v>421.65631490694608</v>
      </c>
      <c r="N72" s="31">
        <v>29911.832391720171</v>
      </c>
      <c r="O72" s="31">
        <v>18590.428211385493</v>
      </c>
      <c r="P72" s="31">
        <v>26297.188458323784</v>
      </c>
      <c r="Q72" s="31">
        <v>12670.380814640073</v>
      </c>
      <c r="R72" s="31">
        <v>17611.528113748514</v>
      </c>
      <c r="S72" s="31">
        <v>12021.60440235878</v>
      </c>
      <c r="T72" s="31">
        <v>16411.580718251436</v>
      </c>
      <c r="U72" s="31">
        <v>224279.53309074929</v>
      </c>
      <c r="V72" s="31">
        <v>0.98843842645228797</v>
      </c>
      <c r="W72" s="31">
        <v>63370.438683911016</v>
      </c>
      <c r="X72" s="31">
        <v>3561.9704371313628</v>
      </c>
      <c r="Y72" s="31">
        <v>18990.515824522088</v>
      </c>
      <c r="Z72" s="31">
        <v>15375.154552858312</v>
      </c>
      <c r="AA72" s="31">
        <v>8469.1084874028984</v>
      </c>
      <c r="AB72" s="31">
        <v>16807.707739259793</v>
      </c>
      <c r="AC72" s="31">
        <v>165.98164273656255</v>
      </c>
      <c r="AD72" s="31">
        <v>5561.4269689515186</v>
      </c>
      <c r="AE72" s="31">
        <v>2201.1582253830088</v>
      </c>
      <c r="AF72" s="31">
        <v>2343.7175587774695</v>
      </c>
      <c r="AG72" s="31">
        <v>1364.6441394832466</v>
      </c>
      <c r="AH72" s="31">
        <v>1258.9873205622368</v>
      </c>
      <c r="AI72" s="31">
        <v>957.35236357847111</v>
      </c>
      <c r="AJ72" s="31">
        <v>2405.4261048587773</v>
      </c>
      <c r="AK72" s="31">
        <v>47277.726002316282</v>
      </c>
      <c r="AL72" s="31">
        <v>0.95303963509763678</v>
      </c>
      <c r="AM72" s="31">
        <v>294414.73751726653</v>
      </c>
      <c r="AN72" s="31">
        <v>50965.945400409793</v>
      </c>
      <c r="AO72" s="31">
        <v>81077.365885317995</v>
      </c>
      <c r="AP72" s="31">
        <v>92578.098780561093</v>
      </c>
      <c r="AQ72" s="31">
        <v>46081.2937763152</v>
      </c>
      <c r="AR72" s="31">
        <v>23456.362366864549</v>
      </c>
      <c r="AS72" s="31">
        <v>255.67130779786766</v>
      </c>
      <c r="AT72" s="31">
        <v>24350.40542276865</v>
      </c>
      <c r="AU72" s="31">
        <v>16389.269986002484</v>
      </c>
      <c r="AV72" s="31">
        <v>23953.470899546315</v>
      </c>
      <c r="AW72" s="31">
        <v>11305.736675156826</v>
      </c>
      <c r="AX72" s="31">
        <v>16352.540793186277</v>
      </c>
      <c r="AY72" s="31">
        <v>11064.252038780309</v>
      </c>
      <c r="AZ72" s="31">
        <v>14006.154613392659</v>
      </c>
      <c r="BA72" s="31">
        <v>176992.90708843301</v>
      </c>
      <c r="BB72" s="31">
        <v>0.99789344636242283</v>
      </c>
      <c r="BC72" s="31">
        <v>8.9</v>
      </c>
      <c r="BD72" s="31">
        <v>0.23589034095614514</v>
      </c>
      <c r="BE72" s="31">
        <v>3.6472106171111305</v>
      </c>
      <c r="BF72" s="31">
        <v>3.7058344071995535</v>
      </c>
      <c r="BG72" s="31">
        <v>0.95926454222518243</v>
      </c>
      <c r="BH72" s="31">
        <v>0.34843571999213202</v>
      </c>
      <c r="BI72" s="31">
        <v>3.3643725158564084E-3</v>
      </c>
      <c r="BJ72" s="31"/>
      <c r="BK72" s="31"/>
      <c r="BL72" s="31"/>
      <c r="BM72" s="31"/>
      <c r="BN72" s="31"/>
      <c r="BO72" s="31"/>
      <c r="BP72" s="31"/>
      <c r="BQ72" s="31">
        <v>8.9</v>
      </c>
      <c r="BR72" s="202">
        <v>1</v>
      </c>
      <c r="BS72" s="31">
        <v>268455.12397198001</v>
      </c>
      <c r="BT72" s="31">
        <v>44297.318152396525</v>
      </c>
      <c r="BU72" s="31">
        <v>62491.339046307432</v>
      </c>
      <c r="BV72" s="31">
        <v>82028.066711892636</v>
      </c>
      <c r="BW72" s="31">
        <v>43129.609292682413</v>
      </c>
      <c r="BX72" s="31">
        <v>36425.055164357109</v>
      </c>
      <c r="BY72" s="31">
        <v>83.735604343874257</v>
      </c>
      <c r="BZ72" s="88"/>
      <c r="CA72" s="88"/>
      <c r="CB72" s="88"/>
      <c r="CC72" s="88"/>
      <c r="CD72" s="88"/>
      <c r="CE72" s="88"/>
      <c r="CF72" s="88"/>
      <c r="CG72" s="34">
        <v>202397.67615563885</v>
      </c>
      <c r="CH72" s="34">
        <v>1</v>
      </c>
      <c r="CI72" s="34">
        <v>46621.15534311036</v>
      </c>
      <c r="CJ72" s="34">
        <v>35214.204905628547</v>
      </c>
      <c r="CK72" s="34">
        <v>9932.2831631704339</v>
      </c>
      <c r="CL72" s="34">
        <v>1434.6173734951058</v>
      </c>
      <c r="CM72" s="34">
        <v>5.0088680400002241</v>
      </c>
      <c r="CN72" s="34">
        <v>12.931153369999997</v>
      </c>
      <c r="CO72" s="34">
        <v>22.109879406274057</v>
      </c>
      <c r="CP72" s="34">
        <v>141.73481837775705</v>
      </c>
      <c r="CQ72" s="34">
        <v>603.28704330370226</v>
      </c>
      <c r="CR72" s="34">
        <v>355.2471059531178</v>
      </c>
      <c r="CS72" s="34">
        <v>215.22425317579192</v>
      </c>
      <c r="CT72" s="34">
        <v>230.75954417999998</v>
      </c>
      <c r="CU72" s="34">
        <v>1.1383530000000001E-2</v>
      </c>
      <c r="CV72" s="34">
        <v>2.0363610000000004E-2</v>
      </c>
      <c r="CW72" s="34">
        <v>45074.870830979999</v>
      </c>
      <c r="CX72" s="201">
        <v>1</v>
      </c>
      <c r="CY72" s="34">
        <v>9726.7901529859992</v>
      </c>
      <c r="CZ72" s="34">
        <v>632.65922688996511</v>
      </c>
      <c r="DA72" s="34">
        <v>8950.0856981991983</v>
      </c>
      <c r="DB72" s="34">
        <v>103.99532708056014</v>
      </c>
      <c r="DC72" s="34">
        <v>5.0088680400002241</v>
      </c>
      <c r="DD72" s="34">
        <v>12.931153369999997</v>
      </c>
      <c r="DE72" s="34">
        <v>22.109879406274057</v>
      </c>
      <c r="DF72" s="34">
        <v>141.63993003775704</v>
      </c>
      <c r="DG72" s="34">
        <v>568.74533520222496</v>
      </c>
      <c r="DH72" s="34">
        <v>334.04443641803709</v>
      </c>
      <c r="DI72" s="34">
        <v>214.69592730579191</v>
      </c>
      <c r="DJ72" s="34">
        <v>230.63127868999999</v>
      </c>
      <c r="DK72" s="34"/>
      <c r="DL72" s="34">
        <v>6.1910000000000003E-4</v>
      </c>
      <c r="DM72" s="34">
        <v>8237.0326262321851</v>
      </c>
      <c r="DN72" s="201">
        <v>1</v>
      </c>
      <c r="DO72" s="34">
        <v>36894.365190124365</v>
      </c>
      <c r="DP72" s="34">
        <v>34581.545678738585</v>
      </c>
      <c r="DQ72" s="34">
        <v>982.19746497123572</v>
      </c>
      <c r="DR72" s="34">
        <v>1330.6220464145456</v>
      </c>
      <c r="DS72" s="34"/>
      <c r="DT72" s="34"/>
      <c r="DU72" s="34"/>
      <c r="DV72" s="34">
        <v>9.4888340000000015E-2</v>
      </c>
      <c r="DW72" s="34">
        <v>34.541708101477298</v>
      </c>
      <c r="DX72" s="34">
        <v>21.202669535080705</v>
      </c>
      <c r="DY72" s="34">
        <v>0.52832587000000009</v>
      </c>
      <c r="DZ72" s="34">
        <v>0.12826549000000001</v>
      </c>
      <c r="EA72" s="34">
        <v>1.1383530000000001E-2</v>
      </c>
      <c r="EB72" s="34">
        <v>1.9744510000000003E-2</v>
      </c>
      <c r="EC72" s="34">
        <v>36837.838204747815</v>
      </c>
      <c r="ED72" s="201">
        <v>1</v>
      </c>
      <c r="EE72" s="34"/>
      <c r="EF72" s="34"/>
      <c r="EG72" s="34"/>
      <c r="EH72" s="34"/>
      <c r="EI72" s="34"/>
      <c r="EJ72" s="34"/>
      <c r="EK72" s="34"/>
      <c r="EL72" s="34"/>
      <c r="EM72" s="34"/>
      <c r="EN72" s="34"/>
      <c r="EO72" s="34"/>
      <c r="EP72" s="34"/>
      <c r="EQ72" s="34"/>
      <c r="ER72" s="34"/>
      <c r="ES72" s="34"/>
      <c r="ET72" s="201"/>
      <c r="EU72" s="34">
        <v>46593.071854120375</v>
      </c>
      <c r="EV72" s="34">
        <v>35214.204905628554</v>
      </c>
      <c r="EW72" s="34">
        <v>9904.199674180436</v>
      </c>
      <c r="EX72" s="34">
        <v>1434.6173734951058</v>
      </c>
      <c r="EY72" s="34">
        <v>5.0088680400002241</v>
      </c>
      <c r="EZ72" s="34">
        <v>12.931153369999997</v>
      </c>
      <c r="FA72" s="34">
        <v>22.109879406274057</v>
      </c>
      <c r="FB72" s="165"/>
      <c r="FC72" s="165"/>
      <c r="FD72" s="165"/>
      <c r="FE72" s="165"/>
      <c r="FF72" s="165"/>
      <c r="FG72" s="165"/>
      <c r="FH72" s="165"/>
      <c r="FI72" s="34">
        <v>45074.870830980006</v>
      </c>
      <c r="FJ72" s="201">
        <v>1</v>
      </c>
      <c r="FK72" s="32" t="s">
        <v>518</v>
      </c>
      <c r="FL72" s="198" t="s">
        <v>2389</v>
      </c>
      <c r="FM72" s="32" t="s">
        <v>212</v>
      </c>
    </row>
    <row r="73" spans="1:170" ht="15" customHeight="1">
      <c r="A73" s="36" t="s">
        <v>7</v>
      </c>
      <c r="B73" s="58" t="s">
        <v>8</v>
      </c>
      <c r="C73" s="36" t="s">
        <v>170</v>
      </c>
      <c r="D73" s="74">
        <v>44926</v>
      </c>
      <c r="E73" s="58" t="s">
        <v>193</v>
      </c>
      <c r="F73" s="58" t="s">
        <v>191</v>
      </c>
      <c r="G73" s="59">
        <v>170419</v>
      </c>
      <c r="H73" s="31">
        <v>42691</v>
      </c>
      <c r="I73" s="31">
        <v>56328</v>
      </c>
      <c r="J73" s="31">
        <v>26273</v>
      </c>
      <c r="K73" s="31">
        <v>20270</v>
      </c>
      <c r="L73" s="31">
        <v>1244</v>
      </c>
      <c r="M73" s="31">
        <v>7798</v>
      </c>
      <c r="N73" s="31">
        <v>9021</v>
      </c>
      <c r="O73" s="31">
        <v>3646</v>
      </c>
      <c r="P73" s="31">
        <v>2824</v>
      </c>
      <c r="Q73" s="31">
        <v>3949</v>
      </c>
      <c r="R73" s="31">
        <v>4879</v>
      </c>
      <c r="S73" s="31">
        <v>5928</v>
      </c>
      <c r="T73" s="31">
        <v>9725</v>
      </c>
      <c r="U73" s="31">
        <v>130447</v>
      </c>
      <c r="V73" s="31">
        <v>0.88</v>
      </c>
      <c r="W73" s="31">
        <v>34464</v>
      </c>
      <c r="X73" s="31">
        <v>2125</v>
      </c>
      <c r="Y73" s="31">
        <v>6052</v>
      </c>
      <c r="Z73" s="31">
        <v>3034</v>
      </c>
      <c r="AA73" s="31">
        <v>16754</v>
      </c>
      <c r="AB73" s="31">
        <v>388</v>
      </c>
      <c r="AC73" s="31">
        <v>1371</v>
      </c>
      <c r="AD73" s="31">
        <v>828</v>
      </c>
      <c r="AE73" s="31">
        <v>566</v>
      </c>
      <c r="AF73" s="31">
        <v>619</v>
      </c>
      <c r="AG73" s="31">
        <v>598</v>
      </c>
      <c r="AH73" s="31">
        <v>344</v>
      </c>
      <c r="AI73" s="31">
        <v>418</v>
      </c>
      <c r="AJ73" s="31">
        <v>497</v>
      </c>
      <c r="AK73" s="31">
        <v>30594</v>
      </c>
      <c r="AL73" s="31">
        <v>0.85</v>
      </c>
      <c r="AM73" s="31">
        <v>135598</v>
      </c>
      <c r="AN73" s="31">
        <v>40562</v>
      </c>
      <c r="AO73" s="31">
        <v>50213</v>
      </c>
      <c r="AP73" s="31">
        <v>23023</v>
      </c>
      <c r="AQ73" s="31">
        <v>3515</v>
      </c>
      <c r="AR73" s="31">
        <v>855</v>
      </c>
      <c r="AS73" s="31">
        <v>6424</v>
      </c>
      <c r="AT73" s="31">
        <v>8193</v>
      </c>
      <c r="AU73" s="31">
        <v>3080</v>
      </c>
      <c r="AV73" s="31">
        <v>2194</v>
      </c>
      <c r="AW73" s="31">
        <v>3350</v>
      </c>
      <c r="AX73" s="31">
        <v>4534</v>
      </c>
      <c r="AY73" s="31">
        <v>5510</v>
      </c>
      <c r="AZ73" s="31">
        <v>9226</v>
      </c>
      <c r="BA73" s="31">
        <v>99511</v>
      </c>
      <c r="BB73" s="31">
        <v>0.89</v>
      </c>
      <c r="BC73" s="31">
        <v>357</v>
      </c>
      <c r="BD73" s="31">
        <v>4</v>
      </c>
      <c r="BE73" s="31">
        <v>63</v>
      </c>
      <c r="BF73" s="31">
        <v>216</v>
      </c>
      <c r="BG73" s="31">
        <v>1</v>
      </c>
      <c r="BH73" s="31">
        <v>1</v>
      </c>
      <c r="BI73" s="31">
        <v>3</v>
      </c>
      <c r="BJ73" s="31">
        <v>0</v>
      </c>
      <c r="BK73" s="31">
        <v>0</v>
      </c>
      <c r="BL73" s="31">
        <v>11</v>
      </c>
      <c r="BM73" s="31">
        <v>1</v>
      </c>
      <c r="BN73" s="31">
        <v>1</v>
      </c>
      <c r="BO73" s="31">
        <v>0</v>
      </c>
      <c r="BP73" s="31">
        <v>2</v>
      </c>
      <c r="BQ73" s="31">
        <v>342</v>
      </c>
      <c r="BR73" s="202">
        <v>0.8</v>
      </c>
      <c r="BS73" s="31">
        <v>116468</v>
      </c>
      <c r="BT73" s="31">
        <v>28907</v>
      </c>
      <c r="BU73" s="31">
        <v>43469</v>
      </c>
      <c r="BV73" s="31">
        <v>19348</v>
      </c>
      <c r="BW73" s="31">
        <v>17538</v>
      </c>
      <c r="BX73" s="31">
        <v>273</v>
      </c>
      <c r="BY73" s="31">
        <v>6933</v>
      </c>
      <c r="BZ73" s="88">
        <v>0</v>
      </c>
      <c r="CA73" s="88">
        <v>0</v>
      </c>
      <c r="CB73" s="88">
        <v>0</v>
      </c>
      <c r="CC73" s="88">
        <v>0</v>
      </c>
      <c r="CD73" s="88">
        <v>0</v>
      </c>
      <c r="CE73" s="88">
        <v>0</v>
      </c>
      <c r="CF73" s="88">
        <v>0</v>
      </c>
      <c r="CG73" s="34">
        <v>116468</v>
      </c>
      <c r="CH73" s="34">
        <v>1</v>
      </c>
      <c r="CI73" s="34">
        <v>2540</v>
      </c>
      <c r="CJ73" s="34">
        <v>37</v>
      </c>
      <c r="CK73" s="34">
        <v>0</v>
      </c>
      <c r="CL73" s="34">
        <v>1117</v>
      </c>
      <c r="CM73" s="34">
        <v>22</v>
      </c>
      <c r="CN73" s="34">
        <v>0</v>
      </c>
      <c r="CO73" s="34">
        <v>47</v>
      </c>
      <c r="CP73" s="34">
        <v>0</v>
      </c>
      <c r="CQ73" s="34">
        <v>0</v>
      </c>
      <c r="CR73" s="34">
        <v>0</v>
      </c>
      <c r="CS73" s="34">
        <v>0</v>
      </c>
      <c r="CT73" s="34">
        <v>0</v>
      </c>
      <c r="CU73" s="34">
        <v>0</v>
      </c>
      <c r="CV73" s="34">
        <v>0</v>
      </c>
      <c r="CW73" s="34">
        <v>2540</v>
      </c>
      <c r="CX73" s="201">
        <v>0.48</v>
      </c>
      <c r="CY73" s="34">
        <v>821</v>
      </c>
      <c r="CZ73" s="34">
        <v>15</v>
      </c>
      <c r="DA73" s="34">
        <v>0</v>
      </c>
      <c r="DB73" s="34">
        <v>126</v>
      </c>
      <c r="DC73" s="34">
        <v>22</v>
      </c>
      <c r="DD73" s="34">
        <v>0</v>
      </c>
      <c r="DE73" s="34">
        <v>47</v>
      </c>
      <c r="DF73" s="34">
        <v>0</v>
      </c>
      <c r="DG73" s="34">
        <v>0</v>
      </c>
      <c r="DH73" s="34">
        <v>0</v>
      </c>
      <c r="DI73" s="34">
        <v>0</v>
      </c>
      <c r="DJ73" s="34">
        <v>0</v>
      </c>
      <c r="DK73" s="34">
        <v>0</v>
      </c>
      <c r="DL73" s="34">
        <v>0</v>
      </c>
      <c r="DM73" s="34">
        <v>821</v>
      </c>
      <c r="DN73" s="201">
        <v>0.26</v>
      </c>
      <c r="DO73" s="34">
        <v>1699</v>
      </c>
      <c r="DP73" s="34">
        <v>22</v>
      </c>
      <c r="DQ73" s="34">
        <v>0</v>
      </c>
      <c r="DR73" s="34">
        <v>990</v>
      </c>
      <c r="DS73" s="34">
        <v>0</v>
      </c>
      <c r="DT73" s="34">
        <v>0</v>
      </c>
      <c r="DU73" s="34">
        <v>0</v>
      </c>
      <c r="DV73" s="34">
        <v>0</v>
      </c>
      <c r="DW73" s="34">
        <v>0</v>
      </c>
      <c r="DX73" s="34">
        <v>0</v>
      </c>
      <c r="DY73" s="34">
        <v>0</v>
      </c>
      <c r="DZ73" s="34">
        <v>0</v>
      </c>
      <c r="EA73" s="34">
        <v>0</v>
      </c>
      <c r="EB73" s="34">
        <v>0</v>
      </c>
      <c r="EC73" s="34">
        <v>1699</v>
      </c>
      <c r="ED73" s="201">
        <v>0.59</v>
      </c>
      <c r="EE73" s="34">
        <v>20</v>
      </c>
      <c r="EF73" s="34">
        <v>0</v>
      </c>
      <c r="EG73" s="34">
        <v>0</v>
      </c>
      <c r="EH73" s="34">
        <v>1</v>
      </c>
      <c r="EI73" s="34">
        <v>0</v>
      </c>
      <c r="EJ73" s="34">
        <v>0</v>
      </c>
      <c r="EK73" s="34">
        <v>0</v>
      </c>
      <c r="EL73" s="34">
        <v>0</v>
      </c>
      <c r="EM73" s="34">
        <v>0</v>
      </c>
      <c r="EN73" s="34">
        <v>0</v>
      </c>
      <c r="EO73" s="34">
        <v>0</v>
      </c>
      <c r="EP73" s="34">
        <v>0</v>
      </c>
      <c r="EQ73" s="34">
        <v>0</v>
      </c>
      <c r="ER73" s="34">
        <v>0</v>
      </c>
      <c r="ES73" s="34">
        <v>20</v>
      </c>
      <c r="ET73" s="201">
        <v>0.06</v>
      </c>
      <c r="EU73" s="34">
        <v>1222</v>
      </c>
      <c r="EV73" s="34">
        <v>37</v>
      </c>
      <c r="EW73" s="34">
        <v>0</v>
      </c>
      <c r="EX73" s="34">
        <v>1116</v>
      </c>
      <c r="EY73" s="34">
        <v>22</v>
      </c>
      <c r="EZ73" s="34">
        <v>0</v>
      </c>
      <c r="FA73" s="34">
        <v>47</v>
      </c>
      <c r="FB73" s="165">
        <v>0</v>
      </c>
      <c r="FC73" s="165">
        <v>0</v>
      </c>
      <c r="FD73" s="165">
        <v>0</v>
      </c>
      <c r="FE73" s="165">
        <v>0</v>
      </c>
      <c r="FF73" s="165">
        <v>0</v>
      </c>
      <c r="FG73" s="165">
        <v>0</v>
      </c>
      <c r="FH73" s="165">
        <v>0</v>
      </c>
      <c r="FI73" s="34">
        <v>1222</v>
      </c>
      <c r="FJ73" s="201">
        <v>1</v>
      </c>
      <c r="FK73" s="32" t="s">
        <v>519</v>
      </c>
      <c r="FL73" s="198" t="s">
        <v>2389</v>
      </c>
      <c r="FM73" s="32" t="s">
        <v>288</v>
      </c>
    </row>
    <row r="74" spans="1:170" ht="15" customHeight="1">
      <c r="A74" s="36" t="s">
        <v>238</v>
      </c>
      <c r="B74" s="58" t="s">
        <v>239</v>
      </c>
      <c r="C74" s="36" t="s">
        <v>165</v>
      </c>
      <c r="D74" s="74">
        <v>44926</v>
      </c>
      <c r="E74" s="58" t="s">
        <v>193</v>
      </c>
      <c r="F74" s="58" t="s">
        <v>191</v>
      </c>
      <c r="G74" s="59">
        <v>37379.358699999997</v>
      </c>
      <c r="H74" s="31">
        <v>6212.0178999999998</v>
      </c>
      <c r="I74" s="31">
        <v>6811.2361000000001</v>
      </c>
      <c r="J74" s="31">
        <v>9299.6427999999996</v>
      </c>
      <c r="K74" s="31">
        <v>5535.2277999999997</v>
      </c>
      <c r="L74" s="31">
        <v>4518.3644000000004</v>
      </c>
      <c r="M74" s="31">
        <v>3574.5120999999999</v>
      </c>
      <c r="N74" s="31">
        <v>4417.0351000000001</v>
      </c>
      <c r="O74" s="31">
        <v>2599.4436000000001</v>
      </c>
      <c r="P74" s="31">
        <v>3973.1365999999998</v>
      </c>
      <c r="Q74" s="31">
        <v>1937.4747</v>
      </c>
      <c r="R74" s="31">
        <v>1312.8296</v>
      </c>
      <c r="S74" s="31">
        <v>1266.4666999999999</v>
      </c>
      <c r="T74" s="31">
        <v>708.09519999999998</v>
      </c>
      <c r="U74" s="31">
        <v>21164.877199999999</v>
      </c>
      <c r="V74" s="31">
        <v>0.88289399999999996</v>
      </c>
      <c r="W74" s="31">
        <v>33.738399999999999</v>
      </c>
      <c r="X74" s="31">
        <v>4.0624000000000002</v>
      </c>
      <c r="Y74" s="31">
        <v>3.4304999999999999</v>
      </c>
      <c r="Z74" s="31">
        <v>2.4944000000000002</v>
      </c>
      <c r="AA74" s="31">
        <v>2.5966999999999998</v>
      </c>
      <c r="AB74" s="31">
        <v>4.3471000000000002</v>
      </c>
      <c r="AC74" s="31">
        <v>3.3288000000000002</v>
      </c>
      <c r="AD74" s="31">
        <v>0</v>
      </c>
      <c r="AE74" s="31">
        <v>0.99450000000000005</v>
      </c>
      <c r="AF74" s="31">
        <v>0.11609999999999999</v>
      </c>
      <c r="AG74" s="31">
        <v>0.67549999999999999</v>
      </c>
      <c r="AH74" s="31">
        <v>0</v>
      </c>
      <c r="AI74" s="31">
        <v>0.27639999999999998</v>
      </c>
      <c r="AJ74" s="31">
        <v>0</v>
      </c>
      <c r="AK74" s="31">
        <v>31.675999999999998</v>
      </c>
      <c r="AL74" s="31">
        <v>0.56959300000000002</v>
      </c>
      <c r="AM74" s="31">
        <v>37345.620199999998</v>
      </c>
      <c r="AN74" s="31">
        <v>6207.9553999999998</v>
      </c>
      <c r="AO74" s="31">
        <v>6807.8055000000004</v>
      </c>
      <c r="AP74" s="31">
        <v>9297.1484</v>
      </c>
      <c r="AQ74" s="31">
        <v>5532.6310999999996</v>
      </c>
      <c r="AR74" s="31">
        <v>4514.0173000000004</v>
      </c>
      <c r="AS74" s="31">
        <v>3571.1833000000001</v>
      </c>
      <c r="AT74" s="31">
        <v>4417.0351000000001</v>
      </c>
      <c r="AU74" s="31">
        <v>2598.4490999999998</v>
      </c>
      <c r="AV74" s="31">
        <v>3973.0205000000001</v>
      </c>
      <c r="AW74" s="31">
        <v>1936.7991999999999</v>
      </c>
      <c r="AX74" s="31">
        <v>1312.8296</v>
      </c>
      <c r="AY74" s="31">
        <v>1266.1904</v>
      </c>
      <c r="AZ74" s="31">
        <v>708.09519999999998</v>
      </c>
      <c r="BA74" s="31">
        <v>21133.2012</v>
      </c>
      <c r="BB74" s="31">
        <v>0.88336400000000004</v>
      </c>
      <c r="BC74" s="31">
        <v>0</v>
      </c>
      <c r="BD74" s="31">
        <v>0</v>
      </c>
      <c r="BE74" s="31">
        <v>0</v>
      </c>
      <c r="BF74" s="31">
        <v>0</v>
      </c>
      <c r="BG74" s="31">
        <v>0</v>
      </c>
      <c r="BH74" s="31">
        <v>0</v>
      </c>
      <c r="BI74" s="31">
        <v>0</v>
      </c>
      <c r="BJ74" s="31">
        <v>0</v>
      </c>
      <c r="BK74" s="31">
        <v>0</v>
      </c>
      <c r="BL74" s="31">
        <v>0</v>
      </c>
      <c r="BM74" s="31">
        <v>0</v>
      </c>
      <c r="BN74" s="31">
        <v>0</v>
      </c>
      <c r="BO74" s="31">
        <v>0</v>
      </c>
      <c r="BP74" s="31">
        <v>0</v>
      </c>
      <c r="BQ74" s="31">
        <v>0</v>
      </c>
      <c r="BR74" s="202">
        <v>0</v>
      </c>
      <c r="BS74" s="31">
        <v>18686.350699999999</v>
      </c>
      <c r="BT74" s="31">
        <v>3113.1039999999998</v>
      </c>
      <c r="BU74" s="31">
        <v>2203.5158999999999</v>
      </c>
      <c r="BV74" s="31">
        <v>3732.8656000000001</v>
      </c>
      <c r="BW74" s="31">
        <v>3301.7593999999999</v>
      </c>
      <c r="BX74" s="31">
        <v>3500.1887000000002</v>
      </c>
      <c r="BY74" s="31">
        <v>2834.9171999999999</v>
      </c>
      <c r="BZ74" s="88">
        <v>0</v>
      </c>
      <c r="CA74" s="88">
        <v>0</v>
      </c>
      <c r="CB74" s="88">
        <v>0</v>
      </c>
      <c r="CC74" s="88">
        <v>0</v>
      </c>
      <c r="CD74" s="88">
        <v>0</v>
      </c>
      <c r="CE74" s="88">
        <v>0</v>
      </c>
      <c r="CF74" s="88">
        <v>0</v>
      </c>
      <c r="CG74" s="34">
        <v>18686.350699999999</v>
      </c>
      <c r="CH74" s="34">
        <v>1</v>
      </c>
      <c r="CI74" s="34">
        <v>0</v>
      </c>
      <c r="CJ74" s="34">
        <v>0</v>
      </c>
      <c r="CK74" s="34">
        <v>0</v>
      </c>
      <c r="CL74" s="34">
        <v>0</v>
      </c>
      <c r="CM74" s="34">
        <v>0</v>
      </c>
      <c r="CN74" s="34">
        <v>0</v>
      </c>
      <c r="CO74" s="34">
        <v>0</v>
      </c>
      <c r="CP74" s="34">
        <v>0</v>
      </c>
      <c r="CQ74" s="34">
        <v>0</v>
      </c>
      <c r="CR74" s="34">
        <v>0</v>
      </c>
      <c r="CS74" s="34">
        <v>0</v>
      </c>
      <c r="CT74" s="34">
        <v>0</v>
      </c>
      <c r="CU74" s="34">
        <v>0</v>
      </c>
      <c r="CV74" s="34">
        <v>0</v>
      </c>
      <c r="CW74" s="34">
        <v>0</v>
      </c>
      <c r="CX74" s="201">
        <v>0</v>
      </c>
      <c r="CY74" s="34"/>
      <c r="CZ74" s="34"/>
      <c r="DA74" s="34"/>
      <c r="DB74" s="34"/>
      <c r="DC74" s="34"/>
      <c r="DD74" s="34"/>
      <c r="DE74" s="34"/>
      <c r="DF74" s="34"/>
      <c r="DG74" s="34"/>
      <c r="DH74" s="34"/>
      <c r="DI74" s="34"/>
      <c r="DJ74" s="34"/>
      <c r="DK74" s="34"/>
      <c r="DL74" s="34"/>
      <c r="DM74" s="34"/>
      <c r="DN74" s="201"/>
      <c r="DO74" s="34"/>
      <c r="DP74" s="34"/>
      <c r="DQ74" s="34"/>
      <c r="DR74" s="34"/>
      <c r="DS74" s="34"/>
      <c r="DT74" s="34"/>
      <c r="DU74" s="34"/>
      <c r="DV74" s="34"/>
      <c r="DW74" s="34"/>
      <c r="DX74" s="34"/>
      <c r="DY74" s="34"/>
      <c r="DZ74" s="34"/>
      <c r="EA74" s="34"/>
      <c r="EB74" s="34"/>
      <c r="EC74" s="34"/>
      <c r="ED74" s="201"/>
      <c r="EE74" s="34"/>
      <c r="EF74" s="34"/>
      <c r="EG74" s="34"/>
      <c r="EH74" s="34"/>
      <c r="EI74" s="34"/>
      <c r="EJ74" s="34"/>
      <c r="EK74" s="34"/>
      <c r="EL74" s="34"/>
      <c r="EM74" s="34"/>
      <c r="EN74" s="34"/>
      <c r="EO74" s="34"/>
      <c r="EP74" s="34"/>
      <c r="EQ74" s="34"/>
      <c r="ER74" s="34"/>
      <c r="ES74" s="34"/>
      <c r="ET74" s="201"/>
      <c r="EU74" s="34"/>
      <c r="EV74" s="34"/>
      <c r="EW74" s="34"/>
      <c r="EX74" s="34"/>
      <c r="EY74" s="34"/>
      <c r="EZ74" s="34"/>
      <c r="FA74" s="34"/>
      <c r="FB74" s="165"/>
      <c r="FC74" s="165"/>
      <c r="FD74" s="165"/>
      <c r="FE74" s="165"/>
      <c r="FF74" s="165"/>
      <c r="FG74" s="165"/>
      <c r="FH74" s="165"/>
      <c r="FI74" s="34"/>
      <c r="FJ74" s="201"/>
      <c r="FK74" s="32" t="s">
        <v>520</v>
      </c>
      <c r="FL74" s="32" t="s">
        <v>521</v>
      </c>
      <c r="FM74" s="32" t="s">
        <v>259</v>
      </c>
    </row>
    <row r="75" spans="1:170" ht="15" customHeight="1">
      <c r="A75" s="36" t="s">
        <v>149</v>
      </c>
      <c r="B75" s="58" t="s">
        <v>376</v>
      </c>
      <c r="C75" s="36" t="s">
        <v>162</v>
      </c>
      <c r="D75" s="74">
        <v>44926</v>
      </c>
      <c r="E75" s="58"/>
      <c r="F75" s="58"/>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202"/>
      <c r="BS75" s="31"/>
      <c r="BT75" s="31"/>
      <c r="BU75" s="31"/>
      <c r="BV75" s="31"/>
      <c r="BW75" s="31"/>
      <c r="BX75" s="31"/>
      <c r="BY75" s="31"/>
      <c r="BZ75" s="88"/>
      <c r="CA75" s="88"/>
      <c r="CB75" s="88"/>
      <c r="CC75" s="88"/>
      <c r="CD75" s="88"/>
      <c r="CE75" s="88"/>
      <c r="CF75" s="88"/>
      <c r="CG75" s="34"/>
      <c r="CH75" s="34"/>
      <c r="CI75" s="34"/>
      <c r="CJ75" s="34"/>
      <c r="CK75" s="34"/>
      <c r="CL75" s="34"/>
      <c r="CM75" s="34"/>
      <c r="CN75" s="34"/>
      <c r="CO75" s="34"/>
      <c r="CP75" s="34"/>
      <c r="CQ75" s="34"/>
      <c r="CR75" s="34"/>
      <c r="CS75" s="34"/>
      <c r="CT75" s="34"/>
      <c r="CU75" s="34"/>
      <c r="CV75" s="34"/>
      <c r="CW75" s="34"/>
      <c r="CX75" s="201"/>
      <c r="CY75" s="34"/>
      <c r="CZ75" s="34"/>
      <c r="DA75" s="34"/>
      <c r="DB75" s="34"/>
      <c r="DC75" s="34"/>
      <c r="DD75" s="34"/>
      <c r="DE75" s="34"/>
      <c r="DF75" s="34"/>
      <c r="DG75" s="34"/>
      <c r="DH75" s="34"/>
      <c r="DI75" s="34"/>
      <c r="DJ75" s="34"/>
      <c r="DK75" s="34"/>
      <c r="DL75" s="34"/>
      <c r="DM75" s="34"/>
      <c r="DN75" s="201"/>
      <c r="DO75" s="34"/>
      <c r="DP75" s="34"/>
      <c r="DQ75" s="34"/>
      <c r="DR75" s="34"/>
      <c r="DS75" s="34"/>
      <c r="DT75" s="34"/>
      <c r="DU75" s="34"/>
      <c r="DV75" s="34"/>
      <c r="DW75" s="34"/>
      <c r="DX75" s="34"/>
      <c r="DY75" s="34"/>
      <c r="DZ75" s="34"/>
      <c r="EA75" s="34"/>
      <c r="EB75" s="34"/>
      <c r="EC75" s="34"/>
      <c r="ED75" s="201"/>
      <c r="EE75" s="34"/>
      <c r="EF75" s="34"/>
      <c r="EG75" s="34"/>
      <c r="EH75" s="34"/>
      <c r="EI75" s="34"/>
      <c r="EJ75" s="34"/>
      <c r="EK75" s="34"/>
      <c r="EL75" s="34"/>
      <c r="EM75" s="34"/>
      <c r="EN75" s="34"/>
      <c r="EO75" s="34"/>
      <c r="EP75" s="34"/>
      <c r="EQ75" s="34"/>
      <c r="ER75" s="34"/>
      <c r="ES75" s="34"/>
      <c r="ET75" s="201"/>
      <c r="EU75" s="34"/>
      <c r="EV75" s="34"/>
      <c r="EW75" s="34"/>
      <c r="EX75" s="34"/>
      <c r="EY75" s="34"/>
      <c r="EZ75" s="34"/>
      <c r="FA75" s="34"/>
      <c r="FB75" s="165"/>
      <c r="FC75" s="165"/>
      <c r="FD75" s="165"/>
      <c r="FE75" s="165"/>
      <c r="FF75" s="165"/>
      <c r="FG75" s="165"/>
      <c r="FH75" s="165"/>
      <c r="FI75" s="34"/>
      <c r="FJ75" s="201"/>
      <c r="FK75" s="32" t="s">
        <v>522</v>
      </c>
      <c r="FL75" s="198" t="s">
        <v>2389</v>
      </c>
      <c r="FM75" s="32" t="s">
        <v>226</v>
      </c>
    </row>
    <row r="76" spans="1:170" ht="15" customHeight="1">
      <c r="A76" s="36" t="s">
        <v>4</v>
      </c>
      <c r="B76" s="58" t="s">
        <v>144</v>
      </c>
      <c r="C76" s="36" t="s">
        <v>165</v>
      </c>
      <c r="D76" s="74">
        <v>44926</v>
      </c>
      <c r="E76" s="58" t="s">
        <v>193</v>
      </c>
      <c r="F76" s="58" t="s">
        <v>191</v>
      </c>
      <c r="G76" s="31">
        <v>100934</v>
      </c>
      <c r="H76" s="31">
        <v>6909</v>
      </c>
      <c r="I76" s="31">
        <v>12185</v>
      </c>
      <c r="J76" s="31">
        <v>8616</v>
      </c>
      <c r="K76" s="31">
        <v>6206</v>
      </c>
      <c r="L76" s="31">
        <v>7149</v>
      </c>
      <c r="M76" s="31">
        <v>9661</v>
      </c>
      <c r="N76" s="31">
        <v>912</v>
      </c>
      <c r="O76" s="31">
        <v>2791</v>
      </c>
      <c r="P76" s="31">
        <v>2474</v>
      </c>
      <c r="Q76" s="31">
        <v>1847</v>
      </c>
      <c r="R76" s="31">
        <v>1400</v>
      </c>
      <c r="S76" s="31">
        <v>2035</v>
      </c>
      <c r="T76" s="31">
        <v>810</v>
      </c>
      <c r="U76" s="31">
        <v>88663</v>
      </c>
      <c r="V76" s="31">
        <v>38886</v>
      </c>
      <c r="W76" s="31">
        <v>22523</v>
      </c>
      <c r="X76" s="31">
        <v>301</v>
      </c>
      <c r="Y76" s="31">
        <v>94</v>
      </c>
      <c r="Z76" s="31">
        <v>364</v>
      </c>
      <c r="AA76" s="31">
        <v>26</v>
      </c>
      <c r="AB76" s="31">
        <v>78</v>
      </c>
      <c r="AC76" s="31">
        <v>392</v>
      </c>
      <c r="AD76" s="31">
        <v>83</v>
      </c>
      <c r="AE76" s="31">
        <v>133</v>
      </c>
      <c r="AF76" s="31">
        <v>113</v>
      </c>
      <c r="AG76" s="31">
        <v>38</v>
      </c>
      <c r="AH76" s="31">
        <v>43</v>
      </c>
      <c r="AI76" s="31">
        <v>17</v>
      </c>
      <c r="AJ76" s="31">
        <v>124</v>
      </c>
      <c r="AK76" s="31">
        <v>21972</v>
      </c>
      <c r="AL76" s="31">
        <v>1056</v>
      </c>
      <c r="AM76" s="31">
        <v>78412</v>
      </c>
      <c r="AN76" s="31">
        <v>6605</v>
      </c>
      <c r="AO76" s="31">
        <v>12091</v>
      </c>
      <c r="AP76" s="31">
        <v>8252</v>
      </c>
      <c r="AQ76" s="31">
        <v>6180</v>
      </c>
      <c r="AR76" s="31">
        <v>7071</v>
      </c>
      <c r="AS76" s="31">
        <v>9269</v>
      </c>
      <c r="AT76" s="31">
        <v>830</v>
      </c>
      <c r="AU76" s="31">
        <v>2659</v>
      </c>
      <c r="AV76" s="31">
        <v>2361</v>
      </c>
      <c r="AW76" s="31">
        <v>1810</v>
      </c>
      <c r="AX76" s="31">
        <v>1357</v>
      </c>
      <c r="AY76" s="31">
        <v>2018</v>
      </c>
      <c r="AZ76" s="31">
        <v>686</v>
      </c>
      <c r="BA76" s="31">
        <v>66691</v>
      </c>
      <c r="BB76" s="31">
        <v>37830</v>
      </c>
      <c r="BC76" s="31"/>
      <c r="BD76" s="31">
        <v>0</v>
      </c>
      <c r="BE76" s="31">
        <v>0</v>
      </c>
      <c r="BF76" s="31">
        <v>0</v>
      </c>
      <c r="BG76" s="31">
        <v>0</v>
      </c>
      <c r="BH76" s="31">
        <v>0</v>
      </c>
      <c r="BI76" s="31">
        <v>0</v>
      </c>
      <c r="BJ76" s="31">
        <v>0</v>
      </c>
      <c r="BK76" s="31">
        <v>0</v>
      </c>
      <c r="BL76" s="31">
        <v>0</v>
      </c>
      <c r="BM76" s="31">
        <v>0</v>
      </c>
      <c r="BN76" s="31">
        <v>0</v>
      </c>
      <c r="BO76" s="31">
        <v>0</v>
      </c>
      <c r="BP76" s="31">
        <v>0</v>
      </c>
      <c r="BQ76" s="31"/>
      <c r="BR76" s="202"/>
      <c r="BS76" s="31">
        <v>38886</v>
      </c>
      <c r="BT76" s="31">
        <v>5562</v>
      </c>
      <c r="BU76" s="31">
        <v>9400</v>
      </c>
      <c r="BV76" s="31">
        <v>6111</v>
      </c>
      <c r="BW76" s="31">
        <v>4382</v>
      </c>
      <c r="BX76" s="31">
        <v>5902</v>
      </c>
      <c r="BY76" s="31">
        <v>7529</v>
      </c>
      <c r="BZ76" s="88"/>
      <c r="CA76" s="88"/>
      <c r="CB76" s="88"/>
      <c r="CC76" s="88"/>
      <c r="CD76" s="88"/>
      <c r="CE76" s="88"/>
      <c r="CF76" s="88"/>
      <c r="CG76" s="34">
        <v>38886</v>
      </c>
      <c r="CH76" s="34">
        <v>38886</v>
      </c>
      <c r="CI76" s="34">
        <v>360</v>
      </c>
      <c r="CJ76" s="34">
        <v>0</v>
      </c>
      <c r="CK76" s="34">
        <v>0</v>
      </c>
      <c r="CL76" s="34">
        <v>0</v>
      </c>
      <c r="CM76" s="34">
        <v>0</v>
      </c>
      <c r="CN76" s="34">
        <v>0</v>
      </c>
      <c r="CO76" s="34">
        <v>0</v>
      </c>
      <c r="CP76" s="34">
        <v>0</v>
      </c>
      <c r="CQ76" s="34">
        <v>0</v>
      </c>
      <c r="CR76" s="34">
        <v>0</v>
      </c>
      <c r="CS76" s="34">
        <v>0</v>
      </c>
      <c r="CT76" s="34">
        <v>0</v>
      </c>
      <c r="CU76" s="34">
        <v>0</v>
      </c>
      <c r="CV76" s="34">
        <v>0</v>
      </c>
      <c r="CW76" s="34">
        <v>360</v>
      </c>
      <c r="CX76" s="201">
        <v>0</v>
      </c>
      <c r="CY76" s="34">
        <v>117</v>
      </c>
      <c r="CZ76" s="34">
        <v>0</v>
      </c>
      <c r="DA76" s="34">
        <v>0</v>
      </c>
      <c r="DB76" s="34">
        <v>0</v>
      </c>
      <c r="DC76" s="34">
        <v>0</v>
      </c>
      <c r="DD76" s="34">
        <v>0</v>
      </c>
      <c r="DE76" s="34">
        <v>0</v>
      </c>
      <c r="DF76" s="34">
        <v>0</v>
      </c>
      <c r="DG76" s="34">
        <v>0</v>
      </c>
      <c r="DH76" s="34">
        <v>0</v>
      </c>
      <c r="DI76" s="34">
        <v>0</v>
      </c>
      <c r="DJ76" s="34">
        <v>0</v>
      </c>
      <c r="DK76" s="34">
        <v>0</v>
      </c>
      <c r="DL76" s="34">
        <v>0</v>
      </c>
      <c r="DM76" s="34">
        <v>117</v>
      </c>
      <c r="DN76" s="201">
        <v>0</v>
      </c>
      <c r="DO76" s="34">
        <v>242</v>
      </c>
      <c r="DP76" s="34">
        <v>0</v>
      </c>
      <c r="DQ76" s="34">
        <v>0</v>
      </c>
      <c r="DR76" s="34">
        <v>0</v>
      </c>
      <c r="DS76" s="34">
        <v>0</v>
      </c>
      <c r="DT76" s="34">
        <v>0</v>
      </c>
      <c r="DU76" s="34">
        <v>0</v>
      </c>
      <c r="DV76" s="34">
        <v>0</v>
      </c>
      <c r="DW76" s="34">
        <v>0</v>
      </c>
      <c r="DX76" s="34">
        <v>0</v>
      </c>
      <c r="DY76" s="34">
        <v>0</v>
      </c>
      <c r="DZ76" s="34">
        <v>0</v>
      </c>
      <c r="EA76" s="34">
        <v>0</v>
      </c>
      <c r="EB76" s="34">
        <v>0</v>
      </c>
      <c r="EC76" s="34">
        <v>242</v>
      </c>
      <c r="ED76" s="201">
        <v>0</v>
      </c>
      <c r="EE76" s="34"/>
      <c r="EF76" s="34">
        <v>0</v>
      </c>
      <c r="EG76" s="34">
        <v>0</v>
      </c>
      <c r="EH76" s="34">
        <v>0</v>
      </c>
      <c r="EI76" s="34">
        <v>0</v>
      </c>
      <c r="EJ76" s="34">
        <v>0</v>
      </c>
      <c r="EK76" s="34">
        <v>0</v>
      </c>
      <c r="EL76" s="34">
        <v>0</v>
      </c>
      <c r="EM76" s="34">
        <v>0</v>
      </c>
      <c r="EN76" s="34">
        <v>0</v>
      </c>
      <c r="EO76" s="34">
        <v>0</v>
      </c>
      <c r="EP76" s="34">
        <v>0</v>
      </c>
      <c r="EQ76" s="34">
        <v>0</v>
      </c>
      <c r="ER76" s="34">
        <v>0</v>
      </c>
      <c r="ES76" s="34"/>
      <c r="ET76" s="201">
        <v>0</v>
      </c>
      <c r="EU76" s="34">
        <v>0</v>
      </c>
      <c r="EV76" s="34">
        <v>0</v>
      </c>
      <c r="EW76" s="34">
        <v>0</v>
      </c>
      <c r="EX76" s="34">
        <v>0</v>
      </c>
      <c r="EY76" s="34">
        <v>0</v>
      </c>
      <c r="EZ76" s="34">
        <v>0</v>
      </c>
      <c r="FA76" s="34">
        <v>0</v>
      </c>
      <c r="FB76" s="165"/>
      <c r="FC76" s="165"/>
      <c r="FD76" s="165"/>
      <c r="FE76" s="165"/>
      <c r="FF76" s="165"/>
      <c r="FG76" s="165"/>
      <c r="FH76" s="165"/>
      <c r="FI76" s="34"/>
      <c r="FJ76" s="201"/>
      <c r="FK76" s="32" t="s">
        <v>2358</v>
      </c>
      <c r="FL76" s="198" t="s">
        <v>2389</v>
      </c>
      <c r="FM76" s="32" t="s">
        <v>348</v>
      </c>
      <c r="FN76" s="28" t="s">
        <v>2345</v>
      </c>
    </row>
    <row r="77" spans="1:170" ht="15" customHeight="1">
      <c r="A77" s="36" t="s">
        <v>20</v>
      </c>
      <c r="B77" s="58" t="s">
        <v>21</v>
      </c>
      <c r="C77" s="36" t="s">
        <v>173</v>
      </c>
      <c r="D77" s="74">
        <v>44926</v>
      </c>
      <c r="E77" s="58" t="s">
        <v>193</v>
      </c>
      <c r="F77" s="58" t="s">
        <v>191</v>
      </c>
      <c r="G77" s="150">
        <v>12066</v>
      </c>
      <c r="H77" s="34">
        <v>4795</v>
      </c>
      <c r="I77" s="34">
        <v>6162</v>
      </c>
      <c r="J77" s="34">
        <v>743</v>
      </c>
      <c r="K77" s="31">
        <v>119</v>
      </c>
      <c r="L77" s="31">
        <v>38</v>
      </c>
      <c r="M77" s="31">
        <v>38</v>
      </c>
      <c r="N77" s="31">
        <v>1009</v>
      </c>
      <c r="O77" s="31">
        <v>2869</v>
      </c>
      <c r="P77" s="31">
        <v>3660</v>
      </c>
      <c r="Q77" s="34">
        <v>1097</v>
      </c>
      <c r="R77" s="31">
        <v>645</v>
      </c>
      <c r="S77" s="34">
        <v>319</v>
      </c>
      <c r="T77" s="34">
        <v>202</v>
      </c>
      <c r="U77" s="34">
        <v>2264</v>
      </c>
      <c r="V77" s="31">
        <v>0.99</v>
      </c>
      <c r="W77" s="34">
        <v>1</v>
      </c>
      <c r="X77" s="34"/>
      <c r="Y77" s="34">
        <v>1</v>
      </c>
      <c r="Z77" s="34"/>
      <c r="AA77" s="31"/>
      <c r="AB77" s="31"/>
      <c r="AC77" s="31"/>
      <c r="AD77" s="34"/>
      <c r="AE77" s="34"/>
      <c r="AF77" s="34"/>
      <c r="AG77" s="34"/>
      <c r="AH77" s="34"/>
      <c r="AI77" s="34"/>
      <c r="AJ77" s="34"/>
      <c r="AK77" s="34">
        <v>1</v>
      </c>
      <c r="AL77" s="31">
        <v>1</v>
      </c>
      <c r="AM77" s="34">
        <v>12062</v>
      </c>
      <c r="AN77" s="34">
        <v>4793</v>
      </c>
      <c r="AO77" s="34">
        <v>6160</v>
      </c>
      <c r="AP77" s="34">
        <v>743</v>
      </c>
      <c r="AQ77" s="34">
        <v>119</v>
      </c>
      <c r="AR77" s="34">
        <v>38</v>
      </c>
      <c r="AS77" s="34">
        <v>38</v>
      </c>
      <c r="AT77" s="34">
        <v>1009</v>
      </c>
      <c r="AU77" s="34">
        <v>2868</v>
      </c>
      <c r="AV77" s="34">
        <v>3660</v>
      </c>
      <c r="AW77" s="34">
        <v>1097</v>
      </c>
      <c r="AX77" s="34">
        <v>645</v>
      </c>
      <c r="AY77" s="34">
        <v>319</v>
      </c>
      <c r="AZ77" s="34">
        <v>202</v>
      </c>
      <c r="BA77" s="34">
        <v>2262</v>
      </c>
      <c r="BB77" s="31">
        <v>0.99</v>
      </c>
      <c r="BC77" s="34"/>
      <c r="BD77" s="34"/>
      <c r="BE77" s="34"/>
      <c r="BF77" s="34"/>
      <c r="BG77" s="34"/>
      <c r="BH77" s="34"/>
      <c r="BI77" s="34"/>
      <c r="BJ77" s="34"/>
      <c r="BK77" s="34"/>
      <c r="BL77" s="34"/>
      <c r="BM77" s="34"/>
      <c r="BN77" s="34"/>
      <c r="BO77" s="34"/>
      <c r="BP77" s="34"/>
      <c r="BQ77" s="34"/>
      <c r="BR77" s="201"/>
      <c r="BS77" s="34">
        <v>2248</v>
      </c>
      <c r="BT77" s="34">
        <v>1379</v>
      </c>
      <c r="BU77" s="34">
        <v>851</v>
      </c>
      <c r="BV77" s="34">
        <v>18</v>
      </c>
      <c r="BW77" s="34"/>
      <c r="BX77" s="34"/>
      <c r="BY77" s="34"/>
      <c r="BZ77" s="165"/>
      <c r="CA77" s="88"/>
      <c r="CB77" s="88"/>
      <c r="CC77" s="88"/>
      <c r="CD77" s="88"/>
      <c r="CE77" s="88"/>
      <c r="CF77" s="88"/>
      <c r="CG77" s="34">
        <v>2248</v>
      </c>
      <c r="CH77" s="34">
        <v>1</v>
      </c>
      <c r="CI77" s="34"/>
      <c r="CJ77" s="34"/>
      <c r="CK77" s="34"/>
      <c r="CL77" s="34"/>
      <c r="CM77" s="34"/>
      <c r="CN77" s="34"/>
      <c r="CO77" s="34"/>
      <c r="CP77" s="34"/>
      <c r="CQ77" s="34"/>
      <c r="CR77" s="34"/>
      <c r="CS77" s="34"/>
      <c r="CT77" s="34"/>
      <c r="CU77" s="34"/>
      <c r="CV77" s="34"/>
      <c r="CW77" s="34"/>
      <c r="CX77" s="201"/>
      <c r="CY77" s="34"/>
      <c r="CZ77" s="34"/>
      <c r="DA77" s="34"/>
      <c r="DB77" s="34"/>
      <c r="DC77" s="34"/>
      <c r="DD77" s="34"/>
      <c r="DE77" s="34"/>
      <c r="DF77" s="34"/>
      <c r="DG77" s="34"/>
      <c r="DH77" s="34"/>
      <c r="DI77" s="34"/>
      <c r="DJ77" s="34"/>
      <c r="DK77" s="34"/>
      <c r="DL77" s="34"/>
      <c r="DM77" s="34"/>
      <c r="DN77" s="201"/>
      <c r="DO77" s="34"/>
      <c r="DP77" s="34"/>
      <c r="DQ77" s="34"/>
      <c r="DR77" s="34"/>
      <c r="DS77" s="34"/>
      <c r="DT77" s="34"/>
      <c r="DU77" s="34"/>
      <c r="DV77" s="34"/>
      <c r="DW77" s="34"/>
      <c r="DX77" s="34"/>
      <c r="DY77" s="34"/>
      <c r="DZ77" s="34"/>
      <c r="EA77" s="34"/>
      <c r="EB77" s="34"/>
      <c r="EC77" s="34"/>
      <c r="ED77" s="201"/>
      <c r="EE77" s="34"/>
      <c r="EF77" s="34"/>
      <c r="EG77" s="34"/>
      <c r="EH77" s="34"/>
      <c r="EI77" s="34"/>
      <c r="EJ77" s="34"/>
      <c r="EK77" s="34"/>
      <c r="EL77" s="34"/>
      <c r="EM77" s="34"/>
      <c r="EN77" s="34"/>
      <c r="EO77" s="34"/>
      <c r="EP77" s="34"/>
      <c r="EQ77" s="34"/>
      <c r="ER77" s="34"/>
      <c r="ES77" s="34"/>
      <c r="ET77" s="201"/>
      <c r="EU77" s="34"/>
      <c r="EV77" s="34"/>
      <c r="EW77" s="34"/>
      <c r="EX77" s="34"/>
      <c r="EY77" s="34"/>
      <c r="EZ77" s="34"/>
      <c r="FA77" s="34"/>
      <c r="FB77" s="165"/>
      <c r="FC77" s="165"/>
      <c r="FD77" s="165"/>
      <c r="FE77" s="165"/>
      <c r="FF77" s="165"/>
      <c r="FG77" s="165"/>
      <c r="FH77" s="165"/>
      <c r="FI77" s="34"/>
      <c r="FJ77" s="201"/>
      <c r="FK77" s="32" t="s">
        <v>523</v>
      </c>
      <c r="FL77" s="198" t="s">
        <v>2389</v>
      </c>
      <c r="FM77" s="32" t="s">
        <v>278</v>
      </c>
    </row>
    <row r="78" spans="1:170" ht="15" customHeight="1">
      <c r="A78" s="36" t="s">
        <v>60</v>
      </c>
      <c r="B78" s="58" t="s">
        <v>377</v>
      </c>
      <c r="C78" s="36" t="s">
        <v>175</v>
      </c>
      <c r="D78" s="74">
        <v>44926</v>
      </c>
      <c r="E78" s="58" t="s">
        <v>193</v>
      </c>
      <c r="F78" s="58" t="s">
        <v>190</v>
      </c>
      <c r="G78" s="31">
        <v>32204317</v>
      </c>
      <c r="H78" s="31">
        <v>6104835</v>
      </c>
      <c r="I78" s="31">
        <v>13680861</v>
      </c>
      <c r="J78" s="31">
        <v>9742253</v>
      </c>
      <c r="K78" s="30">
        <v>1570807</v>
      </c>
      <c r="L78" s="31">
        <v>265218</v>
      </c>
      <c r="M78" s="31">
        <v>167049</v>
      </c>
      <c r="N78" s="31">
        <v>594925</v>
      </c>
      <c r="O78" s="31">
        <v>626772</v>
      </c>
      <c r="P78" s="30">
        <v>490516</v>
      </c>
      <c r="Q78" s="31">
        <v>1488905</v>
      </c>
      <c r="R78" s="31">
        <v>6066148</v>
      </c>
      <c r="S78" s="31">
        <v>1006570</v>
      </c>
      <c r="T78" s="31">
        <v>1440966</v>
      </c>
      <c r="U78" s="30">
        <v>20489515</v>
      </c>
      <c r="V78" s="31">
        <v>0.97</v>
      </c>
      <c r="W78" s="31">
        <v>3044318</v>
      </c>
      <c r="X78" s="31">
        <v>407171</v>
      </c>
      <c r="Y78" s="31">
        <v>1023858</v>
      </c>
      <c r="Z78" s="30">
        <v>814112</v>
      </c>
      <c r="AA78" s="31">
        <v>111309</v>
      </c>
      <c r="AB78" s="31">
        <v>9175</v>
      </c>
      <c r="AC78" s="31">
        <v>11112</v>
      </c>
      <c r="AD78" s="31">
        <v>46843</v>
      </c>
      <c r="AE78" s="30">
        <v>52187</v>
      </c>
      <c r="AF78" s="31">
        <v>60620</v>
      </c>
      <c r="AG78" s="31">
        <v>111394</v>
      </c>
      <c r="AH78" s="31">
        <v>278646</v>
      </c>
      <c r="AI78" s="31">
        <v>57859</v>
      </c>
      <c r="AJ78" s="30">
        <v>77606</v>
      </c>
      <c r="AK78" s="31">
        <v>2359163</v>
      </c>
      <c r="AL78" s="31">
        <v>0.72</v>
      </c>
      <c r="AM78" s="31">
        <v>28795129</v>
      </c>
      <c r="AN78" s="31">
        <v>5664148</v>
      </c>
      <c r="AO78" s="30">
        <v>12471974</v>
      </c>
      <c r="AP78" s="31">
        <v>8818240</v>
      </c>
      <c r="AQ78" s="31">
        <v>1435084</v>
      </c>
      <c r="AR78" s="31">
        <v>246878</v>
      </c>
      <c r="AS78" s="31">
        <v>153094</v>
      </c>
      <c r="AT78" s="30">
        <v>548043</v>
      </c>
      <c r="AU78" s="31">
        <v>573397</v>
      </c>
      <c r="AV78" s="31">
        <v>411912</v>
      </c>
      <c r="AW78" s="31">
        <v>1352233</v>
      </c>
      <c r="AX78" s="31">
        <v>5728594</v>
      </c>
      <c r="AY78" s="30">
        <v>932497</v>
      </c>
      <c r="AZ78" s="31">
        <v>1339798</v>
      </c>
      <c r="BA78" s="31">
        <v>17908657</v>
      </c>
      <c r="BB78" s="31">
        <v>1</v>
      </c>
      <c r="BC78" s="31">
        <v>364869</v>
      </c>
      <c r="BD78" s="30">
        <v>33516</v>
      </c>
      <c r="BE78" s="31">
        <v>185030</v>
      </c>
      <c r="BF78" s="31">
        <v>109901</v>
      </c>
      <c r="BG78" s="31">
        <v>24415</v>
      </c>
      <c r="BH78" s="31">
        <v>9165</v>
      </c>
      <c r="BI78" s="30">
        <v>2843</v>
      </c>
      <c r="BJ78" s="31">
        <v>39</v>
      </c>
      <c r="BK78" s="31">
        <v>1188</v>
      </c>
      <c r="BL78" s="31">
        <v>17984</v>
      </c>
      <c r="BM78" s="31">
        <v>25278</v>
      </c>
      <c r="BN78" s="30">
        <v>58908</v>
      </c>
      <c r="BO78" s="31">
        <v>16213</v>
      </c>
      <c r="BP78" s="31">
        <v>23562</v>
      </c>
      <c r="BQ78" s="31">
        <v>221696</v>
      </c>
      <c r="BR78" s="202">
        <v>1</v>
      </c>
      <c r="BS78" s="30">
        <v>19821088</v>
      </c>
      <c r="BT78" s="31">
        <v>3381383</v>
      </c>
      <c r="BU78" s="31">
        <v>8718549</v>
      </c>
      <c r="BV78" s="31">
        <v>6687584</v>
      </c>
      <c r="BW78" s="31">
        <v>780064</v>
      </c>
      <c r="BX78" s="30">
        <v>157783</v>
      </c>
      <c r="BY78" s="31">
        <v>95725</v>
      </c>
      <c r="BZ78" s="88"/>
      <c r="CA78" s="88"/>
      <c r="CB78" s="88"/>
      <c r="CC78" s="88"/>
      <c r="CD78" s="88"/>
      <c r="CE78" s="88"/>
      <c r="CF78" s="88"/>
      <c r="CG78" s="34">
        <v>19820892</v>
      </c>
      <c r="CH78" s="34">
        <v>1</v>
      </c>
      <c r="CI78" s="34">
        <v>0</v>
      </c>
      <c r="CJ78" s="34">
        <v>0</v>
      </c>
      <c r="CK78" s="34">
        <v>0</v>
      </c>
      <c r="CL78" s="34">
        <v>0</v>
      </c>
      <c r="CM78" s="34">
        <v>0</v>
      </c>
      <c r="CN78" s="34">
        <v>0</v>
      </c>
      <c r="CO78" s="34">
        <v>0</v>
      </c>
      <c r="CP78" s="34">
        <v>0</v>
      </c>
      <c r="CQ78" s="34">
        <v>0</v>
      </c>
      <c r="CR78" s="34">
        <v>0</v>
      </c>
      <c r="CS78" s="34">
        <v>0</v>
      </c>
      <c r="CT78" s="34">
        <v>0</v>
      </c>
      <c r="CU78" s="34">
        <v>0</v>
      </c>
      <c r="CV78" s="34">
        <v>0</v>
      </c>
      <c r="CW78" s="34">
        <v>0</v>
      </c>
      <c r="CX78" s="201">
        <v>0</v>
      </c>
      <c r="CY78" s="34">
        <v>0</v>
      </c>
      <c r="CZ78" s="34">
        <v>0</v>
      </c>
      <c r="DA78" s="34">
        <v>0</v>
      </c>
      <c r="DB78" s="34">
        <v>0</v>
      </c>
      <c r="DC78" s="34">
        <v>0</v>
      </c>
      <c r="DD78" s="34">
        <v>0</v>
      </c>
      <c r="DE78" s="34">
        <v>0</v>
      </c>
      <c r="DF78" s="34">
        <v>0</v>
      </c>
      <c r="DG78" s="34">
        <v>0</v>
      </c>
      <c r="DH78" s="34">
        <v>0</v>
      </c>
      <c r="DI78" s="34">
        <v>0</v>
      </c>
      <c r="DJ78" s="34">
        <v>0</v>
      </c>
      <c r="DK78" s="34">
        <v>0</v>
      </c>
      <c r="DL78" s="34">
        <v>0</v>
      </c>
      <c r="DM78" s="34">
        <v>0</v>
      </c>
      <c r="DN78" s="201">
        <v>0</v>
      </c>
      <c r="DO78" s="34">
        <v>0</v>
      </c>
      <c r="DP78" s="34">
        <v>0</v>
      </c>
      <c r="DQ78" s="34">
        <v>0</v>
      </c>
      <c r="DR78" s="34">
        <v>0</v>
      </c>
      <c r="DS78" s="34">
        <v>0</v>
      </c>
      <c r="DT78" s="34">
        <v>0</v>
      </c>
      <c r="DU78" s="34">
        <v>0</v>
      </c>
      <c r="DV78" s="34">
        <v>0</v>
      </c>
      <c r="DW78" s="34">
        <v>0</v>
      </c>
      <c r="DX78" s="34">
        <v>0</v>
      </c>
      <c r="DY78" s="34">
        <v>0</v>
      </c>
      <c r="DZ78" s="34">
        <v>0</v>
      </c>
      <c r="EA78" s="34">
        <v>0</v>
      </c>
      <c r="EB78" s="34">
        <v>0</v>
      </c>
      <c r="EC78" s="34">
        <v>0</v>
      </c>
      <c r="ED78" s="201">
        <v>0</v>
      </c>
      <c r="EE78" s="34">
        <v>0</v>
      </c>
      <c r="EF78" s="34">
        <v>0</v>
      </c>
      <c r="EG78" s="34">
        <v>0</v>
      </c>
      <c r="EH78" s="34">
        <v>0</v>
      </c>
      <c r="EI78" s="34">
        <v>0</v>
      </c>
      <c r="EJ78" s="34">
        <v>0</v>
      </c>
      <c r="EK78" s="34">
        <v>0</v>
      </c>
      <c r="EL78" s="34">
        <v>0</v>
      </c>
      <c r="EM78" s="34">
        <v>0</v>
      </c>
      <c r="EN78" s="34">
        <v>0</v>
      </c>
      <c r="EO78" s="34">
        <v>0</v>
      </c>
      <c r="EP78" s="34">
        <v>0</v>
      </c>
      <c r="EQ78" s="34">
        <v>0</v>
      </c>
      <c r="ER78" s="34">
        <v>0</v>
      </c>
      <c r="ES78" s="34">
        <v>0</v>
      </c>
      <c r="ET78" s="201">
        <v>0</v>
      </c>
      <c r="EU78" s="34">
        <v>0</v>
      </c>
      <c r="EV78" s="34">
        <v>0</v>
      </c>
      <c r="EW78" s="34">
        <v>0</v>
      </c>
      <c r="EX78" s="34">
        <v>0</v>
      </c>
      <c r="EY78" s="34">
        <v>0</v>
      </c>
      <c r="EZ78" s="34">
        <v>0</v>
      </c>
      <c r="FA78" s="34">
        <v>0</v>
      </c>
      <c r="FB78" s="165"/>
      <c r="FC78" s="165"/>
      <c r="FD78" s="165"/>
      <c r="FE78" s="165"/>
      <c r="FF78" s="165"/>
      <c r="FG78" s="165"/>
      <c r="FH78" s="165"/>
      <c r="FI78" s="34"/>
      <c r="FJ78" s="201"/>
      <c r="FK78" s="32" t="s">
        <v>2326</v>
      </c>
      <c r="FL78" s="198" t="s">
        <v>2389</v>
      </c>
      <c r="FM78" s="32" t="s">
        <v>273</v>
      </c>
    </row>
    <row r="79" spans="1:170" ht="15" customHeight="1">
      <c r="A79" s="36" t="s">
        <v>88</v>
      </c>
      <c r="B79" s="58" t="s">
        <v>89</v>
      </c>
      <c r="C79" s="36" t="s">
        <v>179</v>
      </c>
      <c r="D79" s="74">
        <v>44926</v>
      </c>
      <c r="E79" s="58" t="s">
        <v>193</v>
      </c>
      <c r="F79" s="58" t="s">
        <v>191</v>
      </c>
      <c r="G79" s="59">
        <v>84423</v>
      </c>
      <c r="H79" s="31">
        <v>4443</v>
      </c>
      <c r="I79" s="31">
        <v>33015</v>
      </c>
      <c r="J79" s="31">
        <v>17023</v>
      </c>
      <c r="K79" s="31">
        <v>3932</v>
      </c>
      <c r="L79" s="31">
        <v>101</v>
      </c>
      <c r="M79" s="31">
        <v>1262</v>
      </c>
      <c r="N79" s="31">
        <v>854</v>
      </c>
      <c r="O79" s="31">
        <v>1616</v>
      </c>
      <c r="P79" s="31">
        <v>6247</v>
      </c>
      <c r="Q79" s="31">
        <v>11289</v>
      </c>
      <c r="R79" s="31">
        <v>6298</v>
      </c>
      <c r="S79" s="31">
        <v>1837</v>
      </c>
      <c r="T79" s="31">
        <v>850</v>
      </c>
      <c r="U79" s="31">
        <v>55431</v>
      </c>
      <c r="V79" s="31">
        <v>0.53</v>
      </c>
      <c r="W79" s="31">
        <v>7037</v>
      </c>
      <c r="X79" s="31">
        <v>214</v>
      </c>
      <c r="Y79" s="31">
        <v>1549</v>
      </c>
      <c r="Z79" s="31">
        <v>657</v>
      </c>
      <c r="AA79" s="31">
        <v>189</v>
      </c>
      <c r="AB79" s="31"/>
      <c r="AC79" s="31">
        <v>205</v>
      </c>
      <c r="AD79" s="31"/>
      <c r="AE79" s="31"/>
      <c r="AF79" s="31"/>
      <c r="AG79" s="31"/>
      <c r="AH79" s="31"/>
      <c r="AI79" s="31"/>
      <c r="AJ79" s="31"/>
      <c r="AK79" s="31">
        <v>7037</v>
      </c>
      <c r="AL79" s="31">
        <v>0.4</v>
      </c>
      <c r="AM79" s="31">
        <v>77386</v>
      </c>
      <c r="AN79" s="31">
        <v>4228</v>
      </c>
      <c r="AO79" s="31">
        <v>31465</v>
      </c>
      <c r="AP79" s="31">
        <v>16366</v>
      </c>
      <c r="AQ79" s="31">
        <v>3743</v>
      </c>
      <c r="AR79" s="31">
        <v>101</v>
      </c>
      <c r="AS79" s="31">
        <v>1056</v>
      </c>
      <c r="AT79" s="31">
        <v>854</v>
      </c>
      <c r="AU79" s="31">
        <v>1616</v>
      </c>
      <c r="AV79" s="31">
        <v>6247</v>
      </c>
      <c r="AW79" s="31">
        <v>11289</v>
      </c>
      <c r="AX79" s="31">
        <v>6298</v>
      </c>
      <c r="AY79" s="31">
        <v>1837</v>
      </c>
      <c r="AZ79" s="31">
        <v>850</v>
      </c>
      <c r="BA79" s="31">
        <v>48395</v>
      </c>
      <c r="BB79" s="31">
        <v>0.55000000000000004</v>
      </c>
      <c r="BC79" s="31"/>
      <c r="BD79" s="31"/>
      <c r="BE79" s="31"/>
      <c r="BF79" s="31"/>
      <c r="BG79" s="31"/>
      <c r="BH79" s="31"/>
      <c r="BI79" s="31"/>
      <c r="BJ79" s="31"/>
      <c r="BK79" s="31"/>
      <c r="BL79" s="31"/>
      <c r="BM79" s="31"/>
      <c r="BN79" s="31"/>
      <c r="BO79" s="31"/>
      <c r="BP79" s="31"/>
      <c r="BQ79" s="31"/>
      <c r="BR79" s="202"/>
      <c r="BS79" s="31">
        <v>84423</v>
      </c>
      <c r="BT79" s="31">
        <v>4443</v>
      </c>
      <c r="BU79" s="31">
        <v>33015</v>
      </c>
      <c r="BV79" s="31">
        <v>17023</v>
      </c>
      <c r="BW79" s="31">
        <v>3932</v>
      </c>
      <c r="BX79" s="31">
        <v>101</v>
      </c>
      <c r="BY79" s="31">
        <v>1262</v>
      </c>
      <c r="BZ79" s="88"/>
      <c r="CA79" s="88"/>
      <c r="CB79" s="88"/>
      <c r="CC79" s="88"/>
      <c r="CD79" s="88"/>
      <c r="CE79" s="88"/>
      <c r="CF79" s="88"/>
      <c r="CG79" s="34">
        <v>32192</v>
      </c>
      <c r="CH79" s="34"/>
      <c r="CI79" s="34"/>
      <c r="CJ79" s="34"/>
      <c r="CK79" s="34"/>
      <c r="CL79" s="34"/>
      <c r="CM79" s="34"/>
      <c r="CN79" s="34"/>
      <c r="CO79" s="34"/>
      <c r="CP79" s="34"/>
      <c r="CQ79" s="34"/>
      <c r="CR79" s="34"/>
      <c r="CS79" s="34"/>
      <c r="CT79" s="34"/>
      <c r="CU79" s="34"/>
      <c r="CV79" s="34"/>
      <c r="CW79" s="34"/>
      <c r="CX79" s="201"/>
      <c r="CY79" s="34"/>
      <c r="CZ79" s="34"/>
      <c r="DA79" s="34"/>
      <c r="DB79" s="34"/>
      <c r="DC79" s="34"/>
      <c r="DD79" s="34"/>
      <c r="DE79" s="34"/>
      <c r="DF79" s="34"/>
      <c r="DG79" s="34"/>
      <c r="DH79" s="34"/>
      <c r="DI79" s="34"/>
      <c r="DJ79" s="34"/>
      <c r="DK79" s="34"/>
      <c r="DL79" s="34"/>
      <c r="DM79" s="34"/>
      <c r="DN79" s="201"/>
      <c r="DO79" s="34"/>
      <c r="DP79" s="34"/>
      <c r="DQ79" s="34"/>
      <c r="DR79" s="34"/>
      <c r="DS79" s="34"/>
      <c r="DT79" s="34"/>
      <c r="DU79" s="34"/>
      <c r="DV79" s="34"/>
      <c r="DW79" s="34"/>
      <c r="DX79" s="34"/>
      <c r="DY79" s="34"/>
      <c r="DZ79" s="34"/>
      <c r="EA79" s="34"/>
      <c r="EB79" s="34"/>
      <c r="EC79" s="34"/>
      <c r="ED79" s="201"/>
      <c r="EE79" s="34"/>
      <c r="EF79" s="34"/>
      <c r="EG79" s="34"/>
      <c r="EH79" s="34"/>
      <c r="EI79" s="34"/>
      <c r="EJ79" s="34"/>
      <c r="EK79" s="34"/>
      <c r="EL79" s="34"/>
      <c r="EM79" s="34"/>
      <c r="EN79" s="34"/>
      <c r="EO79" s="34"/>
      <c r="EP79" s="34"/>
      <c r="EQ79" s="34"/>
      <c r="ER79" s="34"/>
      <c r="ES79" s="34"/>
      <c r="ET79" s="201"/>
      <c r="EU79" s="34"/>
      <c r="EV79" s="34"/>
      <c r="EW79" s="34"/>
      <c r="EX79" s="34"/>
      <c r="EY79" s="34"/>
      <c r="EZ79" s="34"/>
      <c r="FA79" s="34"/>
      <c r="FB79" s="165"/>
      <c r="FC79" s="165"/>
      <c r="FD79" s="165"/>
      <c r="FE79" s="165"/>
      <c r="FF79" s="165"/>
      <c r="FG79" s="165"/>
      <c r="FH79" s="165"/>
      <c r="FI79" s="34"/>
      <c r="FJ79" s="201"/>
      <c r="FK79" s="32" t="s">
        <v>524</v>
      </c>
      <c r="FL79" s="198" t="s">
        <v>2389</v>
      </c>
      <c r="FM79" s="32" t="s">
        <v>349</v>
      </c>
    </row>
    <row r="80" spans="1:170" ht="15" customHeight="1">
      <c r="A80" s="36" t="s">
        <v>96</v>
      </c>
      <c r="B80" s="58" t="s">
        <v>97</v>
      </c>
      <c r="C80" s="36" t="s">
        <v>162</v>
      </c>
      <c r="D80" s="74">
        <v>44926</v>
      </c>
      <c r="E80" s="58" t="s">
        <v>193</v>
      </c>
      <c r="F80" s="58" t="s">
        <v>191</v>
      </c>
      <c r="G80" s="59">
        <v>58998</v>
      </c>
      <c r="H80" s="31">
        <v>20132</v>
      </c>
      <c r="I80" s="31">
        <v>18796</v>
      </c>
      <c r="J80" s="31">
        <v>5593</v>
      </c>
      <c r="K80" s="31">
        <v>427</v>
      </c>
      <c r="L80" s="31">
        <v>79</v>
      </c>
      <c r="M80" s="31">
        <v>223</v>
      </c>
      <c r="N80" s="31">
        <v>2371</v>
      </c>
      <c r="O80" s="31">
        <v>1790</v>
      </c>
      <c r="P80" s="31">
        <v>1529</v>
      </c>
      <c r="Q80" s="31">
        <v>1703</v>
      </c>
      <c r="R80" s="31">
        <v>963</v>
      </c>
      <c r="S80" s="31">
        <v>517</v>
      </c>
      <c r="T80" s="31">
        <v>377</v>
      </c>
      <c r="U80" s="31">
        <v>49746</v>
      </c>
      <c r="V80" s="31">
        <v>32640</v>
      </c>
      <c r="W80" s="31">
        <v>42964</v>
      </c>
      <c r="X80" s="31">
        <v>14709</v>
      </c>
      <c r="Y80" s="31">
        <v>14097</v>
      </c>
      <c r="Z80" s="31">
        <v>4110</v>
      </c>
      <c r="AA80" s="31">
        <v>421</v>
      </c>
      <c r="AB80" s="31">
        <v>70</v>
      </c>
      <c r="AC80" s="31">
        <v>221</v>
      </c>
      <c r="AD80" s="31">
        <v>2069</v>
      </c>
      <c r="AE80" s="31">
        <v>1210</v>
      </c>
      <c r="AF80" s="31">
        <v>868</v>
      </c>
      <c r="AG80" s="31">
        <v>833</v>
      </c>
      <c r="AH80" s="31">
        <v>535</v>
      </c>
      <c r="AI80" s="31">
        <v>298</v>
      </c>
      <c r="AJ80" s="31">
        <v>309</v>
      </c>
      <c r="AK80" s="31">
        <v>36841</v>
      </c>
      <c r="AL80" s="31">
        <v>24352</v>
      </c>
      <c r="AM80" s="31">
        <v>16034</v>
      </c>
      <c r="AN80" s="31">
        <v>5423</v>
      </c>
      <c r="AO80" s="31">
        <v>4699</v>
      </c>
      <c r="AP80" s="31">
        <v>1483</v>
      </c>
      <c r="AQ80" s="31">
        <v>6</v>
      </c>
      <c r="AR80" s="31">
        <v>8</v>
      </c>
      <c r="AS80" s="31">
        <v>1</v>
      </c>
      <c r="AT80" s="31">
        <v>302</v>
      </c>
      <c r="AU80" s="31">
        <v>581</v>
      </c>
      <c r="AV80" s="31">
        <v>661</v>
      </c>
      <c r="AW80" s="31">
        <v>870</v>
      </c>
      <c r="AX80" s="31">
        <v>429</v>
      </c>
      <c r="AY80" s="31">
        <v>219</v>
      </c>
      <c r="AZ80" s="31">
        <v>68</v>
      </c>
      <c r="BA80" s="31">
        <v>12905</v>
      </c>
      <c r="BB80" s="31">
        <v>8288</v>
      </c>
      <c r="BC80" s="31"/>
      <c r="BD80" s="31"/>
      <c r="BE80" s="31"/>
      <c r="BF80" s="31"/>
      <c r="BG80" s="31"/>
      <c r="BH80" s="31"/>
      <c r="BI80" s="31"/>
      <c r="BJ80" s="31"/>
      <c r="BK80" s="31"/>
      <c r="BL80" s="31"/>
      <c r="BM80" s="31"/>
      <c r="BN80" s="31"/>
      <c r="BO80" s="31"/>
      <c r="BP80" s="31"/>
      <c r="BQ80" s="31"/>
      <c r="BR80" s="202"/>
      <c r="BS80" s="31">
        <v>32640</v>
      </c>
      <c r="BT80" s="31">
        <v>14651</v>
      </c>
      <c r="BU80" s="31">
        <v>12577</v>
      </c>
      <c r="BV80" s="31">
        <v>5015</v>
      </c>
      <c r="BW80" s="31">
        <v>124</v>
      </c>
      <c r="BX80" s="31">
        <v>68</v>
      </c>
      <c r="BY80" s="31">
        <v>204</v>
      </c>
      <c r="BZ80" s="88"/>
      <c r="CA80" s="88"/>
      <c r="CB80" s="88"/>
      <c r="CC80" s="88"/>
      <c r="CD80" s="88"/>
      <c r="CE80" s="88"/>
      <c r="CF80" s="88"/>
      <c r="CG80" s="34">
        <v>32640</v>
      </c>
      <c r="CH80" s="34">
        <v>32640</v>
      </c>
      <c r="CI80" s="34">
        <v>6860</v>
      </c>
      <c r="CJ80" s="34">
        <v>843</v>
      </c>
      <c r="CK80" s="34">
        <v>800</v>
      </c>
      <c r="CL80" s="34">
        <v>342</v>
      </c>
      <c r="CM80" s="34">
        <v>66</v>
      </c>
      <c r="CN80" s="34">
        <v>456</v>
      </c>
      <c r="CO80" s="34">
        <v>230</v>
      </c>
      <c r="CP80" s="34"/>
      <c r="CQ80" s="34"/>
      <c r="CR80" s="34"/>
      <c r="CS80" s="34"/>
      <c r="CT80" s="34"/>
      <c r="CU80" s="34"/>
      <c r="CV80" s="34"/>
      <c r="CW80" s="34">
        <v>6860</v>
      </c>
      <c r="CX80" s="34">
        <v>1395</v>
      </c>
      <c r="CY80" s="34">
        <v>6489</v>
      </c>
      <c r="CZ80" s="34">
        <v>735</v>
      </c>
      <c r="DA80" s="34">
        <v>779</v>
      </c>
      <c r="DB80" s="34">
        <v>320</v>
      </c>
      <c r="DC80" s="34">
        <v>66</v>
      </c>
      <c r="DD80" s="34">
        <v>456</v>
      </c>
      <c r="DE80" s="34">
        <v>230</v>
      </c>
      <c r="DF80" s="34"/>
      <c r="DG80" s="34"/>
      <c r="DH80" s="34"/>
      <c r="DI80" s="34"/>
      <c r="DJ80" s="34"/>
      <c r="DK80" s="34"/>
      <c r="DL80" s="34"/>
      <c r="DM80" s="34">
        <v>6489</v>
      </c>
      <c r="DN80" s="34">
        <v>1336</v>
      </c>
      <c r="DO80" s="34">
        <v>371</v>
      </c>
      <c r="DP80" s="34">
        <v>109</v>
      </c>
      <c r="DQ80" s="34">
        <v>21</v>
      </c>
      <c r="DR80" s="34">
        <v>22</v>
      </c>
      <c r="DS80" s="34"/>
      <c r="DT80" s="34"/>
      <c r="DU80" s="34"/>
      <c r="DV80" s="34"/>
      <c r="DW80" s="34"/>
      <c r="DX80" s="34"/>
      <c r="DY80" s="34"/>
      <c r="DZ80" s="34"/>
      <c r="EA80" s="34"/>
      <c r="EB80" s="34"/>
      <c r="EC80" s="34">
        <v>371</v>
      </c>
      <c r="ED80" s="34">
        <v>59</v>
      </c>
      <c r="EE80" s="34"/>
      <c r="EF80" s="34"/>
      <c r="EG80" s="34"/>
      <c r="EH80" s="34"/>
      <c r="EI80" s="34"/>
      <c r="EJ80" s="34"/>
      <c r="EK80" s="34"/>
      <c r="EL80" s="34"/>
      <c r="EM80" s="34"/>
      <c r="EN80" s="34"/>
      <c r="EO80" s="34"/>
      <c r="EP80" s="34"/>
      <c r="EQ80" s="34"/>
      <c r="ER80" s="34"/>
      <c r="ES80" s="34"/>
      <c r="ET80" s="201"/>
      <c r="EU80" s="34">
        <v>1395</v>
      </c>
      <c r="EV80" s="34">
        <v>548</v>
      </c>
      <c r="EW80" s="34">
        <v>406</v>
      </c>
      <c r="EX80" s="34">
        <v>164</v>
      </c>
      <c r="EY80" s="34">
        <v>66</v>
      </c>
      <c r="EZ80" s="34">
        <v>210</v>
      </c>
      <c r="FA80" s="34"/>
      <c r="FB80" s="165"/>
      <c r="FC80" s="165"/>
      <c r="FD80" s="165"/>
      <c r="FE80" s="165"/>
      <c r="FF80" s="165"/>
      <c r="FG80" s="165"/>
      <c r="FH80" s="165"/>
      <c r="FI80" s="34">
        <v>1395</v>
      </c>
      <c r="FJ80" s="34">
        <v>1395</v>
      </c>
      <c r="FK80" s="32" t="s">
        <v>525</v>
      </c>
      <c r="FL80" s="198" t="s">
        <v>2389</v>
      </c>
      <c r="FM80" s="32" t="s">
        <v>350</v>
      </c>
      <c r="FN80" s="28" t="s">
        <v>2345</v>
      </c>
    </row>
    <row r="81" spans="1:170" ht="15" customHeight="1">
      <c r="A81" s="75" t="s">
        <v>102</v>
      </c>
      <c r="B81" s="60" t="s">
        <v>103</v>
      </c>
      <c r="C81" s="36" t="s">
        <v>162</v>
      </c>
      <c r="D81" s="74">
        <v>44926</v>
      </c>
      <c r="E81" s="58" t="s">
        <v>193</v>
      </c>
      <c r="F81" s="58" t="s">
        <v>191</v>
      </c>
      <c r="G81" s="31">
        <v>26952</v>
      </c>
      <c r="H81" s="31">
        <v>4704</v>
      </c>
      <c r="I81" s="31">
        <v>4492</v>
      </c>
      <c r="J81" s="31">
        <v>1511</v>
      </c>
      <c r="K81" s="31">
        <v>319</v>
      </c>
      <c r="L81" s="31">
        <v>441</v>
      </c>
      <c r="M81" s="31">
        <v>120</v>
      </c>
      <c r="N81" s="31">
        <v>1828</v>
      </c>
      <c r="O81" s="31">
        <v>2779</v>
      </c>
      <c r="P81" s="31">
        <v>2494</v>
      </c>
      <c r="Q81" s="31">
        <v>1711</v>
      </c>
      <c r="R81" s="31">
        <v>1029</v>
      </c>
      <c r="S81" s="31">
        <v>720</v>
      </c>
      <c r="T81" s="31">
        <v>640</v>
      </c>
      <c r="U81" s="31">
        <v>15750</v>
      </c>
      <c r="V81" s="31">
        <v>2.4434000000000001E-2</v>
      </c>
      <c r="W81" s="31">
        <v>16483</v>
      </c>
      <c r="X81" s="31">
        <v>4310</v>
      </c>
      <c r="Y81" s="31">
        <v>3866</v>
      </c>
      <c r="Z81" s="31">
        <v>1506</v>
      </c>
      <c r="AA81" s="31">
        <v>319</v>
      </c>
      <c r="AB81" s="31">
        <v>441</v>
      </c>
      <c r="AC81" s="31">
        <v>120</v>
      </c>
      <c r="AD81" s="31">
        <v>1759</v>
      </c>
      <c r="AE81" s="31">
        <v>2779</v>
      </c>
      <c r="AF81" s="31">
        <v>2158</v>
      </c>
      <c r="AG81" s="31">
        <v>1471</v>
      </c>
      <c r="AH81" s="31">
        <v>655</v>
      </c>
      <c r="AI81" s="31">
        <v>720</v>
      </c>
      <c r="AJ81" s="31">
        <v>636</v>
      </c>
      <c r="AK81" s="31">
        <v>6306</v>
      </c>
      <c r="AL81" s="31">
        <v>6.1025999999999997E-2</v>
      </c>
      <c r="AM81" s="31">
        <v>10469</v>
      </c>
      <c r="AN81" s="31">
        <v>394</v>
      </c>
      <c r="AO81" s="31">
        <v>626</v>
      </c>
      <c r="AP81" s="31">
        <v>5</v>
      </c>
      <c r="AQ81" s="31"/>
      <c r="AR81" s="31"/>
      <c r="AS81" s="31"/>
      <c r="AT81" s="31">
        <v>70</v>
      </c>
      <c r="AU81" s="31"/>
      <c r="AV81" s="31">
        <v>337</v>
      </c>
      <c r="AW81" s="31">
        <v>241</v>
      </c>
      <c r="AX81" s="31">
        <v>374</v>
      </c>
      <c r="AY81" s="31"/>
      <c r="AZ81" s="31">
        <v>5</v>
      </c>
      <c r="BA81" s="31">
        <v>9444</v>
      </c>
      <c r="BB81" s="31"/>
      <c r="BC81" s="31"/>
      <c r="BD81" s="31"/>
      <c r="BE81" s="31"/>
      <c r="BF81" s="31"/>
      <c r="BG81" s="31"/>
      <c r="BH81" s="31"/>
      <c r="BI81" s="31"/>
      <c r="BJ81" s="31"/>
      <c r="BK81" s="31"/>
      <c r="BL81" s="31"/>
      <c r="BM81" s="31"/>
      <c r="BN81" s="31"/>
      <c r="BO81" s="31"/>
      <c r="BP81" s="31"/>
      <c r="BQ81" s="31"/>
      <c r="BR81" s="202"/>
      <c r="BS81" s="31">
        <v>385</v>
      </c>
      <c r="BT81" s="31"/>
      <c r="BU81" s="31">
        <v>385</v>
      </c>
      <c r="BV81" s="31"/>
      <c r="BW81" s="31"/>
      <c r="BX81" s="31"/>
      <c r="BY81" s="31"/>
      <c r="BZ81" s="88"/>
      <c r="CA81" s="88"/>
      <c r="CB81" s="88"/>
      <c r="CC81" s="88"/>
      <c r="CD81" s="88"/>
      <c r="CE81" s="88"/>
      <c r="CF81" s="88"/>
      <c r="CG81" s="34">
        <v>385</v>
      </c>
      <c r="CH81" s="34">
        <v>1</v>
      </c>
      <c r="CI81" s="34">
        <v>7937</v>
      </c>
      <c r="CJ81" s="34">
        <v>300</v>
      </c>
      <c r="CK81" s="34">
        <v>1367</v>
      </c>
      <c r="CL81" s="34"/>
      <c r="CM81" s="34"/>
      <c r="CN81" s="34"/>
      <c r="CO81" s="34"/>
      <c r="CP81" s="34">
        <v>133</v>
      </c>
      <c r="CQ81" s="34">
        <v>167</v>
      </c>
      <c r="CR81" s="34"/>
      <c r="CS81" s="34">
        <v>96</v>
      </c>
      <c r="CT81" s="34"/>
      <c r="CU81" s="34"/>
      <c r="CV81" s="34"/>
      <c r="CW81" s="34">
        <v>7541</v>
      </c>
      <c r="CX81" s="201">
        <v>0.16859299999999999</v>
      </c>
      <c r="CY81" s="34">
        <v>4070</v>
      </c>
      <c r="CZ81" s="34">
        <v>300</v>
      </c>
      <c r="DA81" s="34">
        <v>1320</v>
      </c>
      <c r="DB81" s="34"/>
      <c r="DC81" s="34"/>
      <c r="DD81" s="34"/>
      <c r="DE81" s="34"/>
      <c r="DF81" s="34">
        <v>133</v>
      </c>
      <c r="DG81" s="34">
        <v>167</v>
      </c>
      <c r="DH81" s="34"/>
      <c r="DI81" s="34">
        <v>96</v>
      </c>
      <c r="DJ81" s="34"/>
      <c r="DK81" s="34"/>
      <c r="DL81" s="34"/>
      <c r="DM81" s="34">
        <v>3674</v>
      </c>
      <c r="DN81" s="201">
        <v>0.33332800000000001</v>
      </c>
      <c r="DO81" s="34">
        <v>3868</v>
      </c>
      <c r="DP81" s="34"/>
      <c r="DQ81" s="34">
        <v>47</v>
      </c>
      <c r="DR81" s="34"/>
      <c r="DS81" s="34"/>
      <c r="DT81" s="34"/>
      <c r="DU81" s="34"/>
      <c r="DV81" s="34"/>
      <c r="DW81" s="34"/>
      <c r="DX81" s="34"/>
      <c r="DY81" s="34"/>
      <c r="DZ81" s="34"/>
      <c r="EA81" s="34"/>
      <c r="EB81" s="34"/>
      <c r="EC81" s="34">
        <v>3868</v>
      </c>
      <c r="ED81" s="201">
        <v>1.2120000000000001E-2</v>
      </c>
      <c r="EE81" s="34"/>
      <c r="EF81" s="34"/>
      <c r="EG81" s="34"/>
      <c r="EH81" s="34"/>
      <c r="EI81" s="34"/>
      <c r="EJ81" s="34"/>
      <c r="EK81" s="34"/>
      <c r="EL81" s="34"/>
      <c r="EM81" s="34"/>
      <c r="EN81" s="34"/>
      <c r="EO81" s="34"/>
      <c r="EP81" s="34"/>
      <c r="EQ81" s="34"/>
      <c r="ER81" s="34"/>
      <c r="ES81" s="34"/>
      <c r="ET81" s="201"/>
      <c r="EU81" s="34">
        <v>1271</v>
      </c>
      <c r="EV81" s="34"/>
      <c r="EW81" s="34">
        <v>1271</v>
      </c>
      <c r="EX81" s="34"/>
      <c r="EY81" s="34"/>
      <c r="EZ81" s="34"/>
      <c r="FA81" s="34"/>
      <c r="FB81" s="165"/>
      <c r="FC81" s="165"/>
      <c r="FD81" s="165"/>
      <c r="FE81" s="165"/>
      <c r="FF81" s="165"/>
      <c r="FG81" s="165"/>
      <c r="FH81" s="165"/>
      <c r="FI81" s="34">
        <v>1271</v>
      </c>
      <c r="FJ81" s="201">
        <v>1</v>
      </c>
      <c r="FK81" s="32" t="s">
        <v>526</v>
      </c>
      <c r="FL81" s="198" t="s">
        <v>2389</v>
      </c>
      <c r="FM81" s="32" t="s">
        <v>266</v>
      </c>
    </row>
    <row r="82" spans="1:170" ht="15" customHeight="1">
      <c r="A82" s="36" t="s">
        <v>194</v>
      </c>
      <c r="B82" s="58" t="s">
        <v>195</v>
      </c>
      <c r="C82" s="36" t="s">
        <v>163</v>
      </c>
      <c r="D82" s="74">
        <v>44926</v>
      </c>
      <c r="E82" s="58" t="s">
        <v>193</v>
      </c>
      <c r="F82" s="58" t="s">
        <v>191</v>
      </c>
      <c r="G82" s="31">
        <v>6073.8086856066675</v>
      </c>
      <c r="H82" s="31">
        <v>417.97563886590871</v>
      </c>
      <c r="I82" s="31">
        <v>1464.0459597245713</v>
      </c>
      <c r="J82" s="31">
        <v>1900.1866071457973</v>
      </c>
      <c r="K82" s="31">
        <v>834.91387302055409</v>
      </c>
      <c r="L82" s="31">
        <v>450.57783782386417</v>
      </c>
      <c r="M82" s="31">
        <v>141.06055673726212</v>
      </c>
      <c r="N82" s="31">
        <v>1192.0901346110659</v>
      </c>
      <c r="O82" s="31">
        <v>603.15555742097206</v>
      </c>
      <c r="P82" s="31">
        <v>1085.8393489696784</v>
      </c>
      <c r="Q82" s="31">
        <v>400.66688911843323</v>
      </c>
      <c r="R82" s="31">
        <v>498.81962447109481</v>
      </c>
      <c r="S82" s="31">
        <v>131.06056607410989</v>
      </c>
      <c r="T82" s="31">
        <v>105.47968395762055</v>
      </c>
      <c r="U82" s="31">
        <v>2056.6968809836931</v>
      </c>
      <c r="V82" s="31">
        <v>0.57939926865889513</v>
      </c>
      <c r="W82" s="31">
        <v>801.52555880228681</v>
      </c>
      <c r="X82" s="31">
        <v>185.75353249121321</v>
      </c>
      <c r="Y82" s="31">
        <v>122.86277790651303</v>
      </c>
      <c r="Z82" s="31">
        <v>216.09137504714684</v>
      </c>
      <c r="AA82" s="31">
        <v>7.2203040618696868</v>
      </c>
      <c r="AB82" s="31">
        <v>0.29127494442204199</v>
      </c>
      <c r="AC82" s="31">
        <v>1.4969619532783032</v>
      </c>
      <c r="AD82" s="31">
        <v>82.729657444034771</v>
      </c>
      <c r="AE82" s="31">
        <v>17.745507106765832</v>
      </c>
      <c r="AF82" s="31">
        <v>123.75148517002235</v>
      </c>
      <c r="AG82" s="31">
        <v>10.939669860047765</v>
      </c>
      <c r="AH82" s="31">
        <v>19.727551683197103</v>
      </c>
      <c r="AI82" s="31">
        <v>3.7868042367887367</v>
      </c>
      <c r="AJ82" s="31">
        <v>0.28631009978607375</v>
      </c>
      <c r="AK82" s="31">
        <v>542.55857320163784</v>
      </c>
      <c r="AL82" s="31">
        <v>0.50639553842546259</v>
      </c>
      <c r="AM82" s="31">
        <v>5271.6981352943803</v>
      </c>
      <c r="AN82" s="31">
        <v>232.22210637469547</v>
      </c>
      <c r="AO82" s="31">
        <v>1341.1831818180583</v>
      </c>
      <c r="AP82" s="31">
        <v>1684.0952320986505</v>
      </c>
      <c r="AQ82" s="31">
        <v>827.6935689586843</v>
      </c>
      <c r="AR82" s="31">
        <v>450.2865628794421</v>
      </c>
      <c r="AS82" s="31">
        <v>139.56359478398383</v>
      </c>
      <c r="AT82" s="31">
        <v>1109.3604771670311</v>
      </c>
      <c r="AU82" s="31">
        <v>585.41005031420627</v>
      </c>
      <c r="AV82" s="31">
        <v>962.08786379965613</v>
      </c>
      <c r="AW82" s="31">
        <v>389.7272192583855</v>
      </c>
      <c r="AX82" s="31">
        <v>479.09207278789768</v>
      </c>
      <c r="AY82" s="31">
        <v>127.27376183732116</v>
      </c>
      <c r="AZ82" s="31">
        <v>105.19337385783447</v>
      </c>
      <c r="BA82" s="31">
        <v>1513.5533162720551</v>
      </c>
      <c r="BB82" s="31">
        <v>0.60579261928450356</v>
      </c>
      <c r="BC82" s="31">
        <v>0.58499151000000005</v>
      </c>
      <c r="BD82" s="31">
        <v>0</v>
      </c>
      <c r="BE82" s="31">
        <v>0</v>
      </c>
      <c r="BF82" s="31">
        <v>0</v>
      </c>
      <c r="BG82" s="31">
        <v>0</v>
      </c>
      <c r="BH82" s="31">
        <v>0</v>
      </c>
      <c r="BI82" s="31">
        <v>0</v>
      </c>
      <c r="BJ82" s="31">
        <v>0</v>
      </c>
      <c r="BK82" s="31">
        <v>0</v>
      </c>
      <c r="BL82" s="31">
        <v>0</v>
      </c>
      <c r="BM82" s="31">
        <v>0</v>
      </c>
      <c r="BN82" s="31">
        <v>0</v>
      </c>
      <c r="BO82" s="31">
        <v>0</v>
      </c>
      <c r="BP82" s="31">
        <v>0</v>
      </c>
      <c r="BQ82" s="31">
        <v>0.58499151000000005</v>
      </c>
      <c r="BR82" s="202">
        <v>0</v>
      </c>
      <c r="BS82" s="31">
        <v>2056.1118894736924</v>
      </c>
      <c r="BT82" s="31">
        <v>119.89736280617379</v>
      </c>
      <c r="BU82" s="31">
        <v>86.14977163167471</v>
      </c>
      <c r="BV82" s="31">
        <v>983.51775372887084</v>
      </c>
      <c r="BW82" s="31">
        <v>2.0837805282618653</v>
      </c>
      <c r="BX82" s="31">
        <v>0</v>
      </c>
      <c r="BY82" s="31">
        <v>0</v>
      </c>
      <c r="BZ82" s="88">
        <v>0</v>
      </c>
      <c r="CA82" s="88">
        <v>0</v>
      </c>
      <c r="CB82" s="88">
        <v>0</v>
      </c>
      <c r="CC82" s="88">
        <v>0</v>
      </c>
      <c r="CD82" s="88">
        <v>0</v>
      </c>
      <c r="CE82" s="88">
        <v>0</v>
      </c>
      <c r="CF82" s="88">
        <v>0</v>
      </c>
      <c r="CG82" s="34">
        <v>2056.1118894736924</v>
      </c>
      <c r="CH82" s="34">
        <v>0.57956411555015597</v>
      </c>
      <c r="CI82" s="34"/>
      <c r="CJ82" s="34"/>
      <c r="CK82" s="34"/>
      <c r="CL82" s="34"/>
      <c r="CM82" s="34"/>
      <c r="CN82" s="34"/>
      <c r="CO82" s="34"/>
      <c r="CP82" s="34"/>
      <c r="CQ82" s="34"/>
      <c r="CR82" s="34"/>
      <c r="CS82" s="34"/>
      <c r="CT82" s="34"/>
      <c r="CU82" s="34"/>
      <c r="CV82" s="34"/>
      <c r="CW82" s="34"/>
      <c r="CX82" s="201"/>
      <c r="CY82" s="34"/>
      <c r="CZ82" s="34"/>
      <c r="DA82" s="34"/>
      <c r="DB82" s="34"/>
      <c r="DC82" s="34"/>
      <c r="DD82" s="34"/>
      <c r="DE82" s="34"/>
      <c r="DF82" s="34"/>
      <c r="DG82" s="34"/>
      <c r="DH82" s="34"/>
      <c r="DI82" s="34"/>
      <c r="DJ82" s="34"/>
      <c r="DK82" s="34"/>
      <c r="DL82" s="34"/>
      <c r="DM82" s="34"/>
      <c r="DN82" s="201"/>
      <c r="DO82" s="34"/>
      <c r="DP82" s="34"/>
      <c r="DQ82" s="34"/>
      <c r="DR82" s="34"/>
      <c r="DS82" s="34"/>
      <c r="DT82" s="34"/>
      <c r="DU82" s="34"/>
      <c r="DV82" s="34"/>
      <c r="DW82" s="34"/>
      <c r="DX82" s="34"/>
      <c r="DY82" s="34"/>
      <c r="DZ82" s="34"/>
      <c r="EA82" s="34"/>
      <c r="EB82" s="34"/>
      <c r="EC82" s="34"/>
      <c r="ED82" s="201"/>
      <c r="EE82" s="34"/>
      <c r="EF82" s="34"/>
      <c r="EG82" s="34"/>
      <c r="EH82" s="34"/>
      <c r="EI82" s="34"/>
      <c r="EJ82" s="34"/>
      <c r="EK82" s="34"/>
      <c r="EL82" s="34"/>
      <c r="EM82" s="34"/>
      <c r="EN82" s="34"/>
      <c r="EO82" s="34"/>
      <c r="EP82" s="34"/>
      <c r="EQ82" s="34"/>
      <c r="ER82" s="34"/>
      <c r="ES82" s="34"/>
      <c r="ET82" s="201"/>
      <c r="EU82" s="34"/>
      <c r="EV82" s="34"/>
      <c r="EW82" s="34"/>
      <c r="EX82" s="34"/>
      <c r="EY82" s="34"/>
      <c r="EZ82" s="34"/>
      <c r="FA82" s="34"/>
      <c r="FB82" s="165"/>
      <c r="FC82" s="165"/>
      <c r="FD82" s="165"/>
      <c r="FE82" s="165"/>
      <c r="FF82" s="165"/>
      <c r="FG82" s="165"/>
      <c r="FH82" s="165"/>
      <c r="FI82" s="34"/>
      <c r="FJ82" s="201"/>
      <c r="FK82" s="32" t="s">
        <v>527</v>
      </c>
      <c r="FL82" s="32" t="s">
        <v>2359</v>
      </c>
      <c r="FM82" s="32" t="s">
        <v>528</v>
      </c>
    </row>
    <row r="83" spans="1:170" ht="15" customHeight="1">
      <c r="A83" s="75" t="s">
        <v>2</v>
      </c>
      <c r="B83" s="60" t="s">
        <v>3</v>
      </c>
      <c r="C83" s="36" t="s">
        <v>164</v>
      </c>
      <c r="D83" s="74">
        <v>44926</v>
      </c>
      <c r="E83" s="58" t="s">
        <v>193</v>
      </c>
      <c r="F83" s="58" t="s">
        <v>191</v>
      </c>
      <c r="G83" s="59">
        <v>2040</v>
      </c>
      <c r="H83" s="31">
        <v>29</v>
      </c>
      <c r="I83" s="31">
        <v>512</v>
      </c>
      <c r="J83" s="31">
        <v>832</v>
      </c>
      <c r="K83" s="31">
        <v>317</v>
      </c>
      <c r="L83" s="31">
        <v>135</v>
      </c>
      <c r="M83" s="31">
        <v>35</v>
      </c>
      <c r="N83" s="31">
        <v>273</v>
      </c>
      <c r="O83" s="31">
        <v>249</v>
      </c>
      <c r="P83" s="31">
        <v>617</v>
      </c>
      <c r="Q83" s="31">
        <v>251</v>
      </c>
      <c r="R83" s="31">
        <v>178</v>
      </c>
      <c r="S83" s="31">
        <v>174</v>
      </c>
      <c r="T83" s="31">
        <v>117</v>
      </c>
      <c r="U83" s="31">
        <v>180</v>
      </c>
      <c r="V83" s="31"/>
      <c r="W83" s="31">
        <v>19</v>
      </c>
      <c r="X83" s="31">
        <v>0</v>
      </c>
      <c r="Y83" s="31">
        <v>0</v>
      </c>
      <c r="Z83" s="31">
        <v>0</v>
      </c>
      <c r="AA83" s="31">
        <v>0</v>
      </c>
      <c r="AB83" s="31">
        <v>0</v>
      </c>
      <c r="AC83" s="31">
        <v>0</v>
      </c>
      <c r="AD83" s="31">
        <v>0</v>
      </c>
      <c r="AE83" s="31">
        <v>0</v>
      </c>
      <c r="AF83" s="31">
        <v>0</v>
      </c>
      <c r="AG83" s="31">
        <v>0</v>
      </c>
      <c r="AH83" s="31">
        <v>0</v>
      </c>
      <c r="AI83" s="31">
        <v>0</v>
      </c>
      <c r="AJ83" s="31">
        <v>0</v>
      </c>
      <c r="AK83" s="31">
        <v>19</v>
      </c>
      <c r="AL83" s="31"/>
      <c r="AM83" s="31">
        <v>2021</v>
      </c>
      <c r="AN83" s="31">
        <v>29</v>
      </c>
      <c r="AO83" s="31">
        <v>512</v>
      </c>
      <c r="AP83" s="31">
        <v>832</v>
      </c>
      <c r="AQ83" s="31">
        <v>317</v>
      </c>
      <c r="AR83" s="31">
        <v>135</v>
      </c>
      <c r="AS83" s="31">
        <v>35</v>
      </c>
      <c r="AT83" s="31">
        <v>273</v>
      </c>
      <c r="AU83" s="31">
        <v>249</v>
      </c>
      <c r="AV83" s="31">
        <v>617</v>
      </c>
      <c r="AW83" s="31">
        <v>251</v>
      </c>
      <c r="AX83" s="31">
        <v>178</v>
      </c>
      <c r="AY83" s="31">
        <v>174</v>
      </c>
      <c r="AZ83" s="31">
        <v>117</v>
      </c>
      <c r="BA83" s="31">
        <v>162</v>
      </c>
      <c r="BB83" s="31"/>
      <c r="BC83" s="31">
        <v>0</v>
      </c>
      <c r="BD83" s="31">
        <v>0</v>
      </c>
      <c r="BE83" s="31">
        <v>0</v>
      </c>
      <c r="BF83" s="31">
        <v>0</v>
      </c>
      <c r="BG83" s="31">
        <v>0</v>
      </c>
      <c r="BH83" s="31">
        <v>0</v>
      </c>
      <c r="BI83" s="31">
        <v>0</v>
      </c>
      <c r="BJ83" s="31">
        <v>0</v>
      </c>
      <c r="BK83" s="31">
        <v>0</v>
      </c>
      <c r="BL83" s="31">
        <v>0</v>
      </c>
      <c r="BM83" s="31">
        <v>0</v>
      </c>
      <c r="BN83" s="31">
        <v>0</v>
      </c>
      <c r="BO83" s="31">
        <v>0</v>
      </c>
      <c r="BP83" s="31">
        <v>0</v>
      </c>
      <c r="BQ83" s="31">
        <v>0</v>
      </c>
      <c r="BR83" s="202"/>
      <c r="BS83" s="31">
        <v>2021</v>
      </c>
      <c r="BT83" s="31">
        <v>0</v>
      </c>
      <c r="BU83" s="31">
        <v>459</v>
      </c>
      <c r="BV83" s="31">
        <v>794</v>
      </c>
      <c r="BW83" s="31">
        <v>297</v>
      </c>
      <c r="BX83" s="31">
        <v>117</v>
      </c>
      <c r="BY83" s="31">
        <v>0</v>
      </c>
      <c r="BZ83" s="88">
        <v>17</v>
      </c>
      <c r="CA83" s="88">
        <v>46</v>
      </c>
      <c r="CB83" s="88">
        <v>47</v>
      </c>
      <c r="CC83" s="88">
        <v>27</v>
      </c>
      <c r="CD83" s="88">
        <v>20</v>
      </c>
      <c r="CE83" s="88">
        <v>35</v>
      </c>
      <c r="CF83" s="88">
        <v>0</v>
      </c>
      <c r="CG83" s="34">
        <v>162</v>
      </c>
      <c r="CH83" s="34"/>
      <c r="CI83" s="34">
        <v>0</v>
      </c>
      <c r="CJ83" s="34">
        <v>0</v>
      </c>
      <c r="CK83" s="34">
        <v>0</v>
      </c>
      <c r="CL83" s="34">
        <v>0</v>
      </c>
      <c r="CM83" s="34">
        <v>0</v>
      </c>
      <c r="CN83" s="34">
        <v>0</v>
      </c>
      <c r="CO83" s="34">
        <v>0</v>
      </c>
      <c r="CP83" s="34">
        <v>0</v>
      </c>
      <c r="CQ83" s="34">
        <v>0</v>
      </c>
      <c r="CR83" s="34">
        <v>0</v>
      </c>
      <c r="CS83" s="34">
        <v>0</v>
      </c>
      <c r="CT83" s="34">
        <v>0</v>
      </c>
      <c r="CU83" s="34">
        <v>0</v>
      </c>
      <c r="CV83" s="34">
        <v>0</v>
      </c>
      <c r="CW83" s="34">
        <v>0</v>
      </c>
      <c r="CX83" s="201"/>
      <c r="CY83" s="34"/>
      <c r="CZ83" s="34"/>
      <c r="DA83" s="34"/>
      <c r="DB83" s="34"/>
      <c r="DC83" s="34"/>
      <c r="DD83" s="34"/>
      <c r="DE83" s="34"/>
      <c r="DF83" s="34"/>
      <c r="DG83" s="34"/>
      <c r="DH83" s="34"/>
      <c r="DI83" s="34"/>
      <c r="DJ83" s="34"/>
      <c r="DK83" s="34"/>
      <c r="DL83" s="34"/>
      <c r="DM83" s="34"/>
      <c r="DN83" s="201"/>
      <c r="DO83" s="34"/>
      <c r="DP83" s="34"/>
      <c r="DQ83" s="34"/>
      <c r="DR83" s="34"/>
      <c r="DS83" s="34"/>
      <c r="DT83" s="34"/>
      <c r="DU83" s="34"/>
      <c r="DV83" s="34"/>
      <c r="DW83" s="34"/>
      <c r="DX83" s="34"/>
      <c r="DY83" s="34"/>
      <c r="DZ83" s="34"/>
      <c r="EA83" s="34"/>
      <c r="EB83" s="34"/>
      <c r="EC83" s="34"/>
      <c r="ED83" s="201"/>
      <c r="EE83" s="34"/>
      <c r="EF83" s="34"/>
      <c r="EG83" s="34"/>
      <c r="EH83" s="34"/>
      <c r="EI83" s="34"/>
      <c r="EJ83" s="34"/>
      <c r="EK83" s="34"/>
      <c r="EL83" s="34"/>
      <c r="EM83" s="34"/>
      <c r="EN83" s="34"/>
      <c r="EO83" s="34"/>
      <c r="EP83" s="34"/>
      <c r="EQ83" s="34"/>
      <c r="ER83" s="34"/>
      <c r="ES83" s="34"/>
      <c r="ET83" s="201"/>
      <c r="EU83" s="34"/>
      <c r="EV83" s="34"/>
      <c r="EW83" s="34"/>
      <c r="EX83" s="34"/>
      <c r="EY83" s="34"/>
      <c r="EZ83" s="34"/>
      <c r="FA83" s="34"/>
      <c r="FB83" s="165"/>
      <c r="FC83" s="165"/>
      <c r="FD83" s="165"/>
      <c r="FE83" s="165"/>
      <c r="FF83" s="165"/>
      <c r="FG83" s="165"/>
      <c r="FH83" s="165"/>
      <c r="FI83" s="34"/>
      <c r="FJ83" s="201"/>
      <c r="FK83" s="32" t="s">
        <v>2374</v>
      </c>
      <c r="FL83" s="198" t="s">
        <v>2389</v>
      </c>
      <c r="FM83" s="32" t="s">
        <v>2375</v>
      </c>
    </row>
    <row r="84" spans="1:170" ht="15" customHeight="1">
      <c r="A84" s="36" t="s">
        <v>129</v>
      </c>
      <c r="B84" s="58" t="s">
        <v>130</v>
      </c>
      <c r="C84" s="36" t="s">
        <v>170</v>
      </c>
      <c r="D84" s="74">
        <v>44926</v>
      </c>
      <c r="E84" s="58" t="s">
        <v>193</v>
      </c>
      <c r="F84" s="58" t="s">
        <v>190</v>
      </c>
      <c r="G84" s="31">
        <v>13097421</v>
      </c>
      <c r="H84" s="31">
        <v>4386710</v>
      </c>
      <c r="I84" s="31">
        <v>5426566</v>
      </c>
      <c r="J84" s="31">
        <v>861395</v>
      </c>
      <c r="K84" s="31">
        <v>538872</v>
      </c>
      <c r="L84" s="31">
        <v>215523</v>
      </c>
      <c r="M84" s="31">
        <v>165759</v>
      </c>
      <c r="N84" s="31">
        <v>358096</v>
      </c>
      <c r="O84" s="31">
        <v>170071</v>
      </c>
      <c r="P84" s="31">
        <v>181266</v>
      </c>
      <c r="Q84" s="31">
        <v>371184</v>
      </c>
      <c r="R84" s="31">
        <v>516076</v>
      </c>
      <c r="S84" s="31">
        <v>608289</v>
      </c>
      <c r="T84" s="31">
        <v>713388</v>
      </c>
      <c r="U84" s="31">
        <v>10179051</v>
      </c>
      <c r="V84" s="31">
        <v>0.85</v>
      </c>
      <c r="W84" s="31">
        <v>894186</v>
      </c>
      <c r="X84" s="31"/>
      <c r="Y84" s="31">
        <v>127955</v>
      </c>
      <c r="Z84" s="31">
        <v>104894</v>
      </c>
      <c r="AA84" s="31">
        <v>61875</v>
      </c>
      <c r="AB84" s="31">
        <v>160431</v>
      </c>
      <c r="AC84" s="31">
        <v>137252</v>
      </c>
      <c r="AD84" s="31"/>
      <c r="AE84" s="31"/>
      <c r="AF84" s="31"/>
      <c r="AG84" s="31"/>
      <c r="AH84" s="31"/>
      <c r="AI84" s="31"/>
      <c r="AJ84" s="31"/>
      <c r="AK84" s="31">
        <v>894186</v>
      </c>
      <c r="AL84" s="31">
        <v>0.66</v>
      </c>
      <c r="AM84" s="31">
        <v>12133586</v>
      </c>
      <c r="AN84" s="31">
        <v>4358953</v>
      </c>
      <c r="AO84" s="31">
        <v>5263585</v>
      </c>
      <c r="AP84" s="31">
        <v>753970</v>
      </c>
      <c r="AQ84" s="31">
        <v>476697</v>
      </c>
      <c r="AR84" s="31">
        <v>54510</v>
      </c>
      <c r="AS84" s="31">
        <v>27105</v>
      </c>
      <c r="AT84" s="31">
        <v>351816</v>
      </c>
      <c r="AU84" s="31">
        <v>170071</v>
      </c>
      <c r="AV84" s="31">
        <v>164960</v>
      </c>
      <c r="AW84" s="31">
        <v>332226</v>
      </c>
      <c r="AX84" s="31">
        <v>512505</v>
      </c>
      <c r="AY84" s="31">
        <v>606039</v>
      </c>
      <c r="AZ84" s="31">
        <v>713155</v>
      </c>
      <c r="BA84" s="31">
        <v>9282814</v>
      </c>
      <c r="BB84" s="31">
        <v>0.87</v>
      </c>
      <c r="BC84" s="31">
        <v>69649</v>
      </c>
      <c r="BD84" s="31">
        <v>27757</v>
      </c>
      <c r="BE84" s="31">
        <v>35026</v>
      </c>
      <c r="BF84" s="31">
        <v>2531</v>
      </c>
      <c r="BG84" s="31">
        <v>300</v>
      </c>
      <c r="BH84" s="31">
        <v>582</v>
      </c>
      <c r="BI84" s="31">
        <v>1402</v>
      </c>
      <c r="BJ84" s="31">
        <v>6280</v>
      </c>
      <c r="BK84" s="31"/>
      <c r="BL84" s="31">
        <v>16306</v>
      </c>
      <c r="BM84" s="31">
        <v>38958</v>
      </c>
      <c r="BN84" s="31">
        <v>3571</v>
      </c>
      <c r="BO84" s="31">
        <v>2250</v>
      </c>
      <c r="BP84" s="31">
        <v>233</v>
      </c>
      <c r="BQ84" s="31">
        <v>2051</v>
      </c>
      <c r="BR84" s="202"/>
      <c r="BS84" s="31">
        <v>8676454</v>
      </c>
      <c r="BT84" s="31">
        <v>3282282</v>
      </c>
      <c r="BU84" s="31">
        <v>4361400</v>
      </c>
      <c r="BV84" s="31">
        <v>372594</v>
      </c>
      <c r="BW84" s="31">
        <v>362427</v>
      </c>
      <c r="BX84" s="31">
        <v>160431</v>
      </c>
      <c r="BY84" s="31">
        <v>137320</v>
      </c>
      <c r="BZ84" s="88"/>
      <c r="CA84" s="88"/>
      <c r="CB84" s="88"/>
      <c r="CC84" s="88"/>
      <c r="CD84" s="88"/>
      <c r="CE84" s="88"/>
      <c r="CF84" s="88"/>
      <c r="CG84" s="34">
        <v>8676454</v>
      </c>
      <c r="CH84" s="34">
        <v>1</v>
      </c>
      <c r="CI84" s="34">
        <v>21609</v>
      </c>
      <c r="CJ84" s="34">
        <v>9544</v>
      </c>
      <c r="CK84" s="34">
        <v>8987</v>
      </c>
      <c r="CL84" s="34">
        <v>296</v>
      </c>
      <c r="CM84" s="34">
        <v>1560</v>
      </c>
      <c r="CN84" s="34"/>
      <c r="CO84" s="34"/>
      <c r="CP84" s="34">
        <v>111</v>
      </c>
      <c r="CQ84" s="34">
        <v>1150</v>
      </c>
      <c r="CR84" s="34">
        <v>49</v>
      </c>
      <c r="CS84" s="34">
        <v>1097</v>
      </c>
      <c r="CT84" s="34">
        <v>223</v>
      </c>
      <c r="CU84" s="34">
        <v>1877</v>
      </c>
      <c r="CV84" s="34">
        <v>306</v>
      </c>
      <c r="CW84" s="34">
        <v>16796</v>
      </c>
      <c r="CX84" s="201">
        <v>0.93</v>
      </c>
      <c r="CY84" s="34"/>
      <c r="CZ84" s="34"/>
      <c r="DA84" s="34"/>
      <c r="DB84" s="34"/>
      <c r="DC84" s="34"/>
      <c r="DD84" s="34"/>
      <c r="DE84" s="34"/>
      <c r="DF84" s="34"/>
      <c r="DG84" s="34"/>
      <c r="DH84" s="34"/>
      <c r="DI84" s="34"/>
      <c r="DJ84" s="34"/>
      <c r="DK84" s="34"/>
      <c r="DL84" s="34"/>
      <c r="DM84" s="34"/>
      <c r="DN84" s="201"/>
      <c r="DO84" s="34">
        <v>21609</v>
      </c>
      <c r="DP84" s="34">
        <v>9544</v>
      </c>
      <c r="DQ84" s="34">
        <v>8987</v>
      </c>
      <c r="DR84" s="34">
        <v>296</v>
      </c>
      <c r="DS84" s="34">
        <v>1560</v>
      </c>
      <c r="DT84" s="34"/>
      <c r="DU84" s="34"/>
      <c r="DV84" s="34">
        <v>111</v>
      </c>
      <c r="DW84" s="34">
        <v>1150</v>
      </c>
      <c r="DX84" s="34">
        <v>49</v>
      </c>
      <c r="DY84" s="34">
        <v>1097</v>
      </c>
      <c r="DZ84" s="34">
        <v>223</v>
      </c>
      <c r="EA84" s="34">
        <v>1877</v>
      </c>
      <c r="EB84" s="34">
        <v>306</v>
      </c>
      <c r="EC84" s="34">
        <v>16796</v>
      </c>
      <c r="ED84" s="201">
        <v>0.93</v>
      </c>
      <c r="EE84" s="34"/>
      <c r="EF84" s="34"/>
      <c r="EG84" s="34"/>
      <c r="EH84" s="34"/>
      <c r="EI84" s="34"/>
      <c r="EJ84" s="34"/>
      <c r="EK84" s="34"/>
      <c r="EL84" s="34"/>
      <c r="EM84" s="34"/>
      <c r="EN84" s="34"/>
      <c r="EO84" s="34"/>
      <c r="EP84" s="34"/>
      <c r="EQ84" s="34"/>
      <c r="ER84" s="34"/>
      <c r="ES84" s="34"/>
      <c r="ET84" s="201"/>
      <c r="EU84" s="34">
        <v>15573</v>
      </c>
      <c r="EV84" s="34">
        <v>8097</v>
      </c>
      <c r="EW84" s="34">
        <v>5737</v>
      </c>
      <c r="EX84" s="34">
        <v>180</v>
      </c>
      <c r="EY84" s="34">
        <v>1560</v>
      </c>
      <c r="EZ84" s="34"/>
      <c r="FA84" s="34"/>
      <c r="FB84" s="165"/>
      <c r="FC84" s="165"/>
      <c r="FD84" s="165"/>
      <c r="FE84" s="165"/>
      <c r="FF84" s="165"/>
      <c r="FG84" s="165"/>
      <c r="FH84" s="165"/>
      <c r="FI84" s="34">
        <v>15573</v>
      </c>
      <c r="FJ84" s="201">
        <v>1</v>
      </c>
      <c r="FK84" s="32" t="s">
        <v>530</v>
      </c>
      <c r="FL84" s="198" t="s">
        <v>2389</v>
      </c>
      <c r="FM84" s="32" t="s">
        <v>289</v>
      </c>
    </row>
    <row r="85" spans="1:170" ht="15" customHeight="1">
      <c r="A85" s="36" t="s">
        <v>243</v>
      </c>
      <c r="B85" s="58" t="s">
        <v>244</v>
      </c>
      <c r="C85" s="36" t="s">
        <v>162</v>
      </c>
      <c r="D85" s="74">
        <v>44926</v>
      </c>
      <c r="E85" s="58"/>
      <c r="F85" s="58"/>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202"/>
      <c r="BS85" s="31"/>
      <c r="BT85" s="31"/>
      <c r="BU85" s="31"/>
      <c r="BV85" s="31"/>
      <c r="BW85" s="31"/>
      <c r="BX85" s="31"/>
      <c r="BY85" s="31"/>
      <c r="BZ85" s="88"/>
      <c r="CA85" s="88"/>
      <c r="CB85" s="88"/>
      <c r="CC85" s="88"/>
      <c r="CD85" s="88"/>
      <c r="CE85" s="88"/>
      <c r="CF85" s="88"/>
      <c r="CG85" s="34"/>
      <c r="CH85" s="34"/>
      <c r="CI85" s="34"/>
      <c r="CJ85" s="34"/>
      <c r="CK85" s="34"/>
      <c r="CL85" s="34"/>
      <c r="CM85" s="34"/>
      <c r="CN85" s="34"/>
      <c r="CO85" s="34"/>
      <c r="CP85" s="34"/>
      <c r="CQ85" s="34"/>
      <c r="CR85" s="34"/>
      <c r="CS85" s="34"/>
      <c r="CT85" s="34"/>
      <c r="CU85" s="34"/>
      <c r="CV85" s="34"/>
      <c r="CW85" s="34"/>
      <c r="CX85" s="201"/>
      <c r="CY85" s="34"/>
      <c r="CZ85" s="34"/>
      <c r="DA85" s="34"/>
      <c r="DB85" s="34"/>
      <c r="DC85" s="34"/>
      <c r="DD85" s="34"/>
      <c r="DE85" s="34"/>
      <c r="DF85" s="34"/>
      <c r="DG85" s="34"/>
      <c r="DH85" s="34"/>
      <c r="DI85" s="34"/>
      <c r="DJ85" s="34"/>
      <c r="DK85" s="34"/>
      <c r="DL85" s="34"/>
      <c r="DM85" s="34"/>
      <c r="DN85" s="201"/>
      <c r="DO85" s="34"/>
      <c r="DP85" s="34"/>
      <c r="DQ85" s="34"/>
      <c r="DR85" s="34"/>
      <c r="DS85" s="34"/>
      <c r="DT85" s="34"/>
      <c r="DU85" s="34"/>
      <c r="DV85" s="34"/>
      <c r="DW85" s="34"/>
      <c r="DX85" s="34"/>
      <c r="DY85" s="34"/>
      <c r="DZ85" s="34"/>
      <c r="EA85" s="34"/>
      <c r="EB85" s="34"/>
      <c r="EC85" s="34"/>
      <c r="ED85" s="201"/>
      <c r="EE85" s="34"/>
      <c r="EF85" s="34"/>
      <c r="EG85" s="34"/>
      <c r="EH85" s="34"/>
      <c r="EI85" s="34"/>
      <c r="EJ85" s="34"/>
      <c r="EK85" s="34"/>
      <c r="EL85" s="34"/>
      <c r="EM85" s="34"/>
      <c r="EN85" s="34"/>
      <c r="EO85" s="34"/>
      <c r="EP85" s="34"/>
      <c r="EQ85" s="34"/>
      <c r="ER85" s="34"/>
      <c r="ES85" s="34"/>
      <c r="ET85" s="201"/>
      <c r="EU85" s="34"/>
      <c r="EV85" s="34"/>
      <c r="EW85" s="34"/>
      <c r="EX85" s="34"/>
      <c r="EY85" s="34"/>
      <c r="EZ85" s="34"/>
      <c r="FA85" s="34"/>
      <c r="FB85" s="165"/>
      <c r="FC85" s="165"/>
      <c r="FD85" s="165"/>
      <c r="FE85" s="165"/>
      <c r="FF85" s="165"/>
      <c r="FG85" s="165"/>
      <c r="FH85" s="165"/>
      <c r="FI85" s="34"/>
      <c r="FJ85" s="201"/>
      <c r="FK85" s="32" t="s">
        <v>531</v>
      </c>
      <c r="FL85" s="198" t="s">
        <v>2389</v>
      </c>
      <c r="FM85" s="32" t="s">
        <v>532</v>
      </c>
    </row>
    <row r="86" spans="1:170" ht="15" customHeight="1">
      <c r="A86" s="58" t="s">
        <v>18</v>
      </c>
      <c r="B86" s="58" t="s">
        <v>19</v>
      </c>
      <c r="C86" s="58" t="s">
        <v>162</v>
      </c>
      <c r="D86" s="74">
        <v>44926</v>
      </c>
      <c r="E86" s="65" t="s">
        <v>193</v>
      </c>
      <c r="F86" s="65" t="s">
        <v>191</v>
      </c>
      <c r="G86" s="34">
        <v>37468.9</v>
      </c>
      <c r="H86" s="34">
        <v>2179.4</v>
      </c>
      <c r="I86" s="34">
        <v>2814.1</v>
      </c>
      <c r="J86" s="34">
        <v>892</v>
      </c>
      <c r="K86" s="34">
        <v>432.5</v>
      </c>
      <c r="L86" s="34">
        <v>137.1</v>
      </c>
      <c r="M86" s="34">
        <v>179.3</v>
      </c>
      <c r="N86" s="34">
        <v>696.2</v>
      </c>
      <c r="O86" s="34">
        <v>559.9</v>
      </c>
      <c r="P86" s="34">
        <v>653.5</v>
      </c>
      <c r="Q86" s="34">
        <v>712.2</v>
      </c>
      <c r="R86" s="34">
        <v>401.4</v>
      </c>
      <c r="S86" s="34">
        <v>200.8</v>
      </c>
      <c r="T86" s="34">
        <v>110</v>
      </c>
      <c r="U86" s="34">
        <v>34135</v>
      </c>
      <c r="V86" s="31"/>
      <c r="W86" s="34">
        <v>7818.2</v>
      </c>
      <c r="X86" s="34">
        <v>1207.5</v>
      </c>
      <c r="Y86" s="34">
        <v>1867.5</v>
      </c>
      <c r="Z86" s="34">
        <v>759.6</v>
      </c>
      <c r="AA86" s="34">
        <v>399</v>
      </c>
      <c r="AB86" s="34">
        <v>132.5</v>
      </c>
      <c r="AC86" s="34">
        <v>178.5</v>
      </c>
      <c r="AD86" s="34">
        <v>421.7</v>
      </c>
      <c r="AE86" s="34">
        <v>277.5</v>
      </c>
      <c r="AF86" s="34">
        <v>252.3</v>
      </c>
      <c r="AG86" s="34">
        <v>178</v>
      </c>
      <c r="AH86" s="34">
        <v>97.8</v>
      </c>
      <c r="AI86" s="34">
        <v>54.4</v>
      </c>
      <c r="AJ86" s="34">
        <v>28.1</v>
      </c>
      <c r="AK86" s="34">
        <v>6508.5</v>
      </c>
      <c r="AL86" s="31"/>
      <c r="AM86" s="34">
        <v>29650.6</v>
      </c>
      <c r="AN86" s="34">
        <v>971.9</v>
      </c>
      <c r="AO86" s="34">
        <v>946.6</v>
      </c>
      <c r="AP86" s="34">
        <v>132.5</v>
      </c>
      <c r="AQ86" s="34">
        <v>33.5</v>
      </c>
      <c r="AR86" s="34">
        <v>4.5999999999999996</v>
      </c>
      <c r="AS86" s="34">
        <v>0.8</v>
      </c>
      <c r="AT86" s="34">
        <v>274.5</v>
      </c>
      <c r="AU86" s="34">
        <v>282.3</v>
      </c>
      <c r="AV86" s="34">
        <v>401.2</v>
      </c>
      <c r="AW86" s="34">
        <v>534.20000000000005</v>
      </c>
      <c r="AX86" s="34">
        <v>303.60000000000002</v>
      </c>
      <c r="AY86" s="34">
        <v>146.4</v>
      </c>
      <c r="AZ86" s="34">
        <v>81.900000000000006</v>
      </c>
      <c r="BA86" s="34">
        <v>27626.5</v>
      </c>
      <c r="BB86" s="31"/>
      <c r="BC86" s="34"/>
      <c r="BD86" s="34"/>
      <c r="BE86" s="34"/>
      <c r="BF86" s="34"/>
      <c r="BG86" s="34"/>
      <c r="BH86" s="34"/>
      <c r="BI86" s="34"/>
      <c r="BJ86" s="34"/>
      <c r="BK86" s="34"/>
      <c r="BL86" s="34"/>
      <c r="BM86" s="34"/>
      <c r="BN86" s="34"/>
      <c r="BO86" s="34"/>
      <c r="BP86" s="34"/>
      <c r="BQ86" s="34"/>
      <c r="BR86" s="201"/>
      <c r="BS86" s="34"/>
      <c r="BT86" s="34"/>
      <c r="BU86" s="34"/>
      <c r="BV86" s="34"/>
      <c r="BW86" s="34"/>
      <c r="BX86" s="34"/>
      <c r="BY86" s="34"/>
      <c r="BZ86" s="165"/>
      <c r="CA86" s="88"/>
      <c r="CB86" s="88"/>
      <c r="CC86" s="88"/>
      <c r="CD86" s="88"/>
      <c r="CE86" s="88"/>
      <c r="CF86" s="88"/>
      <c r="CG86" s="34"/>
      <c r="CH86" s="34"/>
      <c r="CI86" s="34">
        <v>6902.8</v>
      </c>
      <c r="CJ86" s="34">
        <v>19.3</v>
      </c>
      <c r="CK86" s="34">
        <v>104.6</v>
      </c>
      <c r="CL86" s="34">
        <v>48.4</v>
      </c>
      <c r="CM86" s="34">
        <v>45.3</v>
      </c>
      <c r="CN86" s="34"/>
      <c r="CO86" s="34"/>
      <c r="CP86" s="34"/>
      <c r="CQ86" s="34">
        <v>32.5</v>
      </c>
      <c r="CR86" s="34"/>
      <c r="CS86" s="34">
        <v>23.3</v>
      </c>
      <c r="CT86" s="34"/>
      <c r="CU86" s="34"/>
      <c r="CV86" s="34"/>
      <c r="CW86" s="34">
        <v>6847</v>
      </c>
      <c r="CX86" s="201"/>
      <c r="CY86" s="34">
        <v>1052</v>
      </c>
      <c r="CZ86" s="34">
        <v>19.3</v>
      </c>
      <c r="DA86" s="34">
        <v>57.9</v>
      </c>
      <c r="DB86" s="34">
        <v>25.1</v>
      </c>
      <c r="DC86" s="34">
        <v>45.3</v>
      </c>
      <c r="DD86" s="34"/>
      <c r="DE86" s="34"/>
      <c r="DF86" s="34"/>
      <c r="DG86" s="34"/>
      <c r="DH86" s="34"/>
      <c r="DI86" s="34"/>
      <c r="DJ86" s="34"/>
      <c r="DK86" s="34"/>
      <c r="DL86" s="34"/>
      <c r="DM86" s="34">
        <v>1052</v>
      </c>
      <c r="DN86" s="201"/>
      <c r="DO86" s="34">
        <v>5850.8</v>
      </c>
      <c r="DP86" s="34"/>
      <c r="DQ86" s="34">
        <v>46.6</v>
      </c>
      <c r="DR86" s="34">
        <v>23.3</v>
      </c>
      <c r="DS86" s="34"/>
      <c r="DT86" s="34"/>
      <c r="DU86" s="34"/>
      <c r="DV86" s="34"/>
      <c r="DW86" s="34">
        <v>32.5</v>
      </c>
      <c r="DX86" s="34"/>
      <c r="DY86" s="34">
        <v>23.3</v>
      </c>
      <c r="DZ86" s="34"/>
      <c r="EA86" s="34"/>
      <c r="EB86" s="34"/>
      <c r="EC86" s="34">
        <v>5794.9</v>
      </c>
      <c r="ED86" s="201"/>
      <c r="EE86" s="34"/>
      <c r="EF86" s="34"/>
      <c r="EG86" s="34"/>
      <c r="EH86" s="34"/>
      <c r="EI86" s="34"/>
      <c r="EJ86" s="34"/>
      <c r="EK86" s="34"/>
      <c r="EL86" s="34"/>
      <c r="EM86" s="34"/>
      <c r="EN86" s="34"/>
      <c r="EO86" s="34"/>
      <c r="EP86" s="34"/>
      <c r="EQ86" s="34"/>
      <c r="ER86" s="34"/>
      <c r="ES86" s="34"/>
      <c r="ET86" s="201"/>
      <c r="EU86" s="34"/>
      <c r="EV86" s="34"/>
      <c r="EW86" s="34"/>
      <c r="EX86" s="34"/>
      <c r="EY86" s="34"/>
      <c r="EZ86" s="34"/>
      <c r="FA86" s="34"/>
      <c r="FB86" s="165"/>
      <c r="FC86" s="165"/>
      <c r="FD86" s="165"/>
      <c r="FE86" s="165"/>
      <c r="FF86" s="165"/>
      <c r="FG86" s="165"/>
      <c r="FH86" s="165"/>
      <c r="FI86" s="34"/>
      <c r="FJ86" s="201"/>
      <c r="FK86" s="32" t="s">
        <v>533</v>
      </c>
      <c r="FL86" s="198" t="s">
        <v>2389</v>
      </c>
      <c r="FM86" s="32" t="s">
        <v>351</v>
      </c>
    </row>
    <row r="87" spans="1:170" ht="15" customHeight="1">
      <c r="A87" s="36" t="s">
        <v>63</v>
      </c>
      <c r="B87" s="58" t="s">
        <v>64</v>
      </c>
      <c r="C87" s="36" t="s">
        <v>171</v>
      </c>
      <c r="D87" s="74">
        <v>44926</v>
      </c>
      <c r="E87" s="58" t="s">
        <v>193</v>
      </c>
      <c r="F87" s="58" t="s">
        <v>191</v>
      </c>
      <c r="G87" s="59">
        <v>8789</v>
      </c>
      <c r="H87" s="59">
        <v>17</v>
      </c>
      <c r="I87" s="59">
        <v>69</v>
      </c>
      <c r="J87" s="59">
        <v>5605</v>
      </c>
      <c r="K87" s="59">
        <v>1706</v>
      </c>
      <c r="L87" s="59">
        <v>859</v>
      </c>
      <c r="M87" s="59">
        <v>313</v>
      </c>
      <c r="N87" s="59">
        <v>1</v>
      </c>
      <c r="O87" s="59">
        <v>22</v>
      </c>
      <c r="P87" s="59">
        <v>84</v>
      </c>
      <c r="Q87" s="59">
        <v>220</v>
      </c>
      <c r="R87" s="59">
        <v>64</v>
      </c>
      <c r="S87" s="59">
        <v>48</v>
      </c>
      <c r="T87" s="59">
        <v>44</v>
      </c>
      <c r="U87" s="59">
        <v>8306</v>
      </c>
      <c r="V87" s="31">
        <v>0.97399999999999998</v>
      </c>
      <c r="W87" s="59">
        <v>1670</v>
      </c>
      <c r="X87" s="59">
        <v>17</v>
      </c>
      <c r="Y87" s="59">
        <v>50</v>
      </c>
      <c r="Z87" s="59">
        <v>1277</v>
      </c>
      <c r="AA87" s="59">
        <v>125</v>
      </c>
      <c r="AB87" s="59">
        <v>105</v>
      </c>
      <c r="AC87" s="59">
        <v>15</v>
      </c>
      <c r="AD87" s="59">
        <v>0</v>
      </c>
      <c r="AE87" s="59">
        <v>17</v>
      </c>
      <c r="AF87" s="59">
        <v>50</v>
      </c>
      <c r="AG87" s="59">
        <v>160</v>
      </c>
      <c r="AH87" s="59">
        <v>27</v>
      </c>
      <c r="AI87" s="59">
        <v>17</v>
      </c>
      <c r="AJ87" s="59">
        <v>0</v>
      </c>
      <c r="AK87" s="59">
        <v>1400</v>
      </c>
      <c r="AL87" s="31">
        <v>0.94199999999999995</v>
      </c>
      <c r="AM87" s="59">
        <v>6768</v>
      </c>
      <c r="AN87" s="59">
        <v>0</v>
      </c>
      <c r="AO87" s="59">
        <v>0</v>
      </c>
      <c r="AP87" s="59">
        <v>4223</v>
      </c>
      <c r="AQ87" s="59">
        <v>1536</v>
      </c>
      <c r="AR87" s="59">
        <v>720</v>
      </c>
      <c r="AS87" s="59">
        <v>290</v>
      </c>
      <c r="AT87" s="59">
        <v>0</v>
      </c>
      <c r="AU87" s="59">
        <v>0</v>
      </c>
      <c r="AV87" s="59">
        <v>0</v>
      </c>
      <c r="AW87" s="59">
        <v>0</v>
      </c>
      <c r="AX87" s="59">
        <v>0</v>
      </c>
      <c r="AY87" s="59">
        <v>0</v>
      </c>
      <c r="AZ87" s="59">
        <v>0</v>
      </c>
      <c r="BA87" s="59">
        <v>6768</v>
      </c>
      <c r="BB87" s="31">
        <v>1</v>
      </c>
      <c r="BC87" s="59">
        <v>350</v>
      </c>
      <c r="BD87" s="59">
        <v>0</v>
      </c>
      <c r="BE87" s="59">
        <v>19</v>
      </c>
      <c r="BF87" s="59">
        <v>104</v>
      </c>
      <c r="BG87" s="59">
        <v>46</v>
      </c>
      <c r="BH87" s="59">
        <v>34</v>
      </c>
      <c r="BI87" s="59">
        <v>8</v>
      </c>
      <c r="BJ87" s="59">
        <v>1</v>
      </c>
      <c r="BK87" s="59">
        <v>5</v>
      </c>
      <c r="BL87" s="59">
        <v>34</v>
      </c>
      <c r="BM87" s="59">
        <v>61</v>
      </c>
      <c r="BN87" s="59">
        <v>37</v>
      </c>
      <c r="BO87" s="59">
        <v>30</v>
      </c>
      <c r="BP87" s="59">
        <v>44</v>
      </c>
      <c r="BQ87" s="59">
        <v>139</v>
      </c>
      <c r="BR87" s="203">
        <v>0</v>
      </c>
      <c r="BS87" s="59">
        <v>8272</v>
      </c>
      <c r="BT87" s="59">
        <v>0</v>
      </c>
      <c r="BU87" s="59">
        <v>0</v>
      </c>
      <c r="BV87" s="59">
        <v>5404</v>
      </c>
      <c r="BW87" s="59">
        <v>1696</v>
      </c>
      <c r="BX87" s="59">
        <v>859</v>
      </c>
      <c r="BY87" s="59">
        <v>313</v>
      </c>
      <c r="BZ87" s="160">
        <v>0</v>
      </c>
      <c r="CA87" s="88">
        <v>0</v>
      </c>
      <c r="CB87" s="88">
        <v>0</v>
      </c>
      <c r="CC87" s="88">
        <v>0</v>
      </c>
      <c r="CD87" s="88">
        <v>0</v>
      </c>
      <c r="CE87" s="88">
        <v>0</v>
      </c>
      <c r="CF87" s="88">
        <v>0</v>
      </c>
      <c r="CG87" s="34">
        <v>8086</v>
      </c>
      <c r="CH87" s="34">
        <v>1</v>
      </c>
      <c r="CI87" s="34"/>
      <c r="CJ87" s="34"/>
      <c r="CK87" s="34"/>
      <c r="CL87" s="34"/>
      <c r="CM87" s="34"/>
      <c r="CN87" s="34"/>
      <c r="CO87" s="34"/>
      <c r="CP87" s="34"/>
      <c r="CQ87" s="34"/>
      <c r="CR87" s="34"/>
      <c r="CS87" s="34"/>
      <c r="CT87" s="34"/>
      <c r="CU87" s="34"/>
      <c r="CV87" s="34"/>
      <c r="CW87" s="34"/>
      <c r="CX87" s="201"/>
      <c r="CY87" s="34"/>
      <c r="CZ87" s="34"/>
      <c r="DA87" s="34"/>
      <c r="DB87" s="34"/>
      <c r="DC87" s="34"/>
      <c r="DD87" s="34"/>
      <c r="DE87" s="34"/>
      <c r="DF87" s="34"/>
      <c r="DG87" s="34"/>
      <c r="DH87" s="34"/>
      <c r="DI87" s="34"/>
      <c r="DJ87" s="34"/>
      <c r="DK87" s="34"/>
      <c r="DL87" s="34"/>
      <c r="DM87" s="34"/>
      <c r="DN87" s="201"/>
      <c r="DO87" s="34"/>
      <c r="DP87" s="34"/>
      <c r="DQ87" s="34"/>
      <c r="DR87" s="34"/>
      <c r="DS87" s="34"/>
      <c r="DT87" s="34"/>
      <c r="DU87" s="34"/>
      <c r="DV87" s="34"/>
      <c r="DW87" s="34"/>
      <c r="DX87" s="34"/>
      <c r="DY87" s="34"/>
      <c r="DZ87" s="34"/>
      <c r="EA87" s="34"/>
      <c r="EB87" s="34"/>
      <c r="EC87" s="34"/>
      <c r="ED87" s="201"/>
      <c r="EE87" s="34"/>
      <c r="EF87" s="34"/>
      <c r="EG87" s="34"/>
      <c r="EH87" s="34"/>
      <c r="EI87" s="34"/>
      <c r="EJ87" s="34"/>
      <c r="EK87" s="34"/>
      <c r="EL87" s="34"/>
      <c r="EM87" s="34"/>
      <c r="EN87" s="34"/>
      <c r="EO87" s="34"/>
      <c r="EP87" s="34"/>
      <c r="EQ87" s="34"/>
      <c r="ER87" s="34"/>
      <c r="ES87" s="34"/>
      <c r="ET87" s="201"/>
      <c r="EU87" s="34"/>
      <c r="EV87" s="34"/>
      <c r="EW87" s="34"/>
      <c r="EX87" s="34"/>
      <c r="EY87" s="34"/>
      <c r="EZ87" s="34"/>
      <c r="FA87" s="34"/>
      <c r="FB87" s="165"/>
      <c r="FC87" s="165"/>
      <c r="FD87" s="165"/>
      <c r="FE87" s="165"/>
      <c r="FF87" s="165"/>
      <c r="FG87" s="165"/>
      <c r="FH87" s="165"/>
      <c r="FI87" s="34"/>
      <c r="FJ87" s="201"/>
      <c r="FK87" s="32" t="s">
        <v>534</v>
      </c>
      <c r="FL87" s="198" t="s">
        <v>2389</v>
      </c>
      <c r="FM87" s="32" t="s">
        <v>352</v>
      </c>
    </row>
    <row r="88" spans="1:170" ht="15" customHeight="1">
      <c r="A88" s="75" t="s">
        <v>114</v>
      </c>
      <c r="B88" s="60" t="s">
        <v>115</v>
      </c>
      <c r="C88" s="36" t="s">
        <v>172</v>
      </c>
      <c r="D88" s="74">
        <v>44926</v>
      </c>
      <c r="E88" s="58" t="s">
        <v>193</v>
      </c>
      <c r="F88" s="58" t="s">
        <v>191</v>
      </c>
      <c r="G88" s="59">
        <v>0</v>
      </c>
      <c r="H88" s="31">
        <v>0</v>
      </c>
      <c r="I88" s="31">
        <v>0</v>
      </c>
      <c r="J88" s="31">
        <v>0</v>
      </c>
      <c r="K88" s="31">
        <v>0</v>
      </c>
      <c r="L88" s="31">
        <v>0</v>
      </c>
      <c r="M88" s="31">
        <v>0</v>
      </c>
      <c r="N88" s="31">
        <v>0</v>
      </c>
      <c r="O88" s="31">
        <v>0</v>
      </c>
      <c r="P88" s="31">
        <v>0</v>
      </c>
      <c r="Q88" s="31">
        <v>0</v>
      </c>
      <c r="R88" s="31">
        <v>0</v>
      </c>
      <c r="S88" s="31">
        <v>0</v>
      </c>
      <c r="T88" s="31">
        <v>0</v>
      </c>
      <c r="U88" s="31">
        <v>0</v>
      </c>
      <c r="V88" s="31">
        <v>0</v>
      </c>
      <c r="W88" s="31">
        <v>0</v>
      </c>
      <c r="X88" s="31">
        <v>0</v>
      </c>
      <c r="Y88" s="31">
        <v>0</v>
      </c>
      <c r="Z88" s="31">
        <v>0</v>
      </c>
      <c r="AA88" s="31">
        <v>0</v>
      </c>
      <c r="AB88" s="31">
        <v>0</v>
      </c>
      <c r="AC88" s="31">
        <v>0</v>
      </c>
      <c r="AD88" s="31">
        <v>0</v>
      </c>
      <c r="AE88" s="31">
        <v>0</v>
      </c>
      <c r="AF88" s="31">
        <v>0</v>
      </c>
      <c r="AG88" s="31">
        <v>0</v>
      </c>
      <c r="AH88" s="31">
        <v>0</v>
      </c>
      <c r="AI88" s="31">
        <v>0</v>
      </c>
      <c r="AJ88" s="31">
        <v>0</v>
      </c>
      <c r="AK88" s="31">
        <v>0</v>
      </c>
      <c r="AL88" s="31">
        <v>0</v>
      </c>
      <c r="AM88" s="31">
        <v>0</v>
      </c>
      <c r="AN88" s="31">
        <v>0</v>
      </c>
      <c r="AO88" s="31">
        <v>0</v>
      </c>
      <c r="AP88" s="31">
        <v>0</v>
      </c>
      <c r="AQ88" s="31">
        <v>0</v>
      </c>
      <c r="AR88" s="31">
        <v>0</v>
      </c>
      <c r="AS88" s="31">
        <v>0</v>
      </c>
      <c r="AT88" s="31">
        <v>0</v>
      </c>
      <c r="AU88" s="31">
        <v>0</v>
      </c>
      <c r="AV88" s="31">
        <v>0</v>
      </c>
      <c r="AW88" s="31">
        <v>0</v>
      </c>
      <c r="AX88" s="31">
        <v>0</v>
      </c>
      <c r="AY88" s="31">
        <v>0</v>
      </c>
      <c r="AZ88" s="31">
        <v>0</v>
      </c>
      <c r="BA88" s="31">
        <v>0</v>
      </c>
      <c r="BB88" s="31">
        <v>0</v>
      </c>
      <c r="BC88" s="31">
        <v>0</v>
      </c>
      <c r="BD88" s="31">
        <v>0</v>
      </c>
      <c r="BE88" s="31">
        <v>0</v>
      </c>
      <c r="BF88" s="31">
        <v>0</v>
      </c>
      <c r="BG88" s="31">
        <v>0</v>
      </c>
      <c r="BH88" s="31">
        <v>0</v>
      </c>
      <c r="BI88" s="31">
        <v>0</v>
      </c>
      <c r="BJ88" s="31">
        <v>0</v>
      </c>
      <c r="BK88" s="31">
        <v>0</v>
      </c>
      <c r="BL88" s="31">
        <v>0</v>
      </c>
      <c r="BM88" s="31">
        <v>0</v>
      </c>
      <c r="BN88" s="31">
        <v>0</v>
      </c>
      <c r="BO88" s="31">
        <v>0</v>
      </c>
      <c r="BP88" s="31">
        <v>0</v>
      </c>
      <c r="BQ88" s="31">
        <v>0</v>
      </c>
      <c r="BR88" s="202">
        <v>0</v>
      </c>
      <c r="BS88" s="31">
        <v>0</v>
      </c>
      <c r="BT88" s="31">
        <v>0</v>
      </c>
      <c r="BU88" s="31">
        <v>0</v>
      </c>
      <c r="BV88" s="31">
        <v>0</v>
      </c>
      <c r="BW88" s="31">
        <v>0</v>
      </c>
      <c r="BX88" s="31">
        <v>0</v>
      </c>
      <c r="BY88" s="31">
        <v>0</v>
      </c>
      <c r="BZ88" s="88">
        <v>0</v>
      </c>
      <c r="CA88" s="88">
        <v>0</v>
      </c>
      <c r="CB88" s="88">
        <v>0</v>
      </c>
      <c r="CC88" s="88">
        <v>0</v>
      </c>
      <c r="CD88" s="88">
        <v>0</v>
      </c>
      <c r="CE88" s="88">
        <v>0</v>
      </c>
      <c r="CF88" s="88">
        <v>0</v>
      </c>
      <c r="CG88" s="34">
        <v>0</v>
      </c>
      <c r="CH88" s="34">
        <v>0</v>
      </c>
      <c r="CI88" s="34">
        <v>0</v>
      </c>
      <c r="CJ88" s="34">
        <v>0</v>
      </c>
      <c r="CK88" s="34">
        <v>0</v>
      </c>
      <c r="CL88" s="34">
        <v>0</v>
      </c>
      <c r="CM88" s="34">
        <v>0</v>
      </c>
      <c r="CN88" s="34">
        <v>0</v>
      </c>
      <c r="CO88" s="34">
        <v>0</v>
      </c>
      <c r="CP88" s="34">
        <v>0</v>
      </c>
      <c r="CQ88" s="34">
        <v>0</v>
      </c>
      <c r="CR88" s="34">
        <v>0</v>
      </c>
      <c r="CS88" s="34">
        <v>0</v>
      </c>
      <c r="CT88" s="34">
        <v>0</v>
      </c>
      <c r="CU88" s="34">
        <v>0</v>
      </c>
      <c r="CV88" s="34">
        <v>0</v>
      </c>
      <c r="CW88" s="34">
        <v>0</v>
      </c>
      <c r="CX88" s="201">
        <v>0</v>
      </c>
      <c r="CY88" s="34">
        <v>0</v>
      </c>
      <c r="CZ88" s="34">
        <v>0</v>
      </c>
      <c r="DA88" s="34">
        <v>0</v>
      </c>
      <c r="DB88" s="34">
        <v>0</v>
      </c>
      <c r="DC88" s="34">
        <v>0</v>
      </c>
      <c r="DD88" s="34">
        <v>0</v>
      </c>
      <c r="DE88" s="34">
        <v>0</v>
      </c>
      <c r="DF88" s="34">
        <v>0</v>
      </c>
      <c r="DG88" s="34">
        <v>0</v>
      </c>
      <c r="DH88" s="34">
        <v>0</v>
      </c>
      <c r="DI88" s="34">
        <v>0</v>
      </c>
      <c r="DJ88" s="34">
        <v>0</v>
      </c>
      <c r="DK88" s="34">
        <v>0</v>
      </c>
      <c r="DL88" s="34">
        <v>0</v>
      </c>
      <c r="DM88" s="34">
        <v>0</v>
      </c>
      <c r="DN88" s="201">
        <v>0</v>
      </c>
      <c r="DO88" s="34">
        <v>0</v>
      </c>
      <c r="DP88" s="34">
        <v>0</v>
      </c>
      <c r="DQ88" s="34">
        <v>0</v>
      </c>
      <c r="DR88" s="34">
        <v>0</v>
      </c>
      <c r="DS88" s="34">
        <v>0</v>
      </c>
      <c r="DT88" s="34">
        <v>0</v>
      </c>
      <c r="DU88" s="34">
        <v>0</v>
      </c>
      <c r="DV88" s="34">
        <v>0</v>
      </c>
      <c r="DW88" s="34">
        <v>0</v>
      </c>
      <c r="DX88" s="34">
        <v>0</v>
      </c>
      <c r="DY88" s="34">
        <v>0</v>
      </c>
      <c r="DZ88" s="34">
        <v>0</v>
      </c>
      <c r="EA88" s="34">
        <v>0</v>
      </c>
      <c r="EB88" s="34">
        <v>0</v>
      </c>
      <c r="EC88" s="34">
        <v>0</v>
      </c>
      <c r="ED88" s="201">
        <v>0</v>
      </c>
      <c r="EE88" s="34">
        <v>0</v>
      </c>
      <c r="EF88" s="34">
        <v>0</v>
      </c>
      <c r="EG88" s="34">
        <v>0</v>
      </c>
      <c r="EH88" s="34">
        <v>0</v>
      </c>
      <c r="EI88" s="34">
        <v>0</v>
      </c>
      <c r="EJ88" s="34">
        <v>0</v>
      </c>
      <c r="EK88" s="34">
        <v>0</v>
      </c>
      <c r="EL88" s="34">
        <v>0</v>
      </c>
      <c r="EM88" s="34">
        <v>0</v>
      </c>
      <c r="EN88" s="34">
        <v>0</v>
      </c>
      <c r="EO88" s="34">
        <v>0</v>
      </c>
      <c r="EP88" s="34">
        <v>0</v>
      </c>
      <c r="EQ88" s="34">
        <v>0</v>
      </c>
      <c r="ER88" s="34">
        <v>0</v>
      </c>
      <c r="ES88" s="34">
        <v>0</v>
      </c>
      <c r="ET88" s="201">
        <v>0</v>
      </c>
      <c r="EU88" s="34">
        <v>0</v>
      </c>
      <c r="EV88" s="34">
        <v>0</v>
      </c>
      <c r="EW88" s="34">
        <v>0</v>
      </c>
      <c r="EX88" s="34">
        <v>0</v>
      </c>
      <c r="EY88" s="34">
        <v>0</v>
      </c>
      <c r="EZ88" s="34">
        <v>0</v>
      </c>
      <c r="FA88" s="34">
        <v>0</v>
      </c>
      <c r="FB88" s="165">
        <v>0</v>
      </c>
      <c r="FC88" s="165">
        <v>0</v>
      </c>
      <c r="FD88" s="165">
        <v>0</v>
      </c>
      <c r="FE88" s="165">
        <v>0</v>
      </c>
      <c r="FF88" s="165">
        <v>0</v>
      </c>
      <c r="FG88" s="165">
        <v>0</v>
      </c>
      <c r="FH88" s="165">
        <v>0</v>
      </c>
      <c r="FI88" s="34">
        <v>0</v>
      </c>
      <c r="FJ88" s="201">
        <v>0</v>
      </c>
      <c r="FK88" s="32" t="s">
        <v>535</v>
      </c>
      <c r="FL88" s="198" t="s">
        <v>2389</v>
      </c>
      <c r="FM88" s="32" t="s">
        <v>294</v>
      </c>
    </row>
    <row r="89" spans="1:170" ht="15" customHeight="1">
      <c r="A89" s="36" t="s">
        <v>104</v>
      </c>
      <c r="B89" s="58" t="s">
        <v>156</v>
      </c>
      <c r="C89" s="36" t="s">
        <v>162</v>
      </c>
      <c r="D89" s="74">
        <v>44926</v>
      </c>
      <c r="E89" s="58" t="s">
        <v>193</v>
      </c>
      <c r="F89" s="58" t="s">
        <v>191</v>
      </c>
      <c r="G89" s="31">
        <v>18602</v>
      </c>
      <c r="H89" s="31">
        <v>1070</v>
      </c>
      <c r="I89" s="31">
        <v>1455</v>
      </c>
      <c r="J89" s="31">
        <v>775</v>
      </c>
      <c r="K89" s="31">
        <v>145</v>
      </c>
      <c r="L89" s="31">
        <v>282</v>
      </c>
      <c r="M89" s="31">
        <v>273</v>
      </c>
      <c r="N89" s="31">
        <v>543</v>
      </c>
      <c r="O89" s="31">
        <v>213</v>
      </c>
      <c r="P89" s="31">
        <v>192</v>
      </c>
      <c r="Q89" s="31">
        <v>131</v>
      </c>
      <c r="R89" s="31">
        <v>39</v>
      </c>
      <c r="S89" s="31">
        <v>11</v>
      </c>
      <c r="T89" s="31"/>
      <c r="U89" s="31">
        <v>17472</v>
      </c>
      <c r="V89" s="31">
        <v>9.1669999999999998E-3</v>
      </c>
      <c r="W89" s="31">
        <v>12460</v>
      </c>
      <c r="X89" s="31">
        <v>934</v>
      </c>
      <c r="Y89" s="31">
        <v>1380</v>
      </c>
      <c r="Z89" s="31">
        <v>775</v>
      </c>
      <c r="AA89" s="31">
        <v>145</v>
      </c>
      <c r="AB89" s="31">
        <v>282</v>
      </c>
      <c r="AC89" s="31">
        <v>273</v>
      </c>
      <c r="AD89" s="31">
        <v>293</v>
      </c>
      <c r="AE89" s="31">
        <v>158</v>
      </c>
      <c r="AF89" s="31">
        <v>192</v>
      </c>
      <c r="AG89" s="31">
        <v>112</v>
      </c>
      <c r="AH89" s="31">
        <v>27</v>
      </c>
      <c r="AI89" s="31"/>
      <c r="AJ89" s="31"/>
      <c r="AK89" s="31">
        <v>11678</v>
      </c>
      <c r="AL89" s="31">
        <v>1.3715E-2</v>
      </c>
      <c r="AM89" s="31">
        <v>6142</v>
      </c>
      <c r="AN89" s="31">
        <v>135</v>
      </c>
      <c r="AO89" s="31">
        <v>75</v>
      </c>
      <c r="AP89" s="31"/>
      <c r="AQ89" s="31"/>
      <c r="AR89" s="31"/>
      <c r="AS89" s="31"/>
      <c r="AT89" s="31">
        <v>250</v>
      </c>
      <c r="AU89" s="31">
        <v>55</v>
      </c>
      <c r="AV89" s="31"/>
      <c r="AW89" s="31">
        <v>19</v>
      </c>
      <c r="AX89" s="31">
        <v>11</v>
      </c>
      <c r="AY89" s="31">
        <v>11</v>
      </c>
      <c r="AZ89" s="31"/>
      <c r="BA89" s="31">
        <v>5794</v>
      </c>
      <c r="BB89" s="31">
        <v>0</v>
      </c>
      <c r="BC89" s="31"/>
      <c r="BD89" s="31"/>
      <c r="BE89" s="31"/>
      <c r="BF89" s="31"/>
      <c r="BG89" s="31"/>
      <c r="BH89" s="31"/>
      <c r="BI89" s="31"/>
      <c r="BJ89" s="31"/>
      <c r="BK89" s="31"/>
      <c r="BL89" s="31"/>
      <c r="BM89" s="31"/>
      <c r="BN89" s="31"/>
      <c r="BO89" s="31"/>
      <c r="BP89" s="31"/>
      <c r="BQ89" s="31"/>
      <c r="BR89" s="202"/>
      <c r="BS89" s="31">
        <v>513</v>
      </c>
      <c r="BT89" s="31">
        <v>147</v>
      </c>
      <c r="BU89" s="31">
        <v>255</v>
      </c>
      <c r="BV89" s="31">
        <v>100</v>
      </c>
      <c r="BW89" s="31">
        <v>11</v>
      </c>
      <c r="BX89" s="31"/>
      <c r="BY89" s="31"/>
      <c r="BZ89" s="88"/>
      <c r="CA89" s="88"/>
      <c r="CB89" s="88"/>
      <c r="CC89" s="88"/>
      <c r="CD89" s="88"/>
      <c r="CE89" s="88"/>
      <c r="CF89" s="88"/>
      <c r="CG89" s="34">
        <v>160</v>
      </c>
      <c r="CH89" s="34">
        <v>1</v>
      </c>
      <c r="CI89" s="34">
        <v>883</v>
      </c>
      <c r="CJ89" s="34">
        <v>18</v>
      </c>
      <c r="CK89" s="34">
        <v>19</v>
      </c>
      <c r="CL89" s="34">
        <v>117</v>
      </c>
      <c r="CM89" s="34">
        <v>16</v>
      </c>
      <c r="CN89" s="34">
        <v>10</v>
      </c>
      <c r="CO89" s="34">
        <v>116</v>
      </c>
      <c r="CP89" s="34">
        <v>18</v>
      </c>
      <c r="CQ89" s="34">
        <v>19</v>
      </c>
      <c r="CR89" s="34">
        <v>138</v>
      </c>
      <c r="CS89" s="34">
        <v>44</v>
      </c>
      <c r="CT89" s="34"/>
      <c r="CU89" s="34">
        <v>47</v>
      </c>
      <c r="CV89" s="34"/>
      <c r="CW89" s="34">
        <v>617</v>
      </c>
      <c r="CX89" s="201">
        <v>2.4528999999999999E-2</v>
      </c>
      <c r="CY89" s="34">
        <v>793</v>
      </c>
      <c r="CZ89" s="34">
        <v>18</v>
      </c>
      <c r="DA89" s="34">
        <v>19</v>
      </c>
      <c r="DB89" s="34">
        <v>117</v>
      </c>
      <c r="DC89" s="34">
        <v>16</v>
      </c>
      <c r="DD89" s="34">
        <v>10</v>
      </c>
      <c r="DE89" s="34">
        <v>116</v>
      </c>
      <c r="DF89" s="34">
        <v>18</v>
      </c>
      <c r="DG89" s="34">
        <v>19</v>
      </c>
      <c r="DH89" s="34">
        <v>138</v>
      </c>
      <c r="DI89" s="34">
        <v>44</v>
      </c>
      <c r="DJ89" s="34"/>
      <c r="DK89" s="34">
        <v>47</v>
      </c>
      <c r="DL89" s="34"/>
      <c r="DM89" s="34">
        <v>527</v>
      </c>
      <c r="DN89" s="201">
        <v>2.8711E-2</v>
      </c>
      <c r="DO89" s="34">
        <v>90</v>
      </c>
      <c r="DP89" s="34"/>
      <c r="DQ89" s="34"/>
      <c r="DR89" s="34"/>
      <c r="DS89" s="34"/>
      <c r="DT89" s="34"/>
      <c r="DU89" s="34"/>
      <c r="DV89" s="34"/>
      <c r="DW89" s="34"/>
      <c r="DX89" s="34"/>
      <c r="DY89" s="34"/>
      <c r="DZ89" s="34"/>
      <c r="EA89" s="34"/>
      <c r="EB89" s="34"/>
      <c r="EC89" s="34">
        <v>90</v>
      </c>
      <c r="ED89" s="201">
        <v>0</v>
      </c>
      <c r="EE89" s="34"/>
      <c r="EF89" s="34"/>
      <c r="EG89" s="34"/>
      <c r="EH89" s="34"/>
      <c r="EI89" s="34"/>
      <c r="EJ89" s="34"/>
      <c r="EK89" s="34"/>
      <c r="EL89" s="34"/>
      <c r="EM89" s="34"/>
      <c r="EN89" s="34"/>
      <c r="EO89" s="34"/>
      <c r="EP89" s="34"/>
      <c r="EQ89" s="34"/>
      <c r="ER89" s="34"/>
      <c r="ES89" s="34"/>
      <c r="ET89" s="201"/>
      <c r="EU89" s="34">
        <v>119</v>
      </c>
      <c r="EV89" s="34">
        <v>18</v>
      </c>
      <c r="EW89" s="34"/>
      <c r="EX89" s="34"/>
      <c r="EY89" s="34"/>
      <c r="EZ89" s="34"/>
      <c r="FA89" s="34">
        <v>101</v>
      </c>
      <c r="FB89" s="165"/>
      <c r="FC89" s="165"/>
      <c r="FD89" s="165"/>
      <c r="FE89" s="165"/>
      <c r="FF89" s="165"/>
      <c r="FG89" s="165"/>
      <c r="FH89" s="165"/>
      <c r="FI89" s="34">
        <v>15</v>
      </c>
      <c r="FJ89" s="201">
        <v>1</v>
      </c>
      <c r="FK89" s="32" t="s">
        <v>536</v>
      </c>
      <c r="FL89" s="198" t="s">
        <v>2389</v>
      </c>
      <c r="FM89" s="32" t="s">
        <v>537</v>
      </c>
    </row>
    <row r="90" spans="1:170" ht="15" customHeight="1">
      <c r="A90" s="75" t="s">
        <v>26</v>
      </c>
      <c r="B90" s="60" t="s">
        <v>27</v>
      </c>
      <c r="C90" s="36" t="s">
        <v>173</v>
      </c>
      <c r="D90" s="74">
        <v>44926</v>
      </c>
      <c r="E90" s="58" t="s">
        <v>193</v>
      </c>
      <c r="F90" s="58" t="s">
        <v>191</v>
      </c>
      <c r="G90" s="31">
        <v>222213</v>
      </c>
      <c r="H90" s="31">
        <v>22360</v>
      </c>
      <c r="I90" s="31">
        <v>140517</v>
      </c>
      <c r="J90" s="31">
        <v>57259</v>
      </c>
      <c r="K90" s="31">
        <v>1264</v>
      </c>
      <c r="L90" s="31">
        <v>579</v>
      </c>
      <c r="M90" s="31">
        <v>233</v>
      </c>
      <c r="N90" s="31">
        <v>3470</v>
      </c>
      <c r="O90" s="31">
        <v>6014</v>
      </c>
      <c r="P90" s="31">
        <v>17899</v>
      </c>
      <c r="Q90" s="31">
        <v>17669</v>
      </c>
      <c r="R90" s="31">
        <v>16350</v>
      </c>
      <c r="S90" s="31">
        <v>9670</v>
      </c>
      <c r="T90" s="31">
        <v>6129</v>
      </c>
      <c r="U90" s="31">
        <v>145012</v>
      </c>
      <c r="V90" s="31">
        <v>0.94</v>
      </c>
      <c r="W90" s="31">
        <v>42627</v>
      </c>
      <c r="X90" s="31">
        <v>2857</v>
      </c>
      <c r="Y90" s="31">
        <v>26778</v>
      </c>
      <c r="Z90" s="31">
        <v>12361</v>
      </c>
      <c r="AA90" s="31">
        <v>290</v>
      </c>
      <c r="AB90" s="31">
        <v>299</v>
      </c>
      <c r="AC90" s="31">
        <v>42</v>
      </c>
      <c r="AD90" s="31">
        <v>857</v>
      </c>
      <c r="AE90" s="31">
        <v>755</v>
      </c>
      <c r="AF90" s="31">
        <v>1909</v>
      </c>
      <c r="AG90" s="31">
        <v>2179</v>
      </c>
      <c r="AH90" s="31">
        <v>1530</v>
      </c>
      <c r="AI90" s="31">
        <v>855</v>
      </c>
      <c r="AJ90" s="31">
        <v>698</v>
      </c>
      <c r="AK90" s="31">
        <v>33845</v>
      </c>
      <c r="AL90" s="31">
        <v>0.95</v>
      </c>
      <c r="AM90" s="31">
        <v>179586</v>
      </c>
      <c r="AN90" s="31">
        <v>19503</v>
      </c>
      <c r="AO90" s="31">
        <v>113739</v>
      </c>
      <c r="AP90" s="31">
        <v>44898</v>
      </c>
      <c r="AQ90" s="31">
        <v>974</v>
      </c>
      <c r="AR90" s="31">
        <v>280</v>
      </c>
      <c r="AS90" s="31">
        <v>191</v>
      </c>
      <c r="AT90" s="31">
        <v>2614</v>
      </c>
      <c r="AU90" s="31">
        <v>5259</v>
      </c>
      <c r="AV90" s="31">
        <v>15990</v>
      </c>
      <c r="AW90" s="31">
        <v>15490</v>
      </c>
      <c r="AX90" s="31">
        <v>14821</v>
      </c>
      <c r="AY90" s="31">
        <v>8815</v>
      </c>
      <c r="AZ90" s="31">
        <v>5431</v>
      </c>
      <c r="BA90" s="31">
        <v>111167</v>
      </c>
      <c r="BB90" s="31">
        <v>0.94</v>
      </c>
      <c r="BC90" s="31">
        <v>0.5</v>
      </c>
      <c r="BD90" s="31">
        <v>0</v>
      </c>
      <c r="BE90" s="31">
        <v>0.44</v>
      </c>
      <c r="BF90" s="31">
        <v>0.06</v>
      </c>
      <c r="BG90" s="31"/>
      <c r="BH90" s="31"/>
      <c r="BI90" s="31"/>
      <c r="BJ90" s="31"/>
      <c r="BK90" s="31"/>
      <c r="BL90" s="31"/>
      <c r="BM90" s="31"/>
      <c r="BN90" s="31"/>
      <c r="BO90" s="31"/>
      <c r="BP90" s="31">
        <v>0.06</v>
      </c>
      <c r="BQ90" s="31">
        <v>0.44</v>
      </c>
      <c r="BR90" s="202">
        <v>1</v>
      </c>
      <c r="BS90" s="31">
        <v>167315</v>
      </c>
      <c r="BT90" s="31">
        <v>3790</v>
      </c>
      <c r="BU90" s="31">
        <v>111306</v>
      </c>
      <c r="BV90" s="31">
        <v>52102</v>
      </c>
      <c r="BW90" s="31">
        <v>117</v>
      </c>
      <c r="BX90" s="31"/>
      <c r="BY90" s="31"/>
      <c r="BZ90" s="88"/>
      <c r="CA90" s="88"/>
      <c r="CB90" s="88"/>
      <c r="CC90" s="88"/>
      <c r="CD90" s="88"/>
      <c r="CE90" s="88"/>
      <c r="CF90" s="88"/>
      <c r="CG90" s="34">
        <v>136495</v>
      </c>
      <c r="CH90" s="34">
        <v>1</v>
      </c>
      <c r="CI90" s="34">
        <v>5</v>
      </c>
      <c r="CJ90" s="34"/>
      <c r="CK90" s="34"/>
      <c r="CL90" s="34">
        <v>5</v>
      </c>
      <c r="CM90" s="34"/>
      <c r="CN90" s="34"/>
      <c r="CO90" s="34"/>
      <c r="CP90" s="34"/>
      <c r="CQ90" s="34"/>
      <c r="CR90" s="34"/>
      <c r="CS90" s="34"/>
      <c r="CT90" s="34"/>
      <c r="CU90" s="34"/>
      <c r="CV90" s="34"/>
      <c r="CW90" s="34">
        <v>5</v>
      </c>
      <c r="CX90" s="201">
        <v>1</v>
      </c>
      <c r="CY90" s="34">
        <v>5</v>
      </c>
      <c r="CZ90" s="34"/>
      <c r="DA90" s="34"/>
      <c r="DB90" s="34">
        <v>5</v>
      </c>
      <c r="DC90" s="34"/>
      <c r="DD90" s="34"/>
      <c r="DE90" s="34"/>
      <c r="DF90" s="34"/>
      <c r="DG90" s="34"/>
      <c r="DH90" s="34"/>
      <c r="DI90" s="34"/>
      <c r="DJ90" s="34"/>
      <c r="DK90" s="34"/>
      <c r="DL90" s="34"/>
      <c r="DM90" s="34">
        <v>5</v>
      </c>
      <c r="DN90" s="201">
        <v>1</v>
      </c>
      <c r="DO90" s="34"/>
      <c r="DP90" s="34"/>
      <c r="DQ90" s="34"/>
      <c r="DR90" s="34"/>
      <c r="DS90" s="34"/>
      <c r="DT90" s="34"/>
      <c r="DU90" s="34"/>
      <c r="DV90" s="34"/>
      <c r="DW90" s="34"/>
      <c r="DX90" s="34"/>
      <c r="DY90" s="34"/>
      <c r="DZ90" s="34"/>
      <c r="EA90" s="34"/>
      <c r="EB90" s="34"/>
      <c r="EC90" s="34"/>
      <c r="ED90" s="201"/>
      <c r="EE90" s="34"/>
      <c r="EF90" s="34"/>
      <c r="EG90" s="34"/>
      <c r="EH90" s="34"/>
      <c r="EI90" s="34"/>
      <c r="EJ90" s="34"/>
      <c r="EK90" s="34"/>
      <c r="EL90" s="34"/>
      <c r="EM90" s="34"/>
      <c r="EN90" s="34"/>
      <c r="EO90" s="34"/>
      <c r="EP90" s="34"/>
      <c r="EQ90" s="34"/>
      <c r="ER90" s="34"/>
      <c r="ES90" s="34"/>
      <c r="ET90" s="201"/>
      <c r="EU90" s="34">
        <v>5</v>
      </c>
      <c r="EV90" s="34"/>
      <c r="EW90" s="34"/>
      <c r="EX90" s="34">
        <v>5</v>
      </c>
      <c r="EY90" s="34"/>
      <c r="EZ90" s="34"/>
      <c r="FA90" s="34"/>
      <c r="FB90" s="165"/>
      <c r="FC90" s="165"/>
      <c r="FD90" s="165"/>
      <c r="FE90" s="165"/>
      <c r="FF90" s="165"/>
      <c r="FG90" s="165"/>
      <c r="FH90" s="165"/>
      <c r="FI90" s="34">
        <v>5</v>
      </c>
      <c r="FJ90" s="201">
        <v>1</v>
      </c>
      <c r="FK90" s="32" t="s">
        <v>538</v>
      </c>
      <c r="FL90" s="32" t="s">
        <v>539</v>
      </c>
      <c r="FM90" s="32" t="s">
        <v>279</v>
      </c>
    </row>
    <row r="91" spans="1:170" ht="15" customHeight="1">
      <c r="A91" s="36" t="s">
        <v>36</v>
      </c>
      <c r="B91" s="58" t="s">
        <v>37</v>
      </c>
      <c r="C91" s="36" t="s">
        <v>167</v>
      </c>
      <c r="D91" s="74">
        <v>44926</v>
      </c>
      <c r="E91" s="58" t="s">
        <v>193</v>
      </c>
      <c r="F91" s="58" t="s">
        <v>191</v>
      </c>
      <c r="G91" s="150">
        <v>2951</v>
      </c>
      <c r="H91" s="34">
        <v>237</v>
      </c>
      <c r="I91" s="34">
        <v>570</v>
      </c>
      <c r="J91" s="34">
        <v>226</v>
      </c>
      <c r="K91" s="34">
        <v>55</v>
      </c>
      <c r="L91" s="34">
        <v>9</v>
      </c>
      <c r="M91" s="34">
        <v>5</v>
      </c>
      <c r="N91" s="34">
        <v>14</v>
      </c>
      <c r="O91" s="34">
        <v>49</v>
      </c>
      <c r="P91" s="34">
        <v>84</v>
      </c>
      <c r="Q91" s="34">
        <v>77</v>
      </c>
      <c r="R91" s="34">
        <v>36</v>
      </c>
      <c r="S91" s="34">
        <v>16</v>
      </c>
      <c r="T91" s="34">
        <v>12</v>
      </c>
      <c r="U91" s="34">
        <v>2663</v>
      </c>
      <c r="V91" s="31">
        <v>0.33100000000000002</v>
      </c>
      <c r="W91" s="34">
        <v>1088</v>
      </c>
      <c r="X91" s="34">
        <v>22</v>
      </c>
      <c r="Y91" s="34">
        <v>72</v>
      </c>
      <c r="Z91" s="34">
        <v>65</v>
      </c>
      <c r="AA91" s="34">
        <v>17</v>
      </c>
      <c r="AB91" s="31">
        <v>1</v>
      </c>
      <c r="AC91" s="34"/>
      <c r="AD91" s="34"/>
      <c r="AE91" s="34"/>
      <c r="AF91" s="34"/>
      <c r="AG91" s="34"/>
      <c r="AH91" s="34"/>
      <c r="AI91" s="34"/>
      <c r="AJ91" s="34"/>
      <c r="AK91" s="34">
        <v>1087</v>
      </c>
      <c r="AL91" s="31">
        <v>0.16300000000000001</v>
      </c>
      <c r="AM91" s="34">
        <v>1848</v>
      </c>
      <c r="AN91" s="34">
        <v>212</v>
      </c>
      <c r="AO91" s="34">
        <v>497</v>
      </c>
      <c r="AP91" s="34">
        <v>161</v>
      </c>
      <c r="AQ91" s="34">
        <v>37</v>
      </c>
      <c r="AR91" s="34">
        <v>8</v>
      </c>
      <c r="AS91" s="34">
        <v>5</v>
      </c>
      <c r="AT91" s="34">
        <v>14</v>
      </c>
      <c r="AU91" s="34">
        <v>48</v>
      </c>
      <c r="AV91" s="34">
        <v>83</v>
      </c>
      <c r="AW91" s="34">
        <v>76</v>
      </c>
      <c r="AX91" s="34">
        <v>35</v>
      </c>
      <c r="AY91" s="34">
        <v>15</v>
      </c>
      <c r="AZ91" s="34">
        <v>12</v>
      </c>
      <c r="BA91" s="34">
        <v>1564</v>
      </c>
      <c r="BB91" s="31">
        <v>0.433</v>
      </c>
      <c r="BC91" s="34">
        <v>15</v>
      </c>
      <c r="BD91" s="34">
        <v>2</v>
      </c>
      <c r="BE91" s="34">
        <v>1</v>
      </c>
      <c r="BF91" s="34"/>
      <c r="BG91" s="34"/>
      <c r="BH91" s="34"/>
      <c r="BI91" s="34"/>
      <c r="BJ91" s="34"/>
      <c r="BK91" s="34">
        <v>1</v>
      </c>
      <c r="BL91" s="34">
        <v>1</v>
      </c>
      <c r="BM91" s="34">
        <v>1</v>
      </c>
      <c r="BN91" s="34">
        <v>1</v>
      </c>
      <c r="BO91" s="34"/>
      <c r="BP91" s="34"/>
      <c r="BQ91" s="34">
        <v>11</v>
      </c>
      <c r="BR91" s="201">
        <v>0</v>
      </c>
      <c r="BS91" s="34">
        <v>978</v>
      </c>
      <c r="BT91" s="34">
        <v>217</v>
      </c>
      <c r="BU91" s="34">
        <v>510</v>
      </c>
      <c r="BV91" s="34">
        <v>199</v>
      </c>
      <c r="BW91" s="34">
        <v>46</v>
      </c>
      <c r="BX91" s="34">
        <v>4</v>
      </c>
      <c r="BY91" s="34">
        <v>2</v>
      </c>
      <c r="BZ91" s="165"/>
      <c r="CA91" s="88"/>
      <c r="CB91" s="88"/>
      <c r="CC91" s="88"/>
      <c r="CD91" s="88"/>
      <c r="CE91" s="88"/>
      <c r="CF91" s="88"/>
      <c r="CG91" s="34"/>
      <c r="CH91" s="34"/>
      <c r="CI91" s="34">
        <v>3022</v>
      </c>
      <c r="CJ91" s="34">
        <v>4</v>
      </c>
      <c r="CK91" s="34"/>
      <c r="CL91" s="34"/>
      <c r="CM91" s="34"/>
      <c r="CN91" s="34"/>
      <c r="CO91" s="34"/>
      <c r="CP91" s="34"/>
      <c r="CQ91" s="34"/>
      <c r="CR91" s="34"/>
      <c r="CS91" s="34">
        <v>1</v>
      </c>
      <c r="CT91" s="34">
        <v>4</v>
      </c>
      <c r="CU91" s="34">
        <v>1</v>
      </c>
      <c r="CV91" s="34"/>
      <c r="CW91" s="34">
        <v>3016</v>
      </c>
      <c r="CX91" s="201">
        <v>0</v>
      </c>
      <c r="CY91" s="34">
        <v>1525</v>
      </c>
      <c r="CZ91" s="34"/>
      <c r="DA91" s="34"/>
      <c r="DB91" s="34"/>
      <c r="DC91" s="34"/>
      <c r="DD91" s="34"/>
      <c r="DE91" s="34"/>
      <c r="DF91" s="34"/>
      <c r="DG91" s="34"/>
      <c r="DH91" s="34"/>
      <c r="DI91" s="34"/>
      <c r="DJ91" s="34"/>
      <c r="DK91" s="34"/>
      <c r="DL91" s="34"/>
      <c r="DM91" s="34">
        <v>1525</v>
      </c>
      <c r="DN91" s="201">
        <v>0</v>
      </c>
      <c r="DO91" s="34">
        <v>1423</v>
      </c>
      <c r="DP91" s="34"/>
      <c r="DQ91" s="34"/>
      <c r="DR91" s="34"/>
      <c r="DS91" s="34"/>
      <c r="DT91" s="34"/>
      <c r="DU91" s="34"/>
      <c r="DV91" s="34"/>
      <c r="DW91" s="34"/>
      <c r="DX91" s="34"/>
      <c r="DY91" s="34"/>
      <c r="DZ91" s="34"/>
      <c r="EA91" s="34"/>
      <c r="EB91" s="34"/>
      <c r="EC91" s="34">
        <v>1423</v>
      </c>
      <c r="ED91" s="201">
        <v>1E-3</v>
      </c>
      <c r="EE91" s="34">
        <v>74</v>
      </c>
      <c r="EF91" s="34">
        <v>4</v>
      </c>
      <c r="EG91" s="34"/>
      <c r="EH91" s="34"/>
      <c r="EI91" s="34"/>
      <c r="EJ91" s="34"/>
      <c r="EK91" s="34"/>
      <c r="EL91" s="34"/>
      <c r="EM91" s="34"/>
      <c r="EN91" s="34"/>
      <c r="EO91" s="34">
        <v>1</v>
      </c>
      <c r="EP91" s="34">
        <v>4</v>
      </c>
      <c r="EQ91" s="34">
        <v>1</v>
      </c>
      <c r="ER91" s="34"/>
      <c r="ES91" s="34">
        <v>68</v>
      </c>
      <c r="ET91" s="201">
        <v>0</v>
      </c>
      <c r="EU91" s="34">
        <v>1</v>
      </c>
      <c r="EV91" s="34"/>
      <c r="EW91" s="34"/>
      <c r="EX91" s="34"/>
      <c r="EY91" s="34"/>
      <c r="EZ91" s="34"/>
      <c r="FA91" s="34"/>
      <c r="FB91" s="165"/>
      <c r="FC91" s="165"/>
      <c r="FD91" s="165"/>
      <c r="FE91" s="165"/>
      <c r="FF91" s="165"/>
      <c r="FG91" s="165"/>
      <c r="FH91" s="165"/>
      <c r="FI91" s="34"/>
      <c r="FJ91" s="201"/>
      <c r="FK91" s="32" t="s">
        <v>2360</v>
      </c>
      <c r="FL91" s="198" t="s">
        <v>2389</v>
      </c>
      <c r="FM91" s="32" t="s">
        <v>540</v>
      </c>
    </row>
    <row r="92" spans="1:170" ht="15" customHeight="1">
      <c r="A92" s="36" t="s">
        <v>209</v>
      </c>
      <c r="B92" s="58" t="s">
        <v>210</v>
      </c>
      <c r="C92" s="36" t="s">
        <v>166</v>
      </c>
      <c r="D92" s="74">
        <v>44926</v>
      </c>
      <c r="E92" s="58" t="s">
        <v>193</v>
      </c>
      <c r="F92" s="58" t="s">
        <v>191</v>
      </c>
      <c r="G92" s="59">
        <v>14268</v>
      </c>
      <c r="H92" s="31">
        <v>11038</v>
      </c>
      <c r="I92" s="31">
        <v>14</v>
      </c>
      <c r="J92" s="31">
        <v>88</v>
      </c>
      <c r="K92" s="31">
        <v>32</v>
      </c>
      <c r="L92" s="31">
        <v>312</v>
      </c>
      <c r="M92" s="31">
        <v>2784</v>
      </c>
      <c r="N92" s="31">
        <v>0</v>
      </c>
      <c r="O92" s="31">
        <v>0</v>
      </c>
      <c r="P92" s="31">
        <v>0</v>
      </c>
      <c r="Q92" s="31">
        <v>0</v>
      </c>
      <c r="R92" s="31">
        <v>0</v>
      </c>
      <c r="S92" s="31">
        <v>0</v>
      </c>
      <c r="T92" s="31">
        <v>0</v>
      </c>
      <c r="U92" s="31">
        <v>14268</v>
      </c>
      <c r="V92" s="31">
        <v>1</v>
      </c>
      <c r="W92" s="31">
        <v>3124</v>
      </c>
      <c r="X92" s="31">
        <v>0</v>
      </c>
      <c r="Y92" s="31">
        <v>13</v>
      </c>
      <c r="Z92" s="31">
        <v>83</v>
      </c>
      <c r="AA92" s="31">
        <v>31</v>
      </c>
      <c r="AB92" s="31">
        <v>310</v>
      </c>
      <c r="AC92" s="31">
        <v>2687</v>
      </c>
      <c r="AD92" s="31">
        <v>0</v>
      </c>
      <c r="AE92" s="31">
        <v>0</v>
      </c>
      <c r="AF92" s="31">
        <v>0</v>
      </c>
      <c r="AG92" s="31">
        <v>0</v>
      </c>
      <c r="AH92" s="31">
        <v>0</v>
      </c>
      <c r="AI92" s="31">
        <v>0</v>
      </c>
      <c r="AJ92" s="31">
        <v>0</v>
      </c>
      <c r="AK92" s="31">
        <v>3124</v>
      </c>
      <c r="AL92" s="31">
        <v>1</v>
      </c>
      <c r="AM92" s="31">
        <v>11037</v>
      </c>
      <c r="AN92" s="31">
        <v>10969</v>
      </c>
      <c r="AO92" s="31">
        <v>0</v>
      </c>
      <c r="AP92" s="31">
        <v>0</v>
      </c>
      <c r="AQ92" s="31">
        <v>0</v>
      </c>
      <c r="AR92" s="31">
        <v>0</v>
      </c>
      <c r="AS92" s="31">
        <v>67</v>
      </c>
      <c r="AT92" s="31">
        <v>0</v>
      </c>
      <c r="AU92" s="31">
        <v>0</v>
      </c>
      <c r="AV92" s="31">
        <v>0</v>
      </c>
      <c r="AW92" s="31">
        <v>0</v>
      </c>
      <c r="AX92" s="31">
        <v>0</v>
      </c>
      <c r="AY92" s="31">
        <v>0</v>
      </c>
      <c r="AZ92" s="31">
        <v>0</v>
      </c>
      <c r="BA92" s="31">
        <v>11037</v>
      </c>
      <c r="BB92" s="31">
        <v>1</v>
      </c>
      <c r="BC92" s="31">
        <v>108</v>
      </c>
      <c r="BD92" s="31">
        <v>68</v>
      </c>
      <c r="BE92" s="31">
        <v>1</v>
      </c>
      <c r="BF92" s="31">
        <v>6</v>
      </c>
      <c r="BG92" s="31">
        <v>2</v>
      </c>
      <c r="BH92" s="31">
        <v>1</v>
      </c>
      <c r="BI92" s="31">
        <v>30</v>
      </c>
      <c r="BJ92" s="31">
        <v>0</v>
      </c>
      <c r="BK92" s="31">
        <v>0</v>
      </c>
      <c r="BL92" s="31">
        <v>0</v>
      </c>
      <c r="BM92" s="31">
        <v>0</v>
      </c>
      <c r="BN92" s="31">
        <v>0</v>
      </c>
      <c r="BO92" s="31">
        <v>0</v>
      </c>
      <c r="BP92" s="31">
        <v>0</v>
      </c>
      <c r="BQ92" s="31">
        <v>108</v>
      </c>
      <c r="BR92" s="202">
        <v>1</v>
      </c>
      <c r="BS92" s="31">
        <v>14268</v>
      </c>
      <c r="BT92" s="31">
        <v>11038</v>
      </c>
      <c r="BU92" s="31">
        <v>14</v>
      </c>
      <c r="BV92" s="31">
        <v>88</v>
      </c>
      <c r="BW92" s="31">
        <v>32</v>
      </c>
      <c r="BX92" s="31">
        <v>312</v>
      </c>
      <c r="BY92" s="31">
        <v>2784</v>
      </c>
      <c r="BZ92" s="88">
        <v>0</v>
      </c>
      <c r="CA92" s="88">
        <v>0</v>
      </c>
      <c r="CB92" s="88">
        <v>0</v>
      </c>
      <c r="CC92" s="88">
        <v>0</v>
      </c>
      <c r="CD92" s="88">
        <v>0</v>
      </c>
      <c r="CE92" s="88">
        <v>0</v>
      </c>
      <c r="CF92" s="88">
        <v>0</v>
      </c>
      <c r="CG92" s="34">
        <v>14268</v>
      </c>
      <c r="CH92" s="34">
        <v>1</v>
      </c>
      <c r="CI92" s="34">
        <v>81</v>
      </c>
      <c r="CJ92" s="34">
        <v>0</v>
      </c>
      <c r="CK92" s="34">
        <v>0</v>
      </c>
      <c r="CL92" s="34">
        <v>0</v>
      </c>
      <c r="CM92" s="34">
        <v>0</v>
      </c>
      <c r="CN92" s="34">
        <v>0</v>
      </c>
      <c r="CO92" s="34">
        <v>0</v>
      </c>
      <c r="CP92" s="34">
        <v>0</v>
      </c>
      <c r="CQ92" s="34">
        <v>0</v>
      </c>
      <c r="CR92" s="34">
        <v>0</v>
      </c>
      <c r="CS92" s="34">
        <v>0</v>
      </c>
      <c r="CT92" s="34">
        <v>0</v>
      </c>
      <c r="CU92" s="34">
        <v>0</v>
      </c>
      <c r="CV92" s="34">
        <v>0</v>
      </c>
      <c r="CW92" s="34">
        <v>81</v>
      </c>
      <c r="CX92" s="201">
        <v>0</v>
      </c>
      <c r="CY92" s="34">
        <v>49</v>
      </c>
      <c r="CZ92" s="34">
        <v>0</v>
      </c>
      <c r="DA92" s="34">
        <v>0</v>
      </c>
      <c r="DB92" s="34">
        <v>0</v>
      </c>
      <c r="DC92" s="34">
        <v>0</v>
      </c>
      <c r="DD92" s="34">
        <v>0</v>
      </c>
      <c r="DE92" s="34">
        <v>0</v>
      </c>
      <c r="DF92" s="34">
        <v>0</v>
      </c>
      <c r="DG92" s="34">
        <v>0</v>
      </c>
      <c r="DH92" s="34">
        <v>0</v>
      </c>
      <c r="DI92" s="34">
        <v>0</v>
      </c>
      <c r="DJ92" s="34">
        <v>0</v>
      </c>
      <c r="DK92" s="34">
        <v>0</v>
      </c>
      <c r="DL92" s="34">
        <v>0</v>
      </c>
      <c r="DM92" s="34">
        <v>49</v>
      </c>
      <c r="DN92" s="201">
        <v>0</v>
      </c>
      <c r="DO92" s="34">
        <v>31</v>
      </c>
      <c r="DP92" s="34">
        <v>0</v>
      </c>
      <c r="DQ92" s="34">
        <v>0</v>
      </c>
      <c r="DR92" s="34">
        <v>0</v>
      </c>
      <c r="DS92" s="34">
        <v>0</v>
      </c>
      <c r="DT92" s="34">
        <v>0</v>
      </c>
      <c r="DU92" s="34">
        <v>0</v>
      </c>
      <c r="DV92" s="34">
        <v>0</v>
      </c>
      <c r="DW92" s="34">
        <v>0</v>
      </c>
      <c r="DX92" s="34">
        <v>0</v>
      </c>
      <c r="DY92" s="34">
        <v>0</v>
      </c>
      <c r="DZ92" s="34">
        <v>0</v>
      </c>
      <c r="EA92" s="34">
        <v>0</v>
      </c>
      <c r="EB92" s="34">
        <v>0</v>
      </c>
      <c r="EC92" s="34">
        <v>31</v>
      </c>
      <c r="ED92" s="201">
        <v>0</v>
      </c>
      <c r="EE92" s="34">
        <v>0</v>
      </c>
      <c r="EF92" s="34">
        <v>0</v>
      </c>
      <c r="EG92" s="34">
        <v>0</v>
      </c>
      <c r="EH92" s="34">
        <v>0</v>
      </c>
      <c r="EI92" s="34">
        <v>0</v>
      </c>
      <c r="EJ92" s="34">
        <v>0</v>
      </c>
      <c r="EK92" s="34">
        <v>0</v>
      </c>
      <c r="EL92" s="34">
        <v>0</v>
      </c>
      <c r="EM92" s="34">
        <v>0</v>
      </c>
      <c r="EN92" s="34">
        <v>0</v>
      </c>
      <c r="EO92" s="34">
        <v>0</v>
      </c>
      <c r="EP92" s="34">
        <v>0</v>
      </c>
      <c r="EQ92" s="34">
        <v>0</v>
      </c>
      <c r="ER92" s="34">
        <v>0</v>
      </c>
      <c r="ES92" s="34">
        <v>0</v>
      </c>
      <c r="ET92" s="201">
        <v>0</v>
      </c>
      <c r="EU92" s="34">
        <v>81</v>
      </c>
      <c r="EV92" s="34">
        <v>0</v>
      </c>
      <c r="EW92" s="34">
        <v>0</v>
      </c>
      <c r="EX92" s="34">
        <v>0</v>
      </c>
      <c r="EY92" s="34">
        <v>0</v>
      </c>
      <c r="EZ92" s="34">
        <v>0</v>
      </c>
      <c r="FA92" s="34">
        <v>0</v>
      </c>
      <c r="FB92" s="165">
        <v>0</v>
      </c>
      <c r="FC92" s="165">
        <v>0</v>
      </c>
      <c r="FD92" s="165">
        <v>0</v>
      </c>
      <c r="FE92" s="165">
        <v>0</v>
      </c>
      <c r="FF92" s="165">
        <v>0</v>
      </c>
      <c r="FG92" s="165">
        <v>0</v>
      </c>
      <c r="FH92" s="165">
        <v>0</v>
      </c>
      <c r="FI92" s="34">
        <v>81</v>
      </c>
      <c r="FJ92" s="201">
        <v>0</v>
      </c>
      <c r="FK92" s="32" t="s">
        <v>2361</v>
      </c>
      <c r="FL92" s="32" t="s">
        <v>2362</v>
      </c>
      <c r="FM92" s="32" t="s">
        <v>353</v>
      </c>
    </row>
    <row r="93" spans="1:170" ht="15" customHeight="1">
      <c r="A93" s="36" t="s">
        <v>73</v>
      </c>
      <c r="B93" s="58" t="s">
        <v>74</v>
      </c>
      <c r="C93" s="36" t="s">
        <v>173</v>
      </c>
      <c r="D93" s="74">
        <v>44926</v>
      </c>
      <c r="E93" s="58" t="s">
        <v>193</v>
      </c>
      <c r="F93" s="58" t="s">
        <v>192</v>
      </c>
      <c r="G93" s="31">
        <v>53035542292.945396</v>
      </c>
      <c r="H93" s="31">
        <v>1084221525.9581902</v>
      </c>
      <c r="I93" s="31">
        <v>11508604928.07477</v>
      </c>
      <c r="J93" s="31">
        <v>19770671037.563469</v>
      </c>
      <c r="K93" s="31">
        <v>2057186767.3428679</v>
      </c>
      <c r="L93" s="31">
        <v>1732412525.9448717</v>
      </c>
      <c r="M93" s="31">
        <v>25859203.768518206</v>
      </c>
      <c r="N93" s="31">
        <v>281010993.24516004</v>
      </c>
      <c r="O93" s="31">
        <v>2774965936.2267079</v>
      </c>
      <c r="P93" s="31">
        <v>996505388.50046563</v>
      </c>
      <c r="Q93" s="31">
        <v>1333636041.0299067</v>
      </c>
      <c r="R93" s="31">
        <v>998318108.14041984</v>
      </c>
      <c r="S93" s="31">
        <v>227130557.00024834</v>
      </c>
      <c r="T93" s="31">
        <v>78866193.071371228</v>
      </c>
      <c r="U93" s="31">
        <v>46345109075.732735</v>
      </c>
      <c r="V93" s="31">
        <v>29488522771.438324</v>
      </c>
      <c r="W93" s="31">
        <v>7777445704.8502769</v>
      </c>
      <c r="X93" s="31">
        <v>141475232.66845205</v>
      </c>
      <c r="Y93" s="31">
        <v>649335480.99671674</v>
      </c>
      <c r="Z93" s="31">
        <v>371256427.48588222</v>
      </c>
      <c r="AA93" s="31">
        <v>101228338.71158187</v>
      </c>
      <c r="AB93" s="31">
        <v>40921425.361097172</v>
      </c>
      <c r="AC93" s="31">
        <v>9020178.597761957</v>
      </c>
      <c r="AD93" s="31">
        <v>66296290.615071051</v>
      </c>
      <c r="AE93" s="31">
        <v>505219377.144445</v>
      </c>
      <c r="AF93" s="31">
        <v>127309376.1350435</v>
      </c>
      <c r="AG93" s="31">
        <v>76126805.949791476</v>
      </c>
      <c r="AH93" s="31">
        <v>42441830.526115</v>
      </c>
      <c r="AI93" s="31">
        <v>37976579.299065448</v>
      </c>
      <c r="AJ93" s="31">
        <v>28210348.05073002</v>
      </c>
      <c r="AK93" s="31">
        <v>6893865097.1300211</v>
      </c>
      <c r="AL93" s="31">
        <v>429656476.10122997</v>
      </c>
      <c r="AM93" s="31">
        <v>45257566370.025803</v>
      </c>
      <c r="AN93" s="31">
        <v>942746293.28973746</v>
      </c>
      <c r="AO93" s="31">
        <v>10859269447.077984</v>
      </c>
      <c r="AP93" s="31">
        <v>19399414610.077572</v>
      </c>
      <c r="AQ93" s="31">
        <v>1955958428.6312859</v>
      </c>
      <c r="AR93" s="31">
        <v>1691491100.583777</v>
      </c>
      <c r="AS93" s="31">
        <v>16839025.170756239</v>
      </c>
      <c r="AT93" s="31">
        <v>214714702.63008928</v>
      </c>
      <c r="AU93" s="31">
        <v>2269746559.0822654</v>
      </c>
      <c r="AV93" s="31">
        <v>869196012.36542475</v>
      </c>
      <c r="AW93" s="31">
        <v>1257509235.0801139</v>
      </c>
      <c r="AX93" s="31">
        <v>955876277.61430335</v>
      </c>
      <c r="AY93" s="31">
        <v>189153977.70118257</v>
      </c>
      <c r="AZ93" s="31">
        <v>50655845.020641364</v>
      </c>
      <c r="BA93" s="31">
        <v>39450713760.532669</v>
      </c>
      <c r="BB93" s="31">
        <v>29058866295.33699</v>
      </c>
      <c r="BC93" s="31">
        <v>530218.0700000003</v>
      </c>
      <c r="BD93" s="31">
        <v>0</v>
      </c>
      <c r="BE93" s="31">
        <v>0</v>
      </c>
      <c r="BF93" s="31">
        <v>0</v>
      </c>
      <c r="BG93" s="31">
        <v>0</v>
      </c>
      <c r="BH93" s="31">
        <v>0</v>
      </c>
      <c r="BI93" s="31">
        <v>0</v>
      </c>
      <c r="BJ93" s="31">
        <v>0</v>
      </c>
      <c r="BK93" s="31">
        <v>0</v>
      </c>
      <c r="BL93" s="31">
        <v>0</v>
      </c>
      <c r="BM93" s="31">
        <v>0</v>
      </c>
      <c r="BN93" s="31">
        <v>0</v>
      </c>
      <c r="BO93" s="31">
        <v>0</v>
      </c>
      <c r="BP93" s="31">
        <v>0</v>
      </c>
      <c r="BQ93" s="31">
        <v>530218.0700000003</v>
      </c>
      <c r="BR93" s="202"/>
      <c r="BS93" s="31">
        <v>29488522771.438324</v>
      </c>
      <c r="BT93" s="31">
        <v>143923753.22172391</v>
      </c>
      <c r="BU93" s="31">
        <v>8334126794.4521294</v>
      </c>
      <c r="BV93" s="31">
        <v>17823352990.97163</v>
      </c>
      <c r="BW93" s="31">
        <v>1484319788.095475</v>
      </c>
      <c r="BX93" s="31">
        <v>1690818750.9849372</v>
      </c>
      <c r="BY93" s="31">
        <v>11980693.7122615</v>
      </c>
      <c r="BZ93" s="88"/>
      <c r="CA93" s="88"/>
      <c r="CB93" s="88"/>
      <c r="CC93" s="88"/>
      <c r="CD93" s="88"/>
      <c r="CE93" s="88"/>
      <c r="CF93" s="88"/>
      <c r="CG93" s="34">
        <v>29488522771.438324</v>
      </c>
      <c r="CH93" s="34">
        <v>29488522771.438324</v>
      </c>
      <c r="CI93" s="34"/>
      <c r="CJ93" s="34"/>
      <c r="CK93" s="34"/>
      <c r="CL93" s="34"/>
      <c r="CM93" s="34"/>
      <c r="CN93" s="34"/>
      <c r="CO93" s="34"/>
      <c r="CP93" s="34"/>
      <c r="CQ93" s="34"/>
      <c r="CR93" s="34"/>
      <c r="CS93" s="34"/>
      <c r="CT93" s="34"/>
      <c r="CU93" s="34"/>
      <c r="CV93" s="34"/>
      <c r="CW93" s="34"/>
      <c r="CX93" s="201"/>
      <c r="CY93" s="34"/>
      <c r="CZ93" s="34"/>
      <c r="DA93" s="34"/>
      <c r="DB93" s="34"/>
      <c r="DC93" s="34"/>
      <c r="DD93" s="34"/>
      <c r="DE93" s="34"/>
      <c r="DF93" s="34"/>
      <c r="DG93" s="34"/>
      <c r="DH93" s="34"/>
      <c r="DI93" s="34"/>
      <c r="DJ93" s="34"/>
      <c r="DK93" s="34"/>
      <c r="DL93" s="34"/>
      <c r="DM93" s="34"/>
      <c r="DN93" s="201"/>
      <c r="DO93" s="34"/>
      <c r="DP93" s="34"/>
      <c r="DQ93" s="34"/>
      <c r="DR93" s="34"/>
      <c r="DS93" s="34"/>
      <c r="DT93" s="34"/>
      <c r="DU93" s="34"/>
      <c r="DV93" s="34"/>
      <c r="DW93" s="34"/>
      <c r="DX93" s="34"/>
      <c r="DY93" s="34"/>
      <c r="DZ93" s="34"/>
      <c r="EA93" s="34"/>
      <c r="EB93" s="34"/>
      <c r="EC93" s="34"/>
      <c r="ED93" s="201"/>
      <c r="EE93" s="34"/>
      <c r="EF93" s="34"/>
      <c r="EG93" s="34"/>
      <c r="EH93" s="34"/>
      <c r="EI93" s="34"/>
      <c r="EJ93" s="34"/>
      <c r="EK93" s="34"/>
      <c r="EL93" s="34"/>
      <c r="EM93" s="34"/>
      <c r="EN93" s="34"/>
      <c r="EO93" s="34"/>
      <c r="EP93" s="34"/>
      <c r="EQ93" s="34"/>
      <c r="ER93" s="34"/>
      <c r="ES93" s="34"/>
      <c r="ET93" s="201"/>
      <c r="EU93" s="34"/>
      <c r="EV93" s="34"/>
      <c r="EW93" s="34"/>
      <c r="EX93" s="34"/>
      <c r="EY93" s="34"/>
      <c r="EZ93" s="34"/>
      <c r="FA93" s="34"/>
      <c r="FB93" s="165"/>
      <c r="FC93" s="165"/>
      <c r="FD93" s="165"/>
      <c r="FE93" s="165"/>
      <c r="FF93" s="165"/>
      <c r="FG93" s="165"/>
      <c r="FH93" s="165"/>
      <c r="FI93" s="34"/>
      <c r="FJ93" s="201"/>
      <c r="FK93" s="32" t="s">
        <v>541</v>
      </c>
      <c r="FL93" s="32" t="s">
        <v>542</v>
      </c>
      <c r="FM93" s="32" t="s">
        <v>280</v>
      </c>
      <c r="FN93" s="28" t="s">
        <v>2345</v>
      </c>
    </row>
    <row r="94" spans="1:170" ht="15" customHeight="1">
      <c r="A94" s="76" t="s">
        <v>120</v>
      </c>
      <c r="B94" s="65" t="s">
        <v>251</v>
      </c>
      <c r="C94" s="36" t="s">
        <v>171</v>
      </c>
      <c r="D94" s="74">
        <v>44926</v>
      </c>
      <c r="E94" s="65" t="s">
        <v>193</v>
      </c>
      <c r="F94" s="65" t="s">
        <v>191</v>
      </c>
      <c r="G94" s="34">
        <v>10948</v>
      </c>
      <c r="H94" s="34">
        <v>973</v>
      </c>
      <c r="I94" s="34">
        <v>7266</v>
      </c>
      <c r="J94" s="34">
        <v>1939</v>
      </c>
      <c r="K94" s="34">
        <v>190</v>
      </c>
      <c r="L94" s="34">
        <v>390</v>
      </c>
      <c r="M94" s="34">
        <v>191</v>
      </c>
      <c r="N94" s="34">
        <v>76</v>
      </c>
      <c r="O94" s="34">
        <v>68</v>
      </c>
      <c r="P94" s="34">
        <v>67</v>
      </c>
      <c r="Q94" s="34">
        <v>69</v>
      </c>
      <c r="R94" s="34">
        <v>47</v>
      </c>
      <c r="S94" s="34">
        <v>32</v>
      </c>
      <c r="T94" s="34">
        <v>58</v>
      </c>
      <c r="U94" s="34">
        <v>10531</v>
      </c>
      <c r="V94" s="201">
        <v>1</v>
      </c>
      <c r="W94" s="34">
        <v>3567</v>
      </c>
      <c r="X94" s="34">
        <v>268</v>
      </c>
      <c r="Y94" s="34">
        <v>2686</v>
      </c>
      <c r="Z94" s="34">
        <v>460</v>
      </c>
      <c r="AA94" s="34">
        <v>25</v>
      </c>
      <c r="AB94" s="34">
        <v>109</v>
      </c>
      <c r="AC94" s="34">
        <v>19</v>
      </c>
      <c r="AD94" s="34">
        <v>1</v>
      </c>
      <c r="AE94" s="34">
        <v>1</v>
      </c>
      <c r="AF94" s="34">
        <v>2</v>
      </c>
      <c r="AG94" s="34">
        <v>1</v>
      </c>
      <c r="AH94" s="34">
        <v>1</v>
      </c>
      <c r="AI94" s="34">
        <v>1</v>
      </c>
      <c r="AJ94" s="34">
        <v>1</v>
      </c>
      <c r="AK94" s="34">
        <v>3559</v>
      </c>
      <c r="AL94" s="201">
        <v>1</v>
      </c>
      <c r="AM94" s="34">
        <v>6465</v>
      </c>
      <c r="AN94" s="34">
        <v>443</v>
      </c>
      <c r="AO94" s="34">
        <v>4150</v>
      </c>
      <c r="AP94" s="34">
        <v>1305</v>
      </c>
      <c r="AQ94" s="34">
        <v>165</v>
      </c>
      <c r="AR94" s="34">
        <v>234</v>
      </c>
      <c r="AS94" s="34">
        <v>168</v>
      </c>
      <c r="AT94" s="34">
        <v>75</v>
      </c>
      <c r="AU94" s="34">
        <v>67</v>
      </c>
      <c r="AV94" s="34">
        <v>65</v>
      </c>
      <c r="AW94" s="34">
        <v>67</v>
      </c>
      <c r="AX94" s="34">
        <v>46</v>
      </c>
      <c r="AY94" s="34">
        <v>31</v>
      </c>
      <c r="AZ94" s="34">
        <v>57</v>
      </c>
      <c r="BA94" s="34">
        <v>6057</v>
      </c>
      <c r="BB94" s="31">
        <v>1</v>
      </c>
      <c r="BC94" s="34">
        <v>916</v>
      </c>
      <c r="BD94" s="34">
        <v>262</v>
      </c>
      <c r="BE94" s="34">
        <v>430</v>
      </c>
      <c r="BF94" s="34">
        <v>174</v>
      </c>
      <c r="BG94" s="34"/>
      <c r="BH94" s="34">
        <v>47</v>
      </c>
      <c r="BI94" s="34">
        <v>4</v>
      </c>
      <c r="BJ94" s="34"/>
      <c r="BK94" s="34"/>
      <c r="BL94" s="34"/>
      <c r="BM94" s="34"/>
      <c r="BN94" s="34"/>
      <c r="BO94" s="34"/>
      <c r="BP94" s="34"/>
      <c r="BQ94" s="34">
        <v>916</v>
      </c>
      <c r="BR94" s="201">
        <v>1</v>
      </c>
      <c r="BS94" s="34">
        <v>10531</v>
      </c>
      <c r="BT94" s="34">
        <v>826</v>
      </c>
      <c r="BU94" s="34">
        <v>7117</v>
      </c>
      <c r="BV94" s="34">
        <v>1878</v>
      </c>
      <c r="BW94" s="34">
        <v>162</v>
      </c>
      <c r="BX94" s="34">
        <v>370</v>
      </c>
      <c r="BY94" s="34">
        <v>180</v>
      </c>
      <c r="BZ94" s="165"/>
      <c r="CA94" s="88"/>
      <c r="CB94" s="88"/>
      <c r="CC94" s="88"/>
      <c r="CD94" s="88"/>
      <c r="CE94" s="88"/>
      <c r="CF94" s="88"/>
      <c r="CG94" s="34">
        <v>10531</v>
      </c>
      <c r="CH94" s="201">
        <v>1</v>
      </c>
      <c r="CI94" s="34">
        <v>26</v>
      </c>
      <c r="CJ94" s="34">
        <v>1</v>
      </c>
      <c r="CK94" s="34">
        <v>4</v>
      </c>
      <c r="CL94" s="34">
        <v>19</v>
      </c>
      <c r="CM94" s="34">
        <v>1</v>
      </c>
      <c r="CN94" s="34"/>
      <c r="CO94" s="34"/>
      <c r="CP94" s="34"/>
      <c r="CQ94" s="34"/>
      <c r="CR94" s="34"/>
      <c r="CS94" s="34"/>
      <c r="CT94" s="34"/>
      <c r="CU94" s="34"/>
      <c r="CV94" s="34"/>
      <c r="CW94" s="34">
        <v>26</v>
      </c>
      <c r="CX94" s="201">
        <v>1</v>
      </c>
      <c r="CY94" s="34">
        <v>6</v>
      </c>
      <c r="CZ94" s="34">
        <v>1</v>
      </c>
      <c r="DA94" s="34">
        <v>4</v>
      </c>
      <c r="DB94" s="34">
        <v>1</v>
      </c>
      <c r="DC94" s="34"/>
      <c r="DD94" s="34"/>
      <c r="DE94" s="34"/>
      <c r="DF94" s="34"/>
      <c r="DG94" s="34"/>
      <c r="DH94" s="34"/>
      <c r="DI94" s="34"/>
      <c r="DJ94" s="34"/>
      <c r="DK94" s="34"/>
      <c r="DL94" s="34"/>
      <c r="DM94" s="34">
        <v>6</v>
      </c>
      <c r="DN94" s="201">
        <v>1</v>
      </c>
      <c r="DO94" s="34">
        <v>19</v>
      </c>
      <c r="DP94" s="34"/>
      <c r="DQ94" s="34">
        <v>0</v>
      </c>
      <c r="DR94" s="34">
        <v>18</v>
      </c>
      <c r="DS94" s="34">
        <v>1</v>
      </c>
      <c r="DT94" s="34"/>
      <c r="DU94" s="34"/>
      <c r="DV94" s="34"/>
      <c r="DW94" s="34"/>
      <c r="DX94" s="34"/>
      <c r="DY94" s="34"/>
      <c r="DZ94" s="34"/>
      <c r="EA94" s="34"/>
      <c r="EB94" s="34"/>
      <c r="EC94" s="34">
        <v>19</v>
      </c>
      <c r="ED94" s="201">
        <v>1</v>
      </c>
      <c r="EE94" s="34">
        <v>0</v>
      </c>
      <c r="EF94" s="34"/>
      <c r="EG94" s="34">
        <v>0</v>
      </c>
      <c r="EH94" s="34">
        <v>0</v>
      </c>
      <c r="EI94" s="34"/>
      <c r="EJ94" s="34"/>
      <c r="EK94" s="34"/>
      <c r="EL94" s="34"/>
      <c r="EM94" s="34"/>
      <c r="EN94" s="34"/>
      <c r="EO94" s="34"/>
      <c r="EP94" s="34"/>
      <c r="EQ94" s="34"/>
      <c r="ER94" s="34"/>
      <c r="ES94" s="34">
        <v>0</v>
      </c>
      <c r="ET94" s="201">
        <v>1</v>
      </c>
      <c r="EU94" s="34">
        <v>26</v>
      </c>
      <c r="EV94" s="34">
        <v>1</v>
      </c>
      <c r="EW94" s="34">
        <v>4</v>
      </c>
      <c r="EX94" s="34">
        <v>19</v>
      </c>
      <c r="EY94" s="34">
        <v>1</v>
      </c>
      <c r="EZ94" s="34"/>
      <c r="FA94" s="34"/>
      <c r="FB94" s="165"/>
      <c r="FC94" s="165"/>
      <c r="FD94" s="165"/>
      <c r="FE94" s="165"/>
      <c r="FF94" s="165"/>
      <c r="FG94" s="165"/>
      <c r="FH94" s="165"/>
      <c r="FI94" s="34">
        <v>26</v>
      </c>
      <c r="FJ94" s="201">
        <v>1</v>
      </c>
      <c r="FK94" s="32" t="s">
        <v>543</v>
      </c>
      <c r="FL94" s="198" t="s">
        <v>2389</v>
      </c>
      <c r="FM94" s="32" t="s">
        <v>282</v>
      </c>
    </row>
    <row r="95" spans="1:170" ht="15" customHeight="1">
      <c r="A95" s="75" t="s">
        <v>197</v>
      </c>
      <c r="B95" s="60" t="s">
        <v>254</v>
      </c>
      <c r="C95" s="36" t="s">
        <v>176</v>
      </c>
      <c r="D95" s="74">
        <v>44926</v>
      </c>
      <c r="E95" s="58"/>
      <c r="F95" s="58"/>
      <c r="G95" s="31"/>
      <c r="H95" s="31"/>
      <c r="I95" s="31"/>
      <c r="J95" s="31"/>
      <c r="K95" s="31"/>
      <c r="L95" s="31"/>
      <c r="M95" s="31"/>
      <c r="N95" s="31"/>
      <c r="O95" s="31"/>
      <c r="P95" s="31"/>
      <c r="Q95" s="31"/>
      <c r="R95" s="31"/>
      <c r="S95" s="31"/>
      <c r="T95" s="31"/>
      <c r="U95" s="31"/>
      <c r="V95" s="202"/>
      <c r="W95" s="31"/>
      <c r="X95" s="31"/>
      <c r="Y95" s="31"/>
      <c r="Z95" s="31"/>
      <c r="AA95" s="31"/>
      <c r="AB95" s="31"/>
      <c r="AC95" s="31"/>
      <c r="AD95" s="31"/>
      <c r="AE95" s="31"/>
      <c r="AF95" s="31"/>
      <c r="AG95" s="31"/>
      <c r="AH95" s="31"/>
      <c r="AI95" s="31"/>
      <c r="AJ95" s="31"/>
      <c r="AK95" s="31"/>
      <c r="AL95" s="202"/>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202"/>
      <c r="BS95" s="31"/>
      <c r="BT95" s="31"/>
      <c r="BU95" s="31"/>
      <c r="BV95" s="31"/>
      <c r="BW95" s="31"/>
      <c r="BX95" s="31"/>
      <c r="BY95" s="31"/>
      <c r="BZ95" s="88"/>
      <c r="CA95" s="88"/>
      <c r="CB95" s="88"/>
      <c r="CC95" s="88"/>
      <c r="CD95" s="88"/>
      <c r="CE95" s="88"/>
      <c r="CF95" s="88"/>
      <c r="CG95" s="34"/>
      <c r="CH95" s="201"/>
      <c r="CI95" s="34"/>
      <c r="CJ95" s="34"/>
      <c r="CK95" s="34"/>
      <c r="CL95" s="34"/>
      <c r="CM95" s="34"/>
      <c r="CN95" s="34"/>
      <c r="CO95" s="34"/>
      <c r="CP95" s="34"/>
      <c r="CQ95" s="34"/>
      <c r="CR95" s="34"/>
      <c r="CS95" s="34"/>
      <c r="CT95" s="34"/>
      <c r="CU95" s="34"/>
      <c r="CV95" s="34"/>
      <c r="CW95" s="34"/>
      <c r="CX95" s="201"/>
      <c r="CY95" s="34"/>
      <c r="CZ95" s="34"/>
      <c r="DA95" s="34"/>
      <c r="DB95" s="34"/>
      <c r="DC95" s="34"/>
      <c r="DD95" s="34"/>
      <c r="DE95" s="34"/>
      <c r="DF95" s="34"/>
      <c r="DG95" s="34"/>
      <c r="DH95" s="34"/>
      <c r="DI95" s="34"/>
      <c r="DJ95" s="34"/>
      <c r="DK95" s="34"/>
      <c r="DL95" s="34"/>
      <c r="DM95" s="34"/>
      <c r="DN95" s="201"/>
      <c r="DO95" s="34"/>
      <c r="DP95" s="34"/>
      <c r="DQ95" s="34"/>
      <c r="DR95" s="34"/>
      <c r="DS95" s="34"/>
      <c r="DT95" s="34"/>
      <c r="DU95" s="34"/>
      <c r="DV95" s="34"/>
      <c r="DW95" s="34"/>
      <c r="DX95" s="34"/>
      <c r="DY95" s="34"/>
      <c r="DZ95" s="34"/>
      <c r="EA95" s="34"/>
      <c r="EB95" s="34"/>
      <c r="EC95" s="34"/>
      <c r="ED95" s="201"/>
      <c r="EE95" s="34"/>
      <c r="EF95" s="34"/>
      <c r="EG95" s="34"/>
      <c r="EH95" s="34"/>
      <c r="EI95" s="34"/>
      <c r="EJ95" s="34"/>
      <c r="EK95" s="34"/>
      <c r="EL95" s="34"/>
      <c r="EM95" s="34"/>
      <c r="EN95" s="34"/>
      <c r="EO95" s="34"/>
      <c r="EP95" s="34"/>
      <c r="EQ95" s="34"/>
      <c r="ER95" s="34"/>
      <c r="ES95" s="34"/>
      <c r="ET95" s="201"/>
      <c r="EU95" s="34"/>
      <c r="EV95" s="34"/>
      <c r="EW95" s="34"/>
      <c r="EX95" s="34"/>
      <c r="EY95" s="34"/>
      <c r="EZ95" s="34"/>
      <c r="FA95" s="34"/>
      <c r="FB95" s="165"/>
      <c r="FC95" s="165"/>
      <c r="FD95" s="165"/>
      <c r="FE95" s="165"/>
      <c r="FF95" s="165"/>
      <c r="FG95" s="165"/>
      <c r="FH95" s="165"/>
      <c r="FI95" s="34"/>
      <c r="FJ95" s="201"/>
      <c r="FK95" s="32" t="s">
        <v>544</v>
      </c>
      <c r="FL95" s="198" t="s">
        <v>2389</v>
      </c>
      <c r="FM95" s="32" t="s">
        <v>292</v>
      </c>
    </row>
    <row r="96" spans="1:170" ht="15" customHeight="1">
      <c r="A96" s="75" t="s">
        <v>92</v>
      </c>
      <c r="B96" s="60" t="s">
        <v>93</v>
      </c>
      <c r="C96" s="36" t="s">
        <v>174</v>
      </c>
      <c r="D96" s="74">
        <v>44926</v>
      </c>
      <c r="E96" s="58" t="s">
        <v>193</v>
      </c>
      <c r="F96" s="58" t="s">
        <v>191</v>
      </c>
      <c r="G96" s="31">
        <v>35474</v>
      </c>
      <c r="H96" s="31">
        <v>10531</v>
      </c>
      <c r="I96" s="31">
        <v>20233</v>
      </c>
      <c r="J96" s="31">
        <v>2725</v>
      </c>
      <c r="K96" s="31">
        <v>1063</v>
      </c>
      <c r="L96" s="31">
        <v>609</v>
      </c>
      <c r="M96" s="31">
        <v>204</v>
      </c>
      <c r="N96" s="31">
        <v>1961</v>
      </c>
      <c r="O96" s="31">
        <v>2907</v>
      </c>
      <c r="P96" s="31">
        <v>1262</v>
      </c>
      <c r="Q96" s="31">
        <v>404</v>
      </c>
      <c r="R96" s="31">
        <v>49</v>
      </c>
      <c r="S96" s="31">
        <v>12</v>
      </c>
      <c r="T96" s="31">
        <v>71</v>
      </c>
      <c r="U96" s="31">
        <v>28994</v>
      </c>
      <c r="V96" s="202">
        <v>1</v>
      </c>
      <c r="W96" s="31">
        <v>8036</v>
      </c>
      <c r="X96" s="31">
        <v>2025</v>
      </c>
      <c r="Y96" s="31">
        <v>3710</v>
      </c>
      <c r="Z96" s="31">
        <v>1377</v>
      </c>
      <c r="AA96" s="31">
        <v>500</v>
      </c>
      <c r="AB96" s="31">
        <v>276</v>
      </c>
      <c r="AC96" s="31">
        <v>147</v>
      </c>
      <c r="AD96" s="31">
        <v>1140</v>
      </c>
      <c r="AE96" s="31">
        <v>1491</v>
      </c>
      <c r="AF96" s="31">
        <v>929</v>
      </c>
      <c r="AG96" s="31">
        <v>357</v>
      </c>
      <c r="AH96" s="31">
        <v>49</v>
      </c>
      <c r="AI96" s="31">
        <v>12</v>
      </c>
      <c r="AJ96" s="31">
        <v>22</v>
      </c>
      <c r="AK96" s="31">
        <v>4036</v>
      </c>
      <c r="AL96" s="202">
        <v>1</v>
      </c>
      <c r="AM96" s="31">
        <v>27427</v>
      </c>
      <c r="AN96" s="31">
        <v>8506</v>
      </c>
      <c r="AO96" s="31">
        <v>16523</v>
      </c>
      <c r="AP96" s="31">
        <v>1348</v>
      </c>
      <c r="AQ96" s="31">
        <v>563</v>
      </c>
      <c r="AR96" s="31">
        <v>332</v>
      </c>
      <c r="AS96" s="31">
        <v>57</v>
      </c>
      <c r="AT96" s="31">
        <v>821</v>
      </c>
      <c r="AU96" s="31">
        <v>1416</v>
      </c>
      <c r="AV96" s="31">
        <v>333</v>
      </c>
      <c r="AW96" s="31">
        <v>47</v>
      </c>
      <c r="AX96" s="31">
        <v>0</v>
      </c>
      <c r="AY96" s="31">
        <v>0</v>
      </c>
      <c r="AZ96" s="31">
        <v>49</v>
      </c>
      <c r="BA96" s="31">
        <v>24946</v>
      </c>
      <c r="BB96" s="31">
        <v>1</v>
      </c>
      <c r="BC96" s="31">
        <v>11</v>
      </c>
      <c r="BD96" s="31"/>
      <c r="BE96" s="31"/>
      <c r="BF96" s="31"/>
      <c r="BG96" s="31"/>
      <c r="BH96" s="31"/>
      <c r="BI96" s="31"/>
      <c r="BJ96" s="31"/>
      <c r="BK96" s="31"/>
      <c r="BL96" s="31"/>
      <c r="BM96" s="31"/>
      <c r="BN96" s="31"/>
      <c r="BO96" s="31"/>
      <c r="BP96" s="31"/>
      <c r="BQ96" s="31">
        <v>11</v>
      </c>
      <c r="BR96" s="202">
        <v>0</v>
      </c>
      <c r="BS96" s="31">
        <v>32104</v>
      </c>
      <c r="BT96" s="31">
        <v>9106</v>
      </c>
      <c r="BU96" s="31">
        <v>19034</v>
      </c>
      <c r="BV96" s="31">
        <v>2419</v>
      </c>
      <c r="BW96" s="31">
        <v>931</v>
      </c>
      <c r="BX96" s="31">
        <v>431</v>
      </c>
      <c r="BY96" s="31">
        <v>183</v>
      </c>
      <c r="BZ96" s="88"/>
      <c r="CA96" s="88"/>
      <c r="CB96" s="88"/>
      <c r="CC96" s="88"/>
      <c r="CD96" s="88"/>
      <c r="CE96" s="88"/>
      <c r="CF96" s="88"/>
      <c r="CG96" s="34">
        <v>23604</v>
      </c>
      <c r="CH96" s="201">
        <v>1</v>
      </c>
      <c r="CI96" s="34">
        <v>6291</v>
      </c>
      <c r="CJ96" s="34">
        <v>837</v>
      </c>
      <c r="CK96" s="34">
        <v>864</v>
      </c>
      <c r="CL96" s="34">
        <v>1805</v>
      </c>
      <c r="CM96" s="34">
        <v>597</v>
      </c>
      <c r="CN96" s="34">
        <v>177</v>
      </c>
      <c r="CO96" s="34">
        <v>26</v>
      </c>
      <c r="CP96" s="34">
        <v>5</v>
      </c>
      <c r="CQ96" s="34">
        <v>15</v>
      </c>
      <c r="CR96" s="34">
        <v>18</v>
      </c>
      <c r="CS96" s="34"/>
      <c r="CT96" s="34"/>
      <c r="CU96" s="34"/>
      <c r="CV96" s="34">
        <v>1</v>
      </c>
      <c r="CW96" s="34">
        <v>6252</v>
      </c>
      <c r="CX96" s="201">
        <v>0.68</v>
      </c>
      <c r="CY96" s="34">
        <v>2641</v>
      </c>
      <c r="CZ96" s="34">
        <v>412</v>
      </c>
      <c r="DA96" s="34">
        <v>219</v>
      </c>
      <c r="DB96" s="34">
        <v>706</v>
      </c>
      <c r="DC96" s="34">
        <v>256</v>
      </c>
      <c r="DD96" s="34">
        <v>109</v>
      </c>
      <c r="DE96" s="34">
        <v>25</v>
      </c>
      <c r="DF96" s="34">
        <v>4</v>
      </c>
      <c r="DG96" s="34">
        <v>0</v>
      </c>
      <c r="DH96" s="34">
        <v>14</v>
      </c>
      <c r="DI96" s="34"/>
      <c r="DJ96" s="34"/>
      <c r="DK96" s="34"/>
      <c r="DL96" s="34">
        <v>1</v>
      </c>
      <c r="DM96" s="34">
        <v>2621</v>
      </c>
      <c r="DN96" s="201">
        <v>0.65</v>
      </c>
      <c r="DO96" s="34">
        <v>3628</v>
      </c>
      <c r="DP96" s="34">
        <v>426</v>
      </c>
      <c r="DQ96" s="34">
        <v>645</v>
      </c>
      <c r="DR96" s="34">
        <v>1099</v>
      </c>
      <c r="DS96" s="34">
        <v>340</v>
      </c>
      <c r="DT96" s="34">
        <v>67</v>
      </c>
      <c r="DU96" s="34">
        <v>1</v>
      </c>
      <c r="DV96" s="34"/>
      <c r="DW96" s="34">
        <v>15</v>
      </c>
      <c r="DX96" s="34">
        <v>4</v>
      </c>
      <c r="DY96" s="34"/>
      <c r="DZ96" s="34"/>
      <c r="EA96" s="34"/>
      <c r="EB96" s="34"/>
      <c r="EC96" s="34">
        <v>3609</v>
      </c>
      <c r="ED96" s="201">
        <v>0.7</v>
      </c>
      <c r="EE96" s="34">
        <v>22</v>
      </c>
      <c r="EF96" s="34"/>
      <c r="EG96" s="34"/>
      <c r="EH96" s="34"/>
      <c r="EI96" s="34"/>
      <c r="EJ96" s="34"/>
      <c r="EK96" s="34"/>
      <c r="EL96" s="34"/>
      <c r="EM96" s="34"/>
      <c r="EN96" s="34"/>
      <c r="EO96" s="34"/>
      <c r="EP96" s="34"/>
      <c r="EQ96" s="34"/>
      <c r="ER96" s="34"/>
      <c r="ES96" s="34">
        <v>22</v>
      </c>
      <c r="ET96" s="201">
        <v>0</v>
      </c>
      <c r="EU96" s="34">
        <v>4252</v>
      </c>
      <c r="EV96" s="34">
        <v>786</v>
      </c>
      <c r="EW96" s="34">
        <v>862</v>
      </c>
      <c r="EX96" s="34">
        <v>1805</v>
      </c>
      <c r="EY96" s="34">
        <v>597</v>
      </c>
      <c r="EZ96" s="34">
        <v>177</v>
      </c>
      <c r="FA96" s="34">
        <v>25</v>
      </c>
      <c r="FB96" s="165"/>
      <c r="FC96" s="165"/>
      <c r="FD96" s="165"/>
      <c r="FE96" s="165"/>
      <c r="FF96" s="165"/>
      <c r="FG96" s="165"/>
      <c r="FH96" s="165"/>
      <c r="FI96" s="34">
        <v>4244</v>
      </c>
      <c r="FJ96" s="201">
        <v>1</v>
      </c>
      <c r="FK96" s="32" t="s">
        <v>545</v>
      </c>
      <c r="FL96" s="198" t="s">
        <v>2389</v>
      </c>
      <c r="FM96" s="32" t="s">
        <v>258</v>
      </c>
    </row>
    <row r="97" spans="1:170" ht="15" customHeight="1">
      <c r="A97" s="36" t="s">
        <v>34</v>
      </c>
      <c r="B97" s="58" t="s">
        <v>35</v>
      </c>
      <c r="C97" s="36" t="s">
        <v>174</v>
      </c>
      <c r="D97" s="74">
        <v>44926</v>
      </c>
      <c r="E97" s="58" t="s">
        <v>193</v>
      </c>
      <c r="F97" s="58" t="s">
        <v>191</v>
      </c>
      <c r="G97" s="31">
        <v>11858</v>
      </c>
      <c r="H97" s="31">
        <v>515</v>
      </c>
      <c r="I97" s="31">
        <v>5627</v>
      </c>
      <c r="J97" s="31">
        <v>4904</v>
      </c>
      <c r="K97" s="31">
        <v>695</v>
      </c>
      <c r="L97" s="31">
        <v>97</v>
      </c>
      <c r="M97" s="31">
        <v>19</v>
      </c>
      <c r="N97" s="31">
        <v>346</v>
      </c>
      <c r="O97" s="31">
        <v>599</v>
      </c>
      <c r="P97" s="31">
        <v>180</v>
      </c>
      <c r="Q97" s="31">
        <v>129</v>
      </c>
      <c r="R97" s="31">
        <v>59</v>
      </c>
      <c r="S97" s="31">
        <v>129</v>
      </c>
      <c r="T97" s="31">
        <v>115</v>
      </c>
      <c r="U97" s="31">
        <v>10299</v>
      </c>
      <c r="V97" s="202">
        <v>1</v>
      </c>
      <c r="W97" s="31">
        <v>7447</v>
      </c>
      <c r="X97" s="31">
        <v>128</v>
      </c>
      <c r="Y97" s="31">
        <v>2528</v>
      </c>
      <c r="Z97" s="31">
        <v>4228</v>
      </c>
      <c r="AA97" s="31">
        <v>457</v>
      </c>
      <c r="AB97" s="31">
        <v>95</v>
      </c>
      <c r="AC97" s="31">
        <v>11</v>
      </c>
      <c r="AD97" s="31">
        <v>40</v>
      </c>
      <c r="AE97" s="31">
        <v>211</v>
      </c>
      <c r="AF97" s="31">
        <v>92</v>
      </c>
      <c r="AG97" s="31">
        <v>87</v>
      </c>
      <c r="AH97" s="31">
        <v>19</v>
      </c>
      <c r="AI97" s="31">
        <v>117</v>
      </c>
      <c r="AJ97" s="31">
        <v>106</v>
      </c>
      <c r="AK97" s="31">
        <v>6774</v>
      </c>
      <c r="AL97" s="202">
        <v>1</v>
      </c>
      <c r="AM97" s="31">
        <v>1649</v>
      </c>
      <c r="AN97" s="31">
        <v>59</v>
      </c>
      <c r="AO97" s="31">
        <v>1311</v>
      </c>
      <c r="AP97" s="31">
        <v>269</v>
      </c>
      <c r="AQ97" s="31">
        <v>6</v>
      </c>
      <c r="AR97" s="31">
        <v>1</v>
      </c>
      <c r="AS97" s="31">
        <v>2</v>
      </c>
      <c r="AT97" s="31">
        <v>45</v>
      </c>
      <c r="AU97" s="31">
        <v>47</v>
      </c>
      <c r="AV97" s="31">
        <v>9</v>
      </c>
      <c r="AW97" s="31">
        <v>2</v>
      </c>
      <c r="AX97" s="31">
        <v>6</v>
      </c>
      <c r="AY97" s="31">
        <v>1</v>
      </c>
      <c r="AZ97" s="31">
        <v>3</v>
      </c>
      <c r="BA97" s="31">
        <v>1536</v>
      </c>
      <c r="BB97" s="31">
        <v>1</v>
      </c>
      <c r="BC97" s="31">
        <v>0</v>
      </c>
      <c r="BD97" s="31">
        <v>0</v>
      </c>
      <c r="BE97" s="31">
        <v>0</v>
      </c>
      <c r="BF97" s="31">
        <v>0</v>
      </c>
      <c r="BG97" s="31">
        <v>0</v>
      </c>
      <c r="BH97" s="31">
        <v>0</v>
      </c>
      <c r="BI97" s="31">
        <v>0</v>
      </c>
      <c r="BJ97" s="31">
        <v>0</v>
      </c>
      <c r="BK97" s="31">
        <v>0</v>
      </c>
      <c r="BL97" s="31">
        <v>0</v>
      </c>
      <c r="BM97" s="31">
        <v>0</v>
      </c>
      <c r="BN97" s="31">
        <v>0</v>
      </c>
      <c r="BO97" s="31">
        <v>0</v>
      </c>
      <c r="BP97" s="31">
        <v>0</v>
      </c>
      <c r="BQ97" s="31">
        <v>0</v>
      </c>
      <c r="BR97" s="202"/>
      <c r="BS97" s="31">
        <v>10299</v>
      </c>
      <c r="BT97" s="31">
        <v>82</v>
      </c>
      <c r="BU97" s="31">
        <v>4946</v>
      </c>
      <c r="BV97" s="31">
        <v>4729</v>
      </c>
      <c r="BW97" s="31">
        <v>543</v>
      </c>
      <c r="BX97" s="31">
        <v>0</v>
      </c>
      <c r="BY97" s="31">
        <v>0</v>
      </c>
      <c r="BZ97" s="88"/>
      <c r="CA97" s="88"/>
      <c r="CB97" s="88"/>
      <c r="CC97" s="88"/>
      <c r="CD97" s="88"/>
      <c r="CE97" s="88"/>
      <c r="CF97" s="88"/>
      <c r="CG97" s="34">
        <v>10299</v>
      </c>
      <c r="CH97" s="201">
        <v>1</v>
      </c>
      <c r="CI97" s="34">
        <v>62</v>
      </c>
      <c r="CJ97" s="34">
        <v>0</v>
      </c>
      <c r="CK97" s="34">
        <v>21</v>
      </c>
      <c r="CL97" s="34">
        <v>40</v>
      </c>
      <c r="CM97" s="34">
        <v>1</v>
      </c>
      <c r="CN97" s="34">
        <v>0</v>
      </c>
      <c r="CO97" s="34">
        <v>0</v>
      </c>
      <c r="CP97" s="34">
        <v>0</v>
      </c>
      <c r="CQ97" s="34">
        <v>0</v>
      </c>
      <c r="CR97" s="34">
        <v>0</v>
      </c>
      <c r="CS97" s="34">
        <v>0</v>
      </c>
      <c r="CT97" s="34">
        <v>0</v>
      </c>
      <c r="CU97" s="34">
        <v>0</v>
      </c>
      <c r="CV97" s="34">
        <v>0</v>
      </c>
      <c r="CW97" s="34">
        <v>62</v>
      </c>
      <c r="CX97" s="201">
        <v>1</v>
      </c>
      <c r="CY97" s="34">
        <v>9</v>
      </c>
      <c r="CZ97" s="34">
        <v>0</v>
      </c>
      <c r="DA97" s="34">
        <v>0</v>
      </c>
      <c r="DB97" s="34">
        <v>8</v>
      </c>
      <c r="DC97" s="34">
        <v>1</v>
      </c>
      <c r="DD97" s="34">
        <v>0</v>
      </c>
      <c r="DE97" s="34">
        <v>0</v>
      </c>
      <c r="DF97" s="34">
        <v>0</v>
      </c>
      <c r="DG97" s="34">
        <v>0</v>
      </c>
      <c r="DH97" s="34">
        <v>0</v>
      </c>
      <c r="DI97" s="34">
        <v>0</v>
      </c>
      <c r="DJ97" s="34">
        <v>0</v>
      </c>
      <c r="DK97" s="34">
        <v>0</v>
      </c>
      <c r="DL97" s="34">
        <v>0</v>
      </c>
      <c r="DM97" s="34">
        <v>9</v>
      </c>
      <c r="DN97" s="201">
        <v>1</v>
      </c>
      <c r="DO97" s="34">
        <v>41</v>
      </c>
      <c r="DP97" s="34">
        <v>0</v>
      </c>
      <c r="DQ97" s="34">
        <v>17</v>
      </c>
      <c r="DR97" s="34">
        <v>23</v>
      </c>
      <c r="DS97" s="34">
        <v>0</v>
      </c>
      <c r="DT97" s="34">
        <v>0</v>
      </c>
      <c r="DU97" s="34">
        <v>0</v>
      </c>
      <c r="DV97" s="34">
        <v>0</v>
      </c>
      <c r="DW97" s="34">
        <v>0</v>
      </c>
      <c r="DX97" s="34">
        <v>0</v>
      </c>
      <c r="DY97" s="34">
        <v>0</v>
      </c>
      <c r="DZ97" s="34">
        <v>0</v>
      </c>
      <c r="EA97" s="34">
        <v>0</v>
      </c>
      <c r="EB97" s="34">
        <v>0</v>
      </c>
      <c r="EC97" s="34">
        <v>41</v>
      </c>
      <c r="ED97" s="201">
        <v>1</v>
      </c>
      <c r="EE97" s="34">
        <v>0</v>
      </c>
      <c r="EF97" s="34">
        <v>0</v>
      </c>
      <c r="EG97" s="34">
        <v>0</v>
      </c>
      <c r="EH97" s="34">
        <v>0</v>
      </c>
      <c r="EI97" s="34">
        <v>0</v>
      </c>
      <c r="EJ97" s="34">
        <v>0</v>
      </c>
      <c r="EK97" s="34">
        <v>0</v>
      </c>
      <c r="EL97" s="34">
        <v>0</v>
      </c>
      <c r="EM97" s="34">
        <v>0</v>
      </c>
      <c r="EN97" s="34">
        <v>0</v>
      </c>
      <c r="EO97" s="34">
        <v>0</v>
      </c>
      <c r="EP97" s="34">
        <v>0</v>
      </c>
      <c r="EQ97" s="34">
        <v>0</v>
      </c>
      <c r="ER97" s="34">
        <v>0</v>
      </c>
      <c r="ES97" s="34">
        <v>0</v>
      </c>
      <c r="ET97" s="201"/>
      <c r="EU97" s="34">
        <v>62</v>
      </c>
      <c r="EV97" s="34">
        <v>0</v>
      </c>
      <c r="EW97" s="34">
        <v>21</v>
      </c>
      <c r="EX97" s="34">
        <v>40</v>
      </c>
      <c r="EY97" s="34">
        <v>1</v>
      </c>
      <c r="EZ97" s="34">
        <v>0</v>
      </c>
      <c r="FA97" s="34">
        <v>0</v>
      </c>
      <c r="FB97" s="165"/>
      <c r="FC97" s="165"/>
      <c r="FD97" s="165"/>
      <c r="FE97" s="165"/>
      <c r="FF97" s="165"/>
      <c r="FG97" s="165"/>
      <c r="FH97" s="165"/>
      <c r="FI97" s="34">
        <v>62</v>
      </c>
      <c r="FJ97" s="201">
        <v>1</v>
      </c>
      <c r="FK97" s="32" t="s">
        <v>546</v>
      </c>
      <c r="FL97" s="198" t="s">
        <v>2389</v>
      </c>
      <c r="FM97" s="32" t="s">
        <v>309</v>
      </c>
    </row>
    <row r="98" spans="1:170" ht="15" customHeight="1">
      <c r="A98" s="75" t="s">
        <v>84</v>
      </c>
      <c r="B98" s="60" t="s">
        <v>85</v>
      </c>
      <c r="C98" s="36" t="s">
        <v>179</v>
      </c>
      <c r="D98" s="74">
        <v>44926</v>
      </c>
      <c r="E98" s="58" t="s">
        <v>193</v>
      </c>
      <c r="F98" s="58" t="s">
        <v>191</v>
      </c>
      <c r="G98" s="59"/>
      <c r="H98" s="31"/>
      <c r="I98" s="31"/>
      <c r="J98" s="31"/>
      <c r="K98" s="31"/>
      <c r="L98" s="31"/>
      <c r="M98" s="31"/>
      <c r="N98" s="31"/>
      <c r="O98" s="31"/>
      <c r="P98" s="31"/>
      <c r="Q98" s="31"/>
      <c r="R98" s="31"/>
      <c r="S98" s="31"/>
      <c r="T98" s="31"/>
      <c r="U98" s="31"/>
      <c r="V98" s="202"/>
      <c r="W98" s="31"/>
      <c r="X98" s="31"/>
      <c r="Y98" s="31"/>
      <c r="Z98" s="31"/>
      <c r="AA98" s="31"/>
      <c r="AB98" s="31"/>
      <c r="AC98" s="31"/>
      <c r="AD98" s="31"/>
      <c r="AE98" s="31"/>
      <c r="AF98" s="31"/>
      <c r="AG98" s="31"/>
      <c r="AH98" s="31"/>
      <c r="AI98" s="31"/>
      <c r="AJ98" s="31"/>
      <c r="AK98" s="31"/>
      <c r="AL98" s="202"/>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202"/>
      <c r="BS98" s="31"/>
      <c r="BT98" s="31"/>
      <c r="BU98" s="31"/>
      <c r="BV98" s="31"/>
      <c r="BW98" s="31"/>
      <c r="BX98" s="31"/>
      <c r="BY98" s="31"/>
      <c r="BZ98" s="88"/>
      <c r="CA98" s="88"/>
      <c r="CB98" s="88"/>
      <c r="CC98" s="88"/>
      <c r="CD98" s="88"/>
      <c r="CE98" s="88"/>
      <c r="CF98" s="88"/>
      <c r="CG98" s="34"/>
      <c r="CH98" s="201"/>
      <c r="CI98" s="34"/>
      <c r="CJ98" s="34"/>
      <c r="CK98" s="34"/>
      <c r="CL98" s="34"/>
      <c r="CM98" s="34"/>
      <c r="CN98" s="34"/>
      <c r="CO98" s="34"/>
      <c r="CP98" s="34"/>
      <c r="CQ98" s="34"/>
      <c r="CR98" s="34"/>
      <c r="CS98" s="34"/>
      <c r="CT98" s="34"/>
      <c r="CU98" s="34"/>
      <c r="CV98" s="34"/>
      <c r="CW98" s="34"/>
      <c r="CX98" s="201"/>
      <c r="CY98" s="34"/>
      <c r="CZ98" s="34"/>
      <c r="DA98" s="34"/>
      <c r="DB98" s="34"/>
      <c r="DC98" s="34"/>
      <c r="DD98" s="34"/>
      <c r="DE98" s="34"/>
      <c r="DF98" s="34"/>
      <c r="DG98" s="34"/>
      <c r="DH98" s="34"/>
      <c r="DI98" s="34"/>
      <c r="DJ98" s="34"/>
      <c r="DK98" s="34"/>
      <c r="DL98" s="34"/>
      <c r="DM98" s="34"/>
      <c r="DN98" s="201"/>
      <c r="DO98" s="34"/>
      <c r="DP98" s="34"/>
      <c r="DQ98" s="34"/>
      <c r="DR98" s="34"/>
      <c r="DS98" s="34"/>
      <c r="DT98" s="34"/>
      <c r="DU98" s="34"/>
      <c r="DV98" s="34"/>
      <c r="DW98" s="34"/>
      <c r="DX98" s="34"/>
      <c r="DY98" s="34"/>
      <c r="DZ98" s="34"/>
      <c r="EA98" s="34"/>
      <c r="EB98" s="34"/>
      <c r="EC98" s="34"/>
      <c r="ED98" s="201"/>
      <c r="EE98" s="34"/>
      <c r="EF98" s="34"/>
      <c r="EG98" s="34"/>
      <c r="EH98" s="34"/>
      <c r="EI98" s="34"/>
      <c r="EJ98" s="34"/>
      <c r="EK98" s="34"/>
      <c r="EL98" s="34"/>
      <c r="EM98" s="34"/>
      <c r="EN98" s="34"/>
      <c r="EO98" s="34"/>
      <c r="EP98" s="34"/>
      <c r="EQ98" s="34"/>
      <c r="ER98" s="34"/>
      <c r="ES98" s="34"/>
      <c r="ET98" s="201"/>
      <c r="EU98" s="34"/>
      <c r="EV98" s="34"/>
      <c r="EW98" s="34"/>
      <c r="EX98" s="34"/>
      <c r="EY98" s="34"/>
      <c r="EZ98" s="34"/>
      <c r="FA98" s="34"/>
      <c r="FB98" s="165"/>
      <c r="FC98" s="165"/>
      <c r="FD98" s="165"/>
      <c r="FE98" s="165"/>
      <c r="FF98" s="165"/>
      <c r="FG98" s="165"/>
      <c r="FH98" s="165"/>
      <c r="FI98" s="34"/>
      <c r="FJ98" s="201"/>
      <c r="FK98" s="32" t="s">
        <v>547</v>
      </c>
      <c r="FL98" s="198" t="s">
        <v>2389</v>
      </c>
      <c r="FM98" s="32" t="s">
        <v>2386</v>
      </c>
    </row>
    <row r="99" spans="1:170" ht="15" customHeight="1">
      <c r="A99" s="75" t="s">
        <v>45</v>
      </c>
      <c r="B99" s="60" t="s">
        <v>378</v>
      </c>
      <c r="C99" s="36" t="s">
        <v>179</v>
      </c>
      <c r="D99" s="74">
        <v>44926</v>
      </c>
      <c r="E99" s="58" t="s">
        <v>193</v>
      </c>
      <c r="F99" s="58" t="s">
        <v>191</v>
      </c>
      <c r="G99" s="59"/>
      <c r="H99" s="31"/>
      <c r="I99" s="34"/>
      <c r="J99" s="34"/>
      <c r="K99" s="31"/>
      <c r="L99" s="31"/>
      <c r="M99" s="31"/>
      <c r="N99" s="31"/>
      <c r="O99" s="31"/>
      <c r="P99" s="31"/>
      <c r="Q99" s="34"/>
      <c r="R99" s="31"/>
      <c r="S99" s="31"/>
      <c r="T99" s="31"/>
      <c r="U99" s="34"/>
      <c r="V99" s="201"/>
      <c r="W99" s="31"/>
      <c r="X99" s="31"/>
      <c r="Y99" s="34"/>
      <c r="Z99" s="34"/>
      <c r="AA99" s="31"/>
      <c r="AB99" s="31"/>
      <c r="AC99" s="31"/>
      <c r="AD99" s="34"/>
      <c r="AE99" s="34"/>
      <c r="AF99" s="34"/>
      <c r="AG99" s="34"/>
      <c r="AH99" s="34"/>
      <c r="AI99" s="34"/>
      <c r="AJ99" s="34"/>
      <c r="AK99" s="34"/>
      <c r="AL99" s="201"/>
      <c r="AM99" s="34"/>
      <c r="AN99" s="34"/>
      <c r="AO99" s="34"/>
      <c r="AP99" s="34"/>
      <c r="AQ99" s="34"/>
      <c r="AR99" s="34"/>
      <c r="AS99" s="34"/>
      <c r="AT99" s="34"/>
      <c r="AU99" s="34"/>
      <c r="AV99" s="34"/>
      <c r="AW99" s="34"/>
      <c r="AX99" s="34"/>
      <c r="AY99" s="34"/>
      <c r="AZ99" s="34"/>
      <c r="BA99" s="34"/>
      <c r="BB99" s="31"/>
      <c r="BC99" s="34"/>
      <c r="BD99" s="34"/>
      <c r="BE99" s="34"/>
      <c r="BF99" s="34"/>
      <c r="BG99" s="34"/>
      <c r="BH99" s="34"/>
      <c r="BI99" s="34"/>
      <c r="BJ99" s="34"/>
      <c r="BK99" s="34"/>
      <c r="BL99" s="34"/>
      <c r="BM99" s="34"/>
      <c r="BN99" s="34"/>
      <c r="BO99" s="34"/>
      <c r="BP99" s="34"/>
      <c r="BQ99" s="34"/>
      <c r="BR99" s="201"/>
      <c r="BS99" s="34"/>
      <c r="BT99" s="34"/>
      <c r="BU99" s="34"/>
      <c r="BV99" s="34"/>
      <c r="BW99" s="34"/>
      <c r="BX99" s="34"/>
      <c r="BY99" s="34"/>
      <c r="BZ99" s="165"/>
      <c r="CA99" s="88"/>
      <c r="CB99" s="88"/>
      <c r="CC99" s="88"/>
      <c r="CD99" s="88"/>
      <c r="CE99" s="88"/>
      <c r="CF99" s="88"/>
      <c r="CG99" s="34"/>
      <c r="CH99" s="201"/>
      <c r="CI99" s="34"/>
      <c r="CJ99" s="34"/>
      <c r="CK99" s="34"/>
      <c r="CL99" s="34"/>
      <c r="CM99" s="34"/>
      <c r="CN99" s="34"/>
      <c r="CO99" s="34"/>
      <c r="CP99" s="34"/>
      <c r="CQ99" s="34"/>
      <c r="CR99" s="34"/>
      <c r="CS99" s="34"/>
      <c r="CT99" s="34"/>
      <c r="CU99" s="34"/>
      <c r="CV99" s="34"/>
      <c r="CW99" s="34"/>
      <c r="CX99" s="201"/>
      <c r="CY99" s="34"/>
      <c r="CZ99" s="34"/>
      <c r="DA99" s="34"/>
      <c r="DB99" s="34"/>
      <c r="DC99" s="34"/>
      <c r="DD99" s="34"/>
      <c r="DE99" s="34"/>
      <c r="DF99" s="34"/>
      <c r="DG99" s="34"/>
      <c r="DH99" s="34"/>
      <c r="DI99" s="34"/>
      <c r="DJ99" s="34"/>
      <c r="DK99" s="34"/>
      <c r="DL99" s="34"/>
      <c r="DM99" s="34"/>
      <c r="DN99" s="201"/>
      <c r="DO99" s="34"/>
      <c r="DP99" s="34"/>
      <c r="DQ99" s="34"/>
      <c r="DR99" s="34"/>
      <c r="DS99" s="34"/>
      <c r="DT99" s="34"/>
      <c r="DU99" s="34"/>
      <c r="DV99" s="34"/>
      <c r="DW99" s="34"/>
      <c r="DX99" s="34"/>
      <c r="DY99" s="34"/>
      <c r="DZ99" s="34"/>
      <c r="EA99" s="34"/>
      <c r="EB99" s="34"/>
      <c r="EC99" s="34"/>
      <c r="ED99" s="201"/>
      <c r="EE99" s="34"/>
      <c r="EF99" s="34"/>
      <c r="EG99" s="34"/>
      <c r="EH99" s="34"/>
      <c r="EI99" s="34"/>
      <c r="EJ99" s="34"/>
      <c r="EK99" s="34"/>
      <c r="EL99" s="34"/>
      <c r="EM99" s="34"/>
      <c r="EN99" s="34"/>
      <c r="EO99" s="34"/>
      <c r="EP99" s="34"/>
      <c r="EQ99" s="34"/>
      <c r="ER99" s="34"/>
      <c r="ES99" s="34"/>
      <c r="ET99" s="201"/>
      <c r="EU99" s="34"/>
      <c r="EV99" s="34"/>
      <c r="EW99" s="34"/>
      <c r="EX99" s="34"/>
      <c r="EY99" s="34"/>
      <c r="EZ99" s="34"/>
      <c r="FA99" s="34"/>
      <c r="FB99" s="165"/>
      <c r="FC99" s="165"/>
      <c r="FD99" s="165"/>
      <c r="FE99" s="165"/>
      <c r="FF99" s="165"/>
      <c r="FG99" s="165"/>
      <c r="FH99" s="165"/>
      <c r="FI99" s="34"/>
      <c r="FJ99" s="201"/>
      <c r="FK99" s="32" t="s">
        <v>548</v>
      </c>
      <c r="FL99" s="198" t="s">
        <v>2389</v>
      </c>
      <c r="FM99" s="32" t="s">
        <v>199</v>
      </c>
    </row>
    <row r="100" spans="1:170" ht="15" customHeight="1">
      <c r="A100" s="36" t="s">
        <v>126</v>
      </c>
      <c r="B100" s="58" t="s">
        <v>379</v>
      </c>
      <c r="C100" s="36" t="s">
        <v>179</v>
      </c>
      <c r="D100" s="74">
        <v>44926</v>
      </c>
      <c r="E100" s="58" t="s">
        <v>193</v>
      </c>
      <c r="F100" s="58" t="s">
        <v>191</v>
      </c>
      <c r="G100" s="59">
        <v>157020</v>
      </c>
      <c r="H100" s="31">
        <v>8079</v>
      </c>
      <c r="I100" s="31">
        <v>13547</v>
      </c>
      <c r="J100" s="31">
        <v>14769</v>
      </c>
      <c r="K100" s="31">
        <v>9119</v>
      </c>
      <c r="L100" s="31">
        <v>3888</v>
      </c>
      <c r="M100" s="31">
        <v>1681</v>
      </c>
      <c r="N100" s="31">
        <v>519</v>
      </c>
      <c r="O100" s="31">
        <v>612</v>
      </c>
      <c r="P100" s="31">
        <v>2402</v>
      </c>
      <c r="Q100" s="31">
        <v>6033</v>
      </c>
      <c r="R100" s="31">
        <v>3216</v>
      </c>
      <c r="S100" s="31">
        <v>981</v>
      </c>
      <c r="T100" s="31">
        <v>374</v>
      </c>
      <c r="U100" s="31">
        <v>142883</v>
      </c>
      <c r="V100" s="202">
        <v>0.26</v>
      </c>
      <c r="W100" s="31">
        <v>25069</v>
      </c>
      <c r="X100" s="31">
        <v>1081</v>
      </c>
      <c r="Y100" s="31">
        <v>272</v>
      </c>
      <c r="Z100" s="31">
        <v>2473</v>
      </c>
      <c r="AA100" s="31">
        <v>440</v>
      </c>
      <c r="AB100" s="31">
        <v>1</v>
      </c>
      <c r="AC100" s="31"/>
      <c r="AD100" s="31"/>
      <c r="AE100" s="31"/>
      <c r="AF100" s="31"/>
      <c r="AG100" s="31">
        <v>1</v>
      </c>
      <c r="AH100" s="31"/>
      <c r="AI100" s="31"/>
      <c r="AJ100" s="31"/>
      <c r="AK100" s="31">
        <v>25067</v>
      </c>
      <c r="AL100" s="202">
        <v>0.17</v>
      </c>
      <c r="AM100" s="31">
        <v>131951</v>
      </c>
      <c r="AN100" s="31">
        <v>6998</v>
      </c>
      <c r="AO100" s="31">
        <v>13276</v>
      </c>
      <c r="AP100" s="31">
        <v>12296</v>
      </c>
      <c r="AQ100" s="31">
        <v>8679</v>
      </c>
      <c r="AR100" s="31">
        <v>3887</v>
      </c>
      <c r="AS100" s="31">
        <v>1681</v>
      </c>
      <c r="AT100" s="31">
        <v>519</v>
      </c>
      <c r="AU100" s="31">
        <v>612</v>
      </c>
      <c r="AV100" s="31">
        <v>2401</v>
      </c>
      <c r="AW100" s="31">
        <v>6032</v>
      </c>
      <c r="AX100" s="31">
        <v>3216</v>
      </c>
      <c r="AY100" s="31">
        <v>981</v>
      </c>
      <c r="AZ100" s="31">
        <v>374</v>
      </c>
      <c r="BA100" s="31">
        <v>117816</v>
      </c>
      <c r="BB100" s="31">
        <v>0.28000000000000003</v>
      </c>
      <c r="BC100" s="31"/>
      <c r="BD100" s="31"/>
      <c r="BE100" s="31"/>
      <c r="BF100" s="31"/>
      <c r="BG100" s="31"/>
      <c r="BH100" s="31"/>
      <c r="BI100" s="31"/>
      <c r="BJ100" s="31"/>
      <c r="BK100" s="31"/>
      <c r="BL100" s="31"/>
      <c r="BM100" s="31"/>
      <c r="BN100" s="31"/>
      <c r="BO100" s="31"/>
      <c r="BP100" s="31"/>
      <c r="BQ100" s="31"/>
      <c r="BR100" s="202">
        <v>0</v>
      </c>
      <c r="BS100" s="31">
        <v>36947</v>
      </c>
      <c r="BT100" s="31">
        <v>7560</v>
      </c>
      <c r="BU100" s="31">
        <v>12935</v>
      </c>
      <c r="BV100" s="31">
        <v>12367</v>
      </c>
      <c r="BW100" s="31">
        <v>3086</v>
      </c>
      <c r="BX100" s="31">
        <v>672</v>
      </c>
      <c r="BY100" s="31">
        <v>326</v>
      </c>
      <c r="BZ100" s="88"/>
      <c r="CA100" s="88"/>
      <c r="CB100" s="88"/>
      <c r="CC100" s="88"/>
      <c r="CD100" s="88"/>
      <c r="CE100" s="88"/>
      <c r="CF100" s="88"/>
      <c r="CG100" s="34">
        <v>36947</v>
      </c>
      <c r="CH100" s="201">
        <v>1</v>
      </c>
      <c r="CI100" s="34">
        <v>10764</v>
      </c>
      <c r="CJ100" s="34">
        <v>17</v>
      </c>
      <c r="CK100" s="34">
        <v>873</v>
      </c>
      <c r="CL100" s="34">
        <v>1889</v>
      </c>
      <c r="CM100" s="34">
        <v>495</v>
      </c>
      <c r="CN100" s="34">
        <v>2</v>
      </c>
      <c r="CO100" s="34">
        <v>1</v>
      </c>
      <c r="CP100" s="34"/>
      <c r="CQ100" s="34"/>
      <c r="CR100" s="34"/>
      <c r="CS100" s="34"/>
      <c r="CT100" s="34"/>
      <c r="CU100" s="34"/>
      <c r="CV100" s="34"/>
      <c r="CW100" s="34">
        <v>10763</v>
      </c>
      <c r="CX100" s="201">
        <v>0.3</v>
      </c>
      <c r="CY100" s="34">
        <v>5939</v>
      </c>
      <c r="CZ100" s="34"/>
      <c r="DA100" s="34">
        <v>850</v>
      </c>
      <c r="DB100" s="34">
        <v>1874</v>
      </c>
      <c r="DC100" s="34">
        <v>490</v>
      </c>
      <c r="DD100" s="34"/>
      <c r="DE100" s="34"/>
      <c r="DF100" s="34"/>
      <c r="DG100" s="34"/>
      <c r="DH100" s="34"/>
      <c r="DI100" s="34"/>
      <c r="DJ100" s="34"/>
      <c r="DK100" s="34"/>
      <c r="DL100" s="34"/>
      <c r="DM100" s="34">
        <v>5939</v>
      </c>
      <c r="DN100" s="201">
        <v>0.54</v>
      </c>
      <c r="DO100" s="34">
        <v>4825</v>
      </c>
      <c r="DP100" s="34">
        <v>17</v>
      </c>
      <c r="DQ100" s="34">
        <v>23</v>
      </c>
      <c r="DR100" s="34">
        <v>15</v>
      </c>
      <c r="DS100" s="34">
        <v>6</v>
      </c>
      <c r="DT100" s="34">
        <v>2</v>
      </c>
      <c r="DU100" s="34">
        <v>1</v>
      </c>
      <c r="DV100" s="34"/>
      <c r="DW100" s="34"/>
      <c r="DX100" s="34"/>
      <c r="DY100" s="34"/>
      <c r="DZ100" s="34"/>
      <c r="EA100" s="34"/>
      <c r="EB100" s="34"/>
      <c r="EC100" s="34">
        <v>4825</v>
      </c>
      <c r="ED100" s="201">
        <v>0.01</v>
      </c>
      <c r="EE100" s="34"/>
      <c r="EF100" s="34"/>
      <c r="EG100" s="34"/>
      <c r="EH100" s="34"/>
      <c r="EI100" s="34"/>
      <c r="EJ100" s="34"/>
      <c r="EK100" s="34"/>
      <c r="EL100" s="34"/>
      <c r="EM100" s="34"/>
      <c r="EN100" s="34"/>
      <c r="EO100" s="34"/>
      <c r="EP100" s="34"/>
      <c r="EQ100" s="34"/>
      <c r="ER100" s="34"/>
      <c r="ES100" s="34"/>
      <c r="ET100" s="201">
        <v>0</v>
      </c>
      <c r="EU100" s="34">
        <v>3277</v>
      </c>
      <c r="EV100" s="34">
        <v>17</v>
      </c>
      <c r="EW100" s="34">
        <v>873</v>
      </c>
      <c r="EX100" s="34">
        <v>1889</v>
      </c>
      <c r="EY100" s="34">
        <v>495</v>
      </c>
      <c r="EZ100" s="34">
        <v>2</v>
      </c>
      <c r="FA100" s="34">
        <v>1</v>
      </c>
      <c r="FB100" s="165"/>
      <c r="FC100" s="165"/>
      <c r="FD100" s="165"/>
      <c r="FE100" s="165"/>
      <c r="FF100" s="165"/>
      <c r="FG100" s="165"/>
      <c r="FH100" s="165"/>
      <c r="FI100" s="34">
        <v>3277</v>
      </c>
      <c r="FJ100" s="201">
        <v>1</v>
      </c>
      <c r="FK100" s="32" t="s">
        <v>549</v>
      </c>
      <c r="FL100" s="198" t="s">
        <v>2389</v>
      </c>
      <c r="FM100" s="32" t="s">
        <v>281</v>
      </c>
    </row>
    <row r="101" spans="1:170" ht="15" customHeight="1">
      <c r="A101" s="36" t="s">
        <v>32</v>
      </c>
      <c r="B101" s="58" t="s">
        <v>33</v>
      </c>
      <c r="C101" s="36" t="s">
        <v>162</v>
      </c>
      <c r="D101" s="74">
        <v>44926</v>
      </c>
      <c r="E101" s="58"/>
      <c r="F101" s="58"/>
      <c r="G101" s="31"/>
      <c r="H101" s="31"/>
      <c r="I101" s="31"/>
      <c r="J101" s="31"/>
      <c r="K101" s="31"/>
      <c r="L101" s="31"/>
      <c r="M101" s="31"/>
      <c r="N101" s="31"/>
      <c r="O101" s="31"/>
      <c r="P101" s="31"/>
      <c r="Q101" s="31"/>
      <c r="R101" s="31"/>
      <c r="S101" s="31"/>
      <c r="T101" s="31"/>
      <c r="U101" s="31"/>
      <c r="V101" s="202"/>
      <c r="W101" s="31"/>
      <c r="X101" s="31"/>
      <c r="Y101" s="31"/>
      <c r="Z101" s="31"/>
      <c r="AA101" s="31"/>
      <c r="AB101" s="31"/>
      <c r="AC101" s="31"/>
      <c r="AD101" s="31"/>
      <c r="AE101" s="31"/>
      <c r="AF101" s="31"/>
      <c r="AG101" s="31"/>
      <c r="AH101" s="31"/>
      <c r="AI101" s="31"/>
      <c r="AJ101" s="31"/>
      <c r="AK101" s="31"/>
      <c r="AL101" s="202"/>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202"/>
      <c r="BS101" s="31"/>
      <c r="BT101" s="31"/>
      <c r="BU101" s="31"/>
      <c r="BV101" s="31"/>
      <c r="BW101" s="31"/>
      <c r="BX101" s="31"/>
      <c r="BY101" s="31"/>
      <c r="BZ101" s="88"/>
      <c r="CA101" s="88"/>
      <c r="CB101" s="88"/>
      <c r="CC101" s="88"/>
      <c r="CD101" s="88"/>
      <c r="CE101" s="88"/>
      <c r="CF101" s="88"/>
      <c r="CG101" s="34"/>
      <c r="CH101" s="201"/>
      <c r="CI101" s="34"/>
      <c r="CJ101" s="34"/>
      <c r="CK101" s="34"/>
      <c r="CL101" s="34"/>
      <c r="CM101" s="34"/>
      <c r="CN101" s="34"/>
      <c r="CO101" s="34"/>
      <c r="CP101" s="34"/>
      <c r="CQ101" s="34"/>
      <c r="CR101" s="34"/>
      <c r="CS101" s="34"/>
      <c r="CT101" s="34"/>
      <c r="CU101" s="34"/>
      <c r="CV101" s="34"/>
      <c r="CW101" s="34"/>
      <c r="CX101" s="201"/>
      <c r="CY101" s="34"/>
      <c r="CZ101" s="34"/>
      <c r="DA101" s="34"/>
      <c r="DB101" s="34"/>
      <c r="DC101" s="34"/>
      <c r="DD101" s="34"/>
      <c r="DE101" s="34"/>
      <c r="DF101" s="34"/>
      <c r="DG101" s="34"/>
      <c r="DH101" s="34"/>
      <c r="DI101" s="34"/>
      <c r="DJ101" s="34"/>
      <c r="DK101" s="34"/>
      <c r="DL101" s="34"/>
      <c r="DM101" s="34"/>
      <c r="DN101" s="201"/>
      <c r="DO101" s="34"/>
      <c r="DP101" s="34"/>
      <c r="DQ101" s="34"/>
      <c r="DR101" s="34"/>
      <c r="DS101" s="34"/>
      <c r="DT101" s="34"/>
      <c r="DU101" s="34"/>
      <c r="DV101" s="34"/>
      <c r="DW101" s="34"/>
      <c r="DX101" s="34"/>
      <c r="DY101" s="34"/>
      <c r="DZ101" s="34"/>
      <c r="EA101" s="34"/>
      <c r="EB101" s="34"/>
      <c r="EC101" s="34"/>
      <c r="ED101" s="201"/>
      <c r="EE101" s="34"/>
      <c r="EF101" s="34"/>
      <c r="EG101" s="34"/>
      <c r="EH101" s="34"/>
      <c r="EI101" s="34"/>
      <c r="EJ101" s="34"/>
      <c r="EK101" s="34"/>
      <c r="EL101" s="34"/>
      <c r="EM101" s="34"/>
      <c r="EN101" s="34"/>
      <c r="EO101" s="34"/>
      <c r="EP101" s="34"/>
      <c r="EQ101" s="34"/>
      <c r="ER101" s="34"/>
      <c r="ES101" s="34"/>
      <c r="ET101" s="201"/>
      <c r="EU101" s="34"/>
      <c r="EV101" s="34"/>
      <c r="EW101" s="34"/>
      <c r="EX101" s="34"/>
      <c r="EY101" s="34"/>
      <c r="EZ101" s="34"/>
      <c r="FA101" s="34"/>
      <c r="FB101" s="165"/>
      <c r="FC101" s="165"/>
      <c r="FD101" s="165"/>
      <c r="FE101" s="165"/>
      <c r="FF101" s="165"/>
      <c r="FG101" s="165"/>
      <c r="FH101" s="165"/>
      <c r="FI101" s="34"/>
      <c r="FJ101" s="201"/>
      <c r="FK101" s="32" t="s">
        <v>550</v>
      </c>
      <c r="FL101" s="198" t="s">
        <v>2389</v>
      </c>
      <c r="FM101" s="32" t="s">
        <v>551</v>
      </c>
    </row>
    <row r="102" spans="1:170" ht="15" customHeight="1">
      <c r="A102" s="36" t="s">
        <v>54</v>
      </c>
      <c r="B102" s="58" t="s">
        <v>55</v>
      </c>
      <c r="C102" s="36" t="s">
        <v>163</v>
      </c>
      <c r="D102" s="74">
        <v>44926</v>
      </c>
      <c r="E102" s="58"/>
      <c r="F102" s="58"/>
      <c r="G102" s="31"/>
      <c r="H102" s="31"/>
      <c r="I102" s="31"/>
      <c r="J102" s="31"/>
      <c r="K102" s="31"/>
      <c r="L102" s="31"/>
      <c r="M102" s="31"/>
      <c r="N102" s="31"/>
      <c r="O102" s="31"/>
      <c r="P102" s="31"/>
      <c r="Q102" s="31"/>
      <c r="R102" s="31"/>
      <c r="S102" s="31"/>
      <c r="T102" s="31"/>
      <c r="U102" s="31"/>
      <c r="V102" s="202"/>
      <c r="W102" s="31"/>
      <c r="X102" s="31"/>
      <c r="Y102" s="31"/>
      <c r="Z102" s="31"/>
      <c r="AA102" s="31"/>
      <c r="AB102" s="31"/>
      <c r="AC102" s="31"/>
      <c r="AD102" s="31"/>
      <c r="AE102" s="31"/>
      <c r="AF102" s="31"/>
      <c r="AG102" s="31"/>
      <c r="AH102" s="31"/>
      <c r="AI102" s="31"/>
      <c r="AJ102" s="31"/>
      <c r="AK102" s="31"/>
      <c r="AL102" s="202"/>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202"/>
      <c r="BS102" s="31"/>
      <c r="BT102" s="31"/>
      <c r="BU102" s="31"/>
      <c r="BV102" s="31"/>
      <c r="BW102" s="31"/>
      <c r="BX102" s="31"/>
      <c r="BY102" s="31"/>
      <c r="BZ102" s="88"/>
      <c r="CA102" s="88"/>
      <c r="CB102" s="88"/>
      <c r="CC102" s="88"/>
      <c r="CD102" s="88"/>
      <c r="CE102" s="88"/>
      <c r="CF102" s="88"/>
      <c r="CG102" s="34"/>
      <c r="CH102" s="201"/>
      <c r="CI102" s="34"/>
      <c r="CJ102" s="34"/>
      <c r="CK102" s="34"/>
      <c r="CL102" s="34"/>
      <c r="CM102" s="34"/>
      <c r="CN102" s="34"/>
      <c r="CO102" s="34"/>
      <c r="CP102" s="34"/>
      <c r="CQ102" s="34"/>
      <c r="CR102" s="34"/>
      <c r="CS102" s="34"/>
      <c r="CT102" s="34"/>
      <c r="CU102" s="34"/>
      <c r="CV102" s="34"/>
      <c r="CW102" s="34"/>
      <c r="CX102" s="201"/>
      <c r="CY102" s="34"/>
      <c r="CZ102" s="34"/>
      <c r="DA102" s="34"/>
      <c r="DB102" s="34"/>
      <c r="DC102" s="34"/>
      <c r="DD102" s="34"/>
      <c r="DE102" s="34"/>
      <c r="DF102" s="34"/>
      <c r="DG102" s="34"/>
      <c r="DH102" s="34"/>
      <c r="DI102" s="34"/>
      <c r="DJ102" s="34"/>
      <c r="DK102" s="34"/>
      <c r="DL102" s="34"/>
      <c r="DM102" s="34"/>
      <c r="DN102" s="201"/>
      <c r="DO102" s="34"/>
      <c r="DP102" s="34"/>
      <c r="DQ102" s="34"/>
      <c r="DR102" s="34"/>
      <c r="DS102" s="34"/>
      <c r="DT102" s="34"/>
      <c r="DU102" s="34"/>
      <c r="DV102" s="34"/>
      <c r="DW102" s="34"/>
      <c r="DX102" s="34"/>
      <c r="DY102" s="34"/>
      <c r="DZ102" s="34"/>
      <c r="EA102" s="34"/>
      <c r="EB102" s="34"/>
      <c r="EC102" s="34"/>
      <c r="ED102" s="201"/>
      <c r="EE102" s="34"/>
      <c r="EF102" s="34"/>
      <c r="EG102" s="34"/>
      <c r="EH102" s="34"/>
      <c r="EI102" s="34"/>
      <c r="EJ102" s="34"/>
      <c r="EK102" s="34"/>
      <c r="EL102" s="34"/>
      <c r="EM102" s="34"/>
      <c r="EN102" s="34"/>
      <c r="EO102" s="34"/>
      <c r="EP102" s="34"/>
      <c r="EQ102" s="34"/>
      <c r="ER102" s="34"/>
      <c r="ES102" s="34"/>
      <c r="ET102" s="201"/>
      <c r="EU102" s="34"/>
      <c r="EV102" s="34"/>
      <c r="EW102" s="34"/>
      <c r="EX102" s="34"/>
      <c r="EY102" s="34"/>
      <c r="EZ102" s="34"/>
      <c r="FA102" s="34"/>
      <c r="FB102" s="165"/>
      <c r="FC102" s="165"/>
      <c r="FD102" s="165"/>
      <c r="FE102" s="165"/>
      <c r="FF102" s="165"/>
      <c r="FG102" s="165"/>
      <c r="FH102" s="165"/>
      <c r="FI102" s="34"/>
      <c r="FJ102" s="201"/>
      <c r="FK102" s="32" t="s">
        <v>552</v>
      </c>
      <c r="FL102" s="198" t="s">
        <v>2389</v>
      </c>
      <c r="FM102" s="32" t="s">
        <v>298</v>
      </c>
    </row>
    <row r="103" spans="1:170" ht="15" customHeight="1">
      <c r="A103" s="36" t="s">
        <v>121</v>
      </c>
      <c r="B103" s="58" t="s">
        <v>160</v>
      </c>
      <c r="C103" s="36" t="s">
        <v>165</v>
      </c>
      <c r="D103" s="74">
        <v>44926</v>
      </c>
      <c r="E103" s="58"/>
      <c r="F103" s="58"/>
      <c r="G103" s="150"/>
      <c r="H103" s="31"/>
      <c r="I103" s="31"/>
      <c r="J103" s="31"/>
      <c r="K103" s="31"/>
      <c r="L103" s="31"/>
      <c r="M103" s="34"/>
      <c r="N103" s="31"/>
      <c r="O103" s="34"/>
      <c r="P103" s="34"/>
      <c r="Q103" s="31"/>
      <c r="R103" s="34"/>
      <c r="S103" s="31"/>
      <c r="T103" s="31"/>
      <c r="U103" s="31"/>
      <c r="V103" s="202"/>
      <c r="W103" s="31"/>
      <c r="X103" s="31"/>
      <c r="Y103" s="31"/>
      <c r="Z103" s="31"/>
      <c r="AA103" s="31"/>
      <c r="AB103" s="31"/>
      <c r="AC103" s="31"/>
      <c r="AD103" s="31"/>
      <c r="AE103" s="31"/>
      <c r="AF103" s="31"/>
      <c r="AG103" s="31"/>
      <c r="AH103" s="31"/>
      <c r="AI103" s="31"/>
      <c r="AJ103" s="31"/>
      <c r="AK103" s="31"/>
      <c r="AL103" s="202"/>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202"/>
      <c r="BS103" s="31"/>
      <c r="BT103" s="31"/>
      <c r="BU103" s="31"/>
      <c r="BV103" s="31"/>
      <c r="BW103" s="31"/>
      <c r="BX103" s="31"/>
      <c r="BY103" s="31"/>
      <c r="BZ103" s="88"/>
      <c r="CA103" s="88"/>
      <c r="CB103" s="88"/>
      <c r="CC103" s="88"/>
      <c r="CD103" s="88"/>
      <c r="CE103" s="88"/>
      <c r="CF103" s="88"/>
      <c r="CG103" s="34"/>
      <c r="CH103" s="201"/>
      <c r="CI103" s="34"/>
      <c r="CJ103" s="34"/>
      <c r="CK103" s="34"/>
      <c r="CL103" s="34"/>
      <c r="CM103" s="34"/>
      <c r="CN103" s="34"/>
      <c r="CO103" s="34"/>
      <c r="CP103" s="34"/>
      <c r="CQ103" s="34"/>
      <c r="CR103" s="34"/>
      <c r="CS103" s="34"/>
      <c r="CT103" s="34"/>
      <c r="CU103" s="34"/>
      <c r="CV103" s="34"/>
      <c r="CW103" s="34"/>
      <c r="CX103" s="201"/>
      <c r="CY103" s="34"/>
      <c r="CZ103" s="34"/>
      <c r="DA103" s="34"/>
      <c r="DB103" s="34"/>
      <c r="DC103" s="34"/>
      <c r="DD103" s="34"/>
      <c r="DE103" s="34"/>
      <c r="DF103" s="34"/>
      <c r="DG103" s="34"/>
      <c r="DH103" s="34"/>
      <c r="DI103" s="34"/>
      <c r="DJ103" s="34"/>
      <c r="DK103" s="34"/>
      <c r="DL103" s="34"/>
      <c r="DM103" s="34"/>
      <c r="DN103" s="201"/>
      <c r="DO103" s="34"/>
      <c r="DP103" s="34"/>
      <c r="DQ103" s="34"/>
      <c r="DR103" s="34"/>
      <c r="DS103" s="34"/>
      <c r="DT103" s="34"/>
      <c r="DU103" s="34"/>
      <c r="DV103" s="34"/>
      <c r="DW103" s="34"/>
      <c r="DX103" s="34"/>
      <c r="DY103" s="34"/>
      <c r="DZ103" s="34"/>
      <c r="EA103" s="34"/>
      <c r="EB103" s="34"/>
      <c r="EC103" s="34"/>
      <c r="ED103" s="201"/>
      <c r="EE103" s="34"/>
      <c r="EF103" s="34"/>
      <c r="EG103" s="34"/>
      <c r="EH103" s="34"/>
      <c r="EI103" s="34"/>
      <c r="EJ103" s="34"/>
      <c r="EK103" s="34"/>
      <c r="EL103" s="34"/>
      <c r="EM103" s="34"/>
      <c r="EN103" s="34"/>
      <c r="EO103" s="34"/>
      <c r="EP103" s="34"/>
      <c r="EQ103" s="34"/>
      <c r="ER103" s="34"/>
      <c r="ES103" s="34"/>
      <c r="ET103" s="201"/>
      <c r="EU103" s="34"/>
      <c r="EV103" s="34"/>
      <c r="EW103" s="34"/>
      <c r="EX103" s="34"/>
      <c r="EY103" s="34"/>
      <c r="EZ103" s="34"/>
      <c r="FA103" s="34"/>
      <c r="FB103" s="165"/>
      <c r="FC103" s="165"/>
      <c r="FD103" s="165"/>
      <c r="FE103" s="165"/>
      <c r="FF103" s="165"/>
      <c r="FG103" s="165"/>
      <c r="FH103" s="165"/>
      <c r="FI103" s="34"/>
      <c r="FJ103" s="201"/>
      <c r="FK103" s="32" t="s">
        <v>553</v>
      </c>
      <c r="FL103" s="198" t="s">
        <v>2389</v>
      </c>
      <c r="FM103" s="32" t="s">
        <v>261</v>
      </c>
    </row>
    <row r="104" spans="1:170" ht="15" customHeight="1">
      <c r="A104" s="36" t="s">
        <v>147</v>
      </c>
      <c r="B104" s="58" t="s">
        <v>148</v>
      </c>
      <c r="C104" s="36" t="s">
        <v>162</v>
      </c>
      <c r="D104" s="74">
        <v>44926</v>
      </c>
      <c r="E104" s="58"/>
      <c r="F104" s="58"/>
      <c r="G104" s="59"/>
      <c r="H104" s="31"/>
      <c r="I104" s="31"/>
      <c r="J104" s="31"/>
      <c r="K104" s="31"/>
      <c r="L104" s="31"/>
      <c r="M104" s="31"/>
      <c r="N104" s="31"/>
      <c r="O104" s="31"/>
      <c r="P104" s="31"/>
      <c r="Q104" s="31"/>
      <c r="R104" s="31"/>
      <c r="S104" s="31"/>
      <c r="T104" s="31"/>
      <c r="U104" s="31"/>
      <c r="V104" s="202"/>
      <c r="W104" s="31"/>
      <c r="X104" s="31"/>
      <c r="Y104" s="31"/>
      <c r="Z104" s="31"/>
      <c r="AA104" s="31"/>
      <c r="AB104" s="31"/>
      <c r="AC104" s="31"/>
      <c r="AD104" s="31"/>
      <c r="AE104" s="31"/>
      <c r="AF104" s="31"/>
      <c r="AG104" s="31"/>
      <c r="AH104" s="31"/>
      <c r="AI104" s="31"/>
      <c r="AJ104" s="31"/>
      <c r="AK104" s="31"/>
      <c r="AL104" s="202"/>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202"/>
      <c r="BS104" s="31"/>
      <c r="BT104" s="31"/>
      <c r="BU104" s="31"/>
      <c r="BV104" s="31"/>
      <c r="BW104" s="31"/>
      <c r="BX104" s="31"/>
      <c r="BY104" s="31"/>
      <c r="BZ104" s="88"/>
      <c r="CA104" s="88"/>
      <c r="CB104" s="88"/>
      <c r="CC104" s="88"/>
      <c r="CD104" s="88"/>
      <c r="CE104" s="88"/>
      <c r="CF104" s="88"/>
      <c r="CG104" s="34"/>
      <c r="CH104" s="201"/>
      <c r="CI104" s="34"/>
      <c r="CJ104" s="34"/>
      <c r="CK104" s="34"/>
      <c r="CL104" s="34"/>
      <c r="CM104" s="34"/>
      <c r="CN104" s="34"/>
      <c r="CO104" s="34"/>
      <c r="CP104" s="34"/>
      <c r="CQ104" s="34"/>
      <c r="CR104" s="34"/>
      <c r="CS104" s="34"/>
      <c r="CT104" s="34"/>
      <c r="CU104" s="34"/>
      <c r="CV104" s="34"/>
      <c r="CW104" s="34"/>
      <c r="CX104" s="201"/>
      <c r="CY104" s="34"/>
      <c r="CZ104" s="34"/>
      <c r="DA104" s="34"/>
      <c r="DB104" s="34"/>
      <c r="DC104" s="34"/>
      <c r="DD104" s="34"/>
      <c r="DE104" s="34"/>
      <c r="DF104" s="34"/>
      <c r="DG104" s="34"/>
      <c r="DH104" s="34"/>
      <c r="DI104" s="34"/>
      <c r="DJ104" s="34"/>
      <c r="DK104" s="34"/>
      <c r="DL104" s="34"/>
      <c r="DM104" s="34"/>
      <c r="DN104" s="201"/>
      <c r="DO104" s="34"/>
      <c r="DP104" s="34"/>
      <c r="DQ104" s="34"/>
      <c r="DR104" s="34"/>
      <c r="DS104" s="34"/>
      <c r="DT104" s="34"/>
      <c r="DU104" s="34"/>
      <c r="DV104" s="34"/>
      <c r="DW104" s="34"/>
      <c r="DX104" s="34"/>
      <c r="DY104" s="34"/>
      <c r="DZ104" s="34"/>
      <c r="EA104" s="34"/>
      <c r="EB104" s="34"/>
      <c r="EC104" s="34"/>
      <c r="ED104" s="201"/>
      <c r="EE104" s="34"/>
      <c r="EF104" s="34"/>
      <c r="EG104" s="34"/>
      <c r="EH104" s="34"/>
      <c r="EI104" s="34"/>
      <c r="EJ104" s="34"/>
      <c r="EK104" s="34"/>
      <c r="EL104" s="34"/>
      <c r="EM104" s="34"/>
      <c r="EN104" s="34"/>
      <c r="EO104" s="34"/>
      <c r="EP104" s="34"/>
      <c r="EQ104" s="34"/>
      <c r="ER104" s="34"/>
      <c r="ES104" s="34"/>
      <c r="ET104" s="201"/>
      <c r="EU104" s="34"/>
      <c r="EV104" s="34"/>
      <c r="EW104" s="34"/>
      <c r="EX104" s="34"/>
      <c r="EY104" s="34"/>
      <c r="EZ104" s="34"/>
      <c r="FA104" s="34"/>
      <c r="FB104" s="165"/>
      <c r="FC104" s="165"/>
      <c r="FD104" s="165"/>
      <c r="FE104" s="165"/>
      <c r="FF104" s="165"/>
      <c r="FG104" s="165"/>
      <c r="FH104" s="165"/>
      <c r="FI104" s="34"/>
      <c r="FJ104" s="201"/>
      <c r="FK104" s="32" t="s">
        <v>554</v>
      </c>
      <c r="FL104" s="198" t="s">
        <v>2389</v>
      </c>
      <c r="FM104" s="32" t="s">
        <v>268</v>
      </c>
    </row>
    <row r="105" spans="1:170" ht="15" customHeight="1">
      <c r="A105" s="36" t="s">
        <v>40</v>
      </c>
      <c r="B105" s="58" t="s">
        <v>41</v>
      </c>
      <c r="C105" s="36" t="s">
        <v>175</v>
      </c>
      <c r="D105" s="74">
        <v>44926</v>
      </c>
      <c r="E105" s="58" t="s">
        <v>193</v>
      </c>
      <c r="F105" s="58" t="s">
        <v>191</v>
      </c>
      <c r="G105" s="31">
        <v>36853</v>
      </c>
      <c r="H105" s="31">
        <v>4766</v>
      </c>
      <c r="I105" s="31">
        <v>11772</v>
      </c>
      <c r="J105" s="31">
        <v>9323</v>
      </c>
      <c r="K105" s="31">
        <v>2153</v>
      </c>
      <c r="L105" s="31">
        <v>720</v>
      </c>
      <c r="M105" s="31">
        <v>468</v>
      </c>
      <c r="N105" s="31">
        <v>143</v>
      </c>
      <c r="O105" s="31">
        <v>271</v>
      </c>
      <c r="P105" s="31">
        <v>451</v>
      </c>
      <c r="Q105" s="31">
        <v>1697</v>
      </c>
      <c r="R105" s="31">
        <v>6620</v>
      </c>
      <c r="S105" s="31">
        <v>1033</v>
      </c>
      <c r="T105" s="31">
        <v>1205</v>
      </c>
      <c r="U105" s="31">
        <v>25433</v>
      </c>
      <c r="V105" s="202">
        <v>0.70550000000000002</v>
      </c>
      <c r="W105" s="31">
        <v>2770</v>
      </c>
      <c r="X105" s="31">
        <v>140</v>
      </c>
      <c r="Y105" s="31">
        <v>98</v>
      </c>
      <c r="Z105" s="31">
        <v>70</v>
      </c>
      <c r="AA105" s="31">
        <v>31</v>
      </c>
      <c r="AB105" s="31">
        <v>16</v>
      </c>
      <c r="AC105" s="31">
        <v>13</v>
      </c>
      <c r="AD105" s="31">
        <v>6</v>
      </c>
      <c r="AE105" s="31">
        <v>51</v>
      </c>
      <c r="AF105" s="31">
        <v>50</v>
      </c>
      <c r="AG105" s="31">
        <v>73</v>
      </c>
      <c r="AH105" s="31">
        <v>47</v>
      </c>
      <c r="AI105" s="31">
        <v>19</v>
      </c>
      <c r="AJ105" s="31">
        <v>19</v>
      </c>
      <c r="AK105" s="31">
        <v>2505</v>
      </c>
      <c r="AL105" s="202">
        <v>5.7200000000000001E-2</v>
      </c>
      <c r="AM105" s="31">
        <v>33134</v>
      </c>
      <c r="AN105" s="31">
        <v>4570</v>
      </c>
      <c r="AO105" s="31">
        <v>11463</v>
      </c>
      <c r="AP105" s="31">
        <v>9119</v>
      </c>
      <c r="AQ105" s="31">
        <v>2093</v>
      </c>
      <c r="AR105" s="31">
        <v>685</v>
      </c>
      <c r="AS105" s="31">
        <v>433</v>
      </c>
      <c r="AT105" s="31">
        <v>137</v>
      </c>
      <c r="AU105" s="31">
        <v>212</v>
      </c>
      <c r="AV105" s="31">
        <v>393</v>
      </c>
      <c r="AW105" s="31">
        <v>1597</v>
      </c>
      <c r="AX105" s="31">
        <v>6499</v>
      </c>
      <c r="AY105" s="31">
        <v>1000</v>
      </c>
      <c r="AZ105" s="31">
        <v>1173</v>
      </c>
      <c r="BA105" s="31">
        <v>22123</v>
      </c>
      <c r="BB105" s="31">
        <v>0.7893</v>
      </c>
      <c r="BC105" s="31">
        <v>949</v>
      </c>
      <c r="BD105" s="31">
        <v>55</v>
      </c>
      <c r="BE105" s="31">
        <v>211</v>
      </c>
      <c r="BF105" s="31">
        <v>133</v>
      </c>
      <c r="BG105" s="31">
        <v>29</v>
      </c>
      <c r="BH105" s="31">
        <v>19</v>
      </c>
      <c r="BI105" s="31">
        <v>21</v>
      </c>
      <c r="BJ105" s="31">
        <v>0</v>
      </c>
      <c r="BK105" s="31">
        <v>7</v>
      </c>
      <c r="BL105" s="31">
        <v>7</v>
      </c>
      <c r="BM105" s="31">
        <v>27</v>
      </c>
      <c r="BN105" s="31">
        <v>75</v>
      </c>
      <c r="BO105" s="31">
        <v>15</v>
      </c>
      <c r="BP105" s="31">
        <v>14</v>
      </c>
      <c r="BQ105" s="31">
        <v>805</v>
      </c>
      <c r="BR105" s="202">
        <v>0.4219</v>
      </c>
      <c r="BS105" s="31">
        <v>22801</v>
      </c>
      <c r="BT105" s="31">
        <v>2702</v>
      </c>
      <c r="BU105" s="31">
        <v>7768</v>
      </c>
      <c r="BV105" s="31">
        <v>5532</v>
      </c>
      <c r="BW105" s="31">
        <v>1124</v>
      </c>
      <c r="BX105" s="31">
        <v>476</v>
      </c>
      <c r="BY105" s="31">
        <v>340</v>
      </c>
      <c r="BZ105" s="88"/>
      <c r="CA105" s="88"/>
      <c r="CB105" s="88"/>
      <c r="CC105" s="88"/>
      <c r="CD105" s="88"/>
      <c r="CE105" s="88"/>
      <c r="CF105" s="88"/>
      <c r="CG105" s="34">
        <v>22801</v>
      </c>
      <c r="CH105" s="201">
        <v>0.78690000000000004</v>
      </c>
      <c r="CI105" s="34">
        <v>22</v>
      </c>
      <c r="CJ105" s="34">
        <v>0</v>
      </c>
      <c r="CK105" s="34">
        <v>0</v>
      </c>
      <c r="CL105" s="34">
        <v>0</v>
      </c>
      <c r="CM105" s="34">
        <v>0</v>
      </c>
      <c r="CN105" s="34">
        <v>0</v>
      </c>
      <c r="CO105" s="34">
        <v>0</v>
      </c>
      <c r="CP105" s="34">
        <v>0</v>
      </c>
      <c r="CQ105" s="34">
        <v>0</v>
      </c>
      <c r="CR105" s="34">
        <v>0</v>
      </c>
      <c r="CS105" s="34">
        <v>0</v>
      </c>
      <c r="CT105" s="34">
        <v>0</v>
      </c>
      <c r="CU105" s="34">
        <v>0</v>
      </c>
      <c r="CV105" s="34">
        <v>0</v>
      </c>
      <c r="CW105" s="34">
        <v>22</v>
      </c>
      <c r="CX105" s="201">
        <v>0</v>
      </c>
      <c r="CY105" s="34">
        <v>22</v>
      </c>
      <c r="CZ105" s="34">
        <v>0</v>
      </c>
      <c r="DA105" s="34">
        <v>0</v>
      </c>
      <c r="DB105" s="34">
        <v>0</v>
      </c>
      <c r="DC105" s="34">
        <v>0</v>
      </c>
      <c r="DD105" s="34">
        <v>0</v>
      </c>
      <c r="DE105" s="34">
        <v>0</v>
      </c>
      <c r="DF105" s="34">
        <v>0</v>
      </c>
      <c r="DG105" s="34">
        <v>0</v>
      </c>
      <c r="DH105" s="34">
        <v>0</v>
      </c>
      <c r="DI105" s="34">
        <v>0</v>
      </c>
      <c r="DJ105" s="34">
        <v>0</v>
      </c>
      <c r="DK105" s="34">
        <v>0</v>
      </c>
      <c r="DL105" s="34">
        <v>0</v>
      </c>
      <c r="DM105" s="34">
        <v>22</v>
      </c>
      <c r="DN105" s="201">
        <v>0</v>
      </c>
      <c r="DO105" s="34">
        <v>0</v>
      </c>
      <c r="DP105" s="34">
        <v>0</v>
      </c>
      <c r="DQ105" s="34">
        <v>0</v>
      </c>
      <c r="DR105" s="34">
        <v>0</v>
      </c>
      <c r="DS105" s="34">
        <v>0</v>
      </c>
      <c r="DT105" s="34">
        <v>0</v>
      </c>
      <c r="DU105" s="34">
        <v>0</v>
      </c>
      <c r="DV105" s="34">
        <v>0</v>
      </c>
      <c r="DW105" s="34">
        <v>0</v>
      </c>
      <c r="DX105" s="34">
        <v>0</v>
      </c>
      <c r="DY105" s="34">
        <v>0</v>
      </c>
      <c r="DZ105" s="34">
        <v>0</v>
      </c>
      <c r="EA105" s="34">
        <v>0</v>
      </c>
      <c r="EB105" s="34">
        <v>0</v>
      </c>
      <c r="EC105" s="34">
        <v>0</v>
      </c>
      <c r="ED105" s="201">
        <v>0</v>
      </c>
      <c r="EE105" s="34">
        <v>0</v>
      </c>
      <c r="EF105" s="34">
        <v>0</v>
      </c>
      <c r="EG105" s="34">
        <v>0</v>
      </c>
      <c r="EH105" s="34">
        <v>0</v>
      </c>
      <c r="EI105" s="34">
        <v>0</v>
      </c>
      <c r="EJ105" s="34">
        <v>0</v>
      </c>
      <c r="EK105" s="34">
        <v>0</v>
      </c>
      <c r="EL105" s="34">
        <v>0</v>
      </c>
      <c r="EM105" s="34">
        <v>0</v>
      </c>
      <c r="EN105" s="34">
        <v>0</v>
      </c>
      <c r="EO105" s="34">
        <v>0</v>
      </c>
      <c r="EP105" s="34">
        <v>0</v>
      </c>
      <c r="EQ105" s="34">
        <v>0</v>
      </c>
      <c r="ER105" s="34">
        <v>0</v>
      </c>
      <c r="ES105" s="34">
        <v>0</v>
      </c>
      <c r="ET105" s="201">
        <v>0</v>
      </c>
      <c r="EU105" s="34">
        <v>0</v>
      </c>
      <c r="EV105" s="34">
        <v>0</v>
      </c>
      <c r="EW105" s="34">
        <v>0</v>
      </c>
      <c r="EX105" s="34">
        <v>0</v>
      </c>
      <c r="EY105" s="34">
        <v>0</v>
      </c>
      <c r="EZ105" s="34">
        <v>0</v>
      </c>
      <c r="FA105" s="34">
        <v>0</v>
      </c>
      <c r="FB105" s="165"/>
      <c r="FC105" s="165"/>
      <c r="FD105" s="165"/>
      <c r="FE105" s="165"/>
      <c r="FF105" s="165"/>
      <c r="FG105" s="165"/>
      <c r="FH105" s="165"/>
      <c r="FI105" s="34">
        <v>0</v>
      </c>
      <c r="FJ105" s="201">
        <v>0</v>
      </c>
      <c r="FK105" s="32" t="s">
        <v>2387</v>
      </c>
      <c r="FL105" s="32" t="s">
        <v>2388</v>
      </c>
      <c r="FM105" s="32" t="s">
        <v>277</v>
      </c>
    </row>
    <row r="106" spans="1:170" ht="15" customHeight="1">
      <c r="A106" s="36" t="s">
        <v>58</v>
      </c>
      <c r="B106" s="58" t="s">
        <v>59</v>
      </c>
      <c r="C106" s="36" t="s">
        <v>170</v>
      </c>
      <c r="D106" s="74">
        <v>44926</v>
      </c>
      <c r="E106" s="58" t="s">
        <v>193</v>
      </c>
      <c r="F106" s="58" t="s">
        <v>191</v>
      </c>
      <c r="G106" s="59">
        <v>144804.24</v>
      </c>
      <c r="H106" s="30">
        <v>27883.59</v>
      </c>
      <c r="I106" s="31">
        <v>53412.3</v>
      </c>
      <c r="J106" s="31">
        <v>16545.099999999999</v>
      </c>
      <c r="K106" s="31">
        <v>3384.49</v>
      </c>
      <c r="L106" s="31">
        <v>2032.2</v>
      </c>
      <c r="M106" s="31">
        <v>3321.05</v>
      </c>
      <c r="N106" s="31">
        <v>2455.06</v>
      </c>
      <c r="O106" s="31">
        <v>1106.0999999999999</v>
      </c>
      <c r="P106" s="31">
        <v>1538.13</v>
      </c>
      <c r="Q106" s="31">
        <v>2179.88</v>
      </c>
      <c r="R106" s="31">
        <v>2898.81</v>
      </c>
      <c r="S106" s="31">
        <v>3396.73</v>
      </c>
      <c r="T106" s="31">
        <v>7514.97</v>
      </c>
      <c r="U106" s="31">
        <v>123714.56</v>
      </c>
      <c r="V106" s="202">
        <v>0.65</v>
      </c>
      <c r="W106" s="31">
        <v>52637.5</v>
      </c>
      <c r="X106" s="31">
        <v>4146.37</v>
      </c>
      <c r="Y106" s="31">
        <v>9208.67</v>
      </c>
      <c r="Z106" s="31">
        <v>4312.6899999999996</v>
      </c>
      <c r="AA106" s="31">
        <v>1365.96</v>
      </c>
      <c r="AB106" s="31">
        <v>854.14</v>
      </c>
      <c r="AC106" s="31">
        <v>1772.37</v>
      </c>
      <c r="AD106" s="31">
        <v>726.19</v>
      </c>
      <c r="AE106" s="31">
        <v>326.26</v>
      </c>
      <c r="AF106" s="31">
        <v>518.78</v>
      </c>
      <c r="AG106" s="31">
        <v>415.29</v>
      </c>
      <c r="AH106" s="31">
        <v>423.39</v>
      </c>
      <c r="AI106" s="31">
        <v>274.98</v>
      </c>
      <c r="AJ106" s="31">
        <v>603.07000000000005</v>
      </c>
      <c r="AK106" s="31">
        <v>49349.55</v>
      </c>
      <c r="AL106" s="202">
        <v>0.37</v>
      </c>
      <c r="AM106" s="31">
        <v>91669.32</v>
      </c>
      <c r="AN106" s="31">
        <v>23532.22</v>
      </c>
      <c r="AO106" s="31">
        <v>44104.66</v>
      </c>
      <c r="AP106" s="31">
        <v>12146</v>
      </c>
      <c r="AQ106" s="31">
        <v>1946.93</v>
      </c>
      <c r="AR106" s="31">
        <v>1160.78</v>
      </c>
      <c r="AS106" s="31">
        <v>1530.55</v>
      </c>
      <c r="AT106" s="31">
        <v>1725.6</v>
      </c>
      <c r="AU106" s="31">
        <v>761.55</v>
      </c>
      <c r="AV106" s="31">
        <v>921.3</v>
      </c>
      <c r="AW106" s="31">
        <v>1713.36</v>
      </c>
      <c r="AX106" s="31">
        <v>2412.59</v>
      </c>
      <c r="AY106" s="31">
        <v>3066.39</v>
      </c>
      <c r="AZ106" s="31">
        <v>6827.5</v>
      </c>
      <c r="BA106" s="31">
        <v>74241.03</v>
      </c>
      <c r="BB106" s="31">
        <v>0.84</v>
      </c>
      <c r="BC106" s="31">
        <v>497.42</v>
      </c>
      <c r="BD106" s="31">
        <v>205</v>
      </c>
      <c r="BE106" s="31">
        <v>98.97</v>
      </c>
      <c r="BF106" s="31">
        <v>86.41</v>
      </c>
      <c r="BG106" s="31">
        <v>71.599999999999994</v>
      </c>
      <c r="BH106" s="31">
        <v>17.29</v>
      </c>
      <c r="BI106" s="31">
        <v>18.14</v>
      </c>
      <c r="BJ106" s="31">
        <v>3.26</v>
      </c>
      <c r="BK106" s="31">
        <v>18.29</v>
      </c>
      <c r="BL106" s="31">
        <v>98.06</v>
      </c>
      <c r="BM106" s="31">
        <v>51.24</v>
      </c>
      <c r="BN106" s="31">
        <v>62.83</v>
      </c>
      <c r="BO106" s="31">
        <v>55.36</v>
      </c>
      <c r="BP106" s="31">
        <v>84.4</v>
      </c>
      <c r="BQ106" s="31">
        <v>123.97</v>
      </c>
      <c r="BR106" s="202">
        <v>0.14000000000000001</v>
      </c>
      <c r="BS106" s="31">
        <v>79837.98</v>
      </c>
      <c r="BT106" s="31">
        <v>20612.98</v>
      </c>
      <c r="BU106" s="31">
        <v>40911.08</v>
      </c>
      <c r="BV106" s="31">
        <v>11134.34</v>
      </c>
      <c r="BW106" s="31">
        <v>2385.06</v>
      </c>
      <c r="BX106" s="31">
        <v>1674.76</v>
      </c>
      <c r="BY106" s="31">
        <v>3119.77</v>
      </c>
      <c r="BZ106" s="88">
        <v>0</v>
      </c>
      <c r="CA106" s="88">
        <v>0</v>
      </c>
      <c r="CB106" s="88">
        <v>0</v>
      </c>
      <c r="CC106" s="88">
        <v>0</v>
      </c>
      <c r="CD106" s="88">
        <v>0</v>
      </c>
      <c r="CE106" s="88">
        <v>0</v>
      </c>
      <c r="CF106" s="88">
        <v>0</v>
      </c>
      <c r="CG106" s="34">
        <v>79837.98</v>
      </c>
      <c r="CH106" s="201">
        <v>1</v>
      </c>
      <c r="CI106" s="34">
        <v>3833.9</v>
      </c>
      <c r="CJ106" s="34">
        <v>656.15</v>
      </c>
      <c r="CK106" s="34">
        <v>390.82</v>
      </c>
      <c r="CL106" s="34">
        <v>86.17</v>
      </c>
      <c r="CM106" s="34">
        <v>10.68</v>
      </c>
      <c r="CN106" s="34">
        <v>2.37</v>
      </c>
      <c r="CO106" s="34">
        <v>1.7</v>
      </c>
      <c r="CP106" s="34">
        <v>8.6300000000000008</v>
      </c>
      <c r="CQ106" s="34">
        <v>3.19</v>
      </c>
      <c r="CR106" s="34">
        <v>4.6500000000000004</v>
      </c>
      <c r="CS106" s="34">
        <v>5.76</v>
      </c>
      <c r="CT106" s="34">
        <v>57.23</v>
      </c>
      <c r="CU106" s="34">
        <v>7.41</v>
      </c>
      <c r="CV106" s="34">
        <v>17.91</v>
      </c>
      <c r="CW106" s="34">
        <v>3729.12</v>
      </c>
      <c r="CX106" s="201">
        <v>0.28999999999999998</v>
      </c>
      <c r="CY106" s="34">
        <v>2165.9899999999998</v>
      </c>
      <c r="CZ106" s="34">
        <v>406.65</v>
      </c>
      <c r="DA106" s="34">
        <v>72.16</v>
      </c>
      <c r="DB106" s="34">
        <v>5.28</v>
      </c>
      <c r="DC106" s="34">
        <v>0.1</v>
      </c>
      <c r="DD106" s="34">
        <v>0.01</v>
      </c>
      <c r="DE106" s="34">
        <v>0</v>
      </c>
      <c r="DF106" s="34">
        <v>0</v>
      </c>
      <c r="DG106" s="34">
        <v>0</v>
      </c>
      <c r="DH106" s="34">
        <v>0.11</v>
      </c>
      <c r="DI106" s="34">
        <v>0.66</v>
      </c>
      <c r="DJ106" s="34">
        <v>49</v>
      </c>
      <c r="DK106" s="34">
        <v>0</v>
      </c>
      <c r="DL106" s="34">
        <v>0</v>
      </c>
      <c r="DM106" s="34">
        <v>2116.21</v>
      </c>
      <c r="DN106" s="201">
        <v>0.23</v>
      </c>
      <c r="DO106" s="34">
        <v>1663.83</v>
      </c>
      <c r="DP106" s="34">
        <v>245.48</v>
      </c>
      <c r="DQ106" s="34">
        <v>318.58999999999997</v>
      </c>
      <c r="DR106" s="34">
        <v>80.89</v>
      </c>
      <c r="DS106" s="34">
        <v>10.59</v>
      </c>
      <c r="DT106" s="34">
        <v>2.36</v>
      </c>
      <c r="DU106" s="34">
        <v>1.7</v>
      </c>
      <c r="DV106" s="34">
        <v>8.6300000000000008</v>
      </c>
      <c r="DW106" s="34">
        <v>3.19</v>
      </c>
      <c r="DX106" s="34">
        <v>4.54</v>
      </c>
      <c r="DY106" s="34">
        <v>5.0999999999999996</v>
      </c>
      <c r="DZ106" s="34">
        <v>8.23</v>
      </c>
      <c r="EA106" s="34">
        <v>7.41</v>
      </c>
      <c r="EB106" s="34">
        <v>17.91</v>
      </c>
      <c r="EC106" s="34">
        <v>1608.82</v>
      </c>
      <c r="ED106" s="201">
        <v>0.37</v>
      </c>
      <c r="EE106" s="34">
        <v>4.08</v>
      </c>
      <c r="EF106" s="34">
        <v>4.0199999999999996</v>
      </c>
      <c r="EG106" s="34">
        <v>0.06</v>
      </c>
      <c r="EH106" s="34">
        <v>0</v>
      </c>
      <c r="EI106" s="34">
        <v>0</v>
      </c>
      <c r="EJ106" s="34">
        <v>0</v>
      </c>
      <c r="EK106" s="34">
        <v>0</v>
      </c>
      <c r="EL106" s="34">
        <v>0</v>
      </c>
      <c r="EM106" s="34">
        <v>0</v>
      </c>
      <c r="EN106" s="34">
        <v>0</v>
      </c>
      <c r="EO106" s="34">
        <v>0</v>
      </c>
      <c r="EP106" s="34">
        <v>0</v>
      </c>
      <c r="EQ106" s="34">
        <v>0</v>
      </c>
      <c r="ER106" s="34">
        <v>0</v>
      </c>
      <c r="ES106" s="34">
        <v>4.08</v>
      </c>
      <c r="ET106" s="201">
        <v>0.02</v>
      </c>
      <c r="EU106" s="34">
        <v>1063.76</v>
      </c>
      <c r="EV106" s="34">
        <v>624.80999999999995</v>
      </c>
      <c r="EW106" s="34">
        <v>353.41</v>
      </c>
      <c r="EX106" s="34">
        <v>74.459999999999994</v>
      </c>
      <c r="EY106" s="34">
        <v>8.0399999999999991</v>
      </c>
      <c r="EZ106" s="34">
        <v>2.2000000000000002</v>
      </c>
      <c r="FA106" s="34">
        <v>0.85</v>
      </c>
      <c r="FB106" s="165">
        <v>0</v>
      </c>
      <c r="FC106" s="165">
        <v>0</v>
      </c>
      <c r="FD106" s="165">
        <v>0</v>
      </c>
      <c r="FE106" s="165">
        <v>0</v>
      </c>
      <c r="FF106" s="165">
        <v>0</v>
      </c>
      <c r="FG106" s="165">
        <v>0</v>
      </c>
      <c r="FH106" s="165">
        <v>0</v>
      </c>
      <c r="FI106" s="34">
        <v>1063.76</v>
      </c>
      <c r="FJ106" s="201">
        <v>1</v>
      </c>
      <c r="FK106" s="32" t="s">
        <v>555</v>
      </c>
      <c r="FL106" s="32" t="s">
        <v>2327</v>
      </c>
      <c r="FM106" s="32" t="s">
        <v>290</v>
      </c>
    </row>
    <row r="107" spans="1:170" ht="15" customHeight="1">
      <c r="A107" s="36" t="s">
        <v>308</v>
      </c>
      <c r="B107" s="58" t="s">
        <v>95</v>
      </c>
      <c r="C107" s="36" t="s">
        <v>174</v>
      </c>
      <c r="D107" s="74">
        <v>44926</v>
      </c>
      <c r="E107" s="58" t="s">
        <v>193</v>
      </c>
      <c r="F107" s="58" t="s">
        <v>191</v>
      </c>
      <c r="G107" s="31">
        <v>18520</v>
      </c>
      <c r="H107" s="31">
        <v>6115</v>
      </c>
      <c r="I107" s="31">
        <v>2412</v>
      </c>
      <c r="J107" s="31">
        <v>1140</v>
      </c>
      <c r="K107" s="31">
        <v>446</v>
      </c>
      <c r="L107" s="31">
        <v>1</v>
      </c>
      <c r="M107" s="31">
        <v>1</v>
      </c>
      <c r="N107" s="31">
        <v>33</v>
      </c>
      <c r="O107" s="31">
        <v>342</v>
      </c>
      <c r="P107" s="31">
        <v>169</v>
      </c>
      <c r="Q107" s="31">
        <v>44</v>
      </c>
      <c r="R107" s="31">
        <v>19</v>
      </c>
      <c r="S107" s="31">
        <v>16</v>
      </c>
      <c r="T107" s="31">
        <v>21</v>
      </c>
      <c r="U107" s="31">
        <v>17876</v>
      </c>
      <c r="V107" s="202">
        <v>0.52990000000000004</v>
      </c>
      <c r="W107" s="31">
        <v>6244</v>
      </c>
      <c r="X107" s="31">
        <v>48</v>
      </c>
      <c r="Y107" s="31">
        <v>6</v>
      </c>
      <c r="Z107" s="31">
        <v>1</v>
      </c>
      <c r="AA107" s="31">
        <v>0</v>
      </c>
      <c r="AB107" s="31">
        <v>0</v>
      </c>
      <c r="AC107" s="31">
        <v>0</v>
      </c>
      <c r="AD107" s="31">
        <v>5</v>
      </c>
      <c r="AE107" s="31">
        <v>28</v>
      </c>
      <c r="AF107" s="31">
        <v>15</v>
      </c>
      <c r="AG107" s="31">
        <v>2</v>
      </c>
      <c r="AH107" s="31">
        <v>3</v>
      </c>
      <c r="AI107" s="31">
        <v>0</v>
      </c>
      <c r="AJ107" s="31">
        <v>0</v>
      </c>
      <c r="AK107" s="31">
        <v>6189</v>
      </c>
      <c r="AL107" s="202">
        <v>0.3715</v>
      </c>
      <c r="AM107" s="31">
        <v>12275</v>
      </c>
      <c r="AN107" s="31">
        <v>497</v>
      </c>
      <c r="AO107" s="31">
        <v>57</v>
      </c>
      <c r="AP107" s="31">
        <v>27</v>
      </c>
      <c r="AQ107" s="31">
        <v>7</v>
      </c>
      <c r="AR107" s="31">
        <v>1</v>
      </c>
      <c r="AS107" s="31">
        <v>1</v>
      </c>
      <c r="AT107" s="31">
        <v>28</v>
      </c>
      <c r="AU107" s="31">
        <v>314</v>
      </c>
      <c r="AV107" s="31">
        <v>154</v>
      </c>
      <c r="AW107" s="31">
        <v>41</v>
      </c>
      <c r="AX107" s="31">
        <v>16</v>
      </c>
      <c r="AY107" s="31">
        <v>16</v>
      </c>
      <c r="AZ107" s="31">
        <v>20</v>
      </c>
      <c r="BA107" s="31">
        <v>11686</v>
      </c>
      <c r="BB107" s="31">
        <v>0.61380000000000001</v>
      </c>
      <c r="BC107" s="31">
        <v>1</v>
      </c>
      <c r="BD107" s="31">
        <v>0</v>
      </c>
      <c r="BE107" s="31">
        <v>0</v>
      </c>
      <c r="BF107" s="31">
        <v>0</v>
      </c>
      <c r="BG107" s="31">
        <v>0</v>
      </c>
      <c r="BH107" s="31">
        <v>0</v>
      </c>
      <c r="BI107" s="31">
        <v>0</v>
      </c>
      <c r="BJ107" s="31">
        <v>0</v>
      </c>
      <c r="BK107" s="31">
        <v>0</v>
      </c>
      <c r="BL107" s="31">
        <v>0</v>
      </c>
      <c r="BM107" s="31">
        <v>0</v>
      </c>
      <c r="BN107" s="31">
        <v>0</v>
      </c>
      <c r="BO107" s="31">
        <v>0</v>
      </c>
      <c r="BP107" s="31">
        <v>0</v>
      </c>
      <c r="BQ107" s="31">
        <v>1</v>
      </c>
      <c r="BR107" s="202">
        <v>0</v>
      </c>
      <c r="BS107" s="31">
        <v>9472</v>
      </c>
      <c r="BT107" s="31">
        <v>5571</v>
      </c>
      <c r="BU107" s="31">
        <v>2349</v>
      </c>
      <c r="BV107" s="31">
        <v>1113</v>
      </c>
      <c r="BW107" s="31">
        <v>440</v>
      </c>
      <c r="BX107" s="31">
        <v>0</v>
      </c>
      <c r="BY107" s="31">
        <v>0</v>
      </c>
      <c r="BZ107" s="88"/>
      <c r="CA107" s="182"/>
      <c r="CB107" s="182"/>
      <c r="CC107" s="183"/>
      <c r="CD107" s="165"/>
      <c r="CE107" s="165"/>
      <c r="CF107" s="165"/>
      <c r="CG107" s="34">
        <v>9472</v>
      </c>
      <c r="CH107" s="201">
        <v>1</v>
      </c>
      <c r="CI107" s="34">
        <v>73</v>
      </c>
      <c r="CJ107" s="34">
        <v>33</v>
      </c>
      <c r="CK107" s="34">
        <v>8</v>
      </c>
      <c r="CL107" s="34">
        <v>3</v>
      </c>
      <c r="CM107" s="34">
        <v>1</v>
      </c>
      <c r="CN107" s="34">
        <v>0</v>
      </c>
      <c r="CO107" s="34">
        <v>0</v>
      </c>
      <c r="CP107" s="34">
        <v>7</v>
      </c>
      <c r="CQ107" s="34">
        <v>18</v>
      </c>
      <c r="CR107" s="34">
        <v>8</v>
      </c>
      <c r="CS107" s="34">
        <v>3</v>
      </c>
      <c r="CT107" s="34">
        <v>4</v>
      </c>
      <c r="CU107" s="34">
        <v>3</v>
      </c>
      <c r="CV107" s="34">
        <v>1</v>
      </c>
      <c r="CW107" s="34">
        <v>69</v>
      </c>
      <c r="CX107" s="201">
        <v>0.58850000000000002</v>
      </c>
      <c r="CY107" s="34">
        <v>13</v>
      </c>
      <c r="CZ107" s="34">
        <v>0</v>
      </c>
      <c r="DA107" s="34">
        <v>0</v>
      </c>
      <c r="DB107" s="34">
        <v>0</v>
      </c>
      <c r="DC107" s="34">
        <v>0</v>
      </c>
      <c r="DD107" s="34">
        <v>0</v>
      </c>
      <c r="DE107" s="34">
        <v>0</v>
      </c>
      <c r="DF107" s="34">
        <v>0</v>
      </c>
      <c r="DG107" s="34">
        <v>0</v>
      </c>
      <c r="DH107" s="34">
        <v>0</v>
      </c>
      <c r="DI107" s="34">
        <v>0</v>
      </c>
      <c r="DJ107" s="34">
        <v>0</v>
      </c>
      <c r="DK107" s="34">
        <v>0</v>
      </c>
      <c r="DL107" s="34">
        <v>0</v>
      </c>
      <c r="DM107" s="34">
        <v>13</v>
      </c>
      <c r="DN107" s="201">
        <v>0.48049999999999998</v>
      </c>
      <c r="DO107" s="34">
        <v>60</v>
      </c>
      <c r="DP107" s="34">
        <v>3</v>
      </c>
      <c r="DQ107" s="34">
        <v>0</v>
      </c>
      <c r="DR107" s="34">
        <v>0</v>
      </c>
      <c r="DS107" s="34">
        <v>0</v>
      </c>
      <c r="DT107" s="34">
        <v>0</v>
      </c>
      <c r="DU107" s="34">
        <v>0</v>
      </c>
      <c r="DV107" s="34">
        <v>0</v>
      </c>
      <c r="DW107" s="34">
        <v>3</v>
      </c>
      <c r="DX107" s="34">
        <v>1</v>
      </c>
      <c r="DY107" s="34">
        <v>0</v>
      </c>
      <c r="DZ107" s="34">
        <v>0</v>
      </c>
      <c r="EA107" s="34">
        <v>0</v>
      </c>
      <c r="EB107" s="34">
        <v>0</v>
      </c>
      <c r="EC107" s="34">
        <v>56</v>
      </c>
      <c r="ED107" s="201">
        <v>0.61399999999999999</v>
      </c>
      <c r="EE107" s="34">
        <v>0</v>
      </c>
      <c r="EF107" s="34">
        <v>0</v>
      </c>
      <c r="EG107" s="34">
        <v>0</v>
      </c>
      <c r="EH107" s="34">
        <v>0</v>
      </c>
      <c r="EI107" s="34">
        <v>0</v>
      </c>
      <c r="EJ107" s="34">
        <v>0</v>
      </c>
      <c r="EK107" s="34">
        <v>0</v>
      </c>
      <c r="EL107" s="34">
        <v>0</v>
      </c>
      <c r="EM107" s="34">
        <v>0</v>
      </c>
      <c r="EN107" s="34">
        <v>0</v>
      </c>
      <c r="EO107" s="34">
        <v>0</v>
      </c>
      <c r="EP107" s="34">
        <v>0</v>
      </c>
      <c r="EQ107" s="34">
        <v>0</v>
      </c>
      <c r="ER107" s="34">
        <v>0</v>
      </c>
      <c r="ES107" s="34">
        <v>0</v>
      </c>
      <c r="ET107" s="201">
        <v>0</v>
      </c>
      <c r="EU107" s="34">
        <v>41</v>
      </c>
      <c r="EV107" s="34">
        <v>30</v>
      </c>
      <c r="EW107" s="34">
        <v>7</v>
      </c>
      <c r="EX107" s="34">
        <v>3</v>
      </c>
      <c r="EY107" s="34">
        <v>1</v>
      </c>
      <c r="EZ107" s="34">
        <v>0</v>
      </c>
      <c r="FA107" s="34">
        <v>0</v>
      </c>
      <c r="FB107" s="165"/>
      <c r="FC107" s="165"/>
      <c r="FD107" s="165"/>
      <c r="FE107" s="165"/>
      <c r="FF107" s="165"/>
      <c r="FG107" s="165"/>
      <c r="FH107" s="165"/>
      <c r="FI107" s="34">
        <v>41</v>
      </c>
      <c r="FJ107" s="201">
        <v>1</v>
      </c>
      <c r="FK107" s="32" t="s">
        <v>556</v>
      </c>
      <c r="FL107" s="32" t="s">
        <v>2328</v>
      </c>
      <c r="FM107" s="32" t="s">
        <v>221</v>
      </c>
    </row>
    <row r="108" spans="1:170" ht="15" customHeight="1">
      <c r="A108" s="36" t="s">
        <v>16</v>
      </c>
      <c r="B108" s="58" t="s">
        <v>17</v>
      </c>
      <c r="C108" s="36" t="s">
        <v>162</v>
      </c>
      <c r="D108" s="74">
        <v>44926</v>
      </c>
      <c r="E108" s="58"/>
      <c r="F108" s="58"/>
      <c r="G108" s="31"/>
      <c r="H108" s="31"/>
      <c r="I108" s="31"/>
      <c r="J108" s="31"/>
      <c r="K108" s="31"/>
      <c r="L108" s="31"/>
      <c r="M108" s="31"/>
      <c r="N108" s="31"/>
      <c r="O108" s="31"/>
      <c r="P108" s="31"/>
      <c r="Q108" s="31"/>
      <c r="R108" s="31"/>
      <c r="S108" s="31"/>
      <c r="T108" s="31"/>
      <c r="U108" s="31"/>
      <c r="V108" s="202"/>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202"/>
      <c r="BS108" s="31"/>
      <c r="BT108" s="31"/>
      <c r="BU108" s="31"/>
      <c r="BV108" s="31"/>
      <c r="BW108" s="31"/>
      <c r="BX108" s="31"/>
      <c r="BY108" s="31"/>
      <c r="BZ108" s="88"/>
      <c r="CA108" s="182"/>
      <c r="CB108" s="182"/>
      <c r="CC108" s="183"/>
      <c r="CD108" s="165"/>
      <c r="CE108" s="165"/>
      <c r="CF108" s="165"/>
      <c r="CG108" s="34"/>
      <c r="CH108" s="201"/>
      <c r="CI108" s="34"/>
      <c r="CJ108" s="34"/>
      <c r="CK108" s="34"/>
      <c r="CL108" s="34"/>
      <c r="CM108" s="34"/>
      <c r="CN108" s="34"/>
      <c r="CO108" s="34"/>
      <c r="CP108" s="34"/>
      <c r="CQ108" s="34"/>
      <c r="CR108" s="34"/>
      <c r="CS108" s="34"/>
      <c r="CT108" s="34"/>
      <c r="CU108" s="34"/>
      <c r="CV108" s="34"/>
      <c r="CW108" s="34"/>
      <c r="CX108" s="201"/>
      <c r="CY108" s="34"/>
      <c r="CZ108" s="34"/>
      <c r="DA108" s="34"/>
      <c r="DB108" s="34"/>
      <c r="DC108" s="34"/>
      <c r="DD108" s="34"/>
      <c r="DE108" s="34"/>
      <c r="DF108" s="34"/>
      <c r="DG108" s="34"/>
      <c r="DH108" s="34"/>
      <c r="DI108" s="34"/>
      <c r="DJ108" s="34"/>
      <c r="DK108" s="34"/>
      <c r="DL108" s="34"/>
      <c r="DM108" s="34"/>
      <c r="DN108" s="201"/>
      <c r="DO108" s="34"/>
      <c r="DP108" s="34"/>
      <c r="DQ108" s="34"/>
      <c r="DR108" s="34"/>
      <c r="DS108" s="34"/>
      <c r="DT108" s="34"/>
      <c r="DU108" s="34"/>
      <c r="DV108" s="34"/>
      <c r="DW108" s="34"/>
      <c r="DX108" s="34"/>
      <c r="DY108" s="34"/>
      <c r="DZ108" s="34"/>
      <c r="EA108" s="34"/>
      <c r="EB108" s="34"/>
      <c r="EC108" s="34"/>
      <c r="ED108" s="201"/>
      <c r="EE108" s="34"/>
      <c r="EF108" s="34"/>
      <c r="EG108" s="34"/>
      <c r="EH108" s="34"/>
      <c r="EI108" s="34"/>
      <c r="EJ108" s="34"/>
      <c r="EK108" s="34"/>
      <c r="EL108" s="34"/>
      <c r="EM108" s="34"/>
      <c r="EN108" s="34"/>
      <c r="EO108" s="34"/>
      <c r="EP108" s="34"/>
      <c r="EQ108" s="34"/>
      <c r="ER108" s="34"/>
      <c r="ES108" s="34"/>
      <c r="ET108" s="201"/>
      <c r="EU108" s="34"/>
      <c r="EV108" s="34"/>
      <c r="EW108" s="34"/>
      <c r="EX108" s="34"/>
      <c r="EY108" s="34"/>
      <c r="EZ108" s="34"/>
      <c r="FA108" s="34"/>
      <c r="FB108" s="165"/>
      <c r="FC108" s="165"/>
      <c r="FD108" s="165"/>
      <c r="FE108" s="165"/>
      <c r="FF108" s="165"/>
      <c r="FG108" s="165"/>
      <c r="FH108" s="165"/>
      <c r="FI108" s="34"/>
      <c r="FJ108" s="201"/>
      <c r="FK108" s="32" t="s">
        <v>2329</v>
      </c>
      <c r="FL108" s="198" t="s">
        <v>2389</v>
      </c>
      <c r="FM108" s="32" t="s">
        <v>2330</v>
      </c>
      <c r="FN108" s="28" t="s">
        <v>2347</v>
      </c>
    </row>
    <row r="109" spans="1:170" ht="15" customHeight="1">
      <c r="A109" s="36"/>
      <c r="C109" s="36"/>
      <c r="D109" s="74"/>
      <c r="E109" s="58"/>
      <c r="F109" s="58"/>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88"/>
      <c r="CA109" s="162"/>
      <c r="CB109" s="162"/>
    </row>
    <row r="110" spans="1:170" ht="15" customHeight="1">
      <c r="A110" s="58"/>
      <c r="C110" s="36"/>
      <c r="D110" s="74"/>
      <c r="E110" s="58"/>
      <c r="F110" s="58"/>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88"/>
      <c r="CA110" s="162"/>
      <c r="CB110" s="162"/>
    </row>
    <row r="111" spans="1:170" ht="15" customHeight="1">
      <c r="A111" s="75"/>
      <c r="B111" s="60"/>
      <c r="C111" s="36"/>
      <c r="D111" s="74"/>
      <c r="E111" s="58"/>
      <c r="F111" s="58"/>
      <c r="G111" s="34"/>
      <c r="H111" s="31"/>
      <c r="I111" s="31"/>
      <c r="J111" s="31"/>
      <c r="K111" s="31"/>
      <c r="L111" s="31"/>
      <c r="M111" s="31"/>
      <c r="N111" s="31"/>
      <c r="O111" s="34"/>
      <c r="P111" s="31"/>
      <c r="Q111" s="31"/>
      <c r="R111" s="31"/>
      <c r="S111" s="34"/>
      <c r="T111" s="31"/>
      <c r="U111" s="31"/>
      <c r="V111" s="31"/>
      <c r="W111" s="34"/>
      <c r="X111" s="31"/>
      <c r="Y111" s="31"/>
      <c r="Z111" s="31"/>
      <c r="AA111" s="34"/>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88"/>
      <c r="CA111" s="162"/>
      <c r="CB111" s="162"/>
    </row>
    <row r="112" spans="1:170" ht="15" customHeight="1">
      <c r="A112" s="36"/>
      <c r="C112" s="36"/>
      <c r="D112" s="74"/>
      <c r="E112" s="58"/>
      <c r="F112" s="58"/>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88"/>
      <c r="CA112" s="162"/>
      <c r="CB112" s="162"/>
    </row>
    <row r="113" spans="1:170" ht="15" customHeight="1">
      <c r="A113" s="36"/>
      <c r="C113" s="36"/>
      <c r="D113" s="74"/>
      <c r="E113" s="58"/>
      <c r="F113" s="58"/>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88"/>
      <c r="CA113" s="162"/>
      <c r="CB113" s="162"/>
    </row>
    <row r="114" spans="1:170" ht="15" customHeight="1">
      <c r="A114" s="58"/>
      <c r="C114" s="36"/>
      <c r="D114" s="74"/>
      <c r="E114" s="58"/>
      <c r="F114" s="58"/>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88"/>
      <c r="CA114" s="162"/>
      <c r="CB114" s="162"/>
    </row>
    <row r="115" spans="1:170" ht="14.5" customHeight="1">
      <c r="B115" s="33"/>
      <c r="C115" s="27"/>
      <c r="D115" s="22"/>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88"/>
      <c r="CA115" s="162"/>
      <c r="CB115" s="162"/>
      <c r="CD115" s="91" t="s">
        <v>208</v>
      </c>
    </row>
    <row r="116" spans="1:170" ht="14.5" customHeight="1">
      <c r="B116" s="33"/>
      <c r="C116" s="27"/>
      <c r="D116" s="22"/>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88"/>
      <c r="CA116" s="162"/>
      <c r="CB116" s="162"/>
      <c r="CC116" s="167"/>
      <c r="CD116" s="91" t="s">
        <v>208</v>
      </c>
    </row>
    <row r="117" spans="1:170" ht="14.5" customHeight="1">
      <c r="B117" s="33"/>
      <c r="C117" s="27"/>
      <c r="D117" s="22"/>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88"/>
      <c r="CA117" s="162"/>
      <c r="CB117" s="162"/>
      <c r="CD117" s="91" t="s">
        <v>208</v>
      </c>
    </row>
    <row r="118" spans="1:170" ht="14.5" customHeight="1">
      <c r="B118" s="33"/>
      <c r="C118" s="27"/>
      <c r="D118" s="22"/>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88"/>
      <c r="CA118" s="162"/>
      <c r="CB118" s="162"/>
      <c r="CD118" s="91" t="s">
        <v>208</v>
      </c>
    </row>
    <row r="119" spans="1:170" ht="14.5" customHeight="1">
      <c r="A119" s="54"/>
      <c r="B119" s="55"/>
      <c r="C119" s="27"/>
      <c r="D119" s="22"/>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88"/>
      <c r="CA119" s="162"/>
      <c r="CB119" s="162"/>
      <c r="CD119" s="91" t="s">
        <v>208</v>
      </c>
    </row>
    <row r="120" spans="1:170" ht="14.5" customHeight="1">
      <c r="A120" s="28"/>
      <c r="B120" s="33"/>
      <c r="C120" s="27"/>
      <c r="D120" s="22"/>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89"/>
      <c r="CA120" s="162"/>
      <c r="CB120" s="162"/>
    </row>
    <row r="121" spans="1:170">
      <c r="A121" s="62"/>
      <c r="B121" s="65"/>
      <c r="C121" s="64"/>
      <c r="D121" s="64"/>
      <c r="E121" s="66"/>
      <c r="F121" s="66"/>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90"/>
      <c r="CA121" s="90"/>
      <c r="CB121" s="90"/>
      <c r="CC121" s="166"/>
    </row>
    <row r="122" spans="1:170">
      <c r="A122" s="62"/>
      <c r="B122" s="65"/>
      <c r="C122" s="64"/>
      <c r="D122" s="64"/>
      <c r="E122" s="66"/>
      <c r="F122" s="66"/>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90"/>
      <c r="CA122" s="90"/>
      <c r="CB122" s="90"/>
      <c r="CC122" s="166"/>
    </row>
    <row r="124" spans="1:170" hidden="1"/>
    <row r="125" spans="1:170" hidden="1">
      <c r="B125" s="28">
        <f>1</f>
        <v>1</v>
      </c>
      <c r="C125" s="28">
        <f>B125+1</f>
        <v>2</v>
      </c>
      <c r="D125" s="28">
        <f>C125+1</f>
        <v>3</v>
      </c>
      <c r="E125" s="29">
        <f t="shared" ref="E125" si="0">D125+1</f>
        <v>4</v>
      </c>
      <c r="F125" s="29">
        <f t="shared" ref="F125" si="1">E125+1</f>
        <v>5</v>
      </c>
      <c r="G125" s="37">
        <f t="shared" ref="G125" si="2">F125+1</f>
        <v>6</v>
      </c>
      <c r="H125" s="37">
        <f t="shared" ref="H125" si="3">G125+1</f>
        <v>7</v>
      </c>
      <c r="I125" s="37">
        <f t="shared" ref="I125:I126" si="4">H125+1</f>
        <v>8</v>
      </c>
      <c r="J125" s="37">
        <f t="shared" ref="J125:J126" si="5">I125+1</f>
        <v>9</v>
      </c>
      <c r="K125" s="37">
        <f t="shared" ref="K125:K126" si="6">J125+1</f>
        <v>10</v>
      </c>
      <c r="L125" s="37">
        <f t="shared" ref="L125:L126" si="7">K125+1</f>
        <v>11</v>
      </c>
      <c r="M125" s="37">
        <f t="shared" ref="M125:M126" si="8">L125+1</f>
        <v>12</v>
      </c>
      <c r="N125" s="37">
        <f t="shared" ref="N125:V126" si="9">M125+1</f>
        <v>13</v>
      </c>
      <c r="O125" s="37">
        <f t="shared" si="9"/>
        <v>14</v>
      </c>
      <c r="P125" s="37">
        <f t="shared" si="9"/>
        <v>15</v>
      </c>
      <c r="Q125" s="37">
        <f t="shared" si="9"/>
        <v>16</v>
      </c>
      <c r="R125" s="37">
        <f t="shared" ref="R125" si="10">Q125+1</f>
        <v>17</v>
      </c>
      <c r="S125" s="37">
        <f t="shared" ref="S125" si="11">R125+1</f>
        <v>18</v>
      </c>
      <c r="T125" s="37">
        <f t="shared" ref="T125" si="12">S125+1</f>
        <v>19</v>
      </c>
      <c r="U125" s="37">
        <f t="shared" ref="U125" si="13">T125+1</f>
        <v>20</v>
      </c>
      <c r="V125" s="37">
        <f t="shared" ref="V125" si="14">U125+1</f>
        <v>21</v>
      </c>
      <c r="CA125" s="91">
        <v>78</v>
      </c>
      <c r="CB125" s="91">
        <f t="shared" ref="CB125" si="15">CA125+1</f>
        <v>79</v>
      </c>
      <c r="CC125" s="163">
        <f t="shared" ref="CC125" si="16">CB125+1</f>
        <v>80</v>
      </c>
      <c r="FK125" s="28">
        <v>166</v>
      </c>
      <c r="FL125" s="28">
        <v>167</v>
      </c>
      <c r="FM125" s="28">
        <v>168</v>
      </c>
      <c r="FN125" s="28">
        <v>169</v>
      </c>
    </row>
    <row r="126" spans="1:170" hidden="1">
      <c r="G126" s="37">
        <f>V125+1</f>
        <v>22</v>
      </c>
      <c r="H126" s="37">
        <f t="shared" ref="H126" si="17">G126+1</f>
        <v>23</v>
      </c>
      <c r="I126" s="37">
        <f t="shared" si="4"/>
        <v>24</v>
      </c>
      <c r="J126" s="37">
        <f t="shared" si="5"/>
        <v>25</v>
      </c>
      <c r="K126" s="37">
        <f t="shared" si="6"/>
        <v>26</v>
      </c>
      <c r="L126" s="37">
        <f t="shared" si="7"/>
        <v>27</v>
      </c>
      <c r="M126" s="37">
        <f t="shared" si="8"/>
        <v>28</v>
      </c>
      <c r="N126" s="37">
        <f t="shared" si="9"/>
        <v>29</v>
      </c>
      <c r="O126" s="37">
        <f t="shared" si="9"/>
        <v>30</v>
      </c>
      <c r="P126" s="37">
        <f t="shared" si="9"/>
        <v>31</v>
      </c>
      <c r="Q126" s="37">
        <f t="shared" si="9"/>
        <v>32</v>
      </c>
      <c r="R126" s="37">
        <f t="shared" si="9"/>
        <v>33</v>
      </c>
      <c r="S126" s="37">
        <f t="shared" si="9"/>
        <v>34</v>
      </c>
      <c r="T126" s="37">
        <f t="shared" si="9"/>
        <v>35</v>
      </c>
      <c r="U126" s="37">
        <f t="shared" si="9"/>
        <v>36</v>
      </c>
      <c r="V126" s="37">
        <f t="shared" si="9"/>
        <v>37</v>
      </c>
    </row>
    <row r="127" spans="1:170" hidden="1">
      <c r="G127" s="37">
        <f t="shared" ref="G127:G134" si="18">V126+1</f>
        <v>38</v>
      </c>
      <c r="H127" s="37">
        <f t="shared" ref="H127:H134" si="19">G127+1</f>
        <v>39</v>
      </c>
      <c r="I127" s="37">
        <f t="shared" ref="I127:I134" si="20">H127+1</f>
        <v>40</v>
      </c>
      <c r="J127" s="37">
        <f t="shared" ref="J127:J134" si="21">I127+1</f>
        <v>41</v>
      </c>
      <c r="K127" s="37">
        <f t="shared" ref="K127:K134" si="22">J127+1</f>
        <v>42</v>
      </c>
      <c r="L127" s="37">
        <f t="shared" ref="L127:L134" si="23">K127+1</f>
        <v>43</v>
      </c>
      <c r="M127" s="37">
        <f t="shared" ref="M127:M134" si="24">L127+1</f>
        <v>44</v>
      </c>
      <c r="N127" s="37">
        <f t="shared" ref="N127:N134" si="25">M127+1</f>
        <v>45</v>
      </c>
      <c r="O127" s="37">
        <f t="shared" ref="O127:O134" si="26">N127+1</f>
        <v>46</v>
      </c>
      <c r="P127" s="37">
        <f t="shared" ref="P127:P134" si="27">O127+1</f>
        <v>47</v>
      </c>
      <c r="Q127" s="37">
        <f t="shared" ref="Q127:Q134" si="28">P127+1</f>
        <v>48</v>
      </c>
      <c r="R127" s="37">
        <f t="shared" ref="R127:R134" si="29">Q127+1</f>
        <v>49</v>
      </c>
      <c r="S127" s="37">
        <f t="shared" ref="S127:S134" si="30">R127+1</f>
        <v>50</v>
      </c>
      <c r="T127" s="37">
        <f t="shared" ref="T127:T134" si="31">S127+1</f>
        <v>51</v>
      </c>
      <c r="U127" s="37">
        <f t="shared" ref="U127:V134" si="32">T127+1</f>
        <v>52</v>
      </c>
      <c r="V127" s="37">
        <f t="shared" si="32"/>
        <v>53</v>
      </c>
    </row>
    <row r="128" spans="1:170" hidden="1">
      <c r="G128" s="37">
        <f t="shared" si="18"/>
        <v>54</v>
      </c>
      <c r="H128" s="37">
        <f t="shared" si="19"/>
        <v>55</v>
      </c>
      <c r="I128" s="37">
        <f t="shared" si="20"/>
        <v>56</v>
      </c>
      <c r="J128" s="37">
        <f t="shared" si="21"/>
        <v>57</v>
      </c>
      <c r="K128" s="37">
        <f t="shared" si="22"/>
        <v>58</v>
      </c>
      <c r="L128" s="37">
        <f t="shared" si="23"/>
        <v>59</v>
      </c>
      <c r="M128" s="37">
        <f t="shared" si="24"/>
        <v>60</v>
      </c>
      <c r="N128" s="37">
        <f t="shared" si="25"/>
        <v>61</v>
      </c>
      <c r="O128" s="37">
        <f t="shared" si="26"/>
        <v>62</v>
      </c>
      <c r="P128" s="37">
        <f t="shared" si="27"/>
        <v>63</v>
      </c>
      <c r="Q128" s="37">
        <f t="shared" si="28"/>
        <v>64</v>
      </c>
      <c r="R128" s="37">
        <f t="shared" si="29"/>
        <v>65</v>
      </c>
      <c r="S128" s="37">
        <f t="shared" si="30"/>
        <v>66</v>
      </c>
      <c r="T128" s="37">
        <f t="shared" si="31"/>
        <v>67</v>
      </c>
      <c r="U128" s="37">
        <f t="shared" si="32"/>
        <v>68</v>
      </c>
      <c r="V128" s="37">
        <f t="shared" si="32"/>
        <v>69</v>
      </c>
    </row>
    <row r="129" spans="7:22" hidden="1">
      <c r="G129" s="37">
        <f t="shared" si="18"/>
        <v>70</v>
      </c>
      <c r="H129" s="37">
        <f t="shared" si="19"/>
        <v>71</v>
      </c>
      <c r="I129" s="37">
        <f t="shared" si="20"/>
        <v>72</v>
      </c>
      <c r="J129" s="37">
        <f t="shared" si="21"/>
        <v>73</v>
      </c>
      <c r="K129" s="37">
        <f t="shared" si="22"/>
        <v>74</v>
      </c>
      <c r="L129" s="37">
        <f t="shared" si="23"/>
        <v>75</v>
      </c>
      <c r="M129" s="37">
        <f t="shared" si="24"/>
        <v>76</v>
      </c>
      <c r="N129" s="37">
        <f t="shared" si="25"/>
        <v>77</v>
      </c>
      <c r="O129" s="37">
        <f t="shared" si="26"/>
        <v>78</v>
      </c>
      <c r="P129" s="37">
        <f t="shared" si="27"/>
        <v>79</v>
      </c>
      <c r="Q129" s="37">
        <f t="shared" si="28"/>
        <v>80</v>
      </c>
      <c r="R129" s="37">
        <f t="shared" si="29"/>
        <v>81</v>
      </c>
      <c r="S129" s="37">
        <f t="shared" si="30"/>
        <v>82</v>
      </c>
      <c r="T129" s="37">
        <f t="shared" si="31"/>
        <v>83</v>
      </c>
      <c r="U129" s="37">
        <f t="shared" si="32"/>
        <v>84</v>
      </c>
      <c r="V129" s="37">
        <f t="shared" si="32"/>
        <v>85</v>
      </c>
    </row>
    <row r="130" spans="7:22" hidden="1">
      <c r="G130" s="37">
        <f t="shared" si="18"/>
        <v>86</v>
      </c>
      <c r="H130" s="37">
        <f t="shared" si="19"/>
        <v>87</v>
      </c>
      <c r="I130" s="37">
        <f t="shared" si="20"/>
        <v>88</v>
      </c>
      <c r="J130" s="37">
        <f t="shared" si="21"/>
        <v>89</v>
      </c>
      <c r="K130" s="37">
        <f t="shared" si="22"/>
        <v>90</v>
      </c>
      <c r="L130" s="37">
        <f t="shared" si="23"/>
        <v>91</v>
      </c>
      <c r="M130" s="37">
        <f t="shared" si="24"/>
        <v>92</v>
      </c>
      <c r="N130" s="37">
        <f t="shared" si="25"/>
        <v>93</v>
      </c>
      <c r="O130" s="37">
        <f t="shared" si="26"/>
        <v>94</v>
      </c>
      <c r="P130" s="37">
        <f t="shared" si="27"/>
        <v>95</v>
      </c>
      <c r="Q130" s="37">
        <f t="shared" si="28"/>
        <v>96</v>
      </c>
      <c r="R130" s="37">
        <f t="shared" si="29"/>
        <v>97</v>
      </c>
      <c r="S130" s="37">
        <f t="shared" si="30"/>
        <v>98</v>
      </c>
      <c r="T130" s="37">
        <f t="shared" si="31"/>
        <v>99</v>
      </c>
      <c r="U130" s="37">
        <f t="shared" si="32"/>
        <v>100</v>
      </c>
      <c r="V130" s="37">
        <f t="shared" si="32"/>
        <v>101</v>
      </c>
    </row>
    <row r="131" spans="7:22" hidden="1">
      <c r="G131" s="37">
        <f t="shared" si="18"/>
        <v>102</v>
      </c>
      <c r="H131" s="37">
        <f t="shared" si="19"/>
        <v>103</v>
      </c>
      <c r="I131" s="37">
        <f t="shared" si="20"/>
        <v>104</v>
      </c>
      <c r="J131" s="37">
        <f t="shared" si="21"/>
        <v>105</v>
      </c>
      <c r="K131" s="37">
        <f t="shared" si="22"/>
        <v>106</v>
      </c>
      <c r="L131" s="37">
        <f t="shared" si="23"/>
        <v>107</v>
      </c>
      <c r="M131" s="37">
        <f t="shared" si="24"/>
        <v>108</v>
      </c>
      <c r="N131" s="37">
        <f t="shared" si="25"/>
        <v>109</v>
      </c>
      <c r="O131" s="37">
        <f t="shared" si="26"/>
        <v>110</v>
      </c>
      <c r="P131" s="37">
        <f t="shared" si="27"/>
        <v>111</v>
      </c>
      <c r="Q131" s="37">
        <f t="shared" si="28"/>
        <v>112</v>
      </c>
      <c r="R131" s="37">
        <f t="shared" si="29"/>
        <v>113</v>
      </c>
      <c r="S131" s="37">
        <f t="shared" si="30"/>
        <v>114</v>
      </c>
      <c r="T131" s="37">
        <f t="shared" si="31"/>
        <v>115</v>
      </c>
      <c r="U131" s="37">
        <f t="shared" si="32"/>
        <v>116</v>
      </c>
      <c r="V131" s="37">
        <f t="shared" si="32"/>
        <v>117</v>
      </c>
    </row>
    <row r="132" spans="7:22" hidden="1">
      <c r="G132" s="37">
        <f t="shared" si="18"/>
        <v>118</v>
      </c>
      <c r="H132" s="37">
        <f t="shared" si="19"/>
        <v>119</v>
      </c>
      <c r="I132" s="37">
        <f t="shared" si="20"/>
        <v>120</v>
      </c>
      <c r="J132" s="37">
        <f t="shared" si="21"/>
        <v>121</v>
      </c>
      <c r="K132" s="37">
        <f t="shared" si="22"/>
        <v>122</v>
      </c>
      <c r="L132" s="37">
        <f t="shared" si="23"/>
        <v>123</v>
      </c>
      <c r="M132" s="37">
        <f t="shared" si="24"/>
        <v>124</v>
      </c>
      <c r="N132" s="37">
        <f t="shared" si="25"/>
        <v>125</v>
      </c>
      <c r="O132" s="37">
        <f t="shared" si="26"/>
        <v>126</v>
      </c>
      <c r="P132" s="37">
        <f t="shared" si="27"/>
        <v>127</v>
      </c>
      <c r="Q132" s="37">
        <f t="shared" si="28"/>
        <v>128</v>
      </c>
      <c r="R132" s="37">
        <f t="shared" si="29"/>
        <v>129</v>
      </c>
      <c r="S132" s="37">
        <f t="shared" si="30"/>
        <v>130</v>
      </c>
      <c r="T132" s="37">
        <f t="shared" si="31"/>
        <v>131</v>
      </c>
      <c r="U132" s="37">
        <f t="shared" si="32"/>
        <v>132</v>
      </c>
      <c r="V132" s="37">
        <f t="shared" si="32"/>
        <v>133</v>
      </c>
    </row>
    <row r="133" spans="7:22" hidden="1">
      <c r="G133" s="37">
        <f t="shared" si="18"/>
        <v>134</v>
      </c>
      <c r="H133" s="37">
        <f t="shared" si="19"/>
        <v>135</v>
      </c>
      <c r="I133" s="37">
        <f t="shared" si="20"/>
        <v>136</v>
      </c>
      <c r="J133" s="37">
        <f t="shared" si="21"/>
        <v>137</v>
      </c>
      <c r="K133" s="37">
        <f t="shared" si="22"/>
        <v>138</v>
      </c>
      <c r="L133" s="37">
        <f t="shared" si="23"/>
        <v>139</v>
      </c>
      <c r="M133" s="37">
        <f t="shared" si="24"/>
        <v>140</v>
      </c>
      <c r="N133" s="37">
        <f t="shared" si="25"/>
        <v>141</v>
      </c>
      <c r="O133" s="37">
        <f t="shared" si="26"/>
        <v>142</v>
      </c>
      <c r="P133" s="37">
        <f t="shared" si="27"/>
        <v>143</v>
      </c>
      <c r="Q133" s="37">
        <f t="shared" si="28"/>
        <v>144</v>
      </c>
      <c r="R133" s="37">
        <f t="shared" si="29"/>
        <v>145</v>
      </c>
      <c r="S133" s="37">
        <f t="shared" si="30"/>
        <v>146</v>
      </c>
      <c r="T133" s="37">
        <f t="shared" si="31"/>
        <v>147</v>
      </c>
      <c r="U133" s="37">
        <f t="shared" si="32"/>
        <v>148</v>
      </c>
      <c r="V133" s="37">
        <f t="shared" si="32"/>
        <v>149</v>
      </c>
    </row>
    <row r="134" spans="7:22" hidden="1">
      <c r="G134" s="37">
        <f t="shared" si="18"/>
        <v>150</v>
      </c>
      <c r="H134" s="37">
        <f t="shared" si="19"/>
        <v>151</v>
      </c>
      <c r="I134" s="37">
        <f t="shared" si="20"/>
        <v>152</v>
      </c>
      <c r="J134" s="37">
        <f t="shared" si="21"/>
        <v>153</v>
      </c>
      <c r="K134" s="37">
        <f t="shared" si="22"/>
        <v>154</v>
      </c>
      <c r="L134" s="37">
        <f t="shared" si="23"/>
        <v>155</v>
      </c>
      <c r="M134" s="37">
        <f t="shared" si="24"/>
        <v>156</v>
      </c>
      <c r="N134" s="37">
        <f t="shared" si="25"/>
        <v>157</v>
      </c>
      <c r="O134" s="37">
        <f t="shared" si="26"/>
        <v>158</v>
      </c>
      <c r="P134" s="37">
        <f t="shared" si="27"/>
        <v>159</v>
      </c>
      <c r="Q134" s="37">
        <f t="shared" si="28"/>
        <v>160</v>
      </c>
      <c r="R134" s="37">
        <f t="shared" si="29"/>
        <v>161</v>
      </c>
      <c r="S134" s="37">
        <f t="shared" si="30"/>
        <v>162</v>
      </c>
      <c r="T134" s="37">
        <f t="shared" si="31"/>
        <v>163</v>
      </c>
      <c r="U134" s="37">
        <f t="shared" si="32"/>
        <v>164</v>
      </c>
      <c r="V134" s="37">
        <f t="shared" si="32"/>
        <v>165</v>
      </c>
    </row>
  </sheetData>
  <sheetProtection algorithmName="SHA-512" hashValue="H9ipbdXqwmJzkHILzoNkdzV+xfNF+n+rR6yKUZ0gYKeltp7HeHlWlrY8nwoYrcZ66f5nFONQW0a9yd0eECRrtA==" saltValue="tCgrEJvTQmexM8Sb3h0JEw==" spinCount="100000" sheet="1" objects="1" scenarios="1" autoFilter="0"/>
  <autoFilter ref="A1:FN108" xr:uid="{BFFDB13C-4360-4027-B9F4-F07072E1F3FF}">
    <sortState xmlns:xlrd2="http://schemas.microsoft.com/office/spreadsheetml/2017/richdata2" ref="A2:FN109">
      <sortCondition ref="B1"/>
    </sortState>
  </autoFilter>
  <conditionalFormatting sqref="G13">
    <cfRule type="cellIs" dxfId="363" priority="33" stopIfTrue="1" operator="lessThan">
      <formula>0</formula>
    </cfRule>
  </conditionalFormatting>
  <conditionalFormatting sqref="I13">
    <cfRule type="cellIs" dxfId="362" priority="32" stopIfTrue="1" operator="lessThan">
      <formula>0</formula>
    </cfRule>
  </conditionalFormatting>
  <conditionalFormatting sqref="O13">
    <cfRule type="cellIs" dxfId="361" priority="31" stopIfTrue="1" operator="lessThan">
      <formula>0</formula>
    </cfRule>
  </conditionalFormatting>
  <conditionalFormatting sqref="Q13">
    <cfRule type="cellIs" dxfId="360" priority="30" stopIfTrue="1" operator="lessThan">
      <formula>0</formula>
    </cfRule>
  </conditionalFormatting>
  <conditionalFormatting sqref="S13">
    <cfRule type="cellIs" dxfId="359" priority="29" stopIfTrue="1" operator="lessThan">
      <formula>0</formula>
    </cfRule>
  </conditionalFormatting>
  <conditionalFormatting sqref="U13">
    <cfRule type="cellIs" dxfId="358" priority="28" stopIfTrue="1" operator="lessThan">
      <formula>0</formula>
    </cfRule>
  </conditionalFormatting>
  <conditionalFormatting sqref="AA13">
    <cfRule type="cellIs" dxfId="357" priority="27" stopIfTrue="1" operator="lessThan">
      <formula>0</formula>
    </cfRule>
  </conditionalFormatting>
  <conditionalFormatting sqref="AC13">
    <cfRule type="cellIs" dxfId="356" priority="26" stopIfTrue="1" operator="lessThan">
      <formula>0</formula>
    </cfRule>
  </conditionalFormatting>
  <conditionalFormatting sqref="G76">
    <cfRule type="cellIs" dxfId="355" priority="15" stopIfTrue="1" operator="lessThan">
      <formula>0</formula>
    </cfRule>
  </conditionalFormatting>
  <conditionalFormatting sqref="I76">
    <cfRule type="cellIs" dxfId="354" priority="14" stopIfTrue="1" operator="lessThan">
      <formula>0</formula>
    </cfRule>
  </conditionalFormatting>
  <conditionalFormatting sqref="J76">
    <cfRule type="cellIs" dxfId="353" priority="13" stopIfTrue="1" operator="lessThan">
      <formula>0</formula>
    </cfRule>
  </conditionalFormatting>
  <conditionalFormatting sqref="S76">
    <cfRule type="cellIs" dxfId="352" priority="12" stopIfTrue="1" operator="lessThan">
      <formula>0</formula>
    </cfRule>
  </conditionalFormatting>
  <conditionalFormatting sqref="T76">
    <cfRule type="cellIs" dxfId="351" priority="11" stopIfTrue="1" operator="lessThan">
      <formula>0</formula>
    </cfRule>
  </conditionalFormatting>
  <conditionalFormatting sqref="U76">
    <cfRule type="cellIs" dxfId="350" priority="10" stopIfTrue="1" operator="lessThan">
      <formula>0</formula>
    </cfRule>
  </conditionalFormatting>
  <conditionalFormatting sqref="AD76:AK76 AM76:BA76 BC76:BZ76">
    <cfRule type="cellIs" dxfId="349" priority="1" stopIfTrue="1" operator="lessThan">
      <formula>0</formula>
    </cfRule>
  </conditionalFormatting>
  <hyperlinks>
    <hyperlink ref="FK3" r:id="rId1" xr:uid="{30107473-5E4A-439F-8F16-240A4B4826C3}"/>
    <hyperlink ref="FM7" r:id="rId2" xr:uid="{FB054F6D-E4FC-4637-BF5C-34F2AAE24BCF}"/>
    <hyperlink ref="FK64" r:id="rId3" xr:uid="{12CB2B64-461B-4423-B134-8EF3489C2DD9}"/>
  </hyperlinks>
  <pageMargins left="0.7" right="0.7" top="0.75" bottom="0.75" header="0.3" footer="0.3"/>
  <pageSetup orientation="portrait" horizontalDpi="1200" verticalDpi="120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82AA-2334-4A27-86D1-1BE08122C70C}">
  <sheetPr>
    <tabColor theme="0" tint="-0.499984740745262"/>
  </sheetPr>
  <dimension ref="A1:O133"/>
  <sheetViews>
    <sheetView showGridLines="0" zoomScale="70" zoomScaleNormal="70" workbookViewId="0">
      <pane xSplit="2" ySplit="1" topLeftCell="C2" activePane="bottomRight" state="frozen"/>
      <selection sqref="A1:XFD1048576"/>
      <selection pane="topRight" sqref="A1:XFD1048576"/>
      <selection pane="bottomLeft" sqref="A1:XFD1048576"/>
      <selection pane="bottomRight"/>
    </sheetView>
  </sheetViews>
  <sheetFormatPr defaultColWidth="8.81640625" defaultRowHeight="14"/>
  <cols>
    <col min="1" max="1" width="30.7265625" style="53" customWidth="1"/>
    <col min="2" max="2" width="30.7265625" style="58" customWidth="1"/>
    <col min="3" max="4" width="15.7265625" style="28" customWidth="1"/>
    <col min="5" max="6" width="15.7265625" style="29" customWidth="1"/>
    <col min="7" max="11" width="25.7265625" style="37" customWidth="1"/>
    <col min="12" max="13" width="25.7265625" style="28" customWidth="1"/>
    <col min="14" max="14" width="25.7265625" style="33" customWidth="1"/>
    <col min="15" max="15" width="8.81640625" style="28"/>
    <col min="16" max="16384" width="8.81640625" style="8"/>
  </cols>
  <sheetData>
    <row r="1" spans="1:15" s="26" customFormat="1" ht="45" customHeight="1">
      <c r="A1" s="56" t="s">
        <v>215</v>
      </c>
      <c r="B1" s="56" t="s">
        <v>202</v>
      </c>
      <c r="C1" s="56" t="s">
        <v>203</v>
      </c>
      <c r="D1" s="56" t="s">
        <v>142</v>
      </c>
      <c r="E1" s="25" t="s">
        <v>188</v>
      </c>
      <c r="F1" s="25" t="s">
        <v>189</v>
      </c>
      <c r="G1" s="169" t="s">
        <v>1877</v>
      </c>
      <c r="H1" s="169" t="s">
        <v>2393</v>
      </c>
      <c r="I1" s="169" t="s">
        <v>1878</v>
      </c>
      <c r="J1" s="169" t="s">
        <v>1879</v>
      </c>
      <c r="K1" s="169" t="s">
        <v>1880</v>
      </c>
      <c r="L1" s="57" t="s">
        <v>435</v>
      </c>
      <c r="M1" s="57" t="s">
        <v>436</v>
      </c>
      <c r="N1" s="57" t="s">
        <v>180</v>
      </c>
      <c r="O1" s="71" t="s">
        <v>143</v>
      </c>
    </row>
    <row r="2" spans="1:15" ht="15" customHeight="1">
      <c r="A2" s="36" t="s">
        <v>42</v>
      </c>
      <c r="B2" s="58" t="s">
        <v>43</v>
      </c>
      <c r="C2" s="36" t="s">
        <v>177</v>
      </c>
      <c r="D2" s="74">
        <v>44926</v>
      </c>
      <c r="E2" s="58"/>
      <c r="F2" s="58"/>
      <c r="G2" s="34"/>
      <c r="H2" s="201"/>
      <c r="I2" s="34"/>
      <c r="J2" s="34"/>
      <c r="K2" s="34"/>
      <c r="L2" s="32" t="s">
        <v>437</v>
      </c>
      <c r="M2" s="32" t="s">
        <v>2389</v>
      </c>
      <c r="N2" s="116" t="s">
        <v>333</v>
      </c>
    </row>
    <row r="3" spans="1:15" ht="15" customHeight="1">
      <c r="A3" s="75" t="s">
        <v>44</v>
      </c>
      <c r="B3" s="60" t="s">
        <v>317</v>
      </c>
      <c r="C3" s="36" t="s">
        <v>178</v>
      </c>
      <c r="D3" s="74">
        <v>44926</v>
      </c>
      <c r="E3" s="58"/>
      <c r="F3" s="58"/>
      <c r="G3" s="34"/>
      <c r="H3" s="201"/>
      <c r="I3" s="34"/>
      <c r="J3" s="34"/>
      <c r="K3" s="67"/>
      <c r="L3" s="32" t="s">
        <v>2384</v>
      </c>
      <c r="M3" s="198" t="s">
        <v>2389</v>
      </c>
      <c r="N3" s="116" t="s">
        <v>334</v>
      </c>
    </row>
    <row r="4" spans="1:15" ht="15" customHeight="1">
      <c r="A4" s="75" t="s">
        <v>107</v>
      </c>
      <c r="B4" s="60" t="s">
        <v>108</v>
      </c>
      <c r="C4" s="36" t="s">
        <v>162</v>
      </c>
      <c r="D4" s="74">
        <v>44926</v>
      </c>
      <c r="E4" s="58" t="s">
        <v>193</v>
      </c>
      <c r="F4" s="58" t="s">
        <v>191</v>
      </c>
      <c r="G4" s="34">
        <v>85</v>
      </c>
      <c r="H4" s="201">
        <v>1.9E-3</v>
      </c>
      <c r="I4" s="34"/>
      <c r="J4" s="34">
        <v>3</v>
      </c>
      <c r="K4" s="67">
        <v>1</v>
      </c>
      <c r="L4" s="32" t="s">
        <v>438</v>
      </c>
      <c r="M4" s="198" t="s">
        <v>2389</v>
      </c>
      <c r="N4" s="116" t="s">
        <v>439</v>
      </c>
    </row>
    <row r="5" spans="1:15" ht="15" customHeight="1">
      <c r="A5" s="36" t="s">
        <v>56</v>
      </c>
      <c r="B5" s="58" t="s">
        <v>57</v>
      </c>
      <c r="C5" s="36" t="s">
        <v>178</v>
      </c>
      <c r="D5" s="74">
        <v>44926</v>
      </c>
      <c r="E5" s="58"/>
      <c r="F5" s="58"/>
      <c r="G5" s="34"/>
      <c r="H5" s="201"/>
      <c r="I5" s="34"/>
      <c r="J5" s="34"/>
      <c r="K5" s="67"/>
      <c r="L5" s="32" t="s">
        <v>440</v>
      </c>
      <c r="M5" s="198" t="s">
        <v>2389</v>
      </c>
      <c r="N5" s="116" t="s">
        <v>296</v>
      </c>
    </row>
    <row r="6" spans="1:15" ht="15" customHeight="1">
      <c r="A6" s="75" t="s">
        <v>152</v>
      </c>
      <c r="B6" s="60" t="s">
        <v>318</v>
      </c>
      <c r="C6" s="36" t="s">
        <v>175</v>
      </c>
      <c r="D6" s="74">
        <v>44926</v>
      </c>
      <c r="E6" s="58" t="s">
        <v>193</v>
      </c>
      <c r="F6" s="58" t="s">
        <v>191</v>
      </c>
      <c r="G6" s="34"/>
      <c r="H6" s="201"/>
      <c r="I6" s="34"/>
      <c r="J6" s="34"/>
      <c r="K6" s="67"/>
      <c r="L6" s="32" t="s">
        <v>441</v>
      </c>
      <c r="M6" s="32" t="s">
        <v>2348</v>
      </c>
      <c r="N6" s="116" t="s">
        <v>274</v>
      </c>
    </row>
    <row r="7" spans="1:15" ht="15" customHeight="1">
      <c r="A7" s="36" t="s">
        <v>154</v>
      </c>
      <c r="B7" s="58" t="s">
        <v>155</v>
      </c>
      <c r="C7" s="36" t="s">
        <v>172</v>
      </c>
      <c r="D7" s="74">
        <v>44926</v>
      </c>
      <c r="E7" s="58" t="s">
        <v>193</v>
      </c>
      <c r="F7" s="58" t="s">
        <v>191</v>
      </c>
      <c r="G7" s="34">
        <v>9</v>
      </c>
      <c r="H7" s="201">
        <v>1E-4</v>
      </c>
      <c r="I7" s="34"/>
      <c r="J7" s="34">
        <v>3</v>
      </c>
      <c r="K7" s="67">
        <v>3</v>
      </c>
      <c r="L7" s="32" t="s">
        <v>442</v>
      </c>
      <c r="M7" s="198" t="s">
        <v>2389</v>
      </c>
      <c r="N7" s="116" t="s">
        <v>2385</v>
      </c>
    </row>
    <row r="8" spans="1:15" ht="15" customHeight="1">
      <c r="A8" s="36" t="s">
        <v>236</v>
      </c>
      <c r="B8" s="58" t="s">
        <v>237</v>
      </c>
      <c r="C8" s="36" t="s">
        <v>174</v>
      </c>
      <c r="D8" s="74">
        <v>44926</v>
      </c>
      <c r="E8" s="58"/>
      <c r="F8" s="58"/>
      <c r="G8" s="34"/>
      <c r="H8" s="201"/>
      <c r="I8" s="34"/>
      <c r="J8" s="34"/>
      <c r="K8" s="67"/>
      <c r="L8" s="32" t="s">
        <v>443</v>
      </c>
      <c r="M8" s="32" t="s">
        <v>444</v>
      </c>
      <c r="N8" s="116" t="s">
        <v>255</v>
      </c>
    </row>
    <row r="9" spans="1:15" ht="15" customHeight="1">
      <c r="A9" s="36" t="s">
        <v>319</v>
      </c>
      <c r="B9" s="58" t="s">
        <v>320</v>
      </c>
      <c r="C9" s="36" t="s">
        <v>167</v>
      </c>
      <c r="D9" s="74">
        <v>44926</v>
      </c>
      <c r="E9" s="58"/>
      <c r="F9" s="58"/>
      <c r="G9" s="34"/>
      <c r="H9" s="201"/>
      <c r="I9" s="34"/>
      <c r="J9" s="34"/>
      <c r="K9" s="67"/>
      <c r="L9" s="32" t="s">
        <v>2349</v>
      </c>
      <c r="M9" s="198" t="s">
        <v>2389</v>
      </c>
      <c r="N9" s="116" t="s">
        <v>335</v>
      </c>
    </row>
    <row r="10" spans="1:15" ht="15" customHeight="1">
      <c r="A10" s="36" t="s">
        <v>65</v>
      </c>
      <c r="B10" s="58" t="s">
        <v>66</v>
      </c>
      <c r="C10" s="36" t="s">
        <v>169</v>
      </c>
      <c r="D10" s="74">
        <v>44926</v>
      </c>
      <c r="E10" s="58" t="s">
        <v>193</v>
      </c>
      <c r="F10" s="58" t="s">
        <v>191</v>
      </c>
      <c r="G10" s="34">
        <v>0</v>
      </c>
      <c r="H10" s="201">
        <v>0</v>
      </c>
      <c r="I10" s="34"/>
      <c r="J10" s="34">
        <v>0</v>
      </c>
      <c r="K10" s="67">
        <v>0</v>
      </c>
      <c r="L10" s="32" t="s">
        <v>445</v>
      </c>
      <c r="M10" s="32" t="s">
        <v>446</v>
      </c>
      <c r="N10" s="116" t="s">
        <v>447</v>
      </c>
    </row>
    <row r="11" spans="1:15" ht="15" customHeight="1">
      <c r="A11" s="75" t="s">
        <v>321</v>
      </c>
      <c r="B11" s="60" t="s">
        <v>322</v>
      </c>
      <c r="C11" s="36" t="s">
        <v>177</v>
      </c>
      <c r="D11" s="74">
        <v>44926</v>
      </c>
      <c r="E11" s="58" t="s">
        <v>193</v>
      </c>
      <c r="F11" s="58" t="s">
        <v>190</v>
      </c>
      <c r="G11" s="34"/>
      <c r="H11" s="201"/>
      <c r="I11" s="34"/>
      <c r="J11" s="34"/>
      <c r="K11" s="67"/>
      <c r="L11" s="32" t="s">
        <v>448</v>
      </c>
      <c r="M11" s="198" t="s">
        <v>2389</v>
      </c>
      <c r="N11" s="116" t="s">
        <v>336</v>
      </c>
    </row>
    <row r="12" spans="1:15" ht="15" customHeight="1">
      <c r="A12" s="36" t="s">
        <v>186</v>
      </c>
      <c r="B12" s="58" t="s">
        <v>187</v>
      </c>
      <c r="C12" s="36" t="s">
        <v>178</v>
      </c>
      <c r="D12" s="74">
        <v>44926</v>
      </c>
      <c r="E12" s="58" t="s">
        <v>193</v>
      </c>
      <c r="F12" s="58" t="s">
        <v>191</v>
      </c>
      <c r="G12" s="34"/>
      <c r="H12" s="201"/>
      <c r="I12" s="34"/>
      <c r="J12" s="34"/>
      <c r="K12" s="67"/>
      <c r="L12" s="32" t="s">
        <v>2350</v>
      </c>
      <c r="M12" s="198" t="s">
        <v>2389</v>
      </c>
      <c r="N12" s="116" t="s">
        <v>337</v>
      </c>
    </row>
    <row r="13" spans="1:15" ht="15" customHeight="1">
      <c r="A13" s="36" t="s">
        <v>13</v>
      </c>
      <c r="B13" s="58" t="s">
        <v>323</v>
      </c>
      <c r="C13" s="36" t="s">
        <v>171</v>
      </c>
      <c r="D13" s="74">
        <v>44926</v>
      </c>
      <c r="E13" s="58"/>
      <c r="F13" s="58"/>
      <c r="G13" s="34"/>
      <c r="H13" s="201"/>
      <c r="I13" s="34"/>
      <c r="J13" s="34"/>
      <c r="K13" s="67"/>
      <c r="L13" s="32" t="s">
        <v>449</v>
      </c>
      <c r="M13" s="198" t="s">
        <v>2389</v>
      </c>
      <c r="N13" s="116" t="s">
        <v>2318</v>
      </c>
    </row>
    <row r="14" spans="1:15" ht="15" customHeight="1">
      <c r="A14" s="36" t="s">
        <v>61</v>
      </c>
      <c r="B14" s="58" t="s">
        <v>62</v>
      </c>
      <c r="C14" s="36" t="s">
        <v>177</v>
      </c>
      <c r="D14" s="74">
        <v>44926</v>
      </c>
      <c r="E14" s="58"/>
      <c r="F14" s="58"/>
      <c r="G14" s="34"/>
      <c r="H14" s="201"/>
      <c r="I14" s="34"/>
      <c r="J14" s="34"/>
      <c r="K14" s="67"/>
      <c r="L14" s="32" t="s">
        <v>450</v>
      </c>
      <c r="M14" s="198" t="s">
        <v>2389</v>
      </c>
      <c r="N14" s="116" t="s">
        <v>338</v>
      </c>
    </row>
    <row r="15" spans="1:15" ht="15" customHeight="1">
      <c r="A15" s="36" t="s">
        <v>48</v>
      </c>
      <c r="B15" s="58" t="s">
        <v>49</v>
      </c>
      <c r="C15" s="36" t="s">
        <v>163</v>
      </c>
      <c r="D15" s="74">
        <v>44926</v>
      </c>
      <c r="E15" s="58"/>
      <c r="F15" s="58"/>
      <c r="G15" s="34"/>
      <c r="H15" s="201"/>
      <c r="I15" s="34"/>
      <c r="J15" s="34"/>
      <c r="K15" s="67"/>
      <c r="L15" s="32" t="s">
        <v>451</v>
      </c>
      <c r="M15" s="198" t="s">
        <v>2389</v>
      </c>
      <c r="N15" s="116" t="s">
        <v>297</v>
      </c>
    </row>
    <row r="16" spans="1:15" ht="15" customHeight="1">
      <c r="A16" s="75" t="s">
        <v>324</v>
      </c>
      <c r="B16" s="60" t="s">
        <v>325</v>
      </c>
      <c r="C16" s="36" t="s">
        <v>170</v>
      </c>
      <c r="D16" s="74">
        <v>44926</v>
      </c>
      <c r="E16" s="58" t="s">
        <v>193</v>
      </c>
      <c r="F16" s="58" t="s">
        <v>191</v>
      </c>
      <c r="G16" s="34"/>
      <c r="H16" s="201"/>
      <c r="I16" s="34"/>
      <c r="J16" s="34"/>
      <c r="K16" s="67"/>
      <c r="L16" s="32" t="s">
        <v>452</v>
      </c>
      <c r="M16" s="198" t="s">
        <v>2389</v>
      </c>
      <c r="N16" s="116" t="s">
        <v>453</v>
      </c>
    </row>
    <row r="17" spans="1:14" ht="15" customHeight="1">
      <c r="A17" s="36" t="s">
        <v>111</v>
      </c>
      <c r="B17" s="58" t="s">
        <v>112</v>
      </c>
      <c r="C17" s="36" t="s">
        <v>170</v>
      </c>
      <c r="D17" s="74">
        <v>44926</v>
      </c>
      <c r="E17" s="58" t="s">
        <v>193</v>
      </c>
      <c r="F17" s="58" t="s">
        <v>191</v>
      </c>
      <c r="G17" s="34">
        <v>0</v>
      </c>
      <c r="H17" s="201">
        <v>0</v>
      </c>
      <c r="I17" s="34">
        <v>0</v>
      </c>
      <c r="J17" s="34">
        <v>0</v>
      </c>
      <c r="K17" s="67">
        <v>0</v>
      </c>
      <c r="L17" s="32" t="s">
        <v>454</v>
      </c>
      <c r="M17" s="198" t="s">
        <v>2389</v>
      </c>
      <c r="N17" s="116" t="s">
        <v>455</v>
      </c>
    </row>
    <row r="18" spans="1:14" ht="15" customHeight="1">
      <c r="A18" s="36" t="s">
        <v>110</v>
      </c>
      <c r="B18" s="58" t="s">
        <v>375</v>
      </c>
      <c r="C18" s="36" t="s">
        <v>170</v>
      </c>
      <c r="D18" s="74">
        <v>44926</v>
      </c>
      <c r="E18" s="58" t="s">
        <v>193</v>
      </c>
      <c r="F18" s="58" t="s">
        <v>190</v>
      </c>
      <c r="G18" s="34">
        <v>0</v>
      </c>
      <c r="H18" s="201">
        <v>0</v>
      </c>
      <c r="I18" s="34">
        <v>0</v>
      </c>
      <c r="J18" s="34">
        <v>0</v>
      </c>
      <c r="K18" s="67">
        <v>0</v>
      </c>
      <c r="L18" s="32" t="s">
        <v>456</v>
      </c>
      <c r="M18" s="198" t="s">
        <v>2389</v>
      </c>
      <c r="N18" s="116" t="s">
        <v>339</v>
      </c>
    </row>
    <row r="19" spans="1:14" ht="15" customHeight="1">
      <c r="A19" s="36" t="s">
        <v>118</v>
      </c>
      <c r="B19" s="58" t="s">
        <v>119</v>
      </c>
      <c r="C19" s="36" t="s">
        <v>175</v>
      </c>
      <c r="D19" s="74">
        <v>44926</v>
      </c>
      <c r="E19" s="58" t="s">
        <v>193</v>
      </c>
      <c r="F19" s="58" t="s">
        <v>191</v>
      </c>
      <c r="G19" s="34">
        <v>1384</v>
      </c>
      <c r="H19" s="201">
        <v>7.9000000000000008E-3</v>
      </c>
      <c r="I19" s="34"/>
      <c r="J19" s="34">
        <v>0.39</v>
      </c>
      <c r="K19" s="67">
        <v>6</v>
      </c>
      <c r="L19" s="32" t="s">
        <v>457</v>
      </c>
      <c r="M19" s="32" t="s">
        <v>458</v>
      </c>
      <c r="N19" s="116" t="s">
        <v>459</v>
      </c>
    </row>
    <row r="20" spans="1:14" ht="15" customHeight="1">
      <c r="A20" s="36" t="s">
        <v>79</v>
      </c>
      <c r="B20" s="58" t="s">
        <v>80</v>
      </c>
      <c r="C20" s="36" t="s">
        <v>170</v>
      </c>
      <c r="D20" s="74">
        <v>44926</v>
      </c>
      <c r="E20" s="58" t="s">
        <v>193</v>
      </c>
      <c r="F20" s="58" t="s">
        <v>190</v>
      </c>
      <c r="G20" s="34">
        <v>66156</v>
      </c>
      <c r="H20" s="201">
        <v>1E-3</v>
      </c>
      <c r="I20" s="34"/>
      <c r="J20" s="34">
        <v>8.42</v>
      </c>
      <c r="K20" s="67">
        <v>3</v>
      </c>
      <c r="L20" s="32" t="s">
        <v>460</v>
      </c>
      <c r="M20" s="198" t="s">
        <v>2389</v>
      </c>
      <c r="N20" s="116" t="s">
        <v>287</v>
      </c>
    </row>
    <row r="21" spans="1:14" ht="15" customHeight="1">
      <c r="A21" s="36" t="s">
        <v>116</v>
      </c>
      <c r="B21" s="58" t="s">
        <v>117</v>
      </c>
      <c r="C21" s="36" t="s">
        <v>166</v>
      </c>
      <c r="D21" s="74">
        <v>44926</v>
      </c>
      <c r="E21" s="58" t="s">
        <v>193</v>
      </c>
      <c r="F21" s="58" t="s">
        <v>191</v>
      </c>
      <c r="G21" s="34">
        <v>19347.265003218799</v>
      </c>
      <c r="H21" s="201">
        <v>0</v>
      </c>
      <c r="I21" s="34">
        <v>0</v>
      </c>
      <c r="J21" s="34">
        <v>0</v>
      </c>
      <c r="K21" s="67">
        <v>0</v>
      </c>
      <c r="L21" s="32" t="s">
        <v>461</v>
      </c>
      <c r="M21" s="32" t="s">
        <v>462</v>
      </c>
      <c r="N21" s="116" t="s">
        <v>295</v>
      </c>
    </row>
    <row r="22" spans="1:14" ht="15" customHeight="1">
      <c r="A22" s="36" t="s">
        <v>83</v>
      </c>
      <c r="B22" s="58" t="s">
        <v>326</v>
      </c>
      <c r="C22" s="36" t="s">
        <v>175</v>
      </c>
      <c r="D22" s="74">
        <v>44926</v>
      </c>
      <c r="E22" s="58" t="s">
        <v>193</v>
      </c>
      <c r="F22" s="58" t="s">
        <v>191</v>
      </c>
      <c r="G22" s="34">
        <v>18.784642319500001</v>
      </c>
      <c r="H22" s="201">
        <v>1.1999999999999999E-3</v>
      </c>
      <c r="I22" s="34"/>
      <c r="J22" s="34">
        <v>1.1879200872398068</v>
      </c>
      <c r="K22" s="67">
        <v>2</v>
      </c>
      <c r="L22" s="32" t="s">
        <v>463</v>
      </c>
      <c r="M22" s="32" t="s">
        <v>464</v>
      </c>
      <c r="N22" s="116" t="s">
        <v>271</v>
      </c>
    </row>
    <row r="23" spans="1:14" ht="15" customHeight="1">
      <c r="A23" s="75" t="s">
        <v>134</v>
      </c>
      <c r="B23" s="60" t="s">
        <v>135</v>
      </c>
      <c r="C23" s="36" t="s">
        <v>175</v>
      </c>
      <c r="D23" s="74">
        <v>44926</v>
      </c>
      <c r="E23" s="58" t="s">
        <v>193</v>
      </c>
      <c r="F23" s="58" t="s">
        <v>191</v>
      </c>
      <c r="G23" s="34">
        <v>78</v>
      </c>
      <c r="H23" s="201">
        <v>2.9999999999999997E-4</v>
      </c>
      <c r="I23" s="34">
        <v>2</v>
      </c>
      <c r="J23" s="34">
        <v>2.3199999999999998</v>
      </c>
      <c r="K23" s="67">
        <v>3</v>
      </c>
      <c r="L23" s="32" t="s">
        <v>465</v>
      </c>
      <c r="M23" s="32" t="s">
        <v>2351</v>
      </c>
      <c r="N23" s="116" t="s">
        <v>275</v>
      </c>
    </row>
    <row r="24" spans="1:14" ht="15" customHeight="1">
      <c r="A24" s="36" t="s">
        <v>38</v>
      </c>
      <c r="B24" s="58" t="s">
        <v>39</v>
      </c>
      <c r="C24" s="36" t="s">
        <v>175</v>
      </c>
      <c r="D24" s="74">
        <v>44926</v>
      </c>
      <c r="E24" s="58" t="s">
        <v>193</v>
      </c>
      <c r="F24" s="58" t="s">
        <v>191</v>
      </c>
      <c r="G24" s="34">
        <v>2876.73</v>
      </c>
      <c r="H24" s="201">
        <v>2.2899999999999999E-3</v>
      </c>
      <c r="I24" s="34"/>
      <c r="J24" s="34">
        <v>1.68</v>
      </c>
      <c r="K24" s="67">
        <v>12</v>
      </c>
      <c r="L24" s="32" t="s">
        <v>466</v>
      </c>
      <c r="M24" s="198" t="s">
        <v>2389</v>
      </c>
      <c r="N24" s="116" t="s">
        <v>276</v>
      </c>
    </row>
    <row r="25" spans="1:14" ht="15" customHeight="1">
      <c r="A25" s="36" t="s">
        <v>157</v>
      </c>
      <c r="B25" s="58" t="s">
        <v>252</v>
      </c>
      <c r="C25" s="36" t="s">
        <v>169</v>
      </c>
      <c r="D25" s="74">
        <v>44926</v>
      </c>
      <c r="E25" s="58"/>
      <c r="F25" s="58"/>
      <c r="G25" s="34"/>
      <c r="H25" s="201"/>
      <c r="I25" s="34"/>
      <c r="J25" s="34"/>
      <c r="K25" s="67"/>
      <c r="L25" s="32" t="s">
        <v>2319</v>
      </c>
      <c r="M25" s="198" t="s">
        <v>2389</v>
      </c>
      <c r="N25" s="116" t="s">
        <v>283</v>
      </c>
    </row>
    <row r="26" spans="1:14" ht="15" customHeight="1">
      <c r="A26" s="36" t="s">
        <v>69</v>
      </c>
      <c r="B26" s="58" t="s">
        <v>70</v>
      </c>
      <c r="C26" s="36" t="s">
        <v>168</v>
      </c>
      <c r="D26" s="74">
        <v>44926</v>
      </c>
      <c r="E26" s="58"/>
      <c r="F26" s="58"/>
      <c r="G26" s="34"/>
      <c r="H26" s="201"/>
      <c r="I26" s="34"/>
      <c r="J26" s="34"/>
      <c r="K26" s="67"/>
      <c r="L26" s="32" t="s">
        <v>467</v>
      </c>
      <c r="M26" s="198" t="s">
        <v>2389</v>
      </c>
      <c r="N26" s="116" t="s">
        <v>340</v>
      </c>
    </row>
    <row r="27" spans="1:14" ht="15" customHeight="1">
      <c r="A27" s="75" t="s">
        <v>67</v>
      </c>
      <c r="B27" s="60" t="s">
        <v>68</v>
      </c>
      <c r="C27" s="36" t="s">
        <v>169</v>
      </c>
      <c r="D27" s="74">
        <v>44926</v>
      </c>
      <c r="E27" s="58" t="s">
        <v>193</v>
      </c>
      <c r="F27" s="58" t="s">
        <v>191</v>
      </c>
      <c r="G27" s="34">
        <v>0</v>
      </c>
      <c r="H27" s="201">
        <v>0</v>
      </c>
      <c r="I27" s="34">
        <v>0</v>
      </c>
      <c r="J27" s="34">
        <v>0</v>
      </c>
      <c r="K27" s="67">
        <v>0</v>
      </c>
      <c r="L27" s="32" t="s">
        <v>468</v>
      </c>
      <c r="M27" s="32" t="s">
        <v>469</v>
      </c>
      <c r="N27" s="116" t="s">
        <v>285</v>
      </c>
    </row>
    <row r="28" spans="1:14" ht="15" customHeight="1">
      <c r="A28" s="36" t="s">
        <v>28</v>
      </c>
      <c r="B28" s="58" t="s">
        <v>29</v>
      </c>
      <c r="C28" s="36" t="s">
        <v>164</v>
      </c>
      <c r="D28" s="74">
        <v>44926</v>
      </c>
      <c r="E28" s="58" t="s">
        <v>193</v>
      </c>
      <c r="F28" s="58" t="s">
        <v>191</v>
      </c>
      <c r="G28" s="34">
        <v>29.46</v>
      </c>
      <c r="H28" s="201">
        <v>2.8E-3</v>
      </c>
      <c r="I28" s="34"/>
      <c r="J28" s="34">
        <v>5.42</v>
      </c>
      <c r="K28" s="67">
        <v>1</v>
      </c>
      <c r="L28" s="32" t="s">
        <v>470</v>
      </c>
      <c r="M28" s="198" t="s">
        <v>2389</v>
      </c>
      <c r="N28" s="116" t="s">
        <v>211</v>
      </c>
    </row>
    <row r="29" spans="1:14" ht="15" customHeight="1">
      <c r="A29" s="75" t="s">
        <v>140</v>
      </c>
      <c r="B29" s="60" t="s">
        <v>141</v>
      </c>
      <c r="C29" s="36" t="s">
        <v>175</v>
      </c>
      <c r="D29" s="74">
        <v>44926</v>
      </c>
      <c r="E29" s="58" t="s">
        <v>193</v>
      </c>
      <c r="F29" s="58" t="s">
        <v>191</v>
      </c>
      <c r="G29" s="34">
        <v>25</v>
      </c>
      <c r="H29" s="201">
        <v>2.9500000000000001E-4</v>
      </c>
      <c r="I29" s="34"/>
      <c r="J29" s="34">
        <v>20</v>
      </c>
      <c r="K29" s="67">
        <v>1</v>
      </c>
      <c r="L29" s="32" t="s">
        <v>471</v>
      </c>
      <c r="M29" s="32" t="s">
        <v>2352</v>
      </c>
      <c r="N29" s="116" t="s">
        <v>269</v>
      </c>
    </row>
    <row r="30" spans="1:14" ht="15" customHeight="1">
      <c r="A30" s="75" t="s">
        <v>133</v>
      </c>
      <c r="B30" s="60" t="s">
        <v>327</v>
      </c>
      <c r="C30" s="36" t="s">
        <v>176</v>
      </c>
      <c r="D30" s="74">
        <v>44926</v>
      </c>
      <c r="E30" s="58" t="s">
        <v>193</v>
      </c>
      <c r="F30" s="58" t="s">
        <v>191</v>
      </c>
      <c r="G30" s="34">
        <v>133.91999999999999</v>
      </c>
      <c r="H30" s="201">
        <v>2.5999999999999999E-3</v>
      </c>
      <c r="I30" s="34"/>
      <c r="J30" s="34">
        <v>3</v>
      </c>
      <c r="K30" s="67">
        <v>3</v>
      </c>
      <c r="L30" s="32" t="s">
        <v>2320</v>
      </c>
      <c r="M30" s="198" t="s">
        <v>2389</v>
      </c>
      <c r="N30" s="116" t="s">
        <v>291</v>
      </c>
    </row>
    <row r="31" spans="1:14" ht="15" customHeight="1">
      <c r="A31" s="58" t="s">
        <v>90</v>
      </c>
      <c r="B31" s="58" t="s">
        <v>91</v>
      </c>
      <c r="C31" s="58" t="s">
        <v>176</v>
      </c>
      <c r="D31" s="74">
        <v>44926</v>
      </c>
      <c r="E31" s="65" t="s">
        <v>193</v>
      </c>
      <c r="F31" s="65" t="s">
        <v>190</v>
      </c>
      <c r="G31" s="34">
        <v>33447623</v>
      </c>
      <c r="H31" s="201">
        <v>0.36899999999999999</v>
      </c>
      <c r="I31" s="34">
        <v>0</v>
      </c>
      <c r="J31" s="34">
        <v>1</v>
      </c>
      <c r="K31" s="67">
        <v>1</v>
      </c>
      <c r="L31" s="32" t="s">
        <v>472</v>
      </c>
      <c r="M31" s="198" t="s">
        <v>2389</v>
      </c>
      <c r="N31" s="116" t="s">
        <v>184</v>
      </c>
    </row>
    <row r="32" spans="1:14" ht="15" customHeight="1">
      <c r="A32" s="36" t="s">
        <v>145</v>
      </c>
      <c r="B32" s="58" t="s">
        <v>146</v>
      </c>
      <c r="C32" s="36" t="s">
        <v>169</v>
      </c>
      <c r="D32" s="74">
        <v>44926</v>
      </c>
      <c r="E32" s="58" t="s">
        <v>193</v>
      </c>
      <c r="F32" s="58" t="s">
        <v>191</v>
      </c>
      <c r="G32" s="34">
        <v>36</v>
      </c>
      <c r="H32" s="201">
        <v>5.9999999999999995E-4</v>
      </c>
      <c r="I32" s="34"/>
      <c r="J32" s="34">
        <v>3</v>
      </c>
      <c r="K32" s="67">
        <v>1</v>
      </c>
      <c r="L32" s="32" t="s">
        <v>473</v>
      </c>
      <c r="M32" s="198" t="s">
        <v>2389</v>
      </c>
      <c r="N32" s="116" t="s">
        <v>284</v>
      </c>
    </row>
    <row r="33" spans="1:14" ht="15" customHeight="1">
      <c r="A33" s="36" t="s">
        <v>30</v>
      </c>
      <c r="B33" s="58" t="s">
        <v>31</v>
      </c>
      <c r="C33" s="36" t="s">
        <v>174</v>
      </c>
      <c r="D33" s="74">
        <v>44926</v>
      </c>
      <c r="E33" s="58" t="s">
        <v>193</v>
      </c>
      <c r="F33" s="58" t="s">
        <v>191</v>
      </c>
      <c r="G33" s="34">
        <v>4</v>
      </c>
      <c r="H33" s="201">
        <v>1E-4</v>
      </c>
      <c r="I33" s="34"/>
      <c r="J33" s="34">
        <v>0.5</v>
      </c>
      <c r="K33" s="67">
        <v>3</v>
      </c>
      <c r="L33" s="32" t="s">
        <v>474</v>
      </c>
      <c r="M33" s="32" t="s">
        <v>2321</v>
      </c>
      <c r="N33" s="116" t="s">
        <v>256</v>
      </c>
    </row>
    <row r="34" spans="1:14" ht="15" customHeight="1">
      <c r="A34" s="36" t="s">
        <v>138</v>
      </c>
      <c r="B34" s="58" t="s">
        <v>139</v>
      </c>
      <c r="C34" s="36" t="s">
        <v>162</v>
      </c>
      <c r="D34" s="74">
        <v>44926</v>
      </c>
      <c r="E34" s="58" t="s">
        <v>193</v>
      </c>
      <c r="F34" s="58" t="s">
        <v>191</v>
      </c>
      <c r="G34" s="34">
        <v>15</v>
      </c>
      <c r="H34" s="201">
        <v>0</v>
      </c>
      <c r="I34" s="34"/>
      <c r="J34" s="34">
        <v>2</v>
      </c>
      <c r="K34" s="67">
        <v>1</v>
      </c>
      <c r="L34" s="32" t="s">
        <v>475</v>
      </c>
      <c r="M34" s="198" t="s">
        <v>2389</v>
      </c>
      <c r="N34" s="116" t="s">
        <v>265</v>
      </c>
    </row>
    <row r="35" spans="1:14" ht="15" customHeight="1">
      <c r="A35" s="36" t="s">
        <v>94</v>
      </c>
      <c r="B35" s="58" t="s">
        <v>153</v>
      </c>
      <c r="C35" s="36" t="s">
        <v>165</v>
      </c>
      <c r="D35" s="74">
        <v>44926</v>
      </c>
      <c r="E35" s="58" t="s">
        <v>193</v>
      </c>
      <c r="F35" s="58" t="s">
        <v>191</v>
      </c>
      <c r="G35" s="34">
        <v>578.72600307000005</v>
      </c>
      <c r="H35" s="201">
        <v>4.7007215557791204E-3</v>
      </c>
      <c r="I35" s="34"/>
      <c r="J35" s="34">
        <v>2.3199999999999998</v>
      </c>
      <c r="K35" s="67">
        <v>11</v>
      </c>
      <c r="L35" s="32" t="s">
        <v>476</v>
      </c>
      <c r="M35" s="32" t="s">
        <v>477</v>
      </c>
      <c r="N35" s="116" t="s">
        <v>260</v>
      </c>
    </row>
    <row r="36" spans="1:14" ht="15" customHeight="1">
      <c r="A36" s="36" t="s">
        <v>5</v>
      </c>
      <c r="B36" s="58" t="s">
        <v>6</v>
      </c>
      <c r="C36" s="36" t="s">
        <v>167</v>
      </c>
      <c r="D36" s="74">
        <v>44926</v>
      </c>
      <c r="E36" s="58"/>
      <c r="F36" s="58"/>
      <c r="G36" s="34"/>
      <c r="H36" s="201"/>
      <c r="I36" s="34"/>
      <c r="J36" s="34"/>
      <c r="K36" s="67"/>
      <c r="L36" s="32" t="s">
        <v>478</v>
      </c>
      <c r="M36" s="198" t="s">
        <v>2389</v>
      </c>
      <c r="N36" s="116" t="s">
        <v>222</v>
      </c>
    </row>
    <row r="37" spans="1:14" ht="15" customHeight="1">
      <c r="A37" s="36" t="s">
        <v>14</v>
      </c>
      <c r="B37" s="58" t="s">
        <v>15</v>
      </c>
      <c r="C37" s="36" t="s">
        <v>172</v>
      </c>
      <c r="D37" s="74">
        <v>44926</v>
      </c>
      <c r="E37" s="58" t="s">
        <v>193</v>
      </c>
      <c r="F37" s="58" t="s">
        <v>191</v>
      </c>
      <c r="G37" s="34"/>
      <c r="H37" s="201"/>
      <c r="I37" s="34"/>
      <c r="J37" s="34"/>
      <c r="K37" s="67"/>
      <c r="L37" s="32" t="s">
        <v>479</v>
      </c>
      <c r="M37" s="198" t="s">
        <v>2389</v>
      </c>
      <c r="N37" s="116" t="s">
        <v>480</v>
      </c>
    </row>
    <row r="38" spans="1:14" ht="15" customHeight="1">
      <c r="A38" s="36" t="s">
        <v>131</v>
      </c>
      <c r="B38" s="58" t="s">
        <v>132</v>
      </c>
      <c r="C38" s="36" t="s">
        <v>179</v>
      </c>
      <c r="D38" s="74">
        <v>44926</v>
      </c>
      <c r="E38" s="58" t="s">
        <v>193</v>
      </c>
      <c r="F38" s="58" t="s">
        <v>191</v>
      </c>
      <c r="G38" s="34">
        <v>7885</v>
      </c>
      <c r="H38" s="201">
        <v>7.1999999999999998E-3</v>
      </c>
      <c r="I38" s="34"/>
      <c r="J38" s="34">
        <v>4</v>
      </c>
      <c r="K38" s="67">
        <v>16</v>
      </c>
      <c r="L38" s="32" t="s">
        <v>481</v>
      </c>
      <c r="M38" s="198" t="s">
        <v>2389</v>
      </c>
      <c r="N38" s="116" t="s">
        <v>183</v>
      </c>
    </row>
    <row r="39" spans="1:14" ht="15" customHeight="1">
      <c r="A39" s="58" t="s">
        <v>430</v>
      </c>
      <c r="B39" s="58" t="s">
        <v>431</v>
      </c>
      <c r="C39" s="36" t="s">
        <v>179</v>
      </c>
      <c r="D39" s="74">
        <v>44926</v>
      </c>
      <c r="E39" s="58"/>
      <c r="F39" s="58"/>
      <c r="G39" s="34"/>
      <c r="H39" s="201"/>
      <c r="I39" s="34"/>
      <c r="J39" s="34"/>
      <c r="K39" s="67"/>
      <c r="L39" s="32" t="s">
        <v>482</v>
      </c>
      <c r="M39" s="198" t="s">
        <v>2389</v>
      </c>
      <c r="N39" s="116" t="s">
        <v>283</v>
      </c>
    </row>
    <row r="40" spans="1:14" ht="15" customHeight="1">
      <c r="A40" s="36" t="s">
        <v>122</v>
      </c>
      <c r="B40" s="58" t="s">
        <v>123</v>
      </c>
      <c r="C40" s="36" t="s">
        <v>170</v>
      </c>
      <c r="D40" s="74">
        <v>44926</v>
      </c>
      <c r="E40" s="58" t="s">
        <v>193</v>
      </c>
      <c r="F40" s="58" t="s">
        <v>190</v>
      </c>
      <c r="G40" s="34">
        <v>63696</v>
      </c>
      <c r="H40" s="201">
        <v>4.6000000000000001E-4</v>
      </c>
      <c r="I40" s="34"/>
      <c r="J40" s="34">
        <v>1029</v>
      </c>
      <c r="K40" s="67">
        <v>2</v>
      </c>
      <c r="L40" s="32" t="s">
        <v>483</v>
      </c>
      <c r="M40" s="198" t="s">
        <v>2389</v>
      </c>
      <c r="N40" s="116" t="s">
        <v>181</v>
      </c>
    </row>
    <row r="41" spans="1:14" ht="15" customHeight="1">
      <c r="A41" s="36" t="s">
        <v>246</v>
      </c>
      <c r="B41" s="58" t="s">
        <v>247</v>
      </c>
      <c r="C41" s="36" t="s">
        <v>179</v>
      </c>
      <c r="D41" s="74">
        <v>44926</v>
      </c>
      <c r="E41" s="58" t="s">
        <v>193</v>
      </c>
      <c r="F41" s="58" t="s">
        <v>191</v>
      </c>
      <c r="G41" s="34">
        <v>631</v>
      </c>
      <c r="H41" s="201">
        <v>8.9999999999999993E-3</v>
      </c>
      <c r="I41" s="34"/>
      <c r="J41" s="34">
        <v>14</v>
      </c>
      <c r="K41" s="67">
        <v>1</v>
      </c>
      <c r="L41" s="32" t="s">
        <v>484</v>
      </c>
      <c r="M41" s="198" t="s">
        <v>2389</v>
      </c>
      <c r="N41" s="116" t="s">
        <v>341</v>
      </c>
    </row>
    <row r="42" spans="1:14" ht="15" customHeight="1">
      <c r="A42" s="36" t="s">
        <v>136</v>
      </c>
      <c r="B42" s="58" t="s">
        <v>432</v>
      </c>
      <c r="C42" s="36" t="s">
        <v>166</v>
      </c>
      <c r="D42" s="74">
        <v>44926</v>
      </c>
      <c r="E42" s="58" t="s">
        <v>193</v>
      </c>
      <c r="F42" s="58" t="s">
        <v>191</v>
      </c>
      <c r="G42" s="34">
        <v>0</v>
      </c>
      <c r="H42" s="201">
        <v>0</v>
      </c>
      <c r="I42" s="34">
        <v>0</v>
      </c>
      <c r="J42" s="34">
        <v>0</v>
      </c>
      <c r="K42" s="67">
        <v>0</v>
      </c>
      <c r="L42" s="32" t="s">
        <v>485</v>
      </c>
      <c r="M42" s="198" t="s">
        <v>2389</v>
      </c>
      <c r="N42" s="116" t="s">
        <v>342</v>
      </c>
    </row>
    <row r="43" spans="1:14" ht="15" customHeight="1">
      <c r="A43" s="36" t="s">
        <v>75</v>
      </c>
      <c r="B43" s="58" t="s">
        <v>328</v>
      </c>
      <c r="C43" s="36" t="s">
        <v>175</v>
      </c>
      <c r="D43" s="74">
        <v>44926</v>
      </c>
      <c r="E43" s="58" t="s">
        <v>193</v>
      </c>
      <c r="F43" s="58" t="s">
        <v>191</v>
      </c>
      <c r="G43" s="34">
        <v>554.53599999999994</v>
      </c>
      <c r="H43" s="201">
        <v>1.1999999999999999E-3</v>
      </c>
      <c r="I43" s="34"/>
      <c r="J43" s="34">
        <v>5.5170000000000003</v>
      </c>
      <c r="K43" s="67">
        <v>5</v>
      </c>
      <c r="L43" s="32" t="s">
        <v>486</v>
      </c>
      <c r="M43" s="32" t="s">
        <v>487</v>
      </c>
      <c r="N43" s="116" t="s">
        <v>270</v>
      </c>
    </row>
    <row r="44" spans="1:14" ht="15" customHeight="1">
      <c r="A44" s="75" t="s">
        <v>158</v>
      </c>
      <c r="B44" s="60" t="s">
        <v>159</v>
      </c>
      <c r="C44" s="36" t="s">
        <v>170</v>
      </c>
      <c r="D44" s="74">
        <v>44926</v>
      </c>
      <c r="E44" s="58" t="s">
        <v>193</v>
      </c>
      <c r="F44" s="58" t="s">
        <v>191</v>
      </c>
      <c r="G44" s="34"/>
      <c r="H44" s="201"/>
      <c r="I44" s="34"/>
      <c r="J44" s="34"/>
      <c r="K44" s="67"/>
      <c r="L44" s="32" t="s">
        <v>2353</v>
      </c>
      <c r="M44" s="198" t="s">
        <v>2389</v>
      </c>
      <c r="N44" s="116" t="s">
        <v>185</v>
      </c>
    </row>
    <row r="45" spans="1:14" ht="15" customHeight="1">
      <c r="A45" s="36" t="s">
        <v>46</v>
      </c>
      <c r="B45" s="58" t="s">
        <v>47</v>
      </c>
      <c r="C45" s="36" t="s">
        <v>169</v>
      </c>
      <c r="D45" s="74">
        <v>44926</v>
      </c>
      <c r="E45" s="58"/>
      <c r="F45" s="58"/>
      <c r="G45" s="34"/>
      <c r="H45" s="201"/>
      <c r="I45" s="34"/>
      <c r="J45" s="34"/>
      <c r="K45" s="67"/>
      <c r="L45" s="32" t="s">
        <v>488</v>
      </c>
      <c r="M45" s="198" t="s">
        <v>2389</v>
      </c>
      <c r="N45" s="116" t="s">
        <v>286</v>
      </c>
    </row>
    <row r="46" spans="1:14" ht="15" customHeight="1">
      <c r="A46" s="36" t="s">
        <v>433</v>
      </c>
      <c r="B46" s="58" t="s">
        <v>434</v>
      </c>
      <c r="C46" s="36" t="s">
        <v>162</v>
      </c>
      <c r="D46" s="74">
        <v>44926</v>
      </c>
      <c r="E46" s="58"/>
      <c r="F46" s="58"/>
      <c r="G46" s="31"/>
      <c r="H46" s="202"/>
      <c r="I46" s="31"/>
      <c r="J46" s="31"/>
      <c r="K46" s="208"/>
      <c r="L46" s="32" t="s">
        <v>2322</v>
      </c>
      <c r="M46" s="198" t="s">
        <v>2389</v>
      </c>
      <c r="N46" s="116" t="s">
        <v>489</v>
      </c>
    </row>
    <row r="47" spans="1:14" ht="15" customHeight="1">
      <c r="A47" s="36" t="s">
        <v>81</v>
      </c>
      <c r="B47" s="58" t="s">
        <v>82</v>
      </c>
      <c r="C47" s="36" t="s">
        <v>162</v>
      </c>
      <c r="D47" s="74">
        <v>44926</v>
      </c>
      <c r="E47" s="58" t="s">
        <v>193</v>
      </c>
      <c r="F47" s="58" t="s">
        <v>191</v>
      </c>
      <c r="G47" s="34">
        <v>835</v>
      </c>
      <c r="H47" s="201">
        <v>2.2000000000000001E-3</v>
      </c>
      <c r="I47" s="34"/>
      <c r="J47" s="34">
        <v>1.33</v>
      </c>
      <c r="K47" s="67">
        <v>6</v>
      </c>
      <c r="L47" s="32" t="s">
        <v>490</v>
      </c>
      <c r="M47" s="198" t="s">
        <v>2389</v>
      </c>
      <c r="N47" s="116" t="s">
        <v>491</v>
      </c>
    </row>
    <row r="48" spans="1:14" ht="15" customHeight="1">
      <c r="A48" s="36" t="s">
        <v>86</v>
      </c>
      <c r="B48" s="58" t="s">
        <v>87</v>
      </c>
      <c r="C48" s="36" t="s">
        <v>179</v>
      </c>
      <c r="D48" s="74">
        <v>44926</v>
      </c>
      <c r="E48" s="58" t="s">
        <v>193</v>
      </c>
      <c r="F48" s="58" t="s">
        <v>191</v>
      </c>
      <c r="G48" s="34">
        <v>310.8</v>
      </c>
      <c r="H48" s="201">
        <v>6.9999999999999999E-4</v>
      </c>
      <c r="I48" s="34"/>
      <c r="J48" s="34">
        <v>2.42</v>
      </c>
      <c r="K48" s="67">
        <v>3</v>
      </c>
      <c r="L48" s="32" t="s">
        <v>492</v>
      </c>
      <c r="M48" s="198" t="s">
        <v>2389</v>
      </c>
      <c r="N48" s="116" t="s">
        <v>493</v>
      </c>
    </row>
    <row r="49" spans="1:14" ht="15" customHeight="1">
      <c r="A49" s="75" t="s">
        <v>100</v>
      </c>
      <c r="B49" s="60" t="s">
        <v>101</v>
      </c>
      <c r="C49" s="36" t="s">
        <v>172</v>
      </c>
      <c r="D49" s="74">
        <v>44926</v>
      </c>
      <c r="E49" s="58" t="s">
        <v>193</v>
      </c>
      <c r="F49" s="58" t="s">
        <v>191</v>
      </c>
      <c r="G49" s="34">
        <v>712</v>
      </c>
      <c r="H49" s="201">
        <v>1.5E-3</v>
      </c>
      <c r="I49" s="34"/>
      <c r="J49" s="34">
        <v>0.09</v>
      </c>
      <c r="K49" s="67">
        <v>4</v>
      </c>
      <c r="L49" s="32" t="s">
        <v>494</v>
      </c>
      <c r="M49" s="198" t="s">
        <v>2389</v>
      </c>
      <c r="N49" s="116" t="s">
        <v>495</v>
      </c>
    </row>
    <row r="50" spans="1:14" ht="15" customHeight="1">
      <c r="A50" s="36" t="s">
        <v>78</v>
      </c>
      <c r="B50" s="58" t="s">
        <v>253</v>
      </c>
      <c r="C50" s="36" t="s">
        <v>170</v>
      </c>
      <c r="D50" s="74">
        <v>44926</v>
      </c>
      <c r="E50" s="58" t="s">
        <v>193</v>
      </c>
      <c r="F50" s="58" t="s">
        <v>191</v>
      </c>
      <c r="G50" s="34">
        <v>85</v>
      </c>
      <c r="H50" s="201">
        <v>1.57E-3</v>
      </c>
      <c r="I50" s="34"/>
      <c r="J50" s="34">
        <v>3.91</v>
      </c>
      <c r="K50" s="67">
        <v>4</v>
      </c>
      <c r="L50" s="32" t="s">
        <v>2323</v>
      </c>
      <c r="M50" s="198" t="s">
        <v>2389</v>
      </c>
      <c r="N50" s="116" t="s">
        <v>201</v>
      </c>
    </row>
    <row r="51" spans="1:14" ht="15" customHeight="1">
      <c r="A51" s="36" t="s">
        <v>329</v>
      </c>
      <c r="B51" s="58" t="s">
        <v>330</v>
      </c>
      <c r="C51" s="36" t="s">
        <v>165</v>
      </c>
      <c r="D51" s="74">
        <v>44926</v>
      </c>
      <c r="E51" s="58" t="s">
        <v>193</v>
      </c>
      <c r="F51" s="58" t="s">
        <v>191</v>
      </c>
      <c r="G51" s="34">
        <v>0</v>
      </c>
      <c r="H51" s="201">
        <v>0</v>
      </c>
      <c r="I51" s="34">
        <v>0</v>
      </c>
      <c r="J51" s="34">
        <v>0</v>
      </c>
      <c r="K51" s="67">
        <v>0</v>
      </c>
      <c r="L51" s="32" t="s">
        <v>496</v>
      </c>
      <c r="M51" s="32" t="s">
        <v>497</v>
      </c>
      <c r="N51" s="116" t="s">
        <v>343</v>
      </c>
    </row>
    <row r="52" spans="1:14" ht="15" customHeight="1">
      <c r="A52" s="75" t="s">
        <v>71</v>
      </c>
      <c r="B52" s="60" t="s">
        <v>72</v>
      </c>
      <c r="C52" s="36" t="s">
        <v>172</v>
      </c>
      <c r="D52" s="74">
        <v>44926</v>
      </c>
      <c r="E52" s="58" t="s">
        <v>193</v>
      </c>
      <c r="F52" s="58" t="s">
        <v>191</v>
      </c>
      <c r="G52" s="34"/>
      <c r="H52" s="201"/>
      <c r="I52" s="34"/>
      <c r="J52" s="34"/>
      <c r="K52" s="67"/>
      <c r="L52" s="32" t="s">
        <v>2354</v>
      </c>
      <c r="M52" s="32" t="s">
        <v>2355</v>
      </c>
      <c r="N52" s="116" t="s">
        <v>293</v>
      </c>
    </row>
    <row r="53" spans="1:14" ht="15" customHeight="1">
      <c r="A53" s="36" t="s">
        <v>0</v>
      </c>
      <c r="B53" s="58" t="s">
        <v>1</v>
      </c>
      <c r="C53" s="36" t="s">
        <v>162</v>
      </c>
      <c r="D53" s="74">
        <v>44926</v>
      </c>
      <c r="E53" s="58" t="s">
        <v>193</v>
      </c>
      <c r="F53" s="58" t="s">
        <v>191</v>
      </c>
      <c r="G53" s="34">
        <v>437</v>
      </c>
      <c r="H53" s="201">
        <v>7.0000000000000001E-3</v>
      </c>
      <c r="I53" s="34"/>
      <c r="J53" s="34">
        <v>6.1</v>
      </c>
      <c r="K53" s="67">
        <v>4</v>
      </c>
      <c r="L53" s="32" t="s">
        <v>498</v>
      </c>
      <c r="M53" s="198" t="s">
        <v>2389</v>
      </c>
      <c r="N53" s="116" t="s">
        <v>223</v>
      </c>
    </row>
    <row r="54" spans="1:14" ht="15" customHeight="1">
      <c r="A54" s="75" t="s">
        <v>11</v>
      </c>
      <c r="B54" s="60" t="s">
        <v>12</v>
      </c>
      <c r="C54" s="36" t="s">
        <v>162</v>
      </c>
      <c r="D54" s="74">
        <v>44926</v>
      </c>
      <c r="E54" s="58" t="s">
        <v>193</v>
      </c>
      <c r="F54" s="58" t="s">
        <v>191</v>
      </c>
      <c r="G54" s="34"/>
      <c r="H54" s="201"/>
      <c r="I54" s="34"/>
      <c r="J54" s="34"/>
      <c r="K54" s="67"/>
      <c r="L54" s="32" t="s">
        <v>499</v>
      </c>
      <c r="M54" s="198" t="s">
        <v>2389</v>
      </c>
      <c r="N54" s="116" t="s">
        <v>344</v>
      </c>
    </row>
    <row r="55" spans="1:14" ht="15" customHeight="1">
      <c r="A55" s="75" t="s">
        <v>76</v>
      </c>
      <c r="B55" s="60" t="s">
        <v>77</v>
      </c>
      <c r="C55" s="36" t="s">
        <v>162</v>
      </c>
      <c r="D55" s="74">
        <v>44926</v>
      </c>
      <c r="E55" s="58" t="s">
        <v>193</v>
      </c>
      <c r="F55" s="58" t="s">
        <v>191</v>
      </c>
      <c r="G55" s="34">
        <v>3215</v>
      </c>
      <c r="H55" s="201">
        <v>0.51</v>
      </c>
      <c r="I55" s="34"/>
      <c r="J55" s="34">
        <v>1.7</v>
      </c>
      <c r="K55" s="67">
        <v>17</v>
      </c>
      <c r="L55" s="32" t="s">
        <v>500</v>
      </c>
      <c r="M55" s="198" t="s">
        <v>2389</v>
      </c>
      <c r="N55" s="116" t="s">
        <v>263</v>
      </c>
    </row>
    <row r="56" spans="1:14" ht="15" customHeight="1">
      <c r="A56" s="36" t="s">
        <v>105</v>
      </c>
      <c r="B56" s="58" t="s">
        <v>106</v>
      </c>
      <c r="C56" s="36" t="s">
        <v>162</v>
      </c>
      <c r="D56" s="74">
        <v>44926</v>
      </c>
      <c r="E56" s="58" t="s">
        <v>193</v>
      </c>
      <c r="F56" s="58" t="s">
        <v>191</v>
      </c>
      <c r="G56" s="34"/>
      <c r="H56" s="201"/>
      <c r="I56" s="34"/>
      <c r="J56" s="34"/>
      <c r="K56" s="67"/>
      <c r="L56" s="32" t="s">
        <v>501</v>
      </c>
      <c r="M56" s="198" t="s">
        <v>2389</v>
      </c>
      <c r="N56" s="116" t="s">
        <v>267</v>
      </c>
    </row>
    <row r="57" spans="1:14" ht="15" customHeight="1">
      <c r="A57" s="36" t="s">
        <v>240</v>
      </c>
      <c r="B57" s="58" t="s">
        <v>241</v>
      </c>
      <c r="C57" s="36" t="s">
        <v>242</v>
      </c>
      <c r="D57" s="74">
        <v>44926</v>
      </c>
      <c r="E57" s="58"/>
      <c r="F57" s="58"/>
      <c r="G57" s="34"/>
      <c r="H57" s="201"/>
      <c r="I57" s="34"/>
      <c r="J57" s="34"/>
      <c r="K57" s="67"/>
      <c r="L57" s="32" t="s">
        <v>502</v>
      </c>
      <c r="M57" s="32" t="s">
        <v>503</v>
      </c>
      <c r="N57" s="116" t="s">
        <v>262</v>
      </c>
    </row>
    <row r="58" spans="1:14" ht="15" customHeight="1">
      <c r="A58" s="36" t="s">
        <v>22</v>
      </c>
      <c r="B58" s="58" t="s">
        <v>23</v>
      </c>
      <c r="C58" s="36" t="s">
        <v>162</v>
      </c>
      <c r="D58" s="74">
        <v>44926</v>
      </c>
      <c r="E58" s="58" t="s">
        <v>193</v>
      </c>
      <c r="F58" s="58" t="s">
        <v>191</v>
      </c>
      <c r="G58" s="34">
        <v>580</v>
      </c>
      <c r="H58" s="201">
        <v>6.6E-3</v>
      </c>
      <c r="I58" s="34"/>
      <c r="J58" s="34">
        <v>5.47</v>
      </c>
      <c r="K58" s="67">
        <v>10</v>
      </c>
      <c r="L58" s="32" t="s">
        <v>504</v>
      </c>
      <c r="M58" s="198" t="s">
        <v>2389</v>
      </c>
      <c r="N58" s="116" t="s">
        <v>345</v>
      </c>
    </row>
    <row r="59" spans="1:14" ht="15" customHeight="1">
      <c r="A59" s="36" t="s">
        <v>127</v>
      </c>
      <c r="B59" s="58" t="s">
        <v>128</v>
      </c>
      <c r="C59" s="36" t="s">
        <v>174</v>
      </c>
      <c r="D59" s="74">
        <v>44926</v>
      </c>
      <c r="E59" s="58" t="s">
        <v>193</v>
      </c>
      <c r="F59" s="58" t="s">
        <v>191</v>
      </c>
      <c r="G59" s="34">
        <v>60.6</v>
      </c>
      <c r="H59" s="201">
        <v>2.0000000000000001E-4</v>
      </c>
      <c r="I59" s="34"/>
      <c r="J59" s="34">
        <v>3.8</v>
      </c>
      <c r="K59" s="67">
        <v>6</v>
      </c>
      <c r="L59" s="32" t="s">
        <v>505</v>
      </c>
      <c r="M59" s="198" t="s">
        <v>2389</v>
      </c>
      <c r="N59" s="116" t="s">
        <v>257</v>
      </c>
    </row>
    <row r="60" spans="1:14" ht="15" customHeight="1">
      <c r="A60" s="75" t="s">
        <v>9</v>
      </c>
      <c r="B60" s="60" t="s">
        <v>10</v>
      </c>
      <c r="C60" s="36" t="s">
        <v>162</v>
      </c>
      <c r="D60" s="74">
        <v>44926</v>
      </c>
      <c r="E60" s="58" t="s">
        <v>193</v>
      </c>
      <c r="F60" s="58" t="s">
        <v>191</v>
      </c>
      <c r="G60" s="34">
        <v>16.3</v>
      </c>
      <c r="H60" s="201">
        <v>8.0000000000000004E-4</v>
      </c>
      <c r="I60" s="34"/>
      <c r="J60" s="34">
        <v>1.98</v>
      </c>
      <c r="K60" s="67">
        <v>4</v>
      </c>
      <c r="L60" s="32" t="s">
        <v>2324</v>
      </c>
      <c r="M60" s="198" t="s">
        <v>2389</v>
      </c>
      <c r="N60" s="116" t="s">
        <v>506</v>
      </c>
    </row>
    <row r="61" spans="1:14" ht="15" customHeight="1">
      <c r="A61" s="36" t="s">
        <v>113</v>
      </c>
      <c r="B61" s="58" t="s">
        <v>250</v>
      </c>
      <c r="C61" s="36" t="s">
        <v>171</v>
      </c>
      <c r="D61" s="74">
        <v>44926</v>
      </c>
      <c r="E61" s="58" t="s">
        <v>193</v>
      </c>
      <c r="F61" s="58" t="s">
        <v>191</v>
      </c>
      <c r="G61" s="34">
        <v>44</v>
      </c>
      <c r="H61" s="201">
        <v>8.0000000000000004E-4</v>
      </c>
      <c r="I61" s="34"/>
      <c r="J61" s="34">
        <v>4.9000000000000004</v>
      </c>
      <c r="K61" s="67">
        <v>4</v>
      </c>
      <c r="L61" s="32" t="s">
        <v>2356</v>
      </c>
      <c r="M61" s="198" t="s">
        <v>2389</v>
      </c>
      <c r="N61" s="116" t="s">
        <v>2357</v>
      </c>
    </row>
    <row r="62" spans="1:14" ht="15" customHeight="1">
      <c r="A62" s="75" t="s">
        <v>331</v>
      </c>
      <c r="B62" s="60" t="s">
        <v>332</v>
      </c>
      <c r="C62" s="36" t="s">
        <v>170</v>
      </c>
      <c r="D62" s="74">
        <v>44926</v>
      </c>
      <c r="E62" s="58" t="s">
        <v>193</v>
      </c>
      <c r="F62" s="58" t="s">
        <v>191</v>
      </c>
      <c r="G62" s="34">
        <v>0</v>
      </c>
      <c r="H62" s="201">
        <v>0</v>
      </c>
      <c r="I62" s="34">
        <v>0</v>
      </c>
      <c r="J62" s="34">
        <v>0</v>
      </c>
      <c r="K62" s="67">
        <v>0</v>
      </c>
      <c r="L62" s="32" t="s">
        <v>507</v>
      </c>
      <c r="M62" s="198" t="s">
        <v>2389</v>
      </c>
      <c r="N62" s="116" t="s">
        <v>346</v>
      </c>
    </row>
    <row r="63" spans="1:14" ht="15" customHeight="1">
      <c r="A63" s="75" t="s">
        <v>150</v>
      </c>
      <c r="B63" s="60" t="s">
        <v>151</v>
      </c>
      <c r="C63" s="36" t="s">
        <v>162</v>
      </c>
      <c r="D63" s="74">
        <v>44926</v>
      </c>
      <c r="E63" s="58"/>
      <c r="F63" s="58"/>
      <c r="G63" s="34"/>
      <c r="H63" s="201"/>
      <c r="I63" s="34"/>
      <c r="J63" s="34"/>
      <c r="K63" s="67"/>
      <c r="L63" s="32" t="s">
        <v>508</v>
      </c>
      <c r="M63" s="198" t="s">
        <v>2389</v>
      </c>
      <c r="N63" s="116" t="s">
        <v>264</v>
      </c>
    </row>
    <row r="64" spans="1:14" ht="15" customHeight="1">
      <c r="A64" s="36" t="s">
        <v>306</v>
      </c>
      <c r="B64" s="58" t="s">
        <v>245</v>
      </c>
      <c r="C64" s="36" t="s">
        <v>179</v>
      </c>
      <c r="D64" s="74">
        <v>44926</v>
      </c>
      <c r="E64" s="58" t="s">
        <v>193</v>
      </c>
      <c r="F64" s="58" t="s">
        <v>191</v>
      </c>
      <c r="G64" s="34">
        <v>982</v>
      </c>
      <c r="H64" s="201">
        <v>8.1999999999999998E-4</v>
      </c>
      <c r="I64" s="34"/>
      <c r="J64" s="34">
        <v>2.5536150000000002</v>
      </c>
      <c r="K64" s="67">
        <v>8</v>
      </c>
      <c r="L64" s="32" t="s">
        <v>509</v>
      </c>
      <c r="M64" s="198" t="s">
        <v>2389</v>
      </c>
      <c r="N64" s="116" t="s">
        <v>182</v>
      </c>
    </row>
    <row r="65" spans="1:14" ht="15" customHeight="1">
      <c r="A65" s="36" t="s">
        <v>307</v>
      </c>
      <c r="B65" s="58" t="s">
        <v>248</v>
      </c>
      <c r="C65" s="36" t="s">
        <v>179</v>
      </c>
      <c r="D65" s="74">
        <v>44926</v>
      </c>
      <c r="E65" s="58" t="s">
        <v>193</v>
      </c>
      <c r="F65" s="58" t="s">
        <v>191</v>
      </c>
      <c r="G65" s="34">
        <v>8228</v>
      </c>
      <c r="H65" s="201">
        <v>5.0000000000000001E-3</v>
      </c>
      <c r="I65" s="34"/>
      <c r="J65" s="34">
        <v>3.6</v>
      </c>
      <c r="K65" s="67">
        <v>13</v>
      </c>
      <c r="L65" s="32" t="s">
        <v>510</v>
      </c>
      <c r="M65" s="198" t="s">
        <v>2389</v>
      </c>
      <c r="N65" s="116" t="s">
        <v>196</v>
      </c>
    </row>
    <row r="66" spans="1:14" ht="15" customHeight="1">
      <c r="A66" s="75" t="s">
        <v>137</v>
      </c>
      <c r="B66" s="60" t="s">
        <v>161</v>
      </c>
      <c r="C66" s="36" t="s">
        <v>162</v>
      </c>
      <c r="D66" s="74">
        <v>44926</v>
      </c>
      <c r="E66" s="58" t="s">
        <v>193</v>
      </c>
      <c r="F66" s="58" t="s">
        <v>191</v>
      </c>
      <c r="G66" s="34">
        <v>13</v>
      </c>
      <c r="H66" s="201">
        <v>5.0000000000000001E-4</v>
      </c>
      <c r="I66" s="34"/>
      <c r="J66" s="34">
        <v>2</v>
      </c>
      <c r="K66" s="67">
        <v>2</v>
      </c>
      <c r="L66" s="32" t="s">
        <v>511</v>
      </c>
      <c r="M66" s="198" t="s">
        <v>2389</v>
      </c>
      <c r="N66" s="116" t="s">
        <v>224</v>
      </c>
    </row>
    <row r="67" spans="1:14" ht="15" customHeight="1">
      <c r="A67" s="36" t="s">
        <v>24</v>
      </c>
      <c r="B67" s="58" t="s">
        <v>25</v>
      </c>
      <c r="C67" s="36" t="s">
        <v>162</v>
      </c>
      <c r="D67" s="74">
        <v>44926</v>
      </c>
      <c r="E67" s="58" t="s">
        <v>193</v>
      </c>
      <c r="F67" s="58" t="s">
        <v>191</v>
      </c>
      <c r="G67" s="34">
        <v>0</v>
      </c>
      <c r="H67" s="201">
        <v>0</v>
      </c>
      <c r="I67" s="34"/>
      <c r="J67" s="34">
        <v>0</v>
      </c>
      <c r="K67" s="67">
        <v>0</v>
      </c>
      <c r="L67" s="32" t="s">
        <v>512</v>
      </c>
      <c r="M67" s="198" t="s">
        <v>2389</v>
      </c>
      <c r="N67" s="116" t="s">
        <v>225</v>
      </c>
    </row>
    <row r="68" spans="1:14" ht="15" customHeight="1">
      <c r="A68" s="76" t="s">
        <v>98</v>
      </c>
      <c r="B68" s="65" t="s">
        <v>99</v>
      </c>
      <c r="C68" s="36" t="s">
        <v>168</v>
      </c>
      <c r="D68" s="74">
        <v>44926</v>
      </c>
      <c r="E68" s="65"/>
      <c r="F68" s="65"/>
      <c r="G68" s="34"/>
      <c r="H68" s="201"/>
      <c r="I68" s="34"/>
      <c r="J68" s="34"/>
      <c r="K68" s="67"/>
      <c r="L68" s="116" t="s">
        <v>513</v>
      </c>
      <c r="M68" s="198" t="s">
        <v>2389</v>
      </c>
      <c r="N68" s="116" t="s">
        <v>514</v>
      </c>
    </row>
    <row r="69" spans="1:14" ht="15" customHeight="1">
      <c r="A69" s="75" t="s">
        <v>109</v>
      </c>
      <c r="B69" s="60" t="s">
        <v>249</v>
      </c>
      <c r="C69" s="36" t="s">
        <v>179</v>
      </c>
      <c r="D69" s="74">
        <v>44926</v>
      </c>
      <c r="E69" s="58" t="s">
        <v>193</v>
      </c>
      <c r="F69" s="58" t="s">
        <v>191</v>
      </c>
      <c r="G69" s="34">
        <v>81</v>
      </c>
      <c r="H69" s="201">
        <v>1.1999999999999999E-3</v>
      </c>
      <c r="I69" s="34"/>
      <c r="J69" s="34">
        <v>0.9</v>
      </c>
      <c r="K69" s="67">
        <v>3</v>
      </c>
      <c r="L69" s="32" t="s">
        <v>515</v>
      </c>
      <c r="M69" s="198" t="s">
        <v>2389</v>
      </c>
      <c r="N69" s="116" t="s">
        <v>516</v>
      </c>
    </row>
    <row r="70" spans="1:14" ht="15" customHeight="1">
      <c r="A70" s="36" t="s">
        <v>52</v>
      </c>
      <c r="B70" s="58" t="s">
        <v>53</v>
      </c>
      <c r="C70" s="36" t="s">
        <v>175</v>
      </c>
      <c r="D70" s="74">
        <v>44926</v>
      </c>
      <c r="E70" s="58" t="s">
        <v>193</v>
      </c>
      <c r="F70" s="58" t="s">
        <v>191</v>
      </c>
      <c r="G70" s="34"/>
      <c r="H70" s="201"/>
      <c r="I70" s="34"/>
      <c r="J70" s="34"/>
      <c r="K70" s="67"/>
      <c r="L70" s="32" t="s">
        <v>517</v>
      </c>
      <c r="M70" s="198" t="s">
        <v>2389</v>
      </c>
      <c r="N70" s="116" t="s">
        <v>272</v>
      </c>
    </row>
    <row r="71" spans="1:14" ht="15" customHeight="1">
      <c r="A71" s="36" t="s">
        <v>124</v>
      </c>
      <c r="B71" s="58" t="s">
        <v>125</v>
      </c>
      <c r="C71" s="36" t="s">
        <v>170</v>
      </c>
      <c r="D71" s="74">
        <v>44926</v>
      </c>
      <c r="E71" s="58" t="s">
        <v>193</v>
      </c>
      <c r="F71" s="58" t="s">
        <v>191</v>
      </c>
      <c r="G71" s="34">
        <v>10</v>
      </c>
      <c r="H71" s="201">
        <v>2.0000000000000001E-4</v>
      </c>
      <c r="I71" s="34"/>
      <c r="J71" s="34">
        <v>2.0499999999999998</v>
      </c>
      <c r="K71" s="67">
        <v>2</v>
      </c>
      <c r="L71" s="32" t="s">
        <v>2325</v>
      </c>
      <c r="M71" s="198" t="s">
        <v>2389</v>
      </c>
      <c r="N71" s="116" t="s">
        <v>347</v>
      </c>
    </row>
    <row r="72" spans="1:14" ht="15" customHeight="1">
      <c r="A72" s="36" t="s">
        <v>50</v>
      </c>
      <c r="B72" s="58" t="s">
        <v>51</v>
      </c>
      <c r="C72" s="36" t="s">
        <v>172</v>
      </c>
      <c r="D72" s="74">
        <v>44926</v>
      </c>
      <c r="E72" s="58" t="s">
        <v>193</v>
      </c>
      <c r="F72" s="58" t="s">
        <v>191</v>
      </c>
      <c r="G72" s="34">
        <v>3855.4854017700004</v>
      </c>
      <c r="H72" s="201">
        <v>1.6226928490671314E-2</v>
      </c>
      <c r="I72" s="34"/>
      <c r="J72" s="34">
        <v>1.3535971479983122</v>
      </c>
      <c r="K72" s="67">
        <v>11</v>
      </c>
      <c r="L72" s="32" t="s">
        <v>518</v>
      </c>
      <c r="M72" s="198" t="s">
        <v>2389</v>
      </c>
      <c r="N72" s="116" t="s">
        <v>212</v>
      </c>
    </row>
    <row r="73" spans="1:14" ht="15" customHeight="1">
      <c r="A73" s="36" t="s">
        <v>7</v>
      </c>
      <c r="B73" s="58" t="s">
        <v>8</v>
      </c>
      <c r="C73" s="36" t="s">
        <v>170</v>
      </c>
      <c r="D73" s="74">
        <v>44926</v>
      </c>
      <c r="E73" s="58" t="s">
        <v>193</v>
      </c>
      <c r="F73" s="58" t="s">
        <v>191</v>
      </c>
      <c r="G73" s="34">
        <v>1135</v>
      </c>
      <c r="H73" s="201">
        <v>1.9300000000000001E-3</v>
      </c>
      <c r="I73" s="34">
        <v>0</v>
      </c>
      <c r="J73" s="34">
        <v>5.53</v>
      </c>
      <c r="K73" s="67">
        <v>9</v>
      </c>
      <c r="L73" s="32" t="s">
        <v>519</v>
      </c>
      <c r="M73" s="198" t="s">
        <v>2389</v>
      </c>
      <c r="N73" s="116" t="s">
        <v>288</v>
      </c>
    </row>
    <row r="74" spans="1:14" ht="15" customHeight="1">
      <c r="A74" s="36" t="s">
        <v>238</v>
      </c>
      <c r="B74" s="58" t="s">
        <v>239</v>
      </c>
      <c r="C74" s="36" t="s">
        <v>165</v>
      </c>
      <c r="D74" s="74">
        <v>44926</v>
      </c>
      <c r="E74" s="58"/>
      <c r="F74" s="58"/>
      <c r="G74" s="34"/>
      <c r="H74" s="201"/>
      <c r="I74" s="34"/>
      <c r="J74" s="34"/>
      <c r="K74" s="67"/>
      <c r="L74" s="32" t="s">
        <v>520</v>
      </c>
      <c r="M74" s="32" t="s">
        <v>521</v>
      </c>
      <c r="N74" s="116" t="s">
        <v>259</v>
      </c>
    </row>
    <row r="75" spans="1:14" ht="15" customHeight="1">
      <c r="A75" s="36" t="s">
        <v>149</v>
      </c>
      <c r="B75" s="58" t="s">
        <v>376</v>
      </c>
      <c r="C75" s="36" t="s">
        <v>162</v>
      </c>
      <c r="D75" s="74">
        <v>44926</v>
      </c>
      <c r="E75" s="58"/>
      <c r="F75" s="58"/>
      <c r="G75" s="34"/>
      <c r="H75" s="201"/>
      <c r="I75" s="34"/>
      <c r="J75" s="34"/>
      <c r="K75" s="67"/>
      <c r="L75" s="32" t="s">
        <v>522</v>
      </c>
      <c r="M75" s="198" t="s">
        <v>2389</v>
      </c>
      <c r="N75" s="116" t="s">
        <v>226</v>
      </c>
    </row>
    <row r="76" spans="1:14" ht="15" customHeight="1">
      <c r="A76" s="75" t="s">
        <v>4</v>
      </c>
      <c r="B76" s="60" t="s">
        <v>144</v>
      </c>
      <c r="C76" s="36" t="s">
        <v>165</v>
      </c>
      <c r="D76" s="74">
        <v>44926</v>
      </c>
      <c r="E76" s="58" t="s">
        <v>193</v>
      </c>
      <c r="F76" s="58" t="s">
        <v>191</v>
      </c>
      <c r="G76" s="34">
        <v>25.12</v>
      </c>
      <c r="H76" s="201">
        <v>1E-4</v>
      </c>
      <c r="I76" s="34">
        <v>13.4</v>
      </c>
      <c r="J76" s="34">
        <v>6.96</v>
      </c>
      <c r="K76" s="67">
        <v>6</v>
      </c>
      <c r="L76" s="32" t="s">
        <v>2358</v>
      </c>
      <c r="M76" s="198" t="s">
        <v>2389</v>
      </c>
      <c r="N76" s="116" t="s">
        <v>348</v>
      </c>
    </row>
    <row r="77" spans="1:14" ht="15" customHeight="1">
      <c r="A77" s="75" t="s">
        <v>20</v>
      </c>
      <c r="B77" s="60" t="s">
        <v>21</v>
      </c>
      <c r="C77" s="36" t="s">
        <v>173</v>
      </c>
      <c r="D77" s="74">
        <v>44926</v>
      </c>
      <c r="E77" s="58"/>
      <c r="F77" s="58"/>
      <c r="G77" s="34"/>
      <c r="H77" s="201"/>
      <c r="I77" s="34"/>
      <c r="J77" s="34"/>
      <c r="K77" s="67"/>
      <c r="L77" s="32" t="s">
        <v>523</v>
      </c>
      <c r="M77" s="198" t="s">
        <v>2389</v>
      </c>
      <c r="N77" s="116" t="s">
        <v>278</v>
      </c>
    </row>
    <row r="78" spans="1:14" ht="15" customHeight="1">
      <c r="A78" s="75" t="s">
        <v>60</v>
      </c>
      <c r="B78" s="60" t="s">
        <v>377</v>
      </c>
      <c r="C78" s="36" t="s">
        <v>175</v>
      </c>
      <c r="D78" s="74">
        <v>44926</v>
      </c>
      <c r="E78" s="58" t="s">
        <v>193</v>
      </c>
      <c r="F78" s="58" t="s">
        <v>191</v>
      </c>
      <c r="G78" s="34"/>
      <c r="H78" s="201"/>
      <c r="I78" s="34"/>
      <c r="J78" s="34"/>
      <c r="K78" s="67"/>
      <c r="L78" s="32" t="s">
        <v>2326</v>
      </c>
      <c r="M78" s="198" t="s">
        <v>2389</v>
      </c>
      <c r="N78" s="116" t="s">
        <v>273</v>
      </c>
    </row>
    <row r="79" spans="1:14" ht="15" customHeight="1">
      <c r="A79" s="36" t="s">
        <v>88</v>
      </c>
      <c r="B79" s="58" t="s">
        <v>89</v>
      </c>
      <c r="C79" s="36" t="s">
        <v>179</v>
      </c>
      <c r="D79" s="74">
        <v>44926</v>
      </c>
      <c r="E79" s="58" t="s">
        <v>193</v>
      </c>
      <c r="F79" s="58" t="s">
        <v>191</v>
      </c>
      <c r="G79" s="34">
        <v>65</v>
      </c>
      <c r="H79" s="201">
        <v>2E-3</v>
      </c>
      <c r="I79" s="34">
        <v>63</v>
      </c>
      <c r="J79" s="34">
        <v>9.8000000000000007</v>
      </c>
      <c r="K79" s="67">
        <v>1</v>
      </c>
      <c r="L79" s="32" t="s">
        <v>524</v>
      </c>
      <c r="M79" s="198" t="s">
        <v>2389</v>
      </c>
      <c r="N79" s="116" t="s">
        <v>349</v>
      </c>
    </row>
    <row r="80" spans="1:14" ht="15" customHeight="1">
      <c r="A80" s="36" t="s">
        <v>96</v>
      </c>
      <c r="B80" s="58" t="s">
        <v>97</v>
      </c>
      <c r="C80" s="36" t="s">
        <v>162</v>
      </c>
      <c r="D80" s="74">
        <v>44926</v>
      </c>
      <c r="E80" s="58" t="s">
        <v>193</v>
      </c>
      <c r="F80" s="58" t="s">
        <v>191</v>
      </c>
      <c r="G80" s="34">
        <v>93</v>
      </c>
      <c r="H80" s="201">
        <v>8.9999999999999998E-4</v>
      </c>
      <c r="I80" s="34"/>
      <c r="J80" s="34">
        <v>5.01</v>
      </c>
      <c r="K80" s="67">
        <v>6</v>
      </c>
      <c r="L80" s="32" t="s">
        <v>525</v>
      </c>
      <c r="M80" s="198" t="s">
        <v>2389</v>
      </c>
      <c r="N80" s="116" t="s">
        <v>350</v>
      </c>
    </row>
    <row r="81" spans="1:14" ht="15" customHeight="1">
      <c r="A81" s="75" t="s">
        <v>102</v>
      </c>
      <c r="B81" s="60" t="s">
        <v>103</v>
      </c>
      <c r="C81" s="36" t="s">
        <v>162</v>
      </c>
      <c r="D81" s="74">
        <v>44926</v>
      </c>
      <c r="E81" s="58" t="s">
        <v>193</v>
      </c>
      <c r="F81" s="58" t="s">
        <v>191</v>
      </c>
      <c r="G81" s="34">
        <v>92</v>
      </c>
      <c r="H81" s="201">
        <v>1.3010000000000001E-3</v>
      </c>
      <c r="I81" s="34"/>
      <c r="J81" s="34">
        <v>11.22</v>
      </c>
      <c r="K81" s="67">
        <v>2</v>
      </c>
      <c r="L81" s="32" t="s">
        <v>526</v>
      </c>
      <c r="M81" s="198" t="s">
        <v>2389</v>
      </c>
      <c r="N81" s="116" t="s">
        <v>266</v>
      </c>
    </row>
    <row r="82" spans="1:14" ht="15" customHeight="1">
      <c r="A82" s="36" t="s">
        <v>194</v>
      </c>
      <c r="B82" s="58" t="s">
        <v>195</v>
      </c>
      <c r="C82" s="36" t="s">
        <v>163</v>
      </c>
      <c r="D82" s="74">
        <v>44926</v>
      </c>
      <c r="E82" s="58" t="s">
        <v>193</v>
      </c>
      <c r="F82" s="58" t="s">
        <v>191</v>
      </c>
      <c r="G82" s="34"/>
      <c r="H82" s="201"/>
      <c r="I82" s="34"/>
      <c r="J82" s="34"/>
      <c r="K82" s="67"/>
      <c r="L82" s="32" t="s">
        <v>527</v>
      </c>
      <c r="M82" s="32" t="s">
        <v>2359</v>
      </c>
      <c r="N82" s="116" t="s">
        <v>528</v>
      </c>
    </row>
    <row r="83" spans="1:14" ht="15" customHeight="1">
      <c r="A83" s="76" t="s">
        <v>2</v>
      </c>
      <c r="B83" s="65" t="s">
        <v>3</v>
      </c>
      <c r="C83" s="76" t="s">
        <v>164</v>
      </c>
      <c r="D83" s="74">
        <v>44926</v>
      </c>
      <c r="E83" s="58" t="s">
        <v>193</v>
      </c>
      <c r="F83" s="58" t="s">
        <v>191</v>
      </c>
      <c r="G83" s="34">
        <v>0</v>
      </c>
      <c r="H83" s="201">
        <v>0</v>
      </c>
      <c r="I83" s="34"/>
      <c r="J83" s="34"/>
      <c r="K83" s="67">
        <v>0</v>
      </c>
      <c r="L83" s="32" t="s">
        <v>2374</v>
      </c>
      <c r="M83" s="198" t="s">
        <v>2389</v>
      </c>
      <c r="N83" s="189" t="s">
        <v>2375</v>
      </c>
    </row>
    <row r="84" spans="1:14" ht="15" customHeight="1">
      <c r="A84" s="36" t="s">
        <v>129</v>
      </c>
      <c r="B84" s="58" t="s">
        <v>130</v>
      </c>
      <c r="C84" s="36" t="s">
        <v>170</v>
      </c>
      <c r="D84" s="74">
        <v>44926</v>
      </c>
      <c r="E84" s="58" t="s">
        <v>193</v>
      </c>
      <c r="F84" s="58" t="s">
        <v>190</v>
      </c>
      <c r="G84" s="34">
        <v>26672.33</v>
      </c>
      <c r="H84" s="201">
        <v>4.0000000000000002E-4</v>
      </c>
      <c r="I84" s="34">
        <v>0</v>
      </c>
      <c r="J84" s="34">
        <v>2.266</v>
      </c>
      <c r="K84" s="67">
        <v>2</v>
      </c>
      <c r="L84" s="32" t="s">
        <v>530</v>
      </c>
      <c r="M84" s="198" t="s">
        <v>2389</v>
      </c>
      <c r="N84" s="116" t="s">
        <v>289</v>
      </c>
    </row>
    <row r="85" spans="1:14" ht="15" customHeight="1">
      <c r="A85" s="36" t="s">
        <v>243</v>
      </c>
      <c r="B85" s="58" t="s">
        <v>244</v>
      </c>
      <c r="C85" s="36" t="s">
        <v>162</v>
      </c>
      <c r="D85" s="74">
        <v>44926</v>
      </c>
      <c r="E85" s="58"/>
      <c r="F85" s="58"/>
      <c r="G85" s="34"/>
      <c r="H85" s="201"/>
      <c r="I85" s="34"/>
      <c r="J85" s="34"/>
      <c r="K85" s="67"/>
      <c r="L85" s="32" t="s">
        <v>531</v>
      </c>
      <c r="M85" s="198" t="s">
        <v>2389</v>
      </c>
      <c r="N85" s="116" t="s">
        <v>532</v>
      </c>
    </row>
    <row r="86" spans="1:14" ht="15" customHeight="1">
      <c r="A86" s="36" t="s">
        <v>18</v>
      </c>
      <c r="B86" s="58" t="s">
        <v>19</v>
      </c>
      <c r="C86" s="36" t="s">
        <v>162</v>
      </c>
      <c r="D86" s="74">
        <v>44926</v>
      </c>
      <c r="E86" s="58" t="s">
        <v>193</v>
      </c>
      <c r="F86" s="58" t="s">
        <v>191</v>
      </c>
      <c r="G86" s="34"/>
      <c r="H86" s="201"/>
      <c r="I86" s="34"/>
      <c r="J86" s="34"/>
      <c r="K86" s="67"/>
      <c r="L86" s="32" t="s">
        <v>533</v>
      </c>
      <c r="M86" s="198" t="s">
        <v>2389</v>
      </c>
      <c r="N86" s="116" t="s">
        <v>351</v>
      </c>
    </row>
    <row r="87" spans="1:14" ht="15" customHeight="1">
      <c r="A87" s="36" t="s">
        <v>63</v>
      </c>
      <c r="B87" s="58" t="s">
        <v>64</v>
      </c>
      <c r="C87" s="36" t="s">
        <v>171</v>
      </c>
      <c r="D87" s="74">
        <v>44926</v>
      </c>
      <c r="E87" s="58" t="s">
        <v>193</v>
      </c>
      <c r="F87" s="58" t="s">
        <v>191</v>
      </c>
      <c r="G87" s="34"/>
      <c r="H87" s="201"/>
      <c r="I87" s="34"/>
      <c r="J87" s="34"/>
      <c r="K87" s="67"/>
      <c r="L87" s="32" t="s">
        <v>534</v>
      </c>
      <c r="M87" s="198" t="s">
        <v>2389</v>
      </c>
      <c r="N87" s="116" t="s">
        <v>352</v>
      </c>
    </row>
    <row r="88" spans="1:14" ht="15" customHeight="1">
      <c r="A88" s="36" t="s">
        <v>114</v>
      </c>
      <c r="B88" s="58" t="s">
        <v>115</v>
      </c>
      <c r="C88" s="36" t="s">
        <v>172</v>
      </c>
      <c r="D88" s="74">
        <v>44926</v>
      </c>
      <c r="E88" s="58" t="s">
        <v>193</v>
      </c>
      <c r="F88" s="58" t="s">
        <v>191</v>
      </c>
      <c r="G88" s="34">
        <v>0</v>
      </c>
      <c r="H88" s="201">
        <v>0</v>
      </c>
      <c r="I88" s="34">
        <v>0</v>
      </c>
      <c r="J88" s="34">
        <v>0</v>
      </c>
      <c r="K88" s="67">
        <v>0</v>
      </c>
      <c r="L88" s="32" t="s">
        <v>535</v>
      </c>
      <c r="M88" s="198" t="s">
        <v>2389</v>
      </c>
      <c r="N88" s="116" t="s">
        <v>294</v>
      </c>
    </row>
    <row r="89" spans="1:14" ht="15" customHeight="1">
      <c r="A89" s="36" t="s">
        <v>104</v>
      </c>
      <c r="B89" s="58" t="s">
        <v>156</v>
      </c>
      <c r="C89" s="36" t="s">
        <v>162</v>
      </c>
      <c r="D89" s="74">
        <v>44926</v>
      </c>
      <c r="E89" s="58" t="s">
        <v>193</v>
      </c>
      <c r="F89" s="58" t="s">
        <v>191</v>
      </c>
      <c r="G89" s="34">
        <v>10</v>
      </c>
      <c r="H89" s="201">
        <v>9.0000000000000006E-5</v>
      </c>
      <c r="I89" s="34"/>
      <c r="J89" s="34">
        <v>1.17</v>
      </c>
      <c r="K89" s="67">
        <v>2</v>
      </c>
      <c r="L89" s="32" t="s">
        <v>536</v>
      </c>
      <c r="M89" s="198" t="s">
        <v>2389</v>
      </c>
      <c r="N89" s="116" t="s">
        <v>537</v>
      </c>
    </row>
    <row r="90" spans="1:14" ht="15" customHeight="1">
      <c r="A90" s="36" t="s">
        <v>26</v>
      </c>
      <c r="B90" s="58" t="s">
        <v>27</v>
      </c>
      <c r="C90" s="36" t="s">
        <v>173</v>
      </c>
      <c r="D90" s="74">
        <v>44926</v>
      </c>
      <c r="E90" s="58" t="s">
        <v>193</v>
      </c>
      <c r="F90" s="58" t="s">
        <v>191</v>
      </c>
      <c r="G90" s="34">
        <v>0</v>
      </c>
      <c r="H90" s="201">
        <v>0</v>
      </c>
      <c r="I90" s="34">
        <v>0</v>
      </c>
      <c r="J90" s="34">
        <v>0</v>
      </c>
      <c r="K90" s="67">
        <v>0</v>
      </c>
      <c r="L90" s="32" t="s">
        <v>538</v>
      </c>
      <c r="M90" s="32" t="s">
        <v>539</v>
      </c>
      <c r="N90" s="116" t="s">
        <v>279</v>
      </c>
    </row>
    <row r="91" spans="1:14" ht="15" customHeight="1">
      <c r="A91" s="75" t="s">
        <v>36</v>
      </c>
      <c r="B91" s="60" t="s">
        <v>37</v>
      </c>
      <c r="C91" s="36" t="s">
        <v>167</v>
      </c>
      <c r="D91" s="74">
        <v>44926</v>
      </c>
      <c r="E91" s="58" t="s">
        <v>193</v>
      </c>
      <c r="F91" s="58" t="s">
        <v>191</v>
      </c>
      <c r="G91" s="34">
        <v>10</v>
      </c>
      <c r="H91" s="201">
        <v>6.9999999999999999E-4</v>
      </c>
      <c r="I91" s="34"/>
      <c r="J91" s="34">
        <v>3</v>
      </c>
      <c r="K91" s="67">
        <v>1</v>
      </c>
      <c r="L91" s="32" t="s">
        <v>2360</v>
      </c>
      <c r="M91" s="198" t="s">
        <v>2389</v>
      </c>
      <c r="N91" s="116" t="s">
        <v>540</v>
      </c>
    </row>
    <row r="92" spans="1:14" ht="15" customHeight="1">
      <c r="A92" s="75" t="s">
        <v>209</v>
      </c>
      <c r="B92" s="60" t="s">
        <v>210</v>
      </c>
      <c r="C92" s="36" t="s">
        <v>166</v>
      </c>
      <c r="D92" s="74">
        <v>44926</v>
      </c>
      <c r="E92" s="58" t="s">
        <v>193</v>
      </c>
      <c r="F92" s="58" t="s">
        <v>191</v>
      </c>
      <c r="G92" s="34">
        <v>55</v>
      </c>
      <c r="H92" s="201">
        <v>1.7996676720288846E-9</v>
      </c>
      <c r="I92" s="34">
        <v>0</v>
      </c>
      <c r="J92" s="34">
        <v>2.5</v>
      </c>
      <c r="K92" s="67">
        <v>5</v>
      </c>
      <c r="L92" s="32" t="s">
        <v>2361</v>
      </c>
      <c r="M92" s="32" t="s">
        <v>2362</v>
      </c>
      <c r="N92" s="116" t="s">
        <v>353</v>
      </c>
    </row>
    <row r="93" spans="1:14" ht="15" customHeight="1">
      <c r="A93" s="75" t="s">
        <v>73</v>
      </c>
      <c r="B93" s="60" t="s">
        <v>74</v>
      </c>
      <c r="C93" s="36" t="s">
        <v>173</v>
      </c>
      <c r="D93" s="74">
        <v>44926</v>
      </c>
      <c r="E93" s="58" t="s">
        <v>193</v>
      </c>
      <c r="F93" s="58" t="s">
        <v>192</v>
      </c>
      <c r="G93" s="34">
        <v>0</v>
      </c>
      <c r="H93" s="201">
        <v>0</v>
      </c>
      <c r="I93" s="34">
        <v>0</v>
      </c>
      <c r="J93" s="34">
        <v>0</v>
      </c>
      <c r="K93" s="67">
        <v>0</v>
      </c>
      <c r="L93" s="32" t="s">
        <v>541</v>
      </c>
      <c r="M93" s="32" t="s">
        <v>542</v>
      </c>
      <c r="N93" s="116" t="s">
        <v>280</v>
      </c>
    </row>
    <row r="94" spans="1:14" ht="15" customHeight="1">
      <c r="A94" s="36" t="s">
        <v>120</v>
      </c>
      <c r="B94" s="58" t="s">
        <v>251</v>
      </c>
      <c r="C94" s="36" t="s">
        <v>171</v>
      </c>
      <c r="D94" s="74">
        <v>44926</v>
      </c>
      <c r="E94" s="58"/>
      <c r="F94" s="58"/>
      <c r="G94" s="34"/>
      <c r="H94" s="201"/>
      <c r="I94" s="34"/>
      <c r="J94" s="34"/>
      <c r="K94" s="67"/>
      <c r="L94" s="32" t="s">
        <v>543</v>
      </c>
      <c r="M94" s="198" t="s">
        <v>2389</v>
      </c>
      <c r="N94" s="116" t="s">
        <v>282</v>
      </c>
    </row>
    <row r="95" spans="1:14" ht="15" customHeight="1">
      <c r="A95" s="36" t="s">
        <v>197</v>
      </c>
      <c r="B95" s="58" t="s">
        <v>254</v>
      </c>
      <c r="C95" s="36" t="s">
        <v>176</v>
      </c>
      <c r="D95" s="74">
        <v>44926</v>
      </c>
      <c r="E95" s="58"/>
      <c r="F95" s="58"/>
      <c r="G95" s="34"/>
      <c r="H95" s="201"/>
      <c r="I95" s="34"/>
      <c r="J95" s="34"/>
      <c r="K95" s="67"/>
      <c r="L95" s="32" t="s">
        <v>544</v>
      </c>
      <c r="M95" s="198" t="s">
        <v>2389</v>
      </c>
      <c r="N95" s="116" t="s">
        <v>292</v>
      </c>
    </row>
    <row r="96" spans="1:14" ht="15" customHeight="1">
      <c r="A96" s="75" t="s">
        <v>92</v>
      </c>
      <c r="B96" s="60" t="s">
        <v>93</v>
      </c>
      <c r="C96" s="36" t="s">
        <v>174</v>
      </c>
      <c r="D96" s="74">
        <v>44926</v>
      </c>
      <c r="E96" s="58" t="s">
        <v>193</v>
      </c>
      <c r="F96" s="58" t="s">
        <v>191</v>
      </c>
      <c r="G96" s="34">
        <v>90</v>
      </c>
      <c r="H96" s="201">
        <v>1.6999999999999999E-3</v>
      </c>
      <c r="I96" s="34"/>
      <c r="J96" s="34">
        <v>2.36</v>
      </c>
      <c r="K96" s="67">
        <v>3</v>
      </c>
      <c r="L96" s="32" t="s">
        <v>545</v>
      </c>
      <c r="M96" s="198" t="s">
        <v>2389</v>
      </c>
      <c r="N96" s="116" t="s">
        <v>258</v>
      </c>
    </row>
    <row r="97" spans="1:14" ht="15" customHeight="1">
      <c r="A97" s="36" t="s">
        <v>34</v>
      </c>
      <c r="B97" s="58" t="s">
        <v>35</v>
      </c>
      <c r="C97" s="36" t="s">
        <v>174</v>
      </c>
      <c r="D97" s="74">
        <v>44926</v>
      </c>
      <c r="E97" s="58" t="s">
        <v>193</v>
      </c>
      <c r="F97" s="58" t="s">
        <v>191</v>
      </c>
      <c r="G97" s="34">
        <v>7.49</v>
      </c>
      <c r="H97" s="201">
        <v>2.0000000000000001E-4</v>
      </c>
      <c r="I97" s="34"/>
      <c r="J97" s="34">
        <v>5.76</v>
      </c>
      <c r="K97" s="67">
        <v>3</v>
      </c>
      <c r="L97" s="32" t="s">
        <v>546</v>
      </c>
      <c r="M97" s="198" t="s">
        <v>2389</v>
      </c>
      <c r="N97" s="116" t="s">
        <v>309</v>
      </c>
    </row>
    <row r="98" spans="1:14" ht="15" customHeight="1">
      <c r="A98" s="36" t="s">
        <v>84</v>
      </c>
      <c r="B98" s="58" t="s">
        <v>85</v>
      </c>
      <c r="C98" s="36" t="s">
        <v>179</v>
      </c>
      <c r="D98" s="74">
        <v>44926</v>
      </c>
      <c r="E98" s="58" t="s">
        <v>193</v>
      </c>
      <c r="F98" s="58" t="s">
        <v>191</v>
      </c>
      <c r="G98" s="34">
        <v>15671.6</v>
      </c>
      <c r="H98" s="201">
        <v>4.0000000000000003E-5</v>
      </c>
      <c r="I98" s="34"/>
      <c r="J98" s="34">
        <v>18.05</v>
      </c>
      <c r="K98" s="67">
        <v>1</v>
      </c>
      <c r="L98" s="32" t="s">
        <v>547</v>
      </c>
      <c r="M98" s="198" t="s">
        <v>2389</v>
      </c>
      <c r="N98" s="116" t="s">
        <v>2386</v>
      </c>
    </row>
    <row r="99" spans="1:14" ht="15" customHeight="1">
      <c r="A99" s="36" t="s">
        <v>45</v>
      </c>
      <c r="B99" s="58" t="s">
        <v>378</v>
      </c>
      <c r="C99" s="36" t="s">
        <v>179</v>
      </c>
      <c r="D99" s="74">
        <v>44926</v>
      </c>
      <c r="E99" s="58" t="s">
        <v>193</v>
      </c>
      <c r="F99" s="58" t="s">
        <v>191</v>
      </c>
      <c r="G99" s="34"/>
      <c r="H99" s="201"/>
      <c r="I99" s="34"/>
      <c r="J99" s="34"/>
      <c r="K99" s="67"/>
      <c r="L99" s="32" t="s">
        <v>548</v>
      </c>
      <c r="M99" s="198" t="s">
        <v>2389</v>
      </c>
      <c r="N99" s="116" t="s">
        <v>199</v>
      </c>
    </row>
    <row r="100" spans="1:14" ht="15" customHeight="1">
      <c r="A100" s="75" t="s">
        <v>126</v>
      </c>
      <c r="B100" s="60" t="s">
        <v>379</v>
      </c>
      <c r="C100" s="36" t="s">
        <v>179</v>
      </c>
      <c r="D100" s="74">
        <v>44926</v>
      </c>
      <c r="E100" s="58" t="s">
        <v>193</v>
      </c>
      <c r="F100" s="58" t="s">
        <v>191</v>
      </c>
      <c r="G100" s="34">
        <v>3351</v>
      </c>
      <c r="H100" s="201">
        <v>1.23E-2</v>
      </c>
      <c r="I100" s="34"/>
      <c r="J100" s="34">
        <v>1.8</v>
      </c>
      <c r="K100" s="67">
        <v>13</v>
      </c>
      <c r="L100" s="32" t="s">
        <v>549</v>
      </c>
      <c r="M100" s="198" t="s">
        <v>2389</v>
      </c>
      <c r="N100" s="116" t="s">
        <v>281</v>
      </c>
    </row>
    <row r="101" spans="1:14" ht="15" customHeight="1">
      <c r="A101" s="36" t="s">
        <v>32</v>
      </c>
      <c r="B101" s="58" t="s">
        <v>33</v>
      </c>
      <c r="C101" s="36" t="s">
        <v>162</v>
      </c>
      <c r="D101" s="74">
        <v>44926</v>
      </c>
      <c r="E101" s="58"/>
      <c r="F101" s="58"/>
      <c r="G101" s="34"/>
      <c r="H101" s="201"/>
      <c r="I101" s="34"/>
      <c r="J101" s="34"/>
      <c r="K101" s="67"/>
      <c r="L101" s="32" t="s">
        <v>550</v>
      </c>
      <c r="M101" s="198" t="s">
        <v>2389</v>
      </c>
      <c r="N101" s="116" t="s">
        <v>551</v>
      </c>
    </row>
    <row r="102" spans="1:14" ht="15" customHeight="1">
      <c r="A102" s="75" t="s">
        <v>54</v>
      </c>
      <c r="B102" s="60" t="s">
        <v>55</v>
      </c>
      <c r="C102" s="36" t="s">
        <v>163</v>
      </c>
      <c r="D102" s="74">
        <v>44926</v>
      </c>
      <c r="E102" s="58"/>
      <c r="F102" s="58"/>
      <c r="G102" s="34"/>
      <c r="H102" s="201"/>
      <c r="I102" s="34"/>
      <c r="J102" s="34"/>
      <c r="K102" s="67"/>
      <c r="L102" s="32" t="s">
        <v>552</v>
      </c>
      <c r="M102" s="198" t="s">
        <v>2389</v>
      </c>
      <c r="N102" s="116" t="s">
        <v>298</v>
      </c>
    </row>
    <row r="103" spans="1:14" ht="15" customHeight="1">
      <c r="A103" s="75" t="s">
        <v>121</v>
      </c>
      <c r="B103" s="60" t="s">
        <v>160</v>
      </c>
      <c r="C103" s="36" t="s">
        <v>165</v>
      </c>
      <c r="D103" s="74">
        <v>44926</v>
      </c>
      <c r="E103" s="58"/>
      <c r="F103" s="58"/>
      <c r="G103" s="34"/>
      <c r="H103" s="201"/>
      <c r="I103" s="34"/>
      <c r="J103" s="34"/>
      <c r="K103" s="67"/>
      <c r="L103" s="32" t="s">
        <v>553</v>
      </c>
      <c r="M103" s="198" t="s">
        <v>2389</v>
      </c>
      <c r="N103" s="116" t="s">
        <v>261</v>
      </c>
    </row>
    <row r="104" spans="1:14" ht="15" customHeight="1">
      <c r="A104" s="36" t="s">
        <v>147</v>
      </c>
      <c r="B104" s="58" t="s">
        <v>148</v>
      </c>
      <c r="C104" s="36" t="s">
        <v>162</v>
      </c>
      <c r="D104" s="74">
        <v>44926</v>
      </c>
      <c r="E104" s="58"/>
      <c r="F104" s="58"/>
      <c r="G104" s="34"/>
      <c r="H104" s="201"/>
      <c r="I104" s="34"/>
      <c r="J104" s="34"/>
      <c r="K104" s="67"/>
      <c r="L104" s="32" t="s">
        <v>554</v>
      </c>
      <c r="M104" s="198" t="s">
        <v>2389</v>
      </c>
      <c r="N104" s="116" t="s">
        <v>268</v>
      </c>
    </row>
    <row r="105" spans="1:14" ht="15" customHeight="1">
      <c r="A105" s="36" t="s">
        <v>40</v>
      </c>
      <c r="B105" s="58" t="s">
        <v>41</v>
      </c>
      <c r="C105" s="36" t="s">
        <v>175</v>
      </c>
      <c r="D105" s="74">
        <v>44926</v>
      </c>
      <c r="E105" s="58" t="s">
        <v>193</v>
      </c>
      <c r="F105" s="58" t="s">
        <v>191</v>
      </c>
      <c r="G105" s="34"/>
      <c r="H105" s="201"/>
      <c r="I105" s="34"/>
      <c r="J105" s="34"/>
      <c r="K105" s="67"/>
      <c r="L105" s="32" t="s">
        <v>2387</v>
      </c>
      <c r="M105" s="32" t="s">
        <v>2388</v>
      </c>
      <c r="N105" s="116" t="s">
        <v>277</v>
      </c>
    </row>
    <row r="106" spans="1:14" ht="15" customHeight="1">
      <c r="A106" s="75" t="s">
        <v>58</v>
      </c>
      <c r="B106" s="60" t="s">
        <v>59</v>
      </c>
      <c r="C106" s="36" t="s">
        <v>170</v>
      </c>
      <c r="D106" s="74">
        <v>44926</v>
      </c>
      <c r="E106" s="58" t="s">
        <v>193</v>
      </c>
      <c r="F106" s="58" t="s">
        <v>191</v>
      </c>
      <c r="G106" s="34">
        <v>2287.1</v>
      </c>
      <c r="H106" s="201">
        <v>9.4999999999999998E-3</v>
      </c>
      <c r="I106" s="34">
        <v>0</v>
      </c>
      <c r="J106" s="34">
        <v>3.28</v>
      </c>
      <c r="K106" s="67">
        <v>12</v>
      </c>
      <c r="L106" s="32" t="s">
        <v>555</v>
      </c>
      <c r="M106" s="32" t="s">
        <v>2327</v>
      </c>
      <c r="N106" s="116" t="s">
        <v>290</v>
      </c>
    </row>
    <row r="107" spans="1:14" ht="15" customHeight="1">
      <c r="A107" s="75" t="s">
        <v>308</v>
      </c>
      <c r="B107" s="60" t="s">
        <v>95</v>
      </c>
      <c r="C107" s="36" t="s">
        <v>174</v>
      </c>
      <c r="D107" s="74">
        <v>44926</v>
      </c>
      <c r="E107" s="58" t="s">
        <v>193</v>
      </c>
      <c r="F107" s="58" t="s">
        <v>191</v>
      </c>
      <c r="G107" s="34">
        <v>0</v>
      </c>
      <c r="H107" s="201">
        <v>0</v>
      </c>
      <c r="I107" s="34">
        <v>0</v>
      </c>
      <c r="J107" s="34">
        <v>0</v>
      </c>
      <c r="K107" s="67">
        <v>0</v>
      </c>
      <c r="L107" s="32" t="s">
        <v>556</v>
      </c>
      <c r="M107" s="32" t="s">
        <v>2328</v>
      </c>
      <c r="N107" s="116" t="s">
        <v>221</v>
      </c>
    </row>
    <row r="108" spans="1:14" ht="15" customHeight="1">
      <c r="A108" s="36" t="s">
        <v>16</v>
      </c>
      <c r="B108" s="58" t="s">
        <v>17</v>
      </c>
      <c r="C108" s="36" t="s">
        <v>162</v>
      </c>
      <c r="D108" s="74">
        <v>44926</v>
      </c>
      <c r="E108" s="58" t="s">
        <v>193</v>
      </c>
      <c r="F108" s="58" t="s">
        <v>191</v>
      </c>
      <c r="G108" s="34">
        <v>0.1</v>
      </c>
      <c r="H108" s="201">
        <v>0</v>
      </c>
      <c r="I108" s="34"/>
      <c r="J108" s="34">
        <v>3</v>
      </c>
      <c r="K108" s="67">
        <v>2</v>
      </c>
      <c r="L108" s="32" t="s">
        <v>2329</v>
      </c>
      <c r="M108" s="198" t="s">
        <v>2389</v>
      </c>
      <c r="N108" s="116" t="s">
        <v>2330</v>
      </c>
    </row>
    <row r="109" spans="1:14" ht="15" customHeight="1">
      <c r="A109" s="75"/>
      <c r="B109" s="60"/>
      <c r="C109" s="36"/>
      <c r="D109" s="74"/>
      <c r="E109" s="58"/>
      <c r="F109" s="58"/>
      <c r="G109" s="34"/>
      <c r="H109" s="31"/>
      <c r="I109" s="31"/>
      <c r="J109" s="31"/>
      <c r="K109" s="31"/>
      <c r="L109" s="32"/>
      <c r="M109" s="32"/>
    </row>
    <row r="110" spans="1:14" ht="15" customHeight="1">
      <c r="A110" s="36"/>
      <c r="C110" s="36"/>
      <c r="D110" s="74"/>
      <c r="E110" s="58"/>
      <c r="F110" s="58"/>
      <c r="G110" s="31"/>
      <c r="H110" s="31"/>
      <c r="I110" s="31"/>
      <c r="J110" s="31"/>
      <c r="K110" s="31"/>
      <c r="L110" s="32"/>
      <c r="M110" s="32"/>
    </row>
    <row r="111" spans="1:14" ht="15" customHeight="1">
      <c r="A111" s="36"/>
      <c r="C111" s="36"/>
      <c r="D111" s="74"/>
      <c r="E111" s="58"/>
      <c r="F111" s="58"/>
      <c r="G111" s="31"/>
      <c r="H111" s="31"/>
      <c r="I111" s="31"/>
      <c r="J111" s="31"/>
      <c r="K111" s="31"/>
      <c r="L111" s="32"/>
      <c r="M111" s="32"/>
    </row>
    <row r="112" spans="1:14" ht="15" customHeight="1">
      <c r="A112" s="58"/>
      <c r="C112" s="36"/>
      <c r="D112" s="74"/>
      <c r="E112" s="58"/>
      <c r="F112" s="58"/>
      <c r="G112" s="31"/>
      <c r="H112" s="31"/>
      <c r="I112" s="31"/>
      <c r="J112" s="31"/>
      <c r="K112" s="31"/>
      <c r="L112" s="32"/>
      <c r="M112" s="32"/>
    </row>
    <row r="113" spans="1:15" ht="14.5" customHeight="1">
      <c r="B113" s="33"/>
      <c r="C113" s="27"/>
      <c r="D113" s="22"/>
      <c r="G113" s="31"/>
      <c r="H113" s="31"/>
      <c r="I113" s="31"/>
      <c r="J113" s="31"/>
      <c r="K113" s="31"/>
      <c r="L113" s="32"/>
      <c r="M113" s="32"/>
      <c r="O113" s="28" t="s">
        <v>208</v>
      </c>
    </row>
    <row r="114" spans="1:15" ht="14.5" customHeight="1">
      <c r="B114" s="33"/>
      <c r="C114" s="27"/>
      <c r="D114" s="22"/>
      <c r="G114" s="31"/>
      <c r="H114" s="31"/>
      <c r="I114" s="31"/>
      <c r="J114" s="31"/>
      <c r="K114" s="31"/>
      <c r="L114" s="32"/>
      <c r="M114" s="32"/>
      <c r="N114" s="72"/>
      <c r="O114" s="28" t="s">
        <v>208</v>
      </c>
    </row>
    <row r="115" spans="1:15" ht="14.5" customHeight="1">
      <c r="B115" s="33"/>
      <c r="C115" s="27"/>
      <c r="D115" s="22"/>
      <c r="G115" s="31"/>
      <c r="H115" s="31"/>
      <c r="I115" s="31"/>
      <c r="J115" s="31"/>
      <c r="K115" s="31"/>
      <c r="L115" s="32"/>
      <c r="M115" s="32"/>
      <c r="O115" s="28" t="s">
        <v>208</v>
      </c>
    </row>
    <row r="116" spans="1:15" ht="14.5" customHeight="1">
      <c r="B116" s="33"/>
      <c r="C116" s="27"/>
      <c r="D116" s="22"/>
      <c r="G116" s="31"/>
      <c r="H116" s="31"/>
      <c r="I116" s="31"/>
      <c r="J116" s="31"/>
      <c r="K116" s="31"/>
      <c r="L116" s="32"/>
      <c r="M116" s="32"/>
      <c r="O116" s="28" t="s">
        <v>208</v>
      </c>
    </row>
    <row r="117" spans="1:15" ht="14.5" customHeight="1">
      <c r="A117" s="54"/>
      <c r="B117" s="55"/>
      <c r="C117" s="27"/>
      <c r="D117" s="22"/>
      <c r="G117" s="31"/>
      <c r="H117" s="31"/>
      <c r="I117" s="31"/>
      <c r="J117" s="31"/>
      <c r="K117" s="31"/>
      <c r="L117" s="32"/>
      <c r="M117" s="32"/>
      <c r="O117" s="28" t="s">
        <v>208</v>
      </c>
    </row>
    <row r="118" spans="1:15" ht="14.5" customHeight="1">
      <c r="A118" s="28"/>
      <c r="B118" s="33"/>
      <c r="C118" s="27"/>
      <c r="D118" s="22"/>
      <c r="G118" s="35"/>
      <c r="H118" s="35"/>
      <c r="I118" s="35"/>
      <c r="J118" s="35"/>
      <c r="K118" s="35"/>
      <c r="L118" s="32"/>
      <c r="M118" s="32"/>
    </row>
    <row r="119" spans="1:15">
      <c r="A119" s="62"/>
      <c r="B119" s="65"/>
      <c r="C119" s="64"/>
      <c r="D119" s="64"/>
      <c r="E119" s="66"/>
      <c r="F119" s="66"/>
      <c r="G119" s="67"/>
      <c r="H119" s="67"/>
      <c r="I119" s="67"/>
      <c r="J119" s="67"/>
      <c r="K119" s="67"/>
      <c r="L119" s="64"/>
      <c r="M119" s="64"/>
      <c r="N119" s="63"/>
    </row>
    <row r="120" spans="1:15">
      <c r="A120" s="62"/>
      <c r="B120" s="65"/>
      <c r="C120" s="64"/>
      <c r="D120" s="64"/>
      <c r="E120" s="66"/>
      <c r="F120" s="66"/>
      <c r="G120" s="67"/>
      <c r="H120" s="67"/>
      <c r="I120" s="67"/>
      <c r="J120" s="67"/>
      <c r="K120" s="67"/>
      <c r="L120" s="64"/>
      <c r="M120" s="64"/>
      <c r="N120" s="63"/>
    </row>
    <row r="123" spans="1:15" hidden="1">
      <c r="B123" s="58">
        <v>1</v>
      </c>
      <c r="C123" s="28">
        <f>B123+1</f>
        <v>2</v>
      </c>
      <c r="D123" s="28">
        <f t="shared" ref="D123:F123" si="0">C123+1</f>
        <v>3</v>
      </c>
      <c r="E123" s="28">
        <f t="shared" si="0"/>
        <v>4</v>
      </c>
      <c r="F123" s="28">
        <f t="shared" si="0"/>
        <v>5</v>
      </c>
      <c r="G123" s="37">
        <f>F123+1</f>
        <v>6</v>
      </c>
      <c r="H123" s="37">
        <f>G123+1</f>
        <v>7</v>
      </c>
      <c r="I123" s="37">
        <v>8</v>
      </c>
      <c r="J123" s="37">
        <v>9</v>
      </c>
      <c r="K123" s="37">
        <v>10</v>
      </c>
      <c r="L123" s="28">
        <v>11</v>
      </c>
      <c r="M123" s="28">
        <v>12</v>
      </c>
      <c r="N123" s="28">
        <v>13</v>
      </c>
      <c r="O123" s="28">
        <v>14</v>
      </c>
    </row>
    <row r="133" ht="29.25" customHeight="1"/>
  </sheetData>
  <sheetProtection algorithmName="SHA-512" hashValue="xbD6WZQuQgmgFX1ZKiOzi3M7Q738l1sfVLgM3HRdlIBTPM30sNVFBRTEFWiWzMQiWAfBDTdoFA/dD4ffuNJbJw==" saltValue="JBDxk6TGGB+n8SjiZqd7CQ==" spinCount="100000" sheet="1" objects="1" scenarios="1" autoFilter="0"/>
  <autoFilter ref="A1:O108" xr:uid="{95A282AA-2334-4A27-86D1-1BE08122C70C}"/>
  <hyperlinks>
    <hyperlink ref="N2" r:id="rId1" xr:uid="{2099994A-3910-43F1-BA6A-80BD451B47E9}"/>
    <hyperlink ref="N3" r:id="rId2" xr:uid="{685FE5FE-0240-4570-A369-B2D7E2C0E049}"/>
    <hyperlink ref="N4" r:id="rId3" xr:uid="{C765585E-50FB-4A4A-A39B-E8D492B50F2B}"/>
    <hyperlink ref="N5" r:id="rId4" xr:uid="{047DA8C0-E5D2-44B3-92EB-1EBA316CABD9}"/>
    <hyperlink ref="N6" r:id="rId5" location="pillar-iii-disclosures" xr:uid="{BE40529B-3F1A-4519-B32C-4539BC621C8C}"/>
    <hyperlink ref="N7" r:id="rId6" xr:uid="{2C51EE40-93E5-444F-89DC-24FC0E3AEEAC}"/>
    <hyperlink ref="N8" r:id="rId7" xr:uid="{FCFA8154-B50B-41E9-B057-59FC8C8587FF}"/>
    <hyperlink ref="N9" r:id="rId8" xr:uid="{838230E9-43EC-486E-AAF2-7FF31BA5911D}"/>
    <hyperlink ref="N10" r:id="rId9" xr:uid="{819F5BC3-710F-4A09-A680-129E543C002E}"/>
    <hyperlink ref="N12" r:id="rId10" xr:uid="{69DE9B99-E6CD-4BC9-BCC7-105B0414E59A}"/>
    <hyperlink ref="N11" r:id="rId11" xr:uid="{84D365C9-D5A1-4046-BB9E-7D7A8E4447B6}"/>
    <hyperlink ref="N13" r:id="rId12" xr:uid="{44D44E5B-D2A2-49CD-96FA-E54BC97BAE85}"/>
    <hyperlink ref="N14" r:id="rId13" location="item-2" xr:uid="{E4760C1C-FFB0-497C-ADA8-4291FCD3A150}"/>
    <hyperlink ref="N15" r:id="rId14" xr:uid="{3C2892B7-D92C-44A2-B353-625A0E7297BA}"/>
    <hyperlink ref="N16" r:id="rId15" xr:uid="{A650ED94-6454-4D0A-80E0-06C913EB6957}"/>
    <hyperlink ref="N18" r:id="rId16" xr:uid="{F2B42FF3-F04C-45C7-B872-C84A08D3FBA2}"/>
    <hyperlink ref="N17" r:id="rId17" xr:uid="{B0D9F0A7-82F6-40F2-9BE0-33C7A6718FA9}"/>
    <hyperlink ref="N19" r:id="rId18" location="2022" xr:uid="{8043A447-9972-414F-9BFD-580972CF0907}"/>
    <hyperlink ref="N20" r:id="rId19" xr:uid="{ED62685D-E714-4DBA-9B06-D3EBD253B95D}"/>
    <hyperlink ref="N21" r:id="rId20" xr:uid="{416613BB-1619-41E8-A260-3F092DFEB510}"/>
    <hyperlink ref="N22" r:id="rId21" xr:uid="{98172506-7240-42F7-BB96-F27BC6A783A9}"/>
    <hyperlink ref="N23" r:id="rId22" xr:uid="{2DD3FA7A-3512-4010-9C65-A32E23EB8A69}"/>
    <hyperlink ref="N25" r:id="rId23" xr:uid="{CA8CD3F1-4AD5-4BA0-8250-141EF84B00BA}"/>
    <hyperlink ref="N26" r:id="rId24" xr:uid="{1EDE7C1F-DAEE-4FD1-A4D4-6A4BBAA9736E}"/>
    <hyperlink ref="N27" r:id="rId25" xr:uid="{1EB100AC-66C2-4E53-833A-BBF773ECBD7C}"/>
    <hyperlink ref="N24" r:id="rId26" location="pillar-iii-disclosures-report" xr:uid="{9505FF71-65BF-4A6B-BD9D-8419394E6107}"/>
    <hyperlink ref="N28" r:id="rId27" xr:uid="{0A31FC93-2007-4649-8979-D5C41AEB6EDB}"/>
    <hyperlink ref="N29" r:id="rId28" xr:uid="{ABC724B7-49D2-4293-AFB7-CAD852825DF0}"/>
    <hyperlink ref="N30" r:id="rId29" xr:uid="{F4AA91FB-FF31-4359-9571-729BB9FBBD14}"/>
    <hyperlink ref="N31" r:id="rId30" xr:uid="{570E4F3C-56CA-41E0-ADEC-283421EE6C4B}"/>
    <hyperlink ref="N32" r:id="rId31" xr:uid="{2EE8B125-710C-44A4-AAD1-0B774983B641}"/>
    <hyperlink ref="N34" r:id="rId32" xr:uid="{0FCFE67E-3302-4ED3-9780-BC83338FB990}"/>
    <hyperlink ref="N33" r:id="rId33" xr:uid="{6DB16019-701D-40B4-8385-3092CADD24BE}"/>
    <hyperlink ref="N35" r:id="rId34" xr:uid="{4E952634-D6F8-422C-9AC3-CB77AB50AE21}"/>
    <hyperlink ref="N36" r:id="rId35" xr:uid="{3B9F9661-14FC-44A6-994A-718CDE3960D6}"/>
    <hyperlink ref="N37" r:id="rId36" xr:uid="{BB5D8B0A-6B6E-40CF-838F-C91C3F94C3D5}"/>
    <hyperlink ref="N38" r:id="rId37" xr:uid="{B1D7F183-87F2-4AC9-B161-706D763DCC81}"/>
    <hyperlink ref="N39" r:id="rId38" xr:uid="{85155DD5-AF13-48EF-B619-6482FA86796A}"/>
    <hyperlink ref="N40" r:id="rId39" xr:uid="{9FE36D70-2FCA-4FC7-BFA3-FB8F28B4DBBC}"/>
    <hyperlink ref="N41" r:id="rId40" xr:uid="{583B0FF4-86F1-429D-8B07-32C034C0395D}"/>
    <hyperlink ref="N42" r:id="rId41" xr:uid="{CA9C0F86-6563-448C-B703-40A3A2257532}"/>
    <hyperlink ref="N43" r:id="rId42" xr:uid="{1E98FFEA-6FF5-4C1A-8AA1-1E899D6AF108}"/>
    <hyperlink ref="N44" r:id="rId43" xr:uid="{A08CE4CD-0370-4577-8EAC-FDD32595D2AA}"/>
    <hyperlink ref="N45" r:id="rId44" xr:uid="{2EAE4B94-8396-4D8F-A17A-7A5BAADCEC93}"/>
    <hyperlink ref="N46" r:id="rId45" xr:uid="{C89C7B61-FA04-4C60-9D79-0A53A4ADF9C0}"/>
    <hyperlink ref="N47" r:id="rId46" xr:uid="{73B7D9AD-4296-4448-BF84-56B036FB6C75}"/>
    <hyperlink ref="N48" r:id="rId47" xr:uid="{DB7EF537-A55C-4636-A89E-EFE1129F16CB}"/>
    <hyperlink ref="N49" r:id="rId48" xr:uid="{E94CDB01-6108-44CF-AA71-AAE33650B38E}"/>
    <hyperlink ref="N50" r:id="rId49" xr:uid="{BCF290D7-C88B-4BBA-A928-45F0B905B2B2}"/>
    <hyperlink ref="N51" r:id="rId50" xr:uid="{1BDCE2D6-4FD9-4D5F-9DFF-4348C301D374}"/>
    <hyperlink ref="N52" r:id="rId51" xr:uid="{23EF64ED-BDB8-4661-8060-F806658378FC}"/>
    <hyperlink ref="N53" r:id="rId52" xr:uid="{400E301F-4EB9-4F3D-907A-B87F6112F32F}"/>
    <hyperlink ref="N54" r:id="rId53" xr:uid="{D7FECBDB-650B-460A-80FB-2D94F80DB9BF}"/>
    <hyperlink ref="N55" r:id="rId54" xr:uid="{E2C1B5C2-2985-48DD-93A7-01F7C3932AF9}"/>
    <hyperlink ref="N56" r:id="rId55" xr:uid="{ED910226-C3A3-4813-BAA2-030E62D7F7A2}"/>
    <hyperlink ref="N57" r:id="rId56" xr:uid="{44CE8A76-CA62-4D6C-A2BE-BA1F16915E3B}"/>
    <hyperlink ref="N58" r:id="rId57" xr:uid="{E8EC6309-59C4-4611-9916-36118FAFE001}"/>
    <hyperlink ref="N59" r:id="rId58" xr:uid="{0595C7C5-FF01-4EE8-A500-ADEF4A2C7259}"/>
    <hyperlink ref="N60" r:id="rId59" xr:uid="{918F7E78-C122-47DA-B66F-4E2B127A7896}"/>
    <hyperlink ref="N61" r:id="rId60" xr:uid="{A665E19E-A939-4F1B-9E30-445A568C65FD}"/>
    <hyperlink ref="N62" r:id="rId61" xr:uid="{80234BE8-C358-4133-82BC-A98881F55F31}"/>
    <hyperlink ref="N63" r:id="rId62" xr:uid="{90458A9E-5062-4625-9937-16ACA5710BF6}"/>
    <hyperlink ref="N64" r:id="rId63" xr:uid="{7549B776-785E-42B2-BF64-80FE8397C030}"/>
    <hyperlink ref="N65" r:id="rId64" xr:uid="{C642C6ED-762A-4765-8FB5-0E69BD0ED51B}"/>
    <hyperlink ref="N66" r:id="rId65" xr:uid="{6CCA2C21-28CD-4DE0-9A09-5228103F04F3}"/>
    <hyperlink ref="N67" r:id="rId66" xr:uid="{2D19B76B-8264-4D7A-AAEA-B8D5A4E9A488}"/>
    <hyperlink ref="N68" r:id="rId67" xr:uid="{383FBAC5-8832-4136-AF67-9C32418A0A88}"/>
    <hyperlink ref="N69" r:id="rId68" xr:uid="{E5DFD8C2-EAAC-4343-9DE8-5A0F1102E7B7}"/>
    <hyperlink ref="N70" r:id="rId69" xr:uid="{1C798B74-0311-44BA-8997-5F13E96EB406}"/>
    <hyperlink ref="N71" r:id="rId70" xr:uid="{9DC8316E-8EA4-4586-B26F-1D077A9B8449}"/>
    <hyperlink ref="N72" r:id="rId71" xr:uid="{1FA02F37-EA74-4EC5-BB61-919C96B10B5E}"/>
    <hyperlink ref="N73" r:id="rId72" xr:uid="{E6DDEACF-A64E-468E-92DA-DDB23B4A6A0D}"/>
    <hyperlink ref="N74" r:id="rId73" xr:uid="{7635F427-C5F7-4CC5-A89B-3CED1DF8EA66}"/>
    <hyperlink ref="N75" r:id="rId74" xr:uid="{BA7A8032-7E63-4149-B43A-85BECE9B4796}"/>
    <hyperlink ref="N76" r:id="rId75" xr:uid="{A546EA50-70A8-4582-BFF2-E5CBF8E099D4}"/>
    <hyperlink ref="N77" r:id="rId76" xr:uid="{2C83CF3B-B6AB-47CD-9F38-F7391555032B}"/>
    <hyperlink ref="N78" r:id="rId77" xr:uid="{C06E18B8-5D43-4051-A1A1-BBFE2E5196DC}"/>
    <hyperlink ref="N79" r:id="rId78" xr:uid="{153195F0-2C41-41C9-B603-3D73082B4F86}"/>
    <hyperlink ref="N80" r:id="rId79" xr:uid="{6912CA1D-5527-409E-AC70-12BCA5087D34}"/>
    <hyperlink ref="N81" r:id="rId80" xr:uid="{674F9696-2CBA-424A-8EF7-96F82C918D74}"/>
    <hyperlink ref="N82" r:id="rId81" location="year-2022" xr:uid="{D1051344-92FA-4550-9467-46E649F1C502}"/>
    <hyperlink ref="N83" r:id="rId82" xr:uid="{8316D7FD-807E-41C0-BF05-1B5FA7965866}"/>
    <hyperlink ref="N84" r:id="rId83" xr:uid="{75858CF7-B4CE-4E00-9776-0A5A58989628}"/>
    <hyperlink ref="N85" r:id="rId84" xr:uid="{572204C9-2D29-4EE4-A721-D526DD4E33AE}"/>
    <hyperlink ref="N86" r:id="rId85" xr:uid="{3B2E3509-1A9F-4C78-A90A-C4F2DB8436D8}"/>
    <hyperlink ref="N87" r:id="rId86" xr:uid="{43ABEB06-0701-4048-8A85-11CC3624FDFC}"/>
    <hyperlink ref="N88" r:id="rId87" xr:uid="{5011FA85-9236-4997-A35C-6EC5681C0ECB}"/>
    <hyperlink ref="N89" r:id="rId88" xr:uid="{76CF9ADD-DE10-47EC-8E52-6044B15302EC}"/>
    <hyperlink ref="N90" r:id="rId89" xr:uid="{F69252B9-EBE0-4F0D-A9D5-C6553D911880}"/>
    <hyperlink ref="N91" r:id="rId90" xr:uid="{BB958328-395E-4EFC-93D2-48230F035180}"/>
    <hyperlink ref="N92" r:id="rId91" xr:uid="{BD59B35C-ABC6-41A6-B45F-4A456860BC97}"/>
    <hyperlink ref="N93" r:id="rId92" xr:uid="{5AE06CC4-66C0-44F4-A250-596565443BFE}"/>
    <hyperlink ref="N94" r:id="rId93" xr:uid="{0BE4E55A-8654-4A53-A558-8C0B027B8C97}"/>
    <hyperlink ref="N95" r:id="rId94" location="risk" xr:uid="{17DCFAD8-E393-482E-926B-AF077AE365DF}"/>
    <hyperlink ref="N96" r:id="rId95" xr:uid="{8978B902-048F-4BBB-915E-74DA4008C999}"/>
    <hyperlink ref="N97" r:id="rId96" xr:uid="{A57C989F-308E-4094-9626-F1723931FEF4}"/>
    <hyperlink ref="N99" r:id="rId97" xr:uid="{0C41D174-9DFD-4508-BB50-85EF8B09A1A1}"/>
    <hyperlink ref="N100" r:id="rId98" xr:uid="{2002BC8F-2398-4EA7-9AA7-ED082DAA0164}"/>
    <hyperlink ref="N101" r:id="rId99" xr:uid="{0690891A-A787-49F8-A42D-B4459CAD5D97}"/>
    <hyperlink ref="N102" r:id="rId100" xr:uid="{40B6A7ED-24FE-428A-8F17-D05F629BD934}"/>
    <hyperlink ref="N103" r:id="rId101" location="other_regulatory" xr:uid="{F42A4821-8781-47C6-9463-2A2452396578}"/>
    <hyperlink ref="N104" r:id="rId102" xr:uid="{5BA1B30E-C41E-4681-AED3-E0463D6A8D30}"/>
    <hyperlink ref="N105" r:id="rId103" xr:uid="{12B0DB26-CF45-4312-B99D-35449E4A676A}"/>
    <hyperlink ref="N106" r:id="rId104" xr:uid="{4AC25EE4-B8CF-4355-8F37-5484957E5365}"/>
    <hyperlink ref="N107" r:id="rId105" xr:uid="{4DA2FA52-6443-4826-8B3B-38F7C0EA757D}"/>
    <hyperlink ref="N108" r:id="rId106" location="offenlegungsberichte" xr:uid="{7A174D53-8FEE-4A8F-A98F-57DB722870FF}"/>
    <hyperlink ref="L3" r:id="rId107" xr:uid="{48BE5890-001D-48F3-AEBE-E11628EEE2F0}"/>
  </hyperlinks>
  <pageMargins left="0.7" right="0.7" top="0.75" bottom="0.75" header="0.3" footer="0.3"/>
  <pageSetup orientation="portrait" horizontalDpi="1200" verticalDpi="1200" r:id="rId10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3A557-F02B-4E29-A6B6-953933CD305B}">
  <sheetPr>
    <tabColor theme="0" tint="-0.499984740745262"/>
  </sheetPr>
  <dimension ref="A1:MJ210"/>
  <sheetViews>
    <sheetView showGridLines="0" zoomScale="70" zoomScaleNormal="70" workbookViewId="0">
      <pane xSplit="3" ySplit="1" topLeftCell="D2" activePane="bottomRight" state="frozen"/>
      <selection pane="topRight"/>
      <selection pane="bottomLeft"/>
      <selection pane="bottomRight" activeCell="K27" sqref="K27"/>
    </sheetView>
  </sheetViews>
  <sheetFormatPr defaultColWidth="8.81640625" defaultRowHeight="14"/>
  <cols>
    <col min="1" max="1" width="53" style="147" hidden="1" customWidth="1"/>
    <col min="2" max="2" width="36.1796875" style="53" customWidth="1"/>
    <col min="3" max="3" width="30.7265625" style="58" customWidth="1"/>
    <col min="4" max="4" width="15.7265625" style="28" customWidth="1"/>
    <col min="5" max="5" width="21.54296875" style="28" customWidth="1"/>
    <col min="6" max="7" width="15.7265625" style="29" customWidth="1"/>
    <col min="8" max="23" width="25.7265625" style="174" customWidth="1"/>
    <col min="24" max="49" width="25.7265625" style="37" customWidth="1"/>
    <col min="50" max="50" width="25.7265625" style="125" customWidth="1"/>
    <col min="51" max="344" width="25.7265625" style="37" customWidth="1"/>
    <col min="345" max="348" width="25.7265625" style="28" customWidth="1"/>
    <col min="349" max="16384" width="8.81640625" style="8"/>
  </cols>
  <sheetData>
    <row r="1" spans="1:348" s="144" customFormat="1" ht="102.75" customHeight="1">
      <c r="A1" s="145" t="s">
        <v>2312</v>
      </c>
      <c r="B1" s="172" t="s">
        <v>215</v>
      </c>
      <c r="C1" s="172" t="s">
        <v>202</v>
      </c>
      <c r="D1" s="172" t="s">
        <v>203</v>
      </c>
      <c r="E1" s="172" t="s">
        <v>142</v>
      </c>
      <c r="F1" s="173" t="s">
        <v>188</v>
      </c>
      <c r="G1" s="173" t="s">
        <v>189</v>
      </c>
      <c r="H1" s="190" t="s">
        <v>1881</v>
      </c>
      <c r="I1" s="190" t="s">
        <v>1882</v>
      </c>
      <c r="J1" s="191" t="s">
        <v>1883</v>
      </c>
      <c r="K1" s="191" t="s">
        <v>1884</v>
      </c>
      <c r="L1" s="191" t="s">
        <v>1885</v>
      </c>
      <c r="M1" s="191" t="s">
        <v>1886</v>
      </c>
      <c r="N1" s="191" t="s">
        <v>1887</v>
      </c>
      <c r="O1" s="191" t="s">
        <v>1888</v>
      </c>
      <c r="P1" s="191" t="s">
        <v>1889</v>
      </c>
      <c r="Q1" s="191" t="s">
        <v>1890</v>
      </c>
      <c r="R1" s="191" t="s">
        <v>1891</v>
      </c>
      <c r="S1" s="191" t="s">
        <v>1892</v>
      </c>
      <c r="T1" s="191" t="s">
        <v>1893</v>
      </c>
      <c r="U1" s="191" t="s">
        <v>1894</v>
      </c>
      <c r="V1" s="191" t="s">
        <v>1895</v>
      </c>
      <c r="W1" s="191" t="s">
        <v>1896</v>
      </c>
      <c r="X1" s="191" t="s">
        <v>1897</v>
      </c>
      <c r="Y1" s="191" t="s">
        <v>1898</v>
      </c>
      <c r="Z1" s="191" t="s">
        <v>1899</v>
      </c>
      <c r="AA1" s="191" t="s">
        <v>1900</v>
      </c>
      <c r="AB1" s="191" t="s">
        <v>1901</v>
      </c>
      <c r="AC1" s="191" t="s">
        <v>1902</v>
      </c>
      <c r="AD1" s="191" t="s">
        <v>1903</v>
      </c>
      <c r="AE1" s="191" t="s">
        <v>1904</v>
      </c>
      <c r="AF1" s="191" t="s">
        <v>1905</v>
      </c>
      <c r="AG1" s="191" t="s">
        <v>1906</v>
      </c>
      <c r="AH1" s="191" t="s">
        <v>1907</v>
      </c>
      <c r="AI1" s="191" t="s">
        <v>1908</v>
      </c>
      <c r="AJ1" s="191" t="s">
        <v>1909</v>
      </c>
      <c r="AK1" s="191" t="s">
        <v>1910</v>
      </c>
      <c r="AL1" s="191" t="s">
        <v>1911</v>
      </c>
      <c r="AM1" s="191" t="s">
        <v>1912</v>
      </c>
      <c r="AN1" s="191" t="s">
        <v>1913</v>
      </c>
      <c r="AO1" s="191" t="s">
        <v>1914</v>
      </c>
      <c r="AP1" s="191" t="s">
        <v>1915</v>
      </c>
      <c r="AQ1" s="191" t="s">
        <v>1916</v>
      </c>
      <c r="AR1" s="191" t="s">
        <v>1917</v>
      </c>
      <c r="AS1" s="191" t="s">
        <v>1918</v>
      </c>
      <c r="AT1" s="191" t="s">
        <v>1919</v>
      </c>
      <c r="AU1" s="191" t="s">
        <v>1920</v>
      </c>
      <c r="AV1" s="191" t="s">
        <v>1921</v>
      </c>
      <c r="AW1" s="191" t="s">
        <v>1922</v>
      </c>
      <c r="AX1" s="191" t="s">
        <v>1923</v>
      </c>
      <c r="AY1" s="191" t="s">
        <v>1924</v>
      </c>
      <c r="AZ1" s="191" t="s">
        <v>1925</v>
      </c>
      <c r="BA1" s="191" t="s">
        <v>1926</v>
      </c>
      <c r="BB1" s="191" t="s">
        <v>1927</v>
      </c>
      <c r="BC1" s="191" t="s">
        <v>1928</v>
      </c>
      <c r="BD1" s="191" t="s">
        <v>1929</v>
      </c>
      <c r="BE1" s="191" t="s">
        <v>1930</v>
      </c>
      <c r="BF1" s="191" t="s">
        <v>1931</v>
      </c>
      <c r="BG1" s="191" t="s">
        <v>1932</v>
      </c>
      <c r="BH1" s="191" t="s">
        <v>1933</v>
      </c>
      <c r="BI1" s="191" t="s">
        <v>1934</v>
      </c>
      <c r="BJ1" s="191" t="s">
        <v>1935</v>
      </c>
      <c r="BK1" s="191" t="s">
        <v>1936</v>
      </c>
      <c r="BL1" s="191" t="s">
        <v>1937</v>
      </c>
      <c r="BM1" s="191" t="s">
        <v>1938</v>
      </c>
      <c r="BN1" s="191" t="s">
        <v>1939</v>
      </c>
      <c r="BO1" s="191" t="s">
        <v>1940</v>
      </c>
      <c r="BP1" s="191" t="s">
        <v>1941</v>
      </c>
      <c r="BQ1" s="191" t="s">
        <v>1942</v>
      </c>
      <c r="BR1" s="191" t="s">
        <v>1943</v>
      </c>
      <c r="BS1" s="191" t="s">
        <v>1944</v>
      </c>
      <c r="BT1" s="191" t="s">
        <v>1945</v>
      </c>
      <c r="BU1" s="191" t="s">
        <v>1946</v>
      </c>
      <c r="BV1" s="191" t="s">
        <v>1947</v>
      </c>
      <c r="BW1" s="191" t="s">
        <v>1948</v>
      </c>
      <c r="BX1" s="191" t="s">
        <v>1949</v>
      </c>
      <c r="BY1" s="191" t="s">
        <v>1950</v>
      </c>
      <c r="BZ1" s="191" t="s">
        <v>1951</v>
      </c>
      <c r="CA1" s="191" t="s">
        <v>1952</v>
      </c>
      <c r="CB1" s="191" t="s">
        <v>1953</v>
      </c>
      <c r="CC1" s="191" t="s">
        <v>1954</v>
      </c>
      <c r="CD1" s="191" t="s">
        <v>1955</v>
      </c>
      <c r="CE1" s="191" t="s">
        <v>1956</v>
      </c>
      <c r="CF1" s="191" t="s">
        <v>1957</v>
      </c>
      <c r="CG1" s="191" t="s">
        <v>1958</v>
      </c>
      <c r="CH1" s="191" t="s">
        <v>1959</v>
      </c>
      <c r="CI1" s="191" t="s">
        <v>1960</v>
      </c>
      <c r="CJ1" s="191" t="s">
        <v>1961</v>
      </c>
      <c r="CK1" s="191" t="s">
        <v>1962</v>
      </c>
      <c r="CL1" s="191" t="s">
        <v>1963</v>
      </c>
      <c r="CM1" s="191" t="s">
        <v>1964</v>
      </c>
      <c r="CN1" s="191" t="s">
        <v>1965</v>
      </c>
      <c r="CO1" s="191" t="s">
        <v>1966</v>
      </c>
      <c r="CP1" s="191" t="s">
        <v>1967</v>
      </c>
      <c r="CQ1" s="191" t="s">
        <v>1968</v>
      </c>
      <c r="CR1" s="191" t="s">
        <v>1969</v>
      </c>
      <c r="CS1" s="191" t="s">
        <v>1970</v>
      </c>
      <c r="CT1" s="191" t="s">
        <v>1971</v>
      </c>
      <c r="CU1" s="191" t="s">
        <v>1972</v>
      </c>
      <c r="CV1" s="191" t="s">
        <v>1973</v>
      </c>
      <c r="CW1" s="191" t="s">
        <v>1974</v>
      </c>
      <c r="CX1" s="191" t="s">
        <v>1975</v>
      </c>
      <c r="CY1" s="191" t="s">
        <v>1976</v>
      </c>
      <c r="CZ1" s="191" t="s">
        <v>1977</v>
      </c>
      <c r="DA1" s="191" t="s">
        <v>1978</v>
      </c>
      <c r="DB1" s="191" t="s">
        <v>1979</v>
      </c>
      <c r="DC1" s="191" t="s">
        <v>1980</v>
      </c>
      <c r="DD1" s="191" t="s">
        <v>1981</v>
      </c>
      <c r="DE1" s="191" t="s">
        <v>1982</v>
      </c>
      <c r="DF1" s="191" t="s">
        <v>1983</v>
      </c>
      <c r="DG1" s="191" t="s">
        <v>1984</v>
      </c>
      <c r="DH1" s="191" t="s">
        <v>1985</v>
      </c>
      <c r="DI1" s="191" t="s">
        <v>1986</v>
      </c>
      <c r="DJ1" s="191" t="s">
        <v>1987</v>
      </c>
      <c r="DK1" s="191" t="s">
        <v>1988</v>
      </c>
      <c r="DL1" s="191" t="s">
        <v>1989</v>
      </c>
      <c r="DM1" s="191" t="s">
        <v>1990</v>
      </c>
      <c r="DN1" s="191" t="s">
        <v>1991</v>
      </c>
      <c r="DO1" s="191" t="s">
        <v>1992</v>
      </c>
      <c r="DP1" s="191" t="s">
        <v>1993</v>
      </c>
      <c r="DQ1" s="191" t="s">
        <v>1994</v>
      </c>
      <c r="DR1" s="191" t="s">
        <v>1995</v>
      </c>
      <c r="DS1" s="191" t="s">
        <v>1996</v>
      </c>
      <c r="DT1" s="191" t="s">
        <v>1997</v>
      </c>
      <c r="DU1" s="191" t="s">
        <v>1998</v>
      </c>
      <c r="DV1" s="191" t="s">
        <v>1999</v>
      </c>
      <c r="DW1" s="191" t="s">
        <v>2000</v>
      </c>
      <c r="DX1" s="191" t="s">
        <v>2001</v>
      </c>
      <c r="DY1" s="191" t="s">
        <v>2002</v>
      </c>
      <c r="DZ1" s="191" t="s">
        <v>2003</v>
      </c>
      <c r="EA1" s="191" t="s">
        <v>2004</v>
      </c>
      <c r="EB1" s="191" t="s">
        <v>2005</v>
      </c>
      <c r="EC1" s="191" t="s">
        <v>2006</v>
      </c>
      <c r="ED1" s="191" t="s">
        <v>2007</v>
      </c>
      <c r="EE1" s="191" t="s">
        <v>2008</v>
      </c>
      <c r="EF1" s="191" t="s">
        <v>2009</v>
      </c>
      <c r="EG1" s="191" t="s">
        <v>2010</v>
      </c>
      <c r="EH1" s="191" t="s">
        <v>2011</v>
      </c>
      <c r="EI1" s="191" t="s">
        <v>2012</v>
      </c>
      <c r="EJ1" s="191" t="s">
        <v>2013</v>
      </c>
      <c r="EK1" s="191" t="s">
        <v>2014</v>
      </c>
      <c r="EL1" s="191" t="s">
        <v>2015</v>
      </c>
      <c r="EM1" s="191" t="s">
        <v>2016</v>
      </c>
      <c r="EN1" s="191" t="s">
        <v>2017</v>
      </c>
      <c r="EO1" s="191" t="s">
        <v>2018</v>
      </c>
      <c r="EP1" s="191" t="s">
        <v>2019</v>
      </c>
      <c r="EQ1" s="191" t="s">
        <v>2020</v>
      </c>
      <c r="ER1" s="191" t="s">
        <v>2021</v>
      </c>
      <c r="ES1" s="191" t="s">
        <v>2022</v>
      </c>
      <c r="ET1" s="191" t="s">
        <v>2023</v>
      </c>
      <c r="EU1" s="191" t="s">
        <v>2024</v>
      </c>
      <c r="EV1" s="191" t="s">
        <v>2025</v>
      </c>
      <c r="EW1" s="191" t="s">
        <v>2026</v>
      </c>
      <c r="EX1" s="191" t="s">
        <v>2027</v>
      </c>
      <c r="EY1" s="191" t="s">
        <v>2028</v>
      </c>
      <c r="EZ1" s="191" t="s">
        <v>2029</v>
      </c>
      <c r="FA1" s="191" t="s">
        <v>2030</v>
      </c>
      <c r="FB1" s="191" t="s">
        <v>2031</v>
      </c>
      <c r="FC1" s="191" t="s">
        <v>2032</v>
      </c>
      <c r="FD1" s="191" t="s">
        <v>2033</v>
      </c>
      <c r="FE1" s="191" t="s">
        <v>2034</v>
      </c>
      <c r="FF1" s="191" t="s">
        <v>2035</v>
      </c>
      <c r="FG1" s="191" t="s">
        <v>2036</v>
      </c>
      <c r="FH1" s="191" t="s">
        <v>2037</v>
      </c>
      <c r="FI1" s="191" t="s">
        <v>2038</v>
      </c>
      <c r="FJ1" s="191" t="s">
        <v>2039</v>
      </c>
      <c r="FK1" s="191" t="s">
        <v>2040</v>
      </c>
      <c r="FL1" s="191" t="s">
        <v>2041</v>
      </c>
      <c r="FM1" s="191" t="s">
        <v>2042</v>
      </c>
      <c r="FN1" s="191" t="s">
        <v>2043</v>
      </c>
      <c r="FO1" s="191" t="s">
        <v>2044</v>
      </c>
      <c r="FP1" s="191" t="s">
        <v>2045</v>
      </c>
      <c r="FQ1" s="191" t="s">
        <v>2046</v>
      </c>
      <c r="FR1" s="191" t="s">
        <v>2047</v>
      </c>
      <c r="FS1" s="191" t="s">
        <v>2048</v>
      </c>
      <c r="FT1" s="191" t="s">
        <v>2049</v>
      </c>
      <c r="FU1" s="191" t="s">
        <v>2050</v>
      </c>
      <c r="FV1" s="191" t="s">
        <v>2051</v>
      </c>
      <c r="FW1" s="191" t="s">
        <v>2052</v>
      </c>
      <c r="FX1" s="191" t="s">
        <v>2053</v>
      </c>
      <c r="FY1" s="191" t="s">
        <v>2054</v>
      </c>
      <c r="FZ1" s="191" t="s">
        <v>2055</v>
      </c>
      <c r="GA1" s="191" t="s">
        <v>2056</v>
      </c>
      <c r="GB1" s="191" t="s">
        <v>2057</v>
      </c>
      <c r="GC1" s="191" t="s">
        <v>2058</v>
      </c>
      <c r="GD1" s="191" t="s">
        <v>2059</v>
      </c>
      <c r="GE1" s="191" t="s">
        <v>2060</v>
      </c>
      <c r="GF1" s="191" t="s">
        <v>2061</v>
      </c>
      <c r="GG1" s="191" t="s">
        <v>2062</v>
      </c>
      <c r="GH1" s="191" t="s">
        <v>2063</v>
      </c>
      <c r="GI1" s="190" t="s">
        <v>2064</v>
      </c>
      <c r="GJ1" s="191" t="s">
        <v>2065</v>
      </c>
      <c r="GK1" s="191" t="s">
        <v>2066</v>
      </c>
      <c r="GL1" s="191" t="s">
        <v>2067</v>
      </c>
      <c r="GM1" s="191" t="s">
        <v>2068</v>
      </c>
      <c r="GN1" s="191" t="s">
        <v>2069</v>
      </c>
      <c r="GO1" s="191" t="s">
        <v>2070</v>
      </c>
      <c r="GP1" s="191" t="s">
        <v>2071</v>
      </c>
      <c r="GQ1" s="191" t="s">
        <v>2072</v>
      </c>
      <c r="GR1" s="191" t="s">
        <v>2073</v>
      </c>
      <c r="GS1" s="191" t="s">
        <v>2074</v>
      </c>
      <c r="GT1" s="191" t="s">
        <v>2075</v>
      </c>
      <c r="GU1" s="191" t="s">
        <v>2076</v>
      </c>
      <c r="GV1" s="191" t="s">
        <v>2077</v>
      </c>
      <c r="GW1" s="191" t="s">
        <v>2078</v>
      </c>
      <c r="GX1" s="191" t="s">
        <v>2079</v>
      </c>
      <c r="GY1" s="191" t="s">
        <v>2080</v>
      </c>
      <c r="GZ1" s="191" t="s">
        <v>2081</v>
      </c>
      <c r="HA1" s="191" t="s">
        <v>2082</v>
      </c>
      <c r="HB1" s="191" t="s">
        <v>2083</v>
      </c>
      <c r="HC1" s="191" t="s">
        <v>2084</v>
      </c>
      <c r="HD1" s="191" t="s">
        <v>2085</v>
      </c>
      <c r="HE1" s="191" t="s">
        <v>2086</v>
      </c>
      <c r="HF1" s="191" t="s">
        <v>2087</v>
      </c>
      <c r="HG1" s="191" t="s">
        <v>2088</v>
      </c>
      <c r="HH1" s="191" t="s">
        <v>2089</v>
      </c>
      <c r="HI1" s="191" t="s">
        <v>2090</v>
      </c>
      <c r="HJ1" s="191" t="s">
        <v>2091</v>
      </c>
      <c r="HK1" s="191" t="s">
        <v>2092</v>
      </c>
      <c r="HL1" s="191" t="s">
        <v>2093</v>
      </c>
      <c r="HM1" s="191" t="s">
        <v>2094</v>
      </c>
      <c r="HN1" s="191" t="s">
        <v>2095</v>
      </c>
      <c r="HO1" s="191" t="s">
        <v>2096</v>
      </c>
      <c r="HP1" s="191" t="s">
        <v>2097</v>
      </c>
      <c r="HQ1" s="191" t="s">
        <v>2098</v>
      </c>
      <c r="HR1" s="191" t="s">
        <v>2099</v>
      </c>
      <c r="HS1" s="191" t="s">
        <v>2100</v>
      </c>
      <c r="HT1" s="191" t="s">
        <v>2101</v>
      </c>
      <c r="HU1" s="191" t="s">
        <v>2102</v>
      </c>
      <c r="HV1" s="191" t="s">
        <v>2103</v>
      </c>
      <c r="HW1" s="191" t="s">
        <v>2104</v>
      </c>
      <c r="HX1" s="191" t="s">
        <v>2105</v>
      </c>
      <c r="HY1" s="191" t="s">
        <v>2106</v>
      </c>
      <c r="HZ1" s="191" t="s">
        <v>2107</v>
      </c>
      <c r="IA1" s="191" t="s">
        <v>2108</v>
      </c>
      <c r="IB1" s="191" t="s">
        <v>2109</v>
      </c>
      <c r="IC1" s="191" t="s">
        <v>2110</v>
      </c>
      <c r="ID1" s="191" t="s">
        <v>2111</v>
      </c>
      <c r="IE1" s="191" t="s">
        <v>2112</v>
      </c>
      <c r="IF1" s="191" t="s">
        <v>2113</v>
      </c>
      <c r="IG1" s="191" t="s">
        <v>2114</v>
      </c>
      <c r="IH1" s="191" t="s">
        <v>2115</v>
      </c>
      <c r="II1" s="191" t="s">
        <v>2116</v>
      </c>
      <c r="IJ1" s="191" t="s">
        <v>2117</v>
      </c>
      <c r="IK1" s="191" t="s">
        <v>2118</v>
      </c>
      <c r="IL1" s="191" t="s">
        <v>2119</v>
      </c>
      <c r="IM1" s="191" t="s">
        <v>2120</v>
      </c>
      <c r="IN1" s="191" t="s">
        <v>2121</v>
      </c>
      <c r="IO1" s="191" t="s">
        <v>2122</v>
      </c>
      <c r="IP1" s="191" t="s">
        <v>2123</v>
      </c>
      <c r="IQ1" s="191" t="s">
        <v>2124</v>
      </c>
      <c r="IR1" s="191" t="s">
        <v>2125</v>
      </c>
      <c r="IS1" s="191" t="s">
        <v>2126</v>
      </c>
      <c r="IT1" s="191" t="s">
        <v>2127</v>
      </c>
      <c r="IU1" s="191" t="s">
        <v>2128</v>
      </c>
      <c r="IV1" s="191" t="s">
        <v>2129</v>
      </c>
      <c r="IW1" s="191" t="s">
        <v>2130</v>
      </c>
      <c r="IX1" s="191" t="s">
        <v>2131</v>
      </c>
      <c r="IY1" s="191" t="s">
        <v>2132</v>
      </c>
      <c r="IZ1" s="191" t="s">
        <v>2133</v>
      </c>
      <c r="JA1" s="191" t="s">
        <v>2134</v>
      </c>
      <c r="JB1" s="191" t="s">
        <v>2135</v>
      </c>
      <c r="JC1" s="191" t="s">
        <v>2136</v>
      </c>
      <c r="JD1" s="191" t="s">
        <v>2137</v>
      </c>
      <c r="JE1" s="191" t="s">
        <v>2138</v>
      </c>
      <c r="JF1" s="191" t="s">
        <v>2139</v>
      </c>
      <c r="JG1" s="191" t="s">
        <v>2140</v>
      </c>
      <c r="JH1" s="191" t="s">
        <v>2141</v>
      </c>
      <c r="JI1" s="191" t="s">
        <v>2142</v>
      </c>
      <c r="JJ1" s="191" t="s">
        <v>2143</v>
      </c>
      <c r="JK1" s="191" t="s">
        <v>2144</v>
      </c>
      <c r="JL1" s="191" t="s">
        <v>2145</v>
      </c>
      <c r="JM1" s="191" t="s">
        <v>2146</v>
      </c>
      <c r="JN1" s="191" t="s">
        <v>2147</v>
      </c>
      <c r="JO1" s="191" t="s">
        <v>2148</v>
      </c>
      <c r="JP1" s="191" t="s">
        <v>2149</v>
      </c>
      <c r="JQ1" s="191" t="s">
        <v>2150</v>
      </c>
      <c r="JR1" s="191" t="s">
        <v>2151</v>
      </c>
      <c r="JS1" s="191" t="s">
        <v>2152</v>
      </c>
      <c r="JT1" s="191" t="s">
        <v>2153</v>
      </c>
      <c r="JU1" s="191" t="s">
        <v>2154</v>
      </c>
      <c r="JV1" s="191" t="s">
        <v>2155</v>
      </c>
      <c r="JW1" s="191" t="s">
        <v>2156</v>
      </c>
      <c r="JX1" s="191" t="s">
        <v>2157</v>
      </c>
      <c r="JY1" s="191" t="s">
        <v>2158</v>
      </c>
      <c r="JZ1" s="191" t="s">
        <v>2159</v>
      </c>
      <c r="KA1" s="191" t="s">
        <v>2160</v>
      </c>
      <c r="KB1" s="191" t="s">
        <v>2161</v>
      </c>
      <c r="KC1" s="191" t="s">
        <v>2162</v>
      </c>
      <c r="KD1" s="191" t="s">
        <v>2163</v>
      </c>
      <c r="KE1" s="191" t="s">
        <v>2164</v>
      </c>
      <c r="KF1" s="191" t="s">
        <v>2165</v>
      </c>
      <c r="KG1" s="191" t="s">
        <v>2166</v>
      </c>
      <c r="KH1" s="191" t="s">
        <v>2167</v>
      </c>
      <c r="KI1" s="191" t="s">
        <v>2168</v>
      </c>
      <c r="KJ1" s="191" t="s">
        <v>2169</v>
      </c>
      <c r="KK1" s="191" t="s">
        <v>2170</v>
      </c>
      <c r="KL1" s="191" t="s">
        <v>2171</v>
      </c>
      <c r="KM1" s="191" t="s">
        <v>2172</v>
      </c>
      <c r="KN1" s="191" t="s">
        <v>2173</v>
      </c>
      <c r="KO1" s="191" t="s">
        <v>2174</v>
      </c>
      <c r="KP1" s="191" t="s">
        <v>2175</v>
      </c>
      <c r="KQ1" s="191" t="s">
        <v>2176</v>
      </c>
      <c r="KR1" s="191" t="s">
        <v>2177</v>
      </c>
      <c r="KS1" s="191" t="s">
        <v>2178</v>
      </c>
      <c r="KT1" s="191" t="s">
        <v>2179</v>
      </c>
      <c r="KU1" s="191" t="s">
        <v>2180</v>
      </c>
      <c r="KV1" s="191" t="s">
        <v>2181</v>
      </c>
      <c r="KW1" s="191" t="s">
        <v>2182</v>
      </c>
      <c r="KX1" s="191" t="s">
        <v>2183</v>
      </c>
      <c r="KY1" s="191" t="s">
        <v>2184</v>
      </c>
      <c r="KZ1" s="191" t="s">
        <v>2185</v>
      </c>
      <c r="LA1" s="191" t="s">
        <v>2186</v>
      </c>
      <c r="LB1" s="191" t="s">
        <v>2187</v>
      </c>
      <c r="LC1" s="191" t="s">
        <v>2188</v>
      </c>
      <c r="LD1" s="191" t="s">
        <v>2189</v>
      </c>
      <c r="LE1" s="191" t="s">
        <v>2190</v>
      </c>
      <c r="LF1" s="191" t="s">
        <v>2191</v>
      </c>
      <c r="LG1" s="191" t="s">
        <v>2192</v>
      </c>
      <c r="LH1" s="191" t="s">
        <v>2193</v>
      </c>
      <c r="LI1" s="191" t="s">
        <v>2194</v>
      </c>
      <c r="LJ1" s="191" t="s">
        <v>2195</v>
      </c>
      <c r="LK1" s="191" t="s">
        <v>2196</v>
      </c>
      <c r="LL1" s="191" t="s">
        <v>2197</v>
      </c>
      <c r="LM1" s="191" t="s">
        <v>2198</v>
      </c>
      <c r="LN1" s="191" t="s">
        <v>2199</v>
      </c>
      <c r="LO1" s="191" t="s">
        <v>2200</v>
      </c>
      <c r="LP1" s="191" t="s">
        <v>2201</v>
      </c>
      <c r="LQ1" s="191" t="s">
        <v>2202</v>
      </c>
      <c r="LR1" s="191" t="s">
        <v>2203</v>
      </c>
      <c r="LS1" s="191" t="s">
        <v>2204</v>
      </c>
      <c r="LT1" s="191" t="s">
        <v>2205</v>
      </c>
      <c r="LU1" s="191" t="s">
        <v>2206</v>
      </c>
      <c r="LV1" s="191" t="s">
        <v>2207</v>
      </c>
      <c r="LW1" s="191" t="s">
        <v>2208</v>
      </c>
      <c r="LX1" s="191" t="s">
        <v>2209</v>
      </c>
      <c r="LY1" s="191" t="s">
        <v>2210</v>
      </c>
      <c r="LZ1" s="191" t="s">
        <v>2211</v>
      </c>
      <c r="MA1" s="191" t="s">
        <v>2212</v>
      </c>
      <c r="MB1" s="191" t="s">
        <v>2213</v>
      </c>
      <c r="MC1" s="191" t="s">
        <v>2214</v>
      </c>
      <c r="MD1" s="191" t="s">
        <v>2215</v>
      </c>
      <c r="ME1" s="191" t="s">
        <v>2216</v>
      </c>
      <c r="MF1" s="191" t="s">
        <v>2217</v>
      </c>
      <c r="MG1" s="170" t="s">
        <v>435</v>
      </c>
      <c r="MH1" s="170" t="s">
        <v>436</v>
      </c>
      <c r="MI1" s="170" t="s">
        <v>180</v>
      </c>
      <c r="MJ1" s="171" t="s">
        <v>143</v>
      </c>
    </row>
    <row r="2" spans="1:348" ht="15" customHeight="1">
      <c r="A2" s="146" t="str">
        <f>Table1[[#This Row],[Name]]&amp;Table1[[#This Row],[1. Variable: Geographical area subject to climate change physical risk - acute and chronic events]]</f>
        <v>"Swedbank" ASNot available</v>
      </c>
      <c r="B2" s="36" t="s">
        <v>42</v>
      </c>
      <c r="C2" s="58" t="s">
        <v>43</v>
      </c>
      <c r="D2" s="36" t="s">
        <v>177</v>
      </c>
      <c r="E2" s="74">
        <v>44926</v>
      </c>
      <c r="F2" s="58"/>
      <c r="G2" s="33"/>
      <c r="H2" s="178" t="s">
        <v>2389</v>
      </c>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184"/>
      <c r="AW2" s="184"/>
      <c r="AX2" s="180"/>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2" t="s">
        <v>437</v>
      </c>
      <c r="MH2" s="198" t="s">
        <v>2389</v>
      </c>
      <c r="MI2" s="32" t="s">
        <v>333</v>
      </c>
    </row>
    <row r="3" spans="1:348" ht="15" customHeight="1">
      <c r="A3" s="146" t="str">
        <f>Table1[[#This Row],[Name]]&amp;Table1[[#This Row],[1. Variable: Geographical area subject to climate change physical risk - acute and chronic events]]</f>
        <v>“Swedbank”, ABNot available</v>
      </c>
      <c r="B3" s="75" t="s">
        <v>44</v>
      </c>
      <c r="C3" s="60" t="s">
        <v>317</v>
      </c>
      <c r="D3" s="36" t="s">
        <v>178</v>
      </c>
      <c r="E3" s="74">
        <v>44926</v>
      </c>
      <c r="F3" s="58"/>
      <c r="G3" s="33"/>
      <c r="H3" s="194" t="s">
        <v>2389</v>
      </c>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184"/>
      <c r="AW3" s="184"/>
      <c r="AX3" s="180"/>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2" t="s">
        <v>2384</v>
      </c>
      <c r="MH3" s="198" t="s">
        <v>2389</v>
      </c>
      <c r="MI3" s="32" t="s">
        <v>334</v>
      </c>
    </row>
    <row r="4" spans="1:348" ht="15" customHeight="1">
      <c r="A4" s="146" t="str">
        <f>Table1[[#This Row],[Name]]&amp;Table1[[#This Row],[1. Variable: Geographical area subject to climate change physical risk - acute and chronic events]]</f>
        <v>Aareal Bank AGNon-EU</v>
      </c>
      <c r="B4" s="75" t="s">
        <v>107</v>
      </c>
      <c r="C4" s="60" t="s">
        <v>108</v>
      </c>
      <c r="D4" s="36" t="s">
        <v>162</v>
      </c>
      <c r="E4" s="74">
        <v>44926</v>
      </c>
      <c r="F4" s="58" t="s">
        <v>193</v>
      </c>
      <c r="G4" s="33" t="s">
        <v>191</v>
      </c>
      <c r="H4" s="178" t="s">
        <v>2250</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v>14102</v>
      </c>
      <c r="DR4" s="31">
        <v>9723</v>
      </c>
      <c r="DS4" s="31">
        <v>230</v>
      </c>
      <c r="DT4" s="31"/>
      <c r="DU4" s="31"/>
      <c r="DV4" s="31">
        <v>3</v>
      </c>
      <c r="DW4" s="31">
        <v>1962</v>
      </c>
      <c r="DX4" s="31">
        <v>954</v>
      </c>
      <c r="DY4" s="31">
        <v>7037</v>
      </c>
      <c r="DZ4" s="31">
        <v>3541</v>
      </c>
      <c r="EA4" s="31">
        <v>436</v>
      </c>
      <c r="EB4" s="31">
        <v>-197</v>
      </c>
      <c r="EC4" s="31">
        <v>-33</v>
      </c>
      <c r="ED4" s="31">
        <v>-152</v>
      </c>
      <c r="EE4" s="31">
        <v>1007</v>
      </c>
      <c r="EF4" s="31">
        <v>538</v>
      </c>
      <c r="EG4" s="31"/>
      <c r="EH4" s="31"/>
      <c r="EI4" s="31"/>
      <c r="EJ4" s="31">
        <v>3</v>
      </c>
      <c r="EK4" s="31">
        <v>29</v>
      </c>
      <c r="EL4" s="31">
        <v>116</v>
      </c>
      <c r="EM4" s="31">
        <v>393</v>
      </c>
      <c r="EN4" s="31"/>
      <c r="EO4" s="31">
        <v>30</v>
      </c>
      <c r="EP4" s="31">
        <v>-8</v>
      </c>
      <c r="EQ4" s="31"/>
      <c r="ER4" s="31">
        <v>-7</v>
      </c>
      <c r="ES4" s="31">
        <v>14777</v>
      </c>
      <c r="ET4" s="31">
        <v>10347</v>
      </c>
      <c r="EU4" s="31">
        <v>230</v>
      </c>
      <c r="EV4" s="31"/>
      <c r="EW4" s="31"/>
      <c r="EX4" s="31">
        <v>3</v>
      </c>
      <c r="EY4" s="31">
        <v>1989</v>
      </c>
      <c r="EZ4" s="31">
        <v>885</v>
      </c>
      <c r="FA4" s="31">
        <v>7703</v>
      </c>
      <c r="FB4" s="31">
        <v>3759</v>
      </c>
      <c r="FC4" s="31">
        <v>406</v>
      </c>
      <c r="FD4" s="31">
        <v>-193</v>
      </c>
      <c r="FE4" s="31">
        <v>-34</v>
      </c>
      <c r="FF4" s="31">
        <v>-145</v>
      </c>
      <c r="FG4" s="31">
        <v>215</v>
      </c>
      <c r="FH4" s="31"/>
      <c r="FI4" s="31"/>
      <c r="FJ4" s="31"/>
      <c r="FK4" s="31"/>
      <c r="FL4" s="31"/>
      <c r="FM4" s="31"/>
      <c r="FN4" s="31"/>
      <c r="FO4" s="31"/>
      <c r="FP4" s="31"/>
      <c r="FQ4" s="31"/>
      <c r="FR4" s="31"/>
      <c r="FS4" s="31"/>
      <c r="FT4" s="31"/>
      <c r="FU4" s="31">
        <v>1526</v>
      </c>
      <c r="FV4" s="31">
        <v>903</v>
      </c>
      <c r="FW4" s="31"/>
      <c r="FX4" s="31"/>
      <c r="FY4" s="31"/>
      <c r="FZ4" s="31">
        <v>2</v>
      </c>
      <c r="GA4" s="31">
        <v>56</v>
      </c>
      <c r="GB4" s="31"/>
      <c r="GC4" s="31">
        <v>847</v>
      </c>
      <c r="GD4" s="31">
        <v>218</v>
      </c>
      <c r="GE4" s="31"/>
      <c r="GF4" s="31">
        <v>-3</v>
      </c>
      <c r="GG4" s="31">
        <v>-1</v>
      </c>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2" t="s">
        <v>438</v>
      </c>
      <c r="MH4" s="198" t="s">
        <v>2389</v>
      </c>
      <c r="MI4" s="32" t="s">
        <v>439</v>
      </c>
    </row>
    <row r="5" spans="1:348" ht="15" customHeight="1">
      <c r="A5" s="146" t="str">
        <f>Table1[[#This Row],[Name]]&amp;Table1[[#This Row],[1. Variable: Geographical area subject to climate change physical risk - acute and chronic events]]</f>
        <v>Aareal Bank AGEU</v>
      </c>
      <c r="B5" s="36" t="s">
        <v>107</v>
      </c>
      <c r="C5" s="58" t="s">
        <v>108</v>
      </c>
      <c r="D5" s="36" t="s">
        <v>162</v>
      </c>
      <c r="E5" s="74">
        <v>44926</v>
      </c>
      <c r="F5" s="33" t="s">
        <v>193</v>
      </c>
      <c r="G5" s="33" t="s">
        <v>191</v>
      </c>
      <c r="H5" s="178" t="s">
        <v>2251</v>
      </c>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v>0</v>
      </c>
      <c r="AZ5" s="31"/>
      <c r="BA5" s="31"/>
      <c r="BB5" s="31"/>
      <c r="BC5" s="31"/>
      <c r="BD5" s="31"/>
      <c r="BE5" s="31"/>
      <c r="BF5" s="31"/>
      <c r="BG5" s="31"/>
      <c r="BH5" s="31"/>
      <c r="BI5" s="31"/>
      <c r="BJ5" s="31"/>
      <c r="BK5" s="31"/>
      <c r="BL5" s="31"/>
      <c r="BM5" s="31">
        <v>2</v>
      </c>
      <c r="BN5" s="31"/>
      <c r="BO5" s="31"/>
      <c r="BP5" s="31"/>
      <c r="BQ5" s="31"/>
      <c r="BR5" s="31"/>
      <c r="BS5" s="31"/>
      <c r="BT5" s="31"/>
      <c r="BU5" s="31"/>
      <c r="BV5" s="31"/>
      <c r="BW5" s="31"/>
      <c r="BX5" s="31"/>
      <c r="BY5" s="31"/>
      <c r="BZ5" s="31"/>
      <c r="CA5" s="31">
        <v>75</v>
      </c>
      <c r="CB5" s="31">
        <v>74</v>
      </c>
      <c r="CC5" s="31"/>
      <c r="CD5" s="31"/>
      <c r="CE5" s="31"/>
      <c r="CF5" s="31">
        <v>0</v>
      </c>
      <c r="CG5" s="31"/>
      <c r="CH5" s="31"/>
      <c r="CI5" s="31">
        <v>74</v>
      </c>
      <c r="CJ5" s="31"/>
      <c r="CK5" s="31">
        <v>74</v>
      </c>
      <c r="CL5" s="31">
        <v>-11</v>
      </c>
      <c r="CM5" s="31"/>
      <c r="CN5" s="31">
        <v>-11</v>
      </c>
      <c r="CO5" s="31">
        <v>75</v>
      </c>
      <c r="CP5" s="31">
        <v>70</v>
      </c>
      <c r="CQ5" s="31">
        <v>0</v>
      </c>
      <c r="CR5" s="31"/>
      <c r="CS5" s="31"/>
      <c r="CT5" s="31">
        <v>3</v>
      </c>
      <c r="CU5" s="31"/>
      <c r="CV5" s="31">
        <v>1</v>
      </c>
      <c r="CW5" s="31">
        <v>69</v>
      </c>
      <c r="CX5" s="31"/>
      <c r="CY5" s="31"/>
      <c r="CZ5" s="31">
        <v>0</v>
      </c>
      <c r="DA5" s="31"/>
      <c r="DB5" s="31"/>
      <c r="DC5" s="31">
        <v>1</v>
      </c>
      <c r="DD5" s="31"/>
      <c r="DE5" s="31"/>
      <c r="DF5" s="31"/>
      <c r="DG5" s="31"/>
      <c r="DH5" s="31"/>
      <c r="DI5" s="31"/>
      <c r="DJ5" s="31"/>
      <c r="DK5" s="31"/>
      <c r="DL5" s="31"/>
      <c r="DM5" s="31"/>
      <c r="DN5" s="31"/>
      <c r="DO5" s="31"/>
      <c r="DP5" s="31"/>
      <c r="DQ5" s="31">
        <v>12292</v>
      </c>
      <c r="DR5" s="31">
        <v>6739</v>
      </c>
      <c r="DS5" s="31">
        <v>1273</v>
      </c>
      <c r="DT5" s="31">
        <v>193</v>
      </c>
      <c r="DU5" s="31">
        <v>31</v>
      </c>
      <c r="DV5" s="31">
        <v>4</v>
      </c>
      <c r="DW5" s="31">
        <v>178</v>
      </c>
      <c r="DX5" s="31">
        <v>5465</v>
      </c>
      <c r="DY5" s="31">
        <v>2593</v>
      </c>
      <c r="DZ5" s="31">
        <v>407</v>
      </c>
      <c r="EA5" s="31">
        <v>421</v>
      </c>
      <c r="EB5" s="31">
        <v>-119</v>
      </c>
      <c r="EC5" s="31">
        <v>-2</v>
      </c>
      <c r="ED5" s="31">
        <v>-107</v>
      </c>
      <c r="EE5" s="31">
        <v>756</v>
      </c>
      <c r="EF5" s="31">
        <v>74</v>
      </c>
      <c r="EG5" s="31">
        <v>35</v>
      </c>
      <c r="EH5" s="31">
        <v>59</v>
      </c>
      <c r="EI5" s="31">
        <v>31</v>
      </c>
      <c r="EJ5" s="31">
        <v>12</v>
      </c>
      <c r="EK5" s="31"/>
      <c r="EL5" s="31">
        <v>150</v>
      </c>
      <c r="EM5" s="31">
        <v>49</v>
      </c>
      <c r="EN5" s="31">
        <v>7</v>
      </c>
      <c r="EO5" s="31">
        <v>4</v>
      </c>
      <c r="EP5" s="31">
        <v>0</v>
      </c>
      <c r="EQ5" s="31">
        <v>0</v>
      </c>
      <c r="ER5" s="31">
        <v>0</v>
      </c>
      <c r="ES5" s="31">
        <v>12811</v>
      </c>
      <c r="ET5" s="31">
        <v>7680</v>
      </c>
      <c r="EU5" s="31">
        <v>1249</v>
      </c>
      <c r="EV5" s="31">
        <v>136</v>
      </c>
      <c r="EW5" s="31"/>
      <c r="EX5" s="31">
        <v>3</v>
      </c>
      <c r="EY5" s="31">
        <v>209</v>
      </c>
      <c r="EZ5" s="31">
        <v>5740</v>
      </c>
      <c r="FA5" s="31">
        <v>3117</v>
      </c>
      <c r="FB5" s="31">
        <v>651</v>
      </c>
      <c r="FC5" s="31">
        <v>554</v>
      </c>
      <c r="FD5" s="31">
        <v>-166</v>
      </c>
      <c r="FE5" s="31">
        <v>-4</v>
      </c>
      <c r="FF5" s="31">
        <v>-152</v>
      </c>
      <c r="FG5" s="31">
        <v>257</v>
      </c>
      <c r="FH5" s="31"/>
      <c r="FI5" s="31"/>
      <c r="FJ5" s="31"/>
      <c r="FK5" s="31"/>
      <c r="FL5" s="31"/>
      <c r="FM5" s="31"/>
      <c r="FN5" s="31"/>
      <c r="FO5" s="31"/>
      <c r="FP5" s="31"/>
      <c r="FQ5" s="31"/>
      <c r="FR5" s="31"/>
      <c r="FS5" s="31"/>
      <c r="FT5" s="31"/>
      <c r="FU5" s="31">
        <v>666</v>
      </c>
      <c r="FV5" s="31">
        <v>308</v>
      </c>
      <c r="FW5" s="31">
        <v>3</v>
      </c>
      <c r="FX5" s="31"/>
      <c r="FY5" s="31"/>
      <c r="FZ5" s="31">
        <v>2</v>
      </c>
      <c r="GA5" s="31">
        <v>19</v>
      </c>
      <c r="GB5" s="31">
        <v>250</v>
      </c>
      <c r="GC5" s="31">
        <v>37</v>
      </c>
      <c r="GD5" s="31">
        <v>21</v>
      </c>
      <c r="GE5" s="31">
        <v>63</v>
      </c>
      <c r="GF5" s="31">
        <v>-35</v>
      </c>
      <c r="GG5" s="31">
        <v>0</v>
      </c>
      <c r="GH5" s="31">
        <v>-35</v>
      </c>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2" t="s">
        <v>438</v>
      </c>
      <c r="MH5" s="198" t="s">
        <v>2389</v>
      </c>
      <c r="MI5" s="32" t="s">
        <v>439</v>
      </c>
    </row>
    <row r="6" spans="1:348" ht="15" customHeight="1">
      <c r="A6" s="146" t="str">
        <f>Table1[[#This Row],[Name]]&amp;Table1[[#This Row],[1. Variable: Geographical area subject to climate change physical risk - acute and chronic events]]</f>
        <v>AB SEB bankasNot available</v>
      </c>
      <c r="B6" s="75" t="s">
        <v>56</v>
      </c>
      <c r="C6" s="60" t="s">
        <v>57</v>
      </c>
      <c r="D6" s="36" t="s">
        <v>178</v>
      </c>
      <c r="E6" s="74">
        <v>44926</v>
      </c>
      <c r="F6" s="33"/>
      <c r="G6" s="33"/>
      <c r="H6" s="194" t="s">
        <v>2389</v>
      </c>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184"/>
      <c r="AW6" s="184"/>
      <c r="AX6" s="180"/>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2" t="s">
        <v>440</v>
      </c>
      <c r="MH6" s="198" t="s">
        <v>2389</v>
      </c>
      <c r="MI6" s="32" t="s">
        <v>296</v>
      </c>
    </row>
    <row r="7" spans="1:348" ht="15" customHeight="1">
      <c r="A7" s="146" t="str">
        <f>Table1[[#This Row],[Name]]&amp;Table1[[#This Row],[1. Variable: Geographical area subject to climate change physical risk - acute and chronic events]]</f>
        <v>Abanca Corporacion Bancaria, S.A.Total</v>
      </c>
      <c r="B7" s="36" t="s">
        <v>152</v>
      </c>
      <c r="C7" s="58" t="s">
        <v>318</v>
      </c>
      <c r="D7" s="36" t="s">
        <v>175</v>
      </c>
      <c r="E7" s="74">
        <v>44926</v>
      </c>
      <c r="F7" s="33" t="s">
        <v>193</v>
      </c>
      <c r="G7" s="33" t="s">
        <v>191</v>
      </c>
      <c r="H7" s="178" t="s">
        <v>360</v>
      </c>
      <c r="I7" s="31">
        <v>404.92</v>
      </c>
      <c r="J7" s="31">
        <v>12.05</v>
      </c>
      <c r="K7" s="31">
        <v>3.99</v>
      </c>
      <c r="L7" s="31">
        <v>0.35</v>
      </c>
      <c r="M7" s="31">
        <v>0.44</v>
      </c>
      <c r="N7" s="31">
        <v>4.2300000000000004</v>
      </c>
      <c r="O7" s="31">
        <v>0.55000000000000004</v>
      </c>
      <c r="P7" s="31">
        <v>16.27</v>
      </c>
      <c r="Q7" s="31">
        <v>0.01</v>
      </c>
      <c r="R7" s="31">
        <v>1.1100000000000001</v>
      </c>
      <c r="S7" s="31">
        <v>0.47</v>
      </c>
      <c r="T7" s="31">
        <v>-0.16</v>
      </c>
      <c r="U7" s="31">
        <v>-0.03</v>
      </c>
      <c r="V7" s="31">
        <v>-0.06</v>
      </c>
      <c r="W7" s="31">
        <v>45.58</v>
      </c>
      <c r="X7" s="31">
        <v>6.65</v>
      </c>
      <c r="Y7" s="31">
        <v>0.56000000000000005</v>
      </c>
      <c r="Z7" s="31">
        <v>0</v>
      </c>
      <c r="AA7" s="31">
        <v>0.09</v>
      </c>
      <c r="AB7" s="31">
        <v>3.31</v>
      </c>
      <c r="AC7" s="31">
        <v>0</v>
      </c>
      <c r="AD7" s="31">
        <v>7.3</v>
      </c>
      <c r="AE7" s="31">
        <v>0</v>
      </c>
      <c r="AF7" s="31">
        <v>0.57999999999999996</v>
      </c>
      <c r="AG7" s="31">
        <v>0</v>
      </c>
      <c r="AH7" s="31">
        <v>-0.04</v>
      </c>
      <c r="AI7" s="31">
        <v>0</v>
      </c>
      <c r="AJ7" s="31">
        <v>0</v>
      </c>
      <c r="AK7" s="31">
        <v>2819.67</v>
      </c>
      <c r="AL7" s="31">
        <v>157.61000000000001</v>
      </c>
      <c r="AM7" s="31">
        <v>14.34</v>
      </c>
      <c r="AN7" s="31">
        <v>1.98</v>
      </c>
      <c r="AO7" s="31">
        <v>7.76</v>
      </c>
      <c r="AP7" s="31">
        <v>1.74</v>
      </c>
      <c r="AQ7" s="31">
        <v>41.74</v>
      </c>
      <c r="AR7" s="31">
        <v>134.05000000000001</v>
      </c>
      <c r="AS7" s="31">
        <v>5.91</v>
      </c>
      <c r="AT7" s="31">
        <v>12.36</v>
      </c>
      <c r="AU7" s="31">
        <v>10.14</v>
      </c>
      <c r="AV7" s="31">
        <v>-6.84</v>
      </c>
      <c r="AW7" s="31">
        <v>-0.25</v>
      </c>
      <c r="AX7" s="180">
        <v>-5.99</v>
      </c>
      <c r="AY7" s="34">
        <v>1033.1500000000001</v>
      </c>
      <c r="AZ7" s="34">
        <v>1.9</v>
      </c>
      <c r="BA7" s="34">
        <v>0.23</v>
      </c>
      <c r="BB7" s="34">
        <v>12.79</v>
      </c>
      <c r="BC7" s="34">
        <v>0.19</v>
      </c>
      <c r="BD7" s="34">
        <v>12.76</v>
      </c>
      <c r="BE7" s="34">
        <v>0</v>
      </c>
      <c r="BF7" s="34">
        <v>15.11</v>
      </c>
      <c r="BG7" s="34">
        <v>0</v>
      </c>
      <c r="BH7" s="34">
        <v>0.4</v>
      </c>
      <c r="BI7" s="34">
        <v>0.3</v>
      </c>
      <c r="BJ7" s="34">
        <v>-0.32</v>
      </c>
      <c r="BK7" s="34">
        <v>0</v>
      </c>
      <c r="BL7" s="34">
        <v>-0.23</v>
      </c>
      <c r="BM7" s="34">
        <v>85.56</v>
      </c>
      <c r="BN7" s="34">
        <v>7.37</v>
      </c>
      <c r="BO7" s="34">
        <v>15.05</v>
      </c>
      <c r="BP7" s="34">
        <v>0</v>
      </c>
      <c r="BQ7" s="34">
        <v>0.01</v>
      </c>
      <c r="BR7" s="34">
        <v>6.49</v>
      </c>
      <c r="BS7" s="34">
        <v>0</v>
      </c>
      <c r="BT7" s="34">
        <v>22.44</v>
      </c>
      <c r="BU7" s="34">
        <v>0</v>
      </c>
      <c r="BV7" s="34">
        <v>0</v>
      </c>
      <c r="BW7" s="34">
        <v>0.15</v>
      </c>
      <c r="BX7" s="34">
        <v>-0.04</v>
      </c>
      <c r="BY7" s="34">
        <v>0</v>
      </c>
      <c r="BZ7" s="34">
        <v>-0.01</v>
      </c>
      <c r="CA7" s="34">
        <v>1240.3499999999999</v>
      </c>
      <c r="CB7" s="34">
        <v>73.040000000000006</v>
      </c>
      <c r="CC7" s="34">
        <v>4.32</v>
      </c>
      <c r="CD7" s="34">
        <v>1.55</v>
      </c>
      <c r="CE7" s="34">
        <v>6.05</v>
      </c>
      <c r="CF7" s="34">
        <v>3.96</v>
      </c>
      <c r="CG7" s="34">
        <v>2.56</v>
      </c>
      <c r="CH7" s="34">
        <v>82.4</v>
      </c>
      <c r="CI7" s="34">
        <v>0</v>
      </c>
      <c r="CJ7" s="34">
        <v>3.24</v>
      </c>
      <c r="CK7" s="34">
        <v>6.06</v>
      </c>
      <c r="CL7" s="34">
        <v>-3.79</v>
      </c>
      <c r="CM7" s="34">
        <v>-0.08</v>
      </c>
      <c r="CN7" s="34">
        <v>-3.54</v>
      </c>
      <c r="CO7" s="34">
        <v>1942.09</v>
      </c>
      <c r="CP7" s="34">
        <v>158.11000000000001</v>
      </c>
      <c r="CQ7" s="34">
        <v>8.33</v>
      </c>
      <c r="CR7" s="34">
        <v>1.41</v>
      </c>
      <c r="CS7" s="34">
        <v>12.13</v>
      </c>
      <c r="CT7" s="34">
        <v>1.6</v>
      </c>
      <c r="CU7" s="34">
        <v>18.170000000000002</v>
      </c>
      <c r="CV7" s="34">
        <v>155.09</v>
      </c>
      <c r="CW7" s="34">
        <v>6.73</v>
      </c>
      <c r="CX7" s="34">
        <v>19.82</v>
      </c>
      <c r="CY7" s="34">
        <v>12.53</v>
      </c>
      <c r="CZ7" s="34">
        <v>-10.07</v>
      </c>
      <c r="DA7" s="34">
        <v>-0.68</v>
      </c>
      <c r="DB7" s="34">
        <v>-8.85</v>
      </c>
      <c r="DC7" s="34">
        <v>1700.79</v>
      </c>
      <c r="DD7" s="34">
        <v>52.76</v>
      </c>
      <c r="DE7" s="34">
        <v>44.2</v>
      </c>
      <c r="DF7" s="34">
        <v>1.28</v>
      </c>
      <c r="DG7" s="34">
        <v>1.89</v>
      </c>
      <c r="DH7" s="34">
        <v>3.89</v>
      </c>
      <c r="DI7" s="34">
        <v>2.69</v>
      </c>
      <c r="DJ7" s="34">
        <v>96.95</v>
      </c>
      <c r="DK7" s="34">
        <v>0.49</v>
      </c>
      <c r="DL7" s="34">
        <v>5.66</v>
      </c>
      <c r="DM7" s="34">
        <v>2.2200000000000002</v>
      </c>
      <c r="DN7" s="34">
        <v>-1.66</v>
      </c>
      <c r="DO7" s="34">
        <v>-0.34</v>
      </c>
      <c r="DP7" s="34">
        <v>-1.17</v>
      </c>
      <c r="DQ7" s="34">
        <v>1145.8599999999999</v>
      </c>
      <c r="DR7" s="34">
        <v>11.62</v>
      </c>
      <c r="DS7" s="34">
        <v>18.32</v>
      </c>
      <c r="DT7" s="34">
        <v>13.48</v>
      </c>
      <c r="DU7" s="34">
        <v>0.06</v>
      </c>
      <c r="DV7" s="34">
        <v>7.34</v>
      </c>
      <c r="DW7" s="34">
        <v>16.48</v>
      </c>
      <c r="DX7" s="34">
        <v>26.97</v>
      </c>
      <c r="DY7" s="34">
        <v>0.03</v>
      </c>
      <c r="DZ7" s="34">
        <v>2.39</v>
      </c>
      <c r="EA7" s="34">
        <v>1.02</v>
      </c>
      <c r="EB7" s="34">
        <v>-0.85</v>
      </c>
      <c r="EC7" s="34">
        <v>-0.04</v>
      </c>
      <c r="ED7" s="34">
        <v>-0.49</v>
      </c>
      <c r="EE7" s="34">
        <v>11169.59</v>
      </c>
      <c r="EF7" s="34">
        <v>15.12</v>
      </c>
      <c r="EG7" s="34">
        <v>64.790000000000006</v>
      </c>
      <c r="EH7" s="34">
        <v>408.8</v>
      </c>
      <c r="EI7" s="34">
        <v>504.02</v>
      </c>
      <c r="EJ7" s="34">
        <v>20</v>
      </c>
      <c r="EK7" s="34">
        <v>90.17</v>
      </c>
      <c r="EL7" s="34">
        <v>885.77</v>
      </c>
      <c r="EM7" s="34">
        <v>16.79</v>
      </c>
      <c r="EN7" s="34">
        <v>78.89</v>
      </c>
      <c r="EO7" s="34">
        <v>19.420000000000002</v>
      </c>
      <c r="EP7" s="34">
        <v>-9.82</v>
      </c>
      <c r="EQ7" s="34">
        <v>-2.68</v>
      </c>
      <c r="ER7" s="34">
        <v>-6.28</v>
      </c>
      <c r="ES7" s="34">
        <v>1664.71</v>
      </c>
      <c r="ET7" s="34">
        <v>29.25</v>
      </c>
      <c r="EU7" s="34">
        <v>35.47</v>
      </c>
      <c r="EV7" s="34">
        <v>88.71</v>
      </c>
      <c r="EW7" s="34">
        <v>9.48</v>
      </c>
      <c r="EX7" s="34">
        <v>10.72</v>
      </c>
      <c r="EY7" s="34">
        <v>5.51</v>
      </c>
      <c r="EZ7" s="34">
        <v>103.14</v>
      </c>
      <c r="FA7" s="34">
        <v>54.26</v>
      </c>
      <c r="FB7" s="34">
        <v>7.7</v>
      </c>
      <c r="FC7" s="34">
        <v>11.07</v>
      </c>
      <c r="FD7" s="34">
        <v>-8.99</v>
      </c>
      <c r="FE7" s="34">
        <v>-0.52</v>
      </c>
      <c r="FF7" s="34">
        <v>-7.24</v>
      </c>
      <c r="FG7" s="34">
        <v>326.77</v>
      </c>
      <c r="FH7" s="34">
        <v>0</v>
      </c>
      <c r="FI7" s="34">
        <v>0</v>
      </c>
      <c r="FJ7" s="34">
        <v>0</v>
      </c>
      <c r="FK7" s="34">
        <v>74.11</v>
      </c>
      <c r="FL7" s="34">
        <v>0</v>
      </c>
      <c r="FM7" s="34">
        <v>5.91</v>
      </c>
      <c r="FN7" s="34">
        <v>67.69</v>
      </c>
      <c r="FO7" s="34">
        <v>0.52</v>
      </c>
      <c r="FP7" s="34">
        <v>0</v>
      </c>
      <c r="FQ7" s="34">
        <v>0</v>
      </c>
      <c r="FR7" s="34">
        <v>-55.15</v>
      </c>
      <c r="FS7" s="34">
        <v>0</v>
      </c>
      <c r="FT7" s="34">
        <v>0</v>
      </c>
      <c r="FU7" s="34">
        <v>0</v>
      </c>
      <c r="FV7" s="34">
        <v>0</v>
      </c>
      <c r="FW7" s="34">
        <v>0</v>
      </c>
      <c r="FX7" s="34">
        <v>0</v>
      </c>
      <c r="FY7" s="34">
        <v>0</v>
      </c>
      <c r="FZ7" s="34">
        <v>0</v>
      </c>
      <c r="GA7" s="34">
        <v>0</v>
      </c>
      <c r="GB7" s="34">
        <v>0</v>
      </c>
      <c r="GC7" s="34">
        <v>0</v>
      </c>
      <c r="GD7" s="34">
        <v>0</v>
      </c>
      <c r="GE7" s="34">
        <v>0</v>
      </c>
      <c r="GF7" s="34">
        <v>0</v>
      </c>
      <c r="GG7" s="34">
        <v>0</v>
      </c>
      <c r="GH7" s="34">
        <v>0</v>
      </c>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2" t="s">
        <v>441</v>
      </c>
      <c r="MH7" s="32" t="s">
        <v>2348</v>
      </c>
      <c r="MI7" s="32" t="s">
        <v>274</v>
      </c>
    </row>
    <row r="8" spans="1:348" ht="15" customHeight="1">
      <c r="A8" s="146" t="str">
        <f>Table1[[#This Row],[Name]]&amp;Table1[[#This Row],[1. Variable: Geographical area subject to climate change physical risk - acute and chronic events]]</f>
        <v>ABN AMRO Bank N.V.Total</v>
      </c>
      <c r="B8" s="36" t="s">
        <v>154</v>
      </c>
      <c r="C8" s="58" t="s">
        <v>155</v>
      </c>
      <c r="D8" s="36" t="s">
        <v>172</v>
      </c>
      <c r="E8" s="74">
        <v>44926</v>
      </c>
      <c r="F8" s="33" t="s">
        <v>193</v>
      </c>
      <c r="G8" s="33" t="s">
        <v>191</v>
      </c>
      <c r="H8" s="178" t="s">
        <v>360</v>
      </c>
      <c r="I8" s="31">
        <v>5513</v>
      </c>
      <c r="J8" s="31">
        <v>2753</v>
      </c>
      <c r="K8" s="31">
        <v>489</v>
      </c>
      <c r="L8" s="31">
        <v>45</v>
      </c>
      <c r="M8" s="31">
        <v>5</v>
      </c>
      <c r="N8" s="31">
        <v>3</v>
      </c>
      <c r="O8" s="31">
        <v>2607</v>
      </c>
      <c r="P8" s="31">
        <v>365</v>
      </c>
      <c r="Q8" s="31">
        <v>320</v>
      </c>
      <c r="R8" s="31">
        <v>396</v>
      </c>
      <c r="S8" s="31">
        <v>181</v>
      </c>
      <c r="T8" s="31">
        <v>66</v>
      </c>
      <c r="U8" s="31">
        <v>14</v>
      </c>
      <c r="V8" s="31">
        <v>24</v>
      </c>
      <c r="W8" s="31">
        <v>2502</v>
      </c>
      <c r="X8" s="31">
        <v>274</v>
      </c>
      <c r="Y8" s="31">
        <v>97</v>
      </c>
      <c r="Z8" s="31"/>
      <c r="AA8" s="31"/>
      <c r="AB8" s="31">
        <v>4</v>
      </c>
      <c r="AC8" s="31">
        <v>18</v>
      </c>
      <c r="AD8" s="31">
        <v>321</v>
      </c>
      <c r="AE8" s="31">
        <v>31</v>
      </c>
      <c r="AF8" s="31">
        <v>184</v>
      </c>
      <c r="AG8" s="31">
        <v>1</v>
      </c>
      <c r="AH8" s="31">
        <v>2</v>
      </c>
      <c r="AI8" s="31">
        <v>2</v>
      </c>
      <c r="AJ8" s="31"/>
      <c r="AK8" s="31">
        <v>8066</v>
      </c>
      <c r="AL8" s="31">
        <v>2260</v>
      </c>
      <c r="AM8" s="31">
        <v>302</v>
      </c>
      <c r="AN8" s="31">
        <v>14</v>
      </c>
      <c r="AO8" s="31"/>
      <c r="AP8" s="31">
        <v>3</v>
      </c>
      <c r="AQ8" s="31">
        <v>1111</v>
      </c>
      <c r="AR8" s="31">
        <v>1337</v>
      </c>
      <c r="AS8" s="31">
        <v>128</v>
      </c>
      <c r="AT8" s="31">
        <v>640</v>
      </c>
      <c r="AU8" s="31">
        <v>288</v>
      </c>
      <c r="AV8" s="31">
        <v>97</v>
      </c>
      <c r="AW8" s="31">
        <v>11</v>
      </c>
      <c r="AX8" s="180">
        <v>79</v>
      </c>
      <c r="AY8" s="34">
        <v>1589</v>
      </c>
      <c r="AZ8" s="34">
        <v>417</v>
      </c>
      <c r="BA8" s="34">
        <v>118</v>
      </c>
      <c r="BB8" s="34">
        <v>109</v>
      </c>
      <c r="BC8" s="34">
        <v>108</v>
      </c>
      <c r="BD8" s="34">
        <v>8</v>
      </c>
      <c r="BE8" s="34">
        <v>403</v>
      </c>
      <c r="BF8" s="34">
        <v>322</v>
      </c>
      <c r="BG8" s="34">
        <v>27</v>
      </c>
      <c r="BH8" s="34">
        <v>29</v>
      </c>
      <c r="BI8" s="34">
        <v>3</v>
      </c>
      <c r="BJ8" s="34">
        <v>6</v>
      </c>
      <c r="BK8" s="34">
        <v>2</v>
      </c>
      <c r="BL8" s="34">
        <v>3</v>
      </c>
      <c r="BM8" s="34">
        <v>667</v>
      </c>
      <c r="BN8" s="34">
        <v>135</v>
      </c>
      <c r="BO8" s="34">
        <v>18</v>
      </c>
      <c r="BP8" s="34">
        <v>70</v>
      </c>
      <c r="BQ8" s="34">
        <v>75</v>
      </c>
      <c r="BR8" s="34">
        <v>10</v>
      </c>
      <c r="BS8" s="34">
        <v>262</v>
      </c>
      <c r="BT8" s="34">
        <v>34</v>
      </c>
      <c r="BU8" s="34">
        <v>3</v>
      </c>
      <c r="BV8" s="34">
        <v>6</v>
      </c>
      <c r="BW8" s="34">
        <v>4</v>
      </c>
      <c r="BX8" s="34">
        <v>1</v>
      </c>
      <c r="BY8" s="34"/>
      <c r="BZ8" s="34">
        <v>1</v>
      </c>
      <c r="CA8" s="34">
        <v>3690</v>
      </c>
      <c r="CB8" s="34">
        <v>847</v>
      </c>
      <c r="CC8" s="34">
        <v>164</v>
      </c>
      <c r="CD8" s="34">
        <v>83</v>
      </c>
      <c r="CE8" s="34">
        <v>3</v>
      </c>
      <c r="CF8" s="34">
        <v>4</v>
      </c>
      <c r="CG8" s="34">
        <v>414</v>
      </c>
      <c r="CH8" s="34">
        <v>621</v>
      </c>
      <c r="CI8" s="34">
        <v>63</v>
      </c>
      <c r="CJ8" s="34">
        <v>141</v>
      </c>
      <c r="CK8" s="34">
        <v>102</v>
      </c>
      <c r="CL8" s="34">
        <v>63</v>
      </c>
      <c r="CM8" s="34">
        <v>5</v>
      </c>
      <c r="CN8" s="34">
        <v>54</v>
      </c>
      <c r="CO8" s="34">
        <v>9582</v>
      </c>
      <c r="CP8" s="34">
        <v>3105</v>
      </c>
      <c r="CQ8" s="34">
        <v>217</v>
      </c>
      <c r="CR8" s="34">
        <v>24</v>
      </c>
      <c r="CS8" s="34"/>
      <c r="CT8" s="34">
        <v>3</v>
      </c>
      <c r="CU8" s="34">
        <v>1619</v>
      </c>
      <c r="CV8" s="34">
        <v>1529</v>
      </c>
      <c r="CW8" s="34">
        <v>198</v>
      </c>
      <c r="CX8" s="34">
        <v>973</v>
      </c>
      <c r="CY8" s="34">
        <v>251</v>
      </c>
      <c r="CZ8" s="34">
        <v>76</v>
      </c>
      <c r="DA8" s="34">
        <v>15</v>
      </c>
      <c r="DB8" s="34">
        <v>47</v>
      </c>
      <c r="DC8" s="34">
        <v>9445</v>
      </c>
      <c r="DD8" s="34">
        <v>1696</v>
      </c>
      <c r="DE8" s="34">
        <v>239</v>
      </c>
      <c r="DF8" s="34">
        <v>27</v>
      </c>
      <c r="DG8" s="34"/>
      <c r="DH8" s="34">
        <v>3</v>
      </c>
      <c r="DI8" s="34">
        <v>498</v>
      </c>
      <c r="DJ8" s="34">
        <v>1137</v>
      </c>
      <c r="DK8" s="34">
        <v>327</v>
      </c>
      <c r="DL8" s="34">
        <v>405</v>
      </c>
      <c r="DM8" s="34">
        <v>87</v>
      </c>
      <c r="DN8" s="34">
        <v>33</v>
      </c>
      <c r="DO8" s="34">
        <v>19</v>
      </c>
      <c r="DP8" s="34">
        <v>16</v>
      </c>
      <c r="DQ8" s="34">
        <v>11553</v>
      </c>
      <c r="DR8" s="34">
        <v>2980</v>
      </c>
      <c r="DS8" s="34">
        <v>654</v>
      </c>
      <c r="DT8" s="34">
        <v>81</v>
      </c>
      <c r="DU8" s="34">
        <v>105</v>
      </c>
      <c r="DV8" s="34">
        <v>4</v>
      </c>
      <c r="DW8" s="34">
        <v>1232</v>
      </c>
      <c r="DX8" s="34">
        <v>2341</v>
      </c>
      <c r="DY8" s="34">
        <v>248</v>
      </c>
      <c r="DZ8" s="34">
        <v>401</v>
      </c>
      <c r="EA8" s="34">
        <v>30</v>
      </c>
      <c r="EB8" s="34">
        <v>28</v>
      </c>
      <c r="EC8" s="34">
        <v>12</v>
      </c>
      <c r="ED8" s="34">
        <v>3</v>
      </c>
      <c r="EE8" s="34">
        <v>153981</v>
      </c>
      <c r="EF8" s="34">
        <v>719</v>
      </c>
      <c r="EG8" s="34">
        <v>720</v>
      </c>
      <c r="EH8" s="34">
        <v>2177</v>
      </c>
      <c r="EI8" s="34">
        <v>4174</v>
      </c>
      <c r="EJ8" s="34">
        <v>16</v>
      </c>
      <c r="EK8" s="34">
        <v>2930</v>
      </c>
      <c r="EL8" s="34">
        <v>4589</v>
      </c>
      <c r="EM8" s="34">
        <v>271</v>
      </c>
      <c r="EN8" s="34">
        <v>579</v>
      </c>
      <c r="EO8" s="34">
        <v>94</v>
      </c>
      <c r="EP8" s="34">
        <v>33</v>
      </c>
      <c r="EQ8" s="34">
        <v>7</v>
      </c>
      <c r="ER8" s="34">
        <v>18</v>
      </c>
      <c r="ES8" s="34">
        <v>29244</v>
      </c>
      <c r="ET8" s="34">
        <v>9856</v>
      </c>
      <c r="EU8" s="34">
        <v>2415</v>
      </c>
      <c r="EV8" s="34">
        <v>206</v>
      </c>
      <c r="EW8" s="34">
        <v>24</v>
      </c>
      <c r="EX8" s="34">
        <v>4</v>
      </c>
      <c r="EY8" s="34">
        <v>6144</v>
      </c>
      <c r="EZ8" s="34">
        <v>5437</v>
      </c>
      <c r="FA8" s="34">
        <v>920</v>
      </c>
      <c r="FB8" s="34">
        <v>1593</v>
      </c>
      <c r="FC8" s="34">
        <v>350</v>
      </c>
      <c r="FD8" s="34">
        <v>170</v>
      </c>
      <c r="FE8" s="34">
        <v>43</v>
      </c>
      <c r="FF8" s="34">
        <v>59</v>
      </c>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2" t="s">
        <v>442</v>
      </c>
      <c r="MH8" s="198" t="s">
        <v>2389</v>
      </c>
      <c r="MI8" s="32" t="s">
        <v>2385</v>
      </c>
      <c r="MJ8" s="28" t="s">
        <v>2339</v>
      </c>
    </row>
    <row r="9" spans="1:348" ht="15" customHeight="1">
      <c r="A9" s="146" t="str">
        <f>Table1[[#This Row],[Name]]&amp;Table1[[#This Row],[1. Variable: Geographical area subject to climate change physical risk - acute and chronic events]]</f>
        <v>Addiko Bank AGNot available</v>
      </c>
      <c r="B9" s="36" t="s">
        <v>236</v>
      </c>
      <c r="C9" s="58" t="s">
        <v>237</v>
      </c>
      <c r="D9" s="36" t="s">
        <v>174</v>
      </c>
      <c r="E9" s="74">
        <v>44926</v>
      </c>
      <c r="F9" s="33"/>
      <c r="G9" s="33"/>
      <c r="H9" s="194" t="s">
        <v>2389</v>
      </c>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180"/>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2" t="s">
        <v>443</v>
      </c>
      <c r="MH9" s="32" t="s">
        <v>444</v>
      </c>
      <c r="MI9" s="32" t="s">
        <v>255</v>
      </c>
    </row>
    <row r="10" spans="1:348" ht="15" customHeight="1">
      <c r="A10" s="146" t="str">
        <f>Table1[[#This Row],[Name]]&amp;Table1[[#This Row],[1. Variable: Geographical area subject to climate change physical risk - acute and chronic events]]</f>
        <v>AGRI EUROPE CYPRUS LIMITEDNot available</v>
      </c>
      <c r="B10" s="36" t="s">
        <v>319</v>
      </c>
      <c r="C10" s="58" t="s">
        <v>320</v>
      </c>
      <c r="D10" s="36" t="s">
        <v>167</v>
      </c>
      <c r="E10" s="74">
        <v>44926</v>
      </c>
      <c r="F10" s="33"/>
      <c r="G10" s="33"/>
      <c r="H10" s="194" t="s">
        <v>2389</v>
      </c>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180"/>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2" t="s">
        <v>2349</v>
      </c>
      <c r="MH10" s="198" t="s">
        <v>2389</v>
      </c>
      <c r="MI10" s="32" t="s">
        <v>335</v>
      </c>
    </row>
    <row r="11" spans="1:348" ht="15" customHeight="1">
      <c r="A11" s="146" t="str">
        <f>Table1[[#This Row],[Name]]&amp;Table1[[#This Row],[1. Variable: Geographical area subject to climate change physical risk - acute and chronic events]]</f>
        <v>AIB Group plcTotal</v>
      </c>
      <c r="B11" s="75" t="s">
        <v>65</v>
      </c>
      <c r="C11" s="60" t="s">
        <v>66</v>
      </c>
      <c r="D11" s="36" t="s">
        <v>169</v>
      </c>
      <c r="E11" s="74">
        <v>44926</v>
      </c>
      <c r="F11" s="33" t="s">
        <v>193</v>
      </c>
      <c r="G11" s="33" t="s">
        <v>191</v>
      </c>
      <c r="H11" s="178" t="s">
        <v>360</v>
      </c>
      <c r="I11" s="31">
        <v>686.42790879999995</v>
      </c>
      <c r="J11" s="31">
        <v>3.9480379440000002</v>
      </c>
      <c r="K11" s="31">
        <v>1.3422036989999999</v>
      </c>
      <c r="L11" s="31">
        <v>1.9793899180000001</v>
      </c>
      <c r="M11" s="31">
        <v>3.3257300000000002E-4</v>
      </c>
      <c r="N11" s="31">
        <v>5.7527613610000001</v>
      </c>
      <c r="O11" s="31">
        <v>2.1998815760000001</v>
      </c>
      <c r="P11" s="31">
        <v>3.6094268070000002</v>
      </c>
      <c r="Q11" s="31">
        <v>1.460655751</v>
      </c>
      <c r="R11" s="31">
        <v>1.402597525</v>
      </c>
      <c r="S11" s="31">
        <v>0.32182863099999998</v>
      </c>
      <c r="T11" s="31">
        <v>-0.279289173</v>
      </c>
      <c r="U11" s="31">
        <v>-0.123771514</v>
      </c>
      <c r="V11" s="31">
        <v>-0.11380298899999999</v>
      </c>
      <c r="W11" s="31">
        <v>30.057657590000002</v>
      </c>
      <c r="X11" s="31">
        <v>9.3610683E-2</v>
      </c>
      <c r="Y11" s="31">
        <v>2.6673483000000001E-2</v>
      </c>
      <c r="Z11" s="31">
        <v>2.8312049999999998E-3</v>
      </c>
      <c r="AA11" s="31">
        <v>0</v>
      </c>
      <c r="AB11" s="31">
        <v>2.934395468</v>
      </c>
      <c r="AC11" s="31">
        <v>3.7254548999999998E-2</v>
      </c>
      <c r="AD11" s="31">
        <v>6.1124913000000003E-2</v>
      </c>
      <c r="AE11" s="31">
        <v>2.473591E-2</v>
      </c>
      <c r="AF11" s="31">
        <v>1.3530046E-2</v>
      </c>
      <c r="AG11" s="31">
        <v>4.9236849999999997E-3</v>
      </c>
      <c r="AH11" s="31">
        <v>-4.718552E-3</v>
      </c>
      <c r="AI11" s="31">
        <v>-6.1764800000000005E-4</v>
      </c>
      <c r="AJ11" s="31">
        <v>-3.3913569999999998E-3</v>
      </c>
      <c r="AK11" s="31">
        <v>3200.4196790000001</v>
      </c>
      <c r="AL11" s="31">
        <v>4.2384774949999997</v>
      </c>
      <c r="AM11" s="31">
        <v>1.1513194289999999</v>
      </c>
      <c r="AN11" s="31">
        <v>0.11243974900000001</v>
      </c>
      <c r="AO11" s="31">
        <v>0</v>
      </c>
      <c r="AP11" s="31">
        <v>2.9286629780000002</v>
      </c>
      <c r="AQ11" s="31">
        <v>1.664969573</v>
      </c>
      <c r="AR11" s="31">
        <v>2.7317769630000002</v>
      </c>
      <c r="AS11" s="31">
        <v>1.105490136</v>
      </c>
      <c r="AT11" s="31">
        <v>0.56483346099999998</v>
      </c>
      <c r="AU11" s="31">
        <v>0.120213521</v>
      </c>
      <c r="AV11" s="31">
        <v>-0.151858047</v>
      </c>
      <c r="AW11" s="31">
        <v>-7.8625439000000005E-2</v>
      </c>
      <c r="AX11" s="180">
        <v>-4.3018146E-2</v>
      </c>
      <c r="AY11" s="34">
        <v>2965.0163640000001</v>
      </c>
      <c r="AZ11" s="34">
        <v>2.7307019979999998</v>
      </c>
      <c r="BA11" s="34">
        <v>2.104602174</v>
      </c>
      <c r="BB11" s="34">
        <v>4.4646230469999999</v>
      </c>
      <c r="BC11" s="34">
        <v>0.36040741199999998</v>
      </c>
      <c r="BD11" s="34">
        <v>9.5100607999999998</v>
      </c>
      <c r="BE11" s="34">
        <v>2.923204541</v>
      </c>
      <c r="BF11" s="34">
        <v>4.7962094640000004</v>
      </c>
      <c r="BG11" s="34">
        <v>1.940920625</v>
      </c>
      <c r="BH11" s="34">
        <v>0.45980260699999997</v>
      </c>
      <c r="BI11" s="34">
        <v>8.9604505000000001E-2</v>
      </c>
      <c r="BJ11" s="34">
        <v>-0.17575296000000001</v>
      </c>
      <c r="BK11" s="34">
        <v>-6.1446621999999999E-2</v>
      </c>
      <c r="BL11" s="34">
        <v>-7.1317969999999994E-2</v>
      </c>
      <c r="BM11" s="34">
        <v>229.0177051</v>
      </c>
      <c r="BN11" s="34">
        <v>1.573463713</v>
      </c>
      <c r="BO11" s="34">
        <v>0.33870767699999998</v>
      </c>
      <c r="BP11" s="34">
        <v>3.1976921999999998E-2</v>
      </c>
      <c r="BQ11" s="34">
        <v>0</v>
      </c>
      <c r="BR11" s="34">
        <v>2.833757393</v>
      </c>
      <c r="BS11" s="34">
        <v>0.58829672</v>
      </c>
      <c r="BT11" s="34">
        <v>0.96524011799999998</v>
      </c>
      <c r="BU11" s="34">
        <v>0.39061147499999999</v>
      </c>
      <c r="BV11" s="34">
        <v>9.4653328999999994E-2</v>
      </c>
      <c r="BW11" s="34">
        <v>3.4616747000000003E-2</v>
      </c>
      <c r="BX11" s="34">
        <v>-3.3643170999999999E-2</v>
      </c>
      <c r="BY11" s="34">
        <v>-4.4138950000000001E-3</v>
      </c>
      <c r="BZ11" s="34">
        <v>-1.6040656E-2</v>
      </c>
      <c r="CA11" s="34">
        <v>1279.6505139999999</v>
      </c>
      <c r="CB11" s="34">
        <v>16.084673559999999</v>
      </c>
      <c r="CC11" s="34">
        <v>0.43279930999999999</v>
      </c>
      <c r="CD11" s="34">
        <v>0.76163418100000002</v>
      </c>
      <c r="CE11" s="34">
        <v>0</v>
      </c>
      <c r="CF11" s="34">
        <v>2.2354897820000001</v>
      </c>
      <c r="CG11" s="34">
        <v>5.228635046</v>
      </c>
      <c r="CH11" s="34">
        <v>8.5788142910000005</v>
      </c>
      <c r="CI11" s="34">
        <v>3.4716577160000002</v>
      </c>
      <c r="CJ11" s="34">
        <v>1.594547028</v>
      </c>
      <c r="CK11" s="34">
        <v>0.604041206</v>
      </c>
      <c r="CL11" s="34">
        <v>-0.50680381100000005</v>
      </c>
      <c r="CM11" s="34">
        <v>-0.115425735</v>
      </c>
      <c r="CN11" s="34">
        <v>-0.24120425300000001</v>
      </c>
      <c r="CO11" s="34">
        <v>1698.782123</v>
      </c>
      <c r="CP11" s="34">
        <v>12.20568819</v>
      </c>
      <c r="CQ11" s="34">
        <v>2.8312140170000002</v>
      </c>
      <c r="CR11" s="34">
        <v>0.707118617</v>
      </c>
      <c r="CS11" s="34">
        <v>0</v>
      </c>
      <c r="CT11" s="34">
        <v>3.102409427</v>
      </c>
      <c r="CU11" s="34">
        <v>4.7641199739999998</v>
      </c>
      <c r="CV11" s="34">
        <v>7.8166672869999996</v>
      </c>
      <c r="CW11" s="34">
        <v>3.163233564</v>
      </c>
      <c r="CX11" s="34">
        <v>2.2330213379999999</v>
      </c>
      <c r="CY11" s="34">
        <v>0.67174003299999996</v>
      </c>
      <c r="CZ11" s="34">
        <v>-0.65659856900000002</v>
      </c>
      <c r="DA11" s="34">
        <v>-0.27839514500000001</v>
      </c>
      <c r="DB11" s="34">
        <v>-0.28158781100000002</v>
      </c>
      <c r="DC11" s="34">
        <v>1620.65886</v>
      </c>
      <c r="DD11" s="34">
        <v>1.1130163500000001</v>
      </c>
      <c r="DE11" s="34">
        <v>0.34060431800000002</v>
      </c>
      <c r="DF11" s="34">
        <v>6.7838513000000003E-2</v>
      </c>
      <c r="DG11" s="34">
        <v>0</v>
      </c>
      <c r="DH11" s="34">
        <v>3.551932372</v>
      </c>
      <c r="DI11" s="34">
        <v>0.46039154500000001</v>
      </c>
      <c r="DJ11" s="34">
        <v>0.75538138300000002</v>
      </c>
      <c r="DK11" s="34">
        <v>0.30568625399999999</v>
      </c>
      <c r="DL11" s="34">
        <v>0.208173844</v>
      </c>
      <c r="DM11" s="34">
        <v>1.0100820999999999E-2</v>
      </c>
      <c r="DN11" s="34">
        <v>-3.1688151999999997E-2</v>
      </c>
      <c r="DO11" s="34">
        <v>-2.062572E-2</v>
      </c>
      <c r="DP11" s="34">
        <v>-4.9764930000000002E-3</v>
      </c>
      <c r="DQ11" s="34">
        <v>6662.241156</v>
      </c>
      <c r="DR11" s="34">
        <v>118.7372507</v>
      </c>
      <c r="DS11" s="34">
        <v>13.7184598</v>
      </c>
      <c r="DT11" s="34">
        <v>4.3234622580000002</v>
      </c>
      <c r="DU11" s="34">
        <v>4.1062240000000003E-3</v>
      </c>
      <c r="DV11" s="34">
        <v>2.4938691209999999</v>
      </c>
      <c r="DW11" s="34">
        <v>41.390440140000003</v>
      </c>
      <c r="DX11" s="34">
        <v>67.910821130000002</v>
      </c>
      <c r="DY11" s="34">
        <v>27.4820177</v>
      </c>
      <c r="DZ11" s="34">
        <v>24.057319100000001</v>
      </c>
      <c r="EA11" s="34">
        <v>5.5569097019999996</v>
      </c>
      <c r="EB11" s="34">
        <v>-4.775843472</v>
      </c>
      <c r="EC11" s="34">
        <v>-2.0855346940000001</v>
      </c>
      <c r="ED11" s="34">
        <v>-1.3106182</v>
      </c>
      <c r="EE11" s="34">
        <v>1289.4190550000001</v>
      </c>
      <c r="EF11" s="34">
        <v>32.02007459</v>
      </c>
      <c r="EG11" s="34">
        <v>5.896626157</v>
      </c>
      <c r="EH11" s="34">
        <v>1.398719225</v>
      </c>
      <c r="EI11" s="34">
        <v>0</v>
      </c>
      <c r="EJ11" s="34">
        <v>2.674563096</v>
      </c>
      <c r="EK11" s="34">
        <v>12.05442686</v>
      </c>
      <c r="EL11" s="34">
        <v>20.73817743</v>
      </c>
      <c r="EM11" s="34">
        <v>6.5228156879999997</v>
      </c>
      <c r="EN11" s="34">
        <v>7.9833789319999999</v>
      </c>
      <c r="EO11" s="34">
        <v>0.16213323299999999</v>
      </c>
      <c r="EP11" s="34">
        <v>-1.8992779070000001</v>
      </c>
      <c r="EQ11" s="34">
        <v>-1.6390951090000001</v>
      </c>
      <c r="ER11" s="34">
        <v>-4.2069280000000001E-2</v>
      </c>
      <c r="ES11" s="34">
        <v>7245.4525659999999</v>
      </c>
      <c r="ET11" s="34">
        <v>167.83708820000001</v>
      </c>
      <c r="EU11" s="34">
        <v>39.309108889999997</v>
      </c>
      <c r="EV11" s="34">
        <v>24.30116919</v>
      </c>
      <c r="EW11" s="34">
        <v>0</v>
      </c>
      <c r="EX11" s="34">
        <v>3.412959195</v>
      </c>
      <c r="EY11" s="34">
        <v>69.878035800000006</v>
      </c>
      <c r="EZ11" s="34">
        <v>113.6914348</v>
      </c>
      <c r="FA11" s="34">
        <v>47.877895729999999</v>
      </c>
      <c r="FB11" s="34">
        <v>64.890638800000005</v>
      </c>
      <c r="FC11" s="34">
        <v>18.157501109999998</v>
      </c>
      <c r="FD11" s="34">
        <v>-12.88810194</v>
      </c>
      <c r="FE11" s="34">
        <v>-6.7821124480000003</v>
      </c>
      <c r="FF11" s="34">
        <v>-4.3157425150000002</v>
      </c>
      <c r="FG11" s="34">
        <v>0</v>
      </c>
      <c r="FH11" s="34"/>
      <c r="FI11" s="34"/>
      <c r="FJ11" s="34"/>
      <c r="FK11" s="34"/>
      <c r="FL11" s="34">
        <v>0</v>
      </c>
      <c r="FM11" s="34">
        <v>0</v>
      </c>
      <c r="FN11" s="34">
        <v>0</v>
      </c>
      <c r="FO11" s="34">
        <v>0</v>
      </c>
      <c r="FP11" s="34">
        <v>0</v>
      </c>
      <c r="FQ11" s="34">
        <v>0</v>
      </c>
      <c r="FR11" s="34">
        <v>0</v>
      </c>
      <c r="FS11" s="34">
        <v>0</v>
      </c>
      <c r="FT11" s="34">
        <v>0</v>
      </c>
      <c r="FU11" s="34">
        <v>7448.2922710000003</v>
      </c>
      <c r="FV11" s="34">
        <v>54.392517259999998</v>
      </c>
      <c r="FW11" s="34">
        <v>15.25489849</v>
      </c>
      <c r="FX11" s="34">
        <v>5.2813449859999997</v>
      </c>
      <c r="FY11" s="34">
        <v>6.3603820000000004E-3</v>
      </c>
      <c r="FZ11" s="34">
        <v>3.4339527319999998</v>
      </c>
      <c r="GA11" s="34">
        <v>22.675269</v>
      </c>
      <c r="GB11" s="34">
        <v>37.204149839999999</v>
      </c>
      <c r="GC11" s="34">
        <v>15.05570228</v>
      </c>
      <c r="GD11" s="34">
        <v>18.6635533</v>
      </c>
      <c r="GE11" s="34">
        <v>4.4784287660000004</v>
      </c>
      <c r="GF11" s="34">
        <v>-4.6416992549999998</v>
      </c>
      <c r="GG11" s="34">
        <v>-2.8458517470000002</v>
      </c>
      <c r="GH11" s="34">
        <v>-1.2963322859999999</v>
      </c>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2" t="s">
        <v>445</v>
      </c>
      <c r="MH11" s="32" t="s">
        <v>446</v>
      </c>
      <c r="MI11" s="32" t="s">
        <v>447</v>
      </c>
    </row>
    <row r="12" spans="1:348" ht="15" customHeight="1">
      <c r="A12" s="146" t="str">
        <f>Table1[[#This Row],[Name]]&amp;Table1[[#This Row],[1. Variable: Geographical area subject to climate change physical risk - acute and chronic events]]</f>
        <v>Akciju sabiedrība "Citadele banka"Total</v>
      </c>
      <c r="B12" s="36" t="s">
        <v>321</v>
      </c>
      <c r="C12" s="58" t="s">
        <v>322</v>
      </c>
      <c r="D12" s="36" t="s">
        <v>177</v>
      </c>
      <c r="E12" s="74">
        <v>44926</v>
      </c>
      <c r="F12" s="33" t="s">
        <v>193</v>
      </c>
      <c r="G12" s="33" t="s">
        <v>191</v>
      </c>
      <c r="H12" s="178" t="s">
        <v>360</v>
      </c>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180"/>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v>787</v>
      </c>
      <c r="EF12" s="34">
        <v>4</v>
      </c>
      <c r="EG12" s="34">
        <v>13</v>
      </c>
      <c r="EH12" s="34">
        <v>58</v>
      </c>
      <c r="EI12" s="34">
        <v>110</v>
      </c>
      <c r="EJ12" s="34">
        <v>21</v>
      </c>
      <c r="EK12" s="34">
        <v>91</v>
      </c>
      <c r="EL12" s="34">
        <v>158</v>
      </c>
      <c r="EM12" s="34">
        <v>63</v>
      </c>
      <c r="EN12" s="34">
        <v>4</v>
      </c>
      <c r="EO12" s="34">
        <v>1</v>
      </c>
      <c r="EP12" s="34">
        <v>-4</v>
      </c>
      <c r="EQ12" s="34"/>
      <c r="ER12" s="34"/>
      <c r="ES12" s="34">
        <v>666</v>
      </c>
      <c r="ET12" s="34">
        <v>147</v>
      </c>
      <c r="EU12" s="34">
        <v>14</v>
      </c>
      <c r="EV12" s="34"/>
      <c r="EW12" s="34"/>
      <c r="EX12" s="34">
        <v>3</v>
      </c>
      <c r="EY12" s="34">
        <v>37</v>
      </c>
      <c r="EZ12" s="34">
        <v>149</v>
      </c>
      <c r="FA12" s="34">
        <v>25</v>
      </c>
      <c r="FB12" s="34">
        <v>26</v>
      </c>
      <c r="FC12" s="34">
        <v>4</v>
      </c>
      <c r="FD12" s="34">
        <v>-3</v>
      </c>
      <c r="FE12" s="34">
        <v>-1</v>
      </c>
      <c r="FF12" s="34"/>
      <c r="FG12" s="34">
        <v>1</v>
      </c>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2" t="s">
        <v>448</v>
      </c>
      <c r="MH12" s="198" t="s">
        <v>2389</v>
      </c>
      <c r="MI12" s="32" t="s">
        <v>336</v>
      </c>
    </row>
    <row r="13" spans="1:348" ht="15" customHeight="1">
      <c r="A13" s="146" t="str">
        <f>Table1[[#This Row],[Name]]&amp;Table1[[#This Row],[1. Variable: Geographical area subject to climate change physical risk - acute and chronic events]]</f>
        <v>Akcinė bendrovė Šiaulių bankasTotal</v>
      </c>
      <c r="B13" s="36" t="s">
        <v>186</v>
      </c>
      <c r="C13" s="58" t="s">
        <v>187</v>
      </c>
      <c r="D13" s="36" t="s">
        <v>178</v>
      </c>
      <c r="E13" s="74">
        <v>44926</v>
      </c>
      <c r="F13" s="33" t="s">
        <v>193</v>
      </c>
      <c r="G13" s="33" t="s">
        <v>191</v>
      </c>
      <c r="H13" s="178" t="s">
        <v>360</v>
      </c>
      <c r="I13" s="31">
        <v>45441</v>
      </c>
      <c r="J13" s="31"/>
      <c r="K13" s="31"/>
      <c r="L13" s="31"/>
      <c r="M13" s="31"/>
      <c r="N13" s="31"/>
      <c r="O13" s="31"/>
      <c r="P13" s="31"/>
      <c r="Q13" s="31"/>
      <c r="R13" s="31"/>
      <c r="S13" s="31"/>
      <c r="T13" s="31"/>
      <c r="U13" s="31"/>
      <c r="V13" s="31"/>
      <c r="W13" s="31">
        <v>8615</v>
      </c>
      <c r="X13" s="31"/>
      <c r="Y13" s="31"/>
      <c r="Z13" s="31"/>
      <c r="AA13" s="31"/>
      <c r="AB13" s="31"/>
      <c r="AC13" s="31"/>
      <c r="AD13" s="31"/>
      <c r="AE13" s="31"/>
      <c r="AF13" s="31"/>
      <c r="AG13" s="31"/>
      <c r="AH13" s="31"/>
      <c r="AI13" s="31"/>
      <c r="AJ13" s="31"/>
      <c r="AK13" s="31">
        <v>204074</v>
      </c>
      <c r="AL13" s="31"/>
      <c r="AM13" s="31"/>
      <c r="AN13" s="31"/>
      <c r="AO13" s="31"/>
      <c r="AP13" s="31"/>
      <c r="AQ13" s="31"/>
      <c r="AR13" s="31"/>
      <c r="AS13" s="31"/>
      <c r="AT13" s="31"/>
      <c r="AU13" s="31"/>
      <c r="AV13" s="31"/>
      <c r="AW13" s="31"/>
      <c r="AX13" s="180"/>
      <c r="AY13" s="34">
        <v>97387</v>
      </c>
      <c r="AZ13" s="34"/>
      <c r="BA13" s="34"/>
      <c r="BB13" s="34"/>
      <c r="BC13" s="34"/>
      <c r="BD13" s="34"/>
      <c r="BE13" s="34"/>
      <c r="BF13" s="34"/>
      <c r="BG13" s="34"/>
      <c r="BH13" s="34"/>
      <c r="BI13" s="34"/>
      <c r="BJ13" s="34"/>
      <c r="BK13" s="34"/>
      <c r="BL13" s="34"/>
      <c r="BM13" s="34">
        <v>22711</v>
      </c>
      <c r="BN13" s="34"/>
      <c r="BO13" s="34"/>
      <c r="BP13" s="34"/>
      <c r="BQ13" s="34"/>
      <c r="BR13" s="34"/>
      <c r="BS13" s="34"/>
      <c r="BT13" s="34"/>
      <c r="BU13" s="34"/>
      <c r="BV13" s="34"/>
      <c r="BW13" s="34"/>
      <c r="BX13" s="34"/>
      <c r="BY13" s="34"/>
      <c r="BZ13" s="34"/>
      <c r="CA13" s="34">
        <v>123479</v>
      </c>
      <c r="CB13" s="34"/>
      <c r="CC13" s="34"/>
      <c r="CD13" s="34"/>
      <c r="CE13" s="34"/>
      <c r="CF13" s="34"/>
      <c r="CG13" s="34"/>
      <c r="CH13" s="34"/>
      <c r="CI13" s="34"/>
      <c r="CJ13" s="34"/>
      <c r="CK13" s="34"/>
      <c r="CL13" s="34"/>
      <c r="CM13" s="34"/>
      <c r="CN13" s="34"/>
      <c r="CO13" s="34">
        <v>173938</v>
      </c>
      <c r="CP13" s="34"/>
      <c r="CQ13" s="34"/>
      <c r="CR13" s="34"/>
      <c r="CS13" s="34"/>
      <c r="CT13" s="34"/>
      <c r="CU13" s="34"/>
      <c r="CV13" s="34"/>
      <c r="CW13" s="34"/>
      <c r="CX13" s="34"/>
      <c r="CY13" s="34"/>
      <c r="CZ13" s="34"/>
      <c r="DA13" s="34"/>
      <c r="DB13" s="34"/>
      <c r="DC13" s="34">
        <v>115846</v>
      </c>
      <c r="DD13" s="34"/>
      <c r="DE13" s="34"/>
      <c r="DF13" s="34"/>
      <c r="DG13" s="34"/>
      <c r="DH13" s="34"/>
      <c r="DI13" s="34"/>
      <c r="DJ13" s="34"/>
      <c r="DK13" s="34"/>
      <c r="DL13" s="34"/>
      <c r="DM13" s="34"/>
      <c r="DN13" s="34"/>
      <c r="DO13" s="34"/>
      <c r="DP13" s="34"/>
      <c r="DQ13" s="34">
        <v>422602</v>
      </c>
      <c r="DR13" s="34"/>
      <c r="DS13" s="34"/>
      <c r="DT13" s="34"/>
      <c r="DU13" s="34"/>
      <c r="DV13" s="34"/>
      <c r="DW13" s="34"/>
      <c r="DX13" s="34"/>
      <c r="DY13" s="34"/>
      <c r="DZ13" s="34"/>
      <c r="EA13" s="34"/>
      <c r="EB13" s="34"/>
      <c r="EC13" s="34"/>
      <c r="ED13" s="34"/>
      <c r="EE13" s="34">
        <v>964026</v>
      </c>
      <c r="EF13" s="34"/>
      <c r="EG13" s="34"/>
      <c r="EH13" s="34"/>
      <c r="EI13" s="34"/>
      <c r="EJ13" s="34"/>
      <c r="EK13" s="34"/>
      <c r="EL13" s="34"/>
      <c r="EM13" s="34"/>
      <c r="EN13" s="34"/>
      <c r="EO13" s="34"/>
      <c r="EP13" s="34"/>
      <c r="EQ13" s="34"/>
      <c r="ER13" s="34"/>
      <c r="ES13" s="34">
        <v>651695</v>
      </c>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2" t="s">
        <v>2350</v>
      </c>
      <c r="MH13" s="198" t="s">
        <v>2389</v>
      </c>
      <c r="MI13" s="32" t="s">
        <v>2350</v>
      </c>
    </row>
    <row r="14" spans="1:348" ht="15" customHeight="1">
      <c r="A14" s="146" t="str">
        <f>Table1[[#This Row],[Name]]&amp;Table1[[#This Row],[1. Variable: Geographical area subject to climate change physical risk - acute and chronic events]]</f>
        <v>ALPHA SERVICES AND HOLDINGS S.A.Total</v>
      </c>
      <c r="B14" s="36" t="s">
        <v>13</v>
      </c>
      <c r="C14" s="58" t="s">
        <v>323</v>
      </c>
      <c r="D14" s="36" t="s">
        <v>171</v>
      </c>
      <c r="E14" s="74">
        <v>44926</v>
      </c>
      <c r="F14" s="33" t="s">
        <v>193</v>
      </c>
      <c r="G14" s="33" t="s">
        <v>191</v>
      </c>
      <c r="H14" s="178" t="s">
        <v>360</v>
      </c>
      <c r="I14" s="31">
        <v>401</v>
      </c>
      <c r="J14" s="31">
        <v>288</v>
      </c>
      <c r="K14" s="31">
        <v>80</v>
      </c>
      <c r="L14" s="31">
        <v>14</v>
      </c>
      <c r="M14" s="31">
        <v>14</v>
      </c>
      <c r="N14" s="31">
        <v>4</v>
      </c>
      <c r="O14" s="31"/>
      <c r="P14" s="31">
        <v>9</v>
      </c>
      <c r="Q14" s="31">
        <v>387</v>
      </c>
      <c r="R14" s="31">
        <v>32</v>
      </c>
      <c r="S14" s="31">
        <v>23</v>
      </c>
      <c r="T14" s="31">
        <v>-8</v>
      </c>
      <c r="U14" s="31">
        <v>-1</v>
      </c>
      <c r="V14" s="31">
        <v>-6</v>
      </c>
      <c r="W14" s="31">
        <v>55</v>
      </c>
      <c r="X14" s="31">
        <v>35</v>
      </c>
      <c r="Y14" s="31">
        <v>16</v>
      </c>
      <c r="Z14" s="31">
        <v>1</v>
      </c>
      <c r="AA14" s="31">
        <v>3</v>
      </c>
      <c r="AB14" s="31">
        <v>5</v>
      </c>
      <c r="AC14" s="31"/>
      <c r="AD14" s="31">
        <v>52</v>
      </c>
      <c r="AE14" s="31">
        <v>3</v>
      </c>
      <c r="AF14" s="31">
        <v>6</v>
      </c>
      <c r="AG14" s="31">
        <v>4</v>
      </c>
      <c r="AH14" s="31">
        <v>-2</v>
      </c>
      <c r="AI14" s="31">
        <v>0</v>
      </c>
      <c r="AJ14" s="31">
        <v>-1</v>
      </c>
      <c r="AK14" s="31">
        <v>4482</v>
      </c>
      <c r="AL14" s="31">
        <v>39</v>
      </c>
      <c r="AM14" s="31">
        <v>12</v>
      </c>
      <c r="AN14" s="31"/>
      <c r="AO14" s="31"/>
      <c r="AP14" s="31">
        <v>0</v>
      </c>
      <c r="AQ14" s="31"/>
      <c r="AR14" s="31">
        <v>51</v>
      </c>
      <c r="AS14" s="31"/>
      <c r="AT14" s="31">
        <v>3</v>
      </c>
      <c r="AU14" s="31">
        <v>2</v>
      </c>
      <c r="AV14" s="31">
        <v>-2</v>
      </c>
      <c r="AW14" s="31">
        <v>0</v>
      </c>
      <c r="AX14" s="180">
        <v>-1</v>
      </c>
      <c r="AY14" s="34">
        <v>2368</v>
      </c>
      <c r="AZ14" s="34">
        <v>242</v>
      </c>
      <c r="BA14" s="34">
        <v>612</v>
      </c>
      <c r="BB14" s="34">
        <v>27</v>
      </c>
      <c r="BC14" s="34">
        <v>0</v>
      </c>
      <c r="BD14" s="34">
        <v>6</v>
      </c>
      <c r="BE14" s="34"/>
      <c r="BF14" s="34">
        <v>881</v>
      </c>
      <c r="BG14" s="34"/>
      <c r="BH14" s="34">
        <v>2</v>
      </c>
      <c r="BI14" s="34">
        <v>0</v>
      </c>
      <c r="BJ14" s="34">
        <v>-1</v>
      </c>
      <c r="BK14" s="34">
        <v>0</v>
      </c>
      <c r="BL14" s="34">
        <v>0</v>
      </c>
      <c r="BM14" s="34">
        <v>40</v>
      </c>
      <c r="BN14" s="34">
        <v>32</v>
      </c>
      <c r="BO14" s="34">
        <v>3</v>
      </c>
      <c r="BP14" s="34">
        <v>1</v>
      </c>
      <c r="BQ14" s="34">
        <v>1</v>
      </c>
      <c r="BR14" s="34">
        <v>3</v>
      </c>
      <c r="BS14" s="34"/>
      <c r="BT14" s="34">
        <v>34</v>
      </c>
      <c r="BU14" s="34">
        <v>3</v>
      </c>
      <c r="BV14" s="34">
        <v>2</v>
      </c>
      <c r="BW14" s="34">
        <v>1</v>
      </c>
      <c r="BX14" s="34">
        <v>-1</v>
      </c>
      <c r="BY14" s="34">
        <v>0</v>
      </c>
      <c r="BZ14" s="34">
        <v>0</v>
      </c>
      <c r="CA14" s="34">
        <v>1159</v>
      </c>
      <c r="CB14" s="34">
        <v>306</v>
      </c>
      <c r="CC14" s="34">
        <v>65</v>
      </c>
      <c r="CD14" s="34">
        <v>0</v>
      </c>
      <c r="CE14" s="34"/>
      <c r="CF14" s="34">
        <v>1</v>
      </c>
      <c r="CG14" s="34"/>
      <c r="CH14" s="34">
        <v>371</v>
      </c>
      <c r="CI14" s="34"/>
      <c r="CJ14" s="34">
        <v>287</v>
      </c>
      <c r="CK14" s="34">
        <v>9</v>
      </c>
      <c r="CL14" s="34">
        <v>-11</v>
      </c>
      <c r="CM14" s="34">
        <v>-5</v>
      </c>
      <c r="CN14" s="34">
        <v>-6</v>
      </c>
      <c r="CO14" s="34">
        <v>3703</v>
      </c>
      <c r="CP14" s="34"/>
      <c r="CQ14" s="34"/>
      <c r="CR14" s="34"/>
      <c r="CS14" s="34"/>
      <c r="CT14" s="34"/>
      <c r="CU14" s="34"/>
      <c r="CV14" s="34"/>
      <c r="CW14" s="34"/>
      <c r="CX14" s="34">
        <v>1</v>
      </c>
      <c r="CY14" s="34">
        <v>0</v>
      </c>
      <c r="CZ14" s="34">
        <v>0</v>
      </c>
      <c r="DA14" s="34">
        <v>0</v>
      </c>
      <c r="DB14" s="34">
        <v>0</v>
      </c>
      <c r="DC14" s="34">
        <v>4352</v>
      </c>
      <c r="DD14" s="34">
        <v>4</v>
      </c>
      <c r="DE14" s="34">
        <v>0</v>
      </c>
      <c r="DF14" s="34"/>
      <c r="DG14" s="34"/>
      <c r="DH14" s="34">
        <v>0</v>
      </c>
      <c r="DI14" s="34"/>
      <c r="DJ14" s="34">
        <v>4</v>
      </c>
      <c r="DK14" s="34"/>
      <c r="DL14" s="34">
        <v>2</v>
      </c>
      <c r="DM14" s="34">
        <v>0</v>
      </c>
      <c r="DN14" s="34">
        <v>0</v>
      </c>
      <c r="DO14" s="34">
        <v>0</v>
      </c>
      <c r="DP14" s="34">
        <v>0</v>
      </c>
      <c r="DQ14" s="34">
        <v>1752</v>
      </c>
      <c r="DR14" s="34"/>
      <c r="DS14" s="34"/>
      <c r="DT14" s="34"/>
      <c r="DU14" s="34"/>
      <c r="DV14" s="34"/>
      <c r="DW14" s="34"/>
      <c r="DX14" s="34"/>
      <c r="DY14" s="34"/>
      <c r="DZ14" s="34"/>
      <c r="EA14" s="34">
        <v>0</v>
      </c>
      <c r="EB14" s="34">
        <v>0</v>
      </c>
      <c r="EC14" s="34"/>
      <c r="ED14" s="34">
        <v>0</v>
      </c>
      <c r="EE14" s="34">
        <v>8843</v>
      </c>
      <c r="EF14" s="34">
        <v>175</v>
      </c>
      <c r="EG14" s="34">
        <v>122</v>
      </c>
      <c r="EH14" s="34">
        <v>400</v>
      </c>
      <c r="EI14" s="34">
        <v>682</v>
      </c>
      <c r="EJ14" s="34">
        <v>20</v>
      </c>
      <c r="EK14" s="34"/>
      <c r="EL14" s="34">
        <v>1379</v>
      </c>
      <c r="EM14" s="34"/>
      <c r="EN14" s="34">
        <v>373</v>
      </c>
      <c r="EO14" s="34">
        <v>236</v>
      </c>
      <c r="EP14" s="34">
        <v>-64</v>
      </c>
      <c r="EQ14" s="34">
        <v>-17</v>
      </c>
      <c r="ER14" s="34">
        <v>-43</v>
      </c>
      <c r="ES14" s="34">
        <v>5751</v>
      </c>
      <c r="ET14" s="34">
        <v>272</v>
      </c>
      <c r="EU14" s="34">
        <v>568</v>
      </c>
      <c r="EV14" s="34">
        <v>307</v>
      </c>
      <c r="EW14" s="34">
        <v>188</v>
      </c>
      <c r="EX14" s="34">
        <v>11</v>
      </c>
      <c r="EY14" s="34"/>
      <c r="EZ14" s="34">
        <v>1334</v>
      </c>
      <c r="FA14" s="34">
        <v>0</v>
      </c>
      <c r="FB14" s="34">
        <v>197</v>
      </c>
      <c r="FC14" s="34">
        <v>124</v>
      </c>
      <c r="FD14" s="34">
        <v>-49</v>
      </c>
      <c r="FE14" s="34">
        <v>-6</v>
      </c>
      <c r="FF14" s="34">
        <v>-39</v>
      </c>
      <c r="FG14" s="34">
        <v>252</v>
      </c>
      <c r="FH14" s="34"/>
      <c r="FI14" s="34"/>
      <c r="FJ14" s="34"/>
      <c r="FK14" s="34"/>
      <c r="FL14" s="34"/>
      <c r="FM14" s="34"/>
      <c r="FN14" s="34">
        <v>32</v>
      </c>
      <c r="FO14" s="34"/>
      <c r="FP14" s="34"/>
      <c r="FQ14" s="34"/>
      <c r="FR14" s="34">
        <v>-2</v>
      </c>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2" t="s">
        <v>449</v>
      </c>
      <c r="MH14" s="198" t="s">
        <v>2389</v>
      </c>
      <c r="MI14" s="32" t="s">
        <v>2318</v>
      </c>
    </row>
    <row r="15" spans="1:348" ht="15" customHeight="1">
      <c r="A15" s="146" t="str">
        <f>Table1[[#This Row],[Name]]&amp;Table1[[#This Row],[1. Variable: Geographical area subject to climate change physical risk - acute and chronic events]]</f>
        <v>AS "SEB banka"Not available</v>
      </c>
      <c r="B15" s="36" t="s">
        <v>61</v>
      </c>
      <c r="C15" s="58" t="s">
        <v>62</v>
      </c>
      <c r="D15" s="36" t="s">
        <v>177</v>
      </c>
      <c r="E15" s="74">
        <v>44926</v>
      </c>
      <c r="F15" s="33"/>
      <c r="G15" s="33"/>
      <c r="H15" s="194" t="s">
        <v>2389</v>
      </c>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180"/>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2" t="s">
        <v>450</v>
      </c>
      <c r="MH15" s="198" t="s">
        <v>2389</v>
      </c>
      <c r="MI15" s="32" t="s">
        <v>338</v>
      </c>
    </row>
    <row r="16" spans="1:348" ht="15" customHeight="1">
      <c r="A16" s="146" t="str">
        <f>Table1[[#This Row],[Name]]&amp;Table1[[#This Row],[1. Variable: Geographical area subject to climate change physical risk - acute and chronic events]]</f>
        <v>AS SEB PankNot available</v>
      </c>
      <c r="B16" s="75" t="s">
        <v>48</v>
      </c>
      <c r="C16" s="60" t="s">
        <v>49</v>
      </c>
      <c r="D16" s="36" t="s">
        <v>163</v>
      </c>
      <c r="E16" s="74">
        <v>44926</v>
      </c>
      <c r="F16" s="33"/>
      <c r="G16" s="33"/>
      <c r="H16" s="194" t="s">
        <v>2389</v>
      </c>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180"/>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2" t="s">
        <v>451</v>
      </c>
      <c r="MH16" s="198" t="s">
        <v>2389</v>
      </c>
      <c r="MI16" s="32" t="s">
        <v>297</v>
      </c>
    </row>
    <row r="17" spans="1:348" ht="15" customHeight="1">
      <c r="A17" s="146" t="str">
        <f>Table1[[#This Row],[Name]]&amp;Table1[[#This Row],[1. Variable: Geographical area subject to climate change physical risk - acute and chronic events]]</f>
        <v>BANCA MEDIOLANUM S.P.A.Italy</v>
      </c>
      <c r="B17" s="36" t="s">
        <v>324</v>
      </c>
      <c r="C17" s="58" t="s">
        <v>325</v>
      </c>
      <c r="D17" s="36" t="s">
        <v>170</v>
      </c>
      <c r="E17" s="74">
        <v>44926</v>
      </c>
      <c r="F17" s="33" t="s">
        <v>193</v>
      </c>
      <c r="G17" s="33" t="s">
        <v>191</v>
      </c>
      <c r="H17" s="178" t="s">
        <v>2252</v>
      </c>
      <c r="I17" s="31">
        <v>14.78</v>
      </c>
      <c r="J17" s="31">
        <v>0.06</v>
      </c>
      <c r="K17" s="31">
        <v>0.03</v>
      </c>
      <c r="L17" s="31"/>
      <c r="M17" s="31"/>
      <c r="N17" s="31">
        <v>2.86</v>
      </c>
      <c r="O17" s="31"/>
      <c r="P17" s="31">
        <v>0.05</v>
      </c>
      <c r="Q17" s="31">
        <v>0.05</v>
      </c>
      <c r="R17" s="31"/>
      <c r="S17" s="31"/>
      <c r="T17" s="31">
        <v>0</v>
      </c>
      <c r="U17" s="31"/>
      <c r="V17" s="31"/>
      <c r="W17" s="31">
        <v>0.19</v>
      </c>
      <c r="X17" s="31"/>
      <c r="Y17" s="31"/>
      <c r="Z17" s="31"/>
      <c r="AA17" s="31"/>
      <c r="AB17" s="31"/>
      <c r="AC17" s="31"/>
      <c r="AD17" s="31"/>
      <c r="AE17" s="31"/>
      <c r="AF17" s="31"/>
      <c r="AG17" s="31"/>
      <c r="AH17" s="31"/>
      <c r="AI17" s="31"/>
      <c r="AJ17" s="31"/>
      <c r="AK17" s="31">
        <v>76.489999999999995</v>
      </c>
      <c r="AL17" s="31">
        <v>8.07</v>
      </c>
      <c r="AM17" s="31">
        <v>1.85</v>
      </c>
      <c r="AN17" s="31"/>
      <c r="AO17" s="31"/>
      <c r="AP17" s="31">
        <v>5.0999999999999996</v>
      </c>
      <c r="AQ17" s="31">
        <v>1.46</v>
      </c>
      <c r="AR17" s="31">
        <v>7.04</v>
      </c>
      <c r="AS17" s="31">
        <v>1.43</v>
      </c>
      <c r="AT17" s="31">
        <v>0.18</v>
      </c>
      <c r="AU17" s="31"/>
      <c r="AV17" s="31">
        <v>-0.02</v>
      </c>
      <c r="AW17" s="31">
        <v>0</v>
      </c>
      <c r="AX17" s="180"/>
      <c r="AY17" s="34">
        <v>7.34</v>
      </c>
      <c r="AZ17" s="34"/>
      <c r="BA17" s="34"/>
      <c r="BB17" s="34"/>
      <c r="BC17" s="34"/>
      <c r="BD17" s="34"/>
      <c r="BE17" s="34"/>
      <c r="BF17" s="34"/>
      <c r="BG17" s="34"/>
      <c r="BH17" s="34"/>
      <c r="BI17" s="34"/>
      <c r="BJ17" s="34"/>
      <c r="BK17" s="34"/>
      <c r="BL17" s="34"/>
      <c r="BM17" s="34">
        <v>2.38</v>
      </c>
      <c r="BN17" s="34"/>
      <c r="BO17" s="34"/>
      <c r="BP17" s="34"/>
      <c r="BQ17" s="34"/>
      <c r="BR17" s="34"/>
      <c r="BS17" s="34"/>
      <c r="BT17" s="34"/>
      <c r="BU17" s="34"/>
      <c r="BV17" s="34"/>
      <c r="BW17" s="34"/>
      <c r="BX17" s="34"/>
      <c r="BY17" s="34"/>
      <c r="BZ17" s="34"/>
      <c r="CA17" s="34">
        <v>69.760000000000005</v>
      </c>
      <c r="CB17" s="34">
        <v>1.44</v>
      </c>
      <c r="CC17" s="34">
        <v>7.0000000000000007E-2</v>
      </c>
      <c r="CD17" s="34"/>
      <c r="CE17" s="34"/>
      <c r="CF17" s="34">
        <v>3.95</v>
      </c>
      <c r="CG17" s="34">
        <v>0.49</v>
      </c>
      <c r="CH17" s="34">
        <v>0.98</v>
      </c>
      <c r="CI17" s="34">
        <v>0.05</v>
      </c>
      <c r="CJ17" s="34">
        <v>0.23</v>
      </c>
      <c r="CK17" s="34"/>
      <c r="CL17" s="34">
        <v>-0.01</v>
      </c>
      <c r="CM17" s="34">
        <v>0</v>
      </c>
      <c r="CN17" s="34"/>
      <c r="CO17" s="34">
        <v>85.15</v>
      </c>
      <c r="CP17" s="34">
        <v>2.8</v>
      </c>
      <c r="CQ17" s="34">
        <v>1.23</v>
      </c>
      <c r="CR17" s="34"/>
      <c r="CS17" s="34"/>
      <c r="CT17" s="34">
        <v>4.4400000000000004</v>
      </c>
      <c r="CU17" s="34">
        <v>0.91</v>
      </c>
      <c r="CV17" s="34">
        <v>2.71</v>
      </c>
      <c r="CW17" s="34">
        <v>0.42</v>
      </c>
      <c r="CX17" s="34">
        <v>0.08</v>
      </c>
      <c r="CY17" s="34"/>
      <c r="CZ17" s="34">
        <v>-0.02</v>
      </c>
      <c r="DA17" s="34">
        <v>0</v>
      </c>
      <c r="DB17" s="34"/>
      <c r="DC17" s="34">
        <v>35.090000000000003</v>
      </c>
      <c r="DD17" s="34">
        <v>1.03</v>
      </c>
      <c r="DE17" s="34">
        <v>0.36</v>
      </c>
      <c r="DF17" s="34"/>
      <c r="DG17" s="34"/>
      <c r="DH17" s="34">
        <v>5.1100000000000003</v>
      </c>
      <c r="DI17" s="34">
        <v>0.62</v>
      </c>
      <c r="DJ17" s="34">
        <v>0.76</v>
      </c>
      <c r="DK17" s="34"/>
      <c r="DL17" s="34"/>
      <c r="DM17" s="34"/>
      <c r="DN17" s="34">
        <v>0</v>
      </c>
      <c r="DO17" s="34"/>
      <c r="DP17" s="34"/>
      <c r="DQ17" s="34">
        <v>227.24</v>
      </c>
      <c r="DR17" s="34">
        <v>16.170000000000002</v>
      </c>
      <c r="DS17" s="34">
        <v>24.43</v>
      </c>
      <c r="DT17" s="34"/>
      <c r="DU17" s="34">
        <v>6.02</v>
      </c>
      <c r="DV17" s="34">
        <v>6.71</v>
      </c>
      <c r="DW17" s="34">
        <v>13.82</v>
      </c>
      <c r="DX17" s="34">
        <v>25.09</v>
      </c>
      <c r="DY17" s="34">
        <v>7.72</v>
      </c>
      <c r="DZ17" s="34">
        <v>0.5</v>
      </c>
      <c r="EA17" s="34">
        <v>0.85</v>
      </c>
      <c r="EB17" s="34">
        <v>-1.03</v>
      </c>
      <c r="EC17" s="34">
        <v>-0.01</v>
      </c>
      <c r="ED17" s="34">
        <v>-0.65</v>
      </c>
      <c r="EE17" s="34">
        <v>10524.32</v>
      </c>
      <c r="EF17" s="34">
        <v>18.260000000000002</v>
      </c>
      <c r="EG17" s="34">
        <v>97.85</v>
      </c>
      <c r="EH17" s="34">
        <v>575.72</v>
      </c>
      <c r="EI17" s="34">
        <v>906.89</v>
      </c>
      <c r="EJ17" s="34">
        <v>21.35</v>
      </c>
      <c r="EK17" s="34">
        <v>188.87</v>
      </c>
      <c r="EL17" s="34">
        <v>1342.16</v>
      </c>
      <c r="EM17" s="34">
        <v>67.69</v>
      </c>
      <c r="EN17" s="34">
        <v>45.78</v>
      </c>
      <c r="EO17" s="34">
        <v>12.31</v>
      </c>
      <c r="EP17" s="34">
        <v>-9.2100000000000009</v>
      </c>
      <c r="EQ17" s="34">
        <v>-2.34</v>
      </c>
      <c r="ER17" s="34">
        <v>-5.79</v>
      </c>
      <c r="ES17" s="34">
        <v>122.44</v>
      </c>
      <c r="ET17" s="34">
        <v>0.21</v>
      </c>
      <c r="EU17" s="34">
        <v>4.3099999999999996</v>
      </c>
      <c r="EV17" s="34">
        <v>1.34</v>
      </c>
      <c r="EW17" s="34">
        <v>0.11</v>
      </c>
      <c r="EX17" s="34">
        <v>10.18</v>
      </c>
      <c r="EY17" s="34">
        <v>0.23</v>
      </c>
      <c r="EZ17" s="34">
        <v>5.66</v>
      </c>
      <c r="FA17" s="34">
        <v>0.09</v>
      </c>
      <c r="FB17" s="34"/>
      <c r="FC17" s="34"/>
      <c r="FD17" s="34">
        <v>-0.02</v>
      </c>
      <c r="FE17" s="34"/>
      <c r="FF17" s="34"/>
      <c r="FG17" s="34"/>
      <c r="FH17" s="34"/>
      <c r="FI17" s="34"/>
      <c r="FJ17" s="34"/>
      <c r="FK17" s="34"/>
      <c r="FL17" s="34"/>
      <c r="FM17" s="34"/>
      <c r="FN17" s="34"/>
      <c r="FO17" s="34"/>
      <c r="FP17" s="34"/>
      <c r="FQ17" s="34"/>
      <c r="FR17" s="34"/>
      <c r="FS17" s="34"/>
      <c r="FT17" s="34"/>
      <c r="FU17" s="34">
        <v>86.25</v>
      </c>
      <c r="FV17" s="34">
        <v>4.8499999999999996</v>
      </c>
      <c r="FW17" s="34">
        <v>2.84</v>
      </c>
      <c r="FX17" s="34"/>
      <c r="FY17" s="34"/>
      <c r="FZ17" s="34">
        <v>12.23</v>
      </c>
      <c r="GA17" s="34">
        <v>4.1100000000000003</v>
      </c>
      <c r="GB17" s="34">
        <v>3.01</v>
      </c>
      <c r="GC17" s="34">
        <v>0.56999999999999995</v>
      </c>
      <c r="GD17" s="34">
        <v>1.69</v>
      </c>
      <c r="GE17" s="34">
        <v>0.03</v>
      </c>
      <c r="GF17" s="34">
        <v>-7.0000000000000007E-2</v>
      </c>
      <c r="GG17" s="34">
        <v>-0.03</v>
      </c>
      <c r="GH17" s="34">
        <v>-0.01</v>
      </c>
      <c r="GI17" s="34"/>
      <c r="GJ17" s="34"/>
      <c r="GK17" s="34"/>
      <c r="GL17" s="34"/>
      <c r="GM17" s="34"/>
      <c r="GN17" s="34"/>
      <c r="GO17" s="34"/>
      <c r="GP17" s="34"/>
      <c r="GQ17" s="34"/>
      <c r="GR17" s="34"/>
      <c r="GS17" s="34"/>
      <c r="GT17" s="34"/>
      <c r="GU17" s="34"/>
      <c r="GV17" s="34"/>
      <c r="GW17" s="34">
        <v>32.07</v>
      </c>
      <c r="GX17" s="34">
        <v>2</v>
      </c>
      <c r="GY17" s="34">
        <v>0.95</v>
      </c>
      <c r="GZ17" s="34"/>
      <c r="HA17" s="34"/>
      <c r="HB17" s="34">
        <v>3.02</v>
      </c>
      <c r="HC17" s="34">
        <v>2.1800000000000002</v>
      </c>
      <c r="HD17" s="34">
        <v>0.77</v>
      </c>
      <c r="HE17" s="34">
        <v>0</v>
      </c>
      <c r="HF17" s="34">
        <v>0.35</v>
      </c>
      <c r="HG17" s="34"/>
      <c r="HH17" s="34">
        <v>-0.03</v>
      </c>
      <c r="HI17" s="34">
        <v>-0.02</v>
      </c>
      <c r="HJ17" s="34"/>
      <c r="HK17" s="34"/>
      <c r="HL17" s="34"/>
      <c r="HM17" s="34"/>
      <c r="HN17" s="34"/>
      <c r="HO17" s="34"/>
      <c r="HP17" s="34"/>
      <c r="HQ17" s="34"/>
      <c r="HR17" s="34"/>
      <c r="HS17" s="34"/>
      <c r="HT17" s="34"/>
      <c r="HU17" s="34"/>
      <c r="HV17" s="34"/>
      <c r="HW17" s="34"/>
      <c r="HX17" s="34"/>
      <c r="HY17" s="34">
        <v>45.16</v>
      </c>
      <c r="HZ17" s="34">
        <v>2.0499999999999998</v>
      </c>
      <c r="IA17" s="34">
        <v>0.56000000000000005</v>
      </c>
      <c r="IB17" s="34"/>
      <c r="IC17" s="34"/>
      <c r="ID17" s="34">
        <v>3.3</v>
      </c>
      <c r="IE17" s="34">
        <v>0.77</v>
      </c>
      <c r="IF17" s="34">
        <v>1.84</v>
      </c>
      <c r="IG17" s="34"/>
      <c r="IH17" s="34">
        <v>1.34</v>
      </c>
      <c r="II17" s="34"/>
      <c r="IJ17" s="34">
        <v>-0.01</v>
      </c>
      <c r="IK17" s="34">
        <v>-0.01</v>
      </c>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v>9.02</v>
      </c>
      <c r="KD17" s="34">
        <v>0.8</v>
      </c>
      <c r="KE17" s="34">
        <v>1.33</v>
      </c>
      <c r="KF17" s="34"/>
      <c r="KG17" s="34"/>
      <c r="KH17" s="34">
        <v>5.91</v>
      </c>
      <c r="KI17" s="34">
        <v>1.1599999999999999</v>
      </c>
      <c r="KJ17" s="34">
        <v>0.4</v>
      </c>
      <c r="KK17" s="34">
        <v>0.56999999999999995</v>
      </c>
      <c r="KL17" s="34"/>
      <c r="KM17" s="34">
        <v>0.03</v>
      </c>
      <c r="KN17" s="34">
        <v>-0.03</v>
      </c>
      <c r="KO17" s="34"/>
      <c r="KP17" s="34">
        <v>-0.01</v>
      </c>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2" t="s">
        <v>452</v>
      </c>
      <c r="MH17" s="198" t="s">
        <v>2389</v>
      </c>
      <c r="MI17" s="32" t="s">
        <v>453</v>
      </c>
    </row>
    <row r="18" spans="1:348" ht="15" customHeight="1">
      <c r="A18" s="146" t="str">
        <f>Table1[[#This Row],[Name]]&amp;Table1[[#This Row],[1. Variable: Geographical area subject to climate change physical risk - acute and chronic events]]</f>
        <v>BANCA MEDIOLANUM S.P.A.Spain</v>
      </c>
      <c r="B18" s="36" t="s">
        <v>324</v>
      </c>
      <c r="C18" s="58" t="s">
        <v>325</v>
      </c>
      <c r="D18" s="36" t="s">
        <v>170</v>
      </c>
      <c r="E18" s="74">
        <v>44926</v>
      </c>
      <c r="F18" s="33" t="s">
        <v>193</v>
      </c>
      <c r="G18" s="33" t="s">
        <v>191</v>
      </c>
      <c r="H18" s="178" t="s">
        <v>2253</v>
      </c>
      <c r="I18" s="31">
        <v>0.18</v>
      </c>
      <c r="J18" s="31">
        <v>0.18</v>
      </c>
      <c r="K18" s="31"/>
      <c r="L18" s="31"/>
      <c r="M18" s="31"/>
      <c r="N18" s="31">
        <v>1.51</v>
      </c>
      <c r="O18" s="31"/>
      <c r="P18" s="31"/>
      <c r="Q18" s="31">
        <v>0.18</v>
      </c>
      <c r="R18" s="31"/>
      <c r="S18" s="31"/>
      <c r="T18" s="31"/>
      <c r="U18" s="31"/>
      <c r="V18" s="31"/>
      <c r="W18" s="31">
        <v>0.01</v>
      </c>
      <c r="X18" s="31">
        <v>0.01</v>
      </c>
      <c r="Y18" s="31"/>
      <c r="Z18" s="31"/>
      <c r="AA18" s="31"/>
      <c r="AB18" s="31">
        <v>0.57999999999999996</v>
      </c>
      <c r="AC18" s="31"/>
      <c r="AD18" s="31"/>
      <c r="AE18" s="31"/>
      <c r="AF18" s="31"/>
      <c r="AG18" s="31"/>
      <c r="AH18" s="31"/>
      <c r="AI18" s="31"/>
      <c r="AJ18" s="31"/>
      <c r="AK18" s="31">
        <v>3.64</v>
      </c>
      <c r="AL18" s="31">
        <v>2.84</v>
      </c>
      <c r="AM18" s="31">
        <v>0.16</v>
      </c>
      <c r="AN18" s="31">
        <v>0.64</v>
      </c>
      <c r="AO18" s="31"/>
      <c r="AP18" s="31">
        <v>5.6</v>
      </c>
      <c r="AQ18" s="31"/>
      <c r="AR18" s="31">
        <v>2.14</v>
      </c>
      <c r="AS18" s="31">
        <v>1.5</v>
      </c>
      <c r="AT18" s="31"/>
      <c r="AU18" s="31"/>
      <c r="AV18" s="31"/>
      <c r="AW18" s="31"/>
      <c r="AX18" s="180"/>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v>2.37</v>
      </c>
      <c r="CB18" s="34">
        <v>1.68</v>
      </c>
      <c r="CC18" s="34">
        <v>0.3</v>
      </c>
      <c r="CD18" s="34">
        <v>0.39</v>
      </c>
      <c r="CE18" s="34"/>
      <c r="CF18" s="34">
        <v>4.78</v>
      </c>
      <c r="CG18" s="34"/>
      <c r="CH18" s="34">
        <v>7.0000000000000007E-2</v>
      </c>
      <c r="CI18" s="34">
        <v>2.29</v>
      </c>
      <c r="CJ18" s="34"/>
      <c r="CK18" s="34"/>
      <c r="CL18" s="34"/>
      <c r="CM18" s="34"/>
      <c r="CN18" s="34"/>
      <c r="CO18" s="34">
        <v>3.38</v>
      </c>
      <c r="CP18" s="34">
        <v>1.24</v>
      </c>
      <c r="CQ18" s="34">
        <v>0.45</v>
      </c>
      <c r="CR18" s="34">
        <v>0.82</v>
      </c>
      <c r="CS18" s="34">
        <v>0.87</v>
      </c>
      <c r="CT18" s="34">
        <v>12.21</v>
      </c>
      <c r="CU18" s="34"/>
      <c r="CV18" s="34"/>
      <c r="CW18" s="34">
        <v>3.37</v>
      </c>
      <c r="CX18" s="34">
        <v>0.68</v>
      </c>
      <c r="CY18" s="34"/>
      <c r="CZ18" s="34"/>
      <c r="DA18" s="34"/>
      <c r="DB18" s="34"/>
      <c r="DC18" s="34">
        <v>0.91</v>
      </c>
      <c r="DD18" s="34">
        <v>0.34</v>
      </c>
      <c r="DE18" s="34">
        <v>0.01</v>
      </c>
      <c r="DF18" s="34">
        <v>0.56000000000000005</v>
      </c>
      <c r="DG18" s="34"/>
      <c r="DH18" s="34">
        <v>8.84</v>
      </c>
      <c r="DI18" s="34"/>
      <c r="DJ18" s="34">
        <v>0.05</v>
      </c>
      <c r="DK18" s="34">
        <v>0.86</v>
      </c>
      <c r="DL18" s="34"/>
      <c r="DM18" s="34"/>
      <c r="DN18" s="34"/>
      <c r="DO18" s="34"/>
      <c r="DP18" s="34"/>
      <c r="DQ18" s="34">
        <v>15.63</v>
      </c>
      <c r="DR18" s="34">
        <v>5.07</v>
      </c>
      <c r="DS18" s="34">
        <v>2.2799999999999998</v>
      </c>
      <c r="DT18" s="34">
        <v>4.9000000000000004</v>
      </c>
      <c r="DU18" s="34">
        <v>3.38</v>
      </c>
      <c r="DV18" s="34">
        <v>12.1</v>
      </c>
      <c r="DW18" s="34"/>
      <c r="DX18" s="34">
        <v>0.19</v>
      </c>
      <c r="DY18" s="34">
        <v>15.44</v>
      </c>
      <c r="DZ18" s="34">
        <v>0.06</v>
      </c>
      <c r="EA18" s="34">
        <v>0.09</v>
      </c>
      <c r="EB18" s="34"/>
      <c r="EC18" s="34"/>
      <c r="ED18" s="34"/>
      <c r="EE18" s="34">
        <v>877</v>
      </c>
      <c r="EF18" s="34">
        <v>1.22</v>
      </c>
      <c r="EG18" s="34">
        <v>6.59</v>
      </c>
      <c r="EH18" s="34">
        <v>55.43</v>
      </c>
      <c r="EI18" s="34">
        <v>255.38</v>
      </c>
      <c r="EJ18" s="34">
        <v>0.56000000000000005</v>
      </c>
      <c r="EK18" s="34"/>
      <c r="EL18" s="34">
        <v>251.02</v>
      </c>
      <c r="EM18" s="34">
        <v>67.599999999999994</v>
      </c>
      <c r="EN18" s="34">
        <v>0.42</v>
      </c>
      <c r="EO18" s="34">
        <v>1.91</v>
      </c>
      <c r="EP18" s="34">
        <v>-0.12</v>
      </c>
      <c r="EQ18" s="34"/>
      <c r="ER18" s="34">
        <v>-0.04</v>
      </c>
      <c r="ES18" s="34">
        <v>0.11</v>
      </c>
      <c r="ET18" s="34"/>
      <c r="EU18" s="34">
        <v>7.0000000000000007E-2</v>
      </c>
      <c r="EV18" s="34">
        <v>0.01</v>
      </c>
      <c r="EW18" s="34"/>
      <c r="EX18" s="34">
        <v>15.01</v>
      </c>
      <c r="EY18" s="34"/>
      <c r="EZ18" s="34">
        <v>7.0000000000000007E-2</v>
      </c>
      <c r="FA18" s="34">
        <v>0.01</v>
      </c>
      <c r="FB18" s="34"/>
      <c r="FC18" s="34">
        <v>7.0000000000000007E-2</v>
      </c>
      <c r="FD18" s="34"/>
      <c r="FE18" s="34"/>
      <c r="FF18" s="34"/>
      <c r="FG18" s="34">
        <v>0.22</v>
      </c>
      <c r="FH18" s="34">
        <v>0.22</v>
      </c>
      <c r="FI18" s="34"/>
      <c r="FJ18" s="34"/>
      <c r="FK18" s="34"/>
      <c r="FL18" s="34"/>
      <c r="FM18" s="34"/>
      <c r="FN18" s="34">
        <v>7.0000000000000007E-2</v>
      </c>
      <c r="FO18" s="34">
        <v>0.15</v>
      </c>
      <c r="FP18" s="34"/>
      <c r="FQ18" s="34"/>
      <c r="FR18" s="34">
        <v>-0.03</v>
      </c>
      <c r="FS18" s="34"/>
      <c r="FT18" s="34"/>
      <c r="FU18" s="34">
        <v>17.68</v>
      </c>
      <c r="FV18" s="34">
        <v>9.4700000000000006</v>
      </c>
      <c r="FW18" s="34">
        <v>1.96</v>
      </c>
      <c r="FX18" s="34">
        <v>3.45</v>
      </c>
      <c r="FY18" s="34">
        <v>2.78</v>
      </c>
      <c r="FZ18" s="34">
        <v>26.18</v>
      </c>
      <c r="GA18" s="34">
        <v>0.17</v>
      </c>
      <c r="GB18" s="34">
        <v>1.06</v>
      </c>
      <c r="GC18" s="34">
        <v>16.43</v>
      </c>
      <c r="GD18" s="34"/>
      <c r="GE18" s="34">
        <v>0.52</v>
      </c>
      <c r="GF18" s="34">
        <v>-0.03</v>
      </c>
      <c r="GG18" s="34"/>
      <c r="GH18" s="34">
        <v>-0.03</v>
      </c>
      <c r="GI18" s="34"/>
      <c r="GJ18" s="34"/>
      <c r="GK18" s="34"/>
      <c r="GL18" s="34"/>
      <c r="GM18" s="34"/>
      <c r="GN18" s="34"/>
      <c r="GO18" s="34"/>
      <c r="GP18" s="34"/>
      <c r="GQ18" s="34"/>
      <c r="GR18" s="34"/>
      <c r="GS18" s="34"/>
      <c r="GT18" s="34"/>
      <c r="GU18" s="34"/>
      <c r="GV18" s="34"/>
      <c r="GW18" s="34">
        <v>2.99</v>
      </c>
      <c r="GX18" s="34">
        <v>2.81</v>
      </c>
      <c r="GY18" s="34">
        <v>0.16</v>
      </c>
      <c r="GZ18" s="34"/>
      <c r="HA18" s="34"/>
      <c r="HB18" s="34">
        <v>3.1</v>
      </c>
      <c r="HC18" s="34">
        <v>0.17</v>
      </c>
      <c r="HD18" s="34">
        <v>0.03</v>
      </c>
      <c r="HE18" s="34">
        <v>2.77</v>
      </c>
      <c r="HF18" s="34"/>
      <c r="HG18" s="34"/>
      <c r="HH18" s="34"/>
      <c r="HI18" s="34"/>
      <c r="HJ18" s="34"/>
      <c r="HK18" s="34"/>
      <c r="HL18" s="34"/>
      <c r="HM18" s="34"/>
      <c r="HN18" s="34"/>
      <c r="HO18" s="34"/>
      <c r="HP18" s="34"/>
      <c r="HQ18" s="34"/>
      <c r="HR18" s="34"/>
      <c r="HS18" s="34"/>
      <c r="HT18" s="34"/>
      <c r="HU18" s="34"/>
      <c r="HV18" s="34"/>
      <c r="HW18" s="34"/>
      <c r="HX18" s="34"/>
      <c r="HY18" s="34">
        <v>13.01</v>
      </c>
      <c r="HZ18" s="34">
        <v>6.12</v>
      </c>
      <c r="IA18" s="34">
        <v>1.57</v>
      </c>
      <c r="IB18" s="34">
        <v>3.02</v>
      </c>
      <c r="IC18" s="34">
        <v>2.2999999999999998</v>
      </c>
      <c r="ID18" s="34">
        <v>10.24</v>
      </c>
      <c r="IE18" s="34"/>
      <c r="IF18" s="34">
        <v>0.66</v>
      </c>
      <c r="IG18" s="34">
        <v>12.35</v>
      </c>
      <c r="IH18" s="34"/>
      <c r="II18" s="34">
        <v>0.52</v>
      </c>
      <c r="IJ18" s="34">
        <v>-0.03</v>
      </c>
      <c r="IK18" s="34"/>
      <c r="IL18" s="34">
        <v>-0.03</v>
      </c>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v>1.68</v>
      </c>
      <c r="KD18" s="34">
        <v>0.54</v>
      </c>
      <c r="KE18" s="34">
        <v>0.23</v>
      </c>
      <c r="KF18" s="34">
        <v>0.43</v>
      </c>
      <c r="KG18" s="34">
        <v>0.48</v>
      </c>
      <c r="KH18" s="34">
        <v>12.84</v>
      </c>
      <c r="KI18" s="34"/>
      <c r="KJ18" s="34">
        <v>0.37</v>
      </c>
      <c r="KK18" s="34">
        <v>1.31</v>
      </c>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2" t="s">
        <v>452</v>
      </c>
      <c r="MH18" s="198" t="s">
        <v>2389</v>
      </c>
      <c r="MI18" s="32" t="s">
        <v>453</v>
      </c>
    </row>
    <row r="19" spans="1:348" ht="15" customHeight="1">
      <c r="A19" s="146" t="str">
        <f>Table1[[#This Row],[Name]]&amp;Table1[[#This Row],[1. Variable: Geographical area subject to climate change physical risk - acute and chronic events]]</f>
        <v>BANCA MONTE DEI PASCHI DI SIENA S.P.A.Total</v>
      </c>
      <c r="B19" s="36" t="s">
        <v>111</v>
      </c>
      <c r="C19" s="58" t="s">
        <v>112</v>
      </c>
      <c r="D19" s="36" t="s">
        <v>170</v>
      </c>
      <c r="E19" s="74">
        <v>44926</v>
      </c>
      <c r="F19" s="33" t="s">
        <v>193</v>
      </c>
      <c r="G19" s="33" t="s">
        <v>191</v>
      </c>
      <c r="H19" s="178" t="s">
        <v>360</v>
      </c>
      <c r="I19" s="31">
        <v>1245.5</v>
      </c>
      <c r="J19" s="31">
        <v>328.3</v>
      </c>
      <c r="K19" s="31">
        <v>180.8</v>
      </c>
      <c r="L19" s="31">
        <v>215</v>
      </c>
      <c r="M19" s="31">
        <v>29.6</v>
      </c>
      <c r="N19" s="31">
        <v>7.8</v>
      </c>
      <c r="O19" s="31">
        <v>588.1</v>
      </c>
      <c r="P19" s="31">
        <v>322.89999999999998</v>
      </c>
      <c r="Q19" s="31">
        <v>157.19999999999999</v>
      </c>
      <c r="R19" s="31">
        <v>210.9</v>
      </c>
      <c r="S19" s="31">
        <v>35.4</v>
      </c>
      <c r="T19" s="31">
        <v>-21.4</v>
      </c>
      <c r="U19" s="31">
        <v>-7.7</v>
      </c>
      <c r="V19" s="31">
        <v>-12.7</v>
      </c>
      <c r="W19" s="31">
        <v>115.9</v>
      </c>
      <c r="X19" s="31">
        <v>16.5</v>
      </c>
      <c r="Y19" s="31">
        <v>0.7</v>
      </c>
      <c r="Z19" s="31">
        <v>19.7</v>
      </c>
      <c r="AA19" s="31">
        <v>0</v>
      </c>
      <c r="AB19" s="31">
        <v>7.5</v>
      </c>
      <c r="AC19" s="31">
        <v>19.5</v>
      </c>
      <c r="AD19" s="31">
        <v>17.399999999999999</v>
      </c>
      <c r="AE19" s="31">
        <v>0</v>
      </c>
      <c r="AF19" s="31">
        <v>8.1</v>
      </c>
      <c r="AG19" s="31">
        <v>1.6</v>
      </c>
      <c r="AH19" s="31">
        <v>-1.5</v>
      </c>
      <c r="AI19" s="31">
        <v>-0.6</v>
      </c>
      <c r="AJ19" s="31">
        <v>-0.9</v>
      </c>
      <c r="AK19" s="31">
        <v>10976.5</v>
      </c>
      <c r="AL19" s="31">
        <v>2154.4</v>
      </c>
      <c r="AM19" s="31">
        <v>415.6</v>
      </c>
      <c r="AN19" s="31">
        <v>61.8</v>
      </c>
      <c r="AO19" s="31">
        <v>1.2</v>
      </c>
      <c r="AP19" s="31">
        <v>2.8</v>
      </c>
      <c r="AQ19" s="31">
        <v>1175.0999999999999</v>
      </c>
      <c r="AR19" s="31">
        <v>1667.4</v>
      </c>
      <c r="AS19" s="31">
        <v>209.5</v>
      </c>
      <c r="AT19" s="31">
        <v>490.3</v>
      </c>
      <c r="AU19" s="31">
        <v>166.5</v>
      </c>
      <c r="AV19" s="31">
        <v>-103.8</v>
      </c>
      <c r="AW19" s="31">
        <v>-9.1999999999999993</v>
      </c>
      <c r="AX19" s="180">
        <v>-91</v>
      </c>
      <c r="AY19" s="34">
        <v>924.9</v>
      </c>
      <c r="AZ19" s="34">
        <v>78</v>
      </c>
      <c r="BA19" s="34">
        <v>30.6</v>
      </c>
      <c r="BB19" s="34">
        <v>18.8</v>
      </c>
      <c r="BC19" s="34">
        <v>0</v>
      </c>
      <c r="BD19" s="34">
        <v>4.7</v>
      </c>
      <c r="BE19" s="34">
        <v>50.3</v>
      </c>
      <c r="BF19" s="34">
        <v>81.099999999999994</v>
      </c>
      <c r="BG19" s="34">
        <v>3.9</v>
      </c>
      <c r="BH19" s="34">
        <v>43.3</v>
      </c>
      <c r="BI19" s="34">
        <v>17.600000000000001</v>
      </c>
      <c r="BJ19" s="34">
        <v>-11.3</v>
      </c>
      <c r="BK19" s="34">
        <v>-0.4</v>
      </c>
      <c r="BL19" s="34">
        <v>-10.7</v>
      </c>
      <c r="BM19" s="34">
        <v>842.8</v>
      </c>
      <c r="BN19" s="34">
        <v>139.4</v>
      </c>
      <c r="BO19" s="34">
        <v>33.1</v>
      </c>
      <c r="BP19" s="34">
        <v>2.7</v>
      </c>
      <c r="BQ19" s="34">
        <v>0.5</v>
      </c>
      <c r="BR19" s="34">
        <v>3.4</v>
      </c>
      <c r="BS19" s="34">
        <v>15.6</v>
      </c>
      <c r="BT19" s="34">
        <v>162.69999999999999</v>
      </c>
      <c r="BU19" s="34">
        <v>2.6</v>
      </c>
      <c r="BV19" s="34">
        <v>27.1</v>
      </c>
      <c r="BW19" s="34">
        <v>8.3000000000000007</v>
      </c>
      <c r="BX19" s="34">
        <v>-7</v>
      </c>
      <c r="BY19" s="34">
        <v>-0.6</v>
      </c>
      <c r="BZ19" s="34">
        <v>-6.2</v>
      </c>
      <c r="CA19" s="34">
        <v>2966.1</v>
      </c>
      <c r="CB19" s="34">
        <v>402.3</v>
      </c>
      <c r="CC19" s="34">
        <v>203.6</v>
      </c>
      <c r="CD19" s="34">
        <v>60.6</v>
      </c>
      <c r="CE19" s="34">
        <v>25.5</v>
      </c>
      <c r="CF19" s="34">
        <v>5.4</v>
      </c>
      <c r="CG19" s="34">
        <v>89.6</v>
      </c>
      <c r="CH19" s="34">
        <v>652.20000000000005</v>
      </c>
      <c r="CI19" s="34">
        <v>49.8</v>
      </c>
      <c r="CJ19" s="34">
        <v>272.10000000000002</v>
      </c>
      <c r="CK19" s="34">
        <v>62.6</v>
      </c>
      <c r="CL19" s="34">
        <v>-46.9</v>
      </c>
      <c r="CM19" s="34">
        <v>-12.4</v>
      </c>
      <c r="CN19" s="34">
        <v>-33.9</v>
      </c>
      <c r="CO19" s="34">
        <v>6768.2</v>
      </c>
      <c r="CP19" s="34">
        <v>1014.4</v>
      </c>
      <c r="CQ19" s="34">
        <v>274.3</v>
      </c>
      <c r="CR19" s="34">
        <v>103.5</v>
      </c>
      <c r="CS19" s="34">
        <v>1.2</v>
      </c>
      <c r="CT19" s="34">
        <v>3.6</v>
      </c>
      <c r="CU19" s="34">
        <v>318.60000000000002</v>
      </c>
      <c r="CV19" s="34">
        <v>1204</v>
      </c>
      <c r="CW19" s="34">
        <v>129.30000000000001</v>
      </c>
      <c r="CX19" s="34">
        <v>263.3</v>
      </c>
      <c r="CY19" s="34">
        <v>96.1</v>
      </c>
      <c r="CZ19" s="34">
        <v>-64.099999999999994</v>
      </c>
      <c r="DA19" s="34">
        <v>-7.7</v>
      </c>
      <c r="DB19" s="34">
        <v>-54.4</v>
      </c>
      <c r="DC19" s="34">
        <v>1759.8</v>
      </c>
      <c r="DD19" s="34">
        <v>218.1</v>
      </c>
      <c r="DE19" s="34">
        <v>100.5</v>
      </c>
      <c r="DF19" s="34">
        <v>107.2</v>
      </c>
      <c r="DG19" s="34">
        <v>0.1</v>
      </c>
      <c r="DH19" s="34">
        <v>6.3</v>
      </c>
      <c r="DI19" s="34">
        <v>108.1</v>
      </c>
      <c r="DJ19" s="34">
        <v>352.5</v>
      </c>
      <c r="DK19" s="34">
        <v>34.700000000000003</v>
      </c>
      <c r="DL19" s="34">
        <v>141.1</v>
      </c>
      <c r="DM19" s="34">
        <v>51</v>
      </c>
      <c r="DN19" s="34">
        <v>-35.799999999999997</v>
      </c>
      <c r="DO19" s="34">
        <v>-5.5</v>
      </c>
      <c r="DP19" s="34">
        <v>-29.7</v>
      </c>
      <c r="DQ19" s="34">
        <v>3730.2</v>
      </c>
      <c r="DR19" s="34">
        <v>324.5</v>
      </c>
      <c r="DS19" s="34">
        <v>355</v>
      </c>
      <c r="DT19" s="34">
        <v>323.7</v>
      </c>
      <c r="DU19" s="34">
        <v>34.200000000000003</v>
      </c>
      <c r="DV19" s="34">
        <v>8.3000000000000007</v>
      </c>
      <c r="DW19" s="34">
        <v>58</v>
      </c>
      <c r="DX19" s="34">
        <v>1005.6</v>
      </c>
      <c r="DY19" s="34">
        <v>26.3</v>
      </c>
      <c r="DZ19" s="34">
        <v>246.5</v>
      </c>
      <c r="EA19" s="34">
        <v>112.4</v>
      </c>
      <c r="EB19" s="34">
        <v>-51.1</v>
      </c>
      <c r="EC19" s="34">
        <v>-8.8000000000000007</v>
      </c>
      <c r="ED19" s="34">
        <v>-41.1</v>
      </c>
      <c r="EE19" s="34">
        <v>31099.8</v>
      </c>
      <c r="EF19" s="34">
        <v>227.7</v>
      </c>
      <c r="EG19" s="34">
        <v>639.1</v>
      </c>
      <c r="EH19" s="34">
        <v>2715.4</v>
      </c>
      <c r="EI19" s="34">
        <v>3149.4</v>
      </c>
      <c r="EJ19" s="34">
        <v>19.2</v>
      </c>
      <c r="EK19" s="34">
        <v>1229</v>
      </c>
      <c r="EL19" s="34">
        <v>5858.4</v>
      </c>
      <c r="EM19" s="34">
        <v>355.7</v>
      </c>
      <c r="EN19" s="34">
        <v>601.5</v>
      </c>
      <c r="EO19" s="34">
        <v>95.5</v>
      </c>
      <c r="EP19" s="34">
        <v>-39.200000000000003</v>
      </c>
      <c r="EQ19" s="34">
        <v>-16.2</v>
      </c>
      <c r="ER19" s="34">
        <v>-17.600000000000001</v>
      </c>
      <c r="ES19" s="34">
        <v>6455.3</v>
      </c>
      <c r="ET19" s="34">
        <v>154.80000000000001</v>
      </c>
      <c r="EU19" s="34">
        <v>294.10000000000002</v>
      </c>
      <c r="EV19" s="34">
        <v>366</v>
      </c>
      <c r="EW19" s="34">
        <v>44.1</v>
      </c>
      <c r="EX19" s="34">
        <v>10.4</v>
      </c>
      <c r="EY19" s="34">
        <v>130.30000000000001</v>
      </c>
      <c r="EZ19" s="34">
        <v>774.4</v>
      </c>
      <c r="FA19" s="34">
        <v>45.6</v>
      </c>
      <c r="FB19" s="34">
        <v>202.9</v>
      </c>
      <c r="FC19" s="34">
        <v>44.9</v>
      </c>
      <c r="FD19" s="34">
        <v>-25</v>
      </c>
      <c r="FE19" s="34">
        <v>-9.4</v>
      </c>
      <c r="FF19" s="34">
        <v>-14.3</v>
      </c>
      <c r="FG19" s="34">
        <v>24.4</v>
      </c>
      <c r="FH19" s="34">
        <v>0</v>
      </c>
      <c r="FI19" s="34">
        <v>0</v>
      </c>
      <c r="FJ19" s="34">
        <v>0</v>
      </c>
      <c r="FK19" s="34">
        <v>0</v>
      </c>
      <c r="FL19" s="34">
        <v>0</v>
      </c>
      <c r="FM19" s="34">
        <v>0</v>
      </c>
      <c r="FN19" s="34">
        <v>0</v>
      </c>
      <c r="FO19" s="34">
        <v>0</v>
      </c>
      <c r="FP19" s="34">
        <v>0</v>
      </c>
      <c r="FQ19" s="34">
        <v>0</v>
      </c>
      <c r="FR19" s="34">
        <v>0</v>
      </c>
      <c r="FS19" s="34">
        <v>0</v>
      </c>
      <c r="FT19" s="34">
        <v>0</v>
      </c>
      <c r="FU19" s="34">
        <v>4180.3999999999996</v>
      </c>
      <c r="FV19" s="34">
        <v>535.79999999999995</v>
      </c>
      <c r="FW19" s="34">
        <v>381.5</v>
      </c>
      <c r="FX19" s="34">
        <v>199.2</v>
      </c>
      <c r="FY19" s="34">
        <v>7.7</v>
      </c>
      <c r="FZ19" s="34">
        <v>6.4</v>
      </c>
      <c r="GA19" s="34">
        <v>121.4</v>
      </c>
      <c r="GB19" s="34">
        <v>1079.0999999999999</v>
      </c>
      <c r="GC19" s="34">
        <v>76.3</v>
      </c>
      <c r="GD19" s="34">
        <v>245.2</v>
      </c>
      <c r="GE19" s="34">
        <v>58.3</v>
      </c>
      <c r="GF19" s="34">
        <v>-36.200000000000003</v>
      </c>
      <c r="GG19" s="34">
        <v>-8.3000000000000007</v>
      </c>
      <c r="GH19" s="34">
        <v>-26.6</v>
      </c>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2" t="s">
        <v>454</v>
      </c>
      <c r="MH19" s="198" t="s">
        <v>2389</v>
      </c>
      <c r="MI19" s="32" t="s">
        <v>455</v>
      </c>
    </row>
    <row r="20" spans="1:348" ht="15" customHeight="1">
      <c r="A20" s="146" t="str">
        <f>Table1[[#This Row],[Name]]&amp;Table1[[#This Row],[1. Variable: Geographical area subject to climate change physical risk - acute and chronic events]]</f>
        <v>BANCA POPOLARE DI SONDRIO SOCIETA' PER AZIONITotal</v>
      </c>
      <c r="B20" s="36" t="s">
        <v>110</v>
      </c>
      <c r="C20" s="58" t="s">
        <v>375</v>
      </c>
      <c r="D20" s="36" t="s">
        <v>170</v>
      </c>
      <c r="E20" s="74">
        <v>44926</v>
      </c>
      <c r="F20" s="33" t="s">
        <v>193</v>
      </c>
      <c r="G20" s="33" t="s">
        <v>190</v>
      </c>
      <c r="H20" s="178" t="s">
        <v>360</v>
      </c>
      <c r="I20" s="31">
        <v>326843</v>
      </c>
      <c r="J20" s="31">
        <v>64357</v>
      </c>
      <c r="K20" s="31">
        <v>48367</v>
      </c>
      <c r="L20" s="31">
        <v>35857</v>
      </c>
      <c r="M20" s="31">
        <v>15882</v>
      </c>
      <c r="N20" s="31">
        <v>6.29</v>
      </c>
      <c r="O20" s="31">
        <v>11488</v>
      </c>
      <c r="P20" s="31">
        <v>85006</v>
      </c>
      <c r="Q20" s="31">
        <v>67969</v>
      </c>
      <c r="R20" s="31">
        <v>22825</v>
      </c>
      <c r="S20" s="31">
        <v>138</v>
      </c>
      <c r="T20" s="31">
        <v>839</v>
      </c>
      <c r="U20" s="31">
        <v>663</v>
      </c>
      <c r="V20" s="31">
        <v>67</v>
      </c>
      <c r="W20" s="31">
        <v>61936</v>
      </c>
      <c r="X20" s="31">
        <v>18949</v>
      </c>
      <c r="Y20" s="31">
        <v>15185</v>
      </c>
      <c r="Z20" s="31">
        <v>0</v>
      </c>
      <c r="AA20" s="31">
        <v>2003</v>
      </c>
      <c r="AB20" s="31">
        <v>4.2300000000000004</v>
      </c>
      <c r="AC20" s="31">
        <v>0</v>
      </c>
      <c r="AD20" s="31">
        <v>2819</v>
      </c>
      <c r="AE20" s="31">
        <v>33318</v>
      </c>
      <c r="AF20" s="31">
        <v>2786</v>
      </c>
      <c r="AG20" s="31">
        <v>623</v>
      </c>
      <c r="AH20" s="31">
        <v>466</v>
      </c>
      <c r="AI20" s="31">
        <v>59</v>
      </c>
      <c r="AJ20" s="31">
        <v>397</v>
      </c>
      <c r="AK20" s="31">
        <v>5353969</v>
      </c>
      <c r="AL20" s="31">
        <v>1106092</v>
      </c>
      <c r="AM20" s="31">
        <v>289885</v>
      </c>
      <c r="AN20" s="31">
        <v>85691</v>
      </c>
      <c r="AO20" s="31">
        <v>267269</v>
      </c>
      <c r="AP20" s="31">
        <v>3</v>
      </c>
      <c r="AQ20" s="31">
        <v>96781</v>
      </c>
      <c r="AR20" s="31">
        <v>1194780</v>
      </c>
      <c r="AS20" s="31">
        <v>457376</v>
      </c>
      <c r="AT20" s="31">
        <v>235426</v>
      </c>
      <c r="AU20" s="31">
        <v>62038</v>
      </c>
      <c r="AV20" s="31">
        <v>38128</v>
      </c>
      <c r="AW20" s="31">
        <v>5191</v>
      </c>
      <c r="AX20" s="180">
        <v>32296</v>
      </c>
      <c r="AY20" s="34">
        <v>589755</v>
      </c>
      <c r="AZ20" s="34">
        <v>34379</v>
      </c>
      <c r="BA20" s="34">
        <v>76080</v>
      </c>
      <c r="BB20" s="34">
        <v>38788</v>
      </c>
      <c r="BC20" s="34">
        <v>91163</v>
      </c>
      <c r="BD20" s="34">
        <v>4.58</v>
      </c>
      <c r="BE20" s="34">
        <v>30789</v>
      </c>
      <c r="BF20" s="34">
        <v>151370</v>
      </c>
      <c r="BG20" s="34">
        <v>58251</v>
      </c>
      <c r="BH20" s="34">
        <v>19690</v>
      </c>
      <c r="BI20" s="34">
        <v>777</v>
      </c>
      <c r="BJ20" s="34">
        <v>1156</v>
      </c>
      <c r="BK20" s="34">
        <v>337</v>
      </c>
      <c r="BL20" s="34">
        <v>528</v>
      </c>
      <c r="BM20" s="34">
        <v>218620</v>
      </c>
      <c r="BN20" s="34">
        <v>28829</v>
      </c>
      <c r="BO20" s="34">
        <v>5065</v>
      </c>
      <c r="BP20" s="34">
        <v>816</v>
      </c>
      <c r="BQ20" s="34">
        <v>8892</v>
      </c>
      <c r="BR20" s="34">
        <v>3.45</v>
      </c>
      <c r="BS20" s="34">
        <v>5602</v>
      </c>
      <c r="BT20" s="34">
        <v>31008</v>
      </c>
      <c r="BU20" s="34">
        <v>6992</v>
      </c>
      <c r="BV20" s="34">
        <v>175</v>
      </c>
      <c r="BW20" s="34">
        <v>0</v>
      </c>
      <c r="BX20" s="34">
        <v>18</v>
      </c>
      <c r="BY20" s="34">
        <v>6</v>
      </c>
      <c r="BZ20" s="34">
        <v>0</v>
      </c>
      <c r="CA20" s="34">
        <v>1713205</v>
      </c>
      <c r="CB20" s="34">
        <v>169484</v>
      </c>
      <c r="CC20" s="34">
        <v>78299</v>
      </c>
      <c r="CD20" s="34">
        <v>59111</v>
      </c>
      <c r="CE20" s="34">
        <v>106673</v>
      </c>
      <c r="CF20" s="34">
        <v>4.51</v>
      </c>
      <c r="CG20" s="34">
        <v>24152</v>
      </c>
      <c r="CH20" s="34">
        <v>230774</v>
      </c>
      <c r="CI20" s="34">
        <v>158640</v>
      </c>
      <c r="CJ20" s="34">
        <v>50857</v>
      </c>
      <c r="CK20" s="34">
        <v>35869</v>
      </c>
      <c r="CL20" s="34">
        <v>21519</v>
      </c>
      <c r="CM20" s="34">
        <v>1588</v>
      </c>
      <c r="CN20" s="34">
        <v>19539</v>
      </c>
      <c r="CO20" s="34">
        <v>2965539</v>
      </c>
      <c r="CP20" s="34">
        <v>843249</v>
      </c>
      <c r="CQ20" s="34">
        <v>266013</v>
      </c>
      <c r="CR20" s="34">
        <v>100932</v>
      </c>
      <c r="CS20" s="34">
        <v>337737</v>
      </c>
      <c r="CT20" s="34">
        <v>3.32</v>
      </c>
      <c r="CU20" s="34">
        <v>33365</v>
      </c>
      <c r="CV20" s="34">
        <v>1241421</v>
      </c>
      <c r="CW20" s="34">
        <v>273146</v>
      </c>
      <c r="CX20" s="34">
        <v>216713</v>
      </c>
      <c r="CY20" s="34">
        <v>48571</v>
      </c>
      <c r="CZ20" s="34">
        <v>31199</v>
      </c>
      <c r="DA20" s="34">
        <v>5381</v>
      </c>
      <c r="DB20" s="34">
        <v>24773</v>
      </c>
      <c r="DC20" s="34">
        <v>461699</v>
      </c>
      <c r="DD20" s="34">
        <v>59409</v>
      </c>
      <c r="DE20" s="34">
        <v>39710</v>
      </c>
      <c r="DF20" s="34">
        <v>60067</v>
      </c>
      <c r="DG20" s="34">
        <v>30980</v>
      </c>
      <c r="DH20" s="34">
        <v>7.34</v>
      </c>
      <c r="DI20" s="34">
        <v>1180</v>
      </c>
      <c r="DJ20" s="34">
        <v>54953</v>
      </c>
      <c r="DK20" s="34">
        <v>134032</v>
      </c>
      <c r="DL20" s="34">
        <v>13384</v>
      </c>
      <c r="DM20" s="34">
        <v>2700</v>
      </c>
      <c r="DN20" s="34">
        <v>1915</v>
      </c>
      <c r="DO20" s="34">
        <v>142</v>
      </c>
      <c r="DP20" s="34">
        <v>1612</v>
      </c>
      <c r="DQ20" s="34">
        <v>2586451</v>
      </c>
      <c r="DR20" s="34">
        <v>310086</v>
      </c>
      <c r="DS20" s="34">
        <v>243497</v>
      </c>
      <c r="DT20" s="34">
        <v>384857</v>
      </c>
      <c r="DU20" s="34">
        <v>128627.00000000001</v>
      </c>
      <c r="DV20" s="34">
        <v>7.51</v>
      </c>
      <c r="DW20" s="34">
        <v>153846</v>
      </c>
      <c r="DX20" s="34">
        <v>634839</v>
      </c>
      <c r="DY20" s="34">
        <v>278383</v>
      </c>
      <c r="DZ20" s="34">
        <v>183930</v>
      </c>
      <c r="EA20" s="34">
        <v>113450</v>
      </c>
      <c r="EB20" s="34">
        <v>55198</v>
      </c>
      <c r="EC20" s="34">
        <v>6515</v>
      </c>
      <c r="ED20" s="34">
        <v>47208</v>
      </c>
      <c r="EE20" s="34">
        <v>7713895</v>
      </c>
      <c r="EF20" s="34">
        <v>59372</v>
      </c>
      <c r="EG20" s="34">
        <v>150249</v>
      </c>
      <c r="EH20" s="34">
        <v>468194</v>
      </c>
      <c r="EI20" s="34">
        <v>156452</v>
      </c>
      <c r="EJ20" s="34">
        <v>14.42</v>
      </c>
      <c r="EK20" s="34">
        <v>13204</v>
      </c>
      <c r="EL20" s="34">
        <v>214491</v>
      </c>
      <c r="EM20" s="34">
        <v>606571</v>
      </c>
      <c r="EN20" s="34">
        <v>106733</v>
      </c>
      <c r="EO20" s="34">
        <v>27327</v>
      </c>
      <c r="EP20" s="34">
        <v>19725</v>
      </c>
      <c r="EQ20" s="34">
        <v>5004</v>
      </c>
      <c r="ER20" s="34">
        <v>13500</v>
      </c>
      <c r="ES20" s="34">
        <v>4219879</v>
      </c>
      <c r="ET20" s="34">
        <v>125353</v>
      </c>
      <c r="EU20" s="34">
        <v>147741</v>
      </c>
      <c r="EV20" s="34">
        <v>368263</v>
      </c>
      <c r="EW20" s="34">
        <v>54622</v>
      </c>
      <c r="EX20" s="34">
        <v>9.6</v>
      </c>
      <c r="EY20" s="34">
        <v>36693</v>
      </c>
      <c r="EZ20" s="34">
        <v>247586</v>
      </c>
      <c r="FA20" s="34">
        <v>411699</v>
      </c>
      <c r="FB20" s="34">
        <v>85213</v>
      </c>
      <c r="FC20" s="34">
        <v>86554</v>
      </c>
      <c r="FD20" s="34">
        <v>45548</v>
      </c>
      <c r="FE20" s="34">
        <v>3915</v>
      </c>
      <c r="FF20" s="34">
        <v>40979</v>
      </c>
      <c r="FG20" s="34">
        <v>7106</v>
      </c>
      <c r="FH20" s="34">
        <v>0</v>
      </c>
      <c r="FI20" s="34">
        <v>0</v>
      </c>
      <c r="FJ20" s="34">
        <v>0</v>
      </c>
      <c r="FK20" s="34">
        <v>0</v>
      </c>
      <c r="FL20" s="34">
        <v>0</v>
      </c>
      <c r="FM20" s="34">
        <v>0</v>
      </c>
      <c r="FN20" s="34">
        <v>0</v>
      </c>
      <c r="FO20" s="34">
        <v>0</v>
      </c>
      <c r="FP20" s="34">
        <v>0</v>
      </c>
      <c r="FQ20" s="34">
        <v>0</v>
      </c>
      <c r="FR20" s="34">
        <v>0</v>
      </c>
      <c r="FS20" s="34">
        <v>0</v>
      </c>
      <c r="FT20" s="34">
        <v>0</v>
      </c>
      <c r="FU20" s="34">
        <v>4281970</v>
      </c>
      <c r="FV20" s="34">
        <v>779410</v>
      </c>
      <c r="FW20" s="34">
        <v>443851</v>
      </c>
      <c r="FX20" s="34">
        <v>343205</v>
      </c>
      <c r="FY20" s="34">
        <v>144964</v>
      </c>
      <c r="FZ20" s="34">
        <v>5.72</v>
      </c>
      <c r="GA20" s="34">
        <v>291353</v>
      </c>
      <c r="GB20" s="34">
        <v>797411</v>
      </c>
      <c r="GC20" s="34">
        <v>622665</v>
      </c>
      <c r="GD20" s="34">
        <v>152093</v>
      </c>
      <c r="GE20" s="34">
        <v>94452</v>
      </c>
      <c r="GF20" s="34">
        <v>65272.000000000007</v>
      </c>
      <c r="GG20" s="34">
        <v>4720</v>
      </c>
      <c r="GH20" s="34">
        <v>59061</v>
      </c>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2" t="s">
        <v>456</v>
      </c>
      <c r="MH20" s="198" t="s">
        <v>2389</v>
      </c>
      <c r="MI20" s="32" t="s">
        <v>339</v>
      </c>
      <c r="MJ20" s="28" t="s">
        <v>2339</v>
      </c>
    </row>
    <row r="21" spans="1:348" ht="15" customHeight="1">
      <c r="A21" s="146" t="str">
        <f>Table1[[#This Row],[Name]]&amp;Table1[[#This Row],[1. Variable: Geographical area subject to climate change physical risk - acute and chronic events]]</f>
        <v>BANCA POPOLARE DI SONDRIO SOCIETA' PER AZIONIItaly</v>
      </c>
      <c r="B21" s="36" t="s">
        <v>110</v>
      </c>
      <c r="C21" s="58" t="s">
        <v>375</v>
      </c>
      <c r="D21" s="36" t="s">
        <v>170</v>
      </c>
      <c r="E21" s="74">
        <v>44926</v>
      </c>
      <c r="F21" s="33" t="s">
        <v>193</v>
      </c>
      <c r="G21" s="33" t="s">
        <v>190</v>
      </c>
      <c r="H21" s="178" t="s">
        <v>2252</v>
      </c>
      <c r="I21" s="31">
        <v>325900</v>
      </c>
      <c r="J21" s="31">
        <v>64357</v>
      </c>
      <c r="K21" s="31">
        <v>48367</v>
      </c>
      <c r="L21" s="31">
        <v>35857</v>
      </c>
      <c r="M21" s="31">
        <v>15882</v>
      </c>
      <c r="N21" s="31">
        <v>6.29</v>
      </c>
      <c r="O21" s="31">
        <v>11488</v>
      </c>
      <c r="P21" s="31">
        <v>85006</v>
      </c>
      <c r="Q21" s="31">
        <v>67969</v>
      </c>
      <c r="R21" s="31">
        <v>22825</v>
      </c>
      <c r="S21" s="31">
        <v>138</v>
      </c>
      <c r="T21" s="31">
        <v>839</v>
      </c>
      <c r="U21" s="31">
        <v>663</v>
      </c>
      <c r="V21" s="31">
        <v>67</v>
      </c>
      <c r="W21" s="31">
        <v>59721</v>
      </c>
      <c r="X21" s="31">
        <v>18949</v>
      </c>
      <c r="Y21" s="31">
        <v>15185</v>
      </c>
      <c r="Z21" s="31">
        <v>0</v>
      </c>
      <c r="AA21" s="31">
        <v>2003</v>
      </c>
      <c r="AB21" s="31">
        <v>4.2300000000000004</v>
      </c>
      <c r="AC21" s="31">
        <v>0</v>
      </c>
      <c r="AD21" s="31">
        <v>2819</v>
      </c>
      <c r="AE21" s="31">
        <v>33318</v>
      </c>
      <c r="AF21" s="31">
        <v>2786</v>
      </c>
      <c r="AG21" s="31">
        <v>623</v>
      </c>
      <c r="AH21" s="31">
        <v>466</v>
      </c>
      <c r="AI21" s="31">
        <v>59</v>
      </c>
      <c r="AJ21" s="31">
        <v>397</v>
      </c>
      <c r="AK21" s="31">
        <v>5255234</v>
      </c>
      <c r="AL21" s="31">
        <v>1106092</v>
      </c>
      <c r="AM21" s="31">
        <v>289885</v>
      </c>
      <c r="AN21" s="31">
        <v>85691</v>
      </c>
      <c r="AO21" s="31">
        <v>267269</v>
      </c>
      <c r="AP21" s="31">
        <v>3</v>
      </c>
      <c r="AQ21" s="31">
        <v>96781</v>
      </c>
      <c r="AR21" s="31">
        <v>1194780</v>
      </c>
      <c r="AS21" s="31">
        <v>457376</v>
      </c>
      <c r="AT21" s="31">
        <v>235426</v>
      </c>
      <c r="AU21" s="31">
        <v>62038</v>
      </c>
      <c r="AV21" s="31">
        <v>38128</v>
      </c>
      <c r="AW21" s="31">
        <v>5191</v>
      </c>
      <c r="AX21" s="180">
        <v>32296</v>
      </c>
      <c r="AY21" s="34">
        <v>589155</v>
      </c>
      <c r="AZ21" s="34">
        <v>34379</v>
      </c>
      <c r="BA21" s="34">
        <v>76080</v>
      </c>
      <c r="BB21" s="34">
        <v>38788</v>
      </c>
      <c r="BC21" s="34">
        <v>91163</v>
      </c>
      <c r="BD21" s="34">
        <v>4.58</v>
      </c>
      <c r="BE21" s="34">
        <v>30789</v>
      </c>
      <c r="BF21" s="34">
        <v>151370</v>
      </c>
      <c r="BG21" s="34">
        <v>58251</v>
      </c>
      <c r="BH21" s="34">
        <v>19690</v>
      </c>
      <c r="BI21" s="34">
        <v>777</v>
      </c>
      <c r="BJ21" s="34">
        <v>1156</v>
      </c>
      <c r="BK21" s="34">
        <v>337</v>
      </c>
      <c r="BL21" s="34">
        <v>528</v>
      </c>
      <c r="BM21" s="34">
        <v>218552</v>
      </c>
      <c r="BN21" s="34">
        <v>28829</v>
      </c>
      <c r="BO21" s="34">
        <v>5065</v>
      </c>
      <c r="BP21" s="34">
        <v>816</v>
      </c>
      <c r="BQ21" s="34">
        <v>8892</v>
      </c>
      <c r="BR21" s="34">
        <v>3.45</v>
      </c>
      <c r="BS21" s="34">
        <v>5602</v>
      </c>
      <c r="BT21" s="34">
        <v>31008</v>
      </c>
      <c r="BU21" s="34">
        <v>6992</v>
      </c>
      <c r="BV21" s="34">
        <v>175</v>
      </c>
      <c r="BW21" s="34">
        <v>0</v>
      </c>
      <c r="BX21" s="34">
        <v>18</v>
      </c>
      <c r="BY21" s="34">
        <v>6</v>
      </c>
      <c r="BZ21" s="34">
        <v>0</v>
      </c>
      <c r="CA21" s="34">
        <v>1493560</v>
      </c>
      <c r="CB21" s="34">
        <v>169484</v>
      </c>
      <c r="CC21" s="34">
        <v>78299</v>
      </c>
      <c r="CD21" s="34">
        <v>59111</v>
      </c>
      <c r="CE21" s="34">
        <v>106673</v>
      </c>
      <c r="CF21" s="34">
        <v>4.51</v>
      </c>
      <c r="CG21" s="34">
        <v>24152</v>
      </c>
      <c r="CH21" s="34">
        <v>230774</v>
      </c>
      <c r="CI21" s="34">
        <v>158640</v>
      </c>
      <c r="CJ21" s="34">
        <v>50857</v>
      </c>
      <c r="CK21" s="34">
        <v>35869</v>
      </c>
      <c r="CL21" s="34">
        <v>21519</v>
      </c>
      <c r="CM21" s="34">
        <v>1588</v>
      </c>
      <c r="CN21" s="34">
        <v>19539</v>
      </c>
      <c r="CO21" s="34">
        <v>2736770</v>
      </c>
      <c r="CP21" s="34">
        <v>843249</v>
      </c>
      <c r="CQ21" s="34">
        <v>266013</v>
      </c>
      <c r="CR21" s="34">
        <v>100932</v>
      </c>
      <c r="CS21" s="34">
        <v>337737</v>
      </c>
      <c r="CT21" s="34">
        <v>3.32</v>
      </c>
      <c r="CU21" s="34">
        <v>33365</v>
      </c>
      <c r="CV21" s="34">
        <v>1241421</v>
      </c>
      <c r="CW21" s="34">
        <v>273146</v>
      </c>
      <c r="CX21" s="34">
        <v>216713</v>
      </c>
      <c r="CY21" s="34">
        <v>48571</v>
      </c>
      <c r="CZ21" s="34">
        <v>31199</v>
      </c>
      <c r="DA21" s="34">
        <v>5381</v>
      </c>
      <c r="DB21" s="34">
        <v>24773</v>
      </c>
      <c r="DC21" s="34">
        <v>431716</v>
      </c>
      <c r="DD21" s="34">
        <v>59409</v>
      </c>
      <c r="DE21" s="34">
        <v>39710</v>
      </c>
      <c r="DF21" s="34">
        <v>60067</v>
      </c>
      <c r="DG21" s="34">
        <v>30980</v>
      </c>
      <c r="DH21" s="34">
        <v>7.34</v>
      </c>
      <c r="DI21" s="34">
        <v>1180</v>
      </c>
      <c r="DJ21" s="34">
        <v>54953</v>
      </c>
      <c r="DK21" s="34">
        <v>134032</v>
      </c>
      <c r="DL21" s="34">
        <v>13384</v>
      </c>
      <c r="DM21" s="34">
        <v>2700</v>
      </c>
      <c r="DN21" s="34">
        <v>1915</v>
      </c>
      <c r="DO21" s="34">
        <v>142</v>
      </c>
      <c r="DP21" s="34">
        <v>1612</v>
      </c>
      <c r="DQ21" s="34">
        <v>2104199</v>
      </c>
      <c r="DR21" s="34">
        <v>310086</v>
      </c>
      <c r="DS21" s="34">
        <v>243497</v>
      </c>
      <c r="DT21" s="34">
        <v>384857</v>
      </c>
      <c r="DU21" s="34">
        <v>128627.00000000001</v>
      </c>
      <c r="DV21" s="34">
        <v>7.51</v>
      </c>
      <c r="DW21" s="34">
        <v>153846</v>
      </c>
      <c r="DX21" s="34">
        <v>634839</v>
      </c>
      <c r="DY21" s="34">
        <v>278383</v>
      </c>
      <c r="DZ21" s="34">
        <v>183930</v>
      </c>
      <c r="EA21" s="34">
        <v>113450</v>
      </c>
      <c r="EB21" s="34">
        <v>55198</v>
      </c>
      <c r="EC21" s="34">
        <v>6515</v>
      </c>
      <c r="ED21" s="34">
        <v>47208</v>
      </c>
      <c r="EE21" s="34">
        <v>3944614</v>
      </c>
      <c r="EF21" s="34">
        <v>57319</v>
      </c>
      <c r="EG21" s="34">
        <v>142979</v>
      </c>
      <c r="EH21" s="34">
        <v>447730</v>
      </c>
      <c r="EI21" s="34">
        <v>155081</v>
      </c>
      <c r="EJ21" s="34">
        <v>14.45</v>
      </c>
      <c r="EK21" s="34">
        <v>12080</v>
      </c>
      <c r="EL21" s="34">
        <v>208676</v>
      </c>
      <c r="EM21" s="34">
        <v>582354</v>
      </c>
      <c r="EN21" s="34">
        <v>95465</v>
      </c>
      <c r="EO21" s="34">
        <v>25312</v>
      </c>
      <c r="EP21" s="34">
        <v>18609</v>
      </c>
      <c r="EQ21" s="34">
        <v>4530</v>
      </c>
      <c r="ER21" s="34">
        <v>12890</v>
      </c>
      <c r="ES21" s="34">
        <v>4012093</v>
      </c>
      <c r="ET21" s="34">
        <v>125312</v>
      </c>
      <c r="EU21" s="34">
        <v>147313</v>
      </c>
      <c r="EV21" s="34">
        <v>368244</v>
      </c>
      <c r="EW21" s="34">
        <v>54622</v>
      </c>
      <c r="EX21" s="34">
        <v>9.6</v>
      </c>
      <c r="EY21" s="34">
        <v>36693</v>
      </c>
      <c r="EZ21" s="34">
        <v>247586</v>
      </c>
      <c r="FA21" s="34">
        <v>411211</v>
      </c>
      <c r="FB21" s="34">
        <v>84766</v>
      </c>
      <c r="FC21" s="34">
        <v>86554</v>
      </c>
      <c r="FD21" s="34">
        <v>45530</v>
      </c>
      <c r="FE21" s="34">
        <v>3898</v>
      </c>
      <c r="FF21" s="34">
        <v>40979</v>
      </c>
      <c r="FG21" s="34">
        <v>7106</v>
      </c>
      <c r="FH21" s="34">
        <v>0</v>
      </c>
      <c r="FI21" s="34">
        <v>0</v>
      </c>
      <c r="FJ21" s="34">
        <v>0</v>
      </c>
      <c r="FK21" s="34">
        <v>0</v>
      </c>
      <c r="FL21" s="34">
        <v>0</v>
      </c>
      <c r="FM21" s="34">
        <v>0</v>
      </c>
      <c r="FN21" s="34">
        <v>0</v>
      </c>
      <c r="FO21" s="34">
        <v>0</v>
      </c>
      <c r="FP21" s="34">
        <v>0</v>
      </c>
      <c r="FQ21" s="34">
        <v>0</v>
      </c>
      <c r="FR21" s="34">
        <v>0</v>
      </c>
      <c r="FS21" s="34">
        <v>0</v>
      </c>
      <c r="FT21" s="34">
        <v>0</v>
      </c>
      <c r="FU21" s="34">
        <v>3748356</v>
      </c>
      <c r="FV21" s="34">
        <v>779410</v>
      </c>
      <c r="FW21" s="34">
        <v>443851</v>
      </c>
      <c r="FX21" s="34">
        <v>343205</v>
      </c>
      <c r="FY21" s="34">
        <v>144964</v>
      </c>
      <c r="FZ21" s="34">
        <v>5.72</v>
      </c>
      <c r="GA21" s="34">
        <v>291353</v>
      </c>
      <c r="GB21" s="34">
        <v>797411</v>
      </c>
      <c r="GC21" s="34">
        <v>622665</v>
      </c>
      <c r="GD21" s="34">
        <v>152093</v>
      </c>
      <c r="GE21" s="34">
        <v>94452</v>
      </c>
      <c r="GF21" s="34">
        <v>65272.000000000007</v>
      </c>
      <c r="GG21" s="34">
        <v>4720</v>
      </c>
      <c r="GH21" s="34">
        <v>59061</v>
      </c>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2" t="s">
        <v>456</v>
      </c>
      <c r="MH21" s="198" t="s">
        <v>2389</v>
      </c>
      <c r="MI21" s="32" t="s">
        <v>339</v>
      </c>
      <c r="MJ21" s="28" t="s">
        <v>2339</v>
      </c>
    </row>
    <row r="22" spans="1:348" ht="15" customHeight="1">
      <c r="A22" s="146" t="str">
        <f>Table1[[#This Row],[Name]]&amp;Table1[[#This Row],[1. Variable: Geographical area subject to climate change physical risk - acute and chronic events]]</f>
        <v>BANCA POPOLARE DI SONDRIO SOCIETA' PER AZIONIRest of the World</v>
      </c>
      <c r="B22" s="36" t="s">
        <v>110</v>
      </c>
      <c r="C22" s="58" t="s">
        <v>375</v>
      </c>
      <c r="D22" s="36" t="s">
        <v>170</v>
      </c>
      <c r="E22" s="74">
        <v>44926</v>
      </c>
      <c r="F22" s="33" t="s">
        <v>193</v>
      </c>
      <c r="G22" s="33" t="s">
        <v>190</v>
      </c>
      <c r="H22" s="178" t="s">
        <v>2254</v>
      </c>
      <c r="I22" s="31">
        <v>943</v>
      </c>
      <c r="J22" s="31">
        <v>0</v>
      </c>
      <c r="K22" s="31">
        <v>0</v>
      </c>
      <c r="L22" s="31">
        <v>0</v>
      </c>
      <c r="M22" s="31">
        <v>0</v>
      </c>
      <c r="N22" s="31">
        <v>0</v>
      </c>
      <c r="O22" s="31">
        <v>0</v>
      </c>
      <c r="P22" s="31">
        <v>0</v>
      </c>
      <c r="Q22" s="31">
        <v>0</v>
      </c>
      <c r="R22" s="31">
        <v>0</v>
      </c>
      <c r="S22" s="31">
        <v>0</v>
      </c>
      <c r="T22" s="31">
        <v>0</v>
      </c>
      <c r="U22" s="31">
        <v>0</v>
      </c>
      <c r="V22" s="31">
        <v>0</v>
      </c>
      <c r="W22" s="31">
        <v>2215</v>
      </c>
      <c r="X22" s="31">
        <v>0</v>
      </c>
      <c r="Y22" s="31">
        <v>0</v>
      </c>
      <c r="Z22" s="31">
        <v>0</v>
      </c>
      <c r="AA22" s="31">
        <v>0</v>
      </c>
      <c r="AB22" s="31">
        <v>0</v>
      </c>
      <c r="AC22" s="31">
        <v>0</v>
      </c>
      <c r="AD22" s="31">
        <v>0</v>
      </c>
      <c r="AE22" s="31">
        <v>0</v>
      </c>
      <c r="AF22" s="31">
        <v>0</v>
      </c>
      <c r="AG22" s="31">
        <v>0</v>
      </c>
      <c r="AH22" s="31">
        <v>0</v>
      </c>
      <c r="AI22" s="31">
        <v>0</v>
      </c>
      <c r="AJ22" s="31">
        <v>0</v>
      </c>
      <c r="AK22" s="31">
        <v>98735</v>
      </c>
      <c r="AL22" s="31">
        <v>0</v>
      </c>
      <c r="AM22" s="31">
        <v>0</v>
      </c>
      <c r="AN22" s="31">
        <v>0</v>
      </c>
      <c r="AO22" s="31">
        <v>0</v>
      </c>
      <c r="AP22" s="31">
        <v>0</v>
      </c>
      <c r="AQ22" s="31">
        <v>0</v>
      </c>
      <c r="AR22" s="31">
        <v>0</v>
      </c>
      <c r="AS22" s="31">
        <v>0</v>
      </c>
      <c r="AT22" s="31">
        <v>0</v>
      </c>
      <c r="AU22" s="31">
        <v>0</v>
      </c>
      <c r="AV22" s="31">
        <v>0</v>
      </c>
      <c r="AW22" s="31">
        <v>0</v>
      </c>
      <c r="AX22" s="180">
        <v>0</v>
      </c>
      <c r="AY22" s="34">
        <v>601</v>
      </c>
      <c r="AZ22" s="34">
        <v>0</v>
      </c>
      <c r="BA22" s="34">
        <v>0</v>
      </c>
      <c r="BB22" s="34">
        <v>0</v>
      </c>
      <c r="BC22" s="34">
        <v>0</v>
      </c>
      <c r="BD22" s="34">
        <v>0</v>
      </c>
      <c r="BE22" s="34">
        <v>0</v>
      </c>
      <c r="BF22" s="34">
        <v>0</v>
      </c>
      <c r="BG22" s="34">
        <v>0</v>
      </c>
      <c r="BH22" s="34">
        <v>0</v>
      </c>
      <c r="BI22" s="34">
        <v>0</v>
      </c>
      <c r="BJ22" s="34">
        <v>0</v>
      </c>
      <c r="BK22" s="34">
        <v>0</v>
      </c>
      <c r="BL22" s="34">
        <v>0</v>
      </c>
      <c r="BM22" s="34">
        <v>68</v>
      </c>
      <c r="BN22" s="34">
        <v>0</v>
      </c>
      <c r="BO22" s="34">
        <v>0</v>
      </c>
      <c r="BP22" s="34">
        <v>0</v>
      </c>
      <c r="BQ22" s="34">
        <v>0</v>
      </c>
      <c r="BR22" s="34">
        <v>0</v>
      </c>
      <c r="BS22" s="34">
        <v>0</v>
      </c>
      <c r="BT22" s="34">
        <v>0</v>
      </c>
      <c r="BU22" s="34">
        <v>0</v>
      </c>
      <c r="BV22" s="34">
        <v>0</v>
      </c>
      <c r="BW22" s="34">
        <v>0</v>
      </c>
      <c r="BX22" s="34">
        <v>0</v>
      </c>
      <c r="BY22" s="34">
        <v>0</v>
      </c>
      <c r="BZ22" s="34">
        <v>0</v>
      </c>
      <c r="CA22" s="34">
        <v>219645</v>
      </c>
      <c r="CB22" s="34">
        <v>0</v>
      </c>
      <c r="CC22" s="34">
        <v>0</v>
      </c>
      <c r="CD22" s="34">
        <v>0</v>
      </c>
      <c r="CE22" s="34">
        <v>0</v>
      </c>
      <c r="CF22" s="34">
        <v>0</v>
      </c>
      <c r="CG22" s="34">
        <v>0</v>
      </c>
      <c r="CH22" s="34">
        <v>0</v>
      </c>
      <c r="CI22" s="34">
        <v>0</v>
      </c>
      <c r="CJ22" s="34">
        <v>0</v>
      </c>
      <c r="CK22" s="34">
        <v>0</v>
      </c>
      <c r="CL22" s="34">
        <v>0</v>
      </c>
      <c r="CM22" s="34">
        <v>0</v>
      </c>
      <c r="CN22" s="34">
        <v>0</v>
      </c>
      <c r="CO22" s="34">
        <v>228769</v>
      </c>
      <c r="CP22" s="34">
        <v>0</v>
      </c>
      <c r="CQ22" s="34">
        <v>0</v>
      </c>
      <c r="CR22" s="34">
        <v>0</v>
      </c>
      <c r="CS22" s="34">
        <v>0</v>
      </c>
      <c r="CT22" s="34">
        <v>0</v>
      </c>
      <c r="CU22" s="34">
        <v>0</v>
      </c>
      <c r="CV22" s="34">
        <v>0</v>
      </c>
      <c r="CW22" s="34">
        <v>0</v>
      </c>
      <c r="CX22" s="34">
        <v>0</v>
      </c>
      <c r="CY22" s="34">
        <v>0</v>
      </c>
      <c r="CZ22" s="34">
        <v>0</v>
      </c>
      <c r="DA22" s="34">
        <v>0</v>
      </c>
      <c r="DB22" s="34">
        <v>0</v>
      </c>
      <c r="DC22" s="34">
        <v>29983</v>
      </c>
      <c r="DD22" s="34">
        <v>0</v>
      </c>
      <c r="DE22" s="34">
        <v>0</v>
      </c>
      <c r="DF22" s="34">
        <v>0</v>
      </c>
      <c r="DG22" s="34">
        <v>0</v>
      </c>
      <c r="DH22" s="34">
        <v>0</v>
      </c>
      <c r="DI22" s="34">
        <v>0</v>
      </c>
      <c r="DJ22" s="34">
        <v>0</v>
      </c>
      <c r="DK22" s="34">
        <v>0</v>
      </c>
      <c r="DL22" s="34">
        <v>0</v>
      </c>
      <c r="DM22" s="34">
        <v>0</v>
      </c>
      <c r="DN22" s="34">
        <v>0</v>
      </c>
      <c r="DO22" s="34">
        <v>0</v>
      </c>
      <c r="DP22" s="34">
        <v>0</v>
      </c>
      <c r="DQ22" s="34">
        <v>482252</v>
      </c>
      <c r="DR22" s="34">
        <v>0</v>
      </c>
      <c r="DS22" s="34">
        <v>0</v>
      </c>
      <c r="DT22" s="34">
        <v>0</v>
      </c>
      <c r="DU22" s="34">
        <v>0</v>
      </c>
      <c r="DV22" s="34">
        <v>0</v>
      </c>
      <c r="DW22" s="34">
        <v>0</v>
      </c>
      <c r="DX22" s="34">
        <v>0</v>
      </c>
      <c r="DY22" s="34">
        <v>0</v>
      </c>
      <c r="DZ22" s="34">
        <v>0</v>
      </c>
      <c r="EA22" s="34">
        <v>0</v>
      </c>
      <c r="EB22" s="34">
        <v>0</v>
      </c>
      <c r="EC22" s="34">
        <v>0</v>
      </c>
      <c r="ED22" s="34">
        <v>0</v>
      </c>
      <c r="EE22" s="34">
        <v>3769281</v>
      </c>
      <c r="EF22" s="34">
        <v>2053</v>
      </c>
      <c r="EG22" s="34">
        <v>7269</v>
      </c>
      <c r="EH22" s="34">
        <v>20464</v>
      </c>
      <c r="EI22" s="34">
        <v>1371</v>
      </c>
      <c r="EJ22" s="34">
        <v>13.73</v>
      </c>
      <c r="EK22" s="34">
        <v>1124</v>
      </c>
      <c r="EL22" s="34">
        <v>5815</v>
      </c>
      <c r="EM22" s="34">
        <v>24218</v>
      </c>
      <c r="EN22" s="34">
        <v>11268</v>
      </c>
      <c r="EO22" s="34">
        <v>2015.0000000000002</v>
      </c>
      <c r="EP22" s="34">
        <v>1116</v>
      </c>
      <c r="EQ22" s="34">
        <v>474</v>
      </c>
      <c r="ER22" s="34">
        <v>610</v>
      </c>
      <c r="ES22" s="34">
        <v>207786</v>
      </c>
      <c r="ET22" s="34">
        <v>40</v>
      </c>
      <c r="EU22" s="34">
        <v>428</v>
      </c>
      <c r="EV22" s="34">
        <v>19</v>
      </c>
      <c r="EW22" s="34">
        <v>0</v>
      </c>
      <c r="EX22" s="34">
        <v>8.1999999999999993</v>
      </c>
      <c r="EY22" s="34">
        <v>0</v>
      </c>
      <c r="EZ22" s="34">
        <v>0</v>
      </c>
      <c r="FA22" s="34">
        <v>487</v>
      </c>
      <c r="FB22" s="34">
        <v>447</v>
      </c>
      <c r="FC22" s="34">
        <v>0</v>
      </c>
      <c r="FD22" s="34">
        <v>17</v>
      </c>
      <c r="FE22" s="34">
        <v>17</v>
      </c>
      <c r="FF22" s="34">
        <v>0</v>
      </c>
      <c r="FG22" s="34">
        <v>0</v>
      </c>
      <c r="FH22" s="34">
        <v>0</v>
      </c>
      <c r="FI22" s="34">
        <v>0</v>
      </c>
      <c r="FJ22" s="34">
        <v>0</v>
      </c>
      <c r="FK22" s="34">
        <v>0</v>
      </c>
      <c r="FL22" s="34">
        <v>0</v>
      </c>
      <c r="FM22" s="34">
        <v>0</v>
      </c>
      <c r="FN22" s="34">
        <v>0</v>
      </c>
      <c r="FO22" s="34">
        <v>0</v>
      </c>
      <c r="FP22" s="34">
        <v>0</v>
      </c>
      <c r="FQ22" s="34">
        <v>0</v>
      </c>
      <c r="FR22" s="34">
        <v>0</v>
      </c>
      <c r="FS22" s="34">
        <v>0</v>
      </c>
      <c r="FT22" s="34">
        <v>0</v>
      </c>
      <c r="FU22" s="34">
        <v>533614</v>
      </c>
      <c r="FV22" s="34">
        <v>0</v>
      </c>
      <c r="FW22" s="34">
        <v>0</v>
      </c>
      <c r="FX22" s="34">
        <v>0</v>
      </c>
      <c r="FY22" s="34">
        <v>0</v>
      </c>
      <c r="FZ22" s="34">
        <v>0</v>
      </c>
      <c r="GA22" s="34">
        <v>0</v>
      </c>
      <c r="GB22" s="34">
        <v>0</v>
      </c>
      <c r="GC22" s="34">
        <v>0</v>
      </c>
      <c r="GD22" s="34">
        <v>0</v>
      </c>
      <c r="GE22" s="34">
        <v>0</v>
      </c>
      <c r="GF22" s="34">
        <v>0</v>
      </c>
      <c r="GG22" s="34">
        <v>0</v>
      </c>
      <c r="GH22" s="34">
        <v>0</v>
      </c>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2" t="s">
        <v>456</v>
      </c>
      <c r="MH22" s="198" t="s">
        <v>2389</v>
      </c>
      <c r="MI22" s="32" t="s">
        <v>339</v>
      </c>
      <c r="MJ22" s="28" t="s">
        <v>2339</v>
      </c>
    </row>
    <row r="23" spans="1:348" ht="15" customHeight="1">
      <c r="A23" s="146" t="str">
        <f>Table1[[#This Row],[Name]]&amp;Table1[[#This Row],[1. Variable: Geographical area subject to climate change physical risk - acute and chronic events]]</f>
        <v>Banco Bilbao Vizcaya Argentaria, S.A.Total</v>
      </c>
      <c r="B23" s="75" t="s">
        <v>118</v>
      </c>
      <c r="C23" s="60" t="s">
        <v>119</v>
      </c>
      <c r="D23" s="36" t="s">
        <v>175</v>
      </c>
      <c r="E23" s="74">
        <v>44926</v>
      </c>
      <c r="F23" s="33" t="s">
        <v>193</v>
      </c>
      <c r="G23" s="33" t="s">
        <v>191</v>
      </c>
      <c r="H23" s="178" t="s">
        <v>360</v>
      </c>
      <c r="I23" s="31">
        <v>4972</v>
      </c>
      <c r="J23" s="31">
        <v>2850</v>
      </c>
      <c r="K23" s="31">
        <v>625</v>
      </c>
      <c r="L23" s="31">
        <v>13</v>
      </c>
      <c r="M23" s="31">
        <v>68</v>
      </c>
      <c r="N23" s="31">
        <v>2.59</v>
      </c>
      <c r="O23" s="31">
        <v>194</v>
      </c>
      <c r="P23" s="31">
        <v>1428</v>
      </c>
      <c r="Q23" s="31">
        <v>1934</v>
      </c>
      <c r="R23" s="31">
        <v>498</v>
      </c>
      <c r="S23" s="31">
        <v>111</v>
      </c>
      <c r="T23" s="31">
        <v>-109</v>
      </c>
      <c r="U23" s="31">
        <v>-46</v>
      </c>
      <c r="V23" s="31">
        <v>-54</v>
      </c>
      <c r="W23" s="31">
        <v>5530</v>
      </c>
      <c r="X23" s="31">
        <v>2628</v>
      </c>
      <c r="Y23" s="31">
        <v>69</v>
      </c>
      <c r="Z23" s="31">
        <v>0</v>
      </c>
      <c r="AA23" s="31">
        <v>48</v>
      </c>
      <c r="AB23" s="31">
        <v>1.84</v>
      </c>
      <c r="AC23" s="31">
        <v>202</v>
      </c>
      <c r="AD23" s="31">
        <v>2368</v>
      </c>
      <c r="AE23" s="31">
        <v>175</v>
      </c>
      <c r="AF23" s="31">
        <v>60</v>
      </c>
      <c r="AG23" s="31">
        <v>165</v>
      </c>
      <c r="AH23" s="31">
        <v>-91</v>
      </c>
      <c r="AI23" s="31">
        <v>-3</v>
      </c>
      <c r="AJ23" s="31">
        <v>-84</v>
      </c>
      <c r="AK23" s="31">
        <v>47726</v>
      </c>
      <c r="AL23" s="31">
        <v>8164</v>
      </c>
      <c r="AM23" s="31">
        <v>1332</v>
      </c>
      <c r="AN23" s="31">
        <v>21</v>
      </c>
      <c r="AO23" s="31">
        <v>370</v>
      </c>
      <c r="AP23" s="31">
        <v>3.04</v>
      </c>
      <c r="AQ23" s="31">
        <v>5282</v>
      </c>
      <c r="AR23" s="31">
        <v>3960</v>
      </c>
      <c r="AS23" s="31">
        <v>645</v>
      </c>
      <c r="AT23" s="31">
        <v>831</v>
      </c>
      <c r="AU23" s="31">
        <v>261</v>
      </c>
      <c r="AV23" s="31">
        <v>-210</v>
      </c>
      <c r="AW23" s="31">
        <v>-30</v>
      </c>
      <c r="AX23" s="180">
        <v>-165</v>
      </c>
      <c r="AY23" s="34">
        <v>16870</v>
      </c>
      <c r="AZ23" s="34">
        <v>5187</v>
      </c>
      <c r="BA23" s="34">
        <v>1167</v>
      </c>
      <c r="BB23" s="34">
        <v>831</v>
      </c>
      <c r="BC23" s="34">
        <v>727</v>
      </c>
      <c r="BD23" s="34">
        <v>5.42</v>
      </c>
      <c r="BE23" s="34">
        <v>1147</v>
      </c>
      <c r="BF23" s="34">
        <v>2201</v>
      </c>
      <c r="BG23" s="34">
        <v>4564</v>
      </c>
      <c r="BH23" s="34">
        <v>625</v>
      </c>
      <c r="BI23" s="34">
        <v>134</v>
      </c>
      <c r="BJ23" s="34">
        <v>-142</v>
      </c>
      <c r="BK23" s="34">
        <v>-42</v>
      </c>
      <c r="BL23" s="34">
        <v>-93</v>
      </c>
      <c r="BM23" s="34">
        <v>1027</v>
      </c>
      <c r="BN23" s="34">
        <v>2</v>
      </c>
      <c r="BO23" s="34">
        <v>0</v>
      </c>
      <c r="BP23" s="34">
        <v>0</v>
      </c>
      <c r="BQ23" s="34">
        <v>0</v>
      </c>
      <c r="BR23" s="34">
        <v>4.0999999999999996</v>
      </c>
      <c r="BS23" s="34">
        <v>1</v>
      </c>
      <c r="BT23" s="34">
        <v>1</v>
      </c>
      <c r="BU23" s="34">
        <v>0</v>
      </c>
      <c r="BV23" s="34">
        <v>0</v>
      </c>
      <c r="BW23" s="34">
        <v>1</v>
      </c>
      <c r="BX23" s="34">
        <v>0</v>
      </c>
      <c r="BY23" s="34">
        <v>0</v>
      </c>
      <c r="BZ23" s="34">
        <v>0</v>
      </c>
      <c r="CA23" s="34">
        <v>9331</v>
      </c>
      <c r="CB23" s="34">
        <v>1447</v>
      </c>
      <c r="CC23" s="34">
        <v>142</v>
      </c>
      <c r="CD23" s="34">
        <v>53</v>
      </c>
      <c r="CE23" s="34">
        <v>61</v>
      </c>
      <c r="CF23" s="34">
        <v>3.23</v>
      </c>
      <c r="CG23" s="34">
        <v>49</v>
      </c>
      <c r="CH23" s="34">
        <v>1544</v>
      </c>
      <c r="CI23" s="34">
        <v>110</v>
      </c>
      <c r="CJ23" s="34">
        <v>157</v>
      </c>
      <c r="CK23" s="34">
        <v>132</v>
      </c>
      <c r="CL23" s="34">
        <v>-85</v>
      </c>
      <c r="CM23" s="34">
        <v>-4</v>
      </c>
      <c r="CN23" s="34">
        <v>-75</v>
      </c>
      <c r="CO23" s="34">
        <v>30137</v>
      </c>
      <c r="CP23" s="34">
        <v>431</v>
      </c>
      <c r="CQ23" s="34">
        <v>53</v>
      </c>
      <c r="CR23" s="34">
        <v>44</v>
      </c>
      <c r="CS23" s="34">
        <v>1</v>
      </c>
      <c r="CT23" s="34">
        <v>3.73</v>
      </c>
      <c r="CU23" s="34">
        <v>46</v>
      </c>
      <c r="CV23" s="34">
        <v>383</v>
      </c>
      <c r="CW23" s="34">
        <v>100</v>
      </c>
      <c r="CX23" s="34">
        <v>74</v>
      </c>
      <c r="CY23" s="34">
        <v>50</v>
      </c>
      <c r="CZ23" s="34">
        <v>-39</v>
      </c>
      <c r="DA23" s="34">
        <v>-4</v>
      </c>
      <c r="DB23" s="34">
        <v>-35</v>
      </c>
      <c r="DC23" s="34">
        <v>11927</v>
      </c>
      <c r="DD23" s="34">
        <v>78</v>
      </c>
      <c r="DE23" s="34">
        <v>11</v>
      </c>
      <c r="DF23" s="34">
        <v>8</v>
      </c>
      <c r="DG23" s="34">
        <v>2</v>
      </c>
      <c r="DH23" s="34">
        <v>3.61</v>
      </c>
      <c r="DI23" s="34">
        <v>5</v>
      </c>
      <c r="DJ23" s="34">
        <v>84</v>
      </c>
      <c r="DK23" s="34">
        <v>10</v>
      </c>
      <c r="DL23" s="34">
        <v>34</v>
      </c>
      <c r="DM23" s="34">
        <v>3</v>
      </c>
      <c r="DN23" s="34">
        <v>-4</v>
      </c>
      <c r="DO23" s="34">
        <v>-3</v>
      </c>
      <c r="DP23" s="34">
        <v>-1</v>
      </c>
      <c r="DQ23" s="34">
        <v>9727</v>
      </c>
      <c r="DR23" s="34">
        <v>1187</v>
      </c>
      <c r="DS23" s="34">
        <v>1233</v>
      </c>
      <c r="DT23" s="34">
        <v>112</v>
      </c>
      <c r="DU23" s="34">
        <v>10</v>
      </c>
      <c r="DV23" s="34">
        <v>5.53</v>
      </c>
      <c r="DW23" s="34">
        <v>79</v>
      </c>
      <c r="DX23" s="34">
        <v>2202</v>
      </c>
      <c r="DY23" s="34">
        <v>261</v>
      </c>
      <c r="DZ23" s="34">
        <v>121</v>
      </c>
      <c r="EA23" s="34">
        <v>16</v>
      </c>
      <c r="EB23" s="34">
        <v>-29</v>
      </c>
      <c r="EC23" s="34">
        <v>-11</v>
      </c>
      <c r="ED23" s="34">
        <v>-11</v>
      </c>
      <c r="EE23" s="34">
        <v>93577</v>
      </c>
      <c r="EF23" s="34">
        <v>506</v>
      </c>
      <c r="EG23" s="34">
        <v>1370</v>
      </c>
      <c r="EH23" s="34">
        <v>7627</v>
      </c>
      <c r="EI23" s="34">
        <v>2713</v>
      </c>
      <c r="EJ23" s="34">
        <v>16.71</v>
      </c>
      <c r="EK23" s="34">
        <v>2643</v>
      </c>
      <c r="EL23" s="34">
        <v>8104</v>
      </c>
      <c r="EM23" s="34">
        <v>1469</v>
      </c>
      <c r="EN23" s="34">
        <v>1334</v>
      </c>
      <c r="EO23" s="34">
        <v>595</v>
      </c>
      <c r="EP23" s="34">
        <v>-200</v>
      </c>
      <c r="EQ23" s="34">
        <v>-31</v>
      </c>
      <c r="ER23" s="34">
        <v>-156</v>
      </c>
      <c r="ES23" s="34">
        <v>24936</v>
      </c>
      <c r="ET23" s="34">
        <v>2851</v>
      </c>
      <c r="EU23" s="34">
        <v>2873</v>
      </c>
      <c r="EV23" s="34">
        <v>455</v>
      </c>
      <c r="EW23" s="34">
        <v>22</v>
      </c>
      <c r="EX23" s="34">
        <v>5.35</v>
      </c>
      <c r="EY23" s="34">
        <v>751</v>
      </c>
      <c r="EZ23" s="34">
        <v>4476</v>
      </c>
      <c r="FA23" s="34">
        <v>974</v>
      </c>
      <c r="FB23" s="34">
        <v>728</v>
      </c>
      <c r="FC23" s="34">
        <v>214</v>
      </c>
      <c r="FD23" s="34">
        <v>-180</v>
      </c>
      <c r="FE23" s="34">
        <v>-40</v>
      </c>
      <c r="FF23" s="34">
        <v>-128</v>
      </c>
      <c r="FG23" s="34">
        <v>1032</v>
      </c>
      <c r="FH23" s="34">
        <v>0</v>
      </c>
      <c r="FI23" s="34">
        <v>0</v>
      </c>
      <c r="FJ23" s="34">
        <v>0</v>
      </c>
      <c r="FK23" s="34">
        <v>158</v>
      </c>
      <c r="FL23" s="34">
        <v>20</v>
      </c>
      <c r="FM23" s="34">
        <v>27</v>
      </c>
      <c r="FN23" s="34">
        <v>113</v>
      </c>
      <c r="FO23" s="34">
        <v>18</v>
      </c>
      <c r="FP23" s="34">
        <v>0</v>
      </c>
      <c r="FQ23" s="34">
        <v>0</v>
      </c>
      <c r="FR23" s="34">
        <v>0</v>
      </c>
      <c r="FS23" s="34">
        <v>0</v>
      </c>
      <c r="FT23" s="34">
        <v>0</v>
      </c>
      <c r="FU23" s="34">
        <v>12070</v>
      </c>
      <c r="FV23" s="34">
        <v>347</v>
      </c>
      <c r="FW23" s="34">
        <v>89</v>
      </c>
      <c r="FX23" s="34">
        <v>19</v>
      </c>
      <c r="FY23" s="34">
        <v>13</v>
      </c>
      <c r="FZ23" s="34">
        <v>4.12</v>
      </c>
      <c r="GA23" s="34">
        <v>29</v>
      </c>
      <c r="GB23" s="34">
        <v>348</v>
      </c>
      <c r="GC23" s="34">
        <v>91</v>
      </c>
      <c r="GD23" s="34">
        <v>83</v>
      </c>
      <c r="GE23" s="34">
        <v>34</v>
      </c>
      <c r="GF23" s="34">
        <v>-24</v>
      </c>
      <c r="GG23" s="34">
        <v>-8</v>
      </c>
      <c r="GH23" s="34">
        <v>-15</v>
      </c>
      <c r="GI23" s="34">
        <v>8149</v>
      </c>
      <c r="GJ23" s="34">
        <v>2024</v>
      </c>
      <c r="GK23" s="34">
        <v>1876</v>
      </c>
      <c r="GL23" s="34">
        <v>166</v>
      </c>
      <c r="GM23" s="34">
        <v>40</v>
      </c>
      <c r="GN23" s="34">
        <v>5.19</v>
      </c>
      <c r="GO23" s="34">
        <v>384</v>
      </c>
      <c r="GP23" s="34">
        <v>3029</v>
      </c>
      <c r="GQ23" s="34">
        <v>693</v>
      </c>
      <c r="GR23" s="34">
        <v>802</v>
      </c>
      <c r="GS23" s="34">
        <v>213</v>
      </c>
      <c r="GT23" s="34">
        <v>-136</v>
      </c>
      <c r="GU23" s="34">
        <v>-36</v>
      </c>
      <c r="GV23" s="34">
        <v>-89</v>
      </c>
      <c r="GW23" s="34">
        <v>9952</v>
      </c>
      <c r="GX23" s="34">
        <v>15</v>
      </c>
      <c r="GY23" s="34">
        <v>1</v>
      </c>
      <c r="GZ23" s="34">
        <v>0</v>
      </c>
      <c r="HA23" s="34">
        <v>2</v>
      </c>
      <c r="HB23" s="34">
        <v>2.48</v>
      </c>
      <c r="HC23" s="34">
        <v>1</v>
      </c>
      <c r="HD23" s="34">
        <v>16</v>
      </c>
      <c r="HE23" s="34">
        <v>1</v>
      </c>
      <c r="HF23" s="34">
        <v>1</v>
      </c>
      <c r="HG23" s="34">
        <v>0</v>
      </c>
      <c r="HH23" s="34">
        <v>0</v>
      </c>
      <c r="HI23" s="34">
        <v>0</v>
      </c>
      <c r="HJ23" s="34">
        <v>0</v>
      </c>
      <c r="HK23" s="34">
        <v>2213</v>
      </c>
      <c r="HL23" s="34">
        <v>6</v>
      </c>
      <c r="HM23" s="34">
        <v>0</v>
      </c>
      <c r="HN23" s="34">
        <v>1</v>
      </c>
      <c r="HO23" s="34">
        <v>1</v>
      </c>
      <c r="HP23" s="34">
        <v>2.77</v>
      </c>
      <c r="HQ23" s="34">
        <v>0</v>
      </c>
      <c r="HR23" s="34">
        <v>4</v>
      </c>
      <c r="HS23" s="34">
        <v>4</v>
      </c>
      <c r="HT23" s="34">
        <v>0</v>
      </c>
      <c r="HU23" s="34">
        <v>0</v>
      </c>
      <c r="HV23" s="34">
        <v>0</v>
      </c>
      <c r="HW23" s="34">
        <v>0</v>
      </c>
      <c r="HX23" s="34">
        <v>0</v>
      </c>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2" t="s">
        <v>457</v>
      </c>
      <c r="MH23" s="32" t="s">
        <v>458</v>
      </c>
      <c r="MI23" s="32" t="s">
        <v>459</v>
      </c>
    </row>
    <row r="24" spans="1:348" ht="15" customHeight="1">
      <c r="A24" s="146" t="str">
        <f>Table1[[#This Row],[Name]]&amp;Table1[[#This Row],[1. Variable: Geographical area subject to climate change physical risk - acute and chronic events]]</f>
        <v>BANCO BPM SOCIETA' PER AZIONITotal</v>
      </c>
      <c r="B24" s="36" t="s">
        <v>79</v>
      </c>
      <c r="C24" s="58" t="s">
        <v>80</v>
      </c>
      <c r="D24" s="36" t="s">
        <v>170</v>
      </c>
      <c r="E24" s="74">
        <v>44926</v>
      </c>
      <c r="F24" s="33" t="s">
        <v>193</v>
      </c>
      <c r="G24" s="33" t="s">
        <v>190</v>
      </c>
      <c r="H24" s="178" t="s">
        <v>360</v>
      </c>
      <c r="I24" s="31">
        <v>1716355</v>
      </c>
      <c r="J24" s="31">
        <v>218597</v>
      </c>
      <c r="K24" s="31">
        <v>153100</v>
      </c>
      <c r="L24" s="31">
        <v>148580</v>
      </c>
      <c r="M24" s="31">
        <v>65084</v>
      </c>
      <c r="N24" s="31">
        <v>6.55</v>
      </c>
      <c r="O24" s="31">
        <v>53590</v>
      </c>
      <c r="P24" s="31">
        <v>486725</v>
      </c>
      <c r="Q24" s="31">
        <v>45045</v>
      </c>
      <c r="R24" s="31">
        <v>83237</v>
      </c>
      <c r="S24" s="31">
        <v>32735.999999999996</v>
      </c>
      <c r="T24" s="31">
        <v>15286</v>
      </c>
      <c r="U24" s="31">
        <v>2895</v>
      </c>
      <c r="V24" s="31">
        <v>10515</v>
      </c>
      <c r="W24" s="31">
        <v>193980</v>
      </c>
      <c r="X24" s="31">
        <v>20264</v>
      </c>
      <c r="Y24" s="31">
        <v>5565</v>
      </c>
      <c r="Z24" s="31">
        <v>0</v>
      </c>
      <c r="AA24" s="31">
        <v>6680</v>
      </c>
      <c r="AB24" s="31">
        <v>3.17</v>
      </c>
      <c r="AC24" s="31">
        <v>13482</v>
      </c>
      <c r="AD24" s="31">
        <v>11047</v>
      </c>
      <c r="AE24" s="31">
        <v>7979</v>
      </c>
      <c r="AF24" s="31">
        <v>1289</v>
      </c>
      <c r="AG24" s="31">
        <v>3386</v>
      </c>
      <c r="AH24" s="31">
        <v>2041.9999999999998</v>
      </c>
      <c r="AI24" s="31">
        <v>30</v>
      </c>
      <c r="AJ24" s="31">
        <v>1970</v>
      </c>
      <c r="AK24" s="31">
        <v>22716676</v>
      </c>
      <c r="AL24" s="31">
        <v>2769743</v>
      </c>
      <c r="AM24" s="31">
        <v>677947</v>
      </c>
      <c r="AN24" s="31">
        <v>77783</v>
      </c>
      <c r="AO24" s="31">
        <v>1081619</v>
      </c>
      <c r="AP24" s="31">
        <v>2.93</v>
      </c>
      <c r="AQ24" s="31">
        <v>2521270</v>
      </c>
      <c r="AR24" s="31">
        <v>1820142</v>
      </c>
      <c r="AS24" s="31">
        <v>265679</v>
      </c>
      <c r="AT24" s="31">
        <v>530325</v>
      </c>
      <c r="AU24" s="31">
        <v>193260</v>
      </c>
      <c r="AV24" s="31">
        <v>111866</v>
      </c>
      <c r="AW24" s="31">
        <v>5905</v>
      </c>
      <c r="AX24" s="180">
        <v>98722</v>
      </c>
      <c r="AY24" s="34">
        <v>1793900</v>
      </c>
      <c r="AZ24" s="34">
        <v>83498</v>
      </c>
      <c r="BA24" s="34">
        <v>59991</v>
      </c>
      <c r="BB24" s="34">
        <v>20446</v>
      </c>
      <c r="BC24" s="34">
        <v>24463</v>
      </c>
      <c r="BD24" s="34">
        <v>5.03</v>
      </c>
      <c r="BE24" s="34">
        <v>98922</v>
      </c>
      <c r="BF24" s="34">
        <v>81796</v>
      </c>
      <c r="BG24" s="34">
        <v>7680</v>
      </c>
      <c r="BH24" s="34">
        <v>16393</v>
      </c>
      <c r="BI24" s="34">
        <v>884</v>
      </c>
      <c r="BJ24" s="34">
        <v>1281</v>
      </c>
      <c r="BK24" s="34">
        <v>101</v>
      </c>
      <c r="BL24" s="34">
        <v>544</v>
      </c>
      <c r="BM24" s="34">
        <v>752399</v>
      </c>
      <c r="BN24" s="34">
        <v>109407</v>
      </c>
      <c r="BO24" s="34">
        <v>50186</v>
      </c>
      <c r="BP24" s="34">
        <v>231</v>
      </c>
      <c r="BQ24" s="34">
        <v>30141</v>
      </c>
      <c r="BR24" s="34">
        <v>3.86</v>
      </c>
      <c r="BS24" s="34">
        <v>75420</v>
      </c>
      <c r="BT24" s="34">
        <v>104564</v>
      </c>
      <c r="BU24" s="34">
        <v>9982</v>
      </c>
      <c r="BV24" s="34">
        <v>22656</v>
      </c>
      <c r="BW24" s="34">
        <v>4032</v>
      </c>
      <c r="BX24" s="34">
        <v>3099</v>
      </c>
      <c r="BY24" s="34">
        <v>319</v>
      </c>
      <c r="BZ24" s="34">
        <v>2566</v>
      </c>
      <c r="CA24" s="34">
        <v>6146458</v>
      </c>
      <c r="CB24" s="34">
        <v>667679</v>
      </c>
      <c r="CC24" s="34">
        <v>375053</v>
      </c>
      <c r="CD24" s="34">
        <v>288116</v>
      </c>
      <c r="CE24" s="34">
        <v>401245</v>
      </c>
      <c r="CF24" s="34">
        <v>6.51</v>
      </c>
      <c r="CG24" s="34">
        <v>319631</v>
      </c>
      <c r="CH24" s="34">
        <v>1278985</v>
      </c>
      <c r="CI24" s="34">
        <v>133478</v>
      </c>
      <c r="CJ24" s="34">
        <v>250429</v>
      </c>
      <c r="CK24" s="34">
        <v>158220</v>
      </c>
      <c r="CL24" s="34">
        <v>103055</v>
      </c>
      <c r="CM24" s="34">
        <v>10951</v>
      </c>
      <c r="CN24" s="34">
        <v>88669</v>
      </c>
      <c r="CO24" s="34">
        <v>10020147</v>
      </c>
      <c r="CP24" s="34">
        <v>957956</v>
      </c>
      <c r="CQ24" s="34">
        <v>242208</v>
      </c>
      <c r="CR24" s="34">
        <v>37772</v>
      </c>
      <c r="CS24" s="34">
        <v>566673</v>
      </c>
      <c r="CT24" s="34">
        <v>2.69</v>
      </c>
      <c r="CU24" s="34">
        <v>732168</v>
      </c>
      <c r="CV24" s="34">
        <v>891254</v>
      </c>
      <c r="CW24" s="34">
        <v>181187</v>
      </c>
      <c r="CX24" s="34">
        <v>206819</v>
      </c>
      <c r="CY24" s="34">
        <v>64254.000000000007</v>
      </c>
      <c r="CZ24" s="34">
        <v>48090</v>
      </c>
      <c r="DA24" s="34">
        <v>3993</v>
      </c>
      <c r="DB24" s="34">
        <v>40887</v>
      </c>
      <c r="DC24" s="34">
        <v>2507151</v>
      </c>
      <c r="DD24" s="34">
        <v>238440</v>
      </c>
      <c r="DE24" s="34">
        <v>113533</v>
      </c>
      <c r="DF24" s="34">
        <v>79357</v>
      </c>
      <c r="DG24" s="34">
        <v>103809</v>
      </c>
      <c r="DH24" s="34">
        <v>4.5</v>
      </c>
      <c r="DI24" s="34">
        <v>231760</v>
      </c>
      <c r="DJ24" s="34">
        <v>268619</v>
      </c>
      <c r="DK24" s="34">
        <v>34760</v>
      </c>
      <c r="DL24" s="34">
        <v>46969</v>
      </c>
      <c r="DM24" s="34">
        <v>29054</v>
      </c>
      <c r="DN24" s="34">
        <v>18300</v>
      </c>
      <c r="DO24" s="34">
        <v>742</v>
      </c>
      <c r="DP24" s="34">
        <v>16708</v>
      </c>
      <c r="DQ24" s="34">
        <v>6016196</v>
      </c>
      <c r="DR24" s="34">
        <v>307664</v>
      </c>
      <c r="DS24" s="34">
        <v>376813</v>
      </c>
      <c r="DT24" s="34">
        <v>186093</v>
      </c>
      <c r="DU24" s="34">
        <v>81426</v>
      </c>
      <c r="DV24" s="34">
        <v>6.81</v>
      </c>
      <c r="DW24" s="34">
        <v>277035</v>
      </c>
      <c r="DX24" s="34">
        <v>602327</v>
      </c>
      <c r="DY24" s="34">
        <v>72633</v>
      </c>
      <c r="DZ24" s="34">
        <v>175120</v>
      </c>
      <c r="EA24" s="34">
        <v>190433</v>
      </c>
      <c r="EB24" s="34">
        <v>102506</v>
      </c>
      <c r="EC24" s="34">
        <v>6638</v>
      </c>
      <c r="ED24" s="34">
        <v>94134</v>
      </c>
      <c r="EE24" s="34">
        <v>28133797</v>
      </c>
      <c r="EF24" s="34">
        <v>102271</v>
      </c>
      <c r="EG24" s="34">
        <v>273826</v>
      </c>
      <c r="EH24" s="34">
        <v>1184998</v>
      </c>
      <c r="EI24" s="34">
        <v>1072835</v>
      </c>
      <c r="EJ24" s="34">
        <v>18.600000000000001</v>
      </c>
      <c r="EK24" s="34">
        <v>87206</v>
      </c>
      <c r="EL24" s="34">
        <v>2535272</v>
      </c>
      <c r="EM24" s="34">
        <v>11452</v>
      </c>
      <c r="EN24" s="34">
        <v>107065</v>
      </c>
      <c r="EO24" s="34">
        <v>56740</v>
      </c>
      <c r="EP24" s="34">
        <v>18237</v>
      </c>
      <c r="EQ24" s="34">
        <v>4545</v>
      </c>
      <c r="ER24" s="34">
        <v>12413</v>
      </c>
      <c r="ES24" s="34">
        <v>12632992</v>
      </c>
      <c r="ET24" s="34">
        <v>236746</v>
      </c>
      <c r="EU24" s="34">
        <v>399848</v>
      </c>
      <c r="EV24" s="34">
        <v>338246</v>
      </c>
      <c r="EW24" s="34">
        <v>21397</v>
      </c>
      <c r="EX24" s="34">
        <v>8.24</v>
      </c>
      <c r="EY24" s="34">
        <v>31581</v>
      </c>
      <c r="EZ24" s="34">
        <v>963538</v>
      </c>
      <c r="FA24" s="34">
        <v>1117</v>
      </c>
      <c r="FB24" s="34">
        <v>219663</v>
      </c>
      <c r="FC24" s="34">
        <v>120436</v>
      </c>
      <c r="FD24" s="34">
        <v>85537</v>
      </c>
      <c r="FE24" s="34">
        <v>9355</v>
      </c>
      <c r="FF24" s="34">
        <v>73809</v>
      </c>
      <c r="FG24" s="34">
        <v>554249</v>
      </c>
      <c r="FH24" s="34">
        <v>0</v>
      </c>
      <c r="FI24" s="34">
        <v>0</v>
      </c>
      <c r="FJ24" s="34">
        <v>0</v>
      </c>
      <c r="FK24" s="34">
        <v>51974</v>
      </c>
      <c r="FL24" s="34">
        <v>0</v>
      </c>
      <c r="FM24" s="34">
        <v>0</v>
      </c>
      <c r="FN24" s="34">
        <v>51974</v>
      </c>
      <c r="FO24" s="34">
        <v>0</v>
      </c>
      <c r="FP24" s="34">
        <v>0</v>
      </c>
      <c r="FQ24" s="34">
        <v>51974</v>
      </c>
      <c r="FR24" s="34">
        <v>0</v>
      </c>
      <c r="FS24" s="34">
        <v>0</v>
      </c>
      <c r="FT24" s="34">
        <v>0</v>
      </c>
      <c r="FU24" s="34">
        <v>11903479</v>
      </c>
      <c r="FV24" s="34">
        <v>1012322</v>
      </c>
      <c r="FW24" s="34">
        <v>566905</v>
      </c>
      <c r="FX24" s="34">
        <v>271480</v>
      </c>
      <c r="FY24" s="34">
        <v>156122</v>
      </c>
      <c r="FZ24" s="34">
        <v>5.52</v>
      </c>
      <c r="GA24" s="34">
        <v>625136</v>
      </c>
      <c r="GB24" s="34">
        <v>1134618</v>
      </c>
      <c r="GC24" s="34">
        <v>247074</v>
      </c>
      <c r="GD24" s="34">
        <v>356522</v>
      </c>
      <c r="GE24" s="34">
        <v>243331</v>
      </c>
      <c r="GF24" s="34">
        <v>121191</v>
      </c>
      <c r="GG24" s="34">
        <v>11169</v>
      </c>
      <c r="GH24" s="34">
        <v>107043</v>
      </c>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2" t="s">
        <v>460</v>
      </c>
      <c r="MH24" s="198" t="s">
        <v>2389</v>
      </c>
      <c r="MI24" s="32" t="s">
        <v>287</v>
      </c>
    </row>
    <row r="25" spans="1:348" ht="15" customHeight="1">
      <c r="A25" s="146" t="str">
        <f>Table1[[#This Row],[Name]]&amp;Table1[[#This Row],[1. Variable: Geographical area subject to climate change physical risk - acute and chronic events]]</f>
        <v>BANCO BPM SOCIETA' PER AZIONIItaly</v>
      </c>
      <c r="B25" s="36" t="s">
        <v>79</v>
      </c>
      <c r="C25" s="58" t="s">
        <v>80</v>
      </c>
      <c r="D25" s="36" t="s">
        <v>170</v>
      </c>
      <c r="E25" s="74">
        <v>44926</v>
      </c>
      <c r="F25" s="33" t="s">
        <v>193</v>
      </c>
      <c r="G25" s="33" t="s">
        <v>190</v>
      </c>
      <c r="H25" s="178" t="s">
        <v>2252</v>
      </c>
      <c r="I25" s="31">
        <v>1716354</v>
      </c>
      <c r="J25" s="31">
        <v>218597</v>
      </c>
      <c r="K25" s="31">
        <v>153100</v>
      </c>
      <c r="L25" s="31">
        <v>148580</v>
      </c>
      <c r="M25" s="31">
        <v>65084</v>
      </c>
      <c r="N25" s="31">
        <v>6.55</v>
      </c>
      <c r="O25" s="31">
        <v>53590</v>
      </c>
      <c r="P25" s="31">
        <v>486725</v>
      </c>
      <c r="Q25" s="31">
        <v>45045</v>
      </c>
      <c r="R25" s="31">
        <v>83237</v>
      </c>
      <c r="S25" s="31">
        <v>32735.999999999996</v>
      </c>
      <c r="T25" s="31">
        <v>15286</v>
      </c>
      <c r="U25" s="31">
        <v>2895</v>
      </c>
      <c r="V25" s="31">
        <v>10515</v>
      </c>
      <c r="W25" s="31">
        <v>193980</v>
      </c>
      <c r="X25" s="31">
        <v>20264</v>
      </c>
      <c r="Y25" s="31">
        <v>5565</v>
      </c>
      <c r="Z25" s="31">
        <v>0</v>
      </c>
      <c r="AA25" s="31">
        <v>6680</v>
      </c>
      <c r="AB25" s="31">
        <v>3.17</v>
      </c>
      <c r="AC25" s="31">
        <v>13482</v>
      </c>
      <c r="AD25" s="31">
        <v>11047</v>
      </c>
      <c r="AE25" s="31">
        <v>7979</v>
      </c>
      <c r="AF25" s="31">
        <v>1289</v>
      </c>
      <c r="AG25" s="31">
        <v>3386</v>
      </c>
      <c r="AH25" s="31">
        <v>2041.9999999999998</v>
      </c>
      <c r="AI25" s="31">
        <v>30</v>
      </c>
      <c r="AJ25" s="31">
        <v>1970</v>
      </c>
      <c r="AK25" s="31">
        <v>22550724</v>
      </c>
      <c r="AL25" s="31">
        <v>2769743</v>
      </c>
      <c r="AM25" s="31">
        <v>677947</v>
      </c>
      <c r="AN25" s="31">
        <v>77783</v>
      </c>
      <c r="AO25" s="31">
        <v>1081619</v>
      </c>
      <c r="AP25" s="31">
        <v>2.93</v>
      </c>
      <c r="AQ25" s="31">
        <v>2521270</v>
      </c>
      <c r="AR25" s="31">
        <v>1820142</v>
      </c>
      <c r="AS25" s="31">
        <v>265679</v>
      </c>
      <c r="AT25" s="31">
        <v>530325</v>
      </c>
      <c r="AU25" s="31">
        <v>193260</v>
      </c>
      <c r="AV25" s="31">
        <v>111866</v>
      </c>
      <c r="AW25" s="31">
        <v>5905</v>
      </c>
      <c r="AX25" s="180">
        <v>98722</v>
      </c>
      <c r="AY25" s="34">
        <v>1739989</v>
      </c>
      <c r="AZ25" s="34">
        <v>83498</v>
      </c>
      <c r="BA25" s="34">
        <v>59991</v>
      </c>
      <c r="BB25" s="34">
        <v>20446</v>
      </c>
      <c r="BC25" s="34">
        <v>24463</v>
      </c>
      <c r="BD25" s="34">
        <v>5.03</v>
      </c>
      <c r="BE25" s="34">
        <v>98922</v>
      </c>
      <c r="BF25" s="34">
        <v>81796</v>
      </c>
      <c r="BG25" s="34">
        <v>7680</v>
      </c>
      <c r="BH25" s="34">
        <v>16393</v>
      </c>
      <c r="BI25" s="34">
        <v>884</v>
      </c>
      <c r="BJ25" s="34">
        <v>1281</v>
      </c>
      <c r="BK25" s="34">
        <v>101</v>
      </c>
      <c r="BL25" s="34">
        <v>544</v>
      </c>
      <c r="BM25" s="34">
        <v>741492</v>
      </c>
      <c r="BN25" s="34">
        <v>109407</v>
      </c>
      <c r="BO25" s="34">
        <v>50186</v>
      </c>
      <c r="BP25" s="34">
        <v>231</v>
      </c>
      <c r="BQ25" s="34">
        <v>30141</v>
      </c>
      <c r="BR25" s="34">
        <v>3.86</v>
      </c>
      <c r="BS25" s="34">
        <v>75420</v>
      </c>
      <c r="BT25" s="34">
        <v>104564</v>
      </c>
      <c r="BU25" s="34">
        <v>9982</v>
      </c>
      <c r="BV25" s="34">
        <v>22656</v>
      </c>
      <c r="BW25" s="34">
        <v>4032</v>
      </c>
      <c r="BX25" s="34">
        <v>3099</v>
      </c>
      <c r="BY25" s="34">
        <v>319</v>
      </c>
      <c r="BZ25" s="34">
        <v>2566</v>
      </c>
      <c r="CA25" s="34">
        <v>6138899</v>
      </c>
      <c r="CB25" s="34">
        <v>667679</v>
      </c>
      <c r="CC25" s="34">
        <v>375053</v>
      </c>
      <c r="CD25" s="34">
        <v>288116</v>
      </c>
      <c r="CE25" s="34">
        <v>401245</v>
      </c>
      <c r="CF25" s="34">
        <v>6.51</v>
      </c>
      <c r="CG25" s="34">
        <v>319631</v>
      </c>
      <c r="CH25" s="34">
        <v>1278985</v>
      </c>
      <c r="CI25" s="34">
        <v>133478</v>
      </c>
      <c r="CJ25" s="34">
        <v>250429</v>
      </c>
      <c r="CK25" s="34">
        <v>158220</v>
      </c>
      <c r="CL25" s="34">
        <v>103055</v>
      </c>
      <c r="CM25" s="34">
        <v>10951</v>
      </c>
      <c r="CN25" s="34">
        <v>88669</v>
      </c>
      <c r="CO25" s="34">
        <v>10005052</v>
      </c>
      <c r="CP25" s="34">
        <v>957956</v>
      </c>
      <c r="CQ25" s="34">
        <v>242208</v>
      </c>
      <c r="CR25" s="34">
        <v>37772</v>
      </c>
      <c r="CS25" s="34">
        <v>566673</v>
      </c>
      <c r="CT25" s="34">
        <v>2.69</v>
      </c>
      <c r="CU25" s="34">
        <v>732168</v>
      </c>
      <c r="CV25" s="34">
        <v>891254</v>
      </c>
      <c r="CW25" s="34">
        <v>181187</v>
      </c>
      <c r="CX25" s="34">
        <v>206819</v>
      </c>
      <c r="CY25" s="34">
        <v>64254.000000000007</v>
      </c>
      <c r="CZ25" s="34">
        <v>48090</v>
      </c>
      <c r="DA25" s="34">
        <v>3993</v>
      </c>
      <c r="DB25" s="34">
        <v>40887</v>
      </c>
      <c r="DC25" s="34">
        <v>2452922</v>
      </c>
      <c r="DD25" s="34">
        <v>238440</v>
      </c>
      <c r="DE25" s="34">
        <v>113533</v>
      </c>
      <c r="DF25" s="34">
        <v>79357</v>
      </c>
      <c r="DG25" s="34">
        <v>103809</v>
      </c>
      <c r="DH25" s="34">
        <v>4.5</v>
      </c>
      <c r="DI25" s="34">
        <v>231760</v>
      </c>
      <c r="DJ25" s="34">
        <v>268619</v>
      </c>
      <c r="DK25" s="34">
        <v>34760</v>
      </c>
      <c r="DL25" s="34">
        <v>46969</v>
      </c>
      <c r="DM25" s="34">
        <v>29054</v>
      </c>
      <c r="DN25" s="34">
        <v>18300</v>
      </c>
      <c r="DO25" s="34">
        <v>742</v>
      </c>
      <c r="DP25" s="34">
        <v>16708</v>
      </c>
      <c r="DQ25" s="34">
        <v>6016101</v>
      </c>
      <c r="DR25" s="34">
        <v>307664</v>
      </c>
      <c r="DS25" s="34">
        <v>376813</v>
      </c>
      <c r="DT25" s="34">
        <v>186093</v>
      </c>
      <c r="DU25" s="34">
        <v>81426</v>
      </c>
      <c r="DV25" s="34">
        <v>6.81</v>
      </c>
      <c r="DW25" s="34">
        <v>277035</v>
      </c>
      <c r="DX25" s="34">
        <v>602327</v>
      </c>
      <c r="DY25" s="34">
        <v>72633</v>
      </c>
      <c r="DZ25" s="34">
        <v>175120</v>
      </c>
      <c r="EA25" s="34">
        <v>190433</v>
      </c>
      <c r="EB25" s="34">
        <v>102506</v>
      </c>
      <c r="EC25" s="34">
        <v>6638</v>
      </c>
      <c r="ED25" s="34">
        <v>94134</v>
      </c>
      <c r="EE25" s="34">
        <v>28055997</v>
      </c>
      <c r="EF25" s="34">
        <v>101862</v>
      </c>
      <c r="EG25" s="34">
        <v>272812</v>
      </c>
      <c r="EH25" s="34">
        <v>1180941</v>
      </c>
      <c r="EI25" s="34">
        <v>1071702</v>
      </c>
      <c r="EJ25" s="34">
        <v>18.61</v>
      </c>
      <c r="EK25" s="34">
        <v>87089</v>
      </c>
      <c r="EL25" s="34">
        <v>2528794</v>
      </c>
      <c r="EM25" s="34">
        <v>11434</v>
      </c>
      <c r="EN25" s="34">
        <v>106273</v>
      </c>
      <c r="EO25" s="34">
        <v>56602</v>
      </c>
      <c r="EP25" s="34">
        <v>18111</v>
      </c>
      <c r="EQ25" s="34">
        <v>4500</v>
      </c>
      <c r="ER25" s="34">
        <v>12334</v>
      </c>
      <c r="ES25" s="34">
        <v>12577078</v>
      </c>
      <c r="ET25" s="34">
        <v>236658</v>
      </c>
      <c r="EU25" s="34">
        <v>399848</v>
      </c>
      <c r="EV25" s="34">
        <v>338246</v>
      </c>
      <c r="EW25" s="34">
        <v>21397</v>
      </c>
      <c r="EX25" s="34">
        <v>8.24</v>
      </c>
      <c r="EY25" s="34">
        <v>31581</v>
      </c>
      <c r="EZ25" s="34">
        <v>963451</v>
      </c>
      <c r="FA25" s="34">
        <v>1117</v>
      </c>
      <c r="FB25" s="34">
        <v>219663</v>
      </c>
      <c r="FC25" s="34">
        <v>120349</v>
      </c>
      <c r="FD25" s="34">
        <v>85529</v>
      </c>
      <c r="FE25" s="34">
        <v>9355</v>
      </c>
      <c r="FF25" s="34">
        <v>73801</v>
      </c>
      <c r="FG25" s="34">
        <v>554249</v>
      </c>
      <c r="FH25" s="34">
        <v>0</v>
      </c>
      <c r="FI25" s="34">
        <v>0</v>
      </c>
      <c r="FJ25" s="34">
        <v>0</v>
      </c>
      <c r="FK25" s="34">
        <v>51974</v>
      </c>
      <c r="FL25" s="34">
        <v>0</v>
      </c>
      <c r="FM25" s="34">
        <v>0</v>
      </c>
      <c r="FN25" s="34">
        <v>51974</v>
      </c>
      <c r="FO25" s="34">
        <v>0</v>
      </c>
      <c r="FP25" s="34">
        <v>0</v>
      </c>
      <c r="FQ25" s="34">
        <v>51974</v>
      </c>
      <c r="FR25" s="34">
        <v>0</v>
      </c>
      <c r="FS25" s="34">
        <v>0</v>
      </c>
      <c r="FT25" s="34">
        <v>0</v>
      </c>
      <c r="FU25" s="34">
        <v>10868498</v>
      </c>
      <c r="FV25" s="34">
        <v>1012322</v>
      </c>
      <c r="FW25" s="34">
        <v>566905</v>
      </c>
      <c r="FX25" s="34">
        <v>271480</v>
      </c>
      <c r="FY25" s="34">
        <v>156122</v>
      </c>
      <c r="FZ25" s="34">
        <v>5.52</v>
      </c>
      <c r="GA25" s="34">
        <v>625136</v>
      </c>
      <c r="GB25" s="34">
        <v>1134618</v>
      </c>
      <c r="GC25" s="34">
        <v>247074</v>
      </c>
      <c r="GD25" s="34">
        <v>356522</v>
      </c>
      <c r="GE25" s="34">
        <v>243331</v>
      </c>
      <c r="GF25" s="34">
        <v>121191</v>
      </c>
      <c r="GG25" s="34">
        <v>11169</v>
      </c>
      <c r="GH25" s="34">
        <v>107043</v>
      </c>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2" t="s">
        <v>460</v>
      </c>
      <c r="MH25" s="198" t="s">
        <v>2389</v>
      </c>
      <c r="MI25" s="32" t="s">
        <v>287</v>
      </c>
    </row>
    <row r="26" spans="1:348" ht="15" customHeight="1">
      <c r="A26" s="146" t="str">
        <f>Table1[[#This Row],[Name]]&amp;Table1[[#This Row],[1. Variable: Geographical area subject to climate change physical risk - acute and chronic events]]</f>
        <v>BANCO BPM SOCIETA' PER AZIONIRest of the World</v>
      </c>
      <c r="B26" s="36" t="s">
        <v>79</v>
      </c>
      <c r="C26" s="58" t="s">
        <v>80</v>
      </c>
      <c r="D26" s="36" t="s">
        <v>170</v>
      </c>
      <c r="E26" s="74">
        <v>44926</v>
      </c>
      <c r="F26" s="33" t="s">
        <v>193</v>
      </c>
      <c r="G26" s="33" t="s">
        <v>190</v>
      </c>
      <c r="H26" s="178" t="s">
        <v>2254</v>
      </c>
      <c r="I26" s="31">
        <v>1</v>
      </c>
      <c r="J26" s="31">
        <v>0</v>
      </c>
      <c r="K26" s="31">
        <v>0</v>
      </c>
      <c r="L26" s="31">
        <v>0</v>
      </c>
      <c r="M26" s="31">
        <v>0</v>
      </c>
      <c r="N26" s="31">
        <v>0</v>
      </c>
      <c r="O26" s="31">
        <v>0</v>
      </c>
      <c r="P26" s="31">
        <v>0</v>
      </c>
      <c r="Q26" s="31">
        <v>0</v>
      </c>
      <c r="R26" s="31">
        <v>0</v>
      </c>
      <c r="S26" s="31">
        <v>0</v>
      </c>
      <c r="T26" s="31">
        <v>0</v>
      </c>
      <c r="U26" s="31">
        <v>0</v>
      </c>
      <c r="V26" s="31">
        <v>0</v>
      </c>
      <c r="W26" s="31">
        <v>0</v>
      </c>
      <c r="X26" s="31">
        <v>0</v>
      </c>
      <c r="Y26" s="31">
        <v>0</v>
      </c>
      <c r="Z26" s="31">
        <v>0</v>
      </c>
      <c r="AA26" s="31">
        <v>0</v>
      </c>
      <c r="AB26" s="31">
        <v>0</v>
      </c>
      <c r="AC26" s="31">
        <v>0</v>
      </c>
      <c r="AD26" s="31">
        <v>0</v>
      </c>
      <c r="AE26" s="31">
        <v>0</v>
      </c>
      <c r="AF26" s="31">
        <v>0</v>
      </c>
      <c r="AG26" s="31">
        <v>0</v>
      </c>
      <c r="AH26" s="31">
        <v>0</v>
      </c>
      <c r="AI26" s="31">
        <v>0</v>
      </c>
      <c r="AJ26" s="31">
        <v>0</v>
      </c>
      <c r="AK26" s="31">
        <v>165952</v>
      </c>
      <c r="AL26" s="31">
        <v>0</v>
      </c>
      <c r="AM26" s="31">
        <v>0</v>
      </c>
      <c r="AN26" s="31">
        <v>0</v>
      </c>
      <c r="AO26" s="31">
        <v>0</v>
      </c>
      <c r="AP26" s="31">
        <v>0</v>
      </c>
      <c r="AQ26" s="31">
        <v>0</v>
      </c>
      <c r="AR26" s="31">
        <v>0</v>
      </c>
      <c r="AS26" s="31">
        <v>0</v>
      </c>
      <c r="AT26" s="31">
        <v>0</v>
      </c>
      <c r="AU26" s="31">
        <v>0</v>
      </c>
      <c r="AV26" s="31">
        <v>0</v>
      </c>
      <c r="AW26" s="31">
        <v>0</v>
      </c>
      <c r="AX26" s="180">
        <v>0</v>
      </c>
      <c r="AY26" s="34">
        <v>53911</v>
      </c>
      <c r="AZ26" s="34">
        <v>0</v>
      </c>
      <c r="BA26" s="34">
        <v>0</v>
      </c>
      <c r="BB26" s="34">
        <v>0</v>
      </c>
      <c r="BC26" s="34">
        <v>0</v>
      </c>
      <c r="BD26" s="34">
        <v>0</v>
      </c>
      <c r="BE26" s="34">
        <v>0</v>
      </c>
      <c r="BF26" s="34">
        <v>0</v>
      </c>
      <c r="BG26" s="34">
        <v>0</v>
      </c>
      <c r="BH26" s="34">
        <v>0</v>
      </c>
      <c r="BI26" s="34">
        <v>0</v>
      </c>
      <c r="BJ26" s="34">
        <v>0</v>
      </c>
      <c r="BK26" s="34">
        <v>0</v>
      </c>
      <c r="BL26" s="34">
        <v>0</v>
      </c>
      <c r="BM26" s="34">
        <v>10907</v>
      </c>
      <c r="BN26" s="34">
        <v>0</v>
      </c>
      <c r="BO26" s="34">
        <v>0</v>
      </c>
      <c r="BP26" s="34">
        <v>0</v>
      </c>
      <c r="BQ26" s="34">
        <v>0</v>
      </c>
      <c r="BR26" s="34">
        <v>0</v>
      </c>
      <c r="BS26" s="34">
        <v>0</v>
      </c>
      <c r="BT26" s="34">
        <v>0</v>
      </c>
      <c r="BU26" s="34">
        <v>0</v>
      </c>
      <c r="BV26" s="34">
        <v>0</v>
      </c>
      <c r="BW26" s="34">
        <v>0</v>
      </c>
      <c r="BX26" s="34">
        <v>0</v>
      </c>
      <c r="BY26" s="34">
        <v>0</v>
      </c>
      <c r="BZ26" s="34">
        <v>0</v>
      </c>
      <c r="CA26" s="34">
        <v>7558</v>
      </c>
      <c r="CB26" s="34">
        <v>0</v>
      </c>
      <c r="CC26" s="34">
        <v>0</v>
      </c>
      <c r="CD26" s="34">
        <v>0</v>
      </c>
      <c r="CE26" s="34">
        <v>0</v>
      </c>
      <c r="CF26" s="34">
        <v>0</v>
      </c>
      <c r="CG26" s="34">
        <v>0</v>
      </c>
      <c r="CH26" s="34">
        <v>0</v>
      </c>
      <c r="CI26" s="34">
        <v>0</v>
      </c>
      <c r="CJ26" s="34">
        <v>0</v>
      </c>
      <c r="CK26" s="34">
        <v>0</v>
      </c>
      <c r="CL26" s="34">
        <v>0</v>
      </c>
      <c r="CM26" s="34">
        <v>0</v>
      </c>
      <c r="CN26" s="34">
        <v>0</v>
      </c>
      <c r="CO26" s="34">
        <v>15095</v>
      </c>
      <c r="CP26" s="34">
        <v>0</v>
      </c>
      <c r="CQ26" s="34">
        <v>0</v>
      </c>
      <c r="CR26" s="34">
        <v>0</v>
      </c>
      <c r="CS26" s="34">
        <v>0</v>
      </c>
      <c r="CT26" s="34">
        <v>0</v>
      </c>
      <c r="CU26" s="34">
        <v>0</v>
      </c>
      <c r="CV26" s="34">
        <v>0</v>
      </c>
      <c r="CW26" s="34">
        <v>0</v>
      </c>
      <c r="CX26" s="34">
        <v>0</v>
      </c>
      <c r="CY26" s="34">
        <v>0</v>
      </c>
      <c r="CZ26" s="34">
        <v>0</v>
      </c>
      <c r="DA26" s="34">
        <v>0</v>
      </c>
      <c r="DB26" s="34">
        <v>0</v>
      </c>
      <c r="DC26" s="34">
        <v>54229</v>
      </c>
      <c r="DD26" s="34">
        <v>0</v>
      </c>
      <c r="DE26" s="34">
        <v>0</v>
      </c>
      <c r="DF26" s="34">
        <v>0</v>
      </c>
      <c r="DG26" s="34">
        <v>0</v>
      </c>
      <c r="DH26" s="34">
        <v>0</v>
      </c>
      <c r="DI26" s="34">
        <v>0</v>
      </c>
      <c r="DJ26" s="34">
        <v>0</v>
      </c>
      <c r="DK26" s="34">
        <v>0</v>
      </c>
      <c r="DL26" s="34">
        <v>0</v>
      </c>
      <c r="DM26" s="34">
        <v>0</v>
      </c>
      <c r="DN26" s="34">
        <v>0</v>
      </c>
      <c r="DO26" s="34">
        <v>0</v>
      </c>
      <c r="DP26" s="34">
        <v>0</v>
      </c>
      <c r="DQ26" s="34">
        <v>95</v>
      </c>
      <c r="DR26" s="34">
        <v>0</v>
      </c>
      <c r="DS26" s="34">
        <v>0</v>
      </c>
      <c r="DT26" s="34">
        <v>0</v>
      </c>
      <c r="DU26" s="34">
        <v>0</v>
      </c>
      <c r="DV26" s="34">
        <v>0</v>
      </c>
      <c r="DW26" s="34">
        <v>0</v>
      </c>
      <c r="DX26" s="34">
        <v>0</v>
      </c>
      <c r="DY26" s="34">
        <v>0</v>
      </c>
      <c r="DZ26" s="34">
        <v>0</v>
      </c>
      <c r="EA26" s="34">
        <v>0</v>
      </c>
      <c r="EB26" s="34">
        <v>0</v>
      </c>
      <c r="EC26" s="34">
        <v>0</v>
      </c>
      <c r="ED26" s="34">
        <v>0</v>
      </c>
      <c r="EE26" s="34">
        <v>77800</v>
      </c>
      <c r="EF26" s="34">
        <v>409</v>
      </c>
      <c r="EG26" s="34">
        <v>1014</v>
      </c>
      <c r="EH26" s="34">
        <v>4057.0000000000005</v>
      </c>
      <c r="EI26" s="34">
        <v>1134</v>
      </c>
      <c r="EJ26" s="34">
        <v>15.25</v>
      </c>
      <c r="EK26" s="34">
        <v>117</v>
      </c>
      <c r="EL26" s="34">
        <v>6478</v>
      </c>
      <c r="EM26" s="34">
        <v>18</v>
      </c>
      <c r="EN26" s="34">
        <v>792</v>
      </c>
      <c r="EO26" s="34">
        <v>138</v>
      </c>
      <c r="EP26" s="34">
        <v>127</v>
      </c>
      <c r="EQ26" s="34">
        <v>45</v>
      </c>
      <c r="ER26" s="34">
        <v>79</v>
      </c>
      <c r="ES26" s="34">
        <v>55914</v>
      </c>
      <c r="ET26" s="34">
        <v>87</v>
      </c>
      <c r="EU26" s="34">
        <v>0</v>
      </c>
      <c r="EV26" s="34">
        <v>0</v>
      </c>
      <c r="EW26" s="34">
        <v>0</v>
      </c>
      <c r="EX26" s="34">
        <v>0.49</v>
      </c>
      <c r="EY26" s="34">
        <v>0</v>
      </c>
      <c r="EZ26" s="34">
        <v>87</v>
      </c>
      <c r="FA26" s="34">
        <v>0</v>
      </c>
      <c r="FB26" s="34">
        <v>0</v>
      </c>
      <c r="FC26" s="34">
        <v>87</v>
      </c>
      <c r="FD26" s="34">
        <v>8</v>
      </c>
      <c r="FE26" s="34">
        <v>0</v>
      </c>
      <c r="FF26" s="34">
        <v>8</v>
      </c>
      <c r="FG26" s="34">
        <v>0</v>
      </c>
      <c r="FH26" s="34">
        <v>0</v>
      </c>
      <c r="FI26" s="34">
        <v>0</v>
      </c>
      <c r="FJ26" s="34">
        <v>0</v>
      </c>
      <c r="FK26" s="34">
        <v>0</v>
      </c>
      <c r="FL26" s="34">
        <v>0</v>
      </c>
      <c r="FM26" s="34">
        <v>0</v>
      </c>
      <c r="FN26" s="34">
        <v>0</v>
      </c>
      <c r="FO26" s="34">
        <v>0</v>
      </c>
      <c r="FP26" s="34">
        <v>0</v>
      </c>
      <c r="FQ26" s="34">
        <v>0</v>
      </c>
      <c r="FR26" s="34">
        <v>0</v>
      </c>
      <c r="FS26" s="34">
        <v>0</v>
      </c>
      <c r="FT26" s="34">
        <v>0</v>
      </c>
      <c r="FU26" s="34">
        <v>1034981</v>
      </c>
      <c r="FV26" s="34">
        <v>0</v>
      </c>
      <c r="FW26" s="34">
        <v>0</v>
      </c>
      <c r="FX26" s="34">
        <v>0</v>
      </c>
      <c r="FY26" s="34">
        <v>0</v>
      </c>
      <c r="FZ26" s="34">
        <v>0</v>
      </c>
      <c r="GA26" s="34">
        <v>0</v>
      </c>
      <c r="GB26" s="34">
        <v>0</v>
      </c>
      <c r="GC26" s="34">
        <v>0</v>
      </c>
      <c r="GD26" s="34">
        <v>0</v>
      </c>
      <c r="GE26" s="34">
        <v>0</v>
      </c>
      <c r="GF26" s="34">
        <v>0</v>
      </c>
      <c r="GG26" s="34">
        <v>0</v>
      </c>
      <c r="GH26" s="34">
        <v>0</v>
      </c>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2" t="s">
        <v>460</v>
      </c>
      <c r="MH26" s="198" t="s">
        <v>2389</v>
      </c>
      <c r="MI26" s="32" t="s">
        <v>287</v>
      </c>
    </row>
    <row r="27" spans="1:348" ht="15" customHeight="1">
      <c r="A27" s="146" t="str">
        <f>Table1[[#This Row],[Name]]&amp;Table1[[#This Row],[1. Variable: Geographical area subject to climate change physical risk - acute and chronic events]]</f>
        <v>BANCO COMERCIAL PORTUGUÊS, SATotal</v>
      </c>
      <c r="B27" s="75" t="s">
        <v>116</v>
      </c>
      <c r="C27" s="60" t="s">
        <v>117</v>
      </c>
      <c r="D27" s="36" t="s">
        <v>166</v>
      </c>
      <c r="E27" s="74">
        <v>44926</v>
      </c>
      <c r="F27" s="33" t="s">
        <v>193</v>
      </c>
      <c r="G27" s="33" t="s">
        <v>191</v>
      </c>
      <c r="H27" s="178" t="s">
        <v>360</v>
      </c>
      <c r="I27" s="31">
        <v>467.4920243507998</v>
      </c>
      <c r="J27" s="31"/>
      <c r="K27" s="31"/>
      <c r="L27" s="31"/>
      <c r="M27" s="31"/>
      <c r="N27" s="31"/>
      <c r="O27" s="31"/>
      <c r="P27" s="31"/>
      <c r="Q27" s="31"/>
      <c r="R27" s="31"/>
      <c r="S27" s="31"/>
      <c r="T27" s="31"/>
      <c r="U27" s="31"/>
      <c r="V27" s="31"/>
      <c r="W27" s="31">
        <v>113.44224952549996</v>
      </c>
      <c r="X27" s="31"/>
      <c r="Y27" s="31"/>
      <c r="Z27" s="31"/>
      <c r="AA27" s="31"/>
      <c r="AB27" s="31"/>
      <c r="AC27" s="31"/>
      <c r="AD27" s="31"/>
      <c r="AE27" s="31"/>
      <c r="AF27" s="31"/>
      <c r="AG27" s="31"/>
      <c r="AH27" s="31"/>
      <c r="AI27" s="31"/>
      <c r="AJ27" s="31"/>
      <c r="AK27" s="31">
        <v>4194.8460128406005</v>
      </c>
      <c r="AL27" s="31"/>
      <c r="AM27" s="31"/>
      <c r="AN27" s="31"/>
      <c r="AO27" s="31"/>
      <c r="AP27" s="31"/>
      <c r="AQ27" s="31"/>
      <c r="AR27" s="31"/>
      <c r="AS27" s="31"/>
      <c r="AT27" s="31"/>
      <c r="AU27" s="31"/>
      <c r="AV27" s="31"/>
      <c r="AW27" s="31"/>
      <c r="AX27" s="181"/>
      <c r="AY27" s="34">
        <v>466.71932339350013</v>
      </c>
      <c r="AZ27" s="34"/>
      <c r="BA27" s="34"/>
      <c r="BB27" s="34"/>
      <c r="BC27" s="34"/>
      <c r="BD27" s="34"/>
      <c r="BE27" s="34"/>
      <c r="BF27" s="34"/>
      <c r="BG27" s="34"/>
      <c r="BH27" s="34"/>
      <c r="BI27" s="34"/>
      <c r="BJ27" s="34"/>
      <c r="BK27" s="34"/>
      <c r="BL27" s="34"/>
      <c r="BM27" s="34">
        <v>204.47713392819995</v>
      </c>
      <c r="BN27" s="34"/>
      <c r="BO27" s="34"/>
      <c r="BP27" s="34"/>
      <c r="BQ27" s="34"/>
      <c r="BR27" s="34"/>
      <c r="BS27" s="34"/>
      <c r="BT27" s="34"/>
      <c r="BU27" s="34"/>
      <c r="BV27" s="34"/>
      <c r="BW27" s="34"/>
      <c r="BX27" s="34"/>
      <c r="BY27" s="34"/>
      <c r="BZ27" s="34"/>
      <c r="CA27" s="34">
        <v>1470.6916935373004</v>
      </c>
      <c r="CB27" s="34"/>
      <c r="CC27" s="34"/>
      <c r="CD27" s="34"/>
      <c r="CE27" s="34"/>
      <c r="CF27" s="34"/>
      <c r="CG27" s="34"/>
      <c r="CH27" s="34"/>
      <c r="CI27" s="34"/>
      <c r="CJ27" s="34"/>
      <c r="CK27" s="34"/>
      <c r="CL27" s="34"/>
      <c r="CM27" s="34"/>
      <c r="CN27" s="34"/>
      <c r="CO27" s="34">
        <v>3851.9666648502107</v>
      </c>
      <c r="CP27" s="34"/>
      <c r="CQ27" s="34"/>
      <c r="CR27" s="34"/>
      <c r="CS27" s="34"/>
      <c r="CT27" s="34"/>
      <c r="CU27" s="34"/>
      <c r="CV27" s="34"/>
      <c r="CW27" s="34"/>
      <c r="CX27" s="34"/>
      <c r="CY27" s="34"/>
      <c r="CZ27" s="34"/>
      <c r="DA27" s="34"/>
      <c r="DB27" s="34"/>
      <c r="DC27" s="34">
        <v>1345.8644237221995</v>
      </c>
      <c r="DD27" s="34"/>
      <c r="DE27" s="34"/>
      <c r="DF27" s="34"/>
      <c r="DG27" s="34"/>
      <c r="DH27" s="34"/>
      <c r="DI27" s="34"/>
      <c r="DJ27" s="34"/>
      <c r="DK27" s="34"/>
      <c r="DL27" s="34"/>
      <c r="DM27" s="34"/>
      <c r="DN27" s="34"/>
      <c r="DO27" s="34"/>
      <c r="DP27" s="34"/>
      <c r="DQ27" s="34">
        <v>1893.4381944221011</v>
      </c>
      <c r="DR27" s="34"/>
      <c r="DS27" s="34"/>
      <c r="DT27" s="34"/>
      <c r="DU27" s="34"/>
      <c r="DV27" s="34"/>
      <c r="DW27" s="34"/>
      <c r="DX27" s="34"/>
      <c r="DY27" s="34"/>
      <c r="DZ27" s="34"/>
      <c r="EA27" s="34"/>
      <c r="EB27" s="34"/>
      <c r="EC27" s="34"/>
      <c r="ED27" s="34"/>
      <c r="EE27" s="34">
        <v>26258.336923238629</v>
      </c>
      <c r="EF27" s="34"/>
      <c r="EG27" s="34"/>
      <c r="EH27" s="34"/>
      <c r="EI27" s="34"/>
      <c r="EJ27" s="34"/>
      <c r="EK27" s="34"/>
      <c r="EL27" s="34"/>
      <c r="EM27" s="34"/>
      <c r="EN27" s="34"/>
      <c r="EO27" s="34"/>
      <c r="EP27" s="34"/>
      <c r="EQ27" s="34"/>
      <c r="ER27" s="34"/>
      <c r="ES27" s="34">
        <v>4253.8816094298973</v>
      </c>
      <c r="ET27" s="34"/>
      <c r="EU27" s="34"/>
      <c r="EV27" s="34"/>
      <c r="EW27" s="34"/>
      <c r="EX27" s="34"/>
      <c r="EY27" s="34"/>
      <c r="EZ27" s="34"/>
      <c r="FA27" s="34"/>
      <c r="FB27" s="34"/>
      <c r="FC27" s="34"/>
      <c r="FD27" s="34"/>
      <c r="FE27" s="34"/>
      <c r="FF27" s="34"/>
      <c r="FG27" s="34">
        <v>326.57779557000003</v>
      </c>
      <c r="FH27" s="34"/>
      <c r="FI27" s="34"/>
      <c r="FJ27" s="34"/>
      <c r="FK27" s="34"/>
      <c r="FL27" s="34"/>
      <c r="FM27" s="34"/>
      <c r="FN27" s="34"/>
      <c r="FO27" s="34"/>
      <c r="FP27" s="34"/>
      <c r="FQ27" s="34"/>
      <c r="FR27" s="34"/>
      <c r="FS27" s="34"/>
      <c r="FT27" s="34"/>
      <c r="FU27" s="34">
        <v>0</v>
      </c>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2" t="s">
        <v>461</v>
      </c>
      <c r="MH27" s="32" t="s">
        <v>462</v>
      </c>
      <c r="MI27" s="32" t="s">
        <v>295</v>
      </c>
    </row>
    <row r="28" spans="1:348" ht="15" customHeight="1">
      <c r="A28" s="146" t="str">
        <f>Table1[[#This Row],[Name]]&amp;Table1[[#This Row],[1. Variable: Geographical area subject to climate change physical risk - acute and chronic events]]</f>
        <v>Banco de Crédito Social CooperativoSpain</v>
      </c>
      <c r="B28" s="36" t="s">
        <v>83</v>
      </c>
      <c r="C28" s="58" t="s">
        <v>326</v>
      </c>
      <c r="D28" s="36" t="s">
        <v>175</v>
      </c>
      <c r="E28" s="74">
        <v>44926</v>
      </c>
      <c r="F28" s="33" t="s">
        <v>193</v>
      </c>
      <c r="G28" s="33" t="s">
        <v>191</v>
      </c>
      <c r="H28" s="178" t="s">
        <v>2253</v>
      </c>
      <c r="I28" s="31">
        <v>1972</v>
      </c>
      <c r="J28" s="31">
        <v>74</v>
      </c>
      <c r="K28" s="31">
        <v>35</v>
      </c>
      <c r="L28" s="31">
        <v>21</v>
      </c>
      <c r="M28" s="31">
        <v>4</v>
      </c>
      <c r="N28" s="31">
        <v>5.41</v>
      </c>
      <c r="O28" s="31">
        <v>77</v>
      </c>
      <c r="P28" s="31">
        <v>53</v>
      </c>
      <c r="Q28" s="31">
        <v>4</v>
      </c>
      <c r="R28" s="31">
        <v>18</v>
      </c>
      <c r="S28" s="31">
        <v>6</v>
      </c>
      <c r="T28" s="31">
        <v>-2</v>
      </c>
      <c r="U28" s="31">
        <v>-1</v>
      </c>
      <c r="V28" s="31">
        <v>-2</v>
      </c>
      <c r="W28" s="31">
        <v>33</v>
      </c>
      <c r="X28" s="31">
        <v>2</v>
      </c>
      <c r="Y28" s="31">
        <v>1</v>
      </c>
      <c r="Z28" s="31">
        <v>0</v>
      </c>
      <c r="AA28" s="31">
        <v>0</v>
      </c>
      <c r="AB28" s="31">
        <v>6.7</v>
      </c>
      <c r="AC28" s="31">
        <v>2</v>
      </c>
      <c r="AD28" s="31">
        <v>1</v>
      </c>
      <c r="AE28" s="31">
        <v>0</v>
      </c>
      <c r="AF28" s="31">
        <v>1</v>
      </c>
      <c r="AG28" s="31">
        <v>0</v>
      </c>
      <c r="AH28" s="31">
        <v>0</v>
      </c>
      <c r="AI28" s="31">
        <v>0</v>
      </c>
      <c r="AJ28" s="31">
        <v>0</v>
      </c>
      <c r="AK28" s="31">
        <v>3060</v>
      </c>
      <c r="AL28" s="31">
        <v>158</v>
      </c>
      <c r="AM28" s="31">
        <v>39</v>
      </c>
      <c r="AN28" s="31">
        <v>14</v>
      </c>
      <c r="AO28" s="31">
        <v>13</v>
      </c>
      <c r="AP28" s="31">
        <v>3.13</v>
      </c>
      <c r="AQ28" s="31">
        <v>145</v>
      </c>
      <c r="AR28" s="31">
        <v>77</v>
      </c>
      <c r="AS28" s="31">
        <v>2</v>
      </c>
      <c r="AT28" s="31">
        <v>9</v>
      </c>
      <c r="AU28" s="31">
        <v>7</v>
      </c>
      <c r="AV28" s="31">
        <v>-3</v>
      </c>
      <c r="AW28" s="31">
        <v>0</v>
      </c>
      <c r="AX28" s="180">
        <v>-3</v>
      </c>
      <c r="AY28" s="34">
        <v>291</v>
      </c>
      <c r="AZ28" s="34">
        <v>7</v>
      </c>
      <c r="BA28" s="34">
        <v>0</v>
      </c>
      <c r="BB28" s="34">
        <v>0</v>
      </c>
      <c r="BC28" s="34">
        <v>4</v>
      </c>
      <c r="BD28" s="34">
        <v>3.87</v>
      </c>
      <c r="BE28" s="34">
        <v>5</v>
      </c>
      <c r="BF28" s="34">
        <v>1</v>
      </c>
      <c r="BG28" s="34">
        <v>5</v>
      </c>
      <c r="BH28" s="34">
        <v>1</v>
      </c>
      <c r="BI28" s="34">
        <v>0</v>
      </c>
      <c r="BJ28" s="34">
        <v>0</v>
      </c>
      <c r="BK28" s="34">
        <v>0</v>
      </c>
      <c r="BL28" s="34">
        <v>0</v>
      </c>
      <c r="BM28" s="34">
        <v>178</v>
      </c>
      <c r="BN28" s="34">
        <v>14</v>
      </c>
      <c r="BO28" s="34">
        <v>2</v>
      </c>
      <c r="BP28" s="34">
        <v>0</v>
      </c>
      <c r="BQ28" s="34">
        <v>0</v>
      </c>
      <c r="BR28" s="34">
        <v>4.71</v>
      </c>
      <c r="BS28" s="34">
        <v>2</v>
      </c>
      <c r="BT28" s="34">
        <v>2</v>
      </c>
      <c r="BU28" s="34">
        <v>12</v>
      </c>
      <c r="BV28" s="34">
        <v>1</v>
      </c>
      <c r="BW28" s="34">
        <v>0</v>
      </c>
      <c r="BX28" s="34">
        <v>0</v>
      </c>
      <c r="BY28" s="34">
        <v>0</v>
      </c>
      <c r="BZ28" s="34">
        <v>0</v>
      </c>
      <c r="CA28" s="34">
        <v>1248</v>
      </c>
      <c r="CB28" s="34">
        <v>58</v>
      </c>
      <c r="CC28" s="34">
        <v>21</v>
      </c>
      <c r="CD28" s="34">
        <v>30</v>
      </c>
      <c r="CE28" s="34">
        <v>0</v>
      </c>
      <c r="CF28" s="34">
        <v>8.6</v>
      </c>
      <c r="CG28" s="34">
        <v>78</v>
      </c>
      <c r="CH28" s="34">
        <v>19</v>
      </c>
      <c r="CI28" s="34">
        <v>12</v>
      </c>
      <c r="CJ28" s="34">
        <v>36</v>
      </c>
      <c r="CK28" s="34">
        <v>19</v>
      </c>
      <c r="CL28" s="34">
        <v>-13</v>
      </c>
      <c r="CM28" s="34">
        <v>-1</v>
      </c>
      <c r="CN28" s="34">
        <v>-11</v>
      </c>
      <c r="CO28" s="34">
        <v>3032</v>
      </c>
      <c r="CP28" s="34">
        <v>127</v>
      </c>
      <c r="CQ28" s="34">
        <v>36</v>
      </c>
      <c r="CR28" s="34">
        <v>17</v>
      </c>
      <c r="CS28" s="34">
        <v>13</v>
      </c>
      <c r="CT28" s="34">
        <v>3.97</v>
      </c>
      <c r="CU28" s="34">
        <v>114</v>
      </c>
      <c r="CV28" s="34">
        <v>71</v>
      </c>
      <c r="CW28" s="34">
        <v>8</v>
      </c>
      <c r="CX28" s="34">
        <v>19</v>
      </c>
      <c r="CY28" s="34">
        <v>17</v>
      </c>
      <c r="CZ28" s="34">
        <v>-5</v>
      </c>
      <c r="DA28" s="34">
        <v>-1</v>
      </c>
      <c r="DB28" s="34">
        <v>-4</v>
      </c>
      <c r="DC28" s="34">
        <v>994</v>
      </c>
      <c r="DD28" s="34">
        <v>51</v>
      </c>
      <c r="DE28" s="34">
        <v>10</v>
      </c>
      <c r="DF28" s="34">
        <v>7</v>
      </c>
      <c r="DG28" s="34">
        <v>0</v>
      </c>
      <c r="DH28" s="34">
        <v>4.1500000000000004</v>
      </c>
      <c r="DI28" s="34">
        <v>42</v>
      </c>
      <c r="DJ28" s="34">
        <v>15</v>
      </c>
      <c r="DK28" s="34">
        <v>11</v>
      </c>
      <c r="DL28" s="34">
        <v>4</v>
      </c>
      <c r="DM28" s="34">
        <v>2</v>
      </c>
      <c r="DN28" s="34">
        <v>-2</v>
      </c>
      <c r="DO28" s="34">
        <v>0</v>
      </c>
      <c r="DP28" s="34">
        <v>-1</v>
      </c>
      <c r="DQ28" s="34">
        <v>1128</v>
      </c>
      <c r="DR28" s="34">
        <v>6</v>
      </c>
      <c r="DS28" s="34">
        <v>8</v>
      </c>
      <c r="DT28" s="34">
        <v>8</v>
      </c>
      <c r="DU28" s="34">
        <v>5</v>
      </c>
      <c r="DV28" s="34">
        <v>10.77</v>
      </c>
      <c r="DW28" s="34">
        <v>11</v>
      </c>
      <c r="DX28" s="34">
        <v>15</v>
      </c>
      <c r="DY28" s="34">
        <v>1</v>
      </c>
      <c r="DZ28" s="34">
        <v>2</v>
      </c>
      <c r="EA28" s="34">
        <v>1</v>
      </c>
      <c r="EB28" s="34">
        <v>0</v>
      </c>
      <c r="EC28" s="34">
        <v>0</v>
      </c>
      <c r="ED28" s="34">
        <v>0</v>
      </c>
      <c r="EE28" s="34">
        <v>14272</v>
      </c>
      <c r="EF28" s="34">
        <v>29</v>
      </c>
      <c r="EG28" s="34">
        <v>91</v>
      </c>
      <c r="EH28" s="34">
        <v>414</v>
      </c>
      <c r="EI28" s="34">
        <v>500</v>
      </c>
      <c r="EJ28" s="34">
        <v>19</v>
      </c>
      <c r="EK28" s="34">
        <v>758</v>
      </c>
      <c r="EL28" s="34">
        <v>264</v>
      </c>
      <c r="EM28" s="34">
        <v>12</v>
      </c>
      <c r="EN28" s="34">
        <v>110</v>
      </c>
      <c r="EO28" s="34">
        <v>62</v>
      </c>
      <c r="EP28" s="34">
        <v>-32</v>
      </c>
      <c r="EQ28" s="34">
        <v>-4</v>
      </c>
      <c r="ER28" s="34">
        <v>-25</v>
      </c>
      <c r="ES28" s="34">
        <v>4237</v>
      </c>
      <c r="ET28" s="34">
        <v>15</v>
      </c>
      <c r="EU28" s="34">
        <v>82</v>
      </c>
      <c r="EV28" s="34">
        <v>160</v>
      </c>
      <c r="EW28" s="34">
        <v>26</v>
      </c>
      <c r="EX28" s="34">
        <v>12</v>
      </c>
      <c r="EY28" s="34">
        <v>209</v>
      </c>
      <c r="EZ28" s="34">
        <v>72</v>
      </c>
      <c r="FA28" s="34">
        <v>2</v>
      </c>
      <c r="FB28" s="34">
        <v>55</v>
      </c>
      <c r="FC28" s="34">
        <v>34</v>
      </c>
      <c r="FD28" s="34">
        <v>-14</v>
      </c>
      <c r="FE28" s="34">
        <v>-4</v>
      </c>
      <c r="FF28" s="34">
        <v>-11</v>
      </c>
      <c r="FG28" s="34">
        <v>1025</v>
      </c>
      <c r="FH28" s="34">
        <v>0</v>
      </c>
      <c r="FI28" s="34">
        <v>0</v>
      </c>
      <c r="FJ28" s="34">
        <v>0</v>
      </c>
      <c r="FK28" s="34">
        <v>170</v>
      </c>
      <c r="FL28" s="34">
        <v>0</v>
      </c>
      <c r="FM28" s="34">
        <v>163</v>
      </c>
      <c r="FN28" s="34">
        <v>6</v>
      </c>
      <c r="FO28" s="34">
        <v>1</v>
      </c>
      <c r="FP28" s="34">
        <v>0</v>
      </c>
      <c r="FQ28" s="34">
        <v>0</v>
      </c>
      <c r="FR28" s="34">
        <v>-56</v>
      </c>
      <c r="FS28" s="34">
        <v>0</v>
      </c>
      <c r="FT28" s="34">
        <v>0</v>
      </c>
      <c r="FU28" s="34">
        <v>2454</v>
      </c>
      <c r="FV28" s="34">
        <v>72</v>
      </c>
      <c r="FW28" s="34">
        <v>53</v>
      </c>
      <c r="FX28" s="34">
        <v>24</v>
      </c>
      <c r="FY28" s="34">
        <v>2</v>
      </c>
      <c r="FZ28" s="34">
        <v>6.35</v>
      </c>
      <c r="GA28" s="34">
        <v>82</v>
      </c>
      <c r="GB28" s="34">
        <v>53</v>
      </c>
      <c r="GC28" s="34">
        <v>16</v>
      </c>
      <c r="GD28" s="34">
        <v>30</v>
      </c>
      <c r="GE28" s="34">
        <v>13</v>
      </c>
      <c r="GF28" s="34">
        <v>-5</v>
      </c>
      <c r="GG28" s="34">
        <v>-1</v>
      </c>
      <c r="GH28" s="34">
        <v>-3</v>
      </c>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2" t="s">
        <v>463</v>
      </c>
      <c r="MH28" s="32" t="s">
        <v>464</v>
      </c>
      <c r="MI28" s="32" t="s">
        <v>271</v>
      </c>
    </row>
    <row r="29" spans="1:348" ht="15" customHeight="1">
      <c r="A29" s="146" t="str">
        <f>Table1[[#This Row],[Name]]&amp;Table1[[#This Row],[1. Variable: Geographical area subject to climate change physical risk - acute and chronic events]]</f>
        <v>Banco de Crédito Social CooperativoEU</v>
      </c>
      <c r="B29" s="75" t="s">
        <v>83</v>
      </c>
      <c r="C29" s="60" t="s">
        <v>326</v>
      </c>
      <c r="D29" s="36" t="s">
        <v>175</v>
      </c>
      <c r="E29" s="74">
        <v>44926</v>
      </c>
      <c r="F29" s="33" t="s">
        <v>193</v>
      </c>
      <c r="G29" s="33" t="s">
        <v>191</v>
      </c>
      <c r="H29" s="178" t="s">
        <v>2251</v>
      </c>
      <c r="I29" s="31">
        <v>5</v>
      </c>
      <c r="J29" s="31">
        <v>5</v>
      </c>
      <c r="K29" s="31">
        <v>0</v>
      </c>
      <c r="L29" s="31">
        <v>0</v>
      </c>
      <c r="M29" s="31">
        <v>0</v>
      </c>
      <c r="N29" s="31">
        <v>1.47</v>
      </c>
      <c r="O29" s="31">
        <v>0</v>
      </c>
      <c r="P29" s="31">
        <v>0</v>
      </c>
      <c r="Q29" s="31">
        <v>5</v>
      </c>
      <c r="R29" s="31">
        <v>0</v>
      </c>
      <c r="S29" s="31">
        <v>0</v>
      </c>
      <c r="T29" s="31">
        <v>0</v>
      </c>
      <c r="U29" s="31">
        <v>0</v>
      </c>
      <c r="V29" s="31">
        <v>0</v>
      </c>
      <c r="W29" s="31">
        <v>0</v>
      </c>
      <c r="X29" s="31">
        <v>0</v>
      </c>
      <c r="Y29" s="31">
        <v>0</v>
      </c>
      <c r="Z29" s="31">
        <v>0</v>
      </c>
      <c r="AA29" s="31">
        <v>0</v>
      </c>
      <c r="AB29" s="31">
        <v>0</v>
      </c>
      <c r="AC29" s="31">
        <v>0</v>
      </c>
      <c r="AD29" s="31">
        <v>0</v>
      </c>
      <c r="AE29" s="31">
        <v>0</v>
      </c>
      <c r="AF29" s="31">
        <v>0</v>
      </c>
      <c r="AG29" s="31">
        <v>0</v>
      </c>
      <c r="AH29" s="31">
        <v>0</v>
      </c>
      <c r="AI29" s="31">
        <v>0</v>
      </c>
      <c r="AJ29" s="31">
        <v>0</v>
      </c>
      <c r="AK29" s="31">
        <v>429</v>
      </c>
      <c r="AL29" s="31">
        <v>87</v>
      </c>
      <c r="AM29" s="31">
        <v>321</v>
      </c>
      <c r="AN29" s="31">
        <v>0</v>
      </c>
      <c r="AO29" s="31">
        <v>0</v>
      </c>
      <c r="AP29" s="31">
        <v>7.39</v>
      </c>
      <c r="AQ29" s="31">
        <v>0</v>
      </c>
      <c r="AR29" s="31">
        <v>71</v>
      </c>
      <c r="AS29" s="31">
        <v>337</v>
      </c>
      <c r="AT29" s="31">
        <v>0</v>
      </c>
      <c r="AU29" s="31">
        <v>0</v>
      </c>
      <c r="AV29" s="31">
        <v>-1</v>
      </c>
      <c r="AW29" s="31">
        <v>0</v>
      </c>
      <c r="AX29" s="180">
        <v>0</v>
      </c>
      <c r="AY29" s="34">
        <v>80</v>
      </c>
      <c r="AZ29" s="34">
        <v>15</v>
      </c>
      <c r="BA29" s="34">
        <v>0</v>
      </c>
      <c r="BB29" s="34">
        <v>65</v>
      </c>
      <c r="BC29" s="34">
        <v>0</v>
      </c>
      <c r="BD29" s="34">
        <v>11.67</v>
      </c>
      <c r="BE29" s="34">
        <v>0</v>
      </c>
      <c r="BF29" s="34">
        <v>15</v>
      </c>
      <c r="BG29" s="34">
        <v>65</v>
      </c>
      <c r="BH29" s="34">
        <v>0</v>
      </c>
      <c r="BI29" s="34">
        <v>0</v>
      </c>
      <c r="BJ29" s="34">
        <v>0</v>
      </c>
      <c r="BK29" s="34">
        <v>0</v>
      </c>
      <c r="BL29" s="34">
        <v>0</v>
      </c>
      <c r="BM29" s="34">
        <v>5</v>
      </c>
      <c r="BN29" s="34">
        <v>0</v>
      </c>
      <c r="BO29" s="34">
        <v>5</v>
      </c>
      <c r="BP29" s="34">
        <v>0</v>
      </c>
      <c r="BQ29" s="34">
        <v>0</v>
      </c>
      <c r="BR29" s="34">
        <v>8.9</v>
      </c>
      <c r="BS29" s="34">
        <v>0</v>
      </c>
      <c r="BT29" s="34">
        <v>0</v>
      </c>
      <c r="BU29" s="34">
        <v>5</v>
      </c>
      <c r="BV29" s="34">
        <v>0</v>
      </c>
      <c r="BW29" s="34">
        <v>0</v>
      </c>
      <c r="BX29" s="34">
        <v>0</v>
      </c>
      <c r="BY29" s="34">
        <v>0</v>
      </c>
      <c r="BZ29" s="34">
        <v>0</v>
      </c>
      <c r="CA29" s="34">
        <v>15</v>
      </c>
      <c r="CB29" s="34">
        <v>10</v>
      </c>
      <c r="CC29" s="34">
        <v>5</v>
      </c>
      <c r="CD29" s="34">
        <v>0</v>
      </c>
      <c r="CE29" s="34">
        <v>0</v>
      </c>
      <c r="CF29" s="34">
        <v>4.9000000000000004</v>
      </c>
      <c r="CG29" s="34">
        <v>0</v>
      </c>
      <c r="CH29" s="34">
        <v>0</v>
      </c>
      <c r="CI29" s="34">
        <v>15</v>
      </c>
      <c r="CJ29" s="34">
        <v>0</v>
      </c>
      <c r="CK29" s="34">
        <v>0</v>
      </c>
      <c r="CL29" s="34">
        <v>0</v>
      </c>
      <c r="CM29" s="34">
        <v>0</v>
      </c>
      <c r="CN29" s="34">
        <v>0</v>
      </c>
      <c r="CO29" s="34">
        <v>96</v>
      </c>
      <c r="CP29" s="34">
        <v>79</v>
      </c>
      <c r="CQ29" s="34">
        <v>10</v>
      </c>
      <c r="CR29" s="34">
        <v>0</v>
      </c>
      <c r="CS29" s="34">
        <v>7</v>
      </c>
      <c r="CT29" s="34">
        <v>4.1100000000000003</v>
      </c>
      <c r="CU29" s="34">
        <v>0</v>
      </c>
      <c r="CV29" s="34">
        <v>13</v>
      </c>
      <c r="CW29" s="34">
        <v>83</v>
      </c>
      <c r="CX29" s="34">
        <v>0</v>
      </c>
      <c r="CY29" s="34">
        <v>0</v>
      </c>
      <c r="CZ29" s="34">
        <v>0</v>
      </c>
      <c r="DA29" s="34">
        <v>0</v>
      </c>
      <c r="DB29" s="34">
        <v>0</v>
      </c>
      <c r="DC29" s="34">
        <v>34</v>
      </c>
      <c r="DD29" s="34">
        <v>20</v>
      </c>
      <c r="DE29" s="34">
        <v>10</v>
      </c>
      <c r="DF29" s="34">
        <v>0</v>
      </c>
      <c r="DG29" s="34">
        <v>0</v>
      </c>
      <c r="DH29" s="34">
        <v>6.77</v>
      </c>
      <c r="DI29" s="34">
        <v>0</v>
      </c>
      <c r="DJ29" s="34">
        <v>10</v>
      </c>
      <c r="DK29" s="34">
        <v>20</v>
      </c>
      <c r="DL29" s="34">
        <v>0</v>
      </c>
      <c r="DM29" s="34">
        <v>0</v>
      </c>
      <c r="DN29" s="34">
        <v>0</v>
      </c>
      <c r="DO29" s="34">
        <v>0</v>
      </c>
      <c r="DP29" s="34">
        <v>0</v>
      </c>
      <c r="DQ29" s="34">
        <v>1</v>
      </c>
      <c r="DR29" s="34">
        <v>0</v>
      </c>
      <c r="DS29" s="34">
        <v>0</v>
      </c>
      <c r="DT29" s="34">
        <v>0</v>
      </c>
      <c r="DU29" s="34">
        <v>1</v>
      </c>
      <c r="DV29" s="34">
        <v>6.62</v>
      </c>
      <c r="DW29" s="34">
        <v>0</v>
      </c>
      <c r="DX29" s="34">
        <v>0</v>
      </c>
      <c r="DY29" s="34">
        <v>1</v>
      </c>
      <c r="DZ29" s="34">
        <v>0</v>
      </c>
      <c r="EA29" s="34">
        <v>0</v>
      </c>
      <c r="EB29" s="34">
        <v>0</v>
      </c>
      <c r="EC29" s="34">
        <v>0</v>
      </c>
      <c r="ED29" s="34">
        <v>0</v>
      </c>
      <c r="EE29" s="34">
        <v>0</v>
      </c>
      <c r="EF29" s="34">
        <v>0</v>
      </c>
      <c r="EG29" s="34">
        <v>0</v>
      </c>
      <c r="EH29" s="34">
        <v>0</v>
      </c>
      <c r="EI29" s="34">
        <v>0</v>
      </c>
      <c r="EJ29" s="34">
        <v>0</v>
      </c>
      <c r="EK29" s="34">
        <v>0</v>
      </c>
      <c r="EL29" s="34">
        <v>0</v>
      </c>
      <c r="EM29" s="34">
        <v>0</v>
      </c>
      <c r="EN29" s="34">
        <v>0</v>
      </c>
      <c r="EO29" s="34">
        <v>0</v>
      </c>
      <c r="EP29" s="34">
        <v>0</v>
      </c>
      <c r="EQ29" s="34">
        <v>0</v>
      </c>
      <c r="ER29" s="34">
        <v>0</v>
      </c>
      <c r="ES29" s="34">
        <v>0</v>
      </c>
      <c r="ET29" s="34">
        <v>0</v>
      </c>
      <c r="EU29" s="34">
        <v>0</v>
      </c>
      <c r="EV29" s="34">
        <v>0</v>
      </c>
      <c r="EW29" s="34">
        <v>0</v>
      </c>
      <c r="EX29" s="34">
        <v>0</v>
      </c>
      <c r="EY29" s="34">
        <v>0</v>
      </c>
      <c r="EZ29" s="34">
        <v>0</v>
      </c>
      <c r="FA29" s="34">
        <v>0</v>
      </c>
      <c r="FB29" s="34">
        <v>0</v>
      </c>
      <c r="FC29" s="34">
        <v>0</v>
      </c>
      <c r="FD29" s="34">
        <v>0</v>
      </c>
      <c r="FE29" s="34">
        <v>0</v>
      </c>
      <c r="FF29" s="34">
        <v>0</v>
      </c>
      <c r="FG29" s="34">
        <v>0</v>
      </c>
      <c r="FH29" s="34">
        <v>0</v>
      </c>
      <c r="FI29" s="34">
        <v>0</v>
      </c>
      <c r="FJ29" s="34">
        <v>0</v>
      </c>
      <c r="FK29" s="34">
        <v>0</v>
      </c>
      <c r="FL29" s="34">
        <v>0</v>
      </c>
      <c r="FM29" s="34">
        <v>0</v>
      </c>
      <c r="FN29" s="34">
        <v>0</v>
      </c>
      <c r="FO29" s="34">
        <v>0</v>
      </c>
      <c r="FP29" s="34">
        <v>0</v>
      </c>
      <c r="FQ29" s="34">
        <v>0</v>
      </c>
      <c r="FR29" s="34">
        <v>0</v>
      </c>
      <c r="FS29" s="34">
        <v>0</v>
      </c>
      <c r="FT29" s="34">
        <v>0</v>
      </c>
      <c r="FU29" s="34">
        <v>654</v>
      </c>
      <c r="FV29" s="34">
        <v>275</v>
      </c>
      <c r="FW29" s="34">
        <v>362</v>
      </c>
      <c r="FX29" s="34">
        <v>0</v>
      </c>
      <c r="FY29" s="34">
        <v>0</v>
      </c>
      <c r="FZ29" s="34">
        <v>5.37</v>
      </c>
      <c r="GA29" s="34">
        <v>0</v>
      </c>
      <c r="GB29" s="34">
        <v>132</v>
      </c>
      <c r="GC29" s="34">
        <v>505</v>
      </c>
      <c r="GD29" s="34">
        <v>0</v>
      </c>
      <c r="GE29" s="34">
        <v>0</v>
      </c>
      <c r="GF29" s="34">
        <v>-2</v>
      </c>
      <c r="GG29" s="34">
        <v>0</v>
      </c>
      <c r="GH29" s="34">
        <v>0</v>
      </c>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2" t="s">
        <v>463</v>
      </c>
      <c r="MH29" s="32" t="s">
        <v>464</v>
      </c>
      <c r="MI29" s="32" t="s">
        <v>271</v>
      </c>
    </row>
    <row r="30" spans="1:348" ht="15" customHeight="1">
      <c r="A30" s="146" t="str">
        <f>Table1[[#This Row],[Name]]&amp;Table1[[#This Row],[1. Variable: Geographical area subject to climate change physical risk - acute and chronic events]]</f>
        <v>Banco de Crédito Social CooperativoRest of the World</v>
      </c>
      <c r="B30" s="75" t="s">
        <v>83</v>
      </c>
      <c r="C30" s="60" t="s">
        <v>326</v>
      </c>
      <c r="D30" s="36" t="s">
        <v>175</v>
      </c>
      <c r="E30" s="74">
        <v>44926</v>
      </c>
      <c r="F30" s="33" t="s">
        <v>193</v>
      </c>
      <c r="G30" s="33" t="s">
        <v>191</v>
      </c>
      <c r="H30" s="178" t="s">
        <v>2254</v>
      </c>
      <c r="I30" s="31">
        <v>0</v>
      </c>
      <c r="J30" s="31">
        <v>0</v>
      </c>
      <c r="K30" s="31">
        <v>0</v>
      </c>
      <c r="L30" s="31">
        <v>0</v>
      </c>
      <c r="M30" s="31">
        <v>0</v>
      </c>
      <c r="N30" s="31">
        <v>0</v>
      </c>
      <c r="O30" s="31">
        <v>0</v>
      </c>
      <c r="P30" s="31">
        <v>0</v>
      </c>
      <c r="Q30" s="31">
        <v>0</v>
      </c>
      <c r="R30" s="31">
        <v>0</v>
      </c>
      <c r="S30" s="31">
        <v>0</v>
      </c>
      <c r="T30" s="31">
        <v>0</v>
      </c>
      <c r="U30" s="31">
        <v>0</v>
      </c>
      <c r="V30" s="31">
        <v>0</v>
      </c>
      <c r="W30" s="31">
        <v>0</v>
      </c>
      <c r="X30" s="31">
        <v>0</v>
      </c>
      <c r="Y30" s="31">
        <v>0</v>
      </c>
      <c r="Z30" s="31">
        <v>0</v>
      </c>
      <c r="AA30" s="31">
        <v>0</v>
      </c>
      <c r="AB30" s="31">
        <v>0</v>
      </c>
      <c r="AC30" s="31">
        <v>0</v>
      </c>
      <c r="AD30" s="31">
        <v>0</v>
      </c>
      <c r="AE30" s="31">
        <v>0</v>
      </c>
      <c r="AF30" s="31">
        <v>0</v>
      </c>
      <c r="AG30" s="31">
        <v>0</v>
      </c>
      <c r="AH30" s="31">
        <v>0</v>
      </c>
      <c r="AI30" s="31">
        <v>0</v>
      </c>
      <c r="AJ30" s="31">
        <v>0</v>
      </c>
      <c r="AK30" s="31">
        <v>46</v>
      </c>
      <c r="AL30" s="31">
        <v>26</v>
      </c>
      <c r="AM30" s="31">
        <v>20</v>
      </c>
      <c r="AN30" s="31">
        <v>0</v>
      </c>
      <c r="AO30" s="31">
        <v>0</v>
      </c>
      <c r="AP30" s="31">
        <v>5.4</v>
      </c>
      <c r="AQ30" s="31">
        <v>0</v>
      </c>
      <c r="AR30" s="31">
        <v>0</v>
      </c>
      <c r="AS30" s="31">
        <v>46</v>
      </c>
      <c r="AT30" s="31">
        <v>0</v>
      </c>
      <c r="AU30" s="31">
        <v>0</v>
      </c>
      <c r="AV30" s="31">
        <v>0</v>
      </c>
      <c r="AW30" s="31">
        <v>0</v>
      </c>
      <c r="AX30" s="180">
        <v>0</v>
      </c>
      <c r="AY30" s="34">
        <v>0</v>
      </c>
      <c r="AZ30" s="34">
        <v>0</v>
      </c>
      <c r="BA30" s="34">
        <v>0</v>
      </c>
      <c r="BB30" s="34">
        <v>0</v>
      </c>
      <c r="BC30" s="34">
        <v>0</v>
      </c>
      <c r="BD30" s="34">
        <v>0</v>
      </c>
      <c r="BE30" s="34">
        <v>0</v>
      </c>
      <c r="BF30" s="34">
        <v>0</v>
      </c>
      <c r="BG30" s="34">
        <v>0</v>
      </c>
      <c r="BH30" s="34">
        <v>0</v>
      </c>
      <c r="BI30" s="34">
        <v>0</v>
      </c>
      <c r="BJ30" s="34">
        <v>0</v>
      </c>
      <c r="BK30" s="34">
        <v>0</v>
      </c>
      <c r="BL30" s="34">
        <v>0</v>
      </c>
      <c r="BM30" s="34">
        <v>7</v>
      </c>
      <c r="BN30" s="34">
        <v>0</v>
      </c>
      <c r="BO30" s="34">
        <v>0</v>
      </c>
      <c r="BP30" s="34">
        <v>0</v>
      </c>
      <c r="BQ30" s="34">
        <v>0</v>
      </c>
      <c r="BR30" s="34">
        <v>0</v>
      </c>
      <c r="BS30" s="34">
        <v>0</v>
      </c>
      <c r="BT30" s="34">
        <v>0</v>
      </c>
      <c r="BU30" s="34">
        <v>0</v>
      </c>
      <c r="BV30" s="34">
        <v>0</v>
      </c>
      <c r="BW30" s="34">
        <v>0</v>
      </c>
      <c r="BX30" s="34">
        <v>0</v>
      </c>
      <c r="BY30" s="34">
        <v>0</v>
      </c>
      <c r="BZ30" s="34">
        <v>0</v>
      </c>
      <c r="CA30" s="34">
        <v>0</v>
      </c>
      <c r="CB30" s="34">
        <v>0</v>
      </c>
      <c r="CC30" s="34">
        <v>0</v>
      </c>
      <c r="CD30" s="34">
        <v>0</v>
      </c>
      <c r="CE30" s="34">
        <v>0</v>
      </c>
      <c r="CF30" s="34">
        <v>0</v>
      </c>
      <c r="CG30" s="34">
        <v>0</v>
      </c>
      <c r="CH30" s="34">
        <v>0</v>
      </c>
      <c r="CI30" s="34">
        <v>0</v>
      </c>
      <c r="CJ30" s="34">
        <v>0</v>
      </c>
      <c r="CK30" s="34">
        <v>0</v>
      </c>
      <c r="CL30" s="34">
        <v>0</v>
      </c>
      <c r="CM30" s="34">
        <v>0</v>
      </c>
      <c r="CN30" s="34">
        <v>0</v>
      </c>
      <c r="CO30" s="34">
        <v>9</v>
      </c>
      <c r="CP30" s="34">
        <v>2</v>
      </c>
      <c r="CQ30" s="34">
        <v>6</v>
      </c>
      <c r="CR30" s="34">
        <v>0</v>
      </c>
      <c r="CS30" s="34">
        <v>0</v>
      </c>
      <c r="CT30" s="34">
        <v>1.74</v>
      </c>
      <c r="CU30" s="34">
        <v>0</v>
      </c>
      <c r="CV30" s="34">
        <v>0</v>
      </c>
      <c r="CW30" s="34">
        <v>8</v>
      </c>
      <c r="CX30" s="34">
        <v>0</v>
      </c>
      <c r="CY30" s="34">
        <v>0</v>
      </c>
      <c r="CZ30" s="34">
        <v>0</v>
      </c>
      <c r="DA30" s="34">
        <v>0</v>
      </c>
      <c r="DB30" s="34">
        <v>0</v>
      </c>
      <c r="DC30" s="34">
        <v>0</v>
      </c>
      <c r="DD30" s="34">
        <v>0</v>
      </c>
      <c r="DE30" s="34">
        <v>0</v>
      </c>
      <c r="DF30" s="34">
        <v>0</v>
      </c>
      <c r="DG30" s="34">
        <v>0</v>
      </c>
      <c r="DH30" s="34">
        <v>0</v>
      </c>
      <c r="DI30" s="34">
        <v>0</v>
      </c>
      <c r="DJ30" s="34">
        <v>0</v>
      </c>
      <c r="DK30" s="34">
        <v>0</v>
      </c>
      <c r="DL30" s="34">
        <v>0</v>
      </c>
      <c r="DM30" s="34">
        <v>0</v>
      </c>
      <c r="DN30" s="34">
        <v>0</v>
      </c>
      <c r="DO30" s="34">
        <v>0</v>
      </c>
      <c r="DP30" s="34">
        <v>0</v>
      </c>
      <c r="DQ30" s="34">
        <v>1</v>
      </c>
      <c r="DR30" s="34">
        <v>0</v>
      </c>
      <c r="DS30" s="34">
        <v>0</v>
      </c>
      <c r="DT30" s="34">
        <v>0</v>
      </c>
      <c r="DU30" s="34">
        <v>0</v>
      </c>
      <c r="DV30" s="34">
        <v>12.82</v>
      </c>
      <c r="DW30" s="34">
        <v>0</v>
      </c>
      <c r="DX30" s="34">
        <v>0</v>
      </c>
      <c r="DY30" s="34">
        <v>0</v>
      </c>
      <c r="DZ30" s="34">
        <v>0</v>
      </c>
      <c r="EA30" s="34">
        <v>0</v>
      </c>
      <c r="EB30" s="34">
        <v>0</v>
      </c>
      <c r="EC30" s="34">
        <v>0</v>
      </c>
      <c r="ED30" s="34">
        <v>0</v>
      </c>
      <c r="EE30" s="34">
        <v>0</v>
      </c>
      <c r="EF30" s="34">
        <v>0</v>
      </c>
      <c r="EG30" s="34">
        <v>0</v>
      </c>
      <c r="EH30" s="34">
        <v>0</v>
      </c>
      <c r="EI30" s="34">
        <v>0</v>
      </c>
      <c r="EJ30" s="34">
        <v>0</v>
      </c>
      <c r="EK30" s="34">
        <v>0</v>
      </c>
      <c r="EL30" s="34">
        <v>0</v>
      </c>
      <c r="EM30" s="34">
        <v>0</v>
      </c>
      <c r="EN30" s="34">
        <v>0</v>
      </c>
      <c r="EO30" s="34">
        <v>0</v>
      </c>
      <c r="EP30" s="34">
        <v>0</v>
      </c>
      <c r="EQ30" s="34">
        <v>0</v>
      </c>
      <c r="ER30" s="34">
        <v>0</v>
      </c>
      <c r="ES30" s="34">
        <v>0</v>
      </c>
      <c r="ET30" s="34">
        <v>0</v>
      </c>
      <c r="EU30" s="34">
        <v>0</v>
      </c>
      <c r="EV30" s="34">
        <v>0</v>
      </c>
      <c r="EW30" s="34">
        <v>0</v>
      </c>
      <c r="EX30" s="34">
        <v>0</v>
      </c>
      <c r="EY30" s="34">
        <v>0</v>
      </c>
      <c r="EZ30" s="34">
        <v>0</v>
      </c>
      <c r="FA30" s="34">
        <v>0</v>
      </c>
      <c r="FB30" s="34">
        <v>0</v>
      </c>
      <c r="FC30" s="34">
        <v>0</v>
      </c>
      <c r="FD30" s="34">
        <v>0</v>
      </c>
      <c r="FE30" s="34">
        <v>0</v>
      </c>
      <c r="FF30" s="34">
        <v>0</v>
      </c>
      <c r="FG30" s="34">
        <v>0</v>
      </c>
      <c r="FH30" s="34">
        <v>0</v>
      </c>
      <c r="FI30" s="34">
        <v>0</v>
      </c>
      <c r="FJ30" s="34">
        <v>0</v>
      </c>
      <c r="FK30" s="34">
        <v>0</v>
      </c>
      <c r="FL30" s="34">
        <v>0</v>
      </c>
      <c r="FM30" s="34">
        <v>0</v>
      </c>
      <c r="FN30" s="34">
        <v>0</v>
      </c>
      <c r="FO30" s="34">
        <v>0</v>
      </c>
      <c r="FP30" s="34">
        <v>0</v>
      </c>
      <c r="FQ30" s="34">
        <v>0</v>
      </c>
      <c r="FR30" s="34">
        <v>0</v>
      </c>
      <c r="FS30" s="34">
        <v>0</v>
      </c>
      <c r="FT30" s="34">
        <v>0</v>
      </c>
      <c r="FU30" s="34">
        <v>40</v>
      </c>
      <c r="FV30" s="34">
        <v>29</v>
      </c>
      <c r="FW30" s="34">
        <v>1</v>
      </c>
      <c r="FX30" s="34">
        <v>0</v>
      </c>
      <c r="FY30" s="34">
        <v>0</v>
      </c>
      <c r="FZ30" s="34">
        <v>1.49</v>
      </c>
      <c r="GA30" s="34">
        <v>0</v>
      </c>
      <c r="GB30" s="34">
        <v>0</v>
      </c>
      <c r="GC30" s="34">
        <v>30</v>
      </c>
      <c r="GD30" s="34">
        <v>0</v>
      </c>
      <c r="GE30" s="34">
        <v>0</v>
      </c>
      <c r="GF30" s="34">
        <v>0</v>
      </c>
      <c r="GG30" s="34">
        <v>0</v>
      </c>
      <c r="GH30" s="34">
        <v>0</v>
      </c>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2" t="s">
        <v>463</v>
      </c>
      <c r="MH30" s="32" t="s">
        <v>464</v>
      </c>
      <c r="MI30" s="32" t="s">
        <v>271</v>
      </c>
    </row>
    <row r="31" spans="1:348" ht="15" customHeight="1">
      <c r="A31" s="146" t="str">
        <f>Table1[[#This Row],[Name]]&amp;Table1[[#This Row],[1. Variable: Geographical area subject to climate change physical risk - acute and chronic events]]</f>
        <v>Banco de Sabadell, S.A.Spain</v>
      </c>
      <c r="B31" s="58" t="s">
        <v>134</v>
      </c>
      <c r="C31" s="58" t="s">
        <v>135</v>
      </c>
      <c r="D31" s="58" t="s">
        <v>175</v>
      </c>
      <c r="E31" s="74">
        <v>44926</v>
      </c>
      <c r="F31" s="33" t="s">
        <v>193</v>
      </c>
      <c r="G31" s="63" t="s">
        <v>191</v>
      </c>
      <c r="H31" s="178" t="s">
        <v>2253</v>
      </c>
      <c r="I31" s="31">
        <v>838.34181846000001</v>
      </c>
      <c r="J31" s="31">
        <v>85.984115849999995</v>
      </c>
      <c r="K31" s="31">
        <v>41.95955214</v>
      </c>
      <c r="L31" s="31">
        <v>9.1770003399999993</v>
      </c>
      <c r="M31" s="31">
        <v>1.22715288</v>
      </c>
      <c r="N31" s="31">
        <v>4.3868635859999996</v>
      </c>
      <c r="O31" s="31">
        <v>8.4961076099999993</v>
      </c>
      <c r="P31" s="31">
        <v>135.3893932</v>
      </c>
      <c r="Q31" s="31">
        <v>5.5376796400000003</v>
      </c>
      <c r="R31" s="31">
        <v>24.415133520000001</v>
      </c>
      <c r="S31" s="31">
        <v>6.5620208199999999</v>
      </c>
      <c r="T31" s="31">
        <v>-3.7697783</v>
      </c>
      <c r="U31" s="31">
        <v>-1.1081023299999999</v>
      </c>
      <c r="V31" s="31">
        <v>-1.89993798</v>
      </c>
      <c r="W31" s="31">
        <v>317.18522639999998</v>
      </c>
      <c r="X31" s="31">
        <v>0</v>
      </c>
      <c r="Y31" s="31">
        <v>0</v>
      </c>
      <c r="Z31" s="31">
        <v>0</v>
      </c>
      <c r="AA31" s="31">
        <v>0</v>
      </c>
      <c r="AB31" s="31">
        <v>0</v>
      </c>
      <c r="AC31" s="31">
        <v>0</v>
      </c>
      <c r="AD31" s="31">
        <v>0</v>
      </c>
      <c r="AE31" s="31">
        <v>0</v>
      </c>
      <c r="AF31" s="31">
        <v>0</v>
      </c>
      <c r="AG31" s="31">
        <v>0</v>
      </c>
      <c r="AH31" s="31">
        <v>0</v>
      </c>
      <c r="AI31" s="31">
        <v>0</v>
      </c>
      <c r="AJ31" s="31">
        <v>0</v>
      </c>
      <c r="AK31" s="31">
        <v>9266.5824727700001</v>
      </c>
      <c r="AL31" s="31">
        <v>83.681333379999998</v>
      </c>
      <c r="AM31" s="31">
        <v>20.150667540000001</v>
      </c>
      <c r="AN31" s="31">
        <v>1.3923015700000001</v>
      </c>
      <c r="AO31" s="31">
        <v>4.7886949999999998E-2</v>
      </c>
      <c r="AP31" s="31">
        <v>3.6377772990000001</v>
      </c>
      <c r="AQ31" s="31">
        <v>80.004942270000001</v>
      </c>
      <c r="AR31" s="31">
        <v>105.2714857</v>
      </c>
      <c r="AS31" s="31">
        <v>80.004238560000005</v>
      </c>
      <c r="AT31" s="31">
        <v>0.74588374999999996</v>
      </c>
      <c r="AU31" s="31">
        <v>4.4640909999999999E-2</v>
      </c>
      <c r="AV31" s="31">
        <v>-0.41059293000000002</v>
      </c>
      <c r="AW31" s="31">
        <v>-5.5776810000000003E-2</v>
      </c>
      <c r="AX31" s="180">
        <v>-3.4262260000000003E-2</v>
      </c>
      <c r="AY31" s="34">
        <v>4398.4347863100002</v>
      </c>
      <c r="AZ31" s="34">
        <v>0</v>
      </c>
      <c r="BA31" s="34">
        <v>11.27652468</v>
      </c>
      <c r="BB31" s="34">
        <v>0</v>
      </c>
      <c r="BC31" s="34">
        <v>0</v>
      </c>
      <c r="BD31" s="34">
        <v>6.920547945</v>
      </c>
      <c r="BE31" s="34">
        <v>11.27652468</v>
      </c>
      <c r="BF31" s="34">
        <v>11.27652468</v>
      </c>
      <c r="BG31" s="34">
        <v>11.27652468</v>
      </c>
      <c r="BH31" s="34">
        <v>0</v>
      </c>
      <c r="BI31" s="34">
        <v>0</v>
      </c>
      <c r="BJ31" s="34">
        <v>-3.0974749999999999E-2</v>
      </c>
      <c r="BK31" s="34">
        <v>0</v>
      </c>
      <c r="BL31" s="34">
        <v>0</v>
      </c>
      <c r="BM31" s="34">
        <v>351.01601692999998</v>
      </c>
      <c r="BN31" s="34">
        <v>0.18771494</v>
      </c>
      <c r="BO31" s="34">
        <v>0</v>
      </c>
      <c r="BP31" s="34">
        <v>0</v>
      </c>
      <c r="BQ31" s="34">
        <v>0</v>
      </c>
      <c r="BR31" s="34">
        <v>0.81882654799999999</v>
      </c>
      <c r="BS31" s="34">
        <v>0</v>
      </c>
      <c r="BT31" s="34">
        <v>0.18771494</v>
      </c>
      <c r="BU31" s="34">
        <v>0</v>
      </c>
      <c r="BV31" s="34">
        <v>0</v>
      </c>
      <c r="BW31" s="34">
        <v>0</v>
      </c>
      <c r="BX31" s="34">
        <v>-1.0730000000000001E-5</v>
      </c>
      <c r="BY31" s="34">
        <v>0</v>
      </c>
      <c r="BZ31" s="34">
        <v>0</v>
      </c>
      <c r="CA31" s="34">
        <v>3997.01293953</v>
      </c>
      <c r="CB31" s="34">
        <v>10.92436298</v>
      </c>
      <c r="CC31" s="34">
        <v>6.3928369999999998E-2</v>
      </c>
      <c r="CD31" s="34">
        <v>8.7462237100000007</v>
      </c>
      <c r="CE31" s="34">
        <v>9.0920261199999999</v>
      </c>
      <c r="CF31" s="34">
        <v>13.777416130000001</v>
      </c>
      <c r="CG31" s="34">
        <v>0</v>
      </c>
      <c r="CH31" s="34">
        <v>28.82654118</v>
      </c>
      <c r="CI31" s="34">
        <v>0</v>
      </c>
      <c r="CJ31" s="34">
        <v>4.3967136499999997</v>
      </c>
      <c r="CK31" s="34">
        <v>8.5225867399999995</v>
      </c>
      <c r="CL31" s="34">
        <v>-1.5285924799999999</v>
      </c>
      <c r="CM31" s="34">
        <v>-6.8522730000000004E-2</v>
      </c>
      <c r="CN31" s="34">
        <v>-1.1781950999999999</v>
      </c>
      <c r="CO31" s="34">
        <v>8439.2302070500009</v>
      </c>
      <c r="CP31" s="34">
        <v>11.53206481</v>
      </c>
      <c r="CQ31" s="34">
        <v>5.4127371599999998</v>
      </c>
      <c r="CR31" s="34">
        <v>3.7828910200000001</v>
      </c>
      <c r="CS31" s="34">
        <v>0.30448500000000001</v>
      </c>
      <c r="CT31" s="34">
        <v>4.5798376620000001</v>
      </c>
      <c r="CU31" s="34">
        <v>0.51503213999999997</v>
      </c>
      <c r="CV31" s="34">
        <v>20.956779829999999</v>
      </c>
      <c r="CW31" s="34">
        <v>0.43963397999999998</v>
      </c>
      <c r="CX31" s="34">
        <v>5.5747815999999997</v>
      </c>
      <c r="CY31" s="34">
        <v>0.93975151999999995</v>
      </c>
      <c r="CZ31" s="34">
        <v>-0.72021504999999997</v>
      </c>
      <c r="DA31" s="34">
        <v>-0.28401590999999998</v>
      </c>
      <c r="DB31" s="34">
        <v>-0.35816704999999999</v>
      </c>
      <c r="DC31" s="34">
        <v>3537.8198430799998</v>
      </c>
      <c r="DD31" s="34">
        <v>13.81115677</v>
      </c>
      <c r="DE31" s="34">
        <v>0</v>
      </c>
      <c r="DF31" s="34">
        <v>0</v>
      </c>
      <c r="DG31" s="34">
        <v>0</v>
      </c>
      <c r="DH31" s="34">
        <v>4.0986301369999998</v>
      </c>
      <c r="DI31" s="34">
        <v>13.81115677</v>
      </c>
      <c r="DJ31" s="34">
        <v>13.81115677</v>
      </c>
      <c r="DK31" s="34">
        <v>13.81115677</v>
      </c>
      <c r="DL31" s="34">
        <v>0</v>
      </c>
      <c r="DM31" s="34">
        <v>0</v>
      </c>
      <c r="DN31" s="34">
        <v>-0.11029208</v>
      </c>
      <c r="DO31" s="34">
        <v>0</v>
      </c>
      <c r="DP31" s="34">
        <v>0</v>
      </c>
      <c r="DQ31" s="34">
        <v>6105.1125209700003</v>
      </c>
      <c r="DR31" s="34">
        <v>63.077405380000002</v>
      </c>
      <c r="DS31" s="34">
        <v>45.47281074</v>
      </c>
      <c r="DT31" s="34">
        <v>34.469651120000002</v>
      </c>
      <c r="DU31" s="34">
        <v>1.3520912</v>
      </c>
      <c r="DV31" s="34">
        <v>6.430922968</v>
      </c>
      <c r="DW31" s="34">
        <v>4.9947522800000002</v>
      </c>
      <c r="DX31" s="34">
        <v>144.37195840000001</v>
      </c>
      <c r="DY31" s="34">
        <v>4.9947522800000002</v>
      </c>
      <c r="DZ31" s="34">
        <v>80.597618429999997</v>
      </c>
      <c r="EA31" s="34">
        <v>0.53209421000000001</v>
      </c>
      <c r="EB31" s="34">
        <v>-2.0287733299999999</v>
      </c>
      <c r="EC31" s="34">
        <v>-1.8014897299999999</v>
      </c>
      <c r="ED31" s="34">
        <v>-0.13667568999999999</v>
      </c>
      <c r="EE31" s="34">
        <v>3476.0210809999999</v>
      </c>
      <c r="EF31" s="34">
        <v>7.6079907200000001</v>
      </c>
      <c r="EG31" s="34">
        <v>13.78908721</v>
      </c>
      <c r="EH31" s="34">
        <v>28.91020726</v>
      </c>
      <c r="EI31" s="34">
        <v>10.15918694</v>
      </c>
      <c r="EJ31" s="34">
        <v>12.89299299</v>
      </c>
      <c r="EK31" s="34">
        <v>2.5430096400000002</v>
      </c>
      <c r="EL31" s="34">
        <v>58.611217170000003</v>
      </c>
      <c r="EM31" s="34">
        <v>0.68775467999999995</v>
      </c>
      <c r="EN31" s="34">
        <v>14.539124190000001</v>
      </c>
      <c r="EO31" s="34">
        <v>3.6400355900000001</v>
      </c>
      <c r="EP31" s="34">
        <v>-1.0440508500000001</v>
      </c>
      <c r="EQ31" s="34">
        <v>-0.28203321999999997</v>
      </c>
      <c r="ER31" s="34">
        <v>-0.45512029999999998</v>
      </c>
      <c r="ES31" s="34">
        <v>5620.2035429999996</v>
      </c>
      <c r="ET31" s="34">
        <v>102.6615187</v>
      </c>
      <c r="EU31" s="34">
        <v>278.08506349999999</v>
      </c>
      <c r="EV31" s="34">
        <v>150.78089460000001</v>
      </c>
      <c r="EW31" s="34">
        <v>7.41012848</v>
      </c>
      <c r="EX31" s="34">
        <v>8.1432804020000003</v>
      </c>
      <c r="EY31" s="34">
        <v>20.936035480000001</v>
      </c>
      <c r="EZ31" s="34">
        <v>525.41057899999998</v>
      </c>
      <c r="FA31" s="34">
        <v>7.4090092500000004</v>
      </c>
      <c r="FB31" s="34">
        <v>229.31681130000001</v>
      </c>
      <c r="FC31" s="34">
        <v>68.73470906</v>
      </c>
      <c r="FD31" s="34">
        <v>-8.6064686300000002</v>
      </c>
      <c r="FE31" s="34">
        <v>-4.0354639600000004</v>
      </c>
      <c r="FF31" s="34">
        <v>-4.0616685099999996</v>
      </c>
      <c r="FG31" s="34">
        <v>1484.0765260000001</v>
      </c>
      <c r="FH31" s="34">
        <v>0.20732432000000001</v>
      </c>
      <c r="FI31" s="34">
        <v>0</v>
      </c>
      <c r="FJ31" s="34">
        <v>0</v>
      </c>
      <c r="FK31" s="34">
        <v>0</v>
      </c>
      <c r="FL31" s="34">
        <v>3.7250302340000001</v>
      </c>
      <c r="FM31" s="34">
        <v>0</v>
      </c>
      <c r="FN31" s="34">
        <v>0.20732432000000001</v>
      </c>
      <c r="FO31" s="34">
        <v>0</v>
      </c>
      <c r="FP31" s="34">
        <v>0</v>
      </c>
      <c r="FQ31" s="34">
        <v>0</v>
      </c>
      <c r="FR31" s="34">
        <v>-4.7993609999999999E-2</v>
      </c>
      <c r="FS31" s="34">
        <v>0</v>
      </c>
      <c r="FT31" s="34">
        <v>0</v>
      </c>
      <c r="FU31" s="34">
        <v>16803.824203787299</v>
      </c>
      <c r="FV31" s="34">
        <v>450.90400360000001</v>
      </c>
      <c r="FW31" s="34">
        <v>364.74385810000001</v>
      </c>
      <c r="FX31" s="34">
        <v>139.7563456</v>
      </c>
      <c r="FY31" s="34">
        <v>11.294136740000001</v>
      </c>
      <c r="FZ31" s="34">
        <v>6.0673476529999997</v>
      </c>
      <c r="GA31" s="34">
        <v>156.22995750000001</v>
      </c>
      <c r="GB31" s="34">
        <v>939.5219869</v>
      </c>
      <c r="GC31" s="34">
        <v>129.05360039999999</v>
      </c>
      <c r="GD31" s="34">
        <v>299.08616940000002</v>
      </c>
      <c r="GE31" s="34">
        <v>89.550208749999996</v>
      </c>
      <c r="GF31" s="34">
        <v>-20.526414259999999</v>
      </c>
      <c r="GG31" s="34">
        <v>-7.502618</v>
      </c>
      <c r="GH31" s="34">
        <v>-11.385772859999999</v>
      </c>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2" t="s">
        <v>465</v>
      </c>
      <c r="MH31" s="32" t="s">
        <v>2351</v>
      </c>
      <c r="MI31" s="32" t="s">
        <v>275</v>
      </c>
    </row>
    <row r="32" spans="1:348" ht="15" customHeight="1">
      <c r="A32" s="146" t="str">
        <f>Table1[[#This Row],[Name]]&amp;Table1[[#This Row],[1. Variable: Geographical area subject to climate change physical risk - acute and chronic events]]</f>
        <v>Banco de Sabadell, S.A.Mexico</v>
      </c>
      <c r="B32" s="36" t="s">
        <v>134</v>
      </c>
      <c r="C32" s="58" t="s">
        <v>135</v>
      </c>
      <c r="D32" s="36" t="s">
        <v>175</v>
      </c>
      <c r="E32" s="74">
        <v>44926</v>
      </c>
      <c r="F32" s="33" t="s">
        <v>193</v>
      </c>
      <c r="G32" s="33" t="s">
        <v>191</v>
      </c>
      <c r="H32" s="178" t="s">
        <v>2256</v>
      </c>
      <c r="I32" s="31">
        <v>234.436804756425</v>
      </c>
      <c r="J32" s="31">
        <v>20.150028768699698</v>
      </c>
      <c r="K32" s="31">
        <v>0</v>
      </c>
      <c r="L32" s="31">
        <v>0</v>
      </c>
      <c r="M32" s="31">
        <v>0</v>
      </c>
      <c r="N32" s="31">
        <v>2.83</v>
      </c>
      <c r="O32" s="31">
        <v>20.150028768699698</v>
      </c>
      <c r="P32" s="31">
        <v>20.150028768699698</v>
      </c>
      <c r="Q32" s="31">
        <v>20.150028768699698</v>
      </c>
      <c r="R32" s="31">
        <v>0</v>
      </c>
      <c r="S32" s="31">
        <v>0</v>
      </c>
      <c r="T32" s="31">
        <v>-0.152138473341005</v>
      </c>
      <c r="U32" s="31">
        <v>0</v>
      </c>
      <c r="V32" s="31">
        <v>0</v>
      </c>
      <c r="W32" s="31">
        <v>52.7398830072881</v>
      </c>
      <c r="X32" s="31">
        <v>0</v>
      </c>
      <c r="Y32" s="31">
        <v>0</v>
      </c>
      <c r="Z32" s="31">
        <v>0</v>
      </c>
      <c r="AA32" s="31">
        <v>0</v>
      </c>
      <c r="AB32" s="31">
        <v>0</v>
      </c>
      <c r="AC32" s="31">
        <v>0</v>
      </c>
      <c r="AD32" s="31">
        <v>0</v>
      </c>
      <c r="AE32" s="31">
        <v>0</v>
      </c>
      <c r="AF32" s="31">
        <v>0</v>
      </c>
      <c r="AG32" s="31">
        <v>0</v>
      </c>
      <c r="AH32" s="31">
        <v>0</v>
      </c>
      <c r="AI32" s="31">
        <v>0</v>
      </c>
      <c r="AJ32" s="31">
        <v>0</v>
      </c>
      <c r="AK32" s="31">
        <v>684.40103567318704</v>
      </c>
      <c r="AL32" s="31">
        <v>0</v>
      </c>
      <c r="AM32" s="31">
        <v>0</v>
      </c>
      <c r="AN32" s="31">
        <v>0</v>
      </c>
      <c r="AO32" s="31">
        <v>0</v>
      </c>
      <c r="AP32" s="31">
        <v>0</v>
      </c>
      <c r="AQ32" s="31">
        <v>0</v>
      </c>
      <c r="AR32" s="31">
        <v>0</v>
      </c>
      <c r="AS32" s="31">
        <v>0</v>
      </c>
      <c r="AT32" s="31">
        <v>0</v>
      </c>
      <c r="AU32" s="31">
        <v>0</v>
      </c>
      <c r="AV32" s="31">
        <v>0</v>
      </c>
      <c r="AW32" s="31">
        <v>0</v>
      </c>
      <c r="AX32" s="180">
        <v>0</v>
      </c>
      <c r="AY32" s="34">
        <v>386.813003452244</v>
      </c>
      <c r="AZ32" s="34">
        <v>0</v>
      </c>
      <c r="BA32" s="34">
        <v>0</v>
      </c>
      <c r="BB32" s="34">
        <v>0</v>
      </c>
      <c r="BC32" s="34">
        <v>0</v>
      </c>
      <c r="BD32" s="34">
        <v>0</v>
      </c>
      <c r="BE32" s="34">
        <v>0</v>
      </c>
      <c r="BF32" s="34">
        <v>0</v>
      </c>
      <c r="BG32" s="34">
        <v>0</v>
      </c>
      <c r="BH32" s="34">
        <v>0</v>
      </c>
      <c r="BI32" s="34">
        <v>0</v>
      </c>
      <c r="BJ32" s="34">
        <v>0</v>
      </c>
      <c r="BK32" s="34">
        <v>0</v>
      </c>
      <c r="BL32" s="34">
        <v>0</v>
      </c>
      <c r="BM32" s="34">
        <v>0</v>
      </c>
      <c r="BN32" s="34">
        <v>0</v>
      </c>
      <c r="BO32" s="34">
        <v>0</v>
      </c>
      <c r="BP32" s="34">
        <v>0</v>
      </c>
      <c r="BQ32" s="34">
        <v>0</v>
      </c>
      <c r="BR32" s="34">
        <v>0</v>
      </c>
      <c r="BS32" s="34">
        <v>0</v>
      </c>
      <c r="BT32" s="34">
        <v>0</v>
      </c>
      <c r="BU32" s="34">
        <v>0</v>
      </c>
      <c r="BV32" s="34">
        <v>0</v>
      </c>
      <c r="BW32" s="34">
        <v>0</v>
      </c>
      <c r="BX32" s="34">
        <v>0</v>
      </c>
      <c r="BY32" s="34">
        <v>0</v>
      </c>
      <c r="BZ32" s="34">
        <v>0</v>
      </c>
      <c r="CA32" s="34">
        <v>263.96504602991899</v>
      </c>
      <c r="CB32" s="34">
        <v>0</v>
      </c>
      <c r="CC32" s="34">
        <v>0</v>
      </c>
      <c r="CD32" s="34">
        <v>0</v>
      </c>
      <c r="CE32" s="34">
        <v>0</v>
      </c>
      <c r="CF32" s="34">
        <v>0</v>
      </c>
      <c r="CG32" s="34">
        <v>0</v>
      </c>
      <c r="CH32" s="34">
        <v>0</v>
      </c>
      <c r="CI32" s="34">
        <v>0</v>
      </c>
      <c r="CJ32" s="34">
        <v>0</v>
      </c>
      <c r="CK32" s="34">
        <v>0</v>
      </c>
      <c r="CL32" s="34">
        <v>0</v>
      </c>
      <c r="CM32" s="34">
        <v>0</v>
      </c>
      <c r="CN32" s="34">
        <v>0</v>
      </c>
      <c r="CO32" s="34">
        <v>442.92831799002698</v>
      </c>
      <c r="CP32" s="34">
        <v>0</v>
      </c>
      <c r="CQ32" s="34">
        <v>0</v>
      </c>
      <c r="CR32" s="34">
        <v>0</v>
      </c>
      <c r="CS32" s="34">
        <v>0</v>
      </c>
      <c r="CT32" s="34">
        <v>0</v>
      </c>
      <c r="CU32" s="34">
        <v>0</v>
      </c>
      <c r="CV32" s="34">
        <v>0</v>
      </c>
      <c r="CW32" s="34">
        <v>0</v>
      </c>
      <c r="CX32" s="34">
        <v>0</v>
      </c>
      <c r="CY32" s="34">
        <v>0</v>
      </c>
      <c r="CZ32" s="34">
        <v>0</v>
      </c>
      <c r="DA32" s="34">
        <v>0</v>
      </c>
      <c r="DB32" s="34">
        <v>0</v>
      </c>
      <c r="DC32" s="34">
        <v>243.046365554277</v>
      </c>
      <c r="DD32" s="34">
        <v>0</v>
      </c>
      <c r="DE32" s="34">
        <v>0</v>
      </c>
      <c r="DF32" s="34">
        <v>0</v>
      </c>
      <c r="DG32" s="34">
        <v>0</v>
      </c>
      <c r="DH32" s="34">
        <v>0</v>
      </c>
      <c r="DI32" s="34">
        <v>0</v>
      </c>
      <c r="DJ32" s="34">
        <v>0</v>
      </c>
      <c r="DK32" s="34">
        <v>0</v>
      </c>
      <c r="DL32" s="34">
        <v>0</v>
      </c>
      <c r="DM32" s="34">
        <v>0</v>
      </c>
      <c r="DN32" s="34">
        <v>0</v>
      </c>
      <c r="DO32" s="34">
        <v>0</v>
      </c>
      <c r="DP32" s="34">
        <v>0</v>
      </c>
      <c r="DQ32" s="34">
        <v>567.13621979286495</v>
      </c>
      <c r="DR32" s="34">
        <v>0</v>
      </c>
      <c r="DS32" s="34">
        <v>6.5323168392788604</v>
      </c>
      <c r="DT32" s="34">
        <v>0</v>
      </c>
      <c r="DU32" s="34">
        <v>0</v>
      </c>
      <c r="DV32" s="34">
        <v>7.71</v>
      </c>
      <c r="DW32" s="34">
        <v>6.5323168392788604</v>
      </c>
      <c r="DX32" s="34">
        <v>6.5323168392788604</v>
      </c>
      <c r="DY32" s="34">
        <v>6.5323168392788604</v>
      </c>
      <c r="DZ32" s="34">
        <v>0</v>
      </c>
      <c r="EA32" s="34">
        <v>6.5323168392788604</v>
      </c>
      <c r="EB32" s="34">
        <v>-4.1043344840813199E-2</v>
      </c>
      <c r="EC32" s="34">
        <v>0</v>
      </c>
      <c r="ED32" s="34">
        <v>-4.1043344840813199E-2</v>
      </c>
      <c r="EE32" s="34">
        <v>0</v>
      </c>
      <c r="EF32" s="34">
        <v>0</v>
      </c>
      <c r="EG32" s="34">
        <v>0</v>
      </c>
      <c r="EH32" s="34">
        <v>0</v>
      </c>
      <c r="EI32" s="34">
        <v>0</v>
      </c>
      <c r="EJ32" s="34">
        <v>0</v>
      </c>
      <c r="EK32" s="34">
        <v>0</v>
      </c>
      <c r="EL32" s="34">
        <v>0</v>
      </c>
      <c r="EM32" s="34">
        <v>0</v>
      </c>
      <c r="EN32" s="34">
        <v>0</v>
      </c>
      <c r="EO32" s="34">
        <v>0</v>
      </c>
      <c r="EP32" s="34">
        <v>0</v>
      </c>
      <c r="EQ32" s="34">
        <v>0</v>
      </c>
      <c r="ER32" s="34">
        <v>0</v>
      </c>
      <c r="ES32" s="34">
        <v>148.24376678174099</v>
      </c>
      <c r="ET32" s="34">
        <v>94.4208381281166</v>
      </c>
      <c r="EU32" s="34">
        <v>53.8229286536248</v>
      </c>
      <c r="EV32" s="34">
        <v>0</v>
      </c>
      <c r="EW32" s="34">
        <v>0</v>
      </c>
      <c r="EX32" s="34">
        <v>5.1046232904625599</v>
      </c>
      <c r="EY32" s="34">
        <v>148.24376678174099</v>
      </c>
      <c r="EZ32" s="34">
        <v>148.24376678174099</v>
      </c>
      <c r="FA32" s="34">
        <v>148.24376678174099</v>
      </c>
      <c r="FB32" s="34">
        <v>47.290611814346001</v>
      </c>
      <c r="FC32" s="34">
        <v>6.5323168392788604</v>
      </c>
      <c r="FD32" s="34">
        <v>-0.98633486766398104</v>
      </c>
      <c r="FE32" s="34">
        <v>-0.47319716148830099</v>
      </c>
      <c r="FF32" s="34">
        <v>-4.1043344840813199E-2</v>
      </c>
      <c r="FG32" s="34">
        <v>0</v>
      </c>
      <c r="FH32" s="34">
        <v>0</v>
      </c>
      <c r="FI32" s="34">
        <v>0</v>
      </c>
      <c r="FJ32" s="34">
        <v>0</v>
      </c>
      <c r="FK32" s="34">
        <v>0</v>
      </c>
      <c r="FL32" s="34">
        <v>0</v>
      </c>
      <c r="FM32" s="34">
        <v>0</v>
      </c>
      <c r="FN32" s="34">
        <v>0</v>
      </c>
      <c r="FO32" s="34">
        <v>0</v>
      </c>
      <c r="FP32" s="34">
        <v>0</v>
      </c>
      <c r="FQ32" s="34">
        <v>0</v>
      </c>
      <c r="FR32" s="34">
        <v>0</v>
      </c>
      <c r="FS32" s="34">
        <v>0</v>
      </c>
      <c r="FT32" s="34">
        <v>0</v>
      </c>
      <c r="FU32" s="34">
        <v>1316.2555619486</v>
      </c>
      <c r="FV32" s="34">
        <v>121.87006137322599</v>
      </c>
      <c r="FW32" s="34">
        <v>47.290611814346001</v>
      </c>
      <c r="FX32" s="34">
        <v>0</v>
      </c>
      <c r="FY32" s="34">
        <v>0</v>
      </c>
      <c r="FZ32" s="34">
        <v>4.9893156236580598</v>
      </c>
      <c r="GA32" s="34">
        <v>169.160673187572</v>
      </c>
      <c r="GB32" s="34">
        <v>169.160673187572</v>
      </c>
      <c r="GC32" s="34">
        <v>169.160673187572</v>
      </c>
      <c r="GD32" s="34">
        <v>47.290611814346001</v>
      </c>
      <c r="GE32" s="34">
        <v>0</v>
      </c>
      <c r="GF32" s="34">
        <v>-1.0186996547756</v>
      </c>
      <c r="GG32" s="34">
        <v>-0.47319716148830099</v>
      </c>
      <c r="GH32" s="34">
        <v>0</v>
      </c>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2" t="s">
        <v>465</v>
      </c>
      <c r="MH32" s="32" t="s">
        <v>2351</v>
      </c>
      <c r="MI32" s="32" t="s">
        <v>275</v>
      </c>
    </row>
    <row r="33" spans="1:348" ht="15" customHeight="1">
      <c r="A33" s="146" t="str">
        <f>Table1[[#This Row],[Name]]&amp;Table1[[#This Row],[1. Variable: Geographical area subject to climate change physical risk - acute and chronic events]]</f>
        <v>Banco de Sabadell, S.A.UK</v>
      </c>
      <c r="B33" s="36" t="s">
        <v>134</v>
      </c>
      <c r="C33" s="58" t="s">
        <v>135</v>
      </c>
      <c r="D33" s="36" t="s">
        <v>175</v>
      </c>
      <c r="E33" s="74">
        <v>44926</v>
      </c>
      <c r="F33" s="33" t="s">
        <v>193</v>
      </c>
      <c r="G33" s="33" t="s">
        <v>191</v>
      </c>
      <c r="H33" s="178" t="s">
        <v>2255</v>
      </c>
      <c r="I33" s="31">
        <v>3.71710421930704</v>
      </c>
      <c r="J33" s="31">
        <v>8.2739415737431404E-2</v>
      </c>
      <c r="K33" s="31">
        <v>0</v>
      </c>
      <c r="L33" s="31">
        <v>0</v>
      </c>
      <c r="M33" s="31">
        <v>0</v>
      </c>
      <c r="N33" s="31">
        <v>1.9</v>
      </c>
      <c r="O33" s="31">
        <v>0</v>
      </c>
      <c r="P33" s="31">
        <v>8.2739415737431404E-2</v>
      </c>
      <c r="Q33" s="31">
        <v>0</v>
      </c>
      <c r="R33" s="31">
        <v>5.27162797515024E-2</v>
      </c>
      <c r="S33" s="31">
        <v>0</v>
      </c>
      <c r="T33" s="31">
        <v>-1.79802239184603E-3</v>
      </c>
      <c r="U33" s="31">
        <v>-6.57222103209949E-4</v>
      </c>
      <c r="V33" s="31">
        <v>0</v>
      </c>
      <c r="W33" s="31">
        <v>1.0082486780241999E-2</v>
      </c>
      <c r="X33" s="31">
        <v>0</v>
      </c>
      <c r="Y33" s="31">
        <v>0</v>
      </c>
      <c r="Z33" s="31">
        <v>0</v>
      </c>
      <c r="AA33" s="31">
        <v>0</v>
      </c>
      <c r="AB33" s="31">
        <v>0</v>
      </c>
      <c r="AC33" s="31">
        <v>0</v>
      </c>
      <c r="AD33" s="31">
        <v>0</v>
      </c>
      <c r="AE33" s="31">
        <v>0</v>
      </c>
      <c r="AF33" s="31">
        <v>0</v>
      </c>
      <c r="AG33" s="31">
        <v>0</v>
      </c>
      <c r="AH33" s="31">
        <v>0</v>
      </c>
      <c r="AI33" s="31">
        <v>0</v>
      </c>
      <c r="AJ33" s="31">
        <v>0</v>
      </c>
      <c r="AK33" s="31">
        <v>11.151739451453301</v>
      </c>
      <c r="AL33" s="31">
        <v>0.42173610093243002</v>
      </c>
      <c r="AM33" s="31">
        <v>0.235776374685714</v>
      </c>
      <c r="AN33" s="31">
        <v>0</v>
      </c>
      <c r="AO33" s="31">
        <v>0</v>
      </c>
      <c r="AP33" s="31">
        <v>5.6</v>
      </c>
      <c r="AQ33" s="31">
        <v>0</v>
      </c>
      <c r="AR33" s="31">
        <v>0.65751247561814397</v>
      </c>
      <c r="AS33" s="31">
        <v>0</v>
      </c>
      <c r="AT33" s="31">
        <v>0.13419040961518899</v>
      </c>
      <c r="AU33" s="31">
        <v>3.6665802261734301E-4</v>
      </c>
      <c r="AV33" s="31">
        <v>-2.68528519725345E-3</v>
      </c>
      <c r="AW33" s="31">
        <v>-4.4678835984801498E-4</v>
      </c>
      <c r="AX33" s="180">
        <v>-2.3422367041367399E-4</v>
      </c>
      <c r="AY33" s="34">
        <v>0.26923760612449699</v>
      </c>
      <c r="AZ33" s="34">
        <v>2.8824146212215202E-4</v>
      </c>
      <c r="BA33" s="34">
        <v>0</v>
      </c>
      <c r="BB33" s="34">
        <v>0</v>
      </c>
      <c r="BC33" s="34">
        <v>0</v>
      </c>
      <c r="BD33" s="34">
        <v>0</v>
      </c>
      <c r="BE33" s="34">
        <v>0</v>
      </c>
      <c r="BF33" s="34">
        <v>2.8824146212215202E-4</v>
      </c>
      <c r="BG33" s="34">
        <v>0</v>
      </c>
      <c r="BH33" s="34">
        <v>0</v>
      </c>
      <c r="BI33" s="34">
        <v>2.8824146212215202E-4</v>
      </c>
      <c r="BJ33" s="34">
        <v>-1.84129525441692E-4</v>
      </c>
      <c r="BK33" s="34">
        <v>0</v>
      </c>
      <c r="BL33" s="34">
        <v>-1.84129525441692E-4</v>
      </c>
      <c r="BM33" s="34">
        <v>1.29473524404406</v>
      </c>
      <c r="BN33" s="34">
        <v>0</v>
      </c>
      <c r="BO33" s="34">
        <v>0</v>
      </c>
      <c r="BP33" s="34">
        <v>0</v>
      </c>
      <c r="BQ33" s="34">
        <v>0</v>
      </c>
      <c r="BR33" s="34">
        <v>0</v>
      </c>
      <c r="BS33" s="34">
        <v>0</v>
      </c>
      <c r="BT33" s="34">
        <v>0</v>
      </c>
      <c r="BU33" s="34">
        <v>0</v>
      </c>
      <c r="BV33" s="34">
        <v>0</v>
      </c>
      <c r="BW33" s="34">
        <v>0</v>
      </c>
      <c r="BX33" s="34">
        <v>0</v>
      </c>
      <c r="BY33" s="34">
        <v>0</v>
      </c>
      <c r="BZ33" s="34">
        <v>0</v>
      </c>
      <c r="CA33" s="34">
        <v>55.213265873616997</v>
      </c>
      <c r="CB33" s="34">
        <v>1.29776382578107</v>
      </c>
      <c r="CC33" s="34">
        <v>0.46739324411171101</v>
      </c>
      <c r="CD33" s="34">
        <v>0</v>
      </c>
      <c r="CE33" s="34">
        <v>0</v>
      </c>
      <c r="CF33" s="34">
        <v>5</v>
      </c>
      <c r="CG33" s="34">
        <v>0</v>
      </c>
      <c r="CH33" s="34">
        <v>1.7651570698927801</v>
      </c>
      <c r="CI33" s="34">
        <v>0</v>
      </c>
      <c r="CJ33" s="34">
        <v>0.25974156923319802</v>
      </c>
      <c r="CK33" s="34">
        <v>5.6439899428365303E-2</v>
      </c>
      <c r="CL33" s="34">
        <v>-1.0925698758639401E-2</v>
      </c>
      <c r="CM33" s="34">
        <v>-4.07083986334886E-3</v>
      </c>
      <c r="CN33" s="34">
        <v>-5.3575817708274604E-4</v>
      </c>
      <c r="CO33" s="34">
        <v>62.057994488960503</v>
      </c>
      <c r="CP33" s="34">
        <v>1.68578147091653</v>
      </c>
      <c r="CQ33" s="34">
        <v>1.3581591106400701</v>
      </c>
      <c r="CR33" s="34">
        <v>0.33336987135399598</v>
      </c>
      <c r="CS33" s="34">
        <v>0</v>
      </c>
      <c r="CT33" s="34">
        <v>6.6</v>
      </c>
      <c r="CU33" s="34">
        <v>0</v>
      </c>
      <c r="CV33" s="34">
        <v>3.3773104529106002</v>
      </c>
      <c r="CW33" s="34">
        <v>0</v>
      </c>
      <c r="CX33" s="34">
        <v>0.88800245791663401</v>
      </c>
      <c r="CY33" s="34">
        <v>0.20871775675645199</v>
      </c>
      <c r="CZ33" s="34">
        <v>-2.5743553606259802E-2</v>
      </c>
      <c r="DA33" s="34">
        <v>-3.2508878941968399E-3</v>
      </c>
      <c r="DB33" s="34">
        <v>-1.60654166619688E-3</v>
      </c>
      <c r="DC33" s="34">
        <v>13.770915889641801</v>
      </c>
      <c r="DD33" s="34">
        <v>0.211131408341132</v>
      </c>
      <c r="DE33" s="34">
        <v>0.29264698454218502</v>
      </c>
      <c r="DF33" s="34">
        <v>0</v>
      </c>
      <c r="DG33" s="34">
        <v>5.8205585559176001E-2</v>
      </c>
      <c r="DH33" s="34">
        <v>8.3000000000000007</v>
      </c>
      <c r="DI33" s="34">
        <v>0</v>
      </c>
      <c r="DJ33" s="34">
        <v>0.56198397844249304</v>
      </c>
      <c r="DK33" s="34">
        <v>0</v>
      </c>
      <c r="DL33" s="34">
        <v>0.119480782023384</v>
      </c>
      <c r="DM33" s="34">
        <v>0.156829761085993</v>
      </c>
      <c r="DN33" s="34">
        <v>-2.7297870181412298E-3</v>
      </c>
      <c r="DO33" s="34">
        <v>-3.9830651798901802E-4</v>
      </c>
      <c r="DP33" s="34">
        <v>-1.3819016156855701E-3</v>
      </c>
      <c r="DQ33" s="34">
        <v>107.31928707575599</v>
      </c>
      <c r="DR33" s="34">
        <v>0.93521542850055805</v>
      </c>
      <c r="DS33" s="34">
        <v>2.8673054807031</v>
      </c>
      <c r="DT33" s="34">
        <v>0</v>
      </c>
      <c r="DU33" s="34">
        <v>2.0180018378000502</v>
      </c>
      <c r="DV33" s="34">
        <v>11.4</v>
      </c>
      <c r="DW33" s="34">
        <v>0</v>
      </c>
      <c r="DX33" s="34">
        <v>5.82052274700371</v>
      </c>
      <c r="DY33" s="34">
        <v>0</v>
      </c>
      <c r="DZ33" s="34">
        <v>3.1673782260155798</v>
      </c>
      <c r="EA33" s="34">
        <v>0</v>
      </c>
      <c r="EB33" s="34">
        <v>-0.124185974169715</v>
      </c>
      <c r="EC33" s="34">
        <v>-4.6747110528374498E-2</v>
      </c>
      <c r="ED33" s="34">
        <v>0</v>
      </c>
      <c r="EE33" s="34">
        <v>20.0993033610319</v>
      </c>
      <c r="EF33" s="34">
        <v>0.60584396739314295</v>
      </c>
      <c r="EG33" s="34">
        <v>0</v>
      </c>
      <c r="EH33" s="34">
        <v>0</v>
      </c>
      <c r="EI33" s="34">
        <v>0</v>
      </c>
      <c r="EJ33" s="34">
        <v>4.9000000000000004</v>
      </c>
      <c r="EK33" s="34">
        <v>0</v>
      </c>
      <c r="EL33" s="34">
        <v>0.60584396739314295</v>
      </c>
      <c r="EM33" s="34">
        <v>0</v>
      </c>
      <c r="EN33" s="34">
        <v>0.58152278082825004</v>
      </c>
      <c r="EO33" s="34">
        <v>0</v>
      </c>
      <c r="EP33" s="34">
        <v>-6.1471330142769103E-3</v>
      </c>
      <c r="EQ33" s="34">
        <v>-5.6390318240746098E-3</v>
      </c>
      <c r="ER33" s="34">
        <v>0</v>
      </c>
      <c r="ES33" s="34">
        <v>70.840800063139199</v>
      </c>
      <c r="ET33" s="34">
        <v>0.100320882144025</v>
      </c>
      <c r="EU33" s="34">
        <v>2.1803199576065699</v>
      </c>
      <c r="EV33" s="34">
        <v>0.47699718128826402</v>
      </c>
      <c r="EW33" s="34">
        <v>1.8534019595683999</v>
      </c>
      <c r="EX33" s="34">
        <v>12.7</v>
      </c>
      <c r="EY33" s="34">
        <v>0</v>
      </c>
      <c r="EZ33" s="34">
        <v>4.6110399806072602</v>
      </c>
      <c r="FA33" s="34">
        <v>0</v>
      </c>
      <c r="FB33" s="34">
        <v>2.22138161974451</v>
      </c>
      <c r="FC33" s="34">
        <v>0</v>
      </c>
      <c r="FD33" s="34">
        <v>-9.8740520608426502E-2</v>
      </c>
      <c r="FE33" s="34">
        <v>-3.1819523174274202E-2</v>
      </c>
      <c r="FF33" s="34">
        <v>0</v>
      </c>
      <c r="FG33" s="34">
        <v>0</v>
      </c>
      <c r="FH33" s="34">
        <v>0</v>
      </c>
      <c r="FI33" s="34">
        <v>0</v>
      </c>
      <c r="FJ33" s="34">
        <v>0</v>
      </c>
      <c r="FK33" s="34">
        <v>0</v>
      </c>
      <c r="FL33" s="34">
        <v>0</v>
      </c>
      <c r="FM33" s="34">
        <v>0</v>
      </c>
      <c r="FN33" s="34">
        <v>0</v>
      </c>
      <c r="FO33" s="34">
        <v>0</v>
      </c>
      <c r="FP33" s="34">
        <v>0</v>
      </c>
      <c r="FQ33" s="34">
        <v>0</v>
      </c>
      <c r="FR33" s="34">
        <v>0</v>
      </c>
      <c r="FS33" s="34">
        <v>0</v>
      </c>
      <c r="FT33" s="34">
        <v>0</v>
      </c>
      <c r="FU33" s="34">
        <v>153.390365004692</v>
      </c>
      <c r="FV33" s="34">
        <v>4.0924402151240802</v>
      </c>
      <c r="FW33" s="34">
        <v>2.61098621086219</v>
      </c>
      <c r="FX33" s="34">
        <v>0.14362689276493101</v>
      </c>
      <c r="FY33" s="34">
        <v>0</v>
      </c>
      <c r="FZ33" s="34">
        <v>6.57</v>
      </c>
      <c r="GA33" s="34">
        <v>0</v>
      </c>
      <c r="GB33" s="34">
        <v>6.8470533187512004</v>
      </c>
      <c r="GC33" s="34">
        <v>0</v>
      </c>
      <c r="GD33" s="34">
        <v>1.96947102928078</v>
      </c>
      <c r="GE33" s="34">
        <v>0.395326948011681</v>
      </c>
      <c r="GF33" s="34">
        <v>-8.0255668372506E-2</v>
      </c>
      <c r="GG33" s="34">
        <v>-3.06416740892742E-2</v>
      </c>
      <c r="GH33" s="34">
        <v>-4.4264823605019597E-3</v>
      </c>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2" t="s">
        <v>465</v>
      </c>
      <c r="MH33" s="32" t="s">
        <v>2351</v>
      </c>
      <c r="MI33" s="32" t="s">
        <v>275</v>
      </c>
    </row>
    <row r="34" spans="1:348" ht="15" customHeight="1">
      <c r="A34" s="146" t="str">
        <f>Table1[[#This Row],[Name]]&amp;Table1[[#This Row],[1. Variable: Geographical area subject to climate change physical risk - acute and chronic events]]</f>
        <v>Banco Santander, S.A.Europe</v>
      </c>
      <c r="B34" s="36" t="s">
        <v>38</v>
      </c>
      <c r="C34" s="58" t="s">
        <v>39</v>
      </c>
      <c r="D34" s="36" t="s">
        <v>175</v>
      </c>
      <c r="E34" s="74">
        <v>44926</v>
      </c>
      <c r="F34" s="33" t="s">
        <v>193</v>
      </c>
      <c r="G34" s="33" t="s">
        <v>191</v>
      </c>
      <c r="H34" s="178" t="s">
        <v>2257</v>
      </c>
      <c r="I34" s="31">
        <v>4023.48</v>
      </c>
      <c r="J34" s="31">
        <v>1824.38</v>
      </c>
      <c r="K34" s="31">
        <v>552.46</v>
      </c>
      <c r="L34" s="31">
        <v>48.05</v>
      </c>
      <c r="M34" s="31">
        <v>41.13</v>
      </c>
      <c r="N34" s="31">
        <v>3.38</v>
      </c>
      <c r="O34" s="31">
        <v>2333.15</v>
      </c>
      <c r="P34" s="31">
        <v>145.6</v>
      </c>
      <c r="Q34" s="31">
        <v>12.74</v>
      </c>
      <c r="R34" s="31">
        <v>357.04</v>
      </c>
      <c r="S34" s="31">
        <v>150.38999999999999</v>
      </c>
      <c r="T34" s="31">
        <v>-87.18</v>
      </c>
      <c r="U34" s="31">
        <v>-22.98</v>
      </c>
      <c r="V34" s="31">
        <v>-57.42</v>
      </c>
      <c r="W34" s="31">
        <v>4165.8900000000003</v>
      </c>
      <c r="X34" s="31">
        <v>712.94</v>
      </c>
      <c r="Y34" s="31">
        <v>33.520000000000003</v>
      </c>
      <c r="Z34" s="31">
        <v>0.63</v>
      </c>
      <c r="AA34" s="31">
        <v>11.04</v>
      </c>
      <c r="AB34" s="31">
        <v>0.99</v>
      </c>
      <c r="AC34" s="31">
        <v>266.18</v>
      </c>
      <c r="AD34" s="31">
        <v>526.44000000000005</v>
      </c>
      <c r="AE34" s="31">
        <v>34.49</v>
      </c>
      <c r="AF34" s="31">
        <v>25.82</v>
      </c>
      <c r="AG34" s="31">
        <v>14.7</v>
      </c>
      <c r="AH34" s="31">
        <v>-12.42</v>
      </c>
      <c r="AI34" s="31">
        <v>-0.81</v>
      </c>
      <c r="AJ34" s="31">
        <v>-10.33</v>
      </c>
      <c r="AK34" s="31">
        <v>32253.759999999998</v>
      </c>
      <c r="AL34" s="31">
        <v>5258.96</v>
      </c>
      <c r="AM34" s="31">
        <v>1878.87</v>
      </c>
      <c r="AN34" s="31">
        <v>65.02</v>
      </c>
      <c r="AO34" s="31">
        <v>122.46</v>
      </c>
      <c r="AP34" s="31">
        <v>3.34</v>
      </c>
      <c r="AQ34" s="31">
        <v>6637.18</v>
      </c>
      <c r="AR34" s="31">
        <v>694.32</v>
      </c>
      <c r="AS34" s="31">
        <v>6.19</v>
      </c>
      <c r="AT34" s="31">
        <v>1566.46</v>
      </c>
      <c r="AU34" s="31">
        <v>328.54</v>
      </c>
      <c r="AV34" s="31">
        <v>-249.81</v>
      </c>
      <c r="AW34" s="31">
        <v>-86.89</v>
      </c>
      <c r="AX34" s="180">
        <v>-151.79</v>
      </c>
      <c r="AY34" s="34">
        <v>9746.94</v>
      </c>
      <c r="AZ34" s="34">
        <v>2728.62</v>
      </c>
      <c r="BA34" s="34">
        <v>856.33</v>
      </c>
      <c r="BB34" s="34">
        <v>1421.86</v>
      </c>
      <c r="BC34" s="34">
        <v>133.22999999999999</v>
      </c>
      <c r="BD34" s="34">
        <v>7.03</v>
      </c>
      <c r="BE34" s="34">
        <v>3047.88</v>
      </c>
      <c r="BF34" s="34">
        <v>2092.44</v>
      </c>
      <c r="BG34" s="34">
        <v>0.28000000000000003</v>
      </c>
      <c r="BH34" s="34">
        <v>153.68</v>
      </c>
      <c r="BI34" s="34">
        <v>65.78</v>
      </c>
      <c r="BJ34" s="34">
        <v>-54.64</v>
      </c>
      <c r="BK34" s="34">
        <v>-2.97</v>
      </c>
      <c r="BL34" s="34">
        <v>-45.88</v>
      </c>
      <c r="BM34" s="34">
        <v>1098.2</v>
      </c>
      <c r="BN34" s="34">
        <v>17.940000000000001</v>
      </c>
      <c r="BO34" s="34">
        <v>6.6</v>
      </c>
      <c r="BP34" s="34">
        <v>0.89</v>
      </c>
      <c r="BQ34" s="34">
        <v>0</v>
      </c>
      <c r="BR34" s="34">
        <v>4.51</v>
      </c>
      <c r="BS34" s="34">
        <v>0</v>
      </c>
      <c r="BT34" s="34">
        <v>25.43</v>
      </c>
      <c r="BU34" s="34">
        <v>0</v>
      </c>
      <c r="BV34" s="34">
        <v>0.39</v>
      </c>
      <c r="BW34" s="34">
        <v>0.08</v>
      </c>
      <c r="BX34" s="34">
        <v>-0.16</v>
      </c>
      <c r="BY34" s="34">
        <v>-0.01</v>
      </c>
      <c r="BZ34" s="34">
        <v>-7.0000000000000007E-2</v>
      </c>
      <c r="CA34" s="34">
        <v>14594.63</v>
      </c>
      <c r="CB34" s="34">
        <v>1152.3699999999999</v>
      </c>
      <c r="CC34" s="34">
        <v>277.10000000000002</v>
      </c>
      <c r="CD34" s="34">
        <v>51.47</v>
      </c>
      <c r="CE34" s="34">
        <v>67.05</v>
      </c>
      <c r="CF34" s="34">
        <v>3.29</v>
      </c>
      <c r="CG34" s="34">
        <v>1151.74</v>
      </c>
      <c r="CH34" s="34">
        <v>578.12</v>
      </c>
      <c r="CI34" s="34">
        <v>181.86</v>
      </c>
      <c r="CJ34" s="34">
        <v>233.75</v>
      </c>
      <c r="CK34" s="34">
        <v>125.57</v>
      </c>
      <c r="CL34" s="34">
        <v>-67.69</v>
      </c>
      <c r="CM34" s="34">
        <v>-7.78</v>
      </c>
      <c r="CN34" s="34">
        <v>-55.51</v>
      </c>
      <c r="CO34" s="34">
        <v>47374.62</v>
      </c>
      <c r="CP34" s="34">
        <v>1042.28</v>
      </c>
      <c r="CQ34" s="34">
        <v>169.45</v>
      </c>
      <c r="CR34" s="34">
        <v>57.72</v>
      </c>
      <c r="CS34" s="34">
        <v>85.76</v>
      </c>
      <c r="CT34" s="34">
        <v>3.2</v>
      </c>
      <c r="CU34" s="34">
        <v>146.62</v>
      </c>
      <c r="CV34" s="34">
        <v>1228.73</v>
      </c>
      <c r="CW34" s="34">
        <v>20.13</v>
      </c>
      <c r="CX34" s="34">
        <v>215.77</v>
      </c>
      <c r="CY34" s="34">
        <v>95.42</v>
      </c>
      <c r="CZ34" s="34">
        <v>-39.14</v>
      </c>
      <c r="DA34" s="34">
        <v>-5.92</v>
      </c>
      <c r="DB34" s="34">
        <v>-30.74</v>
      </c>
      <c r="DC34" s="34">
        <v>11177.56</v>
      </c>
      <c r="DD34" s="34">
        <v>283.94</v>
      </c>
      <c r="DE34" s="34">
        <v>125.56</v>
      </c>
      <c r="DF34" s="34">
        <v>69.64</v>
      </c>
      <c r="DG34" s="34">
        <v>2.3199999999999998</v>
      </c>
      <c r="DH34" s="34">
        <v>5.34</v>
      </c>
      <c r="DI34" s="34">
        <v>174.21</v>
      </c>
      <c r="DJ34" s="34">
        <v>311.93</v>
      </c>
      <c r="DK34" s="34">
        <v>4.68</v>
      </c>
      <c r="DL34" s="34">
        <v>15.36</v>
      </c>
      <c r="DM34" s="34">
        <v>54.61</v>
      </c>
      <c r="DN34" s="34">
        <v>-9.89</v>
      </c>
      <c r="DO34" s="34">
        <v>-1.26</v>
      </c>
      <c r="DP34" s="34">
        <v>-7.52</v>
      </c>
      <c r="DQ34" s="34">
        <v>23988.87</v>
      </c>
      <c r="DR34" s="34">
        <v>1581.92</v>
      </c>
      <c r="DS34" s="34">
        <v>414.93</v>
      </c>
      <c r="DT34" s="34">
        <v>219.8</v>
      </c>
      <c r="DU34" s="34">
        <v>5.85</v>
      </c>
      <c r="DV34" s="34">
        <v>4.25</v>
      </c>
      <c r="DW34" s="34">
        <v>0</v>
      </c>
      <c r="DX34" s="34">
        <v>2222.5</v>
      </c>
      <c r="DY34" s="34">
        <v>0</v>
      </c>
      <c r="DZ34" s="34">
        <v>135.24</v>
      </c>
      <c r="EA34" s="34">
        <v>126.7</v>
      </c>
      <c r="EB34" s="34">
        <v>-55.24</v>
      </c>
      <c r="EC34" s="34">
        <v>-4.21</v>
      </c>
      <c r="ED34" s="34">
        <v>-46.84</v>
      </c>
      <c r="EE34" s="34">
        <v>333953.28000000003</v>
      </c>
      <c r="EF34" s="34">
        <v>1541.87</v>
      </c>
      <c r="EG34" s="34">
        <v>3789.51</v>
      </c>
      <c r="EH34" s="34">
        <v>12195.88</v>
      </c>
      <c r="EI34" s="34">
        <v>26138.18</v>
      </c>
      <c r="EJ34" s="34">
        <v>22.5</v>
      </c>
      <c r="EK34" s="34">
        <v>0.19</v>
      </c>
      <c r="EL34" s="34">
        <v>43665.25</v>
      </c>
      <c r="EM34" s="34">
        <v>0</v>
      </c>
      <c r="EN34" s="34">
        <v>2838.62</v>
      </c>
      <c r="EO34" s="34">
        <v>865.95</v>
      </c>
      <c r="EP34" s="34">
        <v>-194.22</v>
      </c>
      <c r="EQ34" s="34">
        <v>-53.71</v>
      </c>
      <c r="ER34" s="34">
        <v>-127.66</v>
      </c>
      <c r="ES34" s="34">
        <v>37467.56</v>
      </c>
      <c r="ET34" s="34">
        <v>3585.34</v>
      </c>
      <c r="EU34" s="34">
        <v>1255.46</v>
      </c>
      <c r="EV34" s="34">
        <v>1031.07</v>
      </c>
      <c r="EW34" s="34">
        <v>132.71</v>
      </c>
      <c r="EX34" s="34">
        <v>6.03</v>
      </c>
      <c r="EY34" s="34">
        <v>0</v>
      </c>
      <c r="EZ34" s="34">
        <v>6004.57</v>
      </c>
      <c r="FA34" s="34">
        <v>0</v>
      </c>
      <c r="FB34" s="34">
        <v>718.07</v>
      </c>
      <c r="FC34" s="34">
        <v>434.26</v>
      </c>
      <c r="FD34" s="34">
        <v>-217.2</v>
      </c>
      <c r="FE34" s="34">
        <v>-39.79</v>
      </c>
      <c r="FF34" s="34">
        <v>-165.55</v>
      </c>
      <c r="FG34" s="34">
        <v>6168.63</v>
      </c>
      <c r="FH34" s="34">
        <v>0</v>
      </c>
      <c r="FI34" s="34">
        <v>0</v>
      </c>
      <c r="FJ34" s="34">
        <v>0</v>
      </c>
      <c r="FK34" s="34">
        <v>36.130000000000003</v>
      </c>
      <c r="FL34" s="34">
        <v>0</v>
      </c>
      <c r="FM34" s="34">
        <v>0</v>
      </c>
      <c r="FN34" s="34">
        <v>36.130000000000003</v>
      </c>
      <c r="FO34" s="34">
        <v>0</v>
      </c>
      <c r="FP34" s="34">
        <v>0</v>
      </c>
      <c r="FQ34" s="34">
        <v>0</v>
      </c>
      <c r="FR34" s="34">
        <v>-17.11</v>
      </c>
      <c r="FS34" s="34">
        <v>0</v>
      </c>
      <c r="FT34" s="34">
        <v>0</v>
      </c>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2" t="s">
        <v>466</v>
      </c>
      <c r="MH34" s="198" t="s">
        <v>2389</v>
      </c>
      <c r="MI34" s="32" t="s">
        <v>276</v>
      </c>
    </row>
    <row r="35" spans="1:348" ht="15" customHeight="1">
      <c r="A35" s="146" t="str">
        <f>Table1[[#This Row],[Name]]&amp;Table1[[#This Row],[1. Variable: Geographical area subject to climate change physical risk - acute and chronic events]]</f>
        <v>Banco Santander, S.A.North America</v>
      </c>
      <c r="B35" s="36" t="s">
        <v>38</v>
      </c>
      <c r="C35" s="58" t="s">
        <v>39</v>
      </c>
      <c r="D35" s="36" t="s">
        <v>175</v>
      </c>
      <c r="E35" s="74">
        <v>44926</v>
      </c>
      <c r="F35" s="33" t="s">
        <v>193</v>
      </c>
      <c r="G35" s="33" t="s">
        <v>191</v>
      </c>
      <c r="H35" s="178" t="s">
        <v>2258</v>
      </c>
      <c r="I35" s="31">
        <v>1013</v>
      </c>
      <c r="J35" s="31">
        <v>635.14</v>
      </c>
      <c r="K35" s="31">
        <v>10.25</v>
      </c>
      <c r="L35" s="31">
        <v>0</v>
      </c>
      <c r="M35" s="31">
        <v>12.72</v>
      </c>
      <c r="N35" s="31">
        <v>1.92</v>
      </c>
      <c r="O35" s="31">
        <v>609.53</v>
      </c>
      <c r="P35" s="31">
        <v>210.18</v>
      </c>
      <c r="Q35" s="31">
        <v>161.61000000000001</v>
      </c>
      <c r="R35" s="31">
        <v>21.23</v>
      </c>
      <c r="S35" s="31">
        <v>4.0999999999999996</v>
      </c>
      <c r="T35" s="31">
        <v>-7.86</v>
      </c>
      <c r="U35" s="31">
        <v>-1.38</v>
      </c>
      <c r="V35" s="31">
        <v>-2.02</v>
      </c>
      <c r="W35" s="31">
        <v>1180.6099999999999</v>
      </c>
      <c r="X35" s="31">
        <v>729.33</v>
      </c>
      <c r="Y35" s="31">
        <v>39.78</v>
      </c>
      <c r="Z35" s="31">
        <v>0</v>
      </c>
      <c r="AA35" s="31">
        <v>0.72</v>
      </c>
      <c r="AB35" s="31">
        <v>1.31</v>
      </c>
      <c r="AC35" s="31">
        <v>760.6</v>
      </c>
      <c r="AD35" s="31">
        <v>720.21</v>
      </c>
      <c r="AE35" s="31">
        <v>710.98</v>
      </c>
      <c r="AF35" s="31">
        <v>0.63</v>
      </c>
      <c r="AG35" s="31">
        <v>0.32</v>
      </c>
      <c r="AH35" s="31">
        <v>-1.28</v>
      </c>
      <c r="AI35" s="31">
        <v>-0.03</v>
      </c>
      <c r="AJ35" s="31">
        <v>-0.06</v>
      </c>
      <c r="AK35" s="31">
        <v>8485.57</v>
      </c>
      <c r="AL35" s="31">
        <v>815.32</v>
      </c>
      <c r="AM35" s="31">
        <v>299.33</v>
      </c>
      <c r="AN35" s="31">
        <v>0</v>
      </c>
      <c r="AO35" s="31">
        <v>10.37</v>
      </c>
      <c r="AP35" s="31">
        <v>3.1</v>
      </c>
      <c r="AQ35" s="31">
        <v>485.08</v>
      </c>
      <c r="AR35" s="31">
        <v>679.9</v>
      </c>
      <c r="AS35" s="31">
        <v>39.96</v>
      </c>
      <c r="AT35" s="31">
        <v>10.06</v>
      </c>
      <c r="AU35" s="31">
        <v>5.77</v>
      </c>
      <c r="AV35" s="31">
        <v>-7.66</v>
      </c>
      <c r="AW35" s="31">
        <v>-0.52</v>
      </c>
      <c r="AX35" s="180">
        <v>-3.21</v>
      </c>
      <c r="AY35" s="34">
        <v>4252.8900000000003</v>
      </c>
      <c r="AZ35" s="34">
        <v>2237.21</v>
      </c>
      <c r="BA35" s="34">
        <v>321.31</v>
      </c>
      <c r="BB35" s="34">
        <v>0</v>
      </c>
      <c r="BC35" s="34">
        <v>0.78</v>
      </c>
      <c r="BD35" s="34">
        <v>2.41</v>
      </c>
      <c r="BE35" s="34">
        <v>583.69000000000005</v>
      </c>
      <c r="BF35" s="34">
        <v>2550.52</v>
      </c>
      <c r="BG35" s="34">
        <v>574.9</v>
      </c>
      <c r="BH35" s="34">
        <v>96.26</v>
      </c>
      <c r="BI35" s="34">
        <v>3.7</v>
      </c>
      <c r="BJ35" s="34">
        <v>-39.25</v>
      </c>
      <c r="BK35" s="34">
        <v>-16.010000000000002</v>
      </c>
      <c r="BL35" s="34">
        <v>-0.13</v>
      </c>
      <c r="BM35" s="34">
        <v>253.21</v>
      </c>
      <c r="BN35" s="34">
        <v>1.6</v>
      </c>
      <c r="BO35" s="34">
        <v>0</v>
      </c>
      <c r="BP35" s="34">
        <v>0</v>
      </c>
      <c r="BQ35" s="34">
        <v>0.06</v>
      </c>
      <c r="BR35" s="34">
        <v>2.95</v>
      </c>
      <c r="BS35" s="34">
        <v>1.65</v>
      </c>
      <c r="BT35" s="34">
        <v>0.46</v>
      </c>
      <c r="BU35" s="34">
        <v>0.45</v>
      </c>
      <c r="BV35" s="34">
        <v>0</v>
      </c>
      <c r="BW35" s="34">
        <v>0</v>
      </c>
      <c r="BX35" s="34">
        <v>-0.01</v>
      </c>
      <c r="BY35" s="34">
        <v>0</v>
      </c>
      <c r="BZ35" s="34">
        <v>0</v>
      </c>
      <c r="CA35" s="34">
        <v>1442.59</v>
      </c>
      <c r="CB35" s="34">
        <v>116.45</v>
      </c>
      <c r="CC35" s="34">
        <v>1.1599999999999999</v>
      </c>
      <c r="CD35" s="34">
        <v>79.349999999999994</v>
      </c>
      <c r="CE35" s="34">
        <v>4.5599999999999996</v>
      </c>
      <c r="CF35" s="34">
        <v>6.27</v>
      </c>
      <c r="CG35" s="34">
        <v>160.65</v>
      </c>
      <c r="CH35" s="34">
        <v>132.96</v>
      </c>
      <c r="CI35" s="34">
        <v>92.09</v>
      </c>
      <c r="CJ35" s="34">
        <v>2.8</v>
      </c>
      <c r="CK35" s="34">
        <v>1.02</v>
      </c>
      <c r="CL35" s="34">
        <v>-2.38</v>
      </c>
      <c r="CM35" s="34">
        <v>-0.44</v>
      </c>
      <c r="CN35" s="34">
        <v>-0.74</v>
      </c>
      <c r="CO35" s="34">
        <v>10996.66</v>
      </c>
      <c r="CP35" s="34">
        <v>2430.1</v>
      </c>
      <c r="CQ35" s="34">
        <v>1.28</v>
      </c>
      <c r="CR35" s="34">
        <v>0</v>
      </c>
      <c r="CS35" s="34">
        <v>30.61</v>
      </c>
      <c r="CT35" s="34">
        <v>2.62</v>
      </c>
      <c r="CU35" s="34">
        <v>1085.72</v>
      </c>
      <c r="CV35" s="34">
        <v>1676.2</v>
      </c>
      <c r="CW35" s="34">
        <v>299.94</v>
      </c>
      <c r="CX35" s="34">
        <v>23.61</v>
      </c>
      <c r="CY35" s="34">
        <v>6.33</v>
      </c>
      <c r="CZ35" s="34">
        <v>-14.13</v>
      </c>
      <c r="DA35" s="34">
        <v>-1.59</v>
      </c>
      <c r="DB35" s="34">
        <v>-3.42</v>
      </c>
      <c r="DC35" s="34">
        <v>2895.41</v>
      </c>
      <c r="DD35" s="34">
        <v>624.13</v>
      </c>
      <c r="DE35" s="34">
        <v>354.52</v>
      </c>
      <c r="DF35" s="34">
        <v>124.33</v>
      </c>
      <c r="DG35" s="34">
        <v>1.69</v>
      </c>
      <c r="DH35" s="34">
        <v>5.47</v>
      </c>
      <c r="DI35" s="34">
        <v>52.54</v>
      </c>
      <c r="DJ35" s="34">
        <v>1085.8599999999999</v>
      </c>
      <c r="DK35" s="34">
        <v>33.729999999999997</v>
      </c>
      <c r="DL35" s="34">
        <v>469.78</v>
      </c>
      <c r="DM35" s="34">
        <v>2.83</v>
      </c>
      <c r="DN35" s="34">
        <v>-9.84</v>
      </c>
      <c r="DO35" s="34">
        <v>-6.98</v>
      </c>
      <c r="DP35" s="34">
        <v>-1.26</v>
      </c>
      <c r="DQ35" s="34">
        <v>14410.27</v>
      </c>
      <c r="DR35" s="34">
        <v>1899.83</v>
      </c>
      <c r="DS35" s="34">
        <v>852.82</v>
      </c>
      <c r="DT35" s="34">
        <v>0.65</v>
      </c>
      <c r="DU35" s="34">
        <v>0.08</v>
      </c>
      <c r="DV35" s="34">
        <v>3.74</v>
      </c>
      <c r="DW35" s="34">
        <v>33.979999999999997</v>
      </c>
      <c r="DX35" s="34">
        <v>2719.4</v>
      </c>
      <c r="DY35" s="34">
        <v>0</v>
      </c>
      <c r="DZ35" s="34">
        <v>240.94</v>
      </c>
      <c r="EA35" s="34">
        <v>6.76</v>
      </c>
      <c r="EB35" s="34">
        <v>-19.829999999999998</v>
      </c>
      <c r="EC35" s="34">
        <v>-9.68</v>
      </c>
      <c r="ED35" s="34">
        <v>0</v>
      </c>
      <c r="EE35" s="34">
        <v>27482.57</v>
      </c>
      <c r="EF35" s="34">
        <v>849.75</v>
      </c>
      <c r="EG35" s="34">
        <v>888.65</v>
      </c>
      <c r="EH35" s="34">
        <v>564.47</v>
      </c>
      <c r="EI35" s="34">
        <v>924.21</v>
      </c>
      <c r="EJ35" s="34">
        <v>13.57</v>
      </c>
      <c r="EK35" s="34">
        <v>549.35</v>
      </c>
      <c r="EL35" s="34">
        <v>2677.74</v>
      </c>
      <c r="EM35" s="34">
        <v>0</v>
      </c>
      <c r="EN35" s="34">
        <v>195.65</v>
      </c>
      <c r="EO35" s="34">
        <v>62.79</v>
      </c>
      <c r="EP35" s="34">
        <v>-19.72</v>
      </c>
      <c r="EQ35" s="34">
        <v>-3.99</v>
      </c>
      <c r="ER35" s="34">
        <v>-9.3699999999999992</v>
      </c>
      <c r="ES35" s="34">
        <v>11374.6</v>
      </c>
      <c r="ET35" s="34">
        <v>1781.11</v>
      </c>
      <c r="EU35" s="34">
        <v>169.81</v>
      </c>
      <c r="EV35" s="34">
        <v>0</v>
      </c>
      <c r="EW35" s="34">
        <v>0.09</v>
      </c>
      <c r="EX35" s="34">
        <v>2.06</v>
      </c>
      <c r="EY35" s="34">
        <v>165.82</v>
      </c>
      <c r="EZ35" s="34">
        <v>1785.19</v>
      </c>
      <c r="FA35" s="34">
        <v>0</v>
      </c>
      <c r="FB35" s="34">
        <v>171.79</v>
      </c>
      <c r="FC35" s="34">
        <v>8.01</v>
      </c>
      <c r="FD35" s="34">
        <v>-21.51</v>
      </c>
      <c r="FE35" s="34">
        <v>-9.0299999999999994</v>
      </c>
      <c r="FF35" s="34">
        <v>-0.85</v>
      </c>
      <c r="FG35" s="34">
        <v>82.35</v>
      </c>
      <c r="FH35" s="34">
        <v>0</v>
      </c>
      <c r="FI35" s="34">
        <v>0</v>
      </c>
      <c r="FJ35" s="34">
        <v>0</v>
      </c>
      <c r="FK35" s="34">
        <v>20.32</v>
      </c>
      <c r="FL35" s="34">
        <v>0</v>
      </c>
      <c r="FM35" s="34">
        <v>5.76</v>
      </c>
      <c r="FN35" s="34">
        <v>14.56</v>
      </c>
      <c r="FO35" s="34">
        <v>0</v>
      </c>
      <c r="FP35" s="34">
        <v>0</v>
      </c>
      <c r="FQ35" s="34">
        <v>0</v>
      </c>
      <c r="FR35" s="34">
        <v>0</v>
      </c>
      <c r="FS35" s="34">
        <v>0</v>
      </c>
      <c r="FT35" s="34">
        <v>0</v>
      </c>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2" t="s">
        <v>466</v>
      </c>
      <c r="MH35" s="198" t="s">
        <v>2389</v>
      </c>
      <c r="MI35" s="32" t="s">
        <v>276</v>
      </c>
    </row>
    <row r="36" spans="1:348" ht="15" customHeight="1">
      <c r="A36" s="146" t="str">
        <f>Table1[[#This Row],[Name]]&amp;Table1[[#This Row],[1. Variable: Geographical area subject to climate change physical risk - acute and chronic events]]</f>
        <v>Banco Santander, S.A.South America</v>
      </c>
      <c r="B36" s="36" t="s">
        <v>38</v>
      </c>
      <c r="C36" s="58" t="s">
        <v>39</v>
      </c>
      <c r="D36" s="36" t="s">
        <v>175</v>
      </c>
      <c r="E36" s="74">
        <v>44926</v>
      </c>
      <c r="F36" s="33" t="s">
        <v>193</v>
      </c>
      <c r="G36" s="33" t="s">
        <v>191</v>
      </c>
      <c r="H36" s="178" t="s">
        <v>2259</v>
      </c>
      <c r="I36" s="31">
        <v>3666.0973897499998</v>
      </c>
      <c r="J36" s="31">
        <v>1718.6817683899999</v>
      </c>
      <c r="K36" s="31">
        <v>59.969763159999999</v>
      </c>
      <c r="L36" s="31">
        <v>0</v>
      </c>
      <c r="M36" s="31">
        <v>41.059074510000002</v>
      </c>
      <c r="N36" s="31">
        <v>1.32721626674</v>
      </c>
      <c r="O36" s="31">
        <v>1237.5026776700001</v>
      </c>
      <c r="P36" s="31">
        <v>750.31252853000001</v>
      </c>
      <c r="Q36" s="31">
        <v>168.10460013999997</v>
      </c>
      <c r="R36" s="31">
        <v>37.694058399999996</v>
      </c>
      <c r="S36" s="31">
        <v>28.869296070000001</v>
      </c>
      <c r="T36" s="31">
        <v>-26.395401499999998</v>
      </c>
      <c r="U36" s="31">
        <v>-4.3662726899999997</v>
      </c>
      <c r="V36" s="31">
        <v>-12.31019903</v>
      </c>
      <c r="W36" s="31">
        <v>3313.8418778</v>
      </c>
      <c r="X36" s="31">
        <v>1555.1950224899997</v>
      </c>
      <c r="Y36" s="31">
        <v>155.75729052</v>
      </c>
      <c r="Z36" s="31">
        <v>1.0783373799999998</v>
      </c>
      <c r="AA36" s="31">
        <v>84.848239089999993</v>
      </c>
      <c r="AB36" s="31">
        <v>4.3225500991999999</v>
      </c>
      <c r="AC36" s="31">
        <v>1796.8546952199997</v>
      </c>
      <c r="AD36" s="31">
        <v>1190.5219701599999</v>
      </c>
      <c r="AE36" s="31">
        <v>1190.4977758999999</v>
      </c>
      <c r="AF36" s="31">
        <v>31.284872700000005</v>
      </c>
      <c r="AG36" s="31">
        <v>5.0170974199999998</v>
      </c>
      <c r="AH36" s="31">
        <v>-13.955432950000001</v>
      </c>
      <c r="AI36" s="31">
        <v>-3.4676370000000003</v>
      </c>
      <c r="AJ36" s="31">
        <v>-2.46323596</v>
      </c>
      <c r="AK36" s="31">
        <v>19331.481666979998</v>
      </c>
      <c r="AL36" s="31">
        <v>5020.1382374300001</v>
      </c>
      <c r="AM36" s="31">
        <v>34.984744199999994</v>
      </c>
      <c r="AN36" s="31">
        <v>0</v>
      </c>
      <c r="AO36" s="31">
        <v>0.70727182000000011</v>
      </c>
      <c r="AP36" s="31">
        <v>1.0135204030930001</v>
      </c>
      <c r="AQ36" s="31">
        <v>5055.8288284999999</v>
      </c>
      <c r="AR36" s="31">
        <v>5.0573132399999992</v>
      </c>
      <c r="AS36" s="31">
        <v>5.0558882900000004</v>
      </c>
      <c r="AT36" s="31">
        <v>121.17940304999999</v>
      </c>
      <c r="AU36" s="31">
        <v>114.5910208</v>
      </c>
      <c r="AV36" s="31">
        <v>-90.606194370000011</v>
      </c>
      <c r="AW36" s="31">
        <v>-10.294841439999999</v>
      </c>
      <c r="AX36" s="180">
        <v>-75.607568799999996</v>
      </c>
      <c r="AY36" s="34">
        <v>3017.0991928900003</v>
      </c>
      <c r="AZ36" s="34">
        <v>843.92099951</v>
      </c>
      <c r="BA36" s="34">
        <v>78.150083849999987</v>
      </c>
      <c r="BB36" s="34">
        <v>82.818183360000006</v>
      </c>
      <c r="BC36" s="34">
        <v>19.187316490000001</v>
      </c>
      <c r="BD36" s="34">
        <v>3.1309411728000001</v>
      </c>
      <c r="BE36" s="34">
        <v>928.19818926999994</v>
      </c>
      <c r="BF36" s="34">
        <v>168.62519649000001</v>
      </c>
      <c r="BG36" s="34">
        <v>72.746802550000012</v>
      </c>
      <c r="BH36" s="34">
        <v>3.5134729999999996E-2</v>
      </c>
      <c r="BI36" s="34">
        <v>0.38050533000000236</v>
      </c>
      <c r="BJ36" s="34">
        <v>-0.64740447000000001</v>
      </c>
      <c r="BK36" s="34">
        <v>-1.4397630000000002E-2</v>
      </c>
      <c r="BL36" s="34">
        <v>-0.15799786000000002</v>
      </c>
      <c r="BM36" s="34">
        <v>204.31103264000001</v>
      </c>
      <c r="BN36" s="34">
        <v>14.210066900000001</v>
      </c>
      <c r="BO36" s="34">
        <v>9.5496310000000001E-2</v>
      </c>
      <c r="BP36" s="34">
        <v>0</v>
      </c>
      <c r="BQ36" s="34">
        <v>0</v>
      </c>
      <c r="BR36" s="34">
        <v>1.6452700029999998</v>
      </c>
      <c r="BS36" s="34">
        <v>14.305563210000001</v>
      </c>
      <c r="BT36" s="34">
        <v>1.3609848899999999</v>
      </c>
      <c r="BU36" s="34">
        <v>1.3609848899999999</v>
      </c>
      <c r="BV36" s="34">
        <v>1.9378276700000001</v>
      </c>
      <c r="BW36" s="34">
        <v>1.0365984700000002</v>
      </c>
      <c r="BX36" s="34">
        <v>-1.0549136799999999</v>
      </c>
      <c r="BY36" s="34">
        <v>-0.19851687999999998</v>
      </c>
      <c r="BZ36" s="34">
        <v>-0.79279734000000002</v>
      </c>
      <c r="CA36" s="34">
        <v>2626.3485952200003</v>
      </c>
      <c r="CB36" s="34">
        <v>345.02475063999998</v>
      </c>
      <c r="CC36" s="34">
        <v>11.933502620000001</v>
      </c>
      <c r="CD36" s="34">
        <v>0.25478286999999999</v>
      </c>
      <c r="CE36" s="34">
        <v>0.46110849999999998</v>
      </c>
      <c r="CF36" s="34">
        <v>1.5221300378699998</v>
      </c>
      <c r="CG36" s="34">
        <v>357.63641145999998</v>
      </c>
      <c r="CH36" s="34">
        <v>55.03128779</v>
      </c>
      <c r="CI36" s="34">
        <v>54.993554620000005</v>
      </c>
      <c r="CJ36" s="34">
        <v>44.428994719999992</v>
      </c>
      <c r="CK36" s="34">
        <v>32.908475889999998</v>
      </c>
      <c r="CL36" s="34">
        <v>-29.438746309999999</v>
      </c>
      <c r="CM36" s="34">
        <v>-4.5122699900000001</v>
      </c>
      <c r="CN36" s="34">
        <v>-23.91678834</v>
      </c>
      <c r="CO36" s="34">
        <v>16400.91433453</v>
      </c>
      <c r="CP36" s="34">
        <v>2950.8315882500001</v>
      </c>
      <c r="CQ36" s="34">
        <v>296.50568714000002</v>
      </c>
      <c r="CR36" s="34">
        <v>1.9794844599999999</v>
      </c>
      <c r="CS36" s="34">
        <v>3.77469659</v>
      </c>
      <c r="CT36" s="34">
        <v>1.519399720762</v>
      </c>
      <c r="CU36" s="34">
        <v>2928.3531437799998</v>
      </c>
      <c r="CV36" s="34">
        <v>624.86186337000004</v>
      </c>
      <c r="CW36" s="34">
        <v>300.12355070999996</v>
      </c>
      <c r="CX36" s="34">
        <v>293.49207391000004</v>
      </c>
      <c r="CY36" s="34">
        <v>885.23905085999991</v>
      </c>
      <c r="CZ36" s="34">
        <v>-238.93620449000002</v>
      </c>
      <c r="DA36" s="34">
        <v>-39.688059280000004</v>
      </c>
      <c r="DB36" s="34">
        <v>-189.75002831</v>
      </c>
      <c r="DC36" s="34">
        <v>4373.5517643800003</v>
      </c>
      <c r="DD36" s="34">
        <v>228.20988894999999</v>
      </c>
      <c r="DE36" s="34">
        <v>18.564126890000001</v>
      </c>
      <c r="DF36" s="34">
        <v>53.437423030000012</v>
      </c>
      <c r="DG36" s="34">
        <v>4.8325485500000012</v>
      </c>
      <c r="DH36" s="34">
        <v>4.5332838404999993</v>
      </c>
      <c r="DI36" s="34">
        <v>214.04393056999999</v>
      </c>
      <c r="DJ36" s="34">
        <v>111.66360226</v>
      </c>
      <c r="DK36" s="34">
        <v>20.663545410000001</v>
      </c>
      <c r="DL36" s="34">
        <v>18.77365035</v>
      </c>
      <c r="DM36" s="34">
        <v>5.1010915800000012</v>
      </c>
      <c r="DN36" s="34">
        <v>-4.6749022099999999</v>
      </c>
      <c r="DO36" s="34">
        <v>-0.91427594999999995</v>
      </c>
      <c r="DP36" s="34">
        <v>-3.2072050199999995</v>
      </c>
      <c r="DQ36" s="34">
        <v>3578.47349145</v>
      </c>
      <c r="DR36" s="34">
        <v>2.8772777400000003</v>
      </c>
      <c r="DS36" s="34">
        <v>3.136771E-2</v>
      </c>
      <c r="DT36" s="34">
        <v>0</v>
      </c>
      <c r="DU36" s="34">
        <v>2.9699330000000003E-2</v>
      </c>
      <c r="DV36" s="34">
        <v>1.2183137124000001</v>
      </c>
      <c r="DW36" s="34">
        <v>2.9086454500000003</v>
      </c>
      <c r="DX36" s="34">
        <v>2.9699330000000003E-2</v>
      </c>
      <c r="DY36" s="34">
        <v>0</v>
      </c>
      <c r="DZ36" s="34">
        <v>0.17105223</v>
      </c>
      <c r="EA36" s="34">
        <v>0.22353408</v>
      </c>
      <c r="EB36" s="34">
        <v>-0.19167766999999999</v>
      </c>
      <c r="EC36" s="34">
        <v>-2.119704E-2</v>
      </c>
      <c r="ED36" s="34">
        <v>-0.16062231000000002</v>
      </c>
      <c r="EE36" s="34">
        <v>31960.485613760004</v>
      </c>
      <c r="EF36" s="34">
        <v>86.085276679999993</v>
      </c>
      <c r="EG36" s="34">
        <v>47.882197389999995</v>
      </c>
      <c r="EH36" s="34">
        <v>151.26390925000001</v>
      </c>
      <c r="EI36" s="34">
        <v>612.85731644000009</v>
      </c>
      <c r="EJ36" s="34">
        <v>23.871505871500002</v>
      </c>
      <c r="EK36" s="34">
        <v>897.03892093999991</v>
      </c>
      <c r="EL36" s="34">
        <v>1.04977882</v>
      </c>
      <c r="EM36" s="34">
        <v>0</v>
      </c>
      <c r="EN36" s="34">
        <v>50.921341520000006</v>
      </c>
      <c r="EO36" s="34">
        <v>38.588183260000001</v>
      </c>
      <c r="EP36" s="34">
        <v>-4.9858011800000011</v>
      </c>
      <c r="EQ36" s="34">
        <v>-1.08263306</v>
      </c>
      <c r="ER36" s="34">
        <v>-4.3075744800000004</v>
      </c>
      <c r="ES36" s="34">
        <v>8900.6546841500003</v>
      </c>
      <c r="ET36" s="34">
        <v>417.02150180000001</v>
      </c>
      <c r="EU36" s="34">
        <v>44.43224343</v>
      </c>
      <c r="EV36" s="34">
        <v>5.8066145799999989</v>
      </c>
      <c r="EW36" s="34">
        <v>3.9308564599999998</v>
      </c>
      <c r="EX36" s="34">
        <v>2.5282903036799995</v>
      </c>
      <c r="EY36" s="34">
        <v>471.14936436999994</v>
      </c>
      <c r="EZ36" s="34">
        <v>4.1851899999999997E-2</v>
      </c>
      <c r="FA36" s="34">
        <v>0</v>
      </c>
      <c r="FB36" s="34">
        <v>15.182095689999999</v>
      </c>
      <c r="FC36" s="34">
        <v>4.9548464899999995</v>
      </c>
      <c r="FD36" s="34">
        <v>-3.7204709900000004</v>
      </c>
      <c r="FE36" s="34">
        <v>-0.42471560999999997</v>
      </c>
      <c r="FF36" s="34">
        <v>-2.9286002599999996</v>
      </c>
      <c r="FG36" s="34">
        <v>181.88426000000001</v>
      </c>
      <c r="FH36" s="34">
        <v>0</v>
      </c>
      <c r="FI36" s="34">
        <v>0</v>
      </c>
      <c r="FJ36" s="34">
        <v>0</v>
      </c>
      <c r="FK36" s="34">
        <v>0</v>
      </c>
      <c r="FL36" s="34">
        <v>0</v>
      </c>
      <c r="FM36" s="34">
        <v>0</v>
      </c>
      <c r="FN36" s="34">
        <v>0</v>
      </c>
      <c r="FO36" s="34">
        <v>0</v>
      </c>
      <c r="FP36" s="34">
        <v>0</v>
      </c>
      <c r="FQ36" s="34">
        <v>0</v>
      </c>
      <c r="FR36" s="34">
        <v>0</v>
      </c>
      <c r="FS36" s="34">
        <v>0</v>
      </c>
      <c r="FT36" s="34">
        <v>0</v>
      </c>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2" t="s">
        <v>466</v>
      </c>
      <c r="MH36" s="198" t="s">
        <v>2389</v>
      </c>
      <c r="MI36" s="32" t="s">
        <v>276</v>
      </c>
    </row>
    <row r="37" spans="1:348" ht="15" customHeight="1">
      <c r="A37" s="146" t="str">
        <f>Table1[[#This Row],[Name]]&amp;Table1[[#This Row],[1. Variable: Geographical area subject to climate change physical risk - acute and chronic events]]</f>
        <v>Bank of America Europe Designated Activity CompanyNot available</v>
      </c>
      <c r="B37" s="36" t="s">
        <v>157</v>
      </c>
      <c r="C37" s="58" t="s">
        <v>252</v>
      </c>
      <c r="D37" s="36" t="s">
        <v>169</v>
      </c>
      <c r="E37" s="74">
        <v>44926</v>
      </c>
      <c r="F37" s="33"/>
      <c r="G37" s="33"/>
      <c r="H37" s="194" t="s">
        <v>2389</v>
      </c>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180"/>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2" t="s">
        <v>2319</v>
      </c>
      <c r="MH37" s="198" t="s">
        <v>2389</v>
      </c>
      <c r="MI37" s="32" t="s">
        <v>283</v>
      </c>
    </row>
    <row r="38" spans="1:348" ht="15" customHeight="1">
      <c r="A38" s="146" t="str">
        <f>Table1[[#This Row],[Name]]&amp;Table1[[#This Row],[1. Variable: Geographical area subject to climate change physical risk - acute and chronic events]]</f>
        <v>BANK OF CYPRUS HOLDINGS PUBLIC LIMITED COMPANYTotal</v>
      </c>
      <c r="B38" s="36" t="s">
        <v>69</v>
      </c>
      <c r="C38" s="58" t="s">
        <v>70</v>
      </c>
      <c r="D38" s="36" t="s">
        <v>168</v>
      </c>
      <c r="E38" s="74">
        <v>44926</v>
      </c>
      <c r="F38" s="33" t="s">
        <v>193</v>
      </c>
      <c r="G38" s="33" t="s">
        <v>191</v>
      </c>
      <c r="H38" s="178" t="s">
        <v>360</v>
      </c>
      <c r="I38" s="31">
        <v>47</v>
      </c>
      <c r="J38" s="31">
        <v>20</v>
      </c>
      <c r="K38" s="31">
        <v>10</v>
      </c>
      <c r="L38" s="31">
        <v>5</v>
      </c>
      <c r="M38" s="31"/>
      <c r="N38" s="31">
        <v>5</v>
      </c>
      <c r="O38" s="31">
        <v>1</v>
      </c>
      <c r="P38" s="31">
        <v>35</v>
      </c>
      <c r="Q38" s="31">
        <v>1</v>
      </c>
      <c r="R38" s="31">
        <v>6</v>
      </c>
      <c r="S38" s="31"/>
      <c r="T38" s="31">
        <v>-1</v>
      </c>
      <c r="U38" s="31"/>
      <c r="V38" s="31"/>
      <c r="W38" s="31">
        <v>12</v>
      </c>
      <c r="X38" s="31">
        <v>2</v>
      </c>
      <c r="Y38" s="31">
        <v>1</v>
      </c>
      <c r="Z38" s="31"/>
      <c r="AA38" s="31"/>
      <c r="AB38" s="31">
        <v>4</v>
      </c>
      <c r="AC38" s="31"/>
      <c r="AD38" s="31">
        <v>3</v>
      </c>
      <c r="AE38" s="31"/>
      <c r="AF38" s="31"/>
      <c r="AG38" s="31"/>
      <c r="AH38" s="31"/>
      <c r="AI38" s="31"/>
      <c r="AJ38" s="31"/>
      <c r="AK38" s="31">
        <v>443</v>
      </c>
      <c r="AL38" s="31">
        <v>85</v>
      </c>
      <c r="AM38" s="31">
        <v>62</v>
      </c>
      <c r="AN38" s="31">
        <v>32</v>
      </c>
      <c r="AO38" s="31"/>
      <c r="AP38" s="31">
        <v>5</v>
      </c>
      <c r="AQ38" s="31">
        <v>59</v>
      </c>
      <c r="AR38" s="31">
        <v>127</v>
      </c>
      <c r="AS38" s="31">
        <v>12</v>
      </c>
      <c r="AT38" s="31">
        <v>13</v>
      </c>
      <c r="AU38" s="31">
        <v>5</v>
      </c>
      <c r="AV38" s="31">
        <v>-2</v>
      </c>
      <c r="AW38" s="31"/>
      <c r="AX38" s="180">
        <v>-1</v>
      </c>
      <c r="AY38" s="34">
        <v>49</v>
      </c>
      <c r="AZ38" s="34">
        <v>1</v>
      </c>
      <c r="BA38" s="34">
        <v>3</v>
      </c>
      <c r="BB38" s="34">
        <v>4</v>
      </c>
      <c r="BC38" s="34"/>
      <c r="BD38" s="34">
        <v>10</v>
      </c>
      <c r="BE38" s="34"/>
      <c r="BF38" s="34">
        <v>8</v>
      </c>
      <c r="BG38" s="34"/>
      <c r="BH38" s="34"/>
      <c r="BI38" s="34"/>
      <c r="BJ38" s="34"/>
      <c r="BK38" s="34"/>
      <c r="BL38" s="34"/>
      <c r="BM38" s="34">
        <v>6</v>
      </c>
      <c r="BN38" s="34">
        <v>1</v>
      </c>
      <c r="BO38" s="34"/>
      <c r="BP38" s="34">
        <v>1</v>
      </c>
      <c r="BQ38" s="34"/>
      <c r="BR38" s="34">
        <v>8</v>
      </c>
      <c r="BS38" s="34"/>
      <c r="BT38" s="34">
        <v>2</v>
      </c>
      <c r="BU38" s="34"/>
      <c r="BV38" s="34"/>
      <c r="BW38" s="34"/>
      <c r="BX38" s="34"/>
      <c r="BY38" s="34"/>
      <c r="BZ38" s="34"/>
      <c r="CA38" s="34">
        <v>550</v>
      </c>
      <c r="CB38" s="34">
        <v>180</v>
      </c>
      <c r="CC38" s="34">
        <v>172</v>
      </c>
      <c r="CD38" s="34">
        <v>15</v>
      </c>
      <c r="CE38" s="34"/>
      <c r="CF38" s="34">
        <v>5</v>
      </c>
      <c r="CG38" s="34">
        <v>111</v>
      </c>
      <c r="CH38" s="34">
        <v>280</v>
      </c>
      <c r="CI38" s="34">
        <v>91</v>
      </c>
      <c r="CJ38" s="34">
        <v>266</v>
      </c>
      <c r="CK38" s="34">
        <v>4</v>
      </c>
      <c r="CL38" s="34">
        <v>-4</v>
      </c>
      <c r="CM38" s="34">
        <v>-3</v>
      </c>
      <c r="CN38" s="34">
        <v>-1</v>
      </c>
      <c r="CO38" s="34">
        <v>914</v>
      </c>
      <c r="CP38" s="34">
        <v>185</v>
      </c>
      <c r="CQ38" s="34">
        <v>117</v>
      </c>
      <c r="CR38" s="34">
        <v>39</v>
      </c>
      <c r="CS38" s="34"/>
      <c r="CT38" s="34">
        <v>5</v>
      </c>
      <c r="CU38" s="34">
        <v>173</v>
      </c>
      <c r="CV38" s="34">
        <v>232</v>
      </c>
      <c r="CW38" s="34">
        <v>103</v>
      </c>
      <c r="CX38" s="34">
        <v>46</v>
      </c>
      <c r="CY38" s="34">
        <v>9</v>
      </c>
      <c r="CZ38" s="34">
        <v>-6</v>
      </c>
      <c r="DA38" s="34">
        <v>-1</v>
      </c>
      <c r="DB38" s="34">
        <v>-3</v>
      </c>
      <c r="DC38" s="34">
        <v>292</v>
      </c>
      <c r="DD38" s="34">
        <v>33</v>
      </c>
      <c r="DE38" s="34">
        <v>5</v>
      </c>
      <c r="DF38" s="34">
        <v>2</v>
      </c>
      <c r="DG38" s="34"/>
      <c r="DH38" s="34">
        <v>3</v>
      </c>
      <c r="DI38" s="34">
        <v>8</v>
      </c>
      <c r="DJ38" s="34">
        <v>33</v>
      </c>
      <c r="DK38" s="34">
        <v>1</v>
      </c>
      <c r="DL38" s="34">
        <v>3</v>
      </c>
      <c r="DM38" s="34"/>
      <c r="DN38" s="34"/>
      <c r="DO38" s="34"/>
      <c r="DP38" s="34"/>
      <c r="DQ38" s="34">
        <v>1119</v>
      </c>
      <c r="DR38" s="34">
        <v>64</v>
      </c>
      <c r="DS38" s="34">
        <v>164</v>
      </c>
      <c r="DT38" s="34">
        <v>152</v>
      </c>
      <c r="DU38" s="34">
        <v>1</v>
      </c>
      <c r="DV38" s="34">
        <v>9</v>
      </c>
      <c r="DW38" s="34">
        <v>311</v>
      </c>
      <c r="DX38" s="34">
        <v>112</v>
      </c>
      <c r="DY38" s="34">
        <v>64</v>
      </c>
      <c r="DZ38" s="34">
        <v>104</v>
      </c>
      <c r="EA38" s="34">
        <v>3</v>
      </c>
      <c r="EB38" s="34">
        <v>-5</v>
      </c>
      <c r="EC38" s="34">
        <v>-1</v>
      </c>
      <c r="ED38" s="34">
        <v>-3</v>
      </c>
      <c r="EE38" s="34">
        <v>4769</v>
      </c>
      <c r="EF38" s="34">
        <v>321</v>
      </c>
      <c r="EG38" s="34">
        <v>508</v>
      </c>
      <c r="EH38" s="34">
        <v>762</v>
      </c>
      <c r="EI38" s="34">
        <v>733</v>
      </c>
      <c r="EJ38" s="34">
        <v>15</v>
      </c>
      <c r="EK38" s="34">
        <v>758</v>
      </c>
      <c r="EL38" s="34">
        <v>1652</v>
      </c>
      <c r="EM38" s="34">
        <v>205</v>
      </c>
      <c r="EN38" s="34">
        <v>544</v>
      </c>
      <c r="EO38" s="34">
        <v>123</v>
      </c>
      <c r="EP38" s="34">
        <v>-36</v>
      </c>
      <c r="EQ38" s="34">
        <v>-6</v>
      </c>
      <c r="ER38" s="34">
        <v>-27</v>
      </c>
      <c r="ES38" s="34">
        <v>5007</v>
      </c>
      <c r="ET38" s="34">
        <v>681</v>
      </c>
      <c r="EU38" s="34">
        <v>713</v>
      </c>
      <c r="EV38" s="34">
        <v>663</v>
      </c>
      <c r="EW38" s="34">
        <v>158</v>
      </c>
      <c r="EX38" s="34">
        <v>9</v>
      </c>
      <c r="EY38" s="34">
        <v>922</v>
      </c>
      <c r="EZ38" s="34">
        <v>1446</v>
      </c>
      <c r="FA38" s="34">
        <v>338</v>
      </c>
      <c r="FB38" s="34">
        <v>662</v>
      </c>
      <c r="FC38" s="34">
        <v>51</v>
      </c>
      <c r="FD38" s="34">
        <v>-31</v>
      </c>
      <c r="FE38" s="34">
        <v>-6</v>
      </c>
      <c r="FF38" s="34">
        <v>-18</v>
      </c>
      <c r="FG38" s="34">
        <v>732</v>
      </c>
      <c r="FH38" s="34"/>
      <c r="FI38" s="34"/>
      <c r="FJ38" s="34"/>
      <c r="FK38" s="34"/>
      <c r="FL38" s="34"/>
      <c r="FM38" s="34">
        <v>50</v>
      </c>
      <c r="FN38" s="34">
        <v>421</v>
      </c>
      <c r="FO38" s="34">
        <v>50</v>
      </c>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2" t="s">
        <v>467</v>
      </c>
      <c r="MH38" s="198" t="s">
        <v>2389</v>
      </c>
      <c r="MI38" s="32" t="s">
        <v>340</v>
      </c>
    </row>
    <row r="39" spans="1:348" ht="15" customHeight="1">
      <c r="A39" s="146" t="str">
        <f>Table1[[#This Row],[Name]]&amp;Table1[[#This Row],[1. Variable: Geographical area subject to climate change physical risk - acute and chronic events]]</f>
        <v>Bank of Ireland Group plcIreland</v>
      </c>
      <c r="B39" s="58" t="s">
        <v>67</v>
      </c>
      <c r="C39" s="58" t="s">
        <v>68</v>
      </c>
      <c r="D39" s="36" t="s">
        <v>169</v>
      </c>
      <c r="E39" s="74">
        <v>44926</v>
      </c>
      <c r="F39" s="33" t="s">
        <v>193</v>
      </c>
      <c r="G39" s="33" t="s">
        <v>191</v>
      </c>
      <c r="H39" s="178" t="s">
        <v>2260</v>
      </c>
      <c r="I39" s="31">
        <v>1540</v>
      </c>
      <c r="J39" s="31">
        <v>0</v>
      </c>
      <c r="K39" s="31">
        <v>0</v>
      </c>
      <c r="L39" s="31">
        <v>0</v>
      </c>
      <c r="M39" s="31">
        <v>0</v>
      </c>
      <c r="N39" s="31">
        <v>0</v>
      </c>
      <c r="O39" s="31">
        <v>0</v>
      </c>
      <c r="P39" s="31">
        <v>0</v>
      </c>
      <c r="Q39" s="31">
        <v>0</v>
      </c>
      <c r="R39" s="31">
        <v>0</v>
      </c>
      <c r="S39" s="31">
        <v>0</v>
      </c>
      <c r="T39" s="31">
        <v>0</v>
      </c>
      <c r="U39" s="31">
        <v>0</v>
      </c>
      <c r="V39" s="31">
        <v>0</v>
      </c>
      <c r="W39" s="31">
        <v>64</v>
      </c>
      <c r="X39" s="31">
        <v>0</v>
      </c>
      <c r="Y39" s="31">
        <v>0</v>
      </c>
      <c r="Z39" s="31">
        <v>0</v>
      </c>
      <c r="AA39" s="31">
        <v>0</v>
      </c>
      <c r="AB39" s="31">
        <v>0</v>
      </c>
      <c r="AC39" s="31">
        <v>0</v>
      </c>
      <c r="AD39" s="31">
        <v>0</v>
      </c>
      <c r="AE39" s="31">
        <v>0</v>
      </c>
      <c r="AF39" s="31">
        <v>0</v>
      </c>
      <c r="AG39" s="31">
        <v>0</v>
      </c>
      <c r="AH39" s="31">
        <v>0</v>
      </c>
      <c r="AI39" s="31">
        <v>0</v>
      </c>
      <c r="AJ39" s="31">
        <v>0</v>
      </c>
      <c r="AK39" s="31">
        <v>1359</v>
      </c>
      <c r="AL39" s="31">
        <v>0</v>
      </c>
      <c r="AM39" s="31">
        <v>0</v>
      </c>
      <c r="AN39" s="31">
        <v>0</v>
      </c>
      <c r="AO39" s="31">
        <v>0</v>
      </c>
      <c r="AP39" s="31">
        <v>0</v>
      </c>
      <c r="AQ39" s="31">
        <v>0</v>
      </c>
      <c r="AR39" s="31">
        <v>0</v>
      </c>
      <c r="AS39" s="31">
        <v>0</v>
      </c>
      <c r="AT39" s="31">
        <v>0</v>
      </c>
      <c r="AU39" s="31">
        <v>0</v>
      </c>
      <c r="AV39" s="31">
        <v>0</v>
      </c>
      <c r="AW39" s="31">
        <v>0</v>
      </c>
      <c r="AX39" s="180">
        <v>0</v>
      </c>
      <c r="AY39" s="34">
        <v>344</v>
      </c>
      <c r="AZ39" s="34">
        <v>0</v>
      </c>
      <c r="BA39" s="34">
        <v>0</v>
      </c>
      <c r="BB39" s="34">
        <v>0</v>
      </c>
      <c r="BC39" s="34">
        <v>0</v>
      </c>
      <c r="BD39" s="34">
        <v>0</v>
      </c>
      <c r="BE39" s="34">
        <v>0</v>
      </c>
      <c r="BF39" s="34">
        <v>0</v>
      </c>
      <c r="BG39" s="34">
        <v>0</v>
      </c>
      <c r="BH39" s="34">
        <v>0</v>
      </c>
      <c r="BI39" s="34">
        <v>0</v>
      </c>
      <c r="BJ39" s="34">
        <v>0</v>
      </c>
      <c r="BK39" s="34">
        <v>0</v>
      </c>
      <c r="BL39" s="34">
        <v>0</v>
      </c>
      <c r="BM39" s="34">
        <v>39</v>
      </c>
      <c r="BN39" s="34">
        <v>0</v>
      </c>
      <c r="BO39" s="34">
        <v>0</v>
      </c>
      <c r="BP39" s="34">
        <v>0</v>
      </c>
      <c r="BQ39" s="34">
        <v>0</v>
      </c>
      <c r="BR39" s="34">
        <v>0</v>
      </c>
      <c r="BS39" s="34">
        <v>0</v>
      </c>
      <c r="BT39" s="34">
        <v>0</v>
      </c>
      <c r="BU39" s="34">
        <v>0</v>
      </c>
      <c r="BV39" s="34">
        <v>0</v>
      </c>
      <c r="BW39" s="34">
        <v>0</v>
      </c>
      <c r="BX39" s="34">
        <v>0</v>
      </c>
      <c r="BY39" s="34">
        <v>0</v>
      </c>
      <c r="BZ39" s="34">
        <v>0</v>
      </c>
      <c r="CA39" s="34">
        <v>108</v>
      </c>
      <c r="CB39" s="34">
        <v>0</v>
      </c>
      <c r="CC39" s="34">
        <v>0</v>
      </c>
      <c r="CD39" s="34">
        <v>0</v>
      </c>
      <c r="CE39" s="34">
        <v>0</v>
      </c>
      <c r="CF39" s="34">
        <v>0</v>
      </c>
      <c r="CG39" s="34">
        <v>0</v>
      </c>
      <c r="CH39" s="34">
        <v>0</v>
      </c>
      <c r="CI39" s="34">
        <v>0</v>
      </c>
      <c r="CJ39" s="34">
        <v>0</v>
      </c>
      <c r="CK39" s="34">
        <v>0</v>
      </c>
      <c r="CL39" s="34">
        <v>0</v>
      </c>
      <c r="CM39" s="34">
        <v>0</v>
      </c>
      <c r="CN39" s="34">
        <v>0</v>
      </c>
      <c r="CO39" s="34">
        <v>1562</v>
      </c>
      <c r="CP39" s="34">
        <v>0</v>
      </c>
      <c r="CQ39" s="34">
        <v>0</v>
      </c>
      <c r="CR39" s="34">
        <v>0</v>
      </c>
      <c r="CS39" s="34">
        <v>0</v>
      </c>
      <c r="CT39" s="34">
        <v>0</v>
      </c>
      <c r="CU39" s="34">
        <v>0</v>
      </c>
      <c r="CV39" s="34">
        <v>0</v>
      </c>
      <c r="CW39" s="34">
        <v>0</v>
      </c>
      <c r="CX39" s="34">
        <v>0</v>
      </c>
      <c r="CY39" s="34">
        <v>0</v>
      </c>
      <c r="CZ39" s="34">
        <v>0</v>
      </c>
      <c r="DA39" s="34">
        <v>0</v>
      </c>
      <c r="DB39" s="34">
        <v>0</v>
      </c>
      <c r="DC39" s="34">
        <v>573</v>
      </c>
      <c r="DD39" s="34">
        <v>0</v>
      </c>
      <c r="DE39" s="34">
        <v>0</v>
      </c>
      <c r="DF39" s="34">
        <v>0</v>
      </c>
      <c r="DG39" s="34">
        <v>0</v>
      </c>
      <c r="DH39" s="34">
        <v>0</v>
      </c>
      <c r="DI39" s="34">
        <v>0</v>
      </c>
      <c r="DJ39" s="34">
        <v>0</v>
      </c>
      <c r="DK39" s="34">
        <v>0</v>
      </c>
      <c r="DL39" s="34">
        <v>0</v>
      </c>
      <c r="DM39" s="34">
        <v>0</v>
      </c>
      <c r="DN39" s="34">
        <v>0</v>
      </c>
      <c r="DO39" s="34">
        <v>0</v>
      </c>
      <c r="DP39" s="34">
        <v>0</v>
      </c>
      <c r="DQ39" s="34">
        <v>5959</v>
      </c>
      <c r="DR39" s="34">
        <v>0</v>
      </c>
      <c r="DS39" s="34">
        <v>0</v>
      </c>
      <c r="DT39" s="34">
        <v>0</v>
      </c>
      <c r="DU39" s="34">
        <v>0</v>
      </c>
      <c r="DV39" s="34">
        <v>0</v>
      </c>
      <c r="DW39" s="34">
        <v>0</v>
      </c>
      <c r="DX39" s="34">
        <v>0</v>
      </c>
      <c r="DY39" s="34">
        <v>0</v>
      </c>
      <c r="DZ39" s="34">
        <v>0</v>
      </c>
      <c r="EA39" s="34">
        <v>0</v>
      </c>
      <c r="EB39" s="34">
        <v>0</v>
      </c>
      <c r="EC39" s="34">
        <v>0</v>
      </c>
      <c r="ED39" s="34">
        <v>0</v>
      </c>
      <c r="EE39" s="34">
        <v>22737</v>
      </c>
      <c r="EF39" s="34">
        <v>13</v>
      </c>
      <c r="EG39" s="34">
        <v>35</v>
      </c>
      <c r="EH39" s="34">
        <v>101</v>
      </c>
      <c r="EI39" s="34">
        <v>141</v>
      </c>
      <c r="EJ39" s="34">
        <v>19.399999999999999</v>
      </c>
      <c r="EK39" s="34">
        <v>0</v>
      </c>
      <c r="EL39" s="34">
        <v>290</v>
      </c>
      <c r="EM39" s="34">
        <v>0</v>
      </c>
      <c r="EN39" s="34">
        <v>29</v>
      </c>
      <c r="EO39" s="34">
        <v>4</v>
      </c>
      <c r="EP39" s="34">
        <v>-1</v>
      </c>
      <c r="EQ39" s="34">
        <v>0</v>
      </c>
      <c r="ER39" s="34">
        <v>-1</v>
      </c>
      <c r="ES39" s="34">
        <v>7353</v>
      </c>
      <c r="ET39" s="34">
        <v>252</v>
      </c>
      <c r="EU39" s="34">
        <v>7</v>
      </c>
      <c r="EV39" s="34">
        <v>2</v>
      </c>
      <c r="EW39" s="34">
        <v>0</v>
      </c>
      <c r="EX39" s="34">
        <v>3.6</v>
      </c>
      <c r="EY39" s="34">
        <v>0</v>
      </c>
      <c r="EZ39" s="34">
        <v>261</v>
      </c>
      <c r="FA39" s="34">
        <v>0</v>
      </c>
      <c r="FB39" s="34">
        <v>131</v>
      </c>
      <c r="FC39" s="34">
        <v>5</v>
      </c>
      <c r="FD39" s="34">
        <v>-5</v>
      </c>
      <c r="FE39" s="34">
        <v>-3</v>
      </c>
      <c r="FF39" s="34">
        <v>-2</v>
      </c>
      <c r="FG39" s="34">
        <v>0</v>
      </c>
      <c r="FH39" s="34">
        <v>0</v>
      </c>
      <c r="FI39" s="34">
        <v>0</v>
      </c>
      <c r="FJ39" s="34">
        <v>0</v>
      </c>
      <c r="FK39" s="34">
        <v>0</v>
      </c>
      <c r="FL39" s="34">
        <v>0</v>
      </c>
      <c r="FM39" s="34">
        <v>0</v>
      </c>
      <c r="FN39" s="34">
        <v>0</v>
      </c>
      <c r="FO39" s="34">
        <v>0</v>
      </c>
      <c r="FP39" s="34">
        <v>0</v>
      </c>
      <c r="FQ39" s="34">
        <v>0</v>
      </c>
      <c r="FR39" s="34">
        <v>0</v>
      </c>
      <c r="FS39" s="34">
        <v>0</v>
      </c>
      <c r="FT39" s="34">
        <v>0</v>
      </c>
      <c r="FU39" s="34">
        <v>3741</v>
      </c>
      <c r="FV39" s="34">
        <v>0</v>
      </c>
      <c r="FW39" s="34">
        <v>0</v>
      </c>
      <c r="FX39" s="34">
        <v>0</v>
      </c>
      <c r="FY39" s="34">
        <v>0</v>
      </c>
      <c r="FZ39" s="34">
        <v>0</v>
      </c>
      <c r="GA39" s="34">
        <v>0</v>
      </c>
      <c r="GB39" s="34">
        <v>0</v>
      </c>
      <c r="GC39" s="34">
        <v>0</v>
      </c>
      <c r="GD39" s="34">
        <v>0</v>
      </c>
      <c r="GE39" s="34">
        <v>0</v>
      </c>
      <c r="GF39" s="34">
        <v>0</v>
      </c>
      <c r="GG39" s="34">
        <v>0</v>
      </c>
      <c r="GH39" s="34">
        <v>0</v>
      </c>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2" t="s">
        <v>468</v>
      </c>
      <c r="MH39" s="32" t="s">
        <v>469</v>
      </c>
      <c r="MI39" s="32" t="s">
        <v>285</v>
      </c>
    </row>
    <row r="40" spans="1:348" ht="15" customHeight="1">
      <c r="A40" s="146" t="str">
        <f>Table1[[#This Row],[Name]]&amp;Table1[[#This Row],[1. Variable: Geographical area subject to climate change physical risk - acute and chronic events]]</f>
        <v>Bank of Ireland Group plcUK</v>
      </c>
      <c r="B40" s="36" t="s">
        <v>67</v>
      </c>
      <c r="C40" s="58" t="s">
        <v>68</v>
      </c>
      <c r="D40" s="36" t="s">
        <v>169</v>
      </c>
      <c r="E40" s="74">
        <v>44926</v>
      </c>
      <c r="F40" s="33" t="s">
        <v>193</v>
      </c>
      <c r="G40" s="33" t="s">
        <v>191</v>
      </c>
      <c r="H40" s="178" t="s">
        <v>2255</v>
      </c>
      <c r="I40" s="31">
        <v>140</v>
      </c>
      <c r="J40" s="31">
        <v>0</v>
      </c>
      <c r="K40" s="31">
        <v>0</v>
      </c>
      <c r="L40" s="31">
        <v>0</v>
      </c>
      <c r="M40" s="31">
        <v>0</v>
      </c>
      <c r="N40" s="31">
        <v>0</v>
      </c>
      <c r="O40" s="31">
        <v>0</v>
      </c>
      <c r="P40" s="31">
        <v>0</v>
      </c>
      <c r="Q40" s="31">
        <v>0</v>
      </c>
      <c r="R40" s="31">
        <v>0</v>
      </c>
      <c r="S40" s="31">
        <v>0</v>
      </c>
      <c r="T40" s="31">
        <v>0</v>
      </c>
      <c r="U40" s="31">
        <v>0</v>
      </c>
      <c r="V40" s="31">
        <v>0</v>
      </c>
      <c r="W40" s="31">
        <v>38</v>
      </c>
      <c r="X40" s="31">
        <v>0</v>
      </c>
      <c r="Y40" s="31">
        <v>0</v>
      </c>
      <c r="Z40" s="31">
        <v>0</v>
      </c>
      <c r="AA40" s="31">
        <v>0</v>
      </c>
      <c r="AB40" s="31">
        <v>0</v>
      </c>
      <c r="AC40" s="31">
        <v>0</v>
      </c>
      <c r="AD40" s="31">
        <v>0</v>
      </c>
      <c r="AE40" s="31">
        <v>0</v>
      </c>
      <c r="AF40" s="31">
        <v>0</v>
      </c>
      <c r="AG40" s="31">
        <v>0</v>
      </c>
      <c r="AH40" s="31">
        <v>0</v>
      </c>
      <c r="AI40" s="31">
        <v>0</v>
      </c>
      <c r="AJ40" s="31">
        <v>0</v>
      </c>
      <c r="AK40" s="31">
        <v>963</v>
      </c>
      <c r="AL40" s="31">
        <v>0</v>
      </c>
      <c r="AM40" s="31">
        <v>0</v>
      </c>
      <c r="AN40" s="31">
        <v>0</v>
      </c>
      <c r="AO40" s="31">
        <v>0</v>
      </c>
      <c r="AP40" s="31">
        <v>0</v>
      </c>
      <c r="AQ40" s="31">
        <v>0</v>
      </c>
      <c r="AR40" s="31">
        <v>0</v>
      </c>
      <c r="AS40" s="31">
        <v>0</v>
      </c>
      <c r="AT40" s="31">
        <v>0</v>
      </c>
      <c r="AU40" s="31">
        <v>0</v>
      </c>
      <c r="AV40" s="31">
        <v>0</v>
      </c>
      <c r="AW40" s="31">
        <v>0</v>
      </c>
      <c r="AX40" s="180">
        <v>0</v>
      </c>
      <c r="AY40" s="34">
        <v>100</v>
      </c>
      <c r="AZ40" s="34">
        <v>0</v>
      </c>
      <c r="BA40" s="34">
        <v>0</v>
      </c>
      <c r="BB40" s="34">
        <v>0</v>
      </c>
      <c r="BC40" s="34">
        <v>0</v>
      </c>
      <c r="BD40" s="34">
        <v>0</v>
      </c>
      <c r="BE40" s="34">
        <v>0</v>
      </c>
      <c r="BF40" s="34">
        <v>0</v>
      </c>
      <c r="BG40" s="34">
        <v>0</v>
      </c>
      <c r="BH40" s="34">
        <v>0</v>
      </c>
      <c r="BI40" s="34">
        <v>0</v>
      </c>
      <c r="BJ40" s="34">
        <v>0</v>
      </c>
      <c r="BK40" s="34">
        <v>0</v>
      </c>
      <c r="BL40" s="34">
        <v>0</v>
      </c>
      <c r="BM40" s="34">
        <v>42</v>
      </c>
      <c r="BN40" s="34">
        <v>0</v>
      </c>
      <c r="BO40" s="34">
        <v>0</v>
      </c>
      <c r="BP40" s="34">
        <v>0</v>
      </c>
      <c r="BQ40" s="34">
        <v>0</v>
      </c>
      <c r="BR40" s="34">
        <v>0</v>
      </c>
      <c r="BS40" s="34">
        <v>0</v>
      </c>
      <c r="BT40" s="34">
        <v>0</v>
      </c>
      <c r="BU40" s="34">
        <v>0</v>
      </c>
      <c r="BV40" s="34">
        <v>0</v>
      </c>
      <c r="BW40" s="34">
        <v>0</v>
      </c>
      <c r="BX40" s="34">
        <v>0</v>
      </c>
      <c r="BY40" s="34">
        <v>0</v>
      </c>
      <c r="BZ40" s="34">
        <v>0</v>
      </c>
      <c r="CA40" s="34">
        <v>83</v>
      </c>
      <c r="CB40" s="34">
        <v>0</v>
      </c>
      <c r="CC40" s="34">
        <v>0</v>
      </c>
      <c r="CD40" s="34">
        <v>0</v>
      </c>
      <c r="CE40" s="34">
        <v>0</v>
      </c>
      <c r="CF40" s="34">
        <v>0</v>
      </c>
      <c r="CG40" s="34">
        <v>0</v>
      </c>
      <c r="CH40" s="34">
        <v>0</v>
      </c>
      <c r="CI40" s="34">
        <v>0</v>
      </c>
      <c r="CJ40" s="34">
        <v>0</v>
      </c>
      <c r="CK40" s="34">
        <v>0</v>
      </c>
      <c r="CL40" s="34">
        <v>0</v>
      </c>
      <c r="CM40" s="34">
        <v>0</v>
      </c>
      <c r="CN40" s="34">
        <v>0</v>
      </c>
      <c r="CO40" s="34">
        <v>347</v>
      </c>
      <c r="CP40" s="34">
        <v>0</v>
      </c>
      <c r="CQ40" s="34">
        <v>0</v>
      </c>
      <c r="CR40" s="34">
        <v>0</v>
      </c>
      <c r="CS40" s="34">
        <v>0</v>
      </c>
      <c r="CT40" s="34">
        <v>0</v>
      </c>
      <c r="CU40" s="34">
        <v>0</v>
      </c>
      <c r="CV40" s="34">
        <v>0</v>
      </c>
      <c r="CW40" s="34">
        <v>0</v>
      </c>
      <c r="CX40" s="34">
        <v>0</v>
      </c>
      <c r="CY40" s="34">
        <v>0</v>
      </c>
      <c r="CZ40" s="34">
        <v>0</v>
      </c>
      <c r="DA40" s="34">
        <v>0</v>
      </c>
      <c r="DB40" s="34">
        <v>0</v>
      </c>
      <c r="DC40" s="34">
        <v>102</v>
      </c>
      <c r="DD40" s="34">
        <v>0</v>
      </c>
      <c r="DE40" s="34">
        <v>0</v>
      </c>
      <c r="DF40" s="34">
        <v>0</v>
      </c>
      <c r="DG40" s="34">
        <v>0</v>
      </c>
      <c r="DH40" s="34">
        <v>0</v>
      </c>
      <c r="DI40" s="34">
        <v>0</v>
      </c>
      <c r="DJ40" s="34">
        <v>0</v>
      </c>
      <c r="DK40" s="34">
        <v>0</v>
      </c>
      <c r="DL40" s="34">
        <v>0</v>
      </c>
      <c r="DM40" s="34">
        <v>0</v>
      </c>
      <c r="DN40" s="34">
        <v>0</v>
      </c>
      <c r="DO40" s="34">
        <v>0</v>
      </c>
      <c r="DP40" s="34">
        <v>0</v>
      </c>
      <c r="DQ40" s="34">
        <v>2043</v>
      </c>
      <c r="DR40" s="34">
        <v>0</v>
      </c>
      <c r="DS40" s="34">
        <v>0</v>
      </c>
      <c r="DT40" s="34">
        <v>0</v>
      </c>
      <c r="DU40" s="34">
        <v>0</v>
      </c>
      <c r="DV40" s="34">
        <v>0</v>
      </c>
      <c r="DW40" s="34">
        <v>0</v>
      </c>
      <c r="DX40" s="34">
        <v>0</v>
      </c>
      <c r="DY40" s="34">
        <v>0</v>
      </c>
      <c r="DZ40" s="34">
        <v>0</v>
      </c>
      <c r="EA40" s="34">
        <v>0</v>
      </c>
      <c r="EB40" s="34">
        <v>0</v>
      </c>
      <c r="EC40" s="34">
        <v>0</v>
      </c>
      <c r="ED40" s="34">
        <v>0</v>
      </c>
      <c r="EE40" s="34">
        <v>15506</v>
      </c>
      <c r="EF40" s="34">
        <v>58</v>
      </c>
      <c r="EG40" s="34">
        <v>130</v>
      </c>
      <c r="EH40" s="34">
        <v>125</v>
      </c>
      <c r="EI40" s="34">
        <v>237</v>
      </c>
      <c r="EJ40" s="34">
        <v>13.8</v>
      </c>
      <c r="EK40" s="34">
        <v>200</v>
      </c>
      <c r="EL40" s="34">
        <v>363</v>
      </c>
      <c r="EM40" s="34">
        <v>12</v>
      </c>
      <c r="EN40" s="34">
        <v>44</v>
      </c>
      <c r="EO40" s="34">
        <v>7</v>
      </c>
      <c r="EP40" s="34">
        <v>-2</v>
      </c>
      <c r="EQ40" s="34">
        <v>-1</v>
      </c>
      <c r="ER40" s="34">
        <v>-1</v>
      </c>
      <c r="ES40" s="34">
        <v>2415</v>
      </c>
      <c r="ET40" s="34">
        <v>0</v>
      </c>
      <c r="EU40" s="34">
        <v>0</v>
      </c>
      <c r="EV40" s="34">
        <v>0</v>
      </c>
      <c r="EW40" s="34">
        <v>0</v>
      </c>
      <c r="EX40" s="34">
        <v>0</v>
      </c>
      <c r="EY40" s="34">
        <v>0</v>
      </c>
      <c r="EZ40" s="34">
        <v>0</v>
      </c>
      <c r="FA40" s="34">
        <v>0</v>
      </c>
      <c r="FB40" s="34">
        <v>0</v>
      </c>
      <c r="FC40" s="34">
        <v>0</v>
      </c>
      <c r="FD40" s="34">
        <v>0</v>
      </c>
      <c r="FE40" s="34">
        <v>0</v>
      </c>
      <c r="FF40" s="34">
        <v>0</v>
      </c>
      <c r="FG40" s="34">
        <v>0</v>
      </c>
      <c r="FH40" s="34">
        <v>0</v>
      </c>
      <c r="FI40" s="34">
        <v>0</v>
      </c>
      <c r="FJ40" s="34">
        <v>0</v>
      </c>
      <c r="FK40" s="34">
        <v>0</v>
      </c>
      <c r="FL40" s="34">
        <v>0</v>
      </c>
      <c r="FM40" s="34">
        <v>0</v>
      </c>
      <c r="FN40" s="34">
        <v>0</v>
      </c>
      <c r="FO40" s="34">
        <v>0</v>
      </c>
      <c r="FP40" s="34">
        <v>0</v>
      </c>
      <c r="FQ40" s="34">
        <v>0</v>
      </c>
      <c r="FR40" s="34">
        <v>0</v>
      </c>
      <c r="FS40" s="34">
        <v>0</v>
      </c>
      <c r="FT40" s="34">
        <v>0</v>
      </c>
      <c r="FU40" s="34">
        <v>2717</v>
      </c>
      <c r="FV40" s="34">
        <v>0</v>
      </c>
      <c r="FW40" s="34">
        <v>0</v>
      </c>
      <c r="FX40" s="34">
        <v>0</v>
      </c>
      <c r="FY40" s="34">
        <v>0</v>
      </c>
      <c r="FZ40" s="34">
        <v>0</v>
      </c>
      <c r="GA40" s="34">
        <v>0</v>
      </c>
      <c r="GB40" s="34">
        <v>0</v>
      </c>
      <c r="GC40" s="34">
        <v>0</v>
      </c>
      <c r="GD40" s="34">
        <v>0</v>
      </c>
      <c r="GE40" s="34">
        <v>0</v>
      </c>
      <c r="GF40" s="34">
        <v>0</v>
      </c>
      <c r="GG40" s="34">
        <v>0</v>
      </c>
      <c r="GH40" s="34">
        <v>0</v>
      </c>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2" t="s">
        <v>468</v>
      </c>
      <c r="MH40" s="32" t="s">
        <v>469</v>
      </c>
      <c r="MI40" s="32" t="s">
        <v>285</v>
      </c>
    </row>
    <row r="41" spans="1:348" ht="15" customHeight="1">
      <c r="A41" s="146" t="str">
        <f>Table1[[#This Row],[Name]]&amp;Table1[[#This Row],[1. Variable: Geographical area subject to climate change physical risk - acute and chronic events]]</f>
        <v>Bank of Ireland Group plcOther</v>
      </c>
      <c r="B41" s="36" t="s">
        <v>67</v>
      </c>
      <c r="C41" s="58" t="s">
        <v>68</v>
      </c>
      <c r="D41" s="36" t="s">
        <v>169</v>
      </c>
      <c r="E41" s="74">
        <v>44926</v>
      </c>
      <c r="F41" s="33" t="s">
        <v>193</v>
      </c>
      <c r="G41" s="33" t="s">
        <v>191</v>
      </c>
      <c r="H41" s="178" t="s">
        <v>2261</v>
      </c>
      <c r="I41" s="31">
        <v>61</v>
      </c>
      <c r="J41" s="31">
        <v>0</v>
      </c>
      <c r="K41" s="31">
        <v>0</v>
      </c>
      <c r="L41" s="31">
        <v>0</v>
      </c>
      <c r="M41" s="31">
        <v>0</v>
      </c>
      <c r="N41" s="31">
        <v>0</v>
      </c>
      <c r="O41" s="31">
        <v>0</v>
      </c>
      <c r="P41" s="31">
        <v>0</v>
      </c>
      <c r="Q41" s="31">
        <v>0</v>
      </c>
      <c r="R41" s="31">
        <v>0</v>
      </c>
      <c r="S41" s="31">
        <v>0</v>
      </c>
      <c r="T41" s="31">
        <v>0</v>
      </c>
      <c r="U41" s="31">
        <v>0</v>
      </c>
      <c r="V41" s="31">
        <v>0</v>
      </c>
      <c r="W41" s="31">
        <v>18</v>
      </c>
      <c r="X41" s="31">
        <v>0</v>
      </c>
      <c r="Y41" s="31">
        <v>0</v>
      </c>
      <c r="Z41" s="31">
        <v>0</v>
      </c>
      <c r="AA41" s="31">
        <v>0</v>
      </c>
      <c r="AB41" s="31">
        <v>0</v>
      </c>
      <c r="AC41" s="31">
        <v>0</v>
      </c>
      <c r="AD41" s="31">
        <v>0</v>
      </c>
      <c r="AE41" s="31">
        <v>0</v>
      </c>
      <c r="AF41" s="31">
        <v>0</v>
      </c>
      <c r="AG41" s="31">
        <v>0</v>
      </c>
      <c r="AH41" s="31">
        <v>0</v>
      </c>
      <c r="AI41" s="31">
        <v>0</v>
      </c>
      <c r="AJ41" s="31">
        <v>0</v>
      </c>
      <c r="AK41" s="31">
        <v>2548</v>
      </c>
      <c r="AL41" s="31">
        <v>0</v>
      </c>
      <c r="AM41" s="31">
        <v>0</v>
      </c>
      <c r="AN41" s="31">
        <v>0</v>
      </c>
      <c r="AO41" s="31">
        <v>0</v>
      </c>
      <c r="AP41" s="31">
        <v>0</v>
      </c>
      <c r="AQ41" s="31">
        <v>0</v>
      </c>
      <c r="AR41" s="31">
        <v>0</v>
      </c>
      <c r="AS41" s="31">
        <v>0</v>
      </c>
      <c r="AT41" s="31">
        <v>0</v>
      </c>
      <c r="AU41" s="31">
        <v>0</v>
      </c>
      <c r="AV41" s="31">
        <v>0</v>
      </c>
      <c r="AW41" s="31">
        <v>0</v>
      </c>
      <c r="AX41" s="180">
        <v>0</v>
      </c>
      <c r="AY41" s="34">
        <v>25</v>
      </c>
      <c r="AZ41" s="34">
        <v>0</v>
      </c>
      <c r="BA41" s="34">
        <v>0</v>
      </c>
      <c r="BB41" s="34">
        <v>0</v>
      </c>
      <c r="BC41" s="34">
        <v>0</v>
      </c>
      <c r="BD41" s="34">
        <v>0</v>
      </c>
      <c r="BE41" s="34">
        <v>0</v>
      </c>
      <c r="BF41" s="34">
        <v>0</v>
      </c>
      <c r="BG41" s="34">
        <v>0</v>
      </c>
      <c r="BH41" s="34">
        <v>0</v>
      </c>
      <c r="BI41" s="34">
        <v>0</v>
      </c>
      <c r="BJ41" s="34">
        <v>0</v>
      </c>
      <c r="BK41" s="34">
        <v>0</v>
      </c>
      <c r="BL41" s="34">
        <v>0</v>
      </c>
      <c r="BM41" s="34">
        <v>0</v>
      </c>
      <c r="BN41" s="34">
        <v>0</v>
      </c>
      <c r="BO41" s="34">
        <v>0</v>
      </c>
      <c r="BP41" s="34">
        <v>0</v>
      </c>
      <c r="BQ41" s="34">
        <v>0</v>
      </c>
      <c r="BR41" s="34">
        <v>0</v>
      </c>
      <c r="BS41" s="34">
        <v>0</v>
      </c>
      <c r="BT41" s="34">
        <v>0</v>
      </c>
      <c r="BU41" s="34">
        <v>0</v>
      </c>
      <c r="BV41" s="34">
        <v>0</v>
      </c>
      <c r="BW41" s="34">
        <v>0</v>
      </c>
      <c r="BX41" s="34">
        <v>0</v>
      </c>
      <c r="BY41" s="34">
        <v>0</v>
      </c>
      <c r="BZ41" s="34">
        <v>0</v>
      </c>
      <c r="CA41" s="34">
        <v>41</v>
      </c>
      <c r="CB41" s="34">
        <v>0</v>
      </c>
      <c r="CC41" s="34">
        <v>0</v>
      </c>
      <c r="CD41" s="34">
        <v>0</v>
      </c>
      <c r="CE41" s="34">
        <v>0</v>
      </c>
      <c r="CF41" s="34">
        <v>0</v>
      </c>
      <c r="CG41" s="34">
        <v>0</v>
      </c>
      <c r="CH41" s="34">
        <v>0</v>
      </c>
      <c r="CI41" s="34">
        <v>0</v>
      </c>
      <c r="CJ41" s="34">
        <v>0</v>
      </c>
      <c r="CK41" s="34">
        <v>0</v>
      </c>
      <c r="CL41" s="34">
        <v>0</v>
      </c>
      <c r="CM41" s="34">
        <v>0</v>
      </c>
      <c r="CN41" s="34">
        <v>0</v>
      </c>
      <c r="CO41" s="34">
        <v>289</v>
      </c>
      <c r="CP41" s="34">
        <v>0</v>
      </c>
      <c r="CQ41" s="34">
        <v>0</v>
      </c>
      <c r="CR41" s="34">
        <v>0</v>
      </c>
      <c r="CS41" s="34">
        <v>0</v>
      </c>
      <c r="CT41" s="34">
        <v>0</v>
      </c>
      <c r="CU41" s="34">
        <v>0</v>
      </c>
      <c r="CV41" s="34">
        <v>0</v>
      </c>
      <c r="CW41" s="34">
        <v>0</v>
      </c>
      <c r="CX41" s="34">
        <v>0</v>
      </c>
      <c r="CY41" s="34">
        <v>0</v>
      </c>
      <c r="CZ41" s="34">
        <v>0</v>
      </c>
      <c r="DA41" s="34">
        <v>0</v>
      </c>
      <c r="DB41" s="34">
        <v>0</v>
      </c>
      <c r="DC41" s="34">
        <v>163</v>
      </c>
      <c r="DD41" s="34">
        <v>0</v>
      </c>
      <c r="DE41" s="34">
        <v>0</v>
      </c>
      <c r="DF41" s="34">
        <v>0</v>
      </c>
      <c r="DG41" s="34">
        <v>7</v>
      </c>
      <c r="DH41" s="34">
        <v>0</v>
      </c>
      <c r="DI41" s="34">
        <v>7</v>
      </c>
      <c r="DJ41" s="34">
        <v>0</v>
      </c>
      <c r="DK41" s="34">
        <v>0</v>
      </c>
      <c r="DL41" s="34">
        <v>7</v>
      </c>
      <c r="DM41" s="34">
        <v>0</v>
      </c>
      <c r="DN41" s="34">
        <v>0</v>
      </c>
      <c r="DO41" s="34">
        <v>0</v>
      </c>
      <c r="DP41" s="34">
        <v>0</v>
      </c>
      <c r="DQ41" s="34">
        <v>721</v>
      </c>
      <c r="DR41" s="34">
        <v>0</v>
      </c>
      <c r="DS41" s="34">
        <v>0</v>
      </c>
      <c r="DT41" s="34">
        <v>0</v>
      </c>
      <c r="DU41" s="34">
        <v>0</v>
      </c>
      <c r="DV41" s="34">
        <v>0</v>
      </c>
      <c r="DW41" s="34">
        <v>0</v>
      </c>
      <c r="DX41" s="34">
        <v>0</v>
      </c>
      <c r="DY41" s="34">
        <v>0</v>
      </c>
      <c r="DZ41" s="34">
        <v>0</v>
      </c>
      <c r="EA41" s="34">
        <v>0</v>
      </c>
      <c r="EB41" s="34">
        <v>0</v>
      </c>
      <c r="EC41" s="34">
        <v>0</v>
      </c>
      <c r="ED41" s="34">
        <v>0</v>
      </c>
      <c r="EE41" s="34">
        <v>0</v>
      </c>
      <c r="EF41" s="34">
        <v>0</v>
      </c>
      <c r="EG41" s="34">
        <v>0</v>
      </c>
      <c r="EH41" s="34">
        <v>0</v>
      </c>
      <c r="EI41" s="34">
        <v>0</v>
      </c>
      <c r="EJ41" s="34">
        <v>0</v>
      </c>
      <c r="EK41" s="34">
        <v>0</v>
      </c>
      <c r="EL41" s="34">
        <v>0</v>
      </c>
      <c r="EM41" s="34">
        <v>0</v>
      </c>
      <c r="EN41" s="34">
        <v>0</v>
      </c>
      <c r="EO41" s="34">
        <v>0</v>
      </c>
      <c r="EP41" s="34">
        <v>0</v>
      </c>
      <c r="EQ41" s="34">
        <v>0</v>
      </c>
      <c r="ER41" s="34">
        <v>0</v>
      </c>
      <c r="ES41" s="34">
        <v>727</v>
      </c>
      <c r="ET41" s="34">
        <v>0</v>
      </c>
      <c r="EU41" s="34">
        <v>0</v>
      </c>
      <c r="EV41" s="34">
        <v>0</v>
      </c>
      <c r="EW41" s="34">
        <v>0</v>
      </c>
      <c r="EX41" s="34">
        <v>0</v>
      </c>
      <c r="EY41" s="34">
        <v>0</v>
      </c>
      <c r="EZ41" s="34">
        <v>0</v>
      </c>
      <c r="FA41" s="34">
        <v>0</v>
      </c>
      <c r="FB41" s="34">
        <v>0</v>
      </c>
      <c r="FC41" s="34">
        <v>0</v>
      </c>
      <c r="FD41" s="34">
        <v>0</v>
      </c>
      <c r="FE41" s="34">
        <v>0</v>
      </c>
      <c r="FF41" s="34">
        <v>0</v>
      </c>
      <c r="FG41" s="34">
        <v>0</v>
      </c>
      <c r="FH41" s="34">
        <v>0</v>
      </c>
      <c r="FI41" s="34">
        <v>0</v>
      </c>
      <c r="FJ41" s="34">
        <v>0</v>
      </c>
      <c r="FK41" s="34">
        <v>0</v>
      </c>
      <c r="FL41" s="34">
        <v>0</v>
      </c>
      <c r="FM41" s="34">
        <v>0</v>
      </c>
      <c r="FN41" s="34">
        <v>0</v>
      </c>
      <c r="FO41" s="34">
        <v>0</v>
      </c>
      <c r="FP41" s="34">
        <v>0</v>
      </c>
      <c r="FQ41" s="34">
        <v>0</v>
      </c>
      <c r="FR41" s="34">
        <v>0</v>
      </c>
      <c r="FS41" s="34">
        <v>0</v>
      </c>
      <c r="FT41" s="34">
        <v>0</v>
      </c>
      <c r="FU41" s="34">
        <v>2838</v>
      </c>
      <c r="FV41" s="34">
        <v>7</v>
      </c>
      <c r="FW41" s="34">
        <v>0</v>
      </c>
      <c r="FX41" s="34">
        <v>0</v>
      </c>
      <c r="FY41" s="34">
        <v>0</v>
      </c>
      <c r="FZ41" s="34">
        <v>2.6</v>
      </c>
      <c r="GA41" s="34">
        <v>7</v>
      </c>
      <c r="GB41" s="34">
        <v>0</v>
      </c>
      <c r="GC41" s="34">
        <v>0</v>
      </c>
      <c r="GD41" s="34">
        <v>0</v>
      </c>
      <c r="GE41" s="34">
        <v>0</v>
      </c>
      <c r="GF41" s="34">
        <v>0</v>
      </c>
      <c r="GG41" s="34">
        <v>0</v>
      </c>
      <c r="GH41" s="34">
        <v>0</v>
      </c>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2" t="s">
        <v>468</v>
      </c>
      <c r="MH41" s="32" t="s">
        <v>469</v>
      </c>
      <c r="MI41" s="32" t="s">
        <v>285</v>
      </c>
    </row>
    <row r="42" spans="1:348" ht="15" customHeight="1">
      <c r="A42" s="146" t="str">
        <f>Table1[[#This Row],[Name]]&amp;Table1[[#This Row],[1. Variable: Geographical area subject to climate change physical risk - acute and chronic events]]</f>
        <v>Bank of Valletta plcTotal</v>
      </c>
      <c r="B42" s="36" t="s">
        <v>28</v>
      </c>
      <c r="C42" s="58" t="s">
        <v>29</v>
      </c>
      <c r="D42" s="36" t="s">
        <v>164</v>
      </c>
      <c r="E42" s="74">
        <v>44926</v>
      </c>
      <c r="F42" s="33" t="s">
        <v>193</v>
      </c>
      <c r="G42" s="33" t="s">
        <v>191</v>
      </c>
      <c r="H42" s="178" t="s">
        <v>360</v>
      </c>
      <c r="I42" s="31">
        <v>29.81</v>
      </c>
      <c r="J42" s="31">
        <v>0.16</v>
      </c>
      <c r="K42" s="31">
        <v>2.99</v>
      </c>
      <c r="L42" s="31"/>
      <c r="M42" s="31">
        <v>26.66</v>
      </c>
      <c r="N42" s="31">
        <v>0.01</v>
      </c>
      <c r="O42" s="31">
        <v>2.61</v>
      </c>
      <c r="P42" s="31">
        <v>10.8</v>
      </c>
      <c r="Q42" s="31">
        <v>13.41</v>
      </c>
      <c r="R42" s="31">
        <v>0.28999999999999998</v>
      </c>
      <c r="S42" s="31">
        <v>0</v>
      </c>
      <c r="T42" s="31">
        <v>-0.23</v>
      </c>
      <c r="U42" s="31">
        <v>-0.01</v>
      </c>
      <c r="V42" s="31">
        <v>0</v>
      </c>
      <c r="W42" s="31">
        <v>3.94</v>
      </c>
      <c r="X42" s="31">
        <v>3.81</v>
      </c>
      <c r="Y42" s="31"/>
      <c r="Z42" s="31"/>
      <c r="AA42" s="31">
        <v>0.13</v>
      </c>
      <c r="AB42" s="31">
        <v>0.01</v>
      </c>
      <c r="AC42" s="31">
        <v>0.16</v>
      </c>
      <c r="AD42" s="31">
        <v>0.65</v>
      </c>
      <c r="AE42" s="31">
        <v>0.81</v>
      </c>
      <c r="AF42" s="31"/>
      <c r="AG42" s="31">
        <v>0</v>
      </c>
      <c r="AH42" s="31">
        <v>-0.01</v>
      </c>
      <c r="AI42" s="31"/>
      <c r="AJ42" s="31">
        <v>0</v>
      </c>
      <c r="AK42" s="31">
        <v>117.06</v>
      </c>
      <c r="AL42" s="31">
        <v>62.54</v>
      </c>
      <c r="AM42" s="31">
        <v>43.87</v>
      </c>
      <c r="AN42" s="31">
        <v>0.69</v>
      </c>
      <c r="AO42" s="31">
        <v>9.9600000000000009</v>
      </c>
      <c r="AP42" s="31">
        <v>1.8</v>
      </c>
      <c r="AQ42" s="31">
        <v>8.02</v>
      </c>
      <c r="AR42" s="31">
        <v>26.92</v>
      </c>
      <c r="AS42" s="31">
        <v>34.94</v>
      </c>
      <c r="AT42" s="31">
        <v>4.49</v>
      </c>
      <c r="AU42" s="31">
        <v>3.37</v>
      </c>
      <c r="AV42" s="31">
        <v>-2.08</v>
      </c>
      <c r="AW42" s="31">
        <v>-0.27</v>
      </c>
      <c r="AX42" s="180">
        <v>-1.42</v>
      </c>
      <c r="AY42" s="34">
        <v>96.91</v>
      </c>
      <c r="AZ42" s="34">
        <v>21.21</v>
      </c>
      <c r="BA42" s="34">
        <v>7.13</v>
      </c>
      <c r="BB42" s="34">
        <v>60.78</v>
      </c>
      <c r="BC42" s="34">
        <v>7.79</v>
      </c>
      <c r="BD42" s="34">
        <v>0.36</v>
      </c>
      <c r="BE42" s="34">
        <v>7.44</v>
      </c>
      <c r="BF42" s="34">
        <v>27.44</v>
      </c>
      <c r="BG42" s="34">
        <v>34.89</v>
      </c>
      <c r="BH42" s="34">
        <v>3.51</v>
      </c>
      <c r="BI42" s="34">
        <v>0.88</v>
      </c>
      <c r="BJ42" s="34">
        <v>-1.8</v>
      </c>
      <c r="BK42" s="34">
        <v>-0.46</v>
      </c>
      <c r="BL42" s="34">
        <v>-0.66</v>
      </c>
      <c r="BM42" s="34">
        <v>0.5</v>
      </c>
      <c r="BN42" s="34">
        <v>0.35</v>
      </c>
      <c r="BO42" s="34">
        <v>0.13</v>
      </c>
      <c r="BP42" s="34">
        <v>0.01</v>
      </c>
      <c r="BQ42" s="34">
        <v>0.01</v>
      </c>
      <c r="BR42" s="34">
        <v>0</v>
      </c>
      <c r="BS42" s="34">
        <v>0.04</v>
      </c>
      <c r="BT42" s="34">
        <v>0.18</v>
      </c>
      <c r="BU42" s="34">
        <v>0.23</v>
      </c>
      <c r="BV42" s="34">
        <v>0</v>
      </c>
      <c r="BW42" s="34">
        <v>0.03</v>
      </c>
      <c r="BX42" s="34">
        <v>-0.02</v>
      </c>
      <c r="BY42" s="34">
        <v>0</v>
      </c>
      <c r="BZ42" s="34">
        <v>-0.02</v>
      </c>
      <c r="CA42" s="34">
        <v>57.5</v>
      </c>
      <c r="CB42" s="34">
        <v>31.28</v>
      </c>
      <c r="CC42" s="34">
        <v>7.91</v>
      </c>
      <c r="CD42" s="34">
        <v>0.98</v>
      </c>
      <c r="CE42" s="34">
        <v>17.329999999999998</v>
      </c>
      <c r="CF42" s="34">
        <v>7.0000000000000007E-2</v>
      </c>
      <c r="CG42" s="34">
        <v>4.72</v>
      </c>
      <c r="CH42" s="34">
        <v>18.57</v>
      </c>
      <c r="CI42" s="34">
        <v>23.29</v>
      </c>
      <c r="CJ42" s="34">
        <v>12.59</v>
      </c>
      <c r="CK42" s="34">
        <v>1.42</v>
      </c>
      <c r="CL42" s="34">
        <v>-2.82</v>
      </c>
      <c r="CM42" s="34">
        <v>-0.78</v>
      </c>
      <c r="CN42" s="34">
        <v>-1.39</v>
      </c>
      <c r="CO42" s="34">
        <v>161.16</v>
      </c>
      <c r="CP42" s="34">
        <v>62.27</v>
      </c>
      <c r="CQ42" s="34">
        <v>15.03</v>
      </c>
      <c r="CR42" s="34">
        <v>24.04</v>
      </c>
      <c r="CS42" s="34">
        <v>59.81</v>
      </c>
      <c r="CT42" s="34">
        <v>0.32</v>
      </c>
      <c r="CU42" s="34">
        <v>13.06</v>
      </c>
      <c r="CV42" s="34">
        <v>48.17</v>
      </c>
      <c r="CW42" s="34">
        <v>61.24</v>
      </c>
      <c r="CX42" s="34">
        <v>27.33</v>
      </c>
      <c r="CY42" s="34">
        <v>9.44</v>
      </c>
      <c r="CZ42" s="34">
        <v>-9.5399999999999991</v>
      </c>
      <c r="DA42" s="34">
        <v>-1.34</v>
      </c>
      <c r="DB42" s="34">
        <v>-5.64</v>
      </c>
      <c r="DC42" s="34">
        <v>286.38</v>
      </c>
      <c r="DD42" s="34">
        <v>87.39</v>
      </c>
      <c r="DE42" s="34">
        <v>157.27000000000001</v>
      </c>
      <c r="DF42" s="34">
        <v>32.69</v>
      </c>
      <c r="DG42" s="34">
        <v>9.0299999999999994</v>
      </c>
      <c r="DH42" s="34">
        <v>2.66</v>
      </c>
      <c r="DI42" s="34">
        <v>25.81</v>
      </c>
      <c r="DJ42" s="34">
        <v>101.63</v>
      </c>
      <c r="DK42" s="34">
        <v>127.44</v>
      </c>
      <c r="DL42" s="34">
        <v>29.97</v>
      </c>
      <c r="DM42" s="34">
        <v>3.35</v>
      </c>
      <c r="DN42" s="34">
        <v>-6.12</v>
      </c>
      <c r="DO42" s="34">
        <v>-1.87</v>
      </c>
      <c r="DP42" s="34">
        <v>-3.3</v>
      </c>
      <c r="DQ42" s="34">
        <v>115.93</v>
      </c>
      <c r="DR42" s="34">
        <v>17.12</v>
      </c>
      <c r="DS42" s="34">
        <v>3.25</v>
      </c>
      <c r="DT42" s="34">
        <v>94.22</v>
      </c>
      <c r="DU42" s="34">
        <v>1.33</v>
      </c>
      <c r="DV42" s="34">
        <v>0.59</v>
      </c>
      <c r="DW42" s="34">
        <v>4.46</v>
      </c>
      <c r="DX42" s="34">
        <v>20.46</v>
      </c>
      <c r="DY42" s="34">
        <v>24.93</v>
      </c>
      <c r="DZ42" s="34">
        <v>2.46</v>
      </c>
      <c r="EA42" s="34">
        <v>1.18</v>
      </c>
      <c r="EB42" s="34">
        <v>-1.32</v>
      </c>
      <c r="EC42" s="34">
        <v>-0.03</v>
      </c>
      <c r="ED42" s="34">
        <v>-1.1200000000000001</v>
      </c>
      <c r="EE42" s="34">
        <v>146.07</v>
      </c>
      <c r="EF42" s="34">
        <v>51.8</v>
      </c>
      <c r="EG42" s="34">
        <v>45.76</v>
      </c>
      <c r="EH42" s="34">
        <v>12.34</v>
      </c>
      <c r="EI42" s="34">
        <v>36.17</v>
      </c>
      <c r="EJ42" s="34">
        <v>0.27</v>
      </c>
      <c r="EK42" s="34">
        <v>1.44</v>
      </c>
      <c r="EL42" s="34">
        <v>6.64</v>
      </c>
      <c r="EM42" s="34">
        <v>8.07</v>
      </c>
      <c r="EN42" s="34">
        <v>21.19</v>
      </c>
      <c r="EO42" s="34">
        <v>43.89</v>
      </c>
      <c r="EP42" s="34">
        <v>-20.84</v>
      </c>
      <c r="EQ42" s="34">
        <v>-0.35</v>
      </c>
      <c r="ER42" s="34">
        <v>-20.100000000000001</v>
      </c>
      <c r="ES42" s="34">
        <v>1117.05</v>
      </c>
      <c r="ET42" s="34">
        <v>244.5</v>
      </c>
      <c r="EU42" s="34">
        <v>311.97000000000003</v>
      </c>
      <c r="EV42" s="34">
        <v>365.35</v>
      </c>
      <c r="EW42" s="34">
        <v>195.22</v>
      </c>
      <c r="EX42" s="34">
        <v>3.19</v>
      </c>
      <c r="EY42" s="34">
        <v>12.29</v>
      </c>
      <c r="EZ42" s="34">
        <v>56.87</v>
      </c>
      <c r="FA42" s="34">
        <v>69.17</v>
      </c>
      <c r="FB42" s="34">
        <v>319.26</v>
      </c>
      <c r="FC42" s="34">
        <v>59.78</v>
      </c>
      <c r="FD42" s="34">
        <v>-25.15</v>
      </c>
      <c r="FE42" s="34">
        <v>-1.95</v>
      </c>
      <c r="FF42" s="34">
        <v>-22.15</v>
      </c>
      <c r="FG42" s="34">
        <v>0.42</v>
      </c>
      <c r="FH42" s="34"/>
      <c r="FI42" s="34"/>
      <c r="FJ42" s="34">
        <v>0.42</v>
      </c>
      <c r="FK42" s="34"/>
      <c r="FL42" s="34">
        <v>0</v>
      </c>
      <c r="FM42" s="34"/>
      <c r="FN42" s="34"/>
      <c r="FO42" s="34"/>
      <c r="FP42" s="34"/>
      <c r="FQ42" s="34">
        <v>0.42</v>
      </c>
      <c r="FR42" s="34">
        <v>-0.38</v>
      </c>
      <c r="FS42" s="34"/>
      <c r="FT42" s="34">
        <v>-0.38</v>
      </c>
      <c r="FU42" s="34">
        <v>134.59</v>
      </c>
      <c r="FV42" s="34">
        <v>90.83</v>
      </c>
      <c r="FW42" s="34">
        <v>23.69</v>
      </c>
      <c r="FX42" s="34">
        <v>13.34</v>
      </c>
      <c r="FY42" s="34">
        <v>6.72</v>
      </c>
      <c r="FZ42" s="34">
        <v>0.26</v>
      </c>
      <c r="GA42" s="34">
        <v>11.09</v>
      </c>
      <c r="GB42" s="34">
        <v>46.79</v>
      </c>
      <c r="GC42" s="34">
        <v>57.87</v>
      </c>
      <c r="GD42" s="34">
        <v>48.17</v>
      </c>
      <c r="GE42" s="34">
        <v>7.03</v>
      </c>
      <c r="GF42" s="34">
        <v>-6.65</v>
      </c>
      <c r="GG42" s="34">
        <v>-2.56</v>
      </c>
      <c r="GH42" s="34">
        <v>-3.23</v>
      </c>
      <c r="GI42" s="34">
        <v>94.73</v>
      </c>
      <c r="GJ42" s="34">
        <v>70.94</v>
      </c>
      <c r="GK42" s="34">
        <v>9.65</v>
      </c>
      <c r="GL42" s="34">
        <v>12.97</v>
      </c>
      <c r="GM42" s="34">
        <v>1.17</v>
      </c>
      <c r="GN42" s="34">
        <v>0.18</v>
      </c>
      <c r="GO42" s="34">
        <v>8.31</v>
      </c>
      <c r="GP42" s="34">
        <v>34.79</v>
      </c>
      <c r="GQ42" s="34">
        <v>43.1</v>
      </c>
      <c r="GR42" s="34">
        <v>39.54</v>
      </c>
      <c r="GS42" s="34">
        <v>6.43</v>
      </c>
      <c r="GT42" s="34">
        <v>-4.08</v>
      </c>
      <c r="GU42" s="34">
        <v>-0.87</v>
      </c>
      <c r="GV42" s="34">
        <v>-2.71</v>
      </c>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v>13.91</v>
      </c>
      <c r="HZ42" s="34">
        <v>4.6900000000000004</v>
      </c>
      <c r="IA42" s="34">
        <v>5.47</v>
      </c>
      <c r="IB42" s="34">
        <v>0.28000000000000003</v>
      </c>
      <c r="IC42" s="34">
        <v>3.48</v>
      </c>
      <c r="ID42" s="34">
        <v>0.02</v>
      </c>
      <c r="IE42" s="34">
        <v>1.17</v>
      </c>
      <c r="IF42" s="34">
        <v>4.8899999999999997</v>
      </c>
      <c r="IG42" s="34">
        <v>6.05</v>
      </c>
      <c r="IH42" s="34">
        <v>2.41</v>
      </c>
      <c r="II42" s="34">
        <v>0.37</v>
      </c>
      <c r="IJ42" s="34">
        <v>-0.73</v>
      </c>
      <c r="IK42" s="34">
        <v>-0.23</v>
      </c>
      <c r="IL42" s="34">
        <v>0.37</v>
      </c>
      <c r="IM42" s="34">
        <v>25.95</v>
      </c>
      <c r="IN42" s="34">
        <v>15.21</v>
      </c>
      <c r="IO42" s="34">
        <v>8.57</v>
      </c>
      <c r="IP42" s="34">
        <v>0.1</v>
      </c>
      <c r="IQ42" s="34">
        <v>2.0699999999999998</v>
      </c>
      <c r="IR42" s="34">
        <v>0.05</v>
      </c>
      <c r="IS42" s="34">
        <v>1.61</v>
      </c>
      <c r="IT42" s="34">
        <v>7.11</v>
      </c>
      <c r="IU42" s="34">
        <v>8.7200000000000006</v>
      </c>
      <c r="IV42" s="34">
        <v>6.22</v>
      </c>
      <c r="IW42" s="34">
        <v>0.23</v>
      </c>
      <c r="IX42" s="34">
        <v>-1.84</v>
      </c>
      <c r="IY42" s="34">
        <v>-1.47</v>
      </c>
      <c r="IZ42" s="34">
        <v>-0.15</v>
      </c>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2" t="s">
        <v>470</v>
      </c>
      <c r="MH42" s="198" t="s">
        <v>2389</v>
      </c>
      <c r="MI42" s="32" t="s">
        <v>211</v>
      </c>
    </row>
    <row r="43" spans="1:348" ht="15" customHeight="1">
      <c r="A43" s="146" t="str">
        <f>Table1[[#This Row],[Name]]&amp;Table1[[#This Row],[1. Variable: Geographical area subject to climate change physical risk - acute and chronic events]]</f>
        <v>Bankinter, S.A.Total</v>
      </c>
      <c r="B43" s="36" t="s">
        <v>140</v>
      </c>
      <c r="C43" s="58" t="s">
        <v>141</v>
      </c>
      <c r="D43" s="36" t="s">
        <v>175</v>
      </c>
      <c r="E43" s="74">
        <v>44926</v>
      </c>
      <c r="F43" s="33" t="s">
        <v>193</v>
      </c>
      <c r="G43" s="33" t="s">
        <v>191</v>
      </c>
      <c r="H43" s="178" t="s">
        <v>360</v>
      </c>
      <c r="I43" s="31">
        <v>682</v>
      </c>
      <c r="J43" s="31">
        <v>514</v>
      </c>
      <c r="K43" s="31">
        <v>108</v>
      </c>
      <c r="L43" s="31">
        <v>59</v>
      </c>
      <c r="M43" s="31"/>
      <c r="N43" s="31">
        <v>4</v>
      </c>
      <c r="O43" s="31">
        <v>1</v>
      </c>
      <c r="P43" s="31"/>
      <c r="Q43" s="31">
        <v>287</v>
      </c>
      <c r="R43" s="31">
        <v>25</v>
      </c>
      <c r="S43" s="31">
        <v>35</v>
      </c>
      <c r="T43" s="31">
        <v>-17</v>
      </c>
      <c r="U43" s="31">
        <v>1</v>
      </c>
      <c r="V43" s="31">
        <v>15</v>
      </c>
      <c r="W43" s="31">
        <v>110</v>
      </c>
      <c r="X43" s="31">
        <v>106</v>
      </c>
      <c r="Y43" s="31">
        <v>4</v>
      </c>
      <c r="Z43" s="31">
        <v>0</v>
      </c>
      <c r="AA43" s="31"/>
      <c r="AB43" s="31">
        <v>2</v>
      </c>
      <c r="AC43" s="31">
        <v>71</v>
      </c>
      <c r="AD43" s="31"/>
      <c r="AE43" s="31">
        <v>0</v>
      </c>
      <c r="AF43" s="31">
        <v>6</v>
      </c>
      <c r="AG43" s="31">
        <v>2</v>
      </c>
      <c r="AH43" s="31">
        <v>-1</v>
      </c>
      <c r="AI43" s="31">
        <v>0</v>
      </c>
      <c r="AJ43" s="31">
        <v>1</v>
      </c>
      <c r="AK43" s="31">
        <v>5897</v>
      </c>
      <c r="AL43" s="31">
        <v>4940</v>
      </c>
      <c r="AM43" s="31">
        <v>672</v>
      </c>
      <c r="AN43" s="31">
        <v>284</v>
      </c>
      <c r="AO43" s="31">
        <v>2</v>
      </c>
      <c r="AP43" s="31">
        <v>2</v>
      </c>
      <c r="AQ43" s="31">
        <v>4</v>
      </c>
      <c r="AR43" s="31"/>
      <c r="AS43" s="31">
        <v>6</v>
      </c>
      <c r="AT43" s="31">
        <v>242</v>
      </c>
      <c r="AU43" s="31">
        <v>246</v>
      </c>
      <c r="AV43" s="31">
        <v>-117</v>
      </c>
      <c r="AW43" s="31">
        <v>8</v>
      </c>
      <c r="AX43" s="180">
        <v>102</v>
      </c>
      <c r="AY43" s="34">
        <v>1391</v>
      </c>
      <c r="AZ43" s="34">
        <v>549</v>
      </c>
      <c r="BA43" s="34">
        <v>182</v>
      </c>
      <c r="BB43" s="34">
        <v>616</v>
      </c>
      <c r="BC43" s="34">
        <v>45</v>
      </c>
      <c r="BD43" s="34">
        <v>8</v>
      </c>
      <c r="BE43" s="34">
        <v>0</v>
      </c>
      <c r="BF43" s="34"/>
      <c r="BG43" s="34">
        <v>59</v>
      </c>
      <c r="BH43" s="34">
        <v>9</v>
      </c>
      <c r="BI43" s="34">
        <v>5</v>
      </c>
      <c r="BJ43" s="34">
        <v>-6</v>
      </c>
      <c r="BK43" s="34">
        <v>0</v>
      </c>
      <c r="BL43" s="34">
        <v>3</v>
      </c>
      <c r="BM43" s="34">
        <v>218</v>
      </c>
      <c r="BN43" s="34">
        <v>193</v>
      </c>
      <c r="BO43" s="34">
        <v>24</v>
      </c>
      <c r="BP43" s="34">
        <v>1</v>
      </c>
      <c r="BQ43" s="34"/>
      <c r="BR43" s="34">
        <v>3</v>
      </c>
      <c r="BS43" s="34">
        <v>0</v>
      </c>
      <c r="BT43" s="34"/>
      <c r="BU43" s="34">
        <v>78</v>
      </c>
      <c r="BV43" s="34">
        <v>3</v>
      </c>
      <c r="BW43" s="34">
        <v>3</v>
      </c>
      <c r="BX43" s="34">
        <v>-2</v>
      </c>
      <c r="BY43" s="34">
        <v>0</v>
      </c>
      <c r="BZ43" s="34">
        <v>2</v>
      </c>
      <c r="CA43" s="34">
        <v>2764</v>
      </c>
      <c r="CB43" s="34">
        <v>1724</v>
      </c>
      <c r="CC43" s="34">
        <v>355</v>
      </c>
      <c r="CD43" s="34">
        <v>428</v>
      </c>
      <c r="CE43" s="34">
        <v>258</v>
      </c>
      <c r="CF43" s="34">
        <v>7</v>
      </c>
      <c r="CG43" s="34">
        <v>1066</v>
      </c>
      <c r="CH43" s="34"/>
      <c r="CI43" s="34">
        <v>28</v>
      </c>
      <c r="CJ43" s="34">
        <v>135</v>
      </c>
      <c r="CK43" s="34">
        <v>153</v>
      </c>
      <c r="CL43" s="34">
        <v>-76</v>
      </c>
      <c r="CM43" s="34">
        <v>5</v>
      </c>
      <c r="CN43" s="34">
        <v>68</v>
      </c>
      <c r="CO43" s="34">
        <v>5418</v>
      </c>
      <c r="CP43" s="34">
        <v>4629</v>
      </c>
      <c r="CQ43" s="34">
        <v>578</v>
      </c>
      <c r="CR43" s="34">
        <v>206</v>
      </c>
      <c r="CS43" s="34">
        <v>5</v>
      </c>
      <c r="CT43" s="34">
        <v>2</v>
      </c>
      <c r="CU43" s="34">
        <v>22</v>
      </c>
      <c r="CV43" s="34"/>
      <c r="CW43" s="34">
        <v>33</v>
      </c>
      <c r="CX43" s="34">
        <v>277</v>
      </c>
      <c r="CY43" s="34">
        <v>344</v>
      </c>
      <c r="CZ43" s="34">
        <v>-177</v>
      </c>
      <c r="DA43" s="34">
        <v>8</v>
      </c>
      <c r="DB43" s="34">
        <v>161</v>
      </c>
      <c r="DC43" s="34">
        <v>1742</v>
      </c>
      <c r="DD43" s="34">
        <v>1264</v>
      </c>
      <c r="DE43" s="34">
        <v>324</v>
      </c>
      <c r="DF43" s="34">
        <v>153</v>
      </c>
      <c r="DG43" s="34">
        <v>0</v>
      </c>
      <c r="DH43" s="34">
        <v>4</v>
      </c>
      <c r="DI43" s="34">
        <v>4</v>
      </c>
      <c r="DJ43" s="34"/>
      <c r="DK43" s="34">
        <v>4</v>
      </c>
      <c r="DL43" s="34">
        <v>83</v>
      </c>
      <c r="DM43" s="34">
        <v>57</v>
      </c>
      <c r="DN43" s="34">
        <v>-31</v>
      </c>
      <c r="DO43" s="34">
        <v>3</v>
      </c>
      <c r="DP43" s="34">
        <v>27</v>
      </c>
      <c r="DQ43" s="34">
        <v>4413</v>
      </c>
      <c r="DR43" s="34">
        <v>1397</v>
      </c>
      <c r="DS43" s="34">
        <v>1125</v>
      </c>
      <c r="DT43" s="34">
        <v>1781</v>
      </c>
      <c r="DU43" s="34">
        <v>109</v>
      </c>
      <c r="DV43" s="34">
        <v>9</v>
      </c>
      <c r="DW43" s="34">
        <v>28</v>
      </c>
      <c r="DX43" s="34"/>
      <c r="DY43" s="34">
        <v>84</v>
      </c>
      <c r="DZ43" s="34">
        <v>240</v>
      </c>
      <c r="EA43" s="34">
        <v>71</v>
      </c>
      <c r="EB43" s="34">
        <v>-25</v>
      </c>
      <c r="EC43" s="34">
        <v>3</v>
      </c>
      <c r="ED43" s="34">
        <v>20</v>
      </c>
      <c r="EE43" s="34">
        <v>33556</v>
      </c>
      <c r="EF43" s="34">
        <v>746</v>
      </c>
      <c r="EG43" s="34">
        <v>2429</v>
      </c>
      <c r="EH43" s="34">
        <v>11146</v>
      </c>
      <c r="EI43" s="34">
        <v>19235</v>
      </c>
      <c r="EJ43" s="34">
        <v>20.56</v>
      </c>
      <c r="EK43" s="34">
        <v>2</v>
      </c>
      <c r="EL43" s="34"/>
      <c r="EM43" s="34">
        <v>5</v>
      </c>
      <c r="EN43" s="34">
        <v>908</v>
      </c>
      <c r="EO43" s="34">
        <v>481</v>
      </c>
      <c r="EP43" s="34">
        <v>-101</v>
      </c>
      <c r="EQ43" s="34">
        <v>13</v>
      </c>
      <c r="ER43" s="34">
        <v>74</v>
      </c>
      <c r="ES43" s="34">
        <v>5237</v>
      </c>
      <c r="ET43" s="34">
        <v>778</v>
      </c>
      <c r="EU43" s="34">
        <v>1672</v>
      </c>
      <c r="EV43" s="34">
        <v>2505</v>
      </c>
      <c r="EW43" s="34">
        <v>282</v>
      </c>
      <c r="EX43" s="34">
        <v>10.93</v>
      </c>
      <c r="EY43" s="34">
        <v>224</v>
      </c>
      <c r="EZ43" s="34"/>
      <c r="FA43" s="34">
        <v>438</v>
      </c>
      <c r="FB43" s="34">
        <v>350</v>
      </c>
      <c r="FC43" s="34">
        <v>201</v>
      </c>
      <c r="FD43" s="34">
        <v>-64</v>
      </c>
      <c r="FE43" s="34">
        <v>7</v>
      </c>
      <c r="FF43" s="34">
        <v>52</v>
      </c>
      <c r="FG43" s="34">
        <v>115</v>
      </c>
      <c r="FH43" s="34"/>
      <c r="FI43" s="34"/>
      <c r="FJ43" s="34"/>
      <c r="FK43" s="34"/>
      <c r="FL43" s="34"/>
      <c r="FM43" s="34">
        <v>1</v>
      </c>
      <c r="FN43" s="34"/>
      <c r="FO43" s="34">
        <v>11</v>
      </c>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2" t="s">
        <v>471</v>
      </c>
      <c r="MH43" s="32" t="s">
        <v>2352</v>
      </c>
      <c r="MI43" s="32" t="s">
        <v>269</v>
      </c>
      <c r="MJ43" s="28" t="s">
        <v>2376</v>
      </c>
    </row>
    <row r="44" spans="1:348" ht="15" customHeight="1">
      <c r="A44" s="146" t="str">
        <f>Table1[[#This Row],[Name]]&amp;Table1[[#This Row],[1. Variable: Geographical area subject to climate change physical risk - acute and chronic events]]</f>
        <v>Banque et Caisse d´Epargne de l´Etat, LuxembourgLuxembourg</v>
      </c>
      <c r="B44" s="75" t="s">
        <v>133</v>
      </c>
      <c r="C44" s="60" t="s">
        <v>327</v>
      </c>
      <c r="D44" s="36" t="s">
        <v>176</v>
      </c>
      <c r="E44" s="74">
        <v>44926</v>
      </c>
      <c r="F44" s="33" t="s">
        <v>193</v>
      </c>
      <c r="G44" s="33" t="s">
        <v>191</v>
      </c>
      <c r="H44" s="178" t="s">
        <v>2262</v>
      </c>
      <c r="I44" s="31">
        <v>36.5</v>
      </c>
      <c r="J44" s="31"/>
      <c r="K44" s="31"/>
      <c r="L44" s="31"/>
      <c r="M44" s="31"/>
      <c r="N44" s="31"/>
      <c r="O44" s="31"/>
      <c r="P44" s="31"/>
      <c r="Q44" s="31"/>
      <c r="R44" s="31"/>
      <c r="S44" s="31"/>
      <c r="T44" s="31"/>
      <c r="U44" s="31"/>
      <c r="V44" s="31"/>
      <c r="W44" s="31">
        <v>0</v>
      </c>
      <c r="X44" s="31"/>
      <c r="Y44" s="31"/>
      <c r="Z44" s="31"/>
      <c r="AA44" s="31"/>
      <c r="AB44" s="31"/>
      <c r="AC44" s="31"/>
      <c r="AD44" s="31"/>
      <c r="AE44" s="31"/>
      <c r="AF44" s="31"/>
      <c r="AG44" s="31"/>
      <c r="AH44" s="31"/>
      <c r="AI44" s="31"/>
      <c r="AJ44" s="31"/>
      <c r="AK44" s="31">
        <v>339.9</v>
      </c>
      <c r="AL44" s="31"/>
      <c r="AM44" s="31"/>
      <c r="AN44" s="31"/>
      <c r="AO44" s="31"/>
      <c r="AP44" s="31"/>
      <c r="AQ44" s="31"/>
      <c r="AR44" s="31"/>
      <c r="AS44" s="31"/>
      <c r="AT44" s="31"/>
      <c r="AU44" s="31"/>
      <c r="AV44" s="31"/>
      <c r="AW44" s="31"/>
      <c r="AX44" s="180"/>
      <c r="AY44" s="34">
        <v>318.2</v>
      </c>
      <c r="AZ44" s="34"/>
      <c r="BA44" s="34"/>
      <c r="BB44" s="34"/>
      <c r="BC44" s="34"/>
      <c r="BD44" s="34"/>
      <c r="BE44" s="34"/>
      <c r="BF44" s="34"/>
      <c r="BG44" s="34"/>
      <c r="BH44" s="34"/>
      <c r="BI44" s="34"/>
      <c r="BJ44" s="34"/>
      <c r="BK44" s="34"/>
      <c r="BL44" s="34"/>
      <c r="BM44" s="34">
        <v>8.1999999999999993</v>
      </c>
      <c r="BN44" s="34"/>
      <c r="BO44" s="34"/>
      <c r="BP44" s="34"/>
      <c r="BQ44" s="34"/>
      <c r="BR44" s="34"/>
      <c r="BS44" s="34"/>
      <c r="BT44" s="34"/>
      <c r="BU44" s="34"/>
      <c r="BV44" s="34"/>
      <c r="BW44" s="34"/>
      <c r="BX44" s="34"/>
      <c r="BY44" s="34"/>
      <c r="BZ44" s="34"/>
      <c r="CA44" s="34">
        <v>1214.3</v>
      </c>
      <c r="CB44" s="34"/>
      <c r="CC44" s="34"/>
      <c r="CD44" s="34"/>
      <c r="CE44" s="34"/>
      <c r="CF44" s="34"/>
      <c r="CG44" s="34"/>
      <c r="CH44" s="34"/>
      <c r="CI44" s="34"/>
      <c r="CJ44" s="34"/>
      <c r="CK44" s="34"/>
      <c r="CL44" s="34"/>
      <c r="CM44" s="34"/>
      <c r="CN44" s="34"/>
      <c r="CO44" s="34">
        <v>282.39999999999998</v>
      </c>
      <c r="CP44" s="34"/>
      <c r="CQ44" s="34"/>
      <c r="CR44" s="34"/>
      <c r="CS44" s="34"/>
      <c r="CT44" s="34"/>
      <c r="CU44" s="34"/>
      <c r="CV44" s="34"/>
      <c r="CW44" s="34"/>
      <c r="CX44" s="34"/>
      <c r="CY44" s="34"/>
      <c r="CZ44" s="34"/>
      <c r="DA44" s="34"/>
      <c r="DB44" s="34"/>
      <c r="DC44" s="34">
        <v>1476.3</v>
      </c>
      <c r="DD44" s="34"/>
      <c r="DE44" s="34"/>
      <c r="DF44" s="34"/>
      <c r="DG44" s="34"/>
      <c r="DH44" s="34"/>
      <c r="DI44" s="34"/>
      <c r="DJ44" s="34"/>
      <c r="DK44" s="34"/>
      <c r="DL44" s="34"/>
      <c r="DM44" s="34"/>
      <c r="DN44" s="34"/>
      <c r="DO44" s="34"/>
      <c r="DP44" s="34"/>
      <c r="DQ44" s="34">
        <v>1715.6</v>
      </c>
      <c r="DR44" s="34"/>
      <c r="DS44" s="34"/>
      <c r="DT44" s="34"/>
      <c r="DU44" s="34"/>
      <c r="DV44" s="34"/>
      <c r="DW44" s="34"/>
      <c r="DX44" s="34"/>
      <c r="DY44" s="34"/>
      <c r="DZ44" s="34"/>
      <c r="EA44" s="34"/>
      <c r="EB44" s="34"/>
      <c r="EC44" s="34"/>
      <c r="ED44" s="34"/>
      <c r="EE44" s="34">
        <v>17316</v>
      </c>
      <c r="EF44" s="34"/>
      <c r="EG44" s="34"/>
      <c r="EH44" s="34"/>
      <c r="EI44" s="34"/>
      <c r="EJ44" s="34"/>
      <c r="EK44" s="34"/>
      <c r="EL44" s="34"/>
      <c r="EM44" s="34"/>
      <c r="EN44" s="34"/>
      <c r="EO44" s="34"/>
      <c r="EP44" s="34"/>
      <c r="EQ44" s="34"/>
      <c r="ER44" s="34"/>
      <c r="ES44" s="34">
        <v>2177</v>
      </c>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2" t="s">
        <v>2320</v>
      </c>
      <c r="MH44" s="198" t="s">
        <v>2389</v>
      </c>
      <c r="MI44" s="32" t="s">
        <v>291</v>
      </c>
    </row>
    <row r="45" spans="1:348" ht="15" customHeight="1">
      <c r="A45" s="146" t="str">
        <f>Table1[[#This Row],[Name]]&amp;Table1[[#This Row],[1. Variable: Geographical area subject to climate change physical risk - acute and chronic events]]</f>
        <v>Banque et Caisse d´Epargne de l´Etat, LuxembourgRest of the World</v>
      </c>
      <c r="B45" s="36" t="s">
        <v>133</v>
      </c>
      <c r="C45" s="58" t="s">
        <v>327</v>
      </c>
      <c r="D45" s="36" t="s">
        <v>176</v>
      </c>
      <c r="E45" s="74">
        <v>44926</v>
      </c>
      <c r="F45" s="33" t="s">
        <v>193</v>
      </c>
      <c r="G45" s="33" t="s">
        <v>191</v>
      </c>
      <c r="H45" s="178" t="s">
        <v>2254</v>
      </c>
      <c r="I45" s="31">
        <v>6.09</v>
      </c>
      <c r="J45" s="31">
        <v>4.75</v>
      </c>
      <c r="K45" s="31"/>
      <c r="L45" s="31"/>
      <c r="M45" s="31"/>
      <c r="N45" s="31">
        <v>2.7</v>
      </c>
      <c r="O45" s="31">
        <v>1.2</v>
      </c>
      <c r="P45" s="31">
        <v>0.2</v>
      </c>
      <c r="Q45" s="31">
        <v>3.35</v>
      </c>
      <c r="R45" s="31"/>
      <c r="S45" s="31"/>
      <c r="T45" s="31">
        <v>0</v>
      </c>
      <c r="U45" s="31"/>
      <c r="V45" s="31"/>
      <c r="W45" s="31">
        <v>287.52</v>
      </c>
      <c r="X45" s="31">
        <v>139.16</v>
      </c>
      <c r="Y45" s="31">
        <v>37.19</v>
      </c>
      <c r="Z45" s="31"/>
      <c r="AA45" s="31"/>
      <c r="AB45" s="31">
        <v>3.48</v>
      </c>
      <c r="AC45" s="31">
        <v>77.849999999999994</v>
      </c>
      <c r="AD45" s="31">
        <v>36.4</v>
      </c>
      <c r="AE45" s="31">
        <v>62.1</v>
      </c>
      <c r="AF45" s="31"/>
      <c r="AG45" s="31"/>
      <c r="AH45" s="31">
        <v>-0.08</v>
      </c>
      <c r="AI45" s="31"/>
      <c r="AJ45" s="31"/>
      <c r="AK45" s="31">
        <v>1855.1</v>
      </c>
      <c r="AL45" s="31">
        <v>1157.6300000000001</v>
      </c>
      <c r="AM45" s="31">
        <v>259.13</v>
      </c>
      <c r="AN45" s="31"/>
      <c r="AO45" s="31"/>
      <c r="AP45" s="31">
        <v>3.24</v>
      </c>
      <c r="AQ45" s="31">
        <v>456.73</v>
      </c>
      <c r="AR45" s="31">
        <v>200.91</v>
      </c>
      <c r="AS45" s="31">
        <v>759.12</v>
      </c>
      <c r="AT45" s="31">
        <v>32</v>
      </c>
      <c r="AU45" s="31"/>
      <c r="AV45" s="31">
        <v>-1.51</v>
      </c>
      <c r="AW45" s="31">
        <v>-0.39</v>
      </c>
      <c r="AX45" s="180"/>
      <c r="AY45" s="34">
        <v>271.10000000000002</v>
      </c>
      <c r="AZ45" s="34">
        <v>138.66999999999999</v>
      </c>
      <c r="BA45" s="34"/>
      <c r="BB45" s="34"/>
      <c r="BC45" s="34"/>
      <c r="BD45" s="34">
        <v>2.06</v>
      </c>
      <c r="BE45" s="34">
        <v>52.9</v>
      </c>
      <c r="BF45" s="34">
        <v>19.75</v>
      </c>
      <c r="BG45" s="34">
        <v>66.02</v>
      </c>
      <c r="BH45" s="34"/>
      <c r="BI45" s="34"/>
      <c r="BJ45" s="34">
        <v>-0.11</v>
      </c>
      <c r="BK45" s="34"/>
      <c r="BL45" s="34"/>
      <c r="BM45" s="34">
        <v>6.06</v>
      </c>
      <c r="BN45" s="34">
        <v>5.82</v>
      </c>
      <c r="BO45" s="34"/>
      <c r="BP45" s="34"/>
      <c r="BQ45" s="34"/>
      <c r="BR45" s="34">
        <v>3.37</v>
      </c>
      <c r="BS45" s="34">
        <v>1.01</v>
      </c>
      <c r="BT45" s="34">
        <v>0.44</v>
      </c>
      <c r="BU45" s="34">
        <v>4.3600000000000003</v>
      </c>
      <c r="BV45" s="34"/>
      <c r="BW45" s="34"/>
      <c r="BX45" s="34">
        <v>-0.01</v>
      </c>
      <c r="BY45" s="34"/>
      <c r="BZ45" s="34"/>
      <c r="CA45" s="34">
        <v>73.400000000000006</v>
      </c>
      <c r="CB45" s="34">
        <v>24.57</v>
      </c>
      <c r="CC45" s="34">
        <v>3.4</v>
      </c>
      <c r="CD45" s="34"/>
      <c r="CE45" s="34"/>
      <c r="CF45" s="34">
        <v>4.25</v>
      </c>
      <c r="CG45" s="34">
        <v>7.67</v>
      </c>
      <c r="CH45" s="34">
        <v>9.18</v>
      </c>
      <c r="CI45" s="34">
        <v>11.12</v>
      </c>
      <c r="CJ45" s="34"/>
      <c r="CK45" s="34"/>
      <c r="CL45" s="34">
        <v>-0.02</v>
      </c>
      <c r="CM45" s="34"/>
      <c r="CN45" s="34"/>
      <c r="CO45" s="34">
        <v>86.47</v>
      </c>
      <c r="CP45" s="34">
        <v>35.020000000000003</v>
      </c>
      <c r="CQ45" s="34">
        <v>5.92</v>
      </c>
      <c r="CR45" s="34"/>
      <c r="CS45" s="34"/>
      <c r="CT45" s="34">
        <v>4.58</v>
      </c>
      <c r="CU45" s="34">
        <v>6.13</v>
      </c>
      <c r="CV45" s="34">
        <v>4.46</v>
      </c>
      <c r="CW45" s="34">
        <v>30.35</v>
      </c>
      <c r="CX45" s="34"/>
      <c r="CY45" s="34"/>
      <c r="CZ45" s="34">
        <v>-0.03</v>
      </c>
      <c r="DA45" s="34"/>
      <c r="DB45" s="34"/>
      <c r="DC45" s="34">
        <v>177.32</v>
      </c>
      <c r="DD45" s="34">
        <v>34.340000000000003</v>
      </c>
      <c r="DE45" s="34">
        <v>12.84</v>
      </c>
      <c r="DF45" s="34"/>
      <c r="DG45" s="34"/>
      <c r="DH45" s="34">
        <v>3.79</v>
      </c>
      <c r="DI45" s="34">
        <v>18.989999999999998</v>
      </c>
      <c r="DJ45" s="34">
        <v>7.05</v>
      </c>
      <c r="DK45" s="34">
        <v>21.15</v>
      </c>
      <c r="DL45" s="34"/>
      <c r="DM45" s="34"/>
      <c r="DN45" s="34">
        <v>-0.06</v>
      </c>
      <c r="DO45" s="34"/>
      <c r="DP45" s="34"/>
      <c r="DQ45" s="34">
        <v>57.1</v>
      </c>
      <c r="DR45" s="34">
        <v>29.47</v>
      </c>
      <c r="DS45" s="34"/>
      <c r="DT45" s="34"/>
      <c r="DU45" s="34"/>
      <c r="DV45" s="34">
        <v>1.38</v>
      </c>
      <c r="DW45" s="34">
        <v>29.47</v>
      </c>
      <c r="DX45" s="34"/>
      <c r="DY45" s="34"/>
      <c r="DZ45" s="34"/>
      <c r="EA45" s="34"/>
      <c r="EB45" s="34">
        <v>-0.03</v>
      </c>
      <c r="EC45" s="34"/>
      <c r="ED45" s="34"/>
      <c r="EE45" s="34">
        <v>349</v>
      </c>
      <c r="EF45" s="34"/>
      <c r="EG45" s="34"/>
      <c r="EH45" s="34"/>
      <c r="EI45" s="34"/>
      <c r="EJ45" s="34"/>
      <c r="EK45" s="34"/>
      <c r="EL45" s="34"/>
      <c r="EM45" s="34"/>
      <c r="EN45" s="34"/>
      <c r="EO45" s="34"/>
      <c r="EP45" s="34"/>
      <c r="EQ45" s="34"/>
      <c r="ER45" s="34"/>
      <c r="ES45" s="34">
        <v>12</v>
      </c>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2" t="s">
        <v>2320</v>
      </c>
      <c r="MH45" s="198" t="s">
        <v>2389</v>
      </c>
      <c r="MI45" s="32" t="s">
        <v>291</v>
      </c>
    </row>
    <row r="46" spans="1:348" ht="15" customHeight="1">
      <c r="A46" s="146" t="str">
        <f>Table1[[#This Row],[Name]]&amp;Table1[[#This Row],[1. Variable: Geographical area subject to climate change physical risk - acute and chronic events]]</f>
        <v>Banque Internationale à LuxembourgTotal</v>
      </c>
      <c r="B46" s="36" t="s">
        <v>90</v>
      </c>
      <c r="C46" s="58" t="s">
        <v>91</v>
      </c>
      <c r="D46" s="36" t="s">
        <v>176</v>
      </c>
      <c r="E46" s="74">
        <v>44926</v>
      </c>
      <c r="F46" s="33" t="s">
        <v>193</v>
      </c>
      <c r="G46" s="33" t="s">
        <v>190</v>
      </c>
      <c r="H46" s="178" t="s">
        <v>360</v>
      </c>
      <c r="I46" s="31">
        <v>128812</v>
      </c>
      <c r="J46" s="31">
        <v>24708</v>
      </c>
      <c r="K46" s="31">
        <v>24189</v>
      </c>
      <c r="L46" s="31">
        <v>56665</v>
      </c>
      <c r="M46" s="31">
        <v>23250</v>
      </c>
      <c r="N46" s="31"/>
      <c r="O46" s="31"/>
      <c r="P46" s="31"/>
      <c r="Q46" s="31">
        <v>128812</v>
      </c>
      <c r="R46" s="31">
        <v>32203</v>
      </c>
      <c r="S46" s="31">
        <v>180</v>
      </c>
      <c r="T46" s="31">
        <v>425</v>
      </c>
      <c r="U46" s="31">
        <v>103</v>
      </c>
      <c r="V46" s="31">
        <v>180</v>
      </c>
      <c r="W46" s="31">
        <v>2758</v>
      </c>
      <c r="X46" s="31">
        <v>1617</v>
      </c>
      <c r="Y46" s="31">
        <v>88</v>
      </c>
      <c r="Z46" s="31">
        <v>753</v>
      </c>
      <c r="AA46" s="31">
        <v>299</v>
      </c>
      <c r="AB46" s="31"/>
      <c r="AC46" s="31"/>
      <c r="AD46" s="31"/>
      <c r="AE46" s="31">
        <v>2758</v>
      </c>
      <c r="AF46" s="31">
        <v>662</v>
      </c>
      <c r="AG46" s="31">
        <v>15</v>
      </c>
      <c r="AH46" s="31">
        <v>17</v>
      </c>
      <c r="AI46" s="31">
        <v>0.1</v>
      </c>
      <c r="AJ46" s="31">
        <v>15</v>
      </c>
      <c r="AK46" s="31">
        <v>775542</v>
      </c>
      <c r="AL46" s="31">
        <v>575328</v>
      </c>
      <c r="AM46" s="31">
        <v>89199</v>
      </c>
      <c r="AN46" s="31">
        <v>68575</v>
      </c>
      <c r="AO46" s="31">
        <v>42440</v>
      </c>
      <c r="AP46" s="31"/>
      <c r="AQ46" s="31"/>
      <c r="AR46" s="31"/>
      <c r="AS46" s="31">
        <v>775542</v>
      </c>
      <c r="AT46" s="31">
        <v>50410</v>
      </c>
      <c r="AU46" s="31">
        <v>8066</v>
      </c>
      <c r="AV46" s="31">
        <v>6359</v>
      </c>
      <c r="AW46" s="31">
        <v>543</v>
      </c>
      <c r="AX46" s="31">
        <v>2257</v>
      </c>
      <c r="AY46" s="34">
        <v>185170</v>
      </c>
      <c r="AZ46" s="34">
        <v>36948</v>
      </c>
      <c r="BA46" s="34">
        <v>49821</v>
      </c>
      <c r="BB46" s="34">
        <v>90909</v>
      </c>
      <c r="BC46" s="34">
        <v>7492</v>
      </c>
      <c r="BD46" s="34"/>
      <c r="BE46" s="34"/>
      <c r="BF46" s="34"/>
      <c r="BG46" s="34">
        <v>185170</v>
      </c>
      <c r="BH46" s="34">
        <v>33331</v>
      </c>
      <c r="BI46" s="34">
        <v>30146</v>
      </c>
      <c r="BJ46" s="34">
        <v>25572</v>
      </c>
      <c r="BK46" s="34">
        <v>370</v>
      </c>
      <c r="BL46" s="34">
        <v>24350</v>
      </c>
      <c r="BM46" s="34">
        <v>42571</v>
      </c>
      <c r="BN46" s="34">
        <v>38190</v>
      </c>
      <c r="BO46" s="34">
        <v>127</v>
      </c>
      <c r="BP46" s="34">
        <v>292</v>
      </c>
      <c r="BQ46" s="34">
        <v>3963</v>
      </c>
      <c r="BR46" s="34"/>
      <c r="BS46" s="34"/>
      <c r="BT46" s="34"/>
      <c r="BU46" s="34">
        <v>42571</v>
      </c>
      <c r="BV46" s="34">
        <v>170</v>
      </c>
      <c r="BW46" s="34">
        <v>0</v>
      </c>
      <c r="BX46" s="34">
        <v>664</v>
      </c>
      <c r="BY46" s="34">
        <v>4</v>
      </c>
      <c r="BZ46" s="34">
        <v>0</v>
      </c>
      <c r="CA46" s="34">
        <v>1444865</v>
      </c>
      <c r="CB46" s="34">
        <v>944256</v>
      </c>
      <c r="CC46" s="34">
        <v>161076</v>
      </c>
      <c r="CD46" s="34">
        <v>232116</v>
      </c>
      <c r="CE46" s="34">
        <v>107417</v>
      </c>
      <c r="CF46" s="34"/>
      <c r="CG46" s="34"/>
      <c r="CH46" s="34"/>
      <c r="CI46" s="34">
        <v>1444865</v>
      </c>
      <c r="CJ46" s="34">
        <v>187832</v>
      </c>
      <c r="CK46" s="34">
        <v>6502</v>
      </c>
      <c r="CL46" s="34">
        <v>18783</v>
      </c>
      <c r="CM46" s="34">
        <v>3612</v>
      </c>
      <c r="CN46" s="34">
        <v>6502</v>
      </c>
      <c r="CO46" s="34">
        <v>580374</v>
      </c>
      <c r="CP46" s="34">
        <v>334207</v>
      </c>
      <c r="CQ46" s="34">
        <v>47887</v>
      </c>
      <c r="CR46" s="34">
        <v>107030</v>
      </c>
      <c r="CS46" s="34">
        <v>91250</v>
      </c>
      <c r="CT46" s="34"/>
      <c r="CU46" s="34"/>
      <c r="CV46" s="34"/>
      <c r="CW46" s="34">
        <v>580374</v>
      </c>
      <c r="CX46" s="34">
        <v>81252</v>
      </c>
      <c r="CY46" s="34">
        <v>12304</v>
      </c>
      <c r="CZ46" s="34">
        <v>12710</v>
      </c>
      <c r="DA46" s="34">
        <v>1103</v>
      </c>
      <c r="DB46" s="34">
        <v>9982</v>
      </c>
      <c r="DC46" s="34">
        <v>505926</v>
      </c>
      <c r="DD46" s="34">
        <v>80564</v>
      </c>
      <c r="DE46" s="34">
        <v>101500</v>
      </c>
      <c r="DF46" s="34">
        <v>26981</v>
      </c>
      <c r="DG46" s="34">
        <v>296881</v>
      </c>
      <c r="DH46" s="34"/>
      <c r="DI46" s="34"/>
      <c r="DJ46" s="34"/>
      <c r="DK46" s="34">
        <v>505926</v>
      </c>
      <c r="DL46" s="34">
        <v>30356</v>
      </c>
      <c r="DM46" s="34">
        <v>8348</v>
      </c>
      <c r="DN46" s="34">
        <v>5717</v>
      </c>
      <c r="DO46" s="34">
        <v>101</v>
      </c>
      <c r="DP46" s="34">
        <v>4452</v>
      </c>
      <c r="DQ46" s="34">
        <v>2611736</v>
      </c>
      <c r="DR46" s="34">
        <v>1242341</v>
      </c>
      <c r="DS46" s="34">
        <v>434589</v>
      </c>
      <c r="DT46" s="34">
        <v>787828</v>
      </c>
      <c r="DU46" s="34">
        <v>146978</v>
      </c>
      <c r="DV46" s="34"/>
      <c r="DW46" s="34"/>
      <c r="DX46" s="34"/>
      <c r="DY46" s="34">
        <v>2611736</v>
      </c>
      <c r="DZ46" s="34">
        <v>391760</v>
      </c>
      <c r="EA46" s="34">
        <v>67644</v>
      </c>
      <c r="EB46" s="34">
        <v>60331</v>
      </c>
      <c r="EC46" s="34">
        <v>11230</v>
      </c>
      <c r="ED46" s="34">
        <v>30296</v>
      </c>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2" t="s">
        <v>472</v>
      </c>
      <c r="MH46" s="198" t="s">
        <v>2389</v>
      </c>
      <c r="MI46" s="32" t="s">
        <v>184</v>
      </c>
      <c r="MJ46" s="28" t="s">
        <v>2396</v>
      </c>
    </row>
    <row r="47" spans="1:348" ht="15" customHeight="1">
      <c r="A47" s="146" t="str">
        <f>Table1[[#This Row],[Name]]&amp;Table1[[#This Row],[1. Variable: Geographical area subject to climate change physical risk - acute and chronic events]]</f>
        <v>Barclays Bank Ireland plcEMEA and North America</v>
      </c>
      <c r="B47" s="36" t="s">
        <v>145</v>
      </c>
      <c r="C47" s="58" t="s">
        <v>146</v>
      </c>
      <c r="D47" s="36" t="s">
        <v>169</v>
      </c>
      <c r="E47" s="74">
        <v>44926</v>
      </c>
      <c r="F47" s="33" t="s">
        <v>193</v>
      </c>
      <c r="G47" s="33" t="s">
        <v>191</v>
      </c>
      <c r="H47" s="178" t="s">
        <v>2263</v>
      </c>
      <c r="I47" s="31"/>
      <c r="J47" s="31"/>
      <c r="K47" s="31"/>
      <c r="L47" s="31"/>
      <c r="M47" s="31"/>
      <c r="N47" s="31"/>
      <c r="O47" s="31"/>
      <c r="P47" s="31"/>
      <c r="Q47" s="31"/>
      <c r="R47" s="31"/>
      <c r="S47" s="31"/>
      <c r="T47" s="31"/>
      <c r="U47" s="31"/>
      <c r="V47" s="31"/>
      <c r="W47" s="31">
        <v>164</v>
      </c>
      <c r="X47" s="31">
        <v>36</v>
      </c>
      <c r="Y47" s="31">
        <v>1</v>
      </c>
      <c r="Z47" s="31"/>
      <c r="AA47" s="31"/>
      <c r="AB47" s="31">
        <v>1</v>
      </c>
      <c r="AC47" s="31">
        <v>31</v>
      </c>
      <c r="AD47" s="31">
        <v>6</v>
      </c>
      <c r="AE47" s="31">
        <v>1</v>
      </c>
      <c r="AF47" s="31">
        <v>4</v>
      </c>
      <c r="AG47" s="31"/>
      <c r="AH47" s="31"/>
      <c r="AI47" s="31"/>
      <c r="AJ47" s="31"/>
      <c r="AK47" s="31">
        <v>686</v>
      </c>
      <c r="AL47" s="31">
        <v>95</v>
      </c>
      <c r="AM47" s="31">
        <v>11</v>
      </c>
      <c r="AN47" s="31"/>
      <c r="AO47" s="31"/>
      <c r="AP47" s="31">
        <v>3</v>
      </c>
      <c r="AQ47" s="31">
        <v>69</v>
      </c>
      <c r="AR47" s="31">
        <v>34</v>
      </c>
      <c r="AS47" s="31">
        <v>3</v>
      </c>
      <c r="AT47" s="31">
        <v>15</v>
      </c>
      <c r="AU47" s="31">
        <v>9</v>
      </c>
      <c r="AV47" s="31">
        <v>-6</v>
      </c>
      <c r="AW47" s="31">
        <v>-1</v>
      </c>
      <c r="AX47" s="180">
        <v>-4</v>
      </c>
      <c r="AY47" s="34">
        <v>283</v>
      </c>
      <c r="AZ47" s="34">
        <v>54</v>
      </c>
      <c r="BA47" s="34">
        <v>6</v>
      </c>
      <c r="BB47" s="34"/>
      <c r="BC47" s="34"/>
      <c r="BD47" s="34">
        <v>2</v>
      </c>
      <c r="BE47" s="34">
        <v>27</v>
      </c>
      <c r="BF47" s="34">
        <v>21</v>
      </c>
      <c r="BG47" s="34">
        <v>13</v>
      </c>
      <c r="BH47" s="34"/>
      <c r="BI47" s="34"/>
      <c r="BJ47" s="34"/>
      <c r="BK47" s="34"/>
      <c r="BL47" s="34"/>
      <c r="BM47" s="34"/>
      <c r="BN47" s="34"/>
      <c r="BO47" s="34"/>
      <c r="BP47" s="34"/>
      <c r="BQ47" s="34"/>
      <c r="BR47" s="34"/>
      <c r="BS47" s="34"/>
      <c r="BT47" s="34"/>
      <c r="BU47" s="34"/>
      <c r="BV47" s="34"/>
      <c r="BW47" s="34"/>
      <c r="BX47" s="34"/>
      <c r="BY47" s="34"/>
      <c r="BZ47" s="34"/>
      <c r="CA47" s="34">
        <v>118</v>
      </c>
      <c r="CB47" s="34">
        <v>19</v>
      </c>
      <c r="CC47" s="34">
        <v>6</v>
      </c>
      <c r="CD47" s="34"/>
      <c r="CE47" s="34"/>
      <c r="CF47" s="34">
        <v>5</v>
      </c>
      <c r="CG47" s="34">
        <v>18</v>
      </c>
      <c r="CH47" s="34">
        <v>5</v>
      </c>
      <c r="CI47" s="34">
        <v>2</v>
      </c>
      <c r="CJ47" s="34"/>
      <c r="CK47" s="34"/>
      <c r="CL47" s="34"/>
      <c r="CM47" s="34"/>
      <c r="CN47" s="34"/>
      <c r="CO47" s="34">
        <v>508</v>
      </c>
      <c r="CP47" s="34">
        <v>92</v>
      </c>
      <c r="CQ47" s="34">
        <v>3</v>
      </c>
      <c r="CR47" s="34"/>
      <c r="CS47" s="34"/>
      <c r="CT47" s="34">
        <v>2</v>
      </c>
      <c r="CU47" s="34">
        <v>66</v>
      </c>
      <c r="CV47" s="34">
        <v>28</v>
      </c>
      <c r="CW47" s="34">
        <v>2</v>
      </c>
      <c r="CX47" s="34">
        <v>30</v>
      </c>
      <c r="CY47" s="34">
        <v>4</v>
      </c>
      <c r="CZ47" s="34">
        <v>-4</v>
      </c>
      <c r="DA47" s="34">
        <v>-1</v>
      </c>
      <c r="DB47" s="34">
        <v>-2</v>
      </c>
      <c r="DC47" s="34">
        <v>406</v>
      </c>
      <c r="DD47" s="34">
        <v>63</v>
      </c>
      <c r="DE47" s="34"/>
      <c r="DF47" s="34"/>
      <c r="DG47" s="34"/>
      <c r="DH47" s="34">
        <v>1</v>
      </c>
      <c r="DI47" s="34">
        <v>30</v>
      </c>
      <c r="DJ47" s="34">
        <v>30</v>
      </c>
      <c r="DK47" s="34">
        <v>3</v>
      </c>
      <c r="DL47" s="34"/>
      <c r="DM47" s="34"/>
      <c r="DN47" s="34"/>
      <c r="DO47" s="34"/>
      <c r="DP47" s="34"/>
      <c r="DQ47" s="34">
        <v>200</v>
      </c>
      <c r="DR47" s="34">
        <v>46</v>
      </c>
      <c r="DS47" s="34"/>
      <c r="DT47" s="34"/>
      <c r="DU47" s="34"/>
      <c r="DV47" s="34">
        <v>2</v>
      </c>
      <c r="DW47" s="34">
        <v>13</v>
      </c>
      <c r="DX47" s="34">
        <v>21</v>
      </c>
      <c r="DY47" s="34">
        <v>12</v>
      </c>
      <c r="DZ47" s="34">
        <v>17</v>
      </c>
      <c r="EA47" s="34">
        <v>3</v>
      </c>
      <c r="EB47" s="34">
        <v>-2</v>
      </c>
      <c r="EC47" s="34"/>
      <c r="ED47" s="34">
        <v>-2</v>
      </c>
      <c r="EE47" s="34">
        <v>4963</v>
      </c>
      <c r="EF47" s="34">
        <v>64</v>
      </c>
      <c r="EG47" s="34">
        <v>108</v>
      </c>
      <c r="EH47" s="34">
        <v>454</v>
      </c>
      <c r="EI47" s="34">
        <v>74</v>
      </c>
      <c r="EJ47" s="34">
        <v>14</v>
      </c>
      <c r="EK47" s="34">
        <v>504</v>
      </c>
      <c r="EL47" s="34">
        <v>181</v>
      </c>
      <c r="EM47" s="34">
        <v>14</v>
      </c>
      <c r="EN47" s="34">
        <v>37</v>
      </c>
      <c r="EO47" s="34">
        <v>38</v>
      </c>
      <c r="EP47" s="34">
        <v>-16</v>
      </c>
      <c r="EQ47" s="34">
        <v>-4</v>
      </c>
      <c r="ER47" s="34">
        <v>-12</v>
      </c>
      <c r="ES47" s="34">
        <v>170</v>
      </c>
      <c r="ET47" s="34">
        <v>57</v>
      </c>
      <c r="EU47" s="34"/>
      <c r="EV47" s="34"/>
      <c r="EW47" s="34"/>
      <c r="EX47" s="34">
        <v>3</v>
      </c>
      <c r="EY47" s="34">
        <v>10</v>
      </c>
      <c r="EZ47" s="34">
        <v>29</v>
      </c>
      <c r="FA47" s="34">
        <v>17</v>
      </c>
      <c r="FB47" s="34">
        <v>19</v>
      </c>
      <c r="FC47" s="34">
        <v>1</v>
      </c>
      <c r="FD47" s="34">
        <v>-1</v>
      </c>
      <c r="FE47" s="34"/>
      <c r="FF47" s="34">
        <v>-1</v>
      </c>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2" t="s">
        <v>473</v>
      </c>
      <c r="MH47" s="198" t="s">
        <v>2389</v>
      </c>
      <c r="MI47" s="32" t="s">
        <v>284</v>
      </c>
    </row>
    <row r="48" spans="1:348" ht="15" customHeight="1">
      <c r="A48" s="146" t="str">
        <f>Table1[[#This Row],[Name]]&amp;Table1[[#This Row],[1. Variable: Geographical area subject to climate change physical risk - acute and chronic events]]</f>
        <v>BAWAG Group AGTotal</v>
      </c>
      <c r="B48" s="36" t="s">
        <v>30</v>
      </c>
      <c r="C48" s="58" t="s">
        <v>31</v>
      </c>
      <c r="D48" s="36" t="s">
        <v>174</v>
      </c>
      <c r="E48" s="74">
        <v>44926</v>
      </c>
      <c r="F48" s="33" t="s">
        <v>193</v>
      </c>
      <c r="G48" s="33" t="s">
        <v>191</v>
      </c>
      <c r="H48" s="178" t="s">
        <v>360</v>
      </c>
      <c r="I48" s="31">
        <v>2</v>
      </c>
      <c r="J48" s="31">
        <v>1</v>
      </c>
      <c r="K48" s="31"/>
      <c r="L48" s="31">
        <v>1</v>
      </c>
      <c r="M48" s="31"/>
      <c r="N48" s="31">
        <v>1.4380078360753483</v>
      </c>
      <c r="O48" s="31"/>
      <c r="P48" s="31"/>
      <c r="Q48" s="31"/>
      <c r="R48" s="31">
        <v>1</v>
      </c>
      <c r="S48" s="31"/>
      <c r="T48" s="31"/>
      <c r="U48" s="31"/>
      <c r="V48" s="31"/>
      <c r="W48" s="31">
        <v>1</v>
      </c>
      <c r="X48" s="31">
        <v>1</v>
      </c>
      <c r="Y48" s="31"/>
      <c r="Z48" s="31"/>
      <c r="AA48" s="31"/>
      <c r="AB48" s="31">
        <v>0.60208999758675152</v>
      </c>
      <c r="AC48" s="31"/>
      <c r="AD48" s="31"/>
      <c r="AE48" s="31"/>
      <c r="AF48" s="31"/>
      <c r="AG48" s="31"/>
      <c r="AH48" s="31"/>
      <c r="AI48" s="31"/>
      <c r="AJ48" s="31"/>
      <c r="AK48" s="31">
        <v>746</v>
      </c>
      <c r="AL48" s="31">
        <v>729</v>
      </c>
      <c r="AM48" s="31">
        <v>15</v>
      </c>
      <c r="AN48" s="31">
        <v>1</v>
      </c>
      <c r="AO48" s="31"/>
      <c r="AP48" s="31">
        <v>1.4790787167175647</v>
      </c>
      <c r="AQ48" s="31">
        <v>101</v>
      </c>
      <c r="AR48" s="31"/>
      <c r="AS48" s="31"/>
      <c r="AT48" s="31">
        <v>109</v>
      </c>
      <c r="AU48" s="31">
        <v>14</v>
      </c>
      <c r="AV48" s="31">
        <v>-24</v>
      </c>
      <c r="AW48" s="31">
        <v>-14</v>
      </c>
      <c r="AX48" s="180">
        <v>-8</v>
      </c>
      <c r="AY48" s="34">
        <v>175</v>
      </c>
      <c r="AZ48" s="34">
        <v>105</v>
      </c>
      <c r="BA48" s="34">
        <v>34</v>
      </c>
      <c r="BB48" s="34">
        <v>34</v>
      </c>
      <c r="BC48" s="34">
        <v>2</v>
      </c>
      <c r="BD48" s="34">
        <v>4.532222185281074</v>
      </c>
      <c r="BE48" s="34"/>
      <c r="BF48" s="34"/>
      <c r="BG48" s="34"/>
      <c r="BH48" s="34">
        <v>2</v>
      </c>
      <c r="BI48" s="34"/>
      <c r="BJ48" s="34"/>
      <c r="BK48" s="34"/>
      <c r="BL48" s="34"/>
      <c r="BM48" s="34">
        <v>465</v>
      </c>
      <c r="BN48" s="34">
        <v>182</v>
      </c>
      <c r="BO48" s="34">
        <v>67</v>
      </c>
      <c r="BP48" s="34">
        <v>125</v>
      </c>
      <c r="BQ48" s="34">
        <v>91</v>
      </c>
      <c r="BR48" s="34">
        <v>6.305229018471163</v>
      </c>
      <c r="BS48" s="34"/>
      <c r="BT48" s="34"/>
      <c r="BU48" s="34"/>
      <c r="BV48" s="34">
        <v>2</v>
      </c>
      <c r="BW48" s="34"/>
      <c r="BX48" s="34"/>
      <c r="BY48" s="34"/>
      <c r="BZ48" s="34"/>
      <c r="CA48" s="34">
        <v>139</v>
      </c>
      <c r="CB48" s="34">
        <v>115</v>
      </c>
      <c r="CC48" s="34">
        <v>4</v>
      </c>
      <c r="CD48" s="34">
        <v>16</v>
      </c>
      <c r="CE48" s="34">
        <v>3</v>
      </c>
      <c r="CF48" s="34">
        <v>1.5592242545521495</v>
      </c>
      <c r="CG48" s="34">
        <v>28</v>
      </c>
      <c r="CH48" s="34">
        <v>4</v>
      </c>
      <c r="CI48" s="34">
        <v>2</v>
      </c>
      <c r="CJ48" s="34">
        <v>9</v>
      </c>
      <c r="CK48" s="34">
        <v>26</v>
      </c>
      <c r="CL48" s="34">
        <v>-11</v>
      </c>
      <c r="CM48" s="34"/>
      <c r="CN48" s="34">
        <v>-10</v>
      </c>
      <c r="CO48" s="34">
        <v>424</v>
      </c>
      <c r="CP48" s="34">
        <v>399</v>
      </c>
      <c r="CQ48" s="34">
        <v>11</v>
      </c>
      <c r="CR48" s="34">
        <v>7</v>
      </c>
      <c r="CS48" s="34">
        <v>6</v>
      </c>
      <c r="CT48" s="34">
        <v>1.2557361066939965</v>
      </c>
      <c r="CU48" s="34">
        <v>1</v>
      </c>
      <c r="CV48" s="34">
        <v>2</v>
      </c>
      <c r="CW48" s="34"/>
      <c r="CX48" s="34">
        <v>23</v>
      </c>
      <c r="CY48" s="34">
        <v>18</v>
      </c>
      <c r="CZ48" s="34">
        <v>-10</v>
      </c>
      <c r="DA48" s="34">
        <v>-1</v>
      </c>
      <c r="DB48" s="34">
        <v>-9</v>
      </c>
      <c r="DC48" s="34">
        <v>100</v>
      </c>
      <c r="DD48" s="34">
        <v>76</v>
      </c>
      <c r="DE48" s="34">
        <v>11</v>
      </c>
      <c r="DF48" s="34">
        <v>12</v>
      </c>
      <c r="DG48" s="34"/>
      <c r="DH48" s="34">
        <v>1.3882981476289999</v>
      </c>
      <c r="DI48" s="34"/>
      <c r="DJ48" s="34">
        <v>1</v>
      </c>
      <c r="DK48" s="34"/>
      <c r="DL48" s="34">
        <v>3</v>
      </c>
      <c r="DM48" s="34">
        <v>1</v>
      </c>
      <c r="DN48" s="34">
        <v>-1</v>
      </c>
      <c r="DO48" s="34"/>
      <c r="DP48" s="34">
        <v>-1</v>
      </c>
      <c r="DQ48" s="34">
        <v>3258</v>
      </c>
      <c r="DR48" s="34">
        <v>2112</v>
      </c>
      <c r="DS48" s="34">
        <v>238</v>
      </c>
      <c r="DT48" s="34">
        <v>480</v>
      </c>
      <c r="DU48" s="34">
        <v>427</v>
      </c>
      <c r="DV48" s="34">
        <v>4.7281588590754602</v>
      </c>
      <c r="DW48" s="34">
        <v>4</v>
      </c>
      <c r="DX48" s="34">
        <v>65</v>
      </c>
      <c r="DY48" s="34"/>
      <c r="DZ48" s="34">
        <v>223</v>
      </c>
      <c r="EA48" s="34">
        <v>6</v>
      </c>
      <c r="EB48" s="34">
        <v>-16</v>
      </c>
      <c r="EC48" s="34">
        <v>-13</v>
      </c>
      <c r="ED48" s="34">
        <v>-2</v>
      </c>
      <c r="EE48" s="34">
        <v>14856</v>
      </c>
      <c r="EF48" s="34">
        <v>1015</v>
      </c>
      <c r="EG48" s="34">
        <v>1078</v>
      </c>
      <c r="EH48" s="34">
        <v>2344</v>
      </c>
      <c r="EI48" s="34">
        <v>10419</v>
      </c>
      <c r="EJ48" s="34">
        <v>20.944979373289971</v>
      </c>
      <c r="EK48" s="34">
        <v>2072</v>
      </c>
      <c r="EL48" s="34">
        <v>263</v>
      </c>
      <c r="EM48" s="34">
        <v>4</v>
      </c>
      <c r="EN48" s="34">
        <v>537</v>
      </c>
      <c r="EO48" s="34">
        <v>92</v>
      </c>
      <c r="EP48" s="34">
        <v>-44</v>
      </c>
      <c r="EQ48" s="34">
        <v>-20</v>
      </c>
      <c r="ER48" s="34">
        <v>-21</v>
      </c>
      <c r="ES48" s="34">
        <v>1809</v>
      </c>
      <c r="ET48" s="34">
        <v>1324</v>
      </c>
      <c r="EU48" s="34">
        <v>126</v>
      </c>
      <c r="EV48" s="34">
        <v>212</v>
      </c>
      <c r="EW48" s="34">
        <v>147</v>
      </c>
      <c r="EX48" s="34">
        <v>3.8559284031702701</v>
      </c>
      <c r="EY48" s="34">
        <v>160</v>
      </c>
      <c r="EZ48" s="34">
        <v>4</v>
      </c>
      <c r="FA48" s="34"/>
      <c r="FB48" s="34">
        <v>210</v>
      </c>
      <c r="FC48" s="34">
        <v>9</v>
      </c>
      <c r="FD48" s="34">
        <v>-16</v>
      </c>
      <c r="FE48" s="34">
        <v>-12</v>
      </c>
      <c r="FF48" s="34">
        <v>-3</v>
      </c>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2" t="s">
        <v>474</v>
      </c>
      <c r="MH48" s="32" t="s">
        <v>2321</v>
      </c>
      <c r="MI48" s="32" t="s">
        <v>256</v>
      </c>
    </row>
    <row r="49" spans="1:347" ht="15" customHeight="1">
      <c r="A49" s="146" t="str">
        <f>Table1[[#This Row],[Name]]&amp;Table1[[#This Row],[1. Variable: Geographical area subject to climate change physical risk - acute and chronic events]]</f>
        <v>Bayerische LandesbankTotal</v>
      </c>
      <c r="B49" s="75" t="s">
        <v>138</v>
      </c>
      <c r="C49" s="60" t="s">
        <v>139</v>
      </c>
      <c r="D49" s="36" t="s">
        <v>162</v>
      </c>
      <c r="E49" s="74">
        <v>44926</v>
      </c>
      <c r="F49" s="33" t="s">
        <v>193</v>
      </c>
      <c r="G49" s="33" t="s">
        <v>191</v>
      </c>
      <c r="H49" s="178" t="s">
        <v>360</v>
      </c>
      <c r="I49" s="31">
        <v>2129</v>
      </c>
      <c r="J49" s="31">
        <v>45</v>
      </c>
      <c r="K49" s="31">
        <v>11</v>
      </c>
      <c r="L49" s="31">
        <v>40</v>
      </c>
      <c r="M49" s="31">
        <v>84</v>
      </c>
      <c r="N49" s="31">
        <v>16.77</v>
      </c>
      <c r="O49" s="31">
        <v>34</v>
      </c>
      <c r="P49" s="31">
        <v>112</v>
      </c>
      <c r="Q49" s="31">
        <v>34</v>
      </c>
      <c r="R49" s="31">
        <v>7</v>
      </c>
      <c r="S49" s="31">
        <v>1</v>
      </c>
      <c r="T49" s="31"/>
      <c r="U49" s="31"/>
      <c r="V49" s="31"/>
      <c r="W49" s="31">
        <v>270</v>
      </c>
      <c r="X49" s="31">
        <v>28</v>
      </c>
      <c r="Y49" s="31">
        <v>2</v>
      </c>
      <c r="Z49" s="31"/>
      <c r="AA49" s="31"/>
      <c r="AB49" s="31">
        <v>1.62</v>
      </c>
      <c r="AC49" s="31"/>
      <c r="AD49" s="31">
        <v>10</v>
      </c>
      <c r="AE49" s="31">
        <v>19</v>
      </c>
      <c r="AF49" s="31">
        <v>13</v>
      </c>
      <c r="AG49" s="31"/>
      <c r="AH49" s="31"/>
      <c r="AI49" s="31"/>
      <c r="AJ49" s="31"/>
      <c r="AK49" s="31">
        <v>6261</v>
      </c>
      <c r="AL49" s="31">
        <v>1059</v>
      </c>
      <c r="AM49" s="31">
        <v>312</v>
      </c>
      <c r="AN49" s="31">
        <v>235</v>
      </c>
      <c r="AO49" s="31">
        <v>23</v>
      </c>
      <c r="AP49" s="31">
        <v>7.11</v>
      </c>
      <c r="AQ49" s="31">
        <v>36</v>
      </c>
      <c r="AR49" s="31">
        <v>880</v>
      </c>
      <c r="AS49" s="31">
        <v>712</v>
      </c>
      <c r="AT49" s="31">
        <v>751</v>
      </c>
      <c r="AU49" s="31">
        <v>194</v>
      </c>
      <c r="AV49" s="31">
        <v>-147</v>
      </c>
      <c r="AW49" s="31">
        <v>-27</v>
      </c>
      <c r="AX49" s="180">
        <v>-116</v>
      </c>
      <c r="AY49" s="34">
        <v>20477</v>
      </c>
      <c r="AZ49" s="34">
        <v>2785</v>
      </c>
      <c r="BA49" s="34">
        <v>5239</v>
      </c>
      <c r="BB49" s="34">
        <v>8512</v>
      </c>
      <c r="BC49" s="34">
        <v>399</v>
      </c>
      <c r="BD49" s="34">
        <v>16.25</v>
      </c>
      <c r="BE49" s="34">
        <v>230</v>
      </c>
      <c r="BF49" s="34">
        <v>15.489000000000001</v>
      </c>
      <c r="BG49" s="34">
        <v>1.2150000000000001</v>
      </c>
      <c r="BH49" s="34">
        <v>895</v>
      </c>
      <c r="BI49" s="34">
        <v>182</v>
      </c>
      <c r="BJ49" s="34">
        <v>-147</v>
      </c>
      <c r="BK49" s="34">
        <v>-27</v>
      </c>
      <c r="BL49" s="34">
        <v>-64</v>
      </c>
      <c r="BM49" s="34">
        <v>6150</v>
      </c>
      <c r="BN49" s="34">
        <v>66</v>
      </c>
      <c r="BO49" s="34">
        <v>57</v>
      </c>
      <c r="BP49" s="34">
        <v>204</v>
      </c>
      <c r="BQ49" s="34">
        <v>388</v>
      </c>
      <c r="BR49" s="34">
        <v>21.96</v>
      </c>
      <c r="BS49" s="34"/>
      <c r="BT49" s="34">
        <v>690</v>
      </c>
      <c r="BU49" s="34">
        <v>25</v>
      </c>
      <c r="BV49" s="34">
        <v>11</v>
      </c>
      <c r="BW49" s="34">
        <v>18</v>
      </c>
      <c r="BX49" s="34">
        <v>-6</v>
      </c>
      <c r="BY49" s="34"/>
      <c r="BZ49" s="34">
        <v>-6</v>
      </c>
      <c r="CA49" s="34">
        <v>1976</v>
      </c>
      <c r="CB49" s="34">
        <v>434</v>
      </c>
      <c r="CC49" s="34">
        <v>50</v>
      </c>
      <c r="CD49" s="34">
        <v>28</v>
      </c>
      <c r="CE49" s="34">
        <v>35</v>
      </c>
      <c r="CF49" s="34">
        <v>26.02</v>
      </c>
      <c r="CG49" s="34">
        <v>94</v>
      </c>
      <c r="CH49" s="34">
        <v>309</v>
      </c>
      <c r="CI49" s="34">
        <v>143</v>
      </c>
      <c r="CJ49" s="34">
        <v>110</v>
      </c>
      <c r="CK49" s="34">
        <v>19</v>
      </c>
      <c r="CL49" s="34">
        <v>-22</v>
      </c>
      <c r="CM49" s="34">
        <v>-1</v>
      </c>
      <c r="CN49" s="34">
        <v>-19</v>
      </c>
      <c r="CO49" s="34">
        <v>1424</v>
      </c>
      <c r="CP49" s="34">
        <v>318</v>
      </c>
      <c r="CQ49" s="34">
        <v>17</v>
      </c>
      <c r="CR49" s="34">
        <v>13</v>
      </c>
      <c r="CS49" s="34">
        <v>4</v>
      </c>
      <c r="CT49" s="34">
        <v>2.23</v>
      </c>
      <c r="CU49" s="34"/>
      <c r="CV49" s="34">
        <v>304</v>
      </c>
      <c r="CW49" s="34">
        <v>48</v>
      </c>
      <c r="CX49" s="34">
        <v>188</v>
      </c>
      <c r="CY49" s="34">
        <v>16</v>
      </c>
      <c r="CZ49" s="34">
        <v>-16</v>
      </c>
      <c r="DA49" s="34"/>
      <c r="DB49" s="34">
        <v>-16</v>
      </c>
      <c r="DC49" s="34">
        <v>4820</v>
      </c>
      <c r="DD49" s="34">
        <v>138</v>
      </c>
      <c r="DE49" s="34">
        <v>87</v>
      </c>
      <c r="DF49" s="34">
        <v>104</v>
      </c>
      <c r="DG49" s="34">
        <v>56</v>
      </c>
      <c r="DH49" s="34">
        <v>10.25</v>
      </c>
      <c r="DI49" s="34"/>
      <c r="DJ49" s="34">
        <v>290</v>
      </c>
      <c r="DK49" s="34">
        <v>95</v>
      </c>
      <c r="DL49" s="34">
        <v>65</v>
      </c>
      <c r="DM49" s="34">
        <v>16</v>
      </c>
      <c r="DN49" s="34">
        <v>-14</v>
      </c>
      <c r="DO49" s="34">
        <v>-1</v>
      </c>
      <c r="DP49" s="34">
        <v>-12</v>
      </c>
      <c r="DQ49" s="34">
        <v>46148</v>
      </c>
      <c r="DR49" s="34">
        <v>5617</v>
      </c>
      <c r="DS49" s="34">
        <v>1665</v>
      </c>
      <c r="DT49" s="34">
        <v>1516</v>
      </c>
      <c r="DU49" s="34">
        <v>3562</v>
      </c>
      <c r="DV49" s="34">
        <v>30.08</v>
      </c>
      <c r="DW49" s="34">
        <v>1.4330000000000001</v>
      </c>
      <c r="DX49" s="34">
        <v>6.2359999999999998</v>
      </c>
      <c r="DY49" s="34">
        <v>4.6909999999999998</v>
      </c>
      <c r="DZ49" s="34">
        <v>2.2160000000000002</v>
      </c>
      <c r="EA49" s="34">
        <v>83</v>
      </c>
      <c r="EB49" s="34">
        <v>-72</v>
      </c>
      <c r="EC49" s="34">
        <v>-11</v>
      </c>
      <c r="ED49" s="34">
        <v>-49</v>
      </c>
      <c r="EE49" s="34">
        <v>42387</v>
      </c>
      <c r="EF49" s="34">
        <v>1058</v>
      </c>
      <c r="EG49" s="34">
        <v>152</v>
      </c>
      <c r="EH49" s="34">
        <v>279</v>
      </c>
      <c r="EI49" s="34">
        <v>808</v>
      </c>
      <c r="EJ49" s="34">
        <v>58.03</v>
      </c>
      <c r="EK49" s="34">
        <v>775</v>
      </c>
      <c r="EL49" s="34">
        <v>1.5109999999999999</v>
      </c>
      <c r="EM49" s="34">
        <v>13</v>
      </c>
      <c r="EN49" s="34">
        <v>672</v>
      </c>
      <c r="EO49" s="34">
        <v>2</v>
      </c>
      <c r="EP49" s="34">
        <v>-3</v>
      </c>
      <c r="EQ49" s="34">
        <v>-2</v>
      </c>
      <c r="ER49" s="34"/>
      <c r="ES49" s="34">
        <v>31917</v>
      </c>
      <c r="ET49" s="34">
        <v>6225</v>
      </c>
      <c r="EU49" s="34">
        <v>1274</v>
      </c>
      <c r="EV49" s="34">
        <v>255</v>
      </c>
      <c r="EW49" s="34">
        <v>287</v>
      </c>
      <c r="EX49" s="34">
        <v>17.579999999999998</v>
      </c>
      <c r="EY49" s="34">
        <v>924</v>
      </c>
      <c r="EZ49" s="34">
        <v>2.0920000000000001</v>
      </c>
      <c r="FA49" s="34">
        <v>5.0259999999999998</v>
      </c>
      <c r="FB49" s="34">
        <v>1.6319999999999999</v>
      </c>
      <c r="FC49" s="34">
        <v>122</v>
      </c>
      <c r="FD49" s="34">
        <v>-102</v>
      </c>
      <c r="FE49" s="34">
        <v>-13</v>
      </c>
      <c r="FF49" s="34">
        <v>-76</v>
      </c>
      <c r="FG49" s="34"/>
      <c r="FH49" s="34"/>
      <c r="FI49" s="34"/>
      <c r="FJ49" s="34"/>
      <c r="FK49" s="34"/>
      <c r="FL49" s="34"/>
      <c r="FM49" s="34"/>
      <c r="FN49" s="34"/>
      <c r="FO49" s="34"/>
      <c r="FP49" s="34"/>
      <c r="FQ49" s="34"/>
      <c r="FR49" s="34"/>
      <c r="FS49" s="34"/>
      <c r="FT49" s="34"/>
      <c r="FU49" s="34">
        <v>15374</v>
      </c>
      <c r="FV49" s="34">
        <v>1924</v>
      </c>
      <c r="FW49" s="34">
        <v>1295</v>
      </c>
      <c r="FX49" s="34">
        <v>1938</v>
      </c>
      <c r="FY49" s="34">
        <v>1319</v>
      </c>
      <c r="FZ49" s="34">
        <v>27.24</v>
      </c>
      <c r="GA49" s="34">
        <v>671</v>
      </c>
      <c r="GB49" s="34">
        <v>4.4290000000000003</v>
      </c>
      <c r="GC49" s="34">
        <v>1.3320000000000001</v>
      </c>
      <c r="GD49" s="34">
        <v>1.1950000000000001</v>
      </c>
      <c r="GE49" s="34">
        <v>42</v>
      </c>
      <c r="GF49" s="34">
        <v>-61</v>
      </c>
      <c r="GG49" s="34">
        <v>-14</v>
      </c>
      <c r="GH49" s="34">
        <v>-33</v>
      </c>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2" t="s">
        <v>475</v>
      </c>
      <c r="MH49" s="198" t="s">
        <v>2389</v>
      </c>
      <c r="MI49" s="32" t="s">
        <v>265</v>
      </c>
    </row>
    <row r="50" spans="1:347" ht="15" customHeight="1">
      <c r="A50" s="146" t="str">
        <f>Table1[[#This Row],[Name]]&amp;Table1[[#This Row],[1. Variable: Geographical area subject to climate change physical risk - acute and chronic events]]</f>
        <v>BELFIUS BANKBelgium</v>
      </c>
      <c r="B50" s="36" t="s">
        <v>94</v>
      </c>
      <c r="C50" s="58" t="s">
        <v>153</v>
      </c>
      <c r="D50" s="36" t="s">
        <v>165</v>
      </c>
      <c r="E50" s="74">
        <v>44926</v>
      </c>
      <c r="F50" s="33" t="s">
        <v>193</v>
      </c>
      <c r="G50" s="33" t="s">
        <v>191</v>
      </c>
      <c r="H50" s="178" t="s">
        <v>2264</v>
      </c>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180"/>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v>38997</v>
      </c>
      <c r="EF50" s="34">
        <v>30</v>
      </c>
      <c r="EG50" s="34">
        <v>76</v>
      </c>
      <c r="EH50" s="34">
        <v>315</v>
      </c>
      <c r="EI50" s="34">
        <v>191</v>
      </c>
      <c r="EJ50" s="34">
        <v>16.27</v>
      </c>
      <c r="EK50" s="34"/>
      <c r="EL50" s="34">
        <v>613</v>
      </c>
      <c r="EM50" s="34"/>
      <c r="EN50" s="34">
        <v>69</v>
      </c>
      <c r="EO50" s="34">
        <v>2</v>
      </c>
      <c r="EP50" s="34">
        <v>-1</v>
      </c>
      <c r="EQ50" s="34">
        <v>-1</v>
      </c>
      <c r="ER50" s="34">
        <v>0</v>
      </c>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2" t="s">
        <v>476</v>
      </c>
      <c r="MH50" s="32" t="s">
        <v>477</v>
      </c>
      <c r="MI50" s="32" t="s">
        <v>260</v>
      </c>
    </row>
    <row r="51" spans="1:347" ht="15" customHeight="1">
      <c r="A51" s="146" t="str">
        <f>Table1[[#This Row],[Name]]&amp;Table1[[#This Row],[1. Variable: Geographical area subject to climate change physical risk - acute and chronic events]]</f>
        <v>BISER TOPCO S.A R.L.Not available</v>
      </c>
      <c r="B51" s="36" t="s">
        <v>5</v>
      </c>
      <c r="C51" s="58" t="s">
        <v>6</v>
      </c>
      <c r="D51" s="36" t="s">
        <v>167</v>
      </c>
      <c r="E51" s="74">
        <v>44926</v>
      </c>
      <c r="F51" s="33"/>
      <c r="G51" s="33"/>
      <c r="H51" s="194" t="s">
        <v>2389</v>
      </c>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180"/>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2" t="s">
        <v>478</v>
      </c>
      <c r="MH51" s="198" t="s">
        <v>2389</v>
      </c>
      <c r="MI51" s="32" t="s">
        <v>222</v>
      </c>
    </row>
    <row r="52" spans="1:347" ht="15" customHeight="1">
      <c r="A52" s="146" t="str">
        <f>Table1[[#This Row],[Name]]&amp;Table1[[#This Row],[1. Variable: Geographical area subject to climate change physical risk - acute and chronic events]]</f>
        <v>BNG Bank N.V.Total</v>
      </c>
      <c r="B52" s="75" t="s">
        <v>14</v>
      </c>
      <c r="C52" s="60" t="s">
        <v>15</v>
      </c>
      <c r="D52" s="36" t="s">
        <v>172</v>
      </c>
      <c r="E52" s="74">
        <v>44926</v>
      </c>
      <c r="F52" s="33" t="s">
        <v>193</v>
      </c>
      <c r="G52" s="33" t="s">
        <v>191</v>
      </c>
      <c r="H52" s="178" t="s">
        <v>360</v>
      </c>
      <c r="I52" s="31">
        <v>0</v>
      </c>
      <c r="J52" s="31">
        <v>0</v>
      </c>
      <c r="K52" s="31"/>
      <c r="L52" s="31"/>
      <c r="M52" s="31"/>
      <c r="N52" s="31"/>
      <c r="O52" s="31"/>
      <c r="P52" s="31">
        <v>0</v>
      </c>
      <c r="Q52" s="31"/>
      <c r="R52" s="31">
        <v>0</v>
      </c>
      <c r="S52" s="31"/>
      <c r="T52" s="31">
        <v>0</v>
      </c>
      <c r="U52" s="31">
        <v>0</v>
      </c>
      <c r="V52" s="31"/>
      <c r="W52" s="31"/>
      <c r="X52" s="31"/>
      <c r="Y52" s="31"/>
      <c r="Z52" s="31"/>
      <c r="AA52" s="31"/>
      <c r="AB52" s="31"/>
      <c r="AC52" s="31"/>
      <c r="AD52" s="31"/>
      <c r="AE52" s="31"/>
      <c r="AF52" s="31"/>
      <c r="AG52" s="31"/>
      <c r="AH52" s="31"/>
      <c r="AI52" s="31"/>
      <c r="AJ52" s="31"/>
      <c r="AK52" s="31">
        <v>57</v>
      </c>
      <c r="AL52" s="31">
        <v>42</v>
      </c>
      <c r="AM52" s="31">
        <v>9</v>
      </c>
      <c r="AN52" s="31">
        <v>1</v>
      </c>
      <c r="AO52" s="31"/>
      <c r="AP52" s="31">
        <v>4</v>
      </c>
      <c r="AQ52" s="31"/>
      <c r="AR52" s="31">
        <v>8</v>
      </c>
      <c r="AS52" s="31"/>
      <c r="AT52" s="31">
        <v>0</v>
      </c>
      <c r="AU52" s="31">
        <v>48</v>
      </c>
      <c r="AV52" s="31">
        <v>-43</v>
      </c>
      <c r="AW52" s="31">
        <v>0</v>
      </c>
      <c r="AX52" s="180">
        <v>-43</v>
      </c>
      <c r="AY52" s="34">
        <v>1042</v>
      </c>
      <c r="AZ52" s="34">
        <v>102</v>
      </c>
      <c r="BA52" s="34">
        <v>27</v>
      </c>
      <c r="BB52" s="34">
        <v>182</v>
      </c>
      <c r="BC52" s="34"/>
      <c r="BD52" s="34">
        <v>6</v>
      </c>
      <c r="BE52" s="34"/>
      <c r="BF52" s="34">
        <v>310</v>
      </c>
      <c r="BG52" s="34"/>
      <c r="BH52" s="34">
        <v>5</v>
      </c>
      <c r="BI52" s="34"/>
      <c r="BJ52" s="34">
        <v>-1</v>
      </c>
      <c r="BK52" s="34">
        <v>0</v>
      </c>
      <c r="BL52" s="34"/>
      <c r="BM52" s="34">
        <v>1261</v>
      </c>
      <c r="BN52" s="34">
        <v>362</v>
      </c>
      <c r="BO52" s="34">
        <v>365</v>
      </c>
      <c r="BP52" s="34">
        <v>207</v>
      </c>
      <c r="BQ52" s="34">
        <v>15</v>
      </c>
      <c r="BR52" s="34">
        <v>7</v>
      </c>
      <c r="BS52" s="34">
        <v>68</v>
      </c>
      <c r="BT52" s="34">
        <v>910</v>
      </c>
      <c r="BU52" s="34">
        <v>30</v>
      </c>
      <c r="BV52" s="34"/>
      <c r="BW52" s="34"/>
      <c r="BX52" s="34">
        <v>0</v>
      </c>
      <c r="BY52" s="34"/>
      <c r="BZ52" s="34"/>
      <c r="CA52" s="34">
        <v>2518</v>
      </c>
      <c r="CB52" s="34">
        <v>100</v>
      </c>
      <c r="CC52" s="34">
        <v>25</v>
      </c>
      <c r="CD52" s="34">
        <v>28</v>
      </c>
      <c r="CE52" s="34">
        <v>171</v>
      </c>
      <c r="CF52" s="34">
        <v>6</v>
      </c>
      <c r="CG52" s="34">
        <v>4</v>
      </c>
      <c r="CH52" s="34">
        <v>319</v>
      </c>
      <c r="CI52" s="34"/>
      <c r="CJ52" s="34"/>
      <c r="CK52" s="34"/>
      <c r="CL52" s="34">
        <v>0</v>
      </c>
      <c r="CM52" s="34"/>
      <c r="CN52" s="34"/>
      <c r="CO52" s="34">
        <v>63</v>
      </c>
      <c r="CP52" s="34"/>
      <c r="CQ52" s="34"/>
      <c r="CR52" s="34"/>
      <c r="CS52" s="34"/>
      <c r="CT52" s="34"/>
      <c r="CU52" s="34"/>
      <c r="CV52" s="34"/>
      <c r="CW52" s="34"/>
      <c r="CX52" s="34"/>
      <c r="CY52" s="34"/>
      <c r="CZ52" s="34"/>
      <c r="DA52" s="34"/>
      <c r="DB52" s="34"/>
      <c r="DC52" s="34">
        <v>785</v>
      </c>
      <c r="DD52" s="34">
        <v>119</v>
      </c>
      <c r="DE52" s="34">
        <v>57</v>
      </c>
      <c r="DF52" s="34">
        <v>15</v>
      </c>
      <c r="DG52" s="34">
        <v>3</v>
      </c>
      <c r="DH52" s="34">
        <v>9</v>
      </c>
      <c r="DI52" s="34">
        <v>4</v>
      </c>
      <c r="DJ52" s="34">
        <v>189</v>
      </c>
      <c r="DK52" s="34"/>
      <c r="DL52" s="34">
        <v>14</v>
      </c>
      <c r="DM52" s="34">
        <v>155</v>
      </c>
      <c r="DN52" s="34">
        <v>0</v>
      </c>
      <c r="DO52" s="34"/>
      <c r="DP52" s="34"/>
      <c r="DQ52" s="34">
        <v>44008</v>
      </c>
      <c r="DR52" s="34">
        <v>2405</v>
      </c>
      <c r="DS52" s="34">
        <v>2736</v>
      </c>
      <c r="DT52" s="34">
        <v>3866</v>
      </c>
      <c r="DU52" s="34">
        <v>6012</v>
      </c>
      <c r="DV52" s="34">
        <v>15</v>
      </c>
      <c r="DW52" s="34">
        <v>2227</v>
      </c>
      <c r="DX52" s="34">
        <v>12917</v>
      </c>
      <c r="DY52" s="34">
        <v>126</v>
      </c>
      <c r="DZ52" s="34">
        <v>34</v>
      </c>
      <c r="EA52" s="34"/>
      <c r="EB52" s="34">
        <v>-1</v>
      </c>
      <c r="EC52" s="34">
        <v>-1</v>
      </c>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v>5267</v>
      </c>
      <c r="FV52" s="34">
        <v>559</v>
      </c>
      <c r="FW52" s="34">
        <v>436</v>
      </c>
      <c r="FX52" s="34">
        <v>568</v>
      </c>
      <c r="FY52" s="34">
        <v>791</v>
      </c>
      <c r="FZ52" s="34">
        <v>10</v>
      </c>
      <c r="GA52" s="34">
        <v>120</v>
      </c>
      <c r="GB52" s="34">
        <v>2207</v>
      </c>
      <c r="GC52" s="34"/>
      <c r="GD52" s="34">
        <v>392</v>
      </c>
      <c r="GE52" s="34">
        <v>75</v>
      </c>
      <c r="GF52" s="34">
        <v>-28</v>
      </c>
      <c r="GG52" s="34">
        <v>-6</v>
      </c>
      <c r="GH52" s="34">
        <v>-21</v>
      </c>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2" t="s">
        <v>479</v>
      </c>
      <c r="MH52" s="198" t="s">
        <v>2389</v>
      </c>
      <c r="MI52" s="32" t="s">
        <v>480</v>
      </c>
    </row>
    <row r="53" spans="1:347" ht="15" customHeight="1">
      <c r="A53" s="146" t="str">
        <f>Table1[[#This Row],[Name]]&amp;Table1[[#This Row],[1. Variable: Geographical area subject to climate change physical risk - acute and chronic events]]</f>
        <v>BNP ParibasTotal</v>
      </c>
      <c r="B53" s="36" t="s">
        <v>131</v>
      </c>
      <c r="C53" s="58" t="s">
        <v>132</v>
      </c>
      <c r="D53" s="36" t="s">
        <v>179</v>
      </c>
      <c r="E53" s="74">
        <v>44926</v>
      </c>
      <c r="F53" s="33" t="s">
        <v>193</v>
      </c>
      <c r="G53" s="33" t="s">
        <v>191</v>
      </c>
      <c r="H53" s="178" t="s">
        <v>360</v>
      </c>
      <c r="I53" s="31">
        <v>13302</v>
      </c>
      <c r="J53" s="31">
        <v>89</v>
      </c>
      <c r="K53" s="31">
        <v>9</v>
      </c>
      <c r="L53" s="31">
        <v>6</v>
      </c>
      <c r="M53" s="31">
        <v>1</v>
      </c>
      <c r="N53" s="31">
        <v>4</v>
      </c>
      <c r="O53" s="31"/>
      <c r="P53" s="31">
        <v>106</v>
      </c>
      <c r="Q53" s="31"/>
      <c r="R53" s="31"/>
      <c r="S53" s="31"/>
      <c r="T53" s="31"/>
      <c r="U53" s="31"/>
      <c r="V53" s="31"/>
      <c r="W53" s="31">
        <v>9501</v>
      </c>
      <c r="X53" s="31"/>
      <c r="Y53" s="31"/>
      <c r="Z53" s="31"/>
      <c r="AA53" s="31"/>
      <c r="AB53" s="31"/>
      <c r="AC53" s="31"/>
      <c r="AD53" s="31"/>
      <c r="AE53" s="31"/>
      <c r="AF53" s="31"/>
      <c r="AG53" s="31"/>
      <c r="AH53" s="31"/>
      <c r="AI53" s="31"/>
      <c r="AJ53" s="31"/>
      <c r="AK53" s="31">
        <v>91160</v>
      </c>
      <c r="AL53" s="31">
        <v>40</v>
      </c>
      <c r="AM53" s="31">
        <v>2</v>
      </c>
      <c r="AN53" s="31">
        <v>1</v>
      </c>
      <c r="AO53" s="31"/>
      <c r="AP53" s="31">
        <v>3</v>
      </c>
      <c r="AQ53" s="31"/>
      <c r="AR53" s="31">
        <v>43</v>
      </c>
      <c r="AS53" s="31"/>
      <c r="AT53" s="31"/>
      <c r="AU53" s="31"/>
      <c r="AV53" s="31"/>
      <c r="AW53" s="31"/>
      <c r="AX53" s="180"/>
      <c r="AY53" s="34">
        <v>21213</v>
      </c>
      <c r="AZ53" s="34">
        <v>25</v>
      </c>
      <c r="BA53" s="34">
        <v>4</v>
      </c>
      <c r="BB53" s="34">
        <v>5</v>
      </c>
      <c r="BC53" s="34"/>
      <c r="BD53" s="34">
        <v>5</v>
      </c>
      <c r="BE53" s="34"/>
      <c r="BF53" s="34">
        <v>35</v>
      </c>
      <c r="BG53" s="34"/>
      <c r="BH53" s="34"/>
      <c r="BI53" s="34"/>
      <c r="BJ53" s="34"/>
      <c r="BK53" s="34"/>
      <c r="BL53" s="34"/>
      <c r="BM53" s="34">
        <v>2935</v>
      </c>
      <c r="BN53" s="34">
        <v>1</v>
      </c>
      <c r="BO53" s="34"/>
      <c r="BP53" s="34"/>
      <c r="BQ53" s="34"/>
      <c r="BR53" s="34">
        <v>3</v>
      </c>
      <c r="BS53" s="34"/>
      <c r="BT53" s="34">
        <v>1</v>
      </c>
      <c r="BU53" s="34"/>
      <c r="BV53" s="34"/>
      <c r="BW53" s="34"/>
      <c r="BX53" s="34"/>
      <c r="BY53" s="34"/>
      <c r="BZ53" s="34"/>
      <c r="CA53" s="34">
        <v>25096</v>
      </c>
      <c r="CB53" s="34">
        <v>585</v>
      </c>
      <c r="CC53" s="34">
        <v>35</v>
      </c>
      <c r="CD53" s="34">
        <v>36</v>
      </c>
      <c r="CE53" s="34">
        <v>1</v>
      </c>
      <c r="CF53" s="34">
        <v>3</v>
      </c>
      <c r="CG53" s="34"/>
      <c r="CH53" s="34">
        <v>657</v>
      </c>
      <c r="CI53" s="34"/>
      <c r="CJ53" s="34"/>
      <c r="CK53" s="34"/>
      <c r="CL53" s="34"/>
      <c r="CM53" s="34"/>
      <c r="CN53" s="34"/>
      <c r="CO53" s="34">
        <v>63307</v>
      </c>
      <c r="CP53" s="34">
        <v>14</v>
      </c>
      <c r="CQ53" s="34">
        <v>1</v>
      </c>
      <c r="CR53" s="34"/>
      <c r="CS53" s="34"/>
      <c r="CT53" s="34">
        <v>3</v>
      </c>
      <c r="CU53" s="34"/>
      <c r="CV53" s="34">
        <v>15</v>
      </c>
      <c r="CW53" s="34"/>
      <c r="CX53" s="34"/>
      <c r="CY53" s="34"/>
      <c r="CZ53" s="34"/>
      <c r="DA53" s="34"/>
      <c r="DB53" s="34"/>
      <c r="DC53" s="34">
        <v>30514</v>
      </c>
      <c r="DD53" s="34">
        <v>15</v>
      </c>
      <c r="DE53" s="34">
        <v>2</v>
      </c>
      <c r="DF53" s="34">
        <v>1</v>
      </c>
      <c r="DG53" s="34"/>
      <c r="DH53" s="34">
        <v>4</v>
      </c>
      <c r="DI53" s="34"/>
      <c r="DJ53" s="34">
        <v>18</v>
      </c>
      <c r="DK53" s="34"/>
      <c r="DL53" s="34"/>
      <c r="DM53" s="34"/>
      <c r="DN53" s="34"/>
      <c r="DO53" s="34"/>
      <c r="DP53" s="34"/>
      <c r="DQ53" s="34">
        <v>65442</v>
      </c>
      <c r="DR53" s="34">
        <v>371</v>
      </c>
      <c r="DS53" s="34">
        <v>110</v>
      </c>
      <c r="DT53" s="34">
        <v>174</v>
      </c>
      <c r="DU53" s="34">
        <v>5</v>
      </c>
      <c r="DV53" s="34">
        <v>7</v>
      </c>
      <c r="DW53" s="34"/>
      <c r="DX53" s="34">
        <v>661</v>
      </c>
      <c r="DY53" s="34"/>
      <c r="DZ53" s="34"/>
      <c r="EA53" s="34"/>
      <c r="EB53" s="34"/>
      <c r="EC53" s="34"/>
      <c r="ED53" s="34"/>
      <c r="EE53" s="34">
        <v>13064</v>
      </c>
      <c r="EF53" s="34">
        <v>150</v>
      </c>
      <c r="EG53" s="34">
        <v>74</v>
      </c>
      <c r="EH53" s="34">
        <v>101</v>
      </c>
      <c r="EI53" s="34">
        <v>2</v>
      </c>
      <c r="EJ53" s="34">
        <v>3</v>
      </c>
      <c r="EK53" s="34"/>
      <c r="EL53" s="34">
        <v>327</v>
      </c>
      <c r="EM53" s="34"/>
      <c r="EN53" s="34"/>
      <c r="EO53" s="34"/>
      <c r="EP53" s="34"/>
      <c r="EQ53" s="34"/>
      <c r="ER53" s="34"/>
      <c r="ES53" s="34">
        <v>55657</v>
      </c>
      <c r="ET53" s="34">
        <v>489</v>
      </c>
      <c r="EU53" s="34">
        <v>241</v>
      </c>
      <c r="EV53" s="34">
        <v>331</v>
      </c>
      <c r="EW53" s="34">
        <v>6</v>
      </c>
      <c r="EX53" s="34">
        <v>3</v>
      </c>
      <c r="EY53" s="34"/>
      <c r="EZ53" s="34">
        <v>1068</v>
      </c>
      <c r="FA53" s="34"/>
      <c r="FB53" s="34"/>
      <c r="FC53" s="34"/>
      <c r="FD53" s="34"/>
      <c r="FE53" s="34"/>
      <c r="FF53" s="34"/>
      <c r="FG53" s="34">
        <v>232</v>
      </c>
      <c r="FH53" s="34"/>
      <c r="FI53" s="34"/>
      <c r="FJ53" s="34"/>
      <c r="FK53" s="34"/>
      <c r="FL53" s="34"/>
      <c r="FM53" s="34"/>
      <c r="FN53" s="34"/>
      <c r="FO53" s="34"/>
      <c r="FP53" s="34"/>
      <c r="FQ53" s="34"/>
      <c r="FR53" s="34"/>
      <c r="FS53" s="34"/>
      <c r="FT53" s="34"/>
      <c r="FU53" s="34">
        <v>136194</v>
      </c>
      <c r="FV53" s="34">
        <v>256</v>
      </c>
      <c r="FW53" s="34">
        <v>25</v>
      </c>
      <c r="FX53" s="34">
        <v>10</v>
      </c>
      <c r="FY53" s="34">
        <v>4</v>
      </c>
      <c r="FZ53" s="34">
        <v>4</v>
      </c>
      <c r="GA53" s="34"/>
      <c r="GB53" s="34">
        <v>295</v>
      </c>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2" t="s">
        <v>481</v>
      </c>
      <c r="MH53" s="198" t="s">
        <v>2389</v>
      </c>
      <c r="MI53" s="32" t="s">
        <v>183</v>
      </c>
    </row>
    <row r="54" spans="1:347" ht="15" customHeight="1">
      <c r="A54" s="146" t="str">
        <f>Table1[[#This Row],[Name]]&amp;Table1[[#This Row],[1. Variable: Geographical area subject to climate change physical risk - acute and chronic events]]</f>
        <v>BofA Securities Europe SANot available</v>
      </c>
      <c r="B54" s="75" t="s">
        <v>430</v>
      </c>
      <c r="C54" s="60" t="s">
        <v>431</v>
      </c>
      <c r="D54" s="36" t="s">
        <v>179</v>
      </c>
      <c r="E54" s="74">
        <v>44926</v>
      </c>
      <c r="F54" s="33"/>
      <c r="G54" s="33"/>
      <c r="H54" s="194" t="s">
        <v>2389</v>
      </c>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180"/>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2" t="s">
        <v>482</v>
      </c>
      <c r="MH54" s="198" t="s">
        <v>2389</v>
      </c>
      <c r="MI54" s="32" t="s">
        <v>283</v>
      </c>
    </row>
    <row r="55" spans="1:347" ht="15" customHeight="1">
      <c r="A55" s="146" t="str">
        <f>Table1[[#This Row],[Name]]&amp;Table1[[#This Row],[1. Variable: Geographical area subject to climate change physical risk - acute and chronic events]]</f>
        <v>BPER BANCA S.P.A.Italy</v>
      </c>
      <c r="B55" s="75" t="s">
        <v>122</v>
      </c>
      <c r="C55" s="60" t="s">
        <v>123</v>
      </c>
      <c r="D55" s="36" t="s">
        <v>170</v>
      </c>
      <c r="E55" s="74">
        <v>44926</v>
      </c>
      <c r="F55" s="33" t="s">
        <v>193</v>
      </c>
      <c r="G55" s="33" t="s">
        <v>190</v>
      </c>
      <c r="H55" s="178" t="s">
        <v>2252</v>
      </c>
      <c r="I55" s="31">
        <v>1082837</v>
      </c>
      <c r="J55" s="31">
        <v>137900</v>
      </c>
      <c r="K55" s="31">
        <v>52118</v>
      </c>
      <c r="L55" s="31">
        <v>51061</v>
      </c>
      <c r="M55" s="31">
        <v>1702</v>
      </c>
      <c r="N55" s="31">
        <v>5.67</v>
      </c>
      <c r="O55" s="31">
        <v>113006</v>
      </c>
      <c r="P55" s="31">
        <v>128036</v>
      </c>
      <c r="Q55" s="31">
        <v>1739</v>
      </c>
      <c r="R55" s="31">
        <v>28763</v>
      </c>
      <c r="S55" s="31">
        <v>11818</v>
      </c>
      <c r="T55" s="31">
        <v>-11307</v>
      </c>
      <c r="U55" s="31">
        <v>-1546</v>
      </c>
      <c r="V55" s="31">
        <v>-8489</v>
      </c>
      <c r="W55" s="31">
        <v>130686</v>
      </c>
      <c r="X55" s="31">
        <v>13441</v>
      </c>
      <c r="Y55" s="31">
        <v>913</v>
      </c>
      <c r="Z55" s="31">
        <v>1756</v>
      </c>
      <c r="AA55" s="31">
        <v>0</v>
      </c>
      <c r="AB55" s="31">
        <v>6.35</v>
      </c>
      <c r="AC55" s="31">
        <v>5982</v>
      </c>
      <c r="AD55" s="31">
        <v>10128</v>
      </c>
      <c r="AE55" s="31">
        <v>0</v>
      </c>
      <c r="AF55" s="31">
        <v>3126</v>
      </c>
      <c r="AG55" s="31">
        <v>1431</v>
      </c>
      <c r="AH55" s="31">
        <v>-1516</v>
      </c>
      <c r="AI55" s="31">
        <v>-165</v>
      </c>
      <c r="AJ55" s="31">
        <v>-1255</v>
      </c>
      <c r="AK55" s="31">
        <v>13897375</v>
      </c>
      <c r="AL55" s="31">
        <v>2119926</v>
      </c>
      <c r="AM55" s="31">
        <v>342892</v>
      </c>
      <c r="AN55" s="31">
        <v>91241</v>
      </c>
      <c r="AO55" s="31">
        <v>533</v>
      </c>
      <c r="AP55" s="31">
        <v>3.05</v>
      </c>
      <c r="AQ55" s="31">
        <v>372172</v>
      </c>
      <c r="AR55" s="31">
        <v>2181911</v>
      </c>
      <c r="AS55" s="31">
        <v>509</v>
      </c>
      <c r="AT55" s="31">
        <v>334538</v>
      </c>
      <c r="AU55" s="31">
        <v>67280</v>
      </c>
      <c r="AV55" s="31">
        <v>-62497</v>
      </c>
      <c r="AW55" s="31">
        <v>-10398</v>
      </c>
      <c r="AX55" s="180">
        <v>-46160</v>
      </c>
      <c r="AY55" s="34">
        <v>1010391</v>
      </c>
      <c r="AZ55" s="34">
        <v>67461</v>
      </c>
      <c r="BA55" s="34">
        <v>78298</v>
      </c>
      <c r="BB55" s="34">
        <v>10420</v>
      </c>
      <c r="BC55" s="34">
        <v>0</v>
      </c>
      <c r="BD55" s="34">
        <v>6.11</v>
      </c>
      <c r="BE55" s="34">
        <v>59204</v>
      </c>
      <c r="BF55" s="34">
        <v>96975</v>
      </c>
      <c r="BG55" s="34">
        <v>0</v>
      </c>
      <c r="BH55" s="34">
        <v>14198</v>
      </c>
      <c r="BI55" s="34">
        <v>7566</v>
      </c>
      <c r="BJ55" s="34">
        <v>-6807</v>
      </c>
      <c r="BK55" s="34">
        <v>-1140</v>
      </c>
      <c r="BL55" s="34">
        <v>-4504</v>
      </c>
      <c r="BM55" s="34">
        <v>845878</v>
      </c>
      <c r="BN55" s="34">
        <v>41874</v>
      </c>
      <c r="BO55" s="34">
        <v>8679</v>
      </c>
      <c r="BP55" s="34">
        <v>1933</v>
      </c>
      <c r="BQ55" s="34">
        <v>0</v>
      </c>
      <c r="BR55" s="34">
        <v>4.12</v>
      </c>
      <c r="BS55" s="34">
        <v>28316</v>
      </c>
      <c r="BT55" s="34">
        <v>24170</v>
      </c>
      <c r="BU55" s="34">
        <v>0</v>
      </c>
      <c r="BV55" s="34">
        <v>5709</v>
      </c>
      <c r="BW55" s="34">
        <v>2553</v>
      </c>
      <c r="BX55" s="34">
        <v>-2567</v>
      </c>
      <c r="BY55" s="34">
        <v>-74</v>
      </c>
      <c r="BZ55" s="34">
        <v>-2395</v>
      </c>
      <c r="CA55" s="34">
        <v>3836550</v>
      </c>
      <c r="CB55" s="34">
        <v>377868</v>
      </c>
      <c r="CC55" s="34">
        <v>149787</v>
      </c>
      <c r="CD55" s="34">
        <v>120353</v>
      </c>
      <c r="CE55" s="34">
        <v>31309</v>
      </c>
      <c r="CF55" s="34">
        <v>6.96</v>
      </c>
      <c r="CG55" s="34">
        <v>242381</v>
      </c>
      <c r="CH55" s="34">
        <v>429532</v>
      </c>
      <c r="CI55" s="34">
        <v>7404</v>
      </c>
      <c r="CJ55" s="34">
        <v>164840</v>
      </c>
      <c r="CK55" s="34">
        <v>119543</v>
      </c>
      <c r="CL55" s="34">
        <v>-100995</v>
      </c>
      <c r="CM55" s="34">
        <v>-15244</v>
      </c>
      <c r="CN55" s="34">
        <v>-80566</v>
      </c>
      <c r="CO55" s="34">
        <v>7845381</v>
      </c>
      <c r="CP55" s="34">
        <v>1207741</v>
      </c>
      <c r="CQ55" s="34">
        <v>294188</v>
      </c>
      <c r="CR55" s="34">
        <v>84031</v>
      </c>
      <c r="CS55" s="34">
        <v>262</v>
      </c>
      <c r="CT55" s="34">
        <v>3.3</v>
      </c>
      <c r="CU55" s="34">
        <v>484180</v>
      </c>
      <c r="CV55" s="34">
        <v>1100790</v>
      </c>
      <c r="CW55" s="34">
        <v>1252</v>
      </c>
      <c r="CX55" s="34">
        <v>235374</v>
      </c>
      <c r="CY55" s="34">
        <v>38717</v>
      </c>
      <c r="CZ55" s="34">
        <v>-35702</v>
      </c>
      <c r="DA55" s="34">
        <v>-8170.9999999999991</v>
      </c>
      <c r="DB55" s="34">
        <v>-22794</v>
      </c>
      <c r="DC55" s="34">
        <v>1610468</v>
      </c>
      <c r="DD55" s="34">
        <v>149048</v>
      </c>
      <c r="DE55" s="34">
        <v>59093</v>
      </c>
      <c r="DF55" s="34">
        <v>19375</v>
      </c>
      <c r="DG55" s="34">
        <v>1177</v>
      </c>
      <c r="DH55" s="34">
        <v>5.26</v>
      </c>
      <c r="DI55" s="34">
        <v>62022</v>
      </c>
      <c r="DJ55" s="34">
        <v>166540</v>
      </c>
      <c r="DK55" s="34">
        <v>131</v>
      </c>
      <c r="DL55" s="34">
        <v>71531</v>
      </c>
      <c r="DM55" s="34">
        <v>16761</v>
      </c>
      <c r="DN55" s="34">
        <v>-35810</v>
      </c>
      <c r="DO55" s="34">
        <v>-3171</v>
      </c>
      <c r="DP55" s="34">
        <v>-31224</v>
      </c>
      <c r="DQ55" s="34">
        <v>4741325</v>
      </c>
      <c r="DR55" s="34">
        <v>406777</v>
      </c>
      <c r="DS55" s="34">
        <v>520078.99999999994</v>
      </c>
      <c r="DT55" s="34">
        <v>347103</v>
      </c>
      <c r="DU55" s="34">
        <v>9188</v>
      </c>
      <c r="DV55" s="34">
        <v>8.6199999999999992</v>
      </c>
      <c r="DW55" s="34">
        <v>665859</v>
      </c>
      <c r="DX55" s="34">
        <v>606395</v>
      </c>
      <c r="DY55" s="34">
        <v>10893</v>
      </c>
      <c r="DZ55" s="34">
        <v>369952</v>
      </c>
      <c r="EA55" s="34">
        <v>87710</v>
      </c>
      <c r="EB55" s="34">
        <v>-118544</v>
      </c>
      <c r="EC55" s="34">
        <v>-31409</v>
      </c>
      <c r="ED55" s="34">
        <v>-56541</v>
      </c>
      <c r="EE55" s="34">
        <v>30747166</v>
      </c>
      <c r="EF55" s="34">
        <v>347982</v>
      </c>
      <c r="EG55" s="34">
        <v>677144</v>
      </c>
      <c r="EH55" s="34">
        <v>2155352</v>
      </c>
      <c r="EI55" s="34">
        <v>1310510</v>
      </c>
      <c r="EJ55" s="34">
        <v>15.85</v>
      </c>
      <c r="EK55" s="34">
        <v>460780</v>
      </c>
      <c r="EL55" s="34">
        <v>3894574</v>
      </c>
      <c r="EM55" s="34">
        <v>135634</v>
      </c>
      <c r="EN55" s="34">
        <v>394962</v>
      </c>
      <c r="EO55" s="34">
        <v>87960</v>
      </c>
      <c r="EP55" s="34">
        <v>-92933</v>
      </c>
      <c r="EQ55" s="34">
        <v>-16267</v>
      </c>
      <c r="ER55" s="34">
        <v>-69910</v>
      </c>
      <c r="ES55" s="34">
        <v>10038036</v>
      </c>
      <c r="ET55" s="34">
        <v>269870</v>
      </c>
      <c r="EU55" s="34">
        <v>485375</v>
      </c>
      <c r="EV55" s="34">
        <v>580125</v>
      </c>
      <c r="EW55" s="34">
        <v>79459</v>
      </c>
      <c r="EX55" s="34">
        <v>9.89</v>
      </c>
      <c r="EY55" s="34">
        <v>253401</v>
      </c>
      <c r="EZ55" s="34">
        <v>1117350</v>
      </c>
      <c r="FA55" s="34">
        <v>44078</v>
      </c>
      <c r="FB55" s="34">
        <v>294218</v>
      </c>
      <c r="FC55" s="34">
        <v>141232</v>
      </c>
      <c r="FD55" s="34">
        <v>-187866</v>
      </c>
      <c r="FE55" s="34">
        <v>-41817</v>
      </c>
      <c r="FF55" s="34">
        <v>-109648</v>
      </c>
      <c r="FG55" s="34">
        <v>245625</v>
      </c>
      <c r="FH55" s="34">
        <v>0</v>
      </c>
      <c r="FI55" s="34">
        <v>0</v>
      </c>
      <c r="FJ55" s="34">
        <v>0</v>
      </c>
      <c r="FK55" s="34">
        <v>0</v>
      </c>
      <c r="FL55" s="34">
        <v>0</v>
      </c>
      <c r="FM55" s="34">
        <v>0</v>
      </c>
      <c r="FN55" s="34">
        <v>0</v>
      </c>
      <c r="FO55" s="34">
        <v>0</v>
      </c>
      <c r="FP55" s="34">
        <v>0</v>
      </c>
      <c r="FQ55" s="34">
        <v>0</v>
      </c>
      <c r="FR55" s="34">
        <v>0</v>
      </c>
      <c r="FS55" s="34">
        <v>0</v>
      </c>
      <c r="FT55" s="34">
        <v>0</v>
      </c>
      <c r="FU55" s="34">
        <v>8971500</v>
      </c>
      <c r="FV55" s="34">
        <v>623883</v>
      </c>
      <c r="FW55" s="34">
        <v>246489</v>
      </c>
      <c r="FX55" s="34">
        <v>170067</v>
      </c>
      <c r="FY55" s="34">
        <v>36506</v>
      </c>
      <c r="FZ55" s="34">
        <v>5.7</v>
      </c>
      <c r="GA55" s="34">
        <v>634783</v>
      </c>
      <c r="GB55" s="34">
        <v>427472</v>
      </c>
      <c r="GC55" s="34">
        <v>14690</v>
      </c>
      <c r="GD55" s="34">
        <v>176429</v>
      </c>
      <c r="GE55" s="34">
        <v>54056</v>
      </c>
      <c r="GF55" s="34">
        <v>-48570</v>
      </c>
      <c r="GG55" s="34">
        <v>-8925</v>
      </c>
      <c r="GH55" s="34">
        <v>-32875</v>
      </c>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2" t="s">
        <v>483</v>
      </c>
      <c r="MH55" s="198" t="s">
        <v>2389</v>
      </c>
      <c r="MI55" s="32" t="s">
        <v>181</v>
      </c>
    </row>
    <row r="56" spans="1:347" ht="15" customHeight="1">
      <c r="A56" s="146" t="str">
        <f>Table1[[#This Row],[Name]]&amp;Table1[[#This Row],[1. Variable: Geographical area subject to climate change physical risk - acute and chronic events]]</f>
        <v>BpifranceTotal</v>
      </c>
      <c r="B56" s="36" t="s">
        <v>246</v>
      </c>
      <c r="C56" s="58" t="s">
        <v>247</v>
      </c>
      <c r="D56" s="36" t="s">
        <v>179</v>
      </c>
      <c r="E56" s="74">
        <v>44926</v>
      </c>
      <c r="F56" s="33" t="s">
        <v>193</v>
      </c>
      <c r="G56" s="33" t="s">
        <v>191</v>
      </c>
      <c r="H56" s="178" t="s">
        <v>360</v>
      </c>
      <c r="I56" s="31">
        <v>253</v>
      </c>
      <c r="J56" s="31">
        <v>108</v>
      </c>
      <c r="K56" s="31">
        <v>82</v>
      </c>
      <c r="L56" s="31">
        <v>10</v>
      </c>
      <c r="M56" s="31">
        <v>54</v>
      </c>
      <c r="N56" s="31">
        <v>8</v>
      </c>
      <c r="O56" s="31">
        <v>30</v>
      </c>
      <c r="P56" s="31">
        <v>93</v>
      </c>
      <c r="Q56" s="31">
        <v>23</v>
      </c>
      <c r="R56" s="31">
        <v>68</v>
      </c>
      <c r="S56" s="31">
        <v>14</v>
      </c>
      <c r="T56" s="31">
        <v>-5</v>
      </c>
      <c r="U56" s="31">
        <v>-2</v>
      </c>
      <c r="V56" s="31">
        <v>-2</v>
      </c>
      <c r="W56" s="31">
        <v>120</v>
      </c>
      <c r="X56" s="31">
        <v>70</v>
      </c>
      <c r="Y56" s="31">
        <v>46</v>
      </c>
      <c r="Z56" s="31">
        <v>4</v>
      </c>
      <c r="AA56" s="31"/>
      <c r="AB56" s="31">
        <v>5</v>
      </c>
      <c r="AC56" s="31">
        <v>1</v>
      </c>
      <c r="AD56" s="31">
        <v>45</v>
      </c>
      <c r="AE56" s="31"/>
      <c r="AF56" s="31">
        <v>46</v>
      </c>
      <c r="AG56" s="31">
        <v>0</v>
      </c>
      <c r="AH56" s="31">
        <v>-1</v>
      </c>
      <c r="AI56" s="31">
        <v>-1</v>
      </c>
      <c r="AJ56" s="31">
        <v>0</v>
      </c>
      <c r="AK56" s="31">
        <v>11832</v>
      </c>
      <c r="AL56" s="31">
        <v>3016</v>
      </c>
      <c r="AM56" s="31">
        <v>1967</v>
      </c>
      <c r="AN56" s="31">
        <v>261</v>
      </c>
      <c r="AO56" s="31">
        <v>6588</v>
      </c>
      <c r="AP56" s="31">
        <v>13</v>
      </c>
      <c r="AQ56" s="31">
        <v>459</v>
      </c>
      <c r="AR56" s="31">
        <v>1825</v>
      </c>
      <c r="AS56" s="31"/>
      <c r="AT56" s="31">
        <v>3182</v>
      </c>
      <c r="AU56" s="31">
        <v>581</v>
      </c>
      <c r="AV56" s="31">
        <v>-250</v>
      </c>
      <c r="AW56" s="31">
        <v>-109</v>
      </c>
      <c r="AX56" s="181">
        <v>-128</v>
      </c>
      <c r="AY56" s="34">
        <v>4809</v>
      </c>
      <c r="AZ56" s="34">
        <v>323</v>
      </c>
      <c r="BA56" s="34">
        <v>1080</v>
      </c>
      <c r="BB56" s="34">
        <v>2568</v>
      </c>
      <c r="BC56" s="34">
        <v>839</v>
      </c>
      <c r="BD56" s="34">
        <v>14</v>
      </c>
      <c r="BE56" s="34">
        <v>573</v>
      </c>
      <c r="BF56" s="34">
        <v>1951</v>
      </c>
      <c r="BG56" s="34">
        <v>432</v>
      </c>
      <c r="BH56" s="34">
        <v>698</v>
      </c>
      <c r="BI56" s="34">
        <v>60</v>
      </c>
      <c r="BJ56" s="34">
        <v>-65</v>
      </c>
      <c r="BK56" s="34">
        <v>-11</v>
      </c>
      <c r="BL56" s="34">
        <v>-46</v>
      </c>
      <c r="BM56" s="34">
        <v>403</v>
      </c>
      <c r="BN56" s="34">
        <v>241</v>
      </c>
      <c r="BO56" s="34">
        <v>140</v>
      </c>
      <c r="BP56" s="34">
        <v>13</v>
      </c>
      <c r="BQ56" s="34">
        <v>9</v>
      </c>
      <c r="BR56" s="34">
        <v>5</v>
      </c>
      <c r="BS56" s="34">
        <v>16</v>
      </c>
      <c r="BT56" s="34">
        <v>102</v>
      </c>
      <c r="BU56" s="34"/>
      <c r="BV56" s="34">
        <v>194</v>
      </c>
      <c r="BW56" s="34">
        <v>21</v>
      </c>
      <c r="BX56" s="34">
        <v>-10</v>
      </c>
      <c r="BY56" s="34">
        <v>-5</v>
      </c>
      <c r="BZ56" s="34">
        <v>-3</v>
      </c>
      <c r="CA56" s="34">
        <v>1575</v>
      </c>
      <c r="CB56" s="34">
        <v>998</v>
      </c>
      <c r="CC56" s="34">
        <v>374</v>
      </c>
      <c r="CD56" s="34">
        <v>167</v>
      </c>
      <c r="CE56" s="34">
        <v>35</v>
      </c>
      <c r="CF56" s="34">
        <v>5</v>
      </c>
      <c r="CG56" s="34"/>
      <c r="CH56" s="34">
        <v>506</v>
      </c>
      <c r="CI56" s="34"/>
      <c r="CJ56" s="34">
        <v>689</v>
      </c>
      <c r="CK56" s="34">
        <v>130</v>
      </c>
      <c r="CL56" s="34">
        <v>-64</v>
      </c>
      <c r="CM56" s="34">
        <v>-21</v>
      </c>
      <c r="CN56" s="34">
        <v>-37</v>
      </c>
      <c r="CO56" s="34">
        <v>4750</v>
      </c>
      <c r="CP56" s="34">
        <v>2231</v>
      </c>
      <c r="CQ56" s="34">
        <v>1806</v>
      </c>
      <c r="CR56" s="34">
        <v>418</v>
      </c>
      <c r="CS56" s="34">
        <v>295</v>
      </c>
      <c r="CT56" s="34">
        <v>6</v>
      </c>
      <c r="CU56" s="34">
        <v>75</v>
      </c>
      <c r="CV56" s="34">
        <v>1541</v>
      </c>
      <c r="CW56" s="34"/>
      <c r="CX56" s="34">
        <v>958</v>
      </c>
      <c r="CY56" s="34">
        <v>327</v>
      </c>
      <c r="CZ56" s="34">
        <v>-175</v>
      </c>
      <c r="DA56" s="34">
        <v>-35</v>
      </c>
      <c r="DB56" s="34">
        <v>-126</v>
      </c>
      <c r="DC56" s="34">
        <v>1870</v>
      </c>
      <c r="DD56" s="34">
        <v>807</v>
      </c>
      <c r="DE56" s="34">
        <v>462</v>
      </c>
      <c r="DF56" s="34">
        <v>202</v>
      </c>
      <c r="DG56" s="34">
        <v>400</v>
      </c>
      <c r="DH56" s="34">
        <v>9</v>
      </c>
      <c r="DI56" s="34">
        <v>281</v>
      </c>
      <c r="DJ56" s="34">
        <v>918</v>
      </c>
      <c r="DK56" s="34">
        <v>162</v>
      </c>
      <c r="DL56" s="34">
        <v>602</v>
      </c>
      <c r="DM56" s="34">
        <v>134</v>
      </c>
      <c r="DN56" s="34">
        <v>-38</v>
      </c>
      <c r="DO56" s="34">
        <v>-13</v>
      </c>
      <c r="DP56" s="34">
        <v>-22</v>
      </c>
      <c r="DQ56" s="34">
        <v>10996</v>
      </c>
      <c r="DR56" s="34">
        <v>1786</v>
      </c>
      <c r="DS56" s="34">
        <v>3422</v>
      </c>
      <c r="DT56" s="34">
        <v>5639</v>
      </c>
      <c r="DU56" s="34">
        <v>149</v>
      </c>
      <c r="DV56" s="34">
        <v>10</v>
      </c>
      <c r="DW56" s="34"/>
      <c r="DX56" s="34">
        <v>3233</v>
      </c>
      <c r="DY56" s="34"/>
      <c r="DZ56" s="34">
        <v>3217</v>
      </c>
      <c r="EA56" s="34">
        <v>311</v>
      </c>
      <c r="EB56" s="34">
        <v>-149</v>
      </c>
      <c r="EC56" s="34">
        <v>-83</v>
      </c>
      <c r="ED56" s="34">
        <v>-41</v>
      </c>
      <c r="EE56" s="34"/>
      <c r="EF56" s="34"/>
      <c r="EG56" s="34"/>
      <c r="EH56" s="34"/>
      <c r="EI56" s="34"/>
      <c r="EJ56" s="34"/>
      <c r="EK56" s="34"/>
      <c r="EL56" s="34"/>
      <c r="EM56" s="34"/>
      <c r="EN56" s="34"/>
      <c r="EO56" s="34"/>
      <c r="EP56" s="34"/>
      <c r="EQ56" s="34"/>
      <c r="ER56" s="34"/>
      <c r="ES56" s="34">
        <v>15203</v>
      </c>
      <c r="ET56" s="34">
        <v>2060</v>
      </c>
      <c r="EU56" s="34">
        <v>4946</v>
      </c>
      <c r="EV56" s="34">
        <v>7958</v>
      </c>
      <c r="EW56" s="34">
        <v>239</v>
      </c>
      <c r="EX56" s="34">
        <v>10</v>
      </c>
      <c r="EY56" s="34">
        <v>6948</v>
      </c>
      <c r="EZ56" s="34">
        <v>6431</v>
      </c>
      <c r="FA56" s="34">
        <v>4080</v>
      </c>
      <c r="FB56" s="34">
        <v>4764</v>
      </c>
      <c r="FC56" s="34">
        <v>444</v>
      </c>
      <c r="FD56" s="34">
        <v>-260</v>
      </c>
      <c r="FE56" s="34">
        <v>-123</v>
      </c>
      <c r="FF56" s="34">
        <v>-106</v>
      </c>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2" t="s">
        <v>484</v>
      </c>
      <c r="MH56" s="198" t="s">
        <v>2389</v>
      </c>
      <c r="MI56" s="32" t="s">
        <v>341</v>
      </c>
    </row>
    <row r="57" spans="1:347" ht="15" customHeight="1">
      <c r="A57" s="146" t="str">
        <f>Table1[[#This Row],[Name]]&amp;Table1[[#This Row],[1. Variable: Geographical area subject to climate change physical risk - acute and chronic events]]</f>
        <v>Caixa Geral de Depósitos, S.A.Total</v>
      </c>
      <c r="B57" s="36" t="s">
        <v>136</v>
      </c>
      <c r="C57" s="58" t="s">
        <v>432</v>
      </c>
      <c r="D57" s="36" t="s">
        <v>166</v>
      </c>
      <c r="E57" s="74">
        <v>44926</v>
      </c>
      <c r="F57" s="33" t="s">
        <v>193</v>
      </c>
      <c r="G57" s="33" t="s">
        <v>191</v>
      </c>
      <c r="H57" s="178" t="s">
        <v>360</v>
      </c>
      <c r="I57" s="31">
        <v>411.6</v>
      </c>
      <c r="J57" s="31">
        <v>188.54</v>
      </c>
      <c r="K57" s="31">
        <v>43.76</v>
      </c>
      <c r="L57" s="31">
        <v>22.59</v>
      </c>
      <c r="M57" s="31">
        <v>0.51</v>
      </c>
      <c r="N57" s="31">
        <v>0</v>
      </c>
      <c r="O57" s="31">
        <v>15.25</v>
      </c>
      <c r="P57" s="31">
        <v>255.29</v>
      </c>
      <c r="Q57" s="31">
        <v>15.14</v>
      </c>
      <c r="R57" s="31">
        <v>21.66</v>
      </c>
      <c r="S57" s="31">
        <v>30.67</v>
      </c>
      <c r="T57" s="31">
        <v>-24.31</v>
      </c>
      <c r="U57" s="31">
        <v>-1.52</v>
      </c>
      <c r="V57" s="31">
        <v>-21.04</v>
      </c>
      <c r="W57" s="31">
        <v>110.82</v>
      </c>
      <c r="X57" s="31">
        <v>60.31</v>
      </c>
      <c r="Y57" s="31">
        <v>12.75</v>
      </c>
      <c r="Z57" s="31">
        <v>0.53</v>
      </c>
      <c r="AA57" s="31">
        <v>7.0000000000000007E-2</v>
      </c>
      <c r="AB57" s="31">
        <v>0</v>
      </c>
      <c r="AC57" s="31">
        <v>8.14</v>
      </c>
      <c r="AD57" s="31">
        <v>65.8</v>
      </c>
      <c r="AE57" s="31">
        <v>0.28000000000000003</v>
      </c>
      <c r="AF57" s="31">
        <v>5.15</v>
      </c>
      <c r="AG57" s="31">
        <v>14.05</v>
      </c>
      <c r="AH57" s="31">
        <v>-6.05</v>
      </c>
      <c r="AI57" s="31">
        <v>-0.87</v>
      </c>
      <c r="AJ57" s="31">
        <v>-4.7699999999999996</v>
      </c>
      <c r="AK57" s="31">
        <v>3684.95</v>
      </c>
      <c r="AL57" s="31">
        <v>1854.08</v>
      </c>
      <c r="AM57" s="31">
        <v>262.35000000000002</v>
      </c>
      <c r="AN57" s="31">
        <v>36.76</v>
      </c>
      <c r="AO57" s="31">
        <v>34.549999999999997</v>
      </c>
      <c r="AP57" s="31">
        <v>0</v>
      </c>
      <c r="AQ57" s="31">
        <v>245.65</v>
      </c>
      <c r="AR57" s="31">
        <v>2187.6999999999998</v>
      </c>
      <c r="AS57" s="31">
        <v>245.64</v>
      </c>
      <c r="AT57" s="31">
        <v>229.03</v>
      </c>
      <c r="AU57" s="31">
        <v>201.75</v>
      </c>
      <c r="AV57" s="31">
        <v>-145.72</v>
      </c>
      <c r="AW57" s="31">
        <v>-16.329999999999998</v>
      </c>
      <c r="AX57" s="180">
        <v>-115.81</v>
      </c>
      <c r="AY57" s="34">
        <v>519.04</v>
      </c>
      <c r="AZ57" s="34">
        <v>124.88</v>
      </c>
      <c r="BA57" s="34">
        <v>34.130000000000003</v>
      </c>
      <c r="BB57" s="34">
        <v>85.56</v>
      </c>
      <c r="BC57" s="34">
        <v>0</v>
      </c>
      <c r="BD57" s="34">
        <v>0</v>
      </c>
      <c r="BE57" s="34">
        <v>1.95</v>
      </c>
      <c r="BF57" s="34">
        <v>244.56</v>
      </c>
      <c r="BG57" s="34">
        <v>1.95</v>
      </c>
      <c r="BH57" s="34">
        <v>43.27</v>
      </c>
      <c r="BI57" s="34">
        <v>0.72</v>
      </c>
      <c r="BJ57" s="34">
        <v>-10.050000000000001</v>
      </c>
      <c r="BK57" s="34">
        <v>-6.98</v>
      </c>
      <c r="BL57" s="34">
        <v>-0.54</v>
      </c>
      <c r="BM57" s="34">
        <v>262.55</v>
      </c>
      <c r="BN57" s="34">
        <v>134.08000000000001</v>
      </c>
      <c r="BO57" s="34">
        <v>42.74</v>
      </c>
      <c r="BP57" s="34">
        <v>34.799999999999997</v>
      </c>
      <c r="BQ57" s="34">
        <v>0.12</v>
      </c>
      <c r="BR57" s="34">
        <v>0</v>
      </c>
      <c r="BS57" s="34">
        <v>1.77</v>
      </c>
      <c r="BT57" s="34">
        <v>211.74</v>
      </c>
      <c r="BU57" s="34">
        <v>1.77</v>
      </c>
      <c r="BV57" s="34">
        <v>38.56</v>
      </c>
      <c r="BW57" s="34">
        <v>12.37</v>
      </c>
      <c r="BX57" s="34">
        <v>-22.04</v>
      </c>
      <c r="BY57" s="34">
        <v>-7.98</v>
      </c>
      <c r="BZ57" s="34">
        <v>-13.11</v>
      </c>
      <c r="CA57" s="34">
        <v>1410.1</v>
      </c>
      <c r="CB57" s="34">
        <v>746.43</v>
      </c>
      <c r="CC57" s="34">
        <v>63.84</v>
      </c>
      <c r="CD57" s="34">
        <v>112.91</v>
      </c>
      <c r="CE57" s="34">
        <v>7.67</v>
      </c>
      <c r="CF57" s="34">
        <v>0</v>
      </c>
      <c r="CG57" s="34">
        <v>112.82</v>
      </c>
      <c r="CH57" s="34">
        <v>1012.55</v>
      </c>
      <c r="CI57" s="34">
        <v>112.5</v>
      </c>
      <c r="CJ57" s="34">
        <v>102.57</v>
      </c>
      <c r="CK57" s="34">
        <v>135.06</v>
      </c>
      <c r="CL57" s="34">
        <v>-93.19</v>
      </c>
      <c r="CM57" s="34">
        <v>-4.8899999999999997</v>
      </c>
      <c r="CN57" s="34">
        <v>-78.680000000000007</v>
      </c>
      <c r="CO57" s="34">
        <v>2528.96</v>
      </c>
      <c r="CP57" s="34">
        <v>1415.22</v>
      </c>
      <c r="CQ57" s="34">
        <v>186.53</v>
      </c>
      <c r="CR57" s="34">
        <v>57.69</v>
      </c>
      <c r="CS57" s="34">
        <v>9.85</v>
      </c>
      <c r="CT57" s="34">
        <v>0</v>
      </c>
      <c r="CU57" s="34">
        <v>59.96</v>
      </c>
      <c r="CV57" s="34">
        <v>1664.25</v>
      </c>
      <c r="CW57" s="34">
        <v>55.04</v>
      </c>
      <c r="CX57" s="34">
        <v>187.04</v>
      </c>
      <c r="CY57" s="34">
        <v>95.95</v>
      </c>
      <c r="CZ57" s="34">
        <v>-100.39</v>
      </c>
      <c r="DA57" s="34">
        <v>-13.04</v>
      </c>
      <c r="DB57" s="34">
        <v>-72.78</v>
      </c>
      <c r="DC57" s="34">
        <v>1372.78</v>
      </c>
      <c r="DD57" s="34">
        <v>602.54999999999995</v>
      </c>
      <c r="DE57" s="34">
        <v>273.32</v>
      </c>
      <c r="DF57" s="34">
        <v>155.91999999999999</v>
      </c>
      <c r="DG57" s="34">
        <v>3.47</v>
      </c>
      <c r="DH57" s="34">
        <v>0</v>
      </c>
      <c r="DI57" s="34">
        <v>176.91</v>
      </c>
      <c r="DJ57" s="34">
        <v>1035.1600000000001</v>
      </c>
      <c r="DK57" s="34">
        <v>176.89</v>
      </c>
      <c r="DL57" s="34">
        <v>281.89999999999998</v>
      </c>
      <c r="DM57" s="34">
        <v>65.41</v>
      </c>
      <c r="DN57" s="34">
        <v>-92.2</v>
      </c>
      <c r="DO57" s="34">
        <v>-47.41</v>
      </c>
      <c r="DP57" s="34">
        <v>-34.69</v>
      </c>
      <c r="DQ57" s="34">
        <v>2780.97</v>
      </c>
      <c r="DR57" s="34">
        <v>920.13</v>
      </c>
      <c r="DS57" s="34">
        <v>570.44000000000005</v>
      </c>
      <c r="DT57" s="34">
        <v>972.21</v>
      </c>
      <c r="DU57" s="34">
        <v>13.95</v>
      </c>
      <c r="DV57" s="34">
        <v>0</v>
      </c>
      <c r="DW57" s="34">
        <v>52.73</v>
      </c>
      <c r="DX57" s="34">
        <v>2469.8000000000002</v>
      </c>
      <c r="DY57" s="34">
        <v>51.61</v>
      </c>
      <c r="DZ57" s="34">
        <v>305.10000000000002</v>
      </c>
      <c r="EA57" s="34">
        <v>168.49</v>
      </c>
      <c r="EB57" s="34">
        <v>-103.36</v>
      </c>
      <c r="EC57" s="34">
        <v>-22.47</v>
      </c>
      <c r="ED57" s="34">
        <v>-71.72</v>
      </c>
      <c r="EE57" s="34">
        <v>27767.84</v>
      </c>
      <c r="EF57" s="34">
        <v>1958.39</v>
      </c>
      <c r="EG57" s="34">
        <v>1866.1</v>
      </c>
      <c r="EH57" s="34">
        <v>4302.07</v>
      </c>
      <c r="EI57" s="34">
        <v>18406.52</v>
      </c>
      <c r="EJ57" s="34">
        <v>0</v>
      </c>
      <c r="EK57" s="34">
        <v>1296.75</v>
      </c>
      <c r="EL57" s="34">
        <v>26525.15</v>
      </c>
      <c r="EM57" s="34">
        <v>1289</v>
      </c>
      <c r="EN57" s="34">
        <v>1166.75</v>
      </c>
      <c r="EO57" s="34">
        <v>207.46</v>
      </c>
      <c r="EP57" s="34">
        <v>-191.96</v>
      </c>
      <c r="EQ57" s="34">
        <v>-61.3</v>
      </c>
      <c r="ER57" s="34">
        <v>-101.37</v>
      </c>
      <c r="ES57" s="34">
        <v>4337.0600000000004</v>
      </c>
      <c r="ET57" s="34">
        <v>1188.07</v>
      </c>
      <c r="EU57" s="34">
        <v>586.64</v>
      </c>
      <c r="EV57" s="34">
        <v>942.91</v>
      </c>
      <c r="EW57" s="34">
        <v>25.87</v>
      </c>
      <c r="EX57" s="34">
        <v>0</v>
      </c>
      <c r="EY57" s="34">
        <v>178.77</v>
      </c>
      <c r="EZ57" s="34">
        <v>2740.75</v>
      </c>
      <c r="FA57" s="34">
        <v>176.78</v>
      </c>
      <c r="FB57" s="34">
        <v>342.99</v>
      </c>
      <c r="FC57" s="34">
        <v>129.86000000000001</v>
      </c>
      <c r="FD57" s="34">
        <v>-225.16</v>
      </c>
      <c r="FE57" s="34">
        <v>-35.049999999999997</v>
      </c>
      <c r="FF57" s="34">
        <v>-118.84</v>
      </c>
      <c r="FG57" s="34">
        <v>18.399999999999999</v>
      </c>
      <c r="FH57" s="34">
        <v>0</v>
      </c>
      <c r="FI57" s="34">
        <v>0</v>
      </c>
      <c r="FJ57" s="34">
        <v>0</v>
      </c>
      <c r="FK57" s="34">
        <v>0</v>
      </c>
      <c r="FL57" s="34">
        <v>0</v>
      </c>
      <c r="FM57" s="34">
        <v>0</v>
      </c>
      <c r="FN57" s="34">
        <v>8.58</v>
      </c>
      <c r="FO57" s="34">
        <v>0</v>
      </c>
      <c r="FP57" s="34">
        <v>0</v>
      </c>
      <c r="FQ57" s="34">
        <v>0</v>
      </c>
      <c r="FR57" s="34">
        <v>0</v>
      </c>
      <c r="FS57" s="34">
        <v>0</v>
      </c>
      <c r="FT57" s="34">
        <v>0</v>
      </c>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2" t="s">
        <v>485</v>
      </c>
      <c r="MH57" s="198" t="s">
        <v>2389</v>
      </c>
      <c r="MI57" s="32" t="s">
        <v>342</v>
      </c>
    </row>
    <row r="58" spans="1:347" ht="15" customHeight="1">
      <c r="A58" s="146" t="str">
        <f>Table1[[#This Row],[Name]]&amp;Table1[[#This Row],[1. Variable: Geographical area subject to climate change physical risk - acute and chronic events]]</f>
        <v>Caixabank, S.A.Total</v>
      </c>
      <c r="B58" s="36" t="s">
        <v>75</v>
      </c>
      <c r="C58" s="58" t="s">
        <v>328</v>
      </c>
      <c r="D58" s="36" t="s">
        <v>175</v>
      </c>
      <c r="E58" s="74">
        <v>44926</v>
      </c>
      <c r="F58" s="33" t="s">
        <v>193</v>
      </c>
      <c r="G58" s="33" t="s">
        <v>191</v>
      </c>
      <c r="H58" s="178" t="s">
        <v>360</v>
      </c>
      <c r="I58" s="31">
        <v>2359.0920000000001</v>
      </c>
      <c r="J58" s="31">
        <v>1250.9359999999999</v>
      </c>
      <c r="K58" s="31">
        <v>570.87</v>
      </c>
      <c r="L58" s="31">
        <v>49.164000000000001</v>
      </c>
      <c r="M58" s="31">
        <v>1.4910000000000001</v>
      </c>
      <c r="N58" s="31">
        <v>3.6179999999999999</v>
      </c>
      <c r="O58" s="31">
        <v>7.0819999999999999</v>
      </c>
      <c r="P58" s="31">
        <v>1797.8</v>
      </c>
      <c r="Q58" s="31">
        <v>67.58</v>
      </c>
      <c r="R58" s="31">
        <v>194.25299999999999</v>
      </c>
      <c r="S58" s="31">
        <v>79.73</v>
      </c>
      <c r="T58" s="31">
        <v>-45.627000000000002</v>
      </c>
      <c r="U58" s="31">
        <v>-11.202999999999999</v>
      </c>
      <c r="V58" s="31">
        <v>-29.829000000000001</v>
      </c>
      <c r="W58" s="31">
        <v>321.97300000000001</v>
      </c>
      <c r="X58" s="31">
        <v>27.556999999999999</v>
      </c>
      <c r="Y58" s="31">
        <v>3.2469999999999999</v>
      </c>
      <c r="Z58" s="31">
        <v>0.11799999999999999</v>
      </c>
      <c r="AA58" s="31">
        <v>0.48299999999999998</v>
      </c>
      <c r="AB58" s="31">
        <v>2.2040000000000002</v>
      </c>
      <c r="AC58" s="31">
        <v>4.4770000000000003</v>
      </c>
      <c r="AD58" s="31">
        <v>26.463999999999999</v>
      </c>
      <c r="AE58" s="31">
        <v>0.46500000000000002</v>
      </c>
      <c r="AF58" s="31">
        <v>0.94099999999999995</v>
      </c>
      <c r="AG58" s="31">
        <v>1.0509999999999999</v>
      </c>
      <c r="AH58" s="31">
        <v>-0.67600000000000005</v>
      </c>
      <c r="AI58" s="31">
        <v>-0.02</v>
      </c>
      <c r="AJ58" s="31">
        <v>-0.56299999999999994</v>
      </c>
      <c r="AK58" s="31">
        <v>20690.111000000001</v>
      </c>
      <c r="AL58" s="31">
        <v>995.49199999999996</v>
      </c>
      <c r="AM58" s="31">
        <v>179.96299999999999</v>
      </c>
      <c r="AN58" s="31">
        <v>36.552999999999997</v>
      </c>
      <c r="AO58" s="31">
        <v>0.77400000000000002</v>
      </c>
      <c r="AP58" s="31">
        <v>3.04</v>
      </c>
      <c r="AQ58" s="31">
        <v>220.886</v>
      </c>
      <c r="AR58" s="31">
        <v>958.78899999999999</v>
      </c>
      <c r="AS58" s="31">
        <v>33.106999999999999</v>
      </c>
      <c r="AT58" s="31">
        <v>82.385000000000005</v>
      </c>
      <c r="AU58" s="31">
        <v>31.672000000000001</v>
      </c>
      <c r="AV58" s="31">
        <v>-20.881</v>
      </c>
      <c r="AW58" s="31">
        <v>-3.3959999999999999</v>
      </c>
      <c r="AX58" s="180">
        <v>-15.22</v>
      </c>
      <c r="AY58" s="34">
        <v>11026.25</v>
      </c>
      <c r="AZ58" s="34">
        <v>256.93900000000002</v>
      </c>
      <c r="BA58" s="34">
        <v>25.062999999999999</v>
      </c>
      <c r="BB58" s="34">
        <v>277.48700000000002</v>
      </c>
      <c r="BC58" s="34">
        <v>54.189</v>
      </c>
      <c r="BD58" s="34">
        <v>10.503</v>
      </c>
      <c r="BE58" s="34">
        <v>2.0550000000000002</v>
      </c>
      <c r="BF58" s="34">
        <v>611.62400000000002</v>
      </c>
      <c r="BG58" s="34">
        <v>0</v>
      </c>
      <c r="BH58" s="34">
        <v>44.238</v>
      </c>
      <c r="BI58" s="34">
        <v>68.400999999999996</v>
      </c>
      <c r="BJ58" s="34">
        <v>-31.597000000000001</v>
      </c>
      <c r="BK58" s="34">
        <v>-1.948</v>
      </c>
      <c r="BL58" s="34">
        <v>-30.303999999999998</v>
      </c>
      <c r="BM58" s="34">
        <v>1779.7329999999999</v>
      </c>
      <c r="BN58" s="34">
        <v>148.78299999999999</v>
      </c>
      <c r="BO58" s="34">
        <v>30.555</v>
      </c>
      <c r="BP58" s="34">
        <v>61.116</v>
      </c>
      <c r="BQ58" s="34">
        <v>7.6999999999999999E-2</v>
      </c>
      <c r="BR58" s="34">
        <v>6.3949999999999996</v>
      </c>
      <c r="BS58" s="34">
        <v>61.755000000000003</v>
      </c>
      <c r="BT58" s="34">
        <v>178.77600000000001</v>
      </c>
      <c r="BU58" s="34">
        <v>0</v>
      </c>
      <c r="BV58" s="34">
        <v>1.64</v>
      </c>
      <c r="BW58" s="34">
        <v>8.6999999999999994E-2</v>
      </c>
      <c r="BX58" s="34">
        <v>-0.20599999999999999</v>
      </c>
      <c r="BY58" s="34">
        <v>-1.2999999999999999E-2</v>
      </c>
      <c r="BZ58" s="34">
        <v>-4.4999999999999998E-2</v>
      </c>
      <c r="CA58" s="34">
        <v>7221.8519999999999</v>
      </c>
      <c r="CB58" s="34">
        <v>527.44799999999998</v>
      </c>
      <c r="CC58" s="34">
        <v>112.437</v>
      </c>
      <c r="CD58" s="34">
        <v>47.043999999999997</v>
      </c>
      <c r="CE58" s="34">
        <v>71.137</v>
      </c>
      <c r="CF58" s="34">
        <v>5.6689999999999996</v>
      </c>
      <c r="CG58" s="34">
        <v>27.460999999999999</v>
      </c>
      <c r="CH58" s="34">
        <v>724.79100000000005</v>
      </c>
      <c r="CI58" s="34">
        <v>5.8140000000000001</v>
      </c>
      <c r="CJ58" s="34">
        <v>113.614</v>
      </c>
      <c r="CK58" s="34">
        <v>74.143000000000001</v>
      </c>
      <c r="CL58" s="34">
        <v>-34.645000000000003</v>
      </c>
      <c r="CM58" s="34">
        <v>-3.843</v>
      </c>
      <c r="CN58" s="34">
        <v>-29.234000000000002</v>
      </c>
      <c r="CO58" s="34">
        <v>17824.055</v>
      </c>
      <c r="CP58" s="34">
        <v>531.06500000000005</v>
      </c>
      <c r="CQ58" s="34">
        <v>105.52800000000001</v>
      </c>
      <c r="CR58" s="34">
        <v>31.766999999999999</v>
      </c>
      <c r="CS58" s="34">
        <v>0.29899999999999999</v>
      </c>
      <c r="CT58" s="34">
        <v>2.62</v>
      </c>
      <c r="CU58" s="34">
        <v>94.516999999999996</v>
      </c>
      <c r="CV58" s="34">
        <v>567.077</v>
      </c>
      <c r="CW58" s="34">
        <v>7.0659999999999998</v>
      </c>
      <c r="CX58" s="34">
        <v>46.207000000000001</v>
      </c>
      <c r="CY58" s="34">
        <v>30.151</v>
      </c>
      <c r="CZ58" s="34">
        <v>-15.477</v>
      </c>
      <c r="DA58" s="34">
        <v>-1.631</v>
      </c>
      <c r="DB58" s="34">
        <v>-12.87</v>
      </c>
      <c r="DC58" s="34">
        <v>8965.4079999999994</v>
      </c>
      <c r="DD58" s="34">
        <v>71.885000000000005</v>
      </c>
      <c r="DE58" s="34">
        <v>17.582000000000001</v>
      </c>
      <c r="DF58" s="34">
        <v>18.8</v>
      </c>
      <c r="DG58" s="34">
        <v>2.4E-2</v>
      </c>
      <c r="DH58" s="34">
        <v>4.7969999999999997</v>
      </c>
      <c r="DI58" s="34">
        <v>14.695</v>
      </c>
      <c r="DJ58" s="34">
        <v>91.941000000000003</v>
      </c>
      <c r="DK58" s="34">
        <v>1.6559999999999999</v>
      </c>
      <c r="DL58" s="34">
        <v>9.8620000000000001</v>
      </c>
      <c r="DM58" s="34">
        <v>21.623000000000001</v>
      </c>
      <c r="DN58" s="34">
        <v>-21.699000000000002</v>
      </c>
      <c r="DO58" s="34">
        <v>-0.495</v>
      </c>
      <c r="DP58" s="34">
        <v>-20.832999999999998</v>
      </c>
      <c r="DQ58" s="34">
        <v>4922.2380000000003</v>
      </c>
      <c r="DR58" s="34">
        <v>89.447999999999993</v>
      </c>
      <c r="DS58" s="34">
        <v>54.103999999999999</v>
      </c>
      <c r="DT58" s="34">
        <v>48.88</v>
      </c>
      <c r="DU58" s="34">
        <v>0.35599999999999998</v>
      </c>
      <c r="DV58" s="34">
        <v>6.8739999999999997</v>
      </c>
      <c r="DW58" s="34">
        <v>17.966000000000001</v>
      </c>
      <c r="DX58" s="34">
        <v>173.71600000000001</v>
      </c>
      <c r="DY58" s="34">
        <v>1.1060000000000001</v>
      </c>
      <c r="DZ58" s="34">
        <v>11.161</v>
      </c>
      <c r="EA58" s="34">
        <v>7.5069999999999997</v>
      </c>
      <c r="EB58" s="34">
        <v>-5.8630000000000004</v>
      </c>
      <c r="EC58" s="34">
        <v>-0.54300000000000004</v>
      </c>
      <c r="ED58" s="34">
        <v>-4.4969999999999999</v>
      </c>
      <c r="EE58" s="34">
        <v>152597.79199999999</v>
      </c>
      <c r="EF58" s="34">
        <v>162.12700000000001</v>
      </c>
      <c r="EG58" s="34">
        <v>532.18200000000002</v>
      </c>
      <c r="EH58" s="34">
        <v>2189.0889999999999</v>
      </c>
      <c r="EI58" s="34">
        <v>3535.9189999999999</v>
      </c>
      <c r="EJ58" s="34">
        <v>21.588999999999999</v>
      </c>
      <c r="EK58" s="34">
        <v>2217.5340000000001</v>
      </c>
      <c r="EL58" s="34">
        <v>4062.2310000000002</v>
      </c>
      <c r="EM58" s="34">
        <v>139.553</v>
      </c>
      <c r="EN58" s="34">
        <v>513.99800000000005</v>
      </c>
      <c r="EO58" s="34">
        <v>172.87299999999999</v>
      </c>
      <c r="EP58" s="34">
        <v>-69.367000000000004</v>
      </c>
      <c r="EQ58" s="34">
        <v>-14.943</v>
      </c>
      <c r="ER58" s="34">
        <v>-52.697000000000003</v>
      </c>
      <c r="ES58" s="34">
        <v>20398.273000000001</v>
      </c>
      <c r="ET58" s="34">
        <v>136.38300000000001</v>
      </c>
      <c r="EU58" s="34">
        <v>120.197</v>
      </c>
      <c r="EV58" s="34">
        <v>226.10400000000001</v>
      </c>
      <c r="EW58" s="34">
        <v>37.762999999999998</v>
      </c>
      <c r="EX58" s="34">
        <v>10.457000000000001</v>
      </c>
      <c r="EY58" s="34">
        <v>187.91900000000001</v>
      </c>
      <c r="EZ58" s="34">
        <v>329.48099999999999</v>
      </c>
      <c r="FA58" s="34">
        <v>3.0470000000000002</v>
      </c>
      <c r="FB58" s="34">
        <v>71.403000000000006</v>
      </c>
      <c r="FC58" s="34">
        <v>56.636000000000003</v>
      </c>
      <c r="FD58" s="34">
        <v>-21.646000000000001</v>
      </c>
      <c r="FE58" s="34">
        <v>-2.702</v>
      </c>
      <c r="FF58" s="34">
        <v>-17.818000000000001</v>
      </c>
      <c r="FG58" s="34">
        <v>4790.26</v>
      </c>
      <c r="FH58" s="34">
        <v>0</v>
      </c>
      <c r="FI58" s="34">
        <v>0</v>
      </c>
      <c r="FJ58" s="34">
        <v>0</v>
      </c>
      <c r="FK58" s="34">
        <v>166.553</v>
      </c>
      <c r="FL58" s="34">
        <v>0</v>
      </c>
      <c r="FM58" s="34">
        <v>76.388000000000005</v>
      </c>
      <c r="FN58" s="34">
        <v>87.340999999999994</v>
      </c>
      <c r="FO58" s="34">
        <v>2.8239999999999998</v>
      </c>
      <c r="FP58" s="34">
        <v>0</v>
      </c>
      <c r="FQ58" s="34">
        <v>0</v>
      </c>
      <c r="FR58" s="34">
        <v>0</v>
      </c>
      <c r="FS58" s="34">
        <v>0</v>
      </c>
      <c r="FT58" s="34">
        <v>0</v>
      </c>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2" t="s">
        <v>486</v>
      </c>
      <c r="MH58" s="32" t="s">
        <v>487</v>
      </c>
      <c r="MI58" s="32" t="s">
        <v>270</v>
      </c>
    </row>
    <row r="59" spans="1:347" ht="15" customHeight="1">
      <c r="A59" s="146" t="str">
        <f>Table1[[#This Row],[Name]]&amp;Table1[[#This Row],[1. Variable: Geographical area subject to climate change physical risk - acute and chronic events]]</f>
        <v>CASSA CENTRALE BANCA - CREDITO COOPERATIVO ITALIANOSOCIETA' PER AZIONI (IN SIGLA CASSA CENTRALE BANCA)Total</v>
      </c>
      <c r="B59" s="36" t="s">
        <v>158</v>
      </c>
      <c r="C59" s="58" t="s">
        <v>159</v>
      </c>
      <c r="D59" s="36" t="s">
        <v>170</v>
      </c>
      <c r="E59" s="74">
        <v>44926</v>
      </c>
      <c r="F59" s="33" t="s">
        <v>193</v>
      </c>
      <c r="G59" s="33" t="s">
        <v>191</v>
      </c>
      <c r="H59" s="178" t="s">
        <v>360</v>
      </c>
      <c r="I59" s="31">
        <v>1228</v>
      </c>
      <c r="J59" s="31">
        <v>72</v>
      </c>
      <c r="K59" s="31">
        <v>33</v>
      </c>
      <c r="L59" s="31">
        <v>54</v>
      </c>
      <c r="M59" s="31">
        <v>1</v>
      </c>
      <c r="N59" s="31">
        <v>8</v>
      </c>
      <c r="O59" s="31">
        <v>55</v>
      </c>
      <c r="P59" s="31">
        <v>73</v>
      </c>
      <c r="Q59" s="31">
        <v>33</v>
      </c>
      <c r="R59" s="31">
        <v>21</v>
      </c>
      <c r="S59" s="31">
        <v>11</v>
      </c>
      <c r="T59" s="31">
        <v>-5</v>
      </c>
      <c r="U59" s="31">
        <v>-2</v>
      </c>
      <c r="V59" s="31">
        <v>-2</v>
      </c>
      <c r="W59" s="31">
        <v>95</v>
      </c>
      <c r="X59" s="31">
        <v>15</v>
      </c>
      <c r="Y59" s="31">
        <v>5</v>
      </c>
      <c r="Z59" s="31">
        <v>2</v>
      </c>
      <c r="AA59" s="31"/>
      <c r="AB59" s="31">
        <v>4</v>
      </c>
      <c r="AC59" s="31"/>
      <c r="AD59" s="31">
        <v>21</v>
      </c>
      <c r="AE59" s="31"/>
      <c r="AF59" s="31">
        <v>2</v>
      </c>
      <c r="AG59" s="31">
        <v>1</v>
      </c>
      <c r="AH59" s="31">
        <v>-1</v>
      </c>
      <c r="AI59" s="31"/>
      <c r="AJ59" s="31">
        <v>-1</v>
      </c>
      <c r="AK59" s="31">
        <v>6193</v>
      </c>
      <c r="AL59" s="31">
        <v>704</v>
      </c>
      <c r="AM59" s="31">
        <v>210</v>
      </c>
      <c r="AN59" s="31">
        <v>104</v>
      </c>
      <c r="AO59" s="31"/>
      <c r="AP59" s="31">
        <v>4</v>
      </c>
      <c r="AQ59" s="31">
        <v>89</v>
      </c>
      <c r="AR59" s="31">
        <v>914</v>
      </c>
      <c r="AS59" s="31">
        <v>15</v>
      </c>
      <c r="AT59" s="31">
        <v>156</v>
      </c>
      <c r="AU59" s="31">
        <v>47</v>
      </c>
      <c r="AV59" s="31">
        <v>-42</v>
      </c>
      <c r="AW59" s="31">
        <v>-11</v>
      </c>
      <c r="AX59" s="180">
        <v>-24</v>
      </c>
      <c r="AY59" s="34">
        <v>404</v>
      </c>
      <c r="AZ59" s="34">
        <v>53</v>
      </c>
      <c r="BA59" s="34">
        <v>51</v>
      </c>
      <c r="BB59" s="34">
        <v>44</v>
      </c>
      <c r="BC59" s="34"/>
      <c r="BD59" s="34">
        <v>7</v>
      </c>
      <c r="BE59" s="34">
        <v>29</v>
      </c>
      <c r="BF59" s="34">
        <v>67</v>
      </c>
      <c r="BG59" s="34">
        <v>51</v>
      </c>
      <c r="BH59" s="34">
        <v>19</v>
      </c>
      <c r="BI59" s="34">
        <v>3</v>
      </c>
      <c r="BJ59" s="34">
        <v>-5</v>
      </c>
      <c r="BK59" s="34">
        <v>-2</v>
      </c>
      <c r="BL59" s="34">
        <v>-2</v>
      </c>
      <c r="BM59" s="34">
        <v>251</v>
      </c>
      <c r="BN59" s="34">
        <v>37</v>
      </c>
      <c r="BO59" s="34">
        <v>13</v>
      </c>
      <c r="BP59" s="34">
        <v>7</v>
      </c>
      <c r="BQ59" s="34"/>
      <c r="BR59" s="34">
        <v>5</v>
      </c>
      <c r="BS59" s="34">
        <v>21</v>
      </c>
      <c r="BT59" s="34">
        <v>35</v>
      </c>
      <c r="BU59" s="34"/>
      <c r="BV59" s="34">
        <v>5</v>
      </c>
      <c r="BW59" s="34">
        <v>1</v>
      </c>
      <c r="BX59" s="34">
        <v>-2</v>
      </c>
      <c r="BY59" s="34">
        <v>-1</v>
      </c>
      <c r="BZ59" s="34">
        <v>-1</v>
      </c>
      <c r="CA59" s="34">
        <v>3115</v>
      </c>
      <c r="CB59" s="34">
        <v>436</v>
      </c>
      <c r="CC59" s="34">
        <v>160</v>
      </c>
      <c r="CD59" s="34">
        <v>134</v>
      </c>
      <c r="CE59" s="34">
        <v>6</v>
      </c>
      <c r="CF59" s="34">
        <v>5</v>
      </c>
      <c r="CG59" s="34">
        <v>186</v>
      </c>
      <c r="CH59" s="34">
        <v>383</v>
      </c>
      <c r="CI59" s="34">
        <v>168</v>
      </c>
      <c r="CJ59" s="34">
        <v>122</v>
      </c>
      <c r="CK59" s="34">
        <v>67</v>
      </c>
      <c r="CL59" s="34">
        <v>-45</v>
      </c>
      <c r="CM59" s="34">
        <v>-8</v>
      </c>
      <c r="CN59" s="34">
        <v>-33</v>
      </c>
      <c r="CO59" s="34">
        <v>4350</v>
      </c>
      <c r="CP59" s="34">
        <v>345</v>
      </c>
      <c r="CQ59" s="34">
        <v>113</v>
      </c>
      <c r="CR59" s="34">
        <v>107</v>
      </c>
      <c r="CS59" s="34">
        <v>2</v>
      </c>
      <c r="CT59" s="34">
        <v>5</v>
      </c>
      <c r="CU59" s="34">
        <v>18</v>
      </c>
      <c r="CV59" s="34">
        <v>544</v>
      </c>
      <c r="CW59" s="34">
        <v>4</v>
      </c>
      <c r="CX59" s="34">
        <v>82</v>
      </c>
      <c r="CY59" s="34">
        <v>29</v>
      </c>
      <c r="CZ59" s="34">
        <v>-23</v>
      </c>
      <c r="DA59" s="34">
        <v>-3</v>
      </c>
      <c r="DB59" s="34">
        <v>-17</v>
      </c>
      <c r="DC59" s="34">
        <v>825</v>
      </c>
      <c r="DD59" s="34">
        <v>140</v>
      </c>
      <c r="DE59" s="34">
        <v>66</v>
      </c>
      <c r="DF59" s="34">
        <v>46</v>
      </c>
      <c r="DG59" s="34"/>
      <c r="DH59" s="34">
        <v>6</v>
      </c>
      <c r="DI59" s="34">
        <v>47</v>
      </c>
      <c r="DJ59" s="34">
        <v>116</v>
      </c>
      <c r="DK59" s="34">
        <v>89</v>
      </c>
      <c r="DL59" s="34">
        <v>49</v>
      </c>
      <c r="DM59" s="34">
        <v>13</v>
      </c>
      <c r="DN59" s="34">
        <v>-12</v>
      </c>
      <c r="DO59" s="34">
        <v>-4</v>
      </c>
      <c r="DP59" s="34">
        <v>-7</v>
      </c>
      <c r="DQ59" s="34">
        <v>2724</v>
      </c>
      <c r="DR59" s="34">
        <v>130</v>
      </c>
      <c r="DS59" s="34">
        <v>88</v>
      </c>
      <c r="DT59" s="34">
        <v>111</v>
      </c>
      <c r="DU59" s="34">
        <v>2</v>
      </c>
      <c r="DV59" s="34">
        <v>8</v>
      </c>
      <c r="DW59" s="34">
        <v>1</v>
      </c>
      <c r="DX59" s="34">
        <v>328</v>
      </c>
      <c r="DY59" s="34">
        <v>2</v>
      </c>
      <c r="DZ59" s="34">
        <v>53</v>
      </c>
      <c r="EA59" s="34">
        <v>31</v>
      </c>
      <c r="EB59" s="34">
        <v>-27</v>
      </c>
      <c r="EC59" s="34">
        <v>-4</v>
      </c>
      <c r="ED59" s="34">
        <v>-19</v>
      </c>
      <c r="EE59" s="34">
        <v>18149</v>
      </c>
      <c r="EF59" s="34">
        <v>175</v>
      </c>
      <c r="EG59" s="34">
        <v>549</v>
      </c>
      <c r="EH59" s="34">
        <v>2000</v>
      </c>
      <c r="EI59" s="34">
        <v>1332</v>
      </c>
      <c r="EJ59" s="34">
        <v>17</v>
      </c>
      <c r="EK59" s="34"/>
      <c r="EL59" s="34">
        <v>4056</v>
      </c>
      <c r="EM59" s="34"/>
      <c r="EN59" s="34">
        <v>477</v>
      </c>
      <c r="EO59" s="34">
        <v>104</v>
      </c>
      <c r="EP59" s="34">
        <v>-26</v>
      </c>
      <c r="EQ59" s="34">
        <v>-18</v>
      </c>
      <c r="ER59" s="34">
        <v>-3</v>
      </c>
      <c r="ES59" s="34">
        <v>8523</v>
      </c>
      <c r="ET59" s="34">
        <v>180</v>
      </c>
      <c r="EU59" s="34">
        <v>407</v>
      </c>
      <c r="EV59" s="34">
        <v>758</v>
      </c>
      <c r="EW59" s="34">
        <v>28</v>
      </c>
      <c r="EX59" s="34">
        <v>11</v>
      </c>
      <c r="EY59" s="34"/>
      <c r="EZ59" s="34">
        <v>1372</v>
      </c>
      <c r="FA59" s="34"/>
      <c r="FB59" s="34">
        <v>263</v>
      </c>
      <c r="FC59" s="34">
        <v>148</v>
      </c>
      <c r="FD59" s="34">
        <v>-36</v>
      </c>
      <c r="FE59" s="34">
        <v>-26</v>
      </c>
      <c r="FF59" s="34"/>
      <c r="FG59" s="34">
        <v>74567</v>
      </c>
      <c r="FH59" s="34"/>
      <c r="FI59" s="34"/>
      <c r="FJ59" s="34"/>
      <c r="FK59" s="34"/>
      <c r="FL59" s="34"/>
      <c r="FM59" s="34"/>
      <c r="FN59" s="34"/>
      <c r="FO59" s="34"/>
      <c r="FP59" s="34"/>
      <c r="FQ59" s="34"/>
      <c r="FR59" s="34"/>
      <c r="FS59" s="34"/>
      <c r="FT59" s="34"/>
      <c r="FU59" s="34">
        <v>4958</v>
      </c>
      <c r="FV59" s="34">
        <v>298</v>
      </c>
      <c r="FW59" s="34">
        <v>170</v>
      </c>
      <c r="FX59" s="34">
        <v>277</v>
      </c>
      <c r="FY59" s="34">
        <v>9</v>
      </c>
      <c r="FZ59" s="34">
        <v>8</v>
      </c>
      <c r="GA59" s="34">
        <v>101</v>
      </c>
      <c r="GB59" s="34">
        <v>421</v>
      </c>
      <c r="GC59" s="34">
        <v>232</v>
      </c>
      <c r="GD59" s="34">
        <v>137</v>
      </c>
      <c r="GE59" s="34">
        <v>81</v>
      </c>
      <c r="GF59" s="34">
        <v>-70</v>
      </c>
      <c r="GG59" s="34">
        <v>-13</v>
      </c>
      <c r="GH59" s="34">
        <v>-51</v>
      </c>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2" t="s">
        <v>2353</v>
      </c>
      <c r="MH59" s="198" t="s">
        <v>2389</v>
      </c>
      <c r="MI59" s="32" t="s">
        <v>185</v>
      </c>
    </row>
    <row r="60" spans="1:347" ht="15" customHeight="1">
      <c r="A60" s="146" t="str">
        <f>Table1[[#This Row],[Name]]&amp;Table1[[#This Row],[1. Variable: Geographical area subject to climate change physical risk - acute and chronic events]]</f>
        <v>CASSA CENTRALE BANCA - CREDITO COOPERATIVO ITALIANOSOCIETA' PER AZIONI (IN SIGLA CASSA CENTRALE BANCA)Italy</v>
      </c>
      <c r="B60" s="75" t="s">
        <v>158</v>
      </c>
      <c r="C60" s="60" t="s">
        <v>159</v>
      </c>
      <c r="D60" s="36" t="s">
        <v>170</v>
      </c>
      <c r="E60" s="74">
        <v>44926</v>
      </c>
      <c r="F60" s="33" t="s">
        <v>193</v>
      </c>
      <c r="G60" s="33" t="s">
        <v>191</v>
      </c>
      <c r="H60" s="178" t="s">
        <v>2252</v>
      </c>
      <c r="I60" s="31">
        <v>1228</v>
      </c>
      <c r="J60" s="31">
        <v>72</v>
      </c>
      <c r="K60" s="31">
        <v>33</v>
      </c>
      <c r="L60" s="31">
        <v>54</v>
      </c>
      <c r="M60" s="31">
        <v>1</v>
      </c>
      <c r="N60" s="31">
        <v>8</v>
      </c>
      <c r="O60" s="31">
        <v>55</v>
      </c>
      <c r="P60" s="31">
        <v>73</v>
      </c>
      <c r="Q60" s="31">
        <v>33</v>
      </c>
      <c r="R60" s="31">
        <v>21</v>
      </c>
      <c r="S60" s="31">
        <v>11</v>
      </c>
      <c r="T60" s="31">
        <v>-5</v>
      </c>
      <c r="U60" s="31">
        <v>-2</v>
      </c>
      <c r="V60" s="31">
        <v>-2</v>
      </c>
      <c r="W60" s="31">
        <v>95</v>
      </c>
      <c r="X60" s="31">
        <v>15</v>
      </c>
      <c r="Y60" s="31">
        <v>5</v>
      </c>
      <c r="Z60" s="31">
        <v>2</v>
      </c>
      <c r="AA60" s="31"/>
      <c r="AB60" s="31">
        <v>4</v>
      </c>
      <c r="AC60" s="31"/>
      <c r="AD60" s="31">
        <v>21</v>
      </c>
      <c r="AE60" s="31"/>
      <c r="AF60" s="31">
        <v>2</v>
      </c>
      <c r="AG60" s="31">
        <v>1</v>
      </c>
      <c r="AH60" s="31">
        <v>-1</v>
      </c>
      <c r="AI60" s="31"/>
      <c r="AJ60" s="31">
        <v>-1</v>
      </c>
      <c r="AK60" s="31">
        <v>6183</v>
      </c>
      <c r="AL60" s="31">
        <v>704</v>
      </c>
      <c r="AM60" s="31">
        <v>210</v>
      </c>
      <c r="AN60" s="31">
        <v>104</v>
      </c>
      <c r="AO60" s="31"/>
      <c r="AP60" s="31">
        <v>4</v>
      </c>
      <c r="AQ60" s="31">
        <v>89</v>
      </c>
      <c r="AR60" s="31">
        <v>914</v>
      </c>
      <c r="AS60" s="31">
        <v>15</v>
      </c>
      <c r="AT60" s="31">
        <v>156</v>
      </c>
      <c r="AU60" s="31">
        <v>47</v>
      </c>
      <c r="AV60" s="31">
        <v>-42</v>
      </c>
      <c r="AW60" s="31">
        <v>-11</v>
      </c>
      <c r="AX60" s="180">
        <v>-24</v>
      </c>
      <c r="AY60" s="34">
        <v>404</v>
      </c>
      <c r="AZ60" s="34">
        <v>53</v>
      </c>
      <c r="BA60" s="34">
        <v>51</v>
      </c>
      <c r="BB60" s="34">
        <v>44</v>
      </c>
      <c r="BC60" s="34"/>
      <c r="BD60" s="34">
        <v>7</v>
      </c>
      <c r="BE60" s="34">
        <v>29</v>
      </c>
      <c r="BF60" s="34">
        <v>67</v>
      </c>
      <c r="BG60" s="34">
        <v>51</v>
      </c>
      <c r="BH60" s="34">
        <v>19</v>
      </c>
      <c r="BI60" s="34">
        <v>3</v>
      </c>
      <c r="BJ60" s="34">
        <v>-5</v>
      </c>
      <c r="BK60" s="34">
        <v>-2</v>
      </c>
      <c r="BL60" s="34">
        <v>-2</v>
      </c>
      <c r="BM60" s="34">
        <v>251</v>
      </c>
      <c r="BN60" s="34">
        <v>37</v>
      </c>
      <c r="BO60" s="34">
        <v>13</v>
      </c>
      <c r="BP60" s="34">
        <v>7</v>
      </c>
      <c r="BQ60" s="34"/>
      <c r="BR60" s="34">
        <v>5</v>
      </c>
      <c r="BS60" s="34">
        <v>21</v>
      </c>
      <c r="BT60" s="34">
        <v>35</v>
      </c>
      <c r="BU60" s="34"/>
      <c r="BV60" s="34">
        <v>5</v>
      </c>
      <c r="BW60" s="34">
        <v>1</v>
      </c>
      <c r="BX60" s="34">
        <v>-2</v>
      </c>
      <c r="BY60" s="34">
        <v>-1</v>
      </c>
      <c r="BZ60" s="34">
        <v>-1</v>
      </c>
      <c r="CA60" s="34">
        <v>3115</v>
      </c>
      <c r="CB60" s="34">
        <v>436</v>
      </c>
      <c r="CC60" s="34">
        <v>160</v>
      </c>
      <c r="CD60" s="34">
        <v>134</v>
      </c>
      <c r="CE60" s="34">
        <v>6</v>
      </c>
      <c r="CF60" s="34">
        <v>5</v>
      </c>
      <c r="CG60" s="34">
        <v>186</v>
      </c>
      <c r="CH60" s="34">
        <v>383</v>
      </c>
      <c r="CI60" s="34">
        <v>168</v>
      </c>
      <c r="CJ60" s="34">
        <v>122</v>
      </c>
      <c r="CK60" s="34">
        <v>67</v>
      </c>
      <c r="CL60" s="34">
        <v>-45</v>
      </c>
      <c r="CM60" s="34">
        <v>-8</v>
      </c>
      <c r="CN60" s="34">
        <v>-33</v>
      </c>
      <c r="CO60" s="34">
        <v>4348</v>
      </c>
      <c r="CP60" s="34">
        <v>345</v>
      </c>
      <c r="CQ60" s="34">
        <v>113</v>
      </c>
      <c r="CR60" s="34">
        <v>107</v>
      </c>
      <c r="CS60" s="34">
        <v>2</v>
      </c>
      <c r="CT60" s="34">
        <v>5</v>
      </c>
      <c r="CU60" s="34">
        <v>18</v>
      </c>
      <c r="CV60" s="34">
        <v>544</v>
      </c>
      <c r="CW60" s="34">
        <v>4</v>
      </c>
      <c r="CX60" s="34">
        <v>82</v>
      </c>
      <c r="CY60" s="34">
        <v>29</v>
      </c>
      <c r="CZ60" s="34">
        <v>-23</v>
      </c>
      <c r="DA60" s="34">
        <v>-3</v>
      </c>
      <c r="DB60" s="34">
        <v>-17</v>
      </c>
      <c r="DC60" s="34">
        <v>824</v>
      </c>
      <c r="DD60" s="34">
        <v>140</v>
      </c>
      <c r="DE60" s="34">
        <v>66</v>
      </c>
      <c r="DF60" s="34">
        <v>46</v>
      </c>
      <c r="DG60" s="34"/>
      <c r="DH60" s="34">
        <v>6</v>
      </c>
      <c r="DI60" s="34">
        <v>47</v>
      </c>
      <c r="DJ60" s="34">
        <v>116</v>
      </c>
      <c r="DK60" s="34">
        <v>89</v>
      </c>
      <c r="DL60" s="34">
        <v>49</v>
      </c>
      <c r="DM60" s="34">
        <v>13</v>
      </c>
      <c r="DN60" s="34">
        <v>-12</v>
      </c>
      <c r="DO60" s="34">
        <v>-4</v>
      </c>
      <c r="DP60" s="34">
        <v>-7</v>
      </c>
      <c r="DQ60" s="34">
        <v>2724</v>
      </c>
      <c r="DR60" s="34">
        <v>130</v>
      </c>
      <c r="DS60" s="34">
        <v>88</v>
      </c>
      <c r="DT60" s="34">
        <v>111</v>
      </c>
      <c r="DU60" s="34">
        <v>2</v>
      </c>
      <c r="DV60" s="34">
        <v>8</v>
      </c>
      <c r="DW60" s="34">
        <v>1</v>
      </c>
      <c r="DX60" s="34">
        <v>328</v>
      </c>
      <c r="DY60" s="34">
        <v>2</v>
      </c>
      <c r="DZ60" s="34">
        <v>53</v>
      </c>
      <c r="EA60" s="34">
        <v>31</v>
      </c>
      <c r="EB60" s="34">
        <v>-27</v>
      </c>
      <c r="EC60" s="34">
        <v>-4</v>
      </c>
      <c r="ED60" s="34">
        <v>-19</v>
      </c>
      <c r="EE60" s="34">
        <v>18140</v>
      </c>
      <c r="EF60" s="34">
        <v>175</v>
      </c>
      <c r="EG60" s="34">
        <v>549</v>
      </c>
      <c r="EH60" s="34">
        <v>2000</v>
      </c>
      <c r="EI60" s="34">
        <v>1332</v>
      </c>
      <c r="EJ60" s="34">
        <v>17</v>
      </c>
      <c r="EK60" s="34"/>
      <c r="EL60" s="34">
        <v>4056</v>
      </c>
      <c r="EM60" s="34"/>
      <c r="EN60" s="34">
        <v>477</v>
      </c>
      <c r="EO60" s="34">
        <v>104</v>
      </c>
      <c r="EP60" s="34">
        <v>-26</v>
      </c>
      <c r="EQ60" s="34">
        <v>-18</v>
      </c>
      <c r="ER60" s="34">
        <v>-3</v>
      </c>
      <c r="ES60" s="34">
        <v>8519</v>
      </c>
      <c r="ET60" s="34">
        <v>180</v>
      </c>
      <c r="EU60" s="34">
        <v>407</v>
      </c>
      <c r="EV60" s="34">
        <v>758</v>
      </c>
      <c r="EW60" s="34">
        <v>28</v>
      </c>
      <c r="EX60" s="34">
        <v>11</v>
      </c>
      <c r="EY60" s="34"/>
      <c r="EZ60" s="34">
        <v>1372</v>
      </c>
      <c r="FA60" s="34"/>
      <c r="FB60" s="34">
        <v>263</v>
      </c>
      <c r="FC60" s="34">
        <v>148</v>
      </c>
      <c r="FD60" s="34">
        <v>-36</v>
      </c>
      <c r="FE60" s="34">
        <v>-26</v>
      </c>
      <c r="FF60" s="34"/>
      <c r="FG60" s="34">
        <v>74567</v>
      </c>
      <c r="FH60" s="34"/>
      <c r="FI60" s="34"/>
      <c r="FJ60" s="34"/>
      <c r="FK60" s="34"/>
      <c r="FL60" s="34"/>
      <c r="FM60" s="34"/>
      <c r="FN60" s="34"/>
      <c r="FO60" s="34"/>
      <c r="FP60" s="34"/>
      <c r="FQ60" s="34"/>
      <c r="FR60" s="34"/>
      <c r="FS60" s="34"/>
      <c r="FT60" s="34"/>
      <c r="FU60" s="34">
        <v>4955</v>
      </c>
      <c r="FV60" s="34">
        <v>298</v>
      </c>
      <c r="FW60" s="34">
        <v>170</v>
      </c>
      <c r="FX60" s="34">
        <v>277</v>
      </c>
      <c r="FY60" s="34">
        <v>9</v>
      </c>
      <c r="FZ60" s="34">
        <v>8</v>
      </c>
      <c r="GA60" s="34">
        <v>101</v>
      </c>
      <c r="GB60" s="34">
        <v>421</v>
      </c>
      <c r="GC60" s="34">
        <v>232</v>
      </c>
      <c r="GD60" s="34">
        <v>137</v>
      </c>
      <c r="GE60" s="34">
        <v>81</v>
      </c>
      <c r="GF60" s="34">
        <v>-70</v>
      </c>
      <c r="GG60" s="34">
        <v>-13</v>
      </c>
      <c r="GH60" s="34">
        <v>-51</v>
      </c>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2" t="s">
        <v>2353</v>
      </c>
      <c r="MH60" s="198" t="s">
        <v>2389</v>
      </c>
      <c r="MI60" s="32" t="s">
        <v>185</v>
      </c>
    </row>
    <row r="61" spans="1:347" ht="15" customHeight="1">
      <c r="A61" s="146" t="str">
        <f>Table1[[#This Row],[Name]]&amp;Table1[[#This Row],[1. Variable: Geographical area subject to climate change physical risk - acute and chronic events]]</f>
        <v>CASSA CENTRALE BANCA - CREDITO COOPERATIVO ITALIANOSOCIETA' PER AZIONI (IN SIGLA CASSA CENTRALE BANCA)Rest of world</v>
      </c>
      <c r="B61" s="36" t="s">
        <v>158</v>
      </c>
      <c r="C61" s="58" t="s">
        <v>159</v>
      </c>
      <c r="D61" s="36" t="s">
        <v>170</v>
      </c>
      <c r="E61" s="74">
        <v>44926</v>
      </c>
      <c r="F61" s="33" t="s">
        <v>193</v>
      </c>
      <c r="G61" s="33" t="s">
        <v>191</v>
      </c>
      <c r="H61" s="178" t="s">
        <v>2265</v>
      </c>
      <c r="I61" s="31">
        <v>1</v>
      </c>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v>10</v>
      </c>
      <c r="AL61" s="31"/>
      <c r="AM61" s="31"/>
      <c r="AN61" s="31"/>
      <c r="AO61" s="31"/>
      <c r="AP61" s="31"/>
      <c r="AQ61" s="31"/>
      <c r="AR61" s="31"/>
      <c r="AS61" s="31"/>
      <c r="AT61" s="31"/>
      <c r="AU61" s="31"/>
      <c r="AV61" s="31"/>
      <c r="AW61" s="31"/>
      <c r="AX61" s="180"/>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v>2</v>
      </c>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v>1</v>
      </c>
      <c r="DR61" s="34"/>
      <c r="DS61" s="34"/>
      <c r="DT61" s="34"/>
      <c r="DU61" s="34"/>
      <c r="DV61" s="34"/>
      <c r="DW61" s="34"/>
      <c r="DX61" s="34"/>
      <c r="DY61" s="34"/>
      <c r="DZ61" s="34"/>
      <c r="EA61" s="34"/>
      <c r="EB61" s="34"/>
      <c r="EC61" s="34"/>
      <c r="ED61" s="34"/>
      <c r="EE61" s="34">
        <v>9</v>
      </c>
      <c r="EF61" s="34"/>
      <c r="EG61" s="34"/>
      <c r="EH61" s="34"/>
      <c r="EI61" s="34"/>
      <c r="EJ61" s="34"/>
      <c r="EK61" s="34"/>
      <c r="EL61" s="34"/>
      <c r="EM61" s="34"/>
      <c r="EN61" s="34"/>
      <c r="EO61" s="34"/>
      <c r="EP61" s="34"/>
      <c r="EQ61" s="34"/>
      <c r="ER61" s="34"/>
      <c r="ES61" s="34">
        <v>4</v>
      </c>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v>3</v>
      </c>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2" t="s">
        <v>2353</v>
      </c>
      <c r="MH61" s="198" t="s">
        <v>2389</v>
      </c>
      <c r="MI61" s="32" t="s">
        <v>185</v>
      </c>
    </row>
    <row r="62" spans="1:347" ht="15" customHeight="1">
      <c r="A62" s="146" t="str">
        <f>Table1[[#This Row],[Name]]&amp;Table1[[#This Row],[1. Variable: Geographical area subject to climate change physical risk - acute and chronic events]]</f>
        <v>Citibank Holdings Ireland LimitedNot available</v>
      </c>
      <c r="B62" s="75" t="s">
        <v>46</v>
      </c>
      <c r="C62" s="60" t="s">
        <v>47</v>
      </c>
      <c r="D62" s="36" t="s">
        <v>169</v>
      </c>
      <c r="E62" s="74">
        <v>44926</v>
      </c>
      <c r="F62" s="33"/>
      <c r="G62" s="33"/>
      <c r="H62" s="194" t="s">
        <v>2389</v>
      </c>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180"/>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2" t="s">
        <v>488</v>
      </c>
      <c r="MH62" s="198" t="s">
        <v>2389</v>
      </c>
      <c r="MI62" s="32" t="s">
        <v>286</v>
      </c>
    </row>
    <row r="63" spans="1:347" ht="15" customHeight="1">
      <c r="A63" s="146" t="str">
        <f>Table1[[#This Row],[Name]]&amp;Table1[[#This Row],[1. Variable: Geographical area subject to climate change physical risk - acute and chronic events]]</f>
        <v>Citigroup Global Markets Europe AGNot available</v>
      </c>
      <c r="B63" s="75" t="s">
        <v>433</v>
      </c>
      <c r="C63" s="60" t="s">
        <v>434</v>
      </c>
      <c r="D63" s="36" t="s">
        <v>162</v>
      </c>
      <c r="E63" s="74">
        <v>44926</v>
      </c>
      <c r="F63" s="33"/>
      <c r="G63" s="33"/>
      <c r="H63" s="194" t="s">
        <v>2389</v>
      </c>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180"/>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2" t="s">
        <v>2322</v>
      </c>
      <c r="MH63" s="198" t="s">
        <v>2389</v>
      </c>
      <c r="MI63" s="32" t="s">
        <v>489</v>
      </c>
    </row>
    <row r="64" spans="1:347" ht="15" customHeight="1">
      <c r="A64" s="146" t="str">
        <f>Table1[[#This Row],[Name]]&amp;Table1[[#This Row],[1. Variable: Geographical area subject to climate change physical risk - acute and chronic events]]</f>
        <v>COMMERZBANK AktiengesellschaftGermany</v>
      </c>
      <c r="B64" s="36" t="s">
        <v>81</v>
      </c>
      <c r="C64" s="58" t="s">
        <v>82</v>
      </c>
      <c r="D64" s="36" t="s">
        <v>162</v>
      </c>
      <c r="E64" s="74">
        <v>44926</v>
      </c>
      <c r="F64" s="33" t="s">
        <v>193</v>
      </c>
      <c r="G64" s="33" t="s">
        <v>191</v>
      </c>
      <c r="H64" s="178" t="s">
        <v>2266</v>
      </c>
      <c r="I64" s="31">
        <v>520</v>
      </c>
      <c r="J64" s="31">
        <v>385</v>
      </c>
      <c r="K64" s="31">
        <v>83</v>
      </c>
      <c r="L64" s="31">
        <v>47</v>
      </c>
      <c r="M64" s="31">
        <v>2</v>
      </c>
      <c r="N64" s="31">
        <v>2.9</v>
      </c>
      <c r="O64" s="31">
        <v>288</v>
      </c>
      <c r="P64" s="31">
        <v>0</v>
      </c>
      <c r="Q64" s="31">
        <v>230</v>
      </c>
      <c r="R64" s="31">
        <v>40</v>
      </c>
      <c r="S64" s="31">
        <v>14</v>
      </c>
      <c r="T64" s="31">
        <v>-7</v>
      </c>
      <c r="U64" s="31">
        <v>-1</v>
      </c>
      <c r="V64" s="31">
        <v>-6</v>
      </c>
      <c r="W64" s="31">
        <v>204</v>
      </c>
      <c r="X64" s="31">
        <v>0</v>
      </c>
      <c r="Y64" s="31">
        <v>0</v>
      </c>
      <c r="Z64" s="31">
        <v>0</v>
      </c>
      <c r="AA64" s="31">
        <v>0</v>
      </c>
      <c r="AB64" s="31">
        <v>0</v>
      </c>
      <c r="AC64" s="31">
        <v>0</v>
      </c>
      <c r="AD64" s="31">
        <v>0</v>
      </c>
      <c r="AE64" s="31">
        <v>0</v>
      </c>
      <c r="AF64" s="31">
        <v>0</v>
      </c>
      <c r="AG64" s="31">
        <v>0</v>
      </c>
      <c r="AH64" s="31">
        <v>0</v>
      </c>
      <c r="AI64" s="31">
        <v>0</v>
      </c>
      <c r="AJ64" s="31">
        <v>0</v>
      </c>
      <c r="AK64" s="31">
        <v>18896</v>
      </c>
      <c r="AL64" s="31">
        <v>1797</v>
      </c>
      <c r="AM64" s="31">
        <v>532</v>
      </c>
      <c r="AN64" s="31">
        <v>49</v>
      </c>
      <c r="AO64" s="31">
        <v>0</v>
      </c>
      <c r="AP64" s="31">
        <v>3</v>
      </c>
      <c r="AQ64" s="31">
        <v>91</v>
      </c>
      <c r="AR64" s="31">
        <v>0</v>
      </c>
      <c r="AS64" s="31">
        <v>2286</v>
      </c>
      <c r="AT64" s="31">
        <v>275</v>
      </c>
      <c r="AU64" s="31">
        <v>30</v>
      </c>
      <c r="AV64" s="31">
        <v>-21</v>
      </c>
      <c r="AW64" s="31">
        <v>-8</v>
      </c>
      <c r="AX64" s="180">
        <v>-10</v>
      </c>
      <c r="AY64" s="34">
        <v>4992</v>
      </c>
      <c r="AZ64" s="34">
        <v>0</v>
      </c>
      <c r="BA64" s="34">
        <v>0</v>
      </c>
      <c r="BB64" s="34">
        <v>0</v>
      </c>
      <c r="BC64" s="34">
        <v>0</v>
      </c>
      <c r="BD64" s="34">
        <v>0</v>
      </c>
      <c r="BE64" s="34">
        <v>0</v>
      </c>
      <c r="BF64" s="34">
        <v>0</v>
      </c>
      <c r="BG64" s="34">
        <v>0</v>
      </c>
      <c r="BH64" s="34">
        <v>0</v>
      </c>
      <c r="BI64" s="34">
        <v>0</v>
      </c>
      <c r="BJ64" s="34">
        <v>0</v>
      </c>
      <c r="BK64" s="34">
        <v>0</v>
      </c>
      <c r="BL64" s="34">
        <v>0</v>
      </c>
      <c r="BM64" s="34">
        <v>1554</v>
      </c>
      <c r="BN64" s="34">
        <v>0</v>
      </c>
      <c r="BO64" s="34">
        <v>0</v>
      </c>
      <c r="BP64" s="34">
        <v>0</v>
      </c>
      <c r="BQ64" s="34">
        <v>0</v>
      </c>
      <c r="BR64" s="34">
        <v>0</v>
      </c>
      <c r="BS64" s="34">
        <v>0</v>
      </c>
      <c r="BT64" s="34">
        <v>0</v>
      </c>
      <c r="BU64" s="34">
        <v>0</v>
      </c>
      <c r="BV64" s="34">
        <v>0</v>
      </c>
      <c r="BW64" s="34">
        <v>0</v>
      </c>
      <c r="BX64" s="34">
        <v>0</v>
      </c>
      <c r="BY64" s="34">
        <v>0</v>
      </c>
      <c r="BZ64" s="34">
        <v>0</v>
      </c>
      <c r="CA64" s="34">
        <v>1211</v>
      </c>
      <c r="CB64" s="34">
        <v>0</v>
      </c>
      <c r="CC64" s="34">
        <v>0</v>
      </c>
      <c r="CD64" s="34">
        <v>0</v>
      </c>
      <c r="CE64" s="34">
        <v>0</v>
      </c>
      <c r="CF64" s="34">
        <v>0</v>
      </c>
      <c r="CG64" s="34">
        <v>0</v>
      </c>
      <c r="CH64" s="34">
        <v>0</v>
      </c>
      <c r="CI64" s="34">
        <v>0</v>
      </c>
      <c r="CJ64" s="34">
        <v>0</v>
      </c>
      <c r="CK64" s="34">
        <v>0</v>
      </c>
      <c r="CL64" s="34">
        <v>0</v>
      </c>
      <c r="CM64" s="34">
        <v>0</v>
      </c>
      <c r="CN64" s="34">
        <v>0</v>
      </c>
      <c r="CO64" s="34">
        <v>9430</v>
      </c>
      <c r="CP64" s="34">
        <v>0</v>
      </c>
      <c r="CQ64" s="34">
        <v>0</v>
      </c>
      <c r="CR64" s="34">
        <v>0</v>
      </c>
      <c r="CS64" s="34">
        <v>0</v>
      </c>
      <c r="CT64" s="34">
        <v>0</v>
      </c>
      <c r="CU64" s="34">
        <v>0</v>
      </c>
      <c r="CV64" s="34">
        <v>0</v>
      </c>
      <c r="CW64" s="34">
        <v>0</v>
      </c>
      <c r="CX64" s="34">
        <v>0</v>
      </c>
      <c r="CY64" s="34">
        <v>0</v>
      </c>
      <c r="CZ64" s="34">
        <v>0</v>
      </c>
      <c r="DA64" s="34">
        <v>0</v>
      </c>
      <c r="DB64" s="34">
        <v>0</v>
      </c>
      <c r="DC64" s="34">
        <v>2662</v>
      </c>
      <c r="DD64" s="34">
        <v>0</v>
      </c>
      <c r="DE64" s="34">
        <v>0</v>
      </c>
      <c r="DF64" s="34">
        <v>0</v>
      </c>
      <c r="DG64" s="34">
        <v>0</v>
      </c>
      <c r="DH64" s="34">
        <v>0</v>
      </c>
      <c r="DI64" s="34">
        <v>0</v>
      </c>
      <c r="DJ64" s="34">
        <v>0</v>
      </c>
      <c r="DK64" s="34">
        <v>0</v>
      </c>
      <c r="DL64" s="34">
        <v>0</v>
      </c>
      <c r="DM64" s="34">
        <v>0</v>
      </c>
      <c r="DN64" s="34">
        <v>0</v>
      </c>
      <c r="DO64" s="34">
        <v>0</v>
      </c>
      <c r="DP64" s="34">
        <v>0</v>
      </c>
      <c r="DQ64" s="34">
        <v>9117</v>
      </c>
      <c r="DR64" s="34">
        <v>0</v>
      </c>
      <c r="DS64" s="34">
        <v>0</v>
      </c>
      <c r="DT64" s="34">
        <v>0</v>
      </c>
      <c r="DU64" s="34">
        <v>0</v>
      </c>
      <c r="DV64" s="34">
        <v>0</v>
      </c>
      <c r="DW64" s="34">
        <v>0</v>
      </c>
      <c r="DX64" s="34">
        <v>0</v>
      </c>
      <c r="DY64" s="34">
        <v>0</v>
      </c>
      <c r="DZ64" s="34">
        <v>0</v>
      </c>
      <c r="EA64" s="34">
        <v>0</v>
      </c>
      <c r="EB64" s="34">
        <v>0</v>
      </c>
      <c r="EC64" s="34">
        <v>0</v>
      </c>
      <c r="ED64" s="34">
        <v>0</v>
      </c>
      <c r="EE64" s="34">
        <v>2854</v>
      </c>
      <c r="EF64" s="34">
        <v>5</v>
      </c>
      <c r="EG64" s="34">
        <v>2</v>
      </c>
      <c r="EH64" s="34">
        <v>0</v>
      </c>
      <c r="EI64" s="34">
        <v>0</v>
      </c>
      <c r="EJ64" s="34">
        <v>6.7</v>
      </c>
      <c r="EK64" s="34">
        <v>0</v>
      </c>
      <c r="EL64" s="34">
        <v>8</v>
      </c>
      <c r="EM64" s="34">
        <v>0</v>
      </c>
      <c r="EN64" s="34">
        <v>0</v>
      </c>
      <c r="EO64" s="34">
        <v>0</v>
      </c>
      <c r="EP64" s="34">
        <v>0</v>
      </c>
      <c r="EQ64" s="34">
        <v>0</v>
      </c>
      <c r="ER64" s="34">
        <v>0</v>
      </c>
      <c r="ES64" s="34">
        <v>10741</v>
      </c>
      <c r="ET64" s="34">
        <v>122</v>
      </c>
      <c r="EU64" s="34">
        <v>56</v>
      </c>
      <c r="EV64" s="34">
        <v>26</v>
      </c>
      <c r="EW64" s="34">
        <v>0</v>
      </c>
      <c r="EX64" s="34">
        <v>5.3</v>
      </c>
      <c r="EY64" s="34">
        <v>0</v>
      </c>
      <c r="EZ64" s="34">
        <v>204</v>
      </c>
      <c r="FA64" s="34">
        <v>0</v>
      </c>
      <c r="FB64" s="34">
        <v>24</v>
      </c>
      <c r="FC64" s="34">
        <v>6</v>
      </c>
      <c r="FD64" s="34">
        <v>-2</v>
      </c>
      <c r="FE64" s="34">
        <v>0</v>
      </c>
      <c r="FF64" s="34">
        <v>-2</v>
      </c>
      <c r="FG64" s="34">
        <v>0</v>
      </c>
      <c r="FH64" s="34">
        <v>0</v>
      </c>
      <c r="FI64" s="34">
        <v>0</v>
      </c>
      <c r="FJ64" s="34">
        <v>0</v>
      </c>
      <c r="FK64" s="34">
        <v>0</v>
      </c>
      <c r="FL64" s="34">
        <v>0</v>
      </c>
      <c r="FM64" s="34">
        <v>0</v>
      </c>
      <c r="FN64" s="34">
        <v>0</v>
      </c>
      <c r="FO64" s="34">
        <v>0</v>
      </c>
      <c r="FP64" s="34">
        <v>0</v>
      </c>
      <c r="FQ64" s="34">
        <v>0</v>
      </c>
      <c r="FR64" s="34">
        <v>0</v>
      </c>
      <c r="FS64" s="34">
        <v>0</v>
      </c>
      <c r="FT64" s="34">
        <v>0</v>
      </c>
      <c r="FU64" s="34">
        <v>8726</v>
      </c>
      <c r="FV64" s="34">
        <v>0</v>
      </c>
      <c r="FW64" s="34">
        <v>0</v>
      </c>
      <c r="FX64" s="34">
        <v>0</v>
      </c>
      <c r="FY64" s="34">
        <v>0</v>
      </c>
      <c r="FZ64" s="34">
        <v>0</v>
      </c>
      <c r="GA64" s="34">
        <v>0</v>
      </c>
      <c r="GB64" s="34">
        <v>0</v>
      </c>
      <c r="GC64" s="34">
        <v>0</v>
      </c>
      <c r="GD64" s="34">
        <v>0</v>
      </c>
      <c r="GE64" s="34">
        <v>0</v>
      </c>
      <c r="GF64" s="34">
        <v>0</v>
      </c>
      <c r="GG64" s="34">
        <v>0</v>
      </c>
      <c r="GH64" s="34">
        <v>0</v>
      </c>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2" t="s">
        <v>490</v>
      </c>
      <c r="MH64" s="198" t="s">
        <v>2389</v>
      </c>
      <c r="MI64" s="32" t="s">
        <v>491</v>
      </c>
    </row>
    <row r="65" spans="1:347" ht="15" customHeight="1">
      <c r="A65" s="146" t="str">
        <f>Table1[[#This Row],[Name]]&amp;Table1[[#This Row],[1. Variable: Geographical area subject to climate change physical risk - acute and chronic events]]</f>
        <v>COMMERZBANK AktiengesellschaftCentral and Eastern Europe</v>
      </c>
      <c r="B65" s="36" t="s">
        <v>81</v>
      </c>
      <c r="C65" s="58" t="s">
        <v>82</v>
      </c>
      <c r="D65" s="36" t="s">
        <v>162</v>
      </c>
      <c r="E65" s="74">
        <v>44926</v>
      </c>
      <c r="F65" s="33" t="s">
        <v>193</v>
      </c>
      <c r="G65" s="33" t="s">
        <v>191</v>
      </c>
      <c r="H65" s="178" t="s">
        <v>2267</v>
      </c>
      <c r="I65" s="31">
        <v>76</v>
      </c>
      <c r="J65" s="31">
        <v>7</v>
      </c>
      <c r="K65" s="31">
        <v>0</v>
      </c>
      <c r="L65" s="31">
        <v>0</v>
      </c>
      <c r="M65" s="31">
        <v>0</v>
      </c>
      <c r="N65" s="31">
        <v>2.9</v>
      </c>
      <c r="O65" s="31">
        <v>0</v>
      </c>
      <c r="P65" s="31">
        <v>7</v>
      </c>
      <c r="Q65" s="31">
        <v>0</v>
      </c>
      <c r="R65" s="31">
        <v>1</v>
      </c>
      <c r="S65" s="31">
        <v>0</v>
      </c>
      <c r="T65" s="31">
        <v>0</v>
      </c>
      <c r="U65" s="31">
        <v>0</v>
      </c>
      <c r="V65" s="31">
        <v>0</v>
      </c>
      <c r="W65" s="31">
        <v>689</v>
      </c>
      <c r="X65" s="31">
        <v>1</v>
      </c>
      <c r="Y65" s="31">
        <v>0</v>
      </c>
      <c r="Z65" s="31">
        <v>0</v>
      </c>
      <c r="AA65" s="31">
        <v>0</v>
      </c>
      <c r="AB65" s="31">
        <v>1.9</v>
      </c>
      <c r="AC65" s="31">
        <v>0</v>
      </c>
      <c r="AD65" s="31">
        <v>1</v>
      </c>
      <c r="AE65" s="31">
        <v>0</v>
      </c>
      <c r="AF65" s="31">
        <v>0</v>
      </c>
      <c r="AG65" s="31">
        <v>0</v>
      </c>
      <c r="AH65" s="31">
        <v>0</v>
      </c>
      <c r="AI65" s="31">
        <v>0</v>
      </c>
      <c r="AJ65" s="31">
        <v>0</v>
      </c>
      <c r="AK65" s="31">
        <v>3260</v>
      </c>
      <c r="AL65" s="31">
        <v>201</v>
      </c>
      <c r="AM65" s="31">
        <v>78</v>
      </c>
      <c r="AN65" s="31">
        <v>17</v>
      </c>
      <c r="AO65" s="31">
        <v>0</v>
      </c>
      <c r="AP65" s="31">
        <v>3.7</v>
      </c>
      <c r="AQ65" s="31">
        <v>43</v>
      </c>
      <c r="AR65" s="31">
        <v>234</v>
      </c>
      <c r="AS65" s="31">
        <v>18</v>
      </c>
      <c r="AT65" s="31">
        <v>50</v>
      </c>
      <c r="AU65" s="31">
        <v>7</v>
      </c>
      <c r="AV65" s="31">
        <v>-4</v>
      </c>
      <c r="AW65" s="31">
        <v>-1</v>
      </c>
      <c r="AX65" s="180">
        <v>-3</v>
      </c>
      <c r="AY65" s="34">
        <v>950</v>
      </c>
      <c r="AZ65" s="34">
        <v>15</v>
      </c>
      <c r="BA65" s="34">
        <v>6</v>
      </c>
      <c r="BB65" s="34">
        <v>3</v>
      </c>
      <c r="BC65" s="34">
        <v>0</v>
      </c>
      <c r="BD65" s="34">
        <v>9.4</v>
      </c>
      <c r="BE65" s="34">
        <v>16</v>
      </c>
      <c r="BF65" s="34">
        <v>9</v>
      </c>
      <c r="BG65" s="34">
        <v>0</v>
      </c>
      <c r="BH65" s="34">
        <v>0</v>
      </c>
      <c r="BI65" s="34">
        <v>0</v>
      </c>
      <c r="BJ65" s="34">
        <v>0</v>
      </c>
      <c r="BK65" s="34">
        <v>0</v>
      </c>
      <c r="BL65" s="34">
        <v>0</v>
      </c>
      <c r="BM65" s="34">
        <v>105</v>
      </c>
      <c r="BN65" s="34">
        <v>10</v>
      </c>
      <c r="BO65" s="34">
        <v>2</v>
      </c>
      <c r="BP65" s="34">
        <v>0</v>
      </c>
      <c r="BQ65" s="34">
        <v>0</v>
      </c>
      <c r="BR65" s="34">
        <v>2.7</v>
      </c>
      <c r="BS65" s="34">
        <v>7</v>
      </c>
      <c r="BT65" s="34">
        <v>5</v>
      </c>
      <c r="BU65" s="34">
        <v>0</v>
      </c>
      <c r="BV65" s="34">
        <v>1</v>
      </c>
      <c r="BW65" s="34">
        <v>0</v>
      </c>
      <c r="BX65" s="34">
        <v>0</v>
      </c>
      <c r="BY65" s="34">
        <v>0</v>
      </c>
      <c r="BZ65" s="34">
        <v>0</v>
      </c>
      <c r="CA65" s="34">
        <v>1269</v>
      </c>
      <c r="CB65" s="34">
        <v>39</v>
      </c>
      <c r="CC65" s="34">
        <v>1</v>
      </c>
      <c r="CD65" s="34">
        <v>1</v>
      </c>
      <c r="CE65" s="34">
        <v>0</v>
      </c>
      <c r="CF65" s="34">
        <v>2.5</v>
      </c>
      <c r="CG65" s="34">
        <v>0</v>
      </c>
      <c r="CH65" s="34">
        <v>41</v>
      </c>
      <c r="CI65" s="34">
        <v>0</v>
      </c>
      <c r="CJ65" s="34">
        <v>4</v>
      </c>
      <c r="CK65" s="34">
        <v>2</v>
      </c>
      <c r="CL65" s="34">
        <v>-2</v>
      </c>
      <c r="CM65" s="34">
        <v>0</v>
      </c>
      <c r="CN65" s="34">
        <v>-1</v>
      </c>
      <c r="CO65" s="34">
        <v>2880</v>
      </c>
      <c r="CP65" s="34">
        <v>139</v>
      </c>
      <c r="CQ65" s="34">
        <v>3</v>
      </c>
      <c r="CR65" s="34">
        <v>1</v>
      </c>
      <c r="CS65" s="34">
        <v>0</v>
      </c>
      <c r="CT65" s="34">
        <v>2.1</v>
      </c>
      <c r="CU65" s="34">
        <v>7</v>
      </c>
      <c r="CV65" s="34">
        <v>135</v>
      </c>
      <c r="CW65" s="34">
        <v>1</v>
      </c>
      <c r="CX65" s="34">
        <v>4</v>
      </c>
      <c r="CY65" s="34">
        <v>5</v>
      </c>
      <c r="CZ65" s="34">
        <v>-4</v>
      </c>
      <c r="DA65" s="34">
        <v>0</v>
      </c>
      <c r="DB65" s="34">
        <v>-3</v>
      </c>
      <c r="DC65" s="34">
        <v>699</v>
      </c>
      <c r="DD65" s="34">
        <v>45</v>
      </c>
      <c r="DE65" s="34">
        <v>1</v>
      </c>
      <c r="DF65" s="34">
        <v>0</v>
      </c>
      <c r="DG65" s="34">
        <v>0</v>
      </c>
      <c r="DH65" s="34">
        <v>2.2000000000000002</v>
      </c>
      <c r="DI65" s="34">
        <v>7</v>
      </c>
      <c r="DJ65" s="34">
        <v>38</v>
      </c>
      <c r="DK65" s="34">
        <v>1</v>
      </c>
      <c r="DL65" s="34">
        <v>5</v>
      </c>
      <c r="DM65" s="34">
        <v>1</v>
      </c>
      <c r="DN65" s="34">
        <v>-1</v>
      </c>
      <c r="DO65" s="34">
        <v>0</v>
      </c>
      <c r="DP65" s="34">
        <v>-1</v>
      </c>
      <c r="DQ65" s="34">
        <v>1534</v>
      </c>
      <c r="DR65" s="34">
        <v>80</v>
      </c>
      <c r="DS65" s="34">
        <v>15</v>
      </c>
      <c r="DT65" s="34">
        <v>1</v>
      </c>
      <c r="DU65" s="34">
        <v>0</v>
      </c>
      <c r="DV65" s="34">
        <v>3.7</v>
      </c>
      <c r="DW65" s="34">
        <v>0</v>
      </c>
      <c r="DX65" s="34">
        <v>96</v>
      </c>
      <c r="DY65" s="34">
        <v>0</v>
      </c>
      <c r="DZ65" s="34">
        <v>4</v>
      </c>
      <c r="EA65" s="34">
        <v>1</v>
      </c>
      <c r="EB65" s="34">
        <v>-1</v>
      </c>
      <c r="EC65" s="34">
        <v>0</v>
      </c>
      <c r="ED65" s="34">
        <v>-1</v>
      </c>
      <c r="EE65" s="34">
        <v>8544</v>
      </c>
      <c r="EF65" s="34">
        <v>48</v>
      </c>
      <c r="EG65" s="34">
        <v>46</v>
      </c>
      <c r="EH65" s="34">
        <v>91</v>
      </c>
      <c r="EI65" s="34">
        <v>76</v>
      </c>
      <c r="EJ65" s="34">
        <v>19.899999999999999</v>
      </c>
      <c r="EK65" s="34">
        <v>208</v>
      </c>
      <c r="EL65" s="34">
        <v>53</v>
      </c>
      <c r="EM65" s="34">
        <v>0</v>
      </c>
      <c r="EN65" s="34">
        <v>13</v>
      </c>
      <c r="EO65" s="34">
        <v>5</v>
      </c>
      <c r="EP65" s="34">
        <v>-2</v>
      </c>
      <c r="EQ65" s="34">
        <v>0</v>
      </c>
      <c r="ER65" s="34">
        <v>-2</v>
      </c>
      <c r="ES65" s="34">
        <v>3564</v>
      </c>
      <c r="ET65" s="34">
        <v>180</v>
      </c>
      <c r="EU65" s="34">
        <v>33</v>
      </c>
      <c r="EV65" s="34">
        <v>8</v>
      </c>
      <c r="EW65" s="34">
        <v>0</v>
      </c>
      <c r="EX65" s="34">
        <v>4.5</v>
      </c>
      <c r="EY65" s="34">
        <v>151</v>
      </c>
      <c r="EZ65" s="34">
        <v>70</v>
      </c>
      <c r="FA65" s="34">
        <v>0</v>
      </c>
      <c r="FB65" s="34">
        <v>9</v>
      </c>
      <c r="FC65" s="34">
        <v>6</v>
      </c>
      <c r="FD65" s="34">
        <v>-4</v>
      </c>
      <c r="FE65" s="34">
        <v>-1</v>
      </c>
      <c r="FF65" s="34">
        <v>-3</v>
      </c>
      <c r="FG65" s="34">
        <v>0</v>
      </c>
      <c r="FH65" s="34">
        <v>0</v>
      </c>
      <c r="FI65" s="34">
        <v>0</v>
      </c>
      <c r="FJ65" s="34">
        <v>0</v>
      </c>
      <c r="FK65" s="34">
        <v>0</v>
      </c>
      <c r="FL65" s="34">
        <v>0</v>
      </c>
      <c r="FM65" s="34">
        <v>0</v>
      </c>
      <c r="FN65" s="34">
        <v>0</v>
      </c>
      <c r="FO65" s="34">
        <v>0</v>
      </c>
      <c r="FP65" s="34">
        <v>0</v>
      </c>
      <c r="FQ65" s="34">
        <v>0</v>
      </c>
      <c r="FR65" s="34">
        <v>0</v>
      </c>
      <c r="FS65" s="34">
        <v>0</v>
      </c>
      <c r="FT65" s="34">
        <v>0</v>
      </c>
      <c r="FU65" s="34">
        <v>2655</v>
      </c>
      <c r="FV65" s="34">
        <v>94</v>
      </c>
      <c r="FW65" s="34">
        <v>24</v>
      </c>
      <c r="FX65" s="34">
        <v>2</v>
      </c>
      <c r="FY65" s="34">
        <v>0</v>
      </c>
      <c r="FZ65" s="34">
        <v>4</v>
      </c>
      <c r="GA65" s="34">
        <v>0</v>
      </c>
      <c r="GB65" s="34">
        <v>120</v>
      </c>
      <c r="GC65" s="34">
        <v>0</v>
      </c>
      <c r="GD65" s="34">
        <v>11</v>
      </c>
      <c r="GE65" s="34">
        <v>3</v>
      </c>
      <c r="GF65" s="34">
        <v>-3</v>
      </c>
      <c r="GG65" s="34">
        <v>-1</v>
      </c>
      <c r="GH65" s="34">
        <v>-2</v>
      </c>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2" t="s">
        <v>490</v>
      </c>
      <c r="MH65" s="198" t="s">
        <v>2389</v>
      </c>
      <c r="MI65" s="32" t="s">
        <v>491</v>
      </c>
    </row>
    <row r="66" spans="1:347" ht="15" customHeight="1">
      <c r="A66" s="146" t="str">
        <f>Table1[[#This Row],[Name]]&amp;Table1[[#This Row],[1. Variable: Geographical area subject to climate change physical risk - acute and chronic events]]</f>
        <v>COMMERZBANK AktiengesellschaftWestern Europe</v>
      </c>
      <c r="B66" s="75" t="s">
        <v>81</v>
      </c>
      <c r="C66" s="60" t="s">
        <v>82</v>
      </c>
      <c r="D66" s="36" t="s">
        <v>162</v>
      </c>
      <c r="E66" s="74">
        <v>44926</v>
      </c>
      <c r="F66" s="33" t="s">
        <v>193</v>
      </c>
      <c r="G66" s="33" t="s">
        <v>191</v>
      </c>
      <c r="H66" s="178" t="s">
        <v>2268</v>
      </c>
      <c r="I66" s="31">
        <v>5</v>
      </c>
      <c r="J66" s="31">
        <v>5</v>
      </c>
      <c r="K66" s="31">
        <v>0</v>
      </c>
      <c r="L66" s="31">
        <v>0</v>
      </c>
      <c r="M66" s="31">
        <v>0</v>
      </c>
      <c r="N66" s="31">
        <v>4.3</v>
      </c>
      <c r="O66" s="31">
        <v>5</v>
      </c>
      <c r="P66" s="31">
        <v>0</v>
      </c>
      <c r="Q66" s="31">
        <v>0</v>
      </c>
      <c r="R66" s="31">
        <v>0</v>
      </c>
      <c r="S66" s="31">
        <v>0</v>
      </c>
      <c r="T66" s="31">
        <v>0</v>
      </c>
      <c r="U66" s="31">
        <v>0</v>
      </c>
      <c r="V66" s="31">
        <v>0</v>
      </c>
      <c r="W66" s="31">
        <v>799</v>
      </c>
      <c r="X66" s="31">
        <v>0</v>
      </c>
      <c r="Y66" s="31">
        <v>0</v>
      </c>
      <c r="Z66" s="31">
        <v>0</v>
      </c>
      <c r="AA66" s="31">
        <v>0</v>
      </c>
      <c r="AB66" s="31">
        <v>0</v>
      </c>
      <c r="AC66" s="31">
        <v>0</v>
      </c>
      <c r="AD66" s="31">
        <v>0</v>
      </c>
      <c r="AE66" s="31">
        <v>0</v>
      </c>
      <c r="AF66" s="31">
        <v>0</v>
      </c>
      <c r="AG66" s="31">
        <v>0</v>
      </c>
      <c r="AH66" s="31">
        <v>0</v>
      </c>
      <c r="AI66" s="31">
        <v>0</v>
      </c>
      <c r="AJ66" s="31">
        <v>0</v>
      </c>
      <c r="AK66" s="31">
        <v>5645</v>
      </c>
      <c r="AL66" s="31">
        <v>1969</v>
      </c>
      <c r="AM66" s="31">
        <v>90</v>
      </c>
      <c r="AN66" s="31">
        <v>0</v>
      </c>
      <c r="AO66" s="31">
        <v>0</v>
      </c>
      <c r="AP66" s="31">
        <v>1.5</v>
      </c>
      <c r="AQ66" s="31">
        <v>229</v>
      </c>
      <c r="AR66" s="31">
        <v>964</v>
      </c>
      <c r="AS66" s="31">
        <v>867</v>
      </c>
      <c r="AT66" s="31">
        <v>124</v>
      </c>
      <c r="AU66" s="31">
        <v>8</v>
      </c>
      <c r="AV66" s="31">
        <v>-8</v>
      </c>
      <c r="AW66" s="31">
        <v>-3</v>
      </c>
      <c r="AX66" s="180">
        <v>-3</v>
      </c>
      <c r="AY66" s="34">
        <v>1871</v>
      </c>
      <c r="AZ66" s="34">
        <v>42</v>
      </c>
      <c r="BA66" s="34">
        <v>0</v>
      </c>
      <c r="BB66" s="34">
        <v>0</v>
      </c>
      <c r="BC66" s="34">
        <v>0</v>
      </c>
      <c r="BD66" s="34">
        <v>2.7</v>
      </c>
      <c r="BE66" s="34">
        <v>0</v>
      </c>
      <c r="BF66" s="34">
        <v>42</v>
      </c>
      <c r="BG66" s="34">
        <v>0</v>
      </c>
      <c r="BH66" s="34">
        <v>39</v>
      </c>
      <c r="BI66" s="34">
        <v>0</v>
      </c>
      <c r="BJ66" s="34">
        <v>0</v>
      </c>
      <c r="BK66" s="34">
        <v>0</v>
      </c>
      <c r="BL66" s="34">
        <v>0</v>
      </c>
      <c r="BM66" s="34">
        <v>1007</v>
      </c>
      <c r="BN66" s="34">
        <v>0</v>
      </c>
      <c r="BO66" s="34">
        <v>0</v>
      </c>
      <c r="BP66" s="34">
        <v>0</v>
      </c>
      <c r="BQ66" s="34">
        <v>0</v>
      </c>
      <c r="BR66" s="34">
        <v>0</v>
      </c>
      <c r="BS66" s="34">
        <v>0</v>
      </c>
      <c r="BT66" s="34">
        <v>0</v>
      </c>
      <c r="BU66" s="34">
        <v>0</v>
      </c>
      <c r="BV66" s="34">
        <v>0</v>
      </c>
      <c r="BW66" s="34">
        <v>0</v>
      </c>
      <c r="BX66" s="34">
        <v>0</v>
      </c>
      <c r="BY66" s="34">
        <v>0</v>
      </c>
      <c r="BZ66" s="34">
        <v>0</v>
      </c>
      <c r="CA66" s="34">
        <v>453</v>
      </c>
      <c r="CB66" s="34">
        <v>0</v>
      </c>
      <c r="CC66" s="34">
        <v>0</v>
      </c>
      <c r="CD66" s="34">
        <v>0</v>
      </c>
      <c r="CE66" s="34">
        <v>0</v>
      </c>
      <c r="CF66" s="34">
        <v>0</v>
      </c>
      <c r="CG66" s="34">
        <v>0</v>
      </c>
      <c r="CH66" s="34">
        <v>0</v>
      </c>
      <c r="CI66" s="34">
        <v>0</v>
      </c>
      <c r="CJ66" s="34">
        <v>0</v>
      </c>
      <c r="CK66" s="34">
        <v>0</v>
      </c>
      <c r="CL66" s="34">
        <v>0</v>
      </c>
      <c r="CM66" s="34">
        <v>0</v>
      </c>
      <c r="CN66" s="34">
        <v>0</v>
      </c>
      <c r="CO66" s="34">
        <v>1433</v>
      </c>
      <c r="CP66" s="34">
        <v>0</v>
      </c>
      <c r="CQ66" s="34">
        <v>0</v>
      </c>
      <c r="CR66" s="34">
        <v>0</v>
      </c>
      <c r="CS66" s="34">
        <v>0</v>
      </c>
      <c r="CT66" s="34">
        <v>0</v>
      </c>
      <c r="CU66" s="34">
        <v>0</v>
      </c>
      <c r="CV66" s="34">
        <v>0</v>
      </c>
      <c r="CW66" s="34">
        <v>0</v>
      </c>
      <c r="CX66" s="34">
        <v>0</v>
      </c>
      <c r="CY66" s="34">
        <v>0</v>
      </c>
      <c r="CZ66" s="34">
        <v>0</v>
      </c>
      <c r="DA66" s="34">
        <v>0</v>
      </c>
      <c r="DB66" s="34">
        <v>0</v>
      </c>
      <c r="DC66" s="34">
        <v>1230</v>
      </c>
      <c r="DD66" s="34">
        <v>11</v>
      </c>
      <c r="DE66" s="34">
        <v>0</v>
      </c>
      <c r="DF66" s="34">
        <v>0</v>
      </c>
      <c r="DG66" s="34">
        <v>0</v>
      </c>
      <c r="DH66" s="34">
        <v>3.9</v>
      </c>
      <c r="DI66" s="34">
        <v>11</v>
      </c>
      <c r="DJ66" s="34">
        <v>0</v>
      </c>
      <c r="DK66" s="34">
        <v>0</v>
      </c>
      <c r="DL66" s="34">
        <v>0</v>
      </c>
      <c r="DM66" s="34">
        <v>0</v>
      </c>
      <c r="DN66" s="34">
        <v>0</v>
      </c>
      <c r="DO66" s="34">
        <v>0</v>
      </c>
      <c r="DP66" s="34">
        <v>0</v>
      </c>
      <c r="DQ66" s="34">
        <v>2044</v>
      </c>
      <c r="DR66" s="34">
        <v>0</v>
      </c>
      <c r="DS66" s="34">
        <v>0</v>
      </c>
      <c r="DT66" s="34">
        <v>0</v>
      </c>
      <c r="DU66" s="34">
        <v>0</v>
      </c>
      <c r="DV66" s="34">
        <v>0</v>
      </c>
      <c r="DW66" s="34">
        <v>0</v>
      </c>
      <c r="DX66" s="34">
        <v>0</v>
      </c>
      <c r="DY66" s="34">
        <v>0</v>
      </c>
      <c r="DZ66" s="34">
        <v>0</v>
      </c>
      <c r="EA66" s="34">
        <v>0</v>
      </c>
      <c r="EB66" s="34">
        <v>0</v>
      </c>
      <c r="EC66" s="34">
        <v>0</v>
      </c>
      <c r="ED66" s="34">
        <v>0</v>
      </c>
      <c r="EE66" s="34">
        <v>709</v>
      </c>
      <c r="EF66" s="34">
        <v>11</v>
      </c>
      <c r="EG66" s="34">
        <v>0</v>
      </c>
      <c r="EH66" s="34">
        <v>0</v>
      </c>
      <c r="EI66" s="34">
        <v>0</v>
      </c>
      <c r="EJ66" s="34">
        <v>0.3</v>
      </c>
      <c r="EK66" s="34">
        <v>0</v>
      </c>
      <c r="EL66" s="34">
        <v>11</v>
      </c>
      <c r="EM66" s="34">
        <v>0</v>
      </c>
      <c r="EN66" s="34">
        <v>0</v>
      </c>
      <c r="EO66" s="34">
        <v>0</v>
      </c>
      <c r="EP66" s="34">
        <v>0</v>
      </c>
      <c r="EQ66" s="34">
        <v>0</v>
      </c>
      <c r="ER66" s="34">
        <v>0</v>
      </c>
      <c r="ES66" s="34">
        <v>1008</v>
      </c>
      <c r="ET66" s="34">
        <v>0</v>
      </c>
      <c r="EU66" s="34">
        <v>0</v>
      </c>
      <c r="EV66" s="34">
        <v>0</v>
      </c>
      <c r="EW66" s="34">
        <v>0</v>
      </c>
      <c r="EX66" s="34">
        <v>0</v>
      </c>
      <c r="EY66" s="34">
        <v>0</v>
      </c>
      <c r="EZ66" s="34">
        <v>0</v>
      </c>
      <c r="FA66" s="34">
        <v>0</v>
      </c>
      <c r="FB66" s="34">
        <v>0</v>
      </c>
      <c r="FC66" s="34">
        <v>0</v>
      </c>
      <c r="FD66" s="34">
        <v>0</v>
      </c>
      <c r="FE66" s="34">
        <v>0</v>
      </c>
      <c r="FF66" s="34">
        <v>0</v>
      </c>
      <c r="FG66" s="34">
        <v>0</v>
      </c>
      <c r="FH66" s="34">
        <v>0</v>
      </c>
      <c r="FI66" s="34">
        <v>0</v>
      </c>
      <c r="FJ66" s="34">
        <v>0</v>
      </c>
      <c r="FK66" s="34">
        <v>0</v>
      </c>
      <c r="FL66" s="34">
        <v>0</v>
      </c>
      <c r="FM66" s="34">
        <v>0</v>
      </c>
      <c r="FN66" s="34">
        <v>0</v>
      </c>
      <c r="FO66" s="34">
        <v>0</v>
      </c>
      <c r="FP66" s="34">
        <v>0</v>
      </c>
      <c r="FQ66" s="34">
        <v>0</v>
      </c>
      <c r="FR66" s="34">
        <v>0</v>
      </c>
      <c r="FS66" s="34">
        <v>0</v>
      </c>
      <c r="FT66" s="34">
        <v>0</v>
      </c>
      <c r="FU66" s="34">
        <v>4922</v>
      </c>
      <c r="FV66" s="34">
        <v>0</v>
      </c>
      <c r="FW66" s="34">
        <v>0</v>
      </c>
      <c r="FX66" s="34">
        <v>0</v>
      </c>
      <c r="FY66" s="34">
        <v>88</v>
      </c>
      <c r="FZ66" s="34">
        <v>30.6</v>
      </c>
      <c r="GA66" s="34">
        <v>0</v>
      </c>
      <c r="GB66" s="34">
        <v>88</v>
      </c>
      <c r="GC66" s="34">
        <v>0</v>
      </c>
      <c r="GD66" s="34">
        <v>0</v>
      </c>
      <c r="GE66" s="34">
        <v>0</v>
      </c>
      <c r="GF66" s="34">
        <v>0</v>
      </c>
      <c r="GG66" s="34">
        <v>0</v>
      </c>
      <c r="GH66" s="34">
        <v>0</v>
      </c>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2" t="s">
        <v>490</v>
      </c>
      <c r="MH66" s="198" t="s">
        <v>2389</v>
      </c>
      <c r="MI66" s="32" t="s">
        <v>491</v>
      </c>
    </row>
    <row r="67" spans="1:347" ht="15" customHeight="1">
      <c r="A67" s="146" t="str">
        <f>Table1[[#This Row],[Name]]&amp;Table1[[#This Row],[1. Variable: Geographical area subject to climate change physical risk - acute and chronic events]]</f>
        <v>COMMERZBANK AktiengesellschaftNorth America</v>
      </c>
      <c r="B67" s="36" t="s">
        <v>81</v>
      </c>
      <c r="C67" s="58" t="s">
        <v>82</v>
      </c>
      <c r="D67" s="36" t="s">
        <v>162</v>
      </c>
      <c r="E67" s="74">
        <v>44926</v>
      </c>
      <c r="F67" s="33" t="s">
        <v>193</v>
      </c>
      <c r="G67" s="33" t="s">
        <v>191</v>
      </c>
      <c r="H67" s="178" t="s">
        <v>2258</v>
      </c>
      <c r="I67" s="31">
        <v>43</v>
      </c>
      <c r="J67" s="31">
        <v>33</v>
      </c>
      <c r="K67" s="31">
        <v>9</v>
      </c>
      <c r="L67" s="31">
        <v>0</v>
      </c>
      <c r="M67" s="31">
        <v>0</v>
      </c>
      <c r="N67" s="31">
        <v>4.3</v>
      </c>
      <c r="O67" s="31">
        <v>0</v>
      </c>
      <c r="P67" s="31">
        <v>0</v>
      </c>
      <c r="Q67" s="31">
        <v>43</v>
      </c>
      <c r="R67" s="31">
        <v>0</v>
      </c>
      <c r="S67" s="31">
        <v>0</v>
      </c>
      <c r="T67" s="31">
        <v>0</v>
      </c>
      <c r="U67" s="31">
        <v>0</v>
      </c>
      <c r="V67" s="31">
        <v>0</v>
      </c>
      <c r="W67" s="31">
        <v>113</v>
      </c>
      <c r="X67" s="31">
        <v>18</v>
      </c>
      <c r="Y67" s="31">
        <v>9</v>
      </c>
      <c r="Z67" s="31">
        <v>0</v>
      </c>
      <c r="AA67" s="31">
        <v>0</v>
      </c>
      <c r="AB67" s="31">
        <v>5.0999999999999996</v>
      </c>
      <c r="AC67" s="31">
        <v>0</v>
      </c>
      <c r="AD67" s="31">
        <v>27</v>
      </c>
      <c r="AE67" s="31">
        <v>0</v>
      </c>
      <c r="AF67" s="31">
        <v>0</v>
      </c>
      <c r="AG67" s="31">
        <v>0</v>
      </c>
      <c r="AH67" s="31">
        <v>0</v>
      </c>
      <c r="AI67" s="31">
        <v>0</v>
      </c>
      <c r="AJ67" s="31">
        <v>0</v>
      </c>
      <c r="AK67" s="31">
        <v>1940</v>
      </c>
      <c r="AL67" s="31">
        <v>1176</v>
      </c>
      <c r="AM67" s="31">
        <v>214</v>
      </c>
      <c r="AN67" s="31">
        <v>0</v>
      </c>
      <c r="AO67" s="31">
        <v>0</v>
      </c>
      <c r="AP67" s="31">
        <v>2.1</v>
      </c>
      <c r="AQ67" s="31">
        <v>0</v>
      </c>
      <c r="AR67" s="31">
        <v>1191</v>
      </c>
      <c r="AS67" s="31">
        <v>198</v>
      </c>
      <c r="AT67" s="31">
        <v>7</v>
      </c>
      <c r="AU67" s="31">
        <v>0</v>
      </c>
      <c r="AV67" s="31">
        <v>-7</v>
      </c>
      <c r="AW67" s="31">
        <v>-4</v>
      </c>
      <c r="AX67" s="180">
        <v>0</v>
      </c>
      <c r="AY67" s="34">
        <v>1777</v>
      </c>
      <c r="AZ67" s="34">
        <v>380</v>
      </c>
      <c r="BA67" s="34">
        <v>375</v>
      </c>
      <c r="BB67" s="34">
        <v>22</v>
      </c>
      <c r="BC67" s="34">
        <v>0</v>
      </c>
      <c r="BD67" s="34">
        <v>4.5</v>
      </c>
      <c r="BE67" s="34">
        <v>0</v>
      </c>
      <c r="BF67" s="34">
        <v>777</v>
      </c>
      <c r="BG67" s="34">
        <v>0</v>
      </c>
      <c r="BH67" s="34">
        <v>0</v>
      </c>
      <c r="BI67" s="34">
        <v>0</v>
      </c>
      <c r="BJ67" s="34">
        <v>-1</v>
      </c>
      <c r="BK67" s="34">
        <v>0</v>
      </c>
      <c r="BL67" s="34">
        <v>0</v>
      </c>
      <c r="BM67" s="34">
        <v>0</v>
      </c>
      <c r="BN67" s="34">
        <v>0</v>
      </c>
      <c r="BO67" s="34">
        <v>0</v>
      </c>
      <c r="BP67" s="34">
        <v>0</v>
      </c>
      <c r="BQ67" s="34">
        <v>0</v>
      </c>
      <c r="BR67" s="34">
        <v>0</v>
      </c>
      <c r="BS67" s="34">
        <v>0</v>
      </c>
      <c r="BT67" s="34">
        <v>0</v>
      </c>
      <c r="BU67" s="34">
        <v>0</v>
      </c>
      <c r="BV67" s="34">
        <v>0</v>
      </c>
      <c r="BW67" s="34">
        <v>0</v>
      </c>
      <c r="BX67" s="34">
        <v>0</v>
      </c>
      <c r="BY67" s="34">
        <v>0</v>
      </c>
      <c r="BZ67" s="34">
        <v>0</v>
      </c>
      <c r="CA67" s="34">
        <v>0</v>
      </c>
      <c r="CB67" s="34">
        <v>0</v>
      </c>
      <c r="CC67" s="34">
        <v>0</v>
      </c>
      <c r="CD67" s="34">
        <v>0</v>
      </c>
      <c r="CE67" s="34">
        <v>0</v>
      </c>
      <c r="CF67" s="34">
        <v>1.7</v>
      </c>
      <c r="CG67" s="34">
        <v>0</v>
      </c>
      <c r="CH67" s="34">
        <v>0</v>
      </c>
      <c r="CI67" s="34">
        <v>0</v>
      </c>
      <c r="CJ67" s="34">
        <v>0</v>
      </c>
      <c r="CK67" s="34">
        <v>0</v>
      </c>
      <c r="CL67" s="34">
        <v>0</v>
      </c>
      <c r="CM67" s="34">
        <v>0</v>
      </c>
      <c r="CN67" s="34">
        <v>0</v>
      </c>
      <c r="CO67" s="34">
        <v>364</v>
      </c>
      <c r="CP67" s="34">
        <v>43</v>
      </c>
      <c r="CQ67" s="34">
        <v>24</v>
      </c>
      <c r="CR67" s="34">
        <v>0</v>
      </c>
      <c r="CS67" s="34">
        <v>0</v>
      </c>
      <c r="CT67" s="34">
        <v>3.9</v>
      </c>
      <c r="CU67" s="34">
        <v>0</v>
      </c>
      <c r="CV67" s="34">
        <v>31</v>
      </c>
      <c r="CW67" s="34">
        <v>37</v>
      </c>
      <c r="CX67" s="34">
        <v>0</v>
      </c>
      <c r="CY67" s="34">
        <v>0</v>
      </c>
      <c r="CZ67" s="34">
        <v>0</v>
      </c>
      <c r="DA67" s="34">
        <v>0</v>
      </c>
      <c r="DB67" s="34">
        <v>0</v>
      </c>
      <c r="DC67" s="34">
        <v>449</v>
      </c>
      <c r="DD67" s="34">
        <v>201</v>
      </c>
      <c r="DE67" s="34">
        <v>132</v>
      </c>
      <c r="DF67" s="34">
        <v>91</v>
      </c>
      <c r="DG67" s="34">
        <v>0</v>
      </c>
      <c r="DH67" s="34">
        <v>5.4</v>
      </c>
      <c r="DI67" s="34">
        <v>0</v>
      </c>
      <c r="DJ67" s="34">
        <v>423</v>
      </c>
      <c r="DK67" s="34">
        <v>0</v>
      </c>
      <c r="DL67" s="34">
        <v>99</v>
      </c>
      <c r="DM67" s="34">
        <v>0</v>
      </c>
      <c r="DN67" s="34">
        <v>-1</v>
      </c>
      <c r="DO67" s="34">
        <v>-1</v>
      </c>
      <c r="DP67" s="34">
        <v>0</v>
      </c>
      <c r="DQ67" s="34">
        <v>64</v>
      </c>
      <c r="DR67" s="34">
        <v>9</v>
      </c>
      <c r="DS67" s="34">
        <v>0</v>
      </c>
      <c r="DT67" s="34">
        <v>0</v>
      </c>
      <c r="DU67" s="34">
        <v>0</v>
      </c>
      <c r="DV67" s="34">
        <v>2.9</v>
      </c>
      <c r="DW67" s="34">
        <v>0</v>
      </c>
      <c r="DX67" s="34">
        <v>9</v>
      </c>
      <c r="DY67" s="34">
        <v>0</v>
      </c>
      <c r="DZ67" s="34">
        <v>0</v>
      </c>
      <c r="EA67" s="34">
        <v>0</v>
      </c>
      <c r="EB67" s="34">
        <v>0</v>
      </c>
      <c r="EC67" s="34">
        <v>0</v>
      </c>
      <c r="ED67" s="34">
        <v>0</v>
      </c>
      <c r="EE67" s="34">
        <v>9</v>
      </c>
      <c r="EF67" s="34">
        <v>0</v>
      </c>
      <c r="EG67" s="34">
        <v>0</v>
      </c>
      <c r="EH67" s="34">
        <v>0</v>
      </c>
      <c r="EI67" s="34">
        <v>0</v>
      </c>
      <c r="EJ67" s="34">
        <v>0</v>
      </c>
      <c r="EK67" s="34">
        <v>0</v>
      </c>
      <c r="EL67" s="34">
        <v>0</v>
      </c>
      <c r="EM67" s="34">
        <v>0</v>
      </c>
      <c r="EN67" s="34">
        <v>0</v>
      </c>
      <c r="EO67" s="34">
        <v>0</v>
      </c>
      <c r="EP67" s="34">
        <v>0</v>
      </c>
      <c r="EQ67" s="34">
        <v>0</v>
      </c>
      <c r="ER67" s="34">
        <v>0</v>
      </c>
      <c r="ES67" s="34">
        <v>25</v>
      </c>
      <c r="ET67" s="34">
        <v>0</v>
      </c>
      <c r="EU67" s="34">
        <v>0</v>
      </c>
      <c r="EV67" s="34">
        <v>0</v>
      </c>
      <c r="EW67" s="34">
        <v>0</v>
      </c>
      <c r="EX67" s="34">
        <v>0</v>
      </c>
      <c r="EY67" s="34">
        <v>0</v>
      </c>
      <c r="EZ67" s="34">
        <v>0</v>
      </c>
      <c r="FA67" s="34">
        <v>0</v>
      </c>
      <c r="FB67" s="34">
        <v>0</v>
      </c>
      <c r="FC67" s="34">
        <v>0</v>
      </c>
      <c r="FD67" s="34">
        <v>0</v>
      </c>
      <c r="FE67" s="34">
        <v>0</v>
      </c>
      <c r="FF67" s="34">
        <v>0</v>
      </c>
      <c r="FG67" s="34">
        <v>0</v>
      </c>
      <c r="FH67" s="34">
        <v>0</v>
      </c>
      <c r="FI67" s="34">
        <v>0</v>
      </c>
      <c r="FJ67" s="34">
        <v>0</v>
      </c>
      <c r="FK67" s="34">
        <v>0</v>
      </c>
      <c r="FL67" s="34">
        <v>0</v>
      </c>
      <c r="FM67" s="34">
        <v>0</v>
      </c>
      <c r="FN67" s="34">
        <v>0</v>
      </c>
      <c r="FO67" s="34">
        <v>0</v>
      </c>
      <c r="FP67" s="34">
        <v>0</v>
      </c>
      <c r="FQ67" s="34">
        <v>0</v>
      </c>
      <c r="FR67" s="34">
        <v>0</v>
      </c>
      <c r="FS67" s="34">
        <v>0</v>
      </c>
      <c r="FT67" s="34">
        <v>0</v>
      </c>
      <c r="FU67" s="34">
        <v>2438</v>
      </c>
      <c r="FV67" s="34">
        <v>1100</v>
      </c>
      <c r="FW67" s="34">
        <v>29</v>
      </c>
      <c r="FX67" s="34">
        <v>0</v>
      </c>
      <c r="FY67" s="34">
        <v>0</v>
      </c>
      <c r="FZ67" s="34">
        <v>1.4</v>
      </c>
      <c r="GA67" s="34">
        <v>0</v>
      </c>
      <c r="GB67" s="34">
        <v>1129</v>
      </c>
      <c r="GC67" s="34">
        <v>0</v>
      </c>
      <c r="GD67" s="34">
        <v>0</v>
      </c>
      <c r="GE67" s="34">
        <v>0</v>
      </c>
      <c r="GF67" s="34">
        <v>-1</v>
      </c>
      <c r="GG67" s="34">
        <v>0</v>
      </c>
      <c r="GH67" s="34">
        <v>0</v>
      </c>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2" t="s">
        <v>490</v>
      </c>
      <c r="MH67" s="198" t="s">
        <v>2389</v>
      </c>
      <c r="MI67" s="32" t="s">
        <v>491</v>
      </c>
    </row>
    <row r="68" spans="1:347" ht="15" customHeight="1">
      <c r="A68" s="146" t="str">
        <f>Table1[[#This Row],[Name]]&amp;Table1[[#This Row],[1. Variable: Geographical area subject to climate change physical risk - acute and chronic events]]</f>
        <v>COMMERZBANK AktiengesellschaftAsia</v>
      </c>
      <c r="B68" s="76" t="s">
        <v>81</v>
      </c>
      <c r="C68" s="65" t="s">
        <v>82</v>
      </c>
      <c r="D68" s="36" t="s">
        <v>162</v>
      </c>
      <c r="E68" s="74">
        <v>44926</v>
      </c>
      <c r="F68" s="33" t="s">
        <v>193</v>
      </c>
      <c r="G68" s="63" t="s">
        <v>191</v>
      </c>
      <c r="H68" s="178" t="s">
        <v>2269</v>
      </c>
      <c r="I68" s="31">
        <v>1</v>
      </c>
      <c r="J68" s="31">
        <v>0</v>
      </c>
      <c r="K68" s="31">
        <v>1</v>
      </c>
      <c r="L68" s="31">
        <v>0</v>
      </c>
      <c r="M68" s="31">
        <v>0</v>
      </c>
      <c r="N68" s="31">
        <v>6.8</v>
      </c>
      <c r="O68" s="31">
        <v>0</v>
      </c>
      <c r="P68" s="31">
        <v>0</v>
      </c>
      <c r="Q68" s="31">
        <v>1</v>
      </c>
      <c r="R68" s="31">
        <v>0</v>
      </c>
      <c r="S68" s="31">
        <v>1</v>
      </c>
      <c r="T68" s="31">
        <v>0</v>
      </c>
      <c r="U68" s="31">
        <v>0</v>
      </c>
      <c r="V68" s="31">
        <v>0</v>
      </c>
      <c r="W68" s="31">
        <v>0</v>
      </c>
      <c r="X68" s="31">
        <v>0</v>
      </c>
      <c r="Y68" s="31">
        <v>0</v>
      </c>
      <c r="Z68" s="31">
        <v>0</v>
      </c>
      <c r="AA68" s="31">
        <v>0</v>
      </c>
      <c r="AB68" s="31">
        <v>0</v>
      </c>
      <c r="AC68" s="31">
        <v>0</v>
      </c>
      <c r="AD68" s="31">
        <v>0</v>
      </c>
      <c r="AE68" s="31">
        <v>0</v>
      </c>
      <c r="AF68" s="31">
        <v>0</v>
      </c>
      <c r="AG68" s="31">
        <v>0</v>
      </c>
      <c r="AH68" s="31">
        <v>0</v>
      </c>
      <c r="AI68" s="31">
        <v>0</v>
      </c>
      <c r="AJ68" s="31">
        <v>0</v>
      </c>
      <c r="AK68" s="31">
        <v>1471</v>
      </c>
      <c r="AL68" s="31">
        <v>417</v>
      </c>
      <c r="AM68" s="31">
        <v>479</v>
      </c>
      <c r="AN68" s="31">
        <v>56</v>
      </c>
      <c r="AO68" s="31">
        <v>0</v>
      </c>
      <c r="AP68" s="31">
        <v>4.9000000000000004</v>
      </c>
      <c r="AQ68" s="31">
        <v>232</v>
      </c>
      <c r="AR68" s="31">
        <v>714</v>
      </c>
      <c r="AS68" s="31">
        <v>6</v>
      </c>
      <c r="AT68" s="31">
        <v>2</v>
      </c>
      <c r="AU68" s="31">
        <v>19</v>
      </c>
      <c r="AV68" s="31">
        <v>-1</v>
      </c>
      <c r="AW68" s="31">
        <v>0</v>
      </c>
      <c r="AX68" s="180">
        <v>-1</v>
      </c>
      <c r="AY68" s="34">
        <v>157</v>
      </c>
      <c r="AZ68" s="34">
        <v>26</v>
      </c>
      <c r="BA68" s="34">
        <v>84</v>
      </c>
      <c r="BB68" s="34">
        <v>1</v>
      </c>
      <c r="BC68" s="34">
        <v>0</v>
      </c>
      <c r="BD68" s="34">
        <v>5.9</v>
      </c>
      <c r="BE68" s="34">
        <v>109</v>
      </c>
      <c r="BF68" s="34">
        <v>1</v>
      </c>
      <c r="BG68" s="34">
        <v>0</v>
      </c>
      <c r="BH68" s="34">
        <v>0</v>
      </c>
      <c r="BI68" s="34">
        <v>0</v>
      </c>
      <c r="BJ68" s="34">
        <v>0</v>
      </c>
      <c r="BK68" s="34">
        <v>0</v>
      </c>
      <c r="BL68" s="34">
        <v>0</v>
      </c>
      <c r="BM68" s="34">
        <v>0</v>
      </c>
      <c r="BN68" s="34">
        <v>0</v>
      </c>
      <c r="BO68" s="34">
        <v>0</v>
      </c>
      <c r="BP68" s="34">
        <v>0</v>
      </c>
      <c r="BQ68" s="34">
        <v>0</v>
      </c>
      <c r="BR68" s="34">
        <v>0</v>
      </c>
      <c r="BS68" s="34">
        <v>0</v>
      </c>
      <c r="BT68" s="34">
        <v>0</v>
      </c>
      <c r="BU68" s="34">
        <v>0</v>
      </c>
      <c r="BV68" s="34">
        <v>0</v>
      </c>
      <c r="BW68" s="34">
        <v>0</v>
      </c>
      <c r="BX68" s="34">
        <v>0</v>
      </c>
      <c r="BY68" s="34">
        <v>0</v>
      </c>
      <c r="BZ68" s="34">
        <v>0</v>
      </c>
      <c r="CA68" s="34">
        <v>0</v>
      </c>
      <c r="CB68" s="34">
        <v>0</v>
      </c>
      <c r="CC68" s="34">
        <v>0</v>
      </c>
      <c r="CD68" s="34">
        <v>0</v>
      </c>
      <c r="CE68" s="34">
        <v>0</v>
      </c>
      <c r="CF68" s="34">
        <v>0</v>
      </c>
      <c r="CG68" s="34">
        <v>0</v>
      </c>
      <c r="CH68" s="34">
        <v>0</v>
      </c>
      <c r="CI68" s="34">
        <v>0</v>
      </c>
      <c r="CJ68" s="34">
        <v>0</v>
      </c>
      <c r="CK68" s="34">
        <v>0</v>
      </c>
      <c r="CL68" s="34">
        <v>0</v>
      </c>
      <c r="CM68" s="34">
        <v>0</v>
      </c>
      <c r="CN68" s="34">
        <v>0</v>
      </c>
      <c r="CO68" s="34">
        <v>771</v>
      </c>
      <c r="CP68" s="34">
        <v>0</v>
      </c>
      <c r="CQ68" s="34">
        <v>0</v>
      </c>
      <c r="CR68" s="34">
        <v>0</v>
      </c>
      <c r="CS68" s="34">
        <v>0</v>
      </c>
      <c r="CT68" s="34">
        <v>0.3</v>
      </c>
      <c r="CU68" s="34">
        <v>0</v>
      </c>
      <c r="CV68" s="34">
        <v>0</v>
      </c>
      <c r="CW68" s="34">
        <v>0</v>
      </c>
      <c r="CX68" s="34">
        <v>0</v>
      </c>
      <c r="CY68" s="34">
        <v>0</v>
      </c>
      <c r="CZ68" s="34">
        <v>0</v>
      </c>
      <c r="DA68" s="34">
        <v>0</v>
      </c>
      <c r="DB68" s="34">
        <v>0</v>
      </c>
      <c r="DC68" s="34">
        <v>997</v>
      </c>
      <c r="DD68" s="34">
        <v>0</v>
      </c>
      <c r="DE68" s="34">
        <v>0</v>
      </c>
      <c r="DF68" s="34">
        <v>0</v>
      </c>
      <c r="DG68" s="34">
        <v>0</v>
      </c>
      <c r="DH68" s="34">
        <v>0</v>
      </c>
      <c r="DI68" s="34">
        <v>0</v>
      </c>
      <c r="DJ68" s="34">
        <v>0</v>
      </c>
      <c r="DK68" s="34">
        <v>0</v>
      </c>
      <c r="DL68" s="34">
        <v>0</v>
      </c>
      <c r="DM68" s="34">
        <v>0</v>
      </c>
      <c r="DN68" s="34">
        <v>0</v>
      </c>
      <c r="DO68" s="34">
        <v>0</v>
      </c>
      <c r="DP68" s="34">
        <v>0</v>
      </c>
      <c r="DQ68" s="34">
        <v>0</v>
      </c>
      <c r="DR68" s="34">
        <v>0</v>
      </c>
      <c r="DS68" s="34">
        <v>0</v>
      </c>
      <c r="DT68" s="34">
        <v>0</v>
      </c>
      <c r="DU68" s="34">
        <v>0</v>
      </c>
      <c r="DV68" s="34">
        <v>0</v>
      </c>
      <c r="DW68" s="34">
        <v>0</v>
      </c>
      <c r="DX68" s="34">
        <v>0</v>
      </c>
      <c r="DY68" s="34">
        <v>0</v>
      </c>
      <c r="DZ68" s="34">
        <v>0</v>
      </c>
      <c r="EA68" s="34">
        <v>0</v>
      </c>
      <c r="EB68" s="34">
        <v>0</v>
      </c>
      <c r="EC68" s="34">
        <v>0</v>
      </c>
      <c r="ED68" s="34">
        <v>0</v>
      </c>
      <c r="EE68" s="34">
        <v>1</v>
      </c>
      <c r="EF68" s="34">
        <v>0</v>
      </c>
      <c r="EG68" s="34">
        <v>0</v>
      </c>
      <c r="EH68" s="34">
        <v>0</v>
      </c>
      <c r="EI68" s="34">
        <v>0</v>
      </c>
      <c r="EJ68" s="34">
        <v>0</v>
      </c>
      <c r="EK68" s="34">
        <v>0</v>
      </c>
      <c r="EL68" s="34">
        <v>0</v>
      </c>
      <c r="EM68" s="34">
        <v>0</v>
      </c>
      <c r="EN68" s="34">
        <v>0</v>
      </c>
      <c r="EO68" s="34">
        <v>0</v>
      </c>
      <c r="EP68" s="34">
        <v>0</v>
      </c>
      <c r="EQ68" s="34">
        <v>0</v>
      </c>
      <c r="ER68" s="34">
        <v>0</v>
      </c>
      <c r="ES68" s="34">
        <v>0</v>
      </c>
      <c r="ET68" s="34">
        <v>0</v>
      </c>
      <c r="EU68" s="34">
        <v>0</v>
      </c>
      <c r="EV68" s="34">
        <v>0</v>
      </c>
      <c r="EW68" s="34">
        <v>0</v>
      </c>
      <c r="EX68" s="34">
        <v>0</v>
      </c>
      <c r="EY68" s="34">
        <v>0</v>
      </c>
      <c r="EZ68" s="34">
        <v>0</v>
      </c>
      <c r="FA68" s="34">
        <v>0</v>
      </c>
      <c r="FB68" s="34">
        <v>0</v>
      </c>
      <c r="FC68" s="34">
        <v>0</v>
      </c>
      <c r="FD68" s="34">
        <v>0</v>
      </c>
      <c r="FE68" s="34">
        <v>0</v>
      </c>
      <c r="FF68" s="34">
        <v>0</v>
      </c>
      <c r="FG68" s="34">
        <v>0</v>
      </c>
      <c r="FH68" s="34">
        <v>0</v>
      </c>
      <c r="FI68" s="34">
        <v>0</v>
      </c>
      <c r="FJ68" s="34">
        <v>0</v>
      </c>
      <c r="FK68" s="34">
        <v>0</v>
      </c>
      <c r="FL68" s="34">
        <v>0</v>
      </c>
      <c r="FM68" s="34">
        <v>0</v>
      </c>
      <c r="FN68" s="34">
        <v>0</v>
      </c>
      <c r="FO68" s="34">
        <v>0</v>
      </c>
      <c r="FP68" s="34">
        <v>0</v>
      </c>
      <c r="FQ68" s="34">
        <v>0</v>
      </c>
      <c r="FR68" s="34">
        <v>0</v>
      </c>
      <c r="FS68" s="34">
        <v>0</v>
      </c>
      <c r="FT68" s="34">
        <v>0</v>
      </c>
      <c r="FU68" s="34">
        <v>327</v>
      </c>
      <c r="FV68" s="34">
        <v>0</v>
      </c>
      <c r="FW68" s="34">
        <v>0</v>
      </c>
      <c r="FX68" s="34">
        <v>0</v>
      </c>
      <c r="FY68" s="34">
        <v>0</v>
      </c>
      <c r="FZ68" s="34">
        <v>0</v>
      </c>
      <c r="GA68" s="34">
        <v>0</v>
      </c>
      <c r="GB68" s="34">
        <v>0</v>
      </c>
      <c r="GC68" s="34">
        <v>0</v>
      </c>
      <c r="GD68" s="34">
        <v>0</v>
      </c>
      <c r="GE68" s="34">
        <v>0</v>
      </c>
      <c r="GF68" s="34">
        <v>0</v>
      </c>
      <c r="GG68" s="34">
        <v>0</v>
      </c>
      <c r="GH68" s="34">
        <v>0</v>
      </c>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2" t="s">
        <v>490</v>
      </c>
      <c r="MH68" s="198" t="s">
        <v>2389</v>
      </c>
      <c r="MI68" s="32" t="s">
        <v>491</v>
      </c>
    </row>
    <row r="69" spans="1:347" ht="15" customHeight="1">
      <c r="A69" s="146" t="str">
        <f>Table1[[#This Row],[Name]]&amp;Table1[[#This Row],[1. Variable: Geographical area subject to climate change physical risk - acute and chronic events]]</f>
        <v>COMMERZBANK AktiengesellschaftRest of the World</v>
      </c>
      <c r="B69" s="75" t="s">
        <v>81</v>
      </c>
      <c r="C69" s="60" t="s">
        <v>82</v>
      </c>
      <c r="D69" s="36" t="s">
        <v>162</v>
      </c>
      <c r="E69" s="74">
        <v>44926</v>
      </c>
      <c r="F69" s="33" t="s">
        <v>193</v>
      </c>
      <c r="G69" s="33" t="s">
        <v>191</v>
      </c>
      <c r="H69" s="178" t="s">
        <v>2254</v>
      </c>
      <c r="I69" s="31">
        <v>32</v>
      </c>
      <c r="J69" s="31">
        <v>31</v>
      </c>
      <c r="K69" s="31">
        <v>0</v>
      </c>
      <c r="L69" s="31">
        <v>0</v>
      </c>
      <c r="M69" s="31">
        <v>0</v>
      </c>
      <c r="N69" s="31">
        <v>3.4</v>
      </c>
      <c r="O69" s="31">
        <v>31</v>
      </c>
      <c r="P69" s="31">
        <v>0</v>
      </c>
      <c r="Q69" s="31">
        <v>0</v>
      </c>
      <c r="R69" s="31">
        <v>0</v>
      </c>
      <c r="S69" s="31">
        <v>0</v>
      </c>
      <c r="T69" s="31">
        <v>0</v>
      </c>
      <c r="U69" s="31">
        <v>0</v>
      </c>
      <c r="V69" s="31">
        <v>0</v>
      </c>
      <c r="W69" s="31">
        <v>261</v>
      </c>
      <c r="X69" s="31">
        <v>0</v>
      </c>
      <c r="Y69" s="31">
        <v>0</v>
      </c>
      <c r="Z69" s="31">
        <v>0</v>
      </c>
      <c r="AA69" s="31">
        <v>0</v>
      </c>
      <c r="AB69" s="31">
        <v>0</v>
      </c>
      <c r="AC69" s="31">
        <v>0</v>
      </c>
      <c r="AD69" s="31">
        <v>0</v>
      </c>
      <c r="AE69" s="31">
        <v>0</v>
      </c>
      <c r="AF69" s="31">
        <v>0</v>
      </c>
      <c r="AG69" s="31">
        <v>0</v>
      </c>
      <c r="AH69" s="31">
        <v>0</v>
      </c>
      <c r="AI69" s="31">
        <v>0</v>
      </c>
      <c r="AJ69" s="31">
        <v>0</v>
      </c>
      <c r="AK69" s="31">
        <v>391</v>
      </c>
      <c r="AL69" s="31">
        <v>108</v>
      </c>
      <c r="AM69" s="31">
        <v>164</v>
      </c>
      <c r="AN69" s="31">
        <v>0</v>
      </c>
      <c r="AO69" s="31">
        <v>0</v>
      </c>
      <c r="AP69" s="31">
        <v>5.4</v>
      </c>
      <c r="AQ69" s="31">
        <v>31</v>
      </c>
      <c r="AR69" s="31">
        <v>240</v>
      </c>
      <c r="AS69" s="31">
        <v>1</v>
      </c>
      <c r="AT69" s="31">
        <v>13</v>
      </c>
      <c r="AU69" s="31">
        <v>4</v>
      </c>
      <c r="AV69" s="31">
        <v>0</v>
      </c>
      <c r="AW69" s="31">
        <v>0</v>
      </c>
      <c r="AX69" s="180">
        <v>0</v>
      </c>
      <c r="AY69" s="34">
        <v>201</v>
      </c>
      <c r="AZ69" s="34">
        <v>7</v>
      </c>
      <c r="BA69" s="34">
        <v>149</v>
      </c>
      <c r="BB69" s="34">
        <v>0</v>
      </c>
      <c r="BC69" s="34">
        <v>0</v>
      </c>
      <c r="BD69" s="34">
        <v>7.3</v>
      </c>
      <c r="BE69" s="34">
        <v>156</v>
      </c>
      <c r="BF69" s="34">
        <v>0</v>
      </c>
      <c r="BG69" s="34">
        <v>0</v>
      </c>
      <c r="BH69" s="34">
        <v>7</v>
      </c>
      <c r="BI69" s="34">
        <v>0</v>
      </c>
      <c r="BJ69" s="34">
        <v>0</v>
      </c>
      <c r="BK69" s="34">
        <v>0</v>
      </c>
      <c r="BL69" s="34">
        <v>0</v>
      </c>
      <c r="BM69" s="34">
        <v>29</v>
      </c>
      <c r="BN69" s="34">
        <v>0</v>
      </c>
      <c r="BO69" s="34">
        <v>0</v>
      </c>
      <c r="BP69" s="34">
        <v>0</v>
      </c>
      <c r="BQ69" s="34">
        <v>0</v>
      </c>
      <c r="BR69" s="34">
        <v>0</v>
      </c>
      <c r="BS69" s="34">
        <v>0</v>
      </c>
      <c r="BT69" s="34">
        <v>0</v>
      </c>
      <c r="BU69" s="34">
        <v>0</v>
      </c>
      <c r="BV69" s="34">
        <v>0</v>
      </c>
      <c r="BW69" s="34">
        <v>0</v>
      </c>
      <c r="BX69" s="34">
        <v>0</v>
      </c>
      <c r="BY69" s="34">
        <v>0</v>
      </c>
      <c r="BZ69" s="34">
        <v>0</v>
      </c>
      <c r="CA69" s="34">
        <v>10</v>
      </c>
      <c r="CB69" s="34">
        <v>0</v>
      </c>
      <c r="CC69" s="34">
        <v>0</v>
      </c>
      <c r="CD69" s="34">
        <v>0</v>
      </c>
      <c r="CE69" s="34">
        <v>0</v>
      </c>
      <c r="CF69" s="34">
        <v>2.2999999999999998</v>
      </c>
      <c r="CG69" s="34">
        <v>0</v>
      </c>
      <c r="CH69" s="34">
        <v>0</v>
      </c>
      <c r="CI69" s="34">
        <v>0</v>
      </c>
      <c r="CJ69" s="34">
        <v>0</v>
      </c>
      <c r="CK69" s="34">
        <v>0</v>
      </c>
      <c r="CL69" s="34">
        <v>0</v>
      </c>
      <c r="CM69" s="34">
        <v>0</v>
      </c>
      <c r="CN69" s="34">
        <v>0</v>
      </c>
      <c r="CO69" s="34">
        <v>59</v>
      </c>
      <c r="CP69" s="34">
        <v>0</v>
      </c>
      <c r="CQ69" s="34">
        <v>0</v>
      </c>
      <c r="CR69" s="34">
        <v>0</v>
      </c>
      <c r="CS69" s="34">
        <v>0</v>
      </c>
      <c r="CT69" s="34">
        <v>0</v>
      </c>
      <c r="CU69" s="34">
        <v>0</v>
      </c>
      <c r="CV69" s="34">
        <v>0</v>
      </c>
      <c r="CW69" s="34">
        <v>0</v>
      </c>
      <c r="CX69" s="34">
        <v>0</v>
      </c>
      <c r="CY69" s="34">
        <v>0</v>
      </c>
      <c r="CZ69" s="34">
        <v>0</v>
      </c>
      <c r="DA69" s="34">
        <v>0</v>
      </c>
      <c r="DB69" s="34">
        <v>0</v>
      </c>
      <c r="DC69" s="34">
        <v>209</v>
      </c>
      <c r="DD69" s="34">
        <v>103</v>
      </c>
      <c r="DE69" s="34">
        <v>0</v>
      </c>
      <c r="DF69" s="34">
        <v>0</v>
      </c>
      <c r="DG69" s="34">
        <v>0</v>
      </c>
      <c r="DH69" s="34">
        <v>0</v>
      </c>
      <c r="DI69" s="34">
        <v>0</v>
      </c>
      <c r="DJ69" s="34">
        <v>103</v>
      </c>
      <c r="DK69" s="34">
        <v>0</v>
      </c>
      <c r="DL69" s="34">
        <v>78</v>
      </c>
      <c r="DM69" s="34">
        <v>0</v>
      </c>
      <c r="DN69" s="34">
        <v>0</v>
      </c>
      <c r="DO69" s="34">
        <v>0</v>
      </c>
      <c r="DP69" s="34">
        <v>0</v>
      </c>
      <c r="DQ69" s="34">
        <v>0</v>
      </c>
      <c r="DR69" s="34">
        <v>0</v>
      </c>
      <c r="DS69" s="34">
        <v>0</v>
      </c>
      <c r="DT69" s="34">
        <v>0</v>
      </c>
      <c r="DU69" s="34">
        <v>0</v>
      </c>
      <c r="DV69" s="34">
        <v>0</v>
      </c>
      <c r="DW69" s="34">
        <v>0</v>
      </c>
      <c r="DX69" s="34">
        <v>0</v>
      </c>
      <c r="DY69" s="34">
        <v>0</v>
      </c>
      <c r="DZ69" s="34">
        <v>0</v>
      </c>
      <c r="EA69" s="34">
        <v>0</v>
      </c>
      <c r="EB69" s="34">
        <v>0</v>
      </c>
      <c r="EC69" s="34">
        <v>0</v>
      </c>
      <c r="ED69" s="34">
        <v>0</v>
      </c>
      <c r="EE69" s="34">
        <v>0</v>
      </c>
      <c r="EF69" s="34">
        <v>0</v>
      </c>
      <c r="EG69" s="34">
        <v>0</v>
      </c>
      <c r="EH69" s="34">
        <v>0</v>
      </c>
      <c r="EI69" s="34">
        <v>0</v>
      </c>
      <c r="EJ69" s="34">
        <v>0</v>
      </c>
      <c r="EK69" s="34">
        <v>0</v>
      </c>
      <c r="EL69" s="34">
        <v>0</v>
      </c>
      <c r="EM69" s="34">
        <v>0</v>
      </c>
      <c r="EN69" s="34">
        <v>0</v>
      </c>
      <c r="EO69" s="34">
        <v>0</v>
      </c>
      <c r="EP69" s="34">
        <v>0</v>
      </c>
      <c r="EQ69" s="34">
        <v>0</v>
      </c>
      <c r="ER69" s="34">
        <v>0</v>
      </c>
      <c r="ES69" s="34">
        <v>0</v>
      </c>
      <c r="ET69" s="34">
        <v>0</v>
      </c>
      <c r="EU69" s="34">
        <v>0</v>
      </c>
      <c r="EV69" s="34">
        <v>0</v>
      </c>
      <c r="EW69" s="34">
        <v>0</v>
      </c>
      <c r="EX69" s="34">
        <v>0</v>
      </c>
      <c r="EY69" s="34">
        <v>0</v>
      </c>
      <c r="EZ69" s="34">
        <v>0</v>
      </c>
      <c r="FA69" s="34">
        <v>0</v>
      </c>
      <c r="FB69" s="34">
        <v>0</v>
      </c>
      <c r="FC69" s="34">
        <v>0</v>
      </c>
      <c r="FD69" s="34">
        <v>0</v>
      </c>
      <c r="FE69" s="34">
        <v>0</v>
      </c>
      <c r="FF69" s="34">
        <v>0</v>
      </c>
      <c r="FG69" s="34">
        <v>0</v>
      </c>
      <c r="FH69" s="34">
        <v>0</v>
      </c>
      <c r="FI69" s="34">
        <v>0</v>
      </c>
      <c r="FJ69" s="34">
        <v>0</v>
      </c>
      <c r="FK69" s="34">
        <v>0</v>
      </c>
      <c r="FL69" s="34">
        <v>0</v>
      </c>
      <c r="FM69" s="34">
        <v>0</v>
      </c>
      <c r="FN69" s="34">
        <v>0</v>
      </c>
      <c r="FO69" s="34">
        <v>0</v>
      </c>
      <c r="FP69" s="34">
        <v>0</v>
      </c>
      <c r="FQ69" s="34">
        <v>0</v>
      </c>
      <c r="FR69" s="34">
        <v>0</v>
      </c>
      <c r="FS69" s="34">
        <v>0</v>
      </c>
      <c r="FT69" s="34">
        <v>0</v>
      </c>
      <c r="FU69" s="34">
        <v>33</v>
      </c>
      <c r="FV69" s="34">
        <v>0</v>
      </c>
      <c r="FW69" s="34">
        <v>15</v>
      </c>
      <c r="FX69" s="34">
        <v>0</v>
      </c>
      <c r="FY69" s="34">
        <v>0</v>
      </c>
      <c r="FZ69" s="34">
        <v>5.7</v>
      </c>
      <c r="GA69" s="34">
        <v>0</v>
      </c>
      <c r="GB69" s="34">
        <v>15</v>
      </c>
      <c r="GC69" s="34">
        <v>0</v>
      </c>
      <c r="GD69" s="34">
        <v>0</v>
      </c>
      <c r="GE69" s="34">
        <v>15</v>
      </c>
      <c r="GF69" s="34">
        <v>0</v>
      </c>
      <c r="GG69" s="34">
        <v>0</v>
      </c>
      <c r="GH69" s="34">
        <v>0</v>
      </c>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2" t="s">
        <v>490</v>
      </c>
      <c r="MH69" s="198" t="s">
        <v>2389</v>
      </c>
      <c r="MI69" s="32" t="s">
        <v>491</v>
      </c>
    </row>
    <row r="70" spans="1:347" ht="15" customHeight="1">
      <c r="A70" s="146" t="str">
        <f>Table1[[#This Row],[Name]]&amp;Table1[[#This Row],[1. Variable: Geographical area subject to climate change physical risk - acute and chronic events]]</f>
        <v>Confédération Nationale du Crédit MutuelTotal</v>
      </c>
      <c r="B70" s="36" t="s">
        <v>86</v>
      </c>
      <c r="C70" s="58" t="s">
        <v>87</v>
      </c>
      <c r="D70" s="36" t="s">
        <v>179</v>
      </c>
      <c r="E70" s="74">
        <v>44926</v>
      </c>
      <c r="F70" s="33" t="s">
        <v>193</v>
      </c>
      <c r="G70" s="33" t="s">
        <v>191</v>
      </c>
      <c r="H70" s="178" t="s">
        <v>360</v>
      </c>
      <c r="I70" s="31">
        <v>12630</v>
      </c>
      <c r="J70" s="31">
        <v>148</v>
      </c>
      <c r="K70" s="31">
        <v>110</v>
      </c>
      <c r="L70" s="31">
        <v>128</v>
      </c>
      <c r="M70" s="31">
        <v>27</v>
      </c>
      <c r="N70" s="31">
        <v>9</v>
      </c>
      <c r="O70" s="31">
        <v>272</v>
      </c>
      <c r="P70" s="31">
        <v>141</v>
      </c>
      <c r="Q70" s="31">
        <v>0</v>
      </c>
      <c r="R70" s="31">
        <v>40</v>
      </c>
      <c r="S70" s="31">
        <v>17</v>
      </c>
      <c r="T70" s="31">
        <v>-11</v>
      </c>
      <c r="U70" s="31">
        <v>-2</v>
      </c>
      <c r="V70" s="31">
        <v>-8</v>
      </c>
      <c r="W70" s="31">
        <v>596</v>
      </c>
      <c r="X70" s="31">
        <v>12</v>
      </c>
      <c r="Y70" s="31">
        <v>3</v>
      </c>
      <c r="Z70" s="31">
        <v>2</v>
      </c>
      <c r="AA70" s="31">
        <v>0</v>
      </c>
      <c r="AB70" s="31">
        <v>5</v>
      </c>
      <c r="AC70" s="31">
        <v>14</v>
      </c>
      <c r="AD70" s="31">
        <v>4</v>
      </c>
      <c r="AE70" s="31">
        <v>0</v>
      </c>
      <c r="AF70" s="31">
        <v>1</v>
      </c>
      <c r="AG70" s="31">
        <v>0</v>
      </c>
      <c r="AH70" s="31">
        <v>0</v>
      </c>
      <c r="AI70" s="31">
        <v>0</v>
      </c>
      <c r="AJ70" s="31">
        <v>0</v>
      </c>
      <c r="AK70" s="31">
        <v>21045</v>
      </c>
      <c r="AL70" s="31">
        <v>614</v>
      </c>
      <c r="AM70" s="31">
        <v>161</v>
      </c>
      <c r="AN70" s="31">
        <v>64</v>
      </c>
      <c r="AO70" s="31">
        <v>60</v>
      </c>
      <c r="AP70" s="31">
        <v>5</v>
      </c>
      <c r="AQ70" s="31">
        <v>575</v>
      </c>
      <c r="AR70" s="31">
        <v>323</v>
      </c>
      <c r="AS70" s="31">
        <v>0</v>
      </c>
      <c r="AT70" s="31">
        <v>54</v>
      </c>
      <c r="AU70" s="31">
        <v>52</v>
      </c>
      <c r="AV70" s="31">
        <v>-37</v>
      </c>
      <c r="AW70" s="31">
        <v>-2</v>
      </c>
      <c r="AX70" s="180">
        <v>-33</v>
      </c>
      <c r="AY70" s="34">
        <v>3580</v>
      </c>
      <c r="AZ70" s="34">
        <v>16</v>
      </c>
      <c r="BA70" s="34">
        <v>28</v>
      </c>
      <c r="BB70" s="34">
        <v>43</v>
      </c>
      <c r="BC70" s="34">
        <v>3</v>
      </c>
      <c r="BD70" s="34">
        <v>11</v>
      </c>
      <c r="BE70" s="34">
        <v>38</v>
      </c>
      <c r="BF70" s="34">
        <v>52</v>
      </c>
      <c r="BG70" s="34">
        <v>0</v>
      </c>
      <c r="BH70" s="34">
        <v>2</v>
      </c>
      <c r="BI70" s="34">
        <v>0</v>
      </c>
      <c r="BJ70" s="34">
        <v>0</v>
      </c>
      <c r="BK70" s="34">
        <v>0</v>
      </c>
      <c r="BL70" s="34">
        <v>0</v>
      </c>
      <c r="BM70" s="34">
        <v>1402</v>
      </c>
      <c r="BN70" s="34">
        <v>23</v>
      </c>
      <c r="BO70" s="34">
        <v>8</v>
      </c>
      <c r="BP70" s="34">
        <v>2</v>
      </c>
      <c r="BQ70" s="34">
        <v>1</v>
      </c>
      <c r="BR70" s="34">
        <v>5</v>
      </c>
      <c r="BS70" s="34">
        <v>22</v>
      </c>
      <c r="BT70" s="34">
        <v>11</v>
      </c>
      <c r="BU70" s="34">
        <v>0</v>
      </c>
      <c r="BV70" s="34">
        <v>3</v>
      </c>
      <c r="BW70" s="34">
        <v>1</v>
      </c>
      <c r="BX70" s="34">
        <v>-1</v>
      </c>
      <c r="BY70" s="34">
        <v>0</v>
      </c>
      <c r="BZ70" s="34">
        <v>0</v>
      </c>
      <c r="CA70" s="34">
        <v>15979</v>
      </c>
      <c r="CB70" s="34">
        <v>504</v>
      </c>
      <c r="CC70" s="34">
        <v>76</v>
      </c>
      <c r="CD70" s="34">
        <v>186</v>
      </c>
      <c r="CE70" s="34">
        <v>152</v>
      </c>
      <c r="CF70" s="34">
        <v>8</v>
      </c>
      <c r="CG70" s="34">
        <v>638</v>
      </c>
      <c r="CH70" s="34">
        <v>280</v>
      </c>
      <c r="CI70" s="34">
        <v>0</v>
      </c>
      <c r="CJ70" s="34">
        <v>119</v>
      </c>
      <c r="CK70" s="34">
        <v>37</v>
      </c>
      <c r="CL70" s="34">
        <v>-31</v>
      </c>
      <c r="CM70" s="34">
        <v>-6</v>
      </c>
      <c r="CN70" s="34">
        <v>-23</v>
      </c>
      <c r="CO70" s="34">
        <v>26341</v>
      </c>
      <c r="CP70" s="34">
        <v>678</v>
      </c>
      <c r="CQ70" s="34">
        <v>286</v>
      </c>
      <c r="CR70" s="34">
        <v>146</v>
      </c>
      <c r="CS70" s="34">
        <v>109</v>
      </c>
      <c r="CT70" s="34">
        <v>7</v>
      </c>
      <c r="CU70" s="34">
        <v>746</v>
      </c>
      <c r="CV70" s="34">
        <v>473</v>
      </c>
      <c r="CW70" s="34">
        <v>0</v>
      </c>
      <c r="CX70" s="34">
        <v>88</v>
      </c>
      <c r="CY70" s="34">
        <v>53</v>
      </c>
      <c r="CZ70" s="34">
        <v>-36</v>
      </c>
      <c r="DA70" s="34">
        <v>-4</v>
      </c>
      <c r="DB70" s="34">
        <v>-29</v>
      </c>
      <c r="DC70" s="34">
        <v>9827</v>
      </c>
      <c r="DD70" s="34">
        <v>183</v>
      </c>
      <c r="DE70" s="34">
        <v>54</v>
      </c>
      <c r="DF70" s="34">
        <v>53</v>
      </c>
      <c r="DG70" s="34">
        <v>7</v>
      </c>
      <c r="DH70" s="34">
        <v>6</v>
      </c>
      <c r="DI70" s="34">
        <v>150</v>
      </c>
      <c r="DJ70" s="34">
        <v>147</v>
      </c>
      <c r="DK70" s="34">
        <v>0</v>
      </c>
      <c r="DL70" s="34">
        <v>25</v>
      </c>
      <c r="DM70" s="34">
        <v>15</v>
      </c>
      <c r="DN70" s="34">
        <v>-7</v>
      </c>
      <c r="DO70" s="34">
        <v>-1</v>
      </c>
      <c r="DP70" s="34">
        <v>-5</v>
      </c>
      <c r="DQ70" s="34">
        <v>93081</v>
      </c>
      <c r="DR70" s="34">
        <v>588</v>
      </c>
      <c r="DS70" s="34">
        <v>1025</v>
      </c>
      <c r="DT70" s="34">
        <v>3011</v>
      </c>
      <c r="DU70" s="34">
        <v>278</v>
      </c>
      <c r="DV70" s="34">
        <v>12</v>
      </c>
      <c r="DW70" s="34">
        <v>3568</v>
      </c>
      <c r="DX70" s="34">
        <v>1334</v>
      </c>
      <c r="DY70" s="34">
        <v>0</v>
      </c>
      <c r="DZ70" s="34">
        <v>386</v>
      </c>
      <c r="EA70" s="34">
        <v>81</v>
      </c>
      <c r="EB70" s="34">
        <v>-64</v>
      </c>
      <c r="EC70" s="34">
        <v>-22</v>
      </c>
      <c r="ED70" s="34">
        <v>-32</v>
      </c>
      <c r="EE70" s="34">
        <v>237878</v>
      </c>
      <c r="EF70" s="34">
        <v>842</v>
      </c>
      <c r="EG70" s="34">
        <v>2706</v>
      </c>
      <c r="EH70" s="34">
        <v>10481</v>
      </c>
      <c r="EI70" s="34">
        <v>6039</v>
      </c>
      <c r="EJ70" s="34">
        <v>16</v>
      </c>
      <c r="EK70" s="34">
        <v>15232</v>
      </c>
      <c r="EL70" s="34">
        <v>4836</v>
      </c>
      <c r="EM70" s="34">
        <v>0</v>
      </c>
      <c r="EN70" s="34">
        <v>7658</v>
      </c>
      <c r="EO70" s="34">
        <v>1027</v>
      </c>
      <c r="EP70" s="34">
        <v>-84</v>
      </c>
      <c r="EQ70" s="34">
        <v>-34</v>
      </c>
      <c r="ER70" s="34">
        <v>-40</v>
      </c>
      <c r="ES70" s="34">
        <v>45990</v>
      </c>
      <c r="ET70" s="34">
        <v>330</v>
      </c>
      <c r="EU70" s="34">
        <v>649</v>
      </c>
      <c r="EV70" s="34">
        <v>1431</v>
      </c>
      <c r="EW70" s="34">
        <v>31</v>
      </c>
      <c r="EX70" s="34">
        <v>11</v>
      </c>
      <c r="EY70" s="34">
        <v>1755</v>
      </c>
      <c r="EZ70" s="34">
        <v>686</v>
      </c>
      <c r="FA70" s="34">
        <v>0</v>
      </c>
      <c r="FB70" s="34">
        <v>202</v>
      </c>
      <c r="FC70" s="34">
        <v>56</v>
      </c>
      <c r="FD70" s="34">
        <v>-38</v>
      </c>
      <c r="FE70" s="34">
        <v>-11</v>
      </c>
      <c r="FF70" s="34">
        <v>-22</v>
      </c>
      <c r="FG70" s="34">
        <v>20</v>
      </c>
      <c r="FH70" s="34">
        <v>0</v>
      </c>
      <c r="FI70" s="34">
        <v>0</v>
      </c>
      <c r="FJ70" s="34">
        <v>0</v>
      </c>
      <c r="FK70" s="34">
        <v>0</v>
      </c>
      <c r="FL70" s="34">
        <v>0</v>
      </c>
      <c r="FM70" s="34">
        <v>0</v>
      </c>
      <c r="FN70" s="34">
        <v>0</v>
      </c>
      <c r="FO70" s="34">
        <v>0</v>
      </c>
      <c r="FP70" s="34">
        <v>0</v>
      </c>
      <c r="FQ70" s="34">
        <v>0</v>
      </c>
      <c r="FR70" s="34">
        <v>0</v>
      </c>
      <c r="FS70" s="34">
        <v>0</v>
      </c>
      <c r="FT70" s="34">
        <v>0</v>
      </c>
      <c r="FU70" s="34">
        <v>0</v>
      </c>
      <c r="FV70" s="34">
        <v>0</v>
      </c>
      <c r="FW70" s="34">
        <v>0</v>
      </c>
      <c r="FX70" s="34">
        <v>0</v>
      </c>
      <c r="FY70" s="34">
        <v>0</v>
      </c>
      <c r="FZ70" s="34">
        <v>0</v>
      </c>
      <c r="GA70" s="34">
        <v>0</v>
      </c>
      <c r="GB70" s="34">
        <v>0</v>
      </c>
      <c r="GC70" s="34">
        <v>0</v>
      </c>
      <c r="GD70" s="34">
        <v>0</v>
      </c>
      <c r="GE70" s="34">
        <v>0</v>
      </c>
      <c r="GF70" s="34">
        <v>0</v>
      </c>
      <c r="GG70" s="34">
        <v>0</v>
      </c>
      <c r="GH70" s="34">
        <v>0</v>
      </c>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2" t="s">
        <v>492</v>
      </c>
      <c r="MH70" s="198" t="s">
        <v>2389</v>
      </c>
      <c r="MI70" s="32" t="s">
        <v>493</v>
      </c>
    </row>
    <row r="71" spans="1:347" ht="15" customHeight="1">
      <c r="A71" s="146" t="str">
        <f>Table1[[#This Row],[Name]]&amp;Table1[[#This Row],[1. Variable: Geographical area subject to climate change physical risk - acute and chronic events]]</f>
        <v>Coöperatieve Rabobank U.A.Total</v>
      </c>
      <c r="B71" s="36" t="s">
        <v>100</v>
      </c>
      <c r="C71" s="58" t="s">
        <v>101</v>
      </c>
      <c r="D71" s="36" t="s">
        <v>172</v>
      </c>
      <c r="E71" s="74">
        <v>44926</v>
      </c>
      <c r="F71" s="33" t="s">
        <v>193</v>
      </c>
      <c r="G71" s="33" t="s">
        <v>191</v>
      </c>
      <c r="H71" s="178" t="s">
        <v>360</v>
      </c>
      <c r="I71" s="31">
        <v>71422</v>
      </c>
      <c r="J71" s="31">
        <v>15464</v>
      </c>
      <c r="K71" s="31">
        <v>7619</v>
      </c>
      <c r="L71" s="31">
        <v>11717</v>
      </c>
      <c r="M71" s="31">
        <v>2392</v>
      </c>
      <c r="N71" s="31">
        <v>8</v>
      </c>
      <c r="O71" s="31"/>
      <c r="P71" s="31">
        <v>37192</v>
      </c>
      <c r="Q71" s="31"/>
      <c r="R71" s="31">
        <v>3217</v>
      </c>
      <c r="S71" s="31">
        <v>1420</v>
      </c>
      <c r="T71" s="31">
        <v>-290</v>
      </c>
      <c r="U71" s="31">
        <v>-40</v>
      </c>
      <c r="V71" s="31">
        <v>-189</v>
      </c>
      <c r="W71" s="31">
        <v>1726</v>
      </c>
      <c r="X71" s="31">
        <v>106</v>
      </c>
      <c r="Y71" s="31">
        <v>6</v>
      </c>
      <c r="Z71" s="31"/>
      <c r="AA71" s="31"/>
      <c r="AB71" s="31">
        <v>3</v>
      </c>
      <c r="AC71" s="31"/>
      <c r="AD71" s="31">
        <v>112</v>
      </c>
      <c r="AE71" s="31"/>
      <c r="AF71" s="31">
        <v>85</v>
      </c>
      <c r="AG71" s="31">
        <v>2</v>
      </c>
      <c r="AH71" s="31">
        <v>-2</v>
      </c>
      <c r="AI71" s="31">
        <v>-1</v>
      </c>
      <c r="AJ71" s="31">
        <v>-1</v>
      </c>
      <c r="AK71" s="31">
        <v>39364</v>
      </c>
      <c r="AL71" s="31">
        <v>497</v>
      </c>
      <c r="AM71" s="31">
        <v>122</v>
      </c>
      <c r="AN71" s="31">
        <v>9</v>
      </c>
      <c r="AO71" s="31"/>
      <c r="AP71" s="31">
        <v>4</v>
      </c>
      <c r="AQ71" s="31"/>
      <c r="AR71" s="31">
        <v>628</v>
      </c>
      <c r="AS71" s="31"/>
      <c r="AT71" s="31">
        <v>207</v>
      </c>
      <c r="AU71" s="31">
        <v>16</v>
      </c>
      <c r="AV71" s="31">
        <v>-11</v>
      </c>
      <c r="AW71" s="31">
        <v>-2</v>
      </c>
      <c r="AX71" s="180">
        <v>-9</v>
      </c>
      <c r="AY71" s="34">
        <v>6224</v>
      </c>
      <c r="AZ71" s="34">
        <v>10</v>
      </c>
      <c r="BA71" s="34">
        <v>2</v>
      </c>
      <c r="BB71" s="34"/>
      <c r="BC71" s="34"/>
      <c r="BD71" s="34">
        <v>4</v>
      </c>
      <c r="BE71" s="34"/>
      <c r="BF71" s="34">
        <v>12</v>
      </c>
      <c r="BG71" s="34"/>
      <c r="BH71" s="34">
        <v>2</v>
      </c>
      <c r="BI71" s="34">
        <v>0</v>
      </c>
      <c r="BJ71" s="34">
        <v>-1</v>
      </c>
      <c r="BK71" s="34">
        <v>0</v>
      </c>
      <c r="BL71" s="34">
        <v>0</v>
      </c>
      <c r="BM71" s="34">
        <v>743</v>
      </c>
      <c r="BN71" s="34">
        <v>31</v>
      </c>
      <c r="BO71" s="34">
        <v>3</v>
      </c>
      <c r="BP71" s="34"/>
      <c r="BQ71" s="34"/>
      <c r="BR71" s="34">
        <v>4</v>
      </c>
      <c r="BS71" s="34"/>
      <c r="BT71" s="34">
        <v>34</v>
      </c>
      <c r="BU71" s="34"/>
      <c r="BV71" s="34">
        <v>18</v>
      </c>
      <c r="BW71" s="34">
        <v>0</v>
      </c>
      <c r="BX71" s="34">
        <v>0</v>
      </c>
      <c r="BY71" s="34">
        <v>0</v>
      </c>
      <c r="BZ71" s="34">
        <v>0</v>
      </c>
      <c r="CA71" s="34">
        <v>7004</v>
      </c>
      <c r="CB71" s="34">
        <v>229</v>
      </c>
      <c r="CC71" s="34">
        <v>28</v>
      </c>
      <c r="CD71" s="34">
        <v>0</v>
      </c>
      <c r="CE71" s="34"/>
      <c r="CF71" s="34">
        <v>4</v>
      </c>
      <c r="CG71" s="34"/>
      <c r="CH71" s="34">
        <v>258</v>
      </c>
      <c r="CI71" s="34"/>
      <c r="CJ71" s="34">
        <v>82</v>
      </c>
      <c r="CK71" s="34">
        <v>8</v>
      </c>
      <c r="CL71" s="34">
        <v>-4</v>
      </c>
      <c r="CM71" s="34">
        <v>-1</v>
      </c>
      <c r="CN71" s="34">
        <v>-3</v>
      </c>
      <c r="CO71" s="34">
        <v>36173</v>
      </c>
      <c r="CP71" s="34">
        <v>816</v>
      </c>
      <c r="CQ71" s="34">
        <v>57</v>
      </c>
      <c r="CR71" s="34">
        <v>0</v>
      </c>
      <c r="CS71" s="34"/>
      <c r="CT71" s="34">
        <v>2</v>
      </c>
      <c r="CU71" s="34"/>
      <c r="CV71" s="34">
        <v>872</v>
      </c>
      <c r="CW71" s="34"/>
      <c r="CX71" s="34">
        <v>87</v>
      </c>
      <c r="CY71" s="34">
        <v>9</v>
      </c>
      <c r="CZ71" s="34">
        <v>-8</v>
      </c>
      <c r="DA71" s="34">
        <v>-1</v>
      </c>
      <c r="DB71" s="34">
        <v>-5</v>
      </c>
      <c r="DC71" s="34">
        <v>6714</v>
      </c>
      <c r="DD71" s="34">
        <v>189</v>
      </c>
      <c r="DE71" s="34">
        <v>15</v>
      </c>
      <c r="DF71" s="34">
        <v>2</v>
      </c>
      <c r="DG71" s="34">
        <v>0</v>
      </c>
      <c r="DH71" s="34">
        <v>3</v>
      </c>
      <c r="DI71" s="34"/>
      <c r="DJ71" s="34">
        <v>206</v>
      </c>
      <c r="DK71" s="34"/>
      <c r="DL71" s="34">
        <v>134</v>
      </c>
      <c r="DM71" s="34">
        <v>5</v>
      </c>
      <c r="DN71" s="34">
        <v>-3</v>
      </c>
      <c r="DO71" s="34">
        <v>-1</v>
      </c>
      <c r="DP71" s="34">
        <v>-2</v>
      </c>
      <c r="DQ71" s="34">
        <v>17822</v>
      </c>
      <c r="DR71" s="34">
        <v>29</v>
      </c>
      <c r="DS71" s="34">
        <v>5</v>
      </c>
      <c r="DT71" s="34">
        <v>0</v>
      </c>
      <c r="DU71" s="34"/>
      <c r="DV71" s="34">
        <v>4</v>
      </c>
      <c r="DW71" s="34"/>
      <c r="DX71" s="34">
        <v>34</v>
      </c>
      <c r="DY71" s="34"/>
      <c r="DZ71" s="34">
        <v>5</v>
      </c>
      <c r="EA71" s="34">
        <v>0</v>
      </c>
      <c r="EB71" s="34">
        <v>0</v>
      </c>
      <c r="EC71" s="34">
        <v>0</v>
      </c>
      <c r="ED71" s="34">
        <v>0</v>
      </c>
      <c r="EE71" s="34">
        <v>820</v>
      </c>
      <c r="EF71" s="34">
        <v>11</v>
      </c>
      <c r="EG71" s="34">
        <v>8</v>
      </c>
      <c r="EH71" s="34">
        <v>29</v>
      </c>
      <c r="EI71" s="34">
        <v>5</v>
      </c>
      <c r="EJ71" s="34">
        <v>12</v>
      </c>
      <c r="EK71" s="34"/>
      <c r="EL71" s="34">
        <v>53</v>
      </c>
      <c r="EM71" s="34"/>
      <c r="EN71" s="34">
        <v>2</v>
      </c>
      <c r="EO71" s="34">
        <v>1</v>
      </c>
      <c r="EP71" s="34">
        <v>0</v>
      </c>
      <c r="EQ71" s="34">
        <v>0</v>
      </c>
      <c r="ER71" s="34">
        <v>0</v>
      </c>
      <c r="ES71" s="34">
        <v>93167</v>
      </c>
      <c r="ET71" s="34">
        <v>10039</v>
      </c>
      <c r="EU71" s="34">
        <v>6695</v>
      </c>
      <c r="EV71" s="34">
        <v>11187</v>
      </c>
      <c r="EW71" s="34">
        <v>2213</v>
      </c>
      <c r="EX71" s="34">
        <v>9</v>
      </c>
      <c r="EY71" s="34"/>
      <c r="EZ71" s="34">
        <v>30133</v>
      </c>
      <c r="FA71" s="34"/>
      <c r="FB71" s="34">
        <v>2186</v>
      </c>
      <c r="FC71" s="34">
        <v>1055</v>
      </c>
      <c r="FD71" s="34">
        <v>-191</v>
      </c>
      <c r="FE71" s="34">
        <v>-29</v>
      </c>
      <c r="FF71" s="34">
        <v>-120</v>
      </c>
      <c r="FG71" s="34"/>
      <c r="FH71" s="34"/>
      <c r="FI71" s="34"/>
      <c r="FJ71" s="34"/>
      <c r="FK71" s="34"/>
      <c r="FL71" s="34"/>
      <c r="FM71" s="34"/>
      <c r="FN71" s="34"/>
      <c r="FO71" s="34"/>
      <c r="FP71" s="34"/>
      <c r="FQ71" s="34"/>
      <c r="FR71" s="34"/>
      <c r="FS71" s="34"/>
      <c r="FT71" s="34"/>
      <c r="FU71" s="34">
        <v>31327</v>
      </c>
      <c r="FV71" s="34">
        <v>935</v>
      </c>
      <c r="FW71" s="34">
        <v>140</v>
      </c>
      <c r="FX71" s="34">
        <v>1</v>
      </c>
      <c r="FY71" s="34"/>
      <c r="FZ71" s="34">
        <v>4</v>
      </c>
      <c r="GA71" s="34"/>
      <c r="GB71" s="34">
        <v>1076</v>
      </c>
      <c r="GC71" s="34"/>
      <c r="GD71" s="34">
        <v>212</v>
      </c>
      <c r="GE71" s="34">
        <v>25</v>
      </c>
      <c r="GF71" s="34">
        <v>-14</v>
      </c>
      <c r="GG71" s="34">
        <v>-2</v>
      </c>
      <c r="GH71" s="34">
        <v>-11</v>
      </c>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2" t="s">
        <v>494</v>
      </c>
      <c r="MH71" s="198" t="s">
        <v>2389</v>
      </c>
      <c r="MI71" s="32" t="s">
        <v>495</v>
      </c>
    </row>
    <row r="72" spans="1:347" ht="15" customHeight="1">
      <c r="A72" s="146" t="str">
        <f>Table1[[#This Row],[Name]]&amp;Table1[[#This Row],[1. Variable: Geographical area subject to climate change physical risk - acute and chronic events]]</f>
        <v>Coöperatieve Rabobank U.A.Netherlands</v>
      </c>
      <c r="B72" s="36" t="s">
        <v>100</v>
      </c>
      <c r="C72" s="58" t="s">
        <v>101</v>
      </c>
      <c r="D72" s="36" t="s">
        <v>172</v>
      </c>
      <c r="E72" s="74">
        <v>44926</v>
      </c>
      <c r="F72" s="33" t="s">
        <v>193</v>
      </c>
      <c r="G72" s="33" t="s">
        <v>191</v>
      </c>
      <c r="H72" s="178" t="s">
        <v>2270</v>
      </c>
      <c r="I72" s="31">
        <v>18686</v>
      </c>
      <c r="J72" s="31">
        <v>185</v>
      </c>
      <c r="K72" s="31">
        <v>504</v>
      </c>
      <c r="L72" s="31">
        <v>3284</v>
      </c>
      <c r="M72" s="31">
        <v>2370</v>
      </c>
      <c r="N72" s="31">
        <v>20</v>
      </c>
      <c r="O72" s="31"/>
      <c r="P72" s="31">
        <v>6343</v>
      </c>
      <c r="Q72" s="31"/>
      <c r="R72" s="31">
        <v>759</v>
      </c>
      <c r="S72" s="31">
        <v>320</v>
      </c>
      <c r="T72" s="31">
        <v>-39</v>
      </c>
      <c r="U72" s="31">
        <v>-5</v>
      </c>
      <c r="V72" s="31">
        <v>-31</v>
      </c>
      <c r="W72" s="31">
        <v>185</v>
      </c>
      <c r="X72" s="31">
        <v>0</v>
      </c>
      <c r="Y72" s="31"/>
      <c r="Z72" s="31"/>
      <c r="AA72" s="31"/>
      <c r="AB72" s="31">
        <v>4</v>
      </c>
      <c r="AC72" s="31"/>
      <c r="AD72" s="31">
        <v>0</v>
      </c>
      <c r="AE72" s="31"/>
      <c r="AF72" s="31">
        <v>0</v>
      </c>
      <c r="AG72" s="31"/>
      <c r="AH72" s="31">
        <v>0</v>
      </c>
      <c r="AI72" s="31">
        <v>0</v>
      </c>
      <c r="AJ72" s="31"/>
      <c r="AK72" s="31">
        <v>9651</v>
      </c>
      <c r="AL72" s="31">
        <v>9</v>
      </c>
      <c r="AM72" s="31">
        <v>3</v>
      </c>
      <c r="AN72" s="31">
        <v>0</v>
      </c>
      <c r="AO72" s="31"/>
      <c r="AP72" s="31">
        <v>4</v>
      </c>
      <c r="AQ72" s="31"/>
      <c r="AR72" s="31">
        <v>12</v>
      </c>
      <c r="AS72" s="31"/>
      <c r="AT72" s="31">
        <v>6</v>
      </c>
      <c r="AU72" s="31">
        <v>0</v>
      </c>
      <c r="AV72" s="31">
        <v>0</v>
      </c>
      <c r="AW72" s="31">
        <v>0</v>
      </c>
      <c r="AX72" s="180">
        <v>0</v>
      </c>
      <c r="AY72" s="34">
        <v>2474</v>
      </c>
      <c r="AZ72" s="34"/>
      <c r="BA72" s="34"/>
      <c r="BB72" s="34"/>
      <c r="BC72" s="34"/>
      <c r="BD72" s="34"/>
      <c r="BE72" s="34"/>
      <c r="BF72" s="34"/>
      <c r="BG72" s="34"/>
      <c r="BH72" s="34"/>
      <c r="BI72" s="34"/>
      <c r="BJ72" s="34"/>
      <c r="BK72" s="34"/>
      <c r="BL72" s="34"/>
      <c r="BM72" s="34">
        <v>296</v>
      </c>
      <c r="BN72" s="34">
        <v>0</v>
      </c>
      <c r="BO72" s="34"/>
      <c r="BP72" s="34"/>
      <c r="BQ72" s="34"/>
      <c r="BR72" s="34">
        <v>3</v>
      </c>
      <c r="BS72" s="34"/>
      <c r="BT72" s="34">
        <v>0</v>
      </c>
      <c r="BU72" s="34"/>
      <c r="BV72" s="34"/>
      <c r="BW72" s="34"/>
      <c r="BX72" s="34">
        <v>0</v>
      </c>
      <c r="BY72" s="34"/>
      <c r="BZ72" s="34"/>
      <c r="CA72" s="34">
        <v>4906</v>
      </c>
      <c r="CB72" s="34">
        <v>6</v>
      </c>
      <c r="CC72" s="34">
        <v>3</v>
      </c>
      <c r="CD72" s="34"/>
      <c r="CE72" s="34"/>
      <c r="CF72" s="34">
        <v>4</v>
      </c>
      <c r="CG72" s="34"/>
      <c r="CH72" s="34">
        <v>9</v>
      </c>
      <c r="CI72" s="34"/>
      <c r="CJ72" s="34">
        <v>4</v>
      </c>
      <c r="CK72" s="34">
        <v>0</v>
      </c>
      <c r="CL72" s="34">
        <v>0</v>
      </c>
      <c r="CM72" s="34">
        <v>0</v>
      </c>
      <c r="CN72" s="34">
        <v>0</v>
      </c>
      <c r="CO72" s="34">
        <v>13555</v>
      </c>
      <c r="CP72" s="34">
        <v>16</v>
      </c>
      <c r="CQ72" s="34">
        <v>1</v>
      </c>
      <c r="CR72" s="34"/>
      <c r="CS72" s="34"/>
      <c r="CT72" s="34">
        <v>3</v>
      </c>
      <c r="CU72" s="34"/>
      <c r="CV72" s="34">
        <v>18</v>
      </c>
      <c r="CW72" s="34"/>
      <c r="CX72" s="34">
        <v>5</v>
      </c>
      <c r="CY72" s="34">
        <v>1</v>
      </c>
      <c r="CZ72" s="34">
        <v>0</v>
      </c>
      <c r="DA72" s="34">
        <v>0</v>
      </c>
      <c r="DB72" s="34">
        <v>0</v>
      </c>
      <c r="DC72" s="34">
        <v>4523</v>
      </c>
      <c r="DD72" s="34">
        <v>4</v>
      </c>
      <c r="DE72" s="34">
        <v>1</v>
      </c>
      <c r="DF72" s="34">
        <v>2</v>
      </c>
      <c r="DG72" s="34">
        <v>0</v>
      </c>
      <c r="DH72" s="34">
        <v>6</v>
      </c>
      <c r="DI72" s="34"/>
      <c r="DJ72" s="34">
        <v>6</v>
      </c>
      <c r="DK72" s="34"/>
      <c r="DL72" s="34">
        <v>3</v>
      </c>
      <c r="DM72" s="34">
        <v>0</v>
      </c>
      <c r="DN72" s="34">
        <v>0</v>
      </c>
      <c r="DO72" s="34">
        <v>0</v>
      </c>
      <c r="DP72" s="34">
        <v>0</v>
      </c>
      <c r="DQ72" s="34">
        <v>16562</v>
      </c>
      <c r="DR72" s="34">
        <v>1</v>
      </c>
      <c r="DS72" s="34">
        <v>0</v>
      </c>
      <c r="DT72" s="34"/>
      <c r="DU72" s="34"/>
      <c r="DV72" s="34">
        <v>3</v>
      </c>
      <c r="DW72" s="34"/>
      <c r="DX72" s="34">
        <v>1</v>
      </c>
      <c r="DY72" s="34"/>
      <c r="DZ72" s="34"/>
      <c r="EA72" s="34"/>
      <c r="EB72" s="34">
        <v>0</v>
      </c>
      <c r="EC72" s="34"/>
      <c r="ED72" s="34"/>
      <c r="EE72" s="34">
        <v>723</v>
      </c>
      <c r="EF72" s="34">
        <v>0</v>
      </c>
      <c r="EG72" s="34">
        <v>0</v>
      </c>
      <c r="EH72" s="34">
        <v>6</v>
      </c>
      <c r="EI72" s="34">
        <v>4</v>
      </c>
      <c r="EJ72" s="34">
        <v>24</v>
      </c>
      <c r="EK72" s="34"/>
      <c r="EL72" s="34">
        <v>10</v>
      </c>
      <c r="EM72" s="34"/>
      <c r="EN72" s="34">
        <v>1</v>
      </c>
      <c r="EO72" s="34">
        <v>1</v>
      </c>
      <c r="EP72" s="34">
        <v>0</v>
      </c>
      <c r="EQ72" s="34">
        <v>0</v>
      </c>
      <c r="ER72" s="34">
        <v>0</v>
      </c>
      <c r="ES72" s="34">
        <v>56638</v>
      </c>
      <c r="ET72" s="34">
        <v>150</v>
      </c>
      <c r="EU72" s="34">
        <v>461</v>
      </c>
      <c r="EV72" s="34">
        <v>3090</v>
      </c>
      <c r="EW72" s="34">
        <v>2193</v>
      </c>
      <c r="EX72" s="34">
        <v>20</v>
      </c>
      <c r="EY72" s="34"/>
      <c r="EZ72" s="34">
        <v>5894</v>
      </c>
      <c r="FA72" s="34"/>
      <c r="FB72" s="34">
        <v>717</v>
      </c>
      <c r="FC72" s="34">
        <v>296</v>
      </c>
      <c r="FD72" s="34">
        <v>-34</v>
      </c>
      <c r="FE72" s="34">
        <v>-5</v>
      </c>
      <c r="FF72" s="34">
        <v>-27</v>
      </c>
      <c r="FG72" s="34"/>
      <c r="FH72" s="34"/>
      <c r="FI72" s="34"/>
      <c r="FJ72" s="34"/>
      <c r="FK72" s="34"/>
      <c r="FL72" s="34"/>
      <c r="FM72" s="34"/>
      <c r="FN72" s="34"/>
      <c r="FO72" s="34"/>
      <c r="FP72" s="34"/>
      <c r="FQ72" s="34"/>
      <c r="FR72" s="34"/>
      <c r="FS72" s="34"/>
      <c r="FT72" s="34"/>
      <c r="FU72" s="34">
        <v>18631</v>
      </c>
      <c r="FV72" s="34">
        <v>46</v>
      </c>
      <c r="FW72" s="34">
        <v>12</v>
      </c>
      <c r="FX72" s="34">
        <v>0</v>
      </c>
      <c r="FY72" s="34"/>
      <c r="FZ72" s="34">
        <v>4</v>
      </c>
      <c r="GA72" s="34"/>
      <c r="GB72" s="34">
        <v>58</v>
      </c>
      <c r="GC72" s="34"/>
      <c r="GD72" s="34">
        <v>4</v>
      </c>
      <c r="GE72" s="34">
        <v>1</v>
      </c>
      <c r="GF72" s="34">
        <v>0</v>
      </c>
      <c r="GG72" s="34">
        <v>0</v>
      </c>
      <c r="GH72" s="34">
        <v>0</v>
      </c>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2" t="s">
        <v>494</v>
      </c>
      <c r="MH72" s="198" t="s">
        <v>2389</v>
      </c>
      <c r="MI72" s="32" t="s">
        <v>495</v>
      </c>
    </row>
    <row r="73" spans="1:347" ht="15" customHeight="1">
      <c r="A73" s="146" t="str">
        <f>Table1[[#This Row],[Name]]&amp;Table1[[#This Row],[1. Variable: Geographical area subject to climate change physical risk - acute and chronic events]]</f>
        <v>Coöperatieve Rabobank U.A.United States of America</v>
      </c>
      <c r="B73" s="36" t="s">
        <v>100</v>
      </c>
      <c r="C73" s="58" t="s">
        <v>101</v>
      </c>
      <c r="D73" s="36" t="s">
        <v>172</v>
      </c>
      <c r="E73" s="74">
        <v>44926</v>
      </c>
      <c r="F73" s="33" t="s">
        <v>193</v>
      </c>
      <c r="G73" s="33" t="s">
        <v>191</v>
      </c>
      <c r="H73" s="178" t="s">
        <v>2271</v>
      </c>
      <c r="I73" s="31">
        <v>15336</v>
      </c>
      <c r="J73" s="31">
        <v>5221</v>
      </c>
      <c r="K73" s="31">
        <v>2023</v>
      </c>
      <c r="L73" s="31">
        <v>2376</v>
      </c>
      <c r="M73" s="31">
        <v>2</v>
      </c>
      <c r="N73" s="31">
        <v>6</v>
      </c>
      <c r="O73" s="31"/>
      <c r="P73" s="31">
        <v>9622</v>
      </c>
      <c r="Q73" s="31"/>
      <c r="R73" s="31">
        <v>1780</v>
      </c>
      <c r="S73" s="31">
        <v>694</v>
      </c>
      <c r="T73" s="31">
        <v>-98</v>
      </c>
      <c r="U73" s="31">
        <v>-24</v>
      </c>
      <c r="V73" s="31">
        <v>-39</v>
      </c>
      <c r="W73" s="31">
        <v>115</v>
      </c>
      <c r="X73" s="31">
        <v>0</v>
      </c>
      <c r="Y73" s="31"/>
      <c r="Z73" s="31"/>
      <c r="AA73" s="31"/>
      <c r="AB73" s="31">
        <v>4</v>
      </c>
      <c r="AC73" s="31"/>
      <c r="AD73" s="31">
        <v>0</v>
      </c>
      <c r="AE73" s="31"/>
      <c r="AF73" s="31">
        <v>0</v>
      </c>
      <c r="AG73" s="31"/>
      <c r="AH73" s="31">
        <v>0</v>
      </c>
      <c r="AI73" s="31">
        <v>0</v>
      </c>
      <c r="AJ73" s="31"/>
      <c r="AK73" s="31">
        <v>8937</v>
      </c>
      <c r="AL73" s="31">
        <v>2</v>
      </c>
      <c r="AM73" s="31">
        <v>0</v>
      </c>
      <c r="AN73" s="31"/>
      <c r="AO73" s="31"/>
      <c r="AP73" s="31">
        <v>3</v>
      </c>
      <c r="AQ73" s="31"/>
      <c r="AR73" s="31">
        <v>2</v>
      </c>
      <c r="AS73" s="31"/>
      <c r="AT73" s="31">
        <v>1</v>
      </c>
      <c r="AU73" s="31">
        <v>0</v>
      </c>
      <c r="AV73" s="31">
        <v>0</v>
      </c>
      <c r="AW73" s="31">
        <v>0</v>
      </c>
      <c r="AX73" s="180">
        <v>0</v>
      </c>
      <c r="AY73" s="34">
        <v>1201</v>
      </c>
      <c r="AZ73" s="34"/>
      <c r="BA73" s="34"/>
      <c r="BB73" s="34"/>
      <c r="BC73" s="34"/>
      <c r="BD73" s="34"/>
      <c r="BE73" s="34"/>
      <c r="BF73" s="34"/>
      <c r="BG73" s="34"/>
      <c r="BH73" s="34"/>
      <c r="BI73" s="34"/>
      <c r="BJ73" s="34"/>
      <c r="BK73" s="34"/>
      <c r="BL73" s="34"/>
      <c r="BM73" s="34">
        <v>177</v>
      </c>
      <c r="BN73" s="34">
        <v>0</v>
      </c>
      <c r="BO73" s="34">
        <v>0</v>
      </c>
      <c r="BP73" s="34"/>
      <c r="BQ73" s="34"/>
      <c r="BR73" s="34">
        <v>3</v>
      </c>
      <c r="BS73" s="34"/>
      <c r="BT73" s="34">
        <v>0</v>
      </c>
      <c r="BU73" s="34"/>
      <c r="BV73" s="34">
        <v>0</v>
      </c>
      <c r="BW73" s="34"/>
      <c r="BX73" s="34">
        <v>0</v>
      </c>
      <c r="BY73" s="34">
        <v>0</v>
      </c>
      <c r="BZ73" s="34"/>
      <c r="CA73" s="34">
        <v>614</v>
      </c>
      <c r="CB73" s="34">
        <v>1</v>
      </c>
      <c r="CC73" s="34">
        <v>0</v>
      </c>
      <c r="CD73" s="34"/>
      <c r="CE73" s="34"/>
      <c r="CF73" s="34">
        <v>3</v>
      </c>
      <c r="CG73" s="34"/>
      <c r="CH73" s="34">
        <v>1</v>
      </c>
      <c r="CI73" s="34"/>
      <c r="CJ73" s="34">
        <v>0</v>
      </c>
      <c r="CK73" s="34">
        <v>0</v>
      </c>
      <c r="CL73" s="34">
        <v>0</v>
      </c>
      <c r="CM73" s="34">
        <v>0</v>
      </c>
      <c r="CN73" s="34">
        <v>0</v>
      </c>
      <c r="CO73" s="34">
        <v>6093</v>
      </c>
      <c r="CP73" s="34">
        <v>13</v>
      </c>
      <c r="CQ73" s="34">
        <v>0</v>
      </c>
      <c r="CR73" s="34"/>
      <c r="CS73" s="34"/>
      <c r="CT73" s="34">
        <v>1</v>
      </c>
      <c r="CU73" s="34"/>
      <c r="CV73" s="34">
        <v>13</v>
      </c>
      <c r="CW73" s="34"/>
      <c r="CX73" s="34">
        <v>0</v>
      </c>
      <c r="CY73" s="34">
        <v>0</v>
      </c>
      <c r="CZ73" s="34">
        <v>0</v>
      </c>
      <c r="DA73" s="34">
        <v>0</v>
      </c>
      <c r="DB73" s="34">
        <v>0</v>
      </c>
      <c r="DC73" s="34">
        <v>802</v>
      </c>
      <c r="DD73" s="34">
        <v>1</v>
      </c>
      <c r="DE73" s="34">
        <v>0</v>
      </c>
      <c r="DF73" s="34"/>
      <c r="DG73" s="34"/>
      <c r="DH73" s="34">
        <v>4</v>
      </c>
      <c r="DI73" s="34"/>
      <c r="DJ73" s="34">
        <v>1</v>
      </c>
      <c r="DK73" s="34"/>
      <c r="DL73" s="34">
        <v>1</v>
      </c>
      <c r="DM73" s="34">
        <v>0</v>
      </c>
      <c r="DN73" s="34">
        <v>0</v>
      </c>
      <c r="DO73" s="34">
        <v>0</v>
      </c>
      <c r="DP73" s="34">
        <v>0</v>
      </c>
      <c r="DQ73" s="34">
        <v>357</v>
      </c>
      <c r="DR73" s="34">
        <v>0</v>
      </c>
      <c r="DS73" s="34"/>
      <c r="DT73" s="34"/>
      <c r="DU73" s="34"/>
      <c r="DV73" s="34">
        <v>3</v>
      </c>
      <c r="DW73" s="34"/>
      <c r="DX73" s="34">
        <v>0</v>
      </c>
      <c r="DY73" s="34"/>
      <c r="DZ73" s="34">
        <v>0</v>
      </c>
      <c r="EA73" s="34">
        <v>0</v>
      </c>
      <c r="EB73" s="34">
        <v>0</v>
      </c>
      <c r="EC73" s="34">
        <v>0</v>
      </c>
      <c r="ED73" s="34">
        <v>0</v>
      </c>
      <c r="EE73" s="34"/>
      <c r="EF73" s="34"/>
      <c r="EG73" s="34"/>
      <c r="EH73" s="34"/>
      <c r="EI73" s="34"/>
      <c r="EJ73" s="34"/>
      <c r="EK73" s="34"/>
      <c r="EL73" s="34"/>
      <c r="EM73" s="34"/>
      <c r="EN73" s="34"/>
      <c r="EO73" s="34"/>
      <c r="EP73" s="34"/>
      <c r="EQ73" s="34"/>
      <c r="ER73" s="34"/>
      <c r="ES73" s="34">
        <v>9161</v>
      </c>
      <c r="ET73" s="34">
        <v>2407</v>
      </c>
      <c r="EU73" s="34">
        <v>1723</v>
      </c>
      <c r="EV73" s="34">
        <v>2177</v>
      </c>
      <c r="EW73" s="34">
        <v>2</v>
      </c>
      <c r="EX73" s="34">
        <v>7</v>
      </c>
      <c r="EY73" s="34"/>
      <c r="EZ73" s="34">
        <v>6309</v>
      </c>
      <c r="FA73" s="34"/>
      <c r="FB73" s="34">
        <v>965</v>
      </c>
      <c r="FC73" s="34">
        <v>488</v>
      </c>
      <c r="FD73" s="34">
        <v>-53</v>
      </c>
      <c r="FE73" s="34">
        <v>-17</v>
      </c>
      <c r="FF73" s="34">
        <v>-12</v>
      </c>
      <c r="FG73" s="34"/>
      <c r="FH73" s="34"/>
      <c r="FI73" s="34"/>
      <c r="FJ73" s="34"/>
      <c r="FK73" s="34"/>
      <c r="FL73" s="34"/>
      <c r="FM73" s="34"/>
      <c r="FN73" s="34"/>
      <c r="FO73" s="34"/>
      <c r="FP73" s="34"/>
      <c r="FQ73" s="34"/>
      <c r="FR73" s="34"/>
      <c r="FS73" s="34"/>
      <c r="FT73" s="34"/>
      <c r="FU73" s="34">
        <v>5430</v>
      </c>
      <c r="FV73" s="34">
        <v>13</v>
      </c>
      <c r="FW73" s="34">
        <v>2</v>
      </c>
      <c r="FX73" s="34"/>
      <c r="FY73" s="34"/>
      <c r="FZ73" s="34">
        <v>3</v>
      </c>
      <c r="GA73" s="34"/>
      <c r="GB73" s="34">
        <v>15</v>
      </c>
      <c r="GC73" s="34"/>
      <c r="GD73" s="34">
        <v>6</v>
      </c>
      <c r="GE73" s="34">
        <v>1</v>
      </c>
      <c r="GF73" s="34">
        <v>0</v>
      </c>
      <c r="GG73" s="34">
        <v>0</v>
      </c>
      <c r="GH73" s="34">
        <v>0</v>
      </c>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2" t="s">
        <v>494</v>
      </c>
      <c r="MH73" s="198" t="s">
        <v>2389</v>
      </c>
      <c r="MI73" s="32" t="s">
        <v>495</v>
      </c>
    </row>
    <row r="74" spans="1:347" ht="15" customHeight="1">
      <c r="A74" s="146" t="str">
        <f>Table1[[#This Row],[Name]]&amp;Table1[[#This Row],[1. Variable: Geographical area subject to climate change physical risk - acute and chronic events]]</f>
        <v>Coöperatieve Rabobank U.A.Australia</v>
      </c>
      <c r="B74" s="36" t="s">
        <v>100</v>
      </c>
      <c r="C74" s="58" t="s">
        <v>101</v>
      </c>
      <c r="D74" s="36" t="s">
        <v>172</v>
      </c>
      <c r="E74" s="74">
        <v>44926</v>
      </c>
      <c r="F74" s="33" t="s">
        <v>193</v>
      </c>
      <c r="G74" s="33" t="s">
        <v>191</v>
      </c>
      <c r="H74" s="178" t="s">
        <v>2272</v>
      </c>
      <c r="I74" s="31">
        <v>13202</v>
      </c>
      <c r="J74" s="31">
        <v>4896</v>
      </c>
      <c r="K74" s="31">
        <v>2666</v>
      </c>
      <c r="L74" s="31">
        <v>3996</v>
      </c>
      <c r="M74" s="31">
        <v>17</v>
      </c>
      <c r="N74" s="31">
        <v>7</v>
      </c>
      <c r="O74" s="31"/>
      <c r="P74" s="31">
        <v>11575</v>
      </c>
      <c r="Q74" s="31"/>
      <c r="R74" s="31">
        <v>316</v>
      </c>
      <c r="S74" s="31">
        <v>52</v>
      </c>
      <c r="T74" s="31">
        <v>-15</v>
      </c>
      <c r="U74" s="31">
        <v>-2</v>
      </c>
      <c r="V74" s="31">
        <v>-4</v>
      </c>
      <c r="W74" s="31">
        <v>116</v>
      </c>
      <c r="X74" s="31">
        <v>20</v>
      </c>
      <c r="Y74" s="31">
        <v>0</v>
      </c>
      <c r="Z74" s="31"/>
      <c r="AA74" s="31"/>
      <c r="AB74" s="31">
        <v>3</v>
      </c>
      <c r="AC74" s="31"/>
      <c r="AD74" s="31">
        <v>20</v>
      </c>
      <c r="AE74" s="31"/>
      <c r="AF74" s="31">
        <v>1</v>
      </c>
      <c r="AG74" s="31"/>
      <c r="AH74" s="31">
        <v>0</v>
      </c>
      <c r="AI74" s="31">
        <v>0</v>
      </c>
      <c r="AJ74" s="31"/>
      <c r="AK74" s="31">
        <v>1750</v>
      </c>
      <c r="AL74" s="31">
        <v>18</v>
      </c>
      <c r="AM74" s="31">
        <v>2</v>
      </c>
      <c r="AN74" s="31"/>
      <c r="AO74" s="31"/>
      <c r="AP74" s="31">
        <v>3</v>
      </c>
      <c r="AQ74" s="31"/>
      <c r="AR74" s="31">
        <v>19</v>
      </c>
      <c r="AS74" s="31"/>
      <c r="AT74" s="31">
        <v>1</v>
      </c>
      <c r="AU74" s="31">
        <v>0</v>
      </c>
      <c r="AV74" s="31">
        <v>0</v>
      </c>
      <c r="AW74" s="31">
        <v>0</v>
      </c>
      <c r="AX74" s="180">
        <v>0</v>
      </c>
      <c r="AY74" s="34">
        <v>27</v>
      </c>
      <c r="AZ74" s="34">
        <v>0</v>
      </c>
      <c r="BA74" s="34"/>
      <c r="BB74" s="34"/>
      <c r="BC74" s="34"/>
      <c r="BD74" s="34">
        <v>3</v>
      </c>
      <c r="BE74" s="34"/>
      <c r="BF74" s="34">
        <v>0</v>
      </c>
      <c r="BG74" s="34"/>
      <c r="BH74" s="34"/>
      <c r="BI74" s="34"/>
      <c r="BJ74" s="34">
        <v>0</v>
      </c>
      <c r="BK74" s="34"/>
      <c r="BL74" s="34"/>
      <c r="BM74" s="34">
        <v>68</v>
      </c>
      <c r="BN74" s="34">
        <v>0</v>
      </c>
      <c r="BO74" s="34">
        <v>0</v>
      </c>
      <c r="BP74" s="34"/>
      <c r="BQ74" s="34"/>
      <c r="BR74" s="34">
        <v>4</v>
      </c>
      <c r="BS74" s="34"/>
      <c r="BT74" s="34">
        <v>0</v>
      </c>
      <c r="BU74" s="34"/>
      <c r="BV74" s="34">
        <v>0</v>
      </c>
      <c r="BW74" s="34"/>
      <c r="BX74" s="34">
        <v>0</v>
      </c>
      <c r="BY74" s="34">
        <v>0</v>
      </c>
      <c r="BZ74" s="34"/>
      <c r="CA74" s="34">
        <v>250</v>
      </c>
      <c r="CB74" s="34">
        <v>32</v>
      </c>
      <c r="CC74" s="34">
        <v>3</v>
      </c>
      <c r="CD74" s="34"/>
      <c r="CE74" s="34"/>
      <c r="CF74" s="34">
        <v>3</v>
      </c>
      <c r="CG74" s="34"/>
      <c r="CH74" s="34">
        <v>35</v>
      </c>
      <c r="CI74" s="34"/>
      <c r="CJ74" s="34">
        <v>1</v>
      </c>
      <c r="CK74" s="34">
        <v>1</v>
      </c>
      <c r="CL74" s="34">
        <v>-1</v>
      </c>
      <c r="CM74" s="34">
        <v>0</v>
      </c>
      <c r="CN74" s="34">
        <v>-1</v>
      </c>
      <c r="CO74" s="34">
        <v>2026</v>
      </c>
      <c r="CP74" s="34">
        <v>81</v>
      </c>
      <c r="CQ74" s="34">
        <v>2</v>
      </c>
      <c r="CR74" s="34"/>
      <c r="CS74" s="34"/>
      <c r="CT74" s="34">
        <v>3</v>
      </c>
      <c r="CU74" s="34"/>
      <c r="CV74" s="34">
        <v>83</v>
      </c>
      <c r="CW74" s="34"/>
      <c r="CX74" s="34">
        <v>0</v>
      </c>
      <c r="CY74" s="34">
        <v>0</v>
      </c>
      <c r="CZ74" s="34">
        <v>-1</v>
      </c>
      <c r="DA74" s="34">
        <v>0</v>
      </c>
      <c r="DB74" s="34">
        <v>0</v>
      </c>
      <c r="DC74" s="34">
        <v>138</v>
      </c>
      <c r="DD74" s="34">
        <v>19</v>
      </c>
      <c r="DE74" s="34">
        <v>1</v>
      </c>
      <c r="DF74" s="34"/>
      <c r="DG74" s="34"/>
      <c r="DH74" s="34">
        <v>4</v>
      </c>
      <c r="DI74" s="34"/>
      <c r="DJ74" s="34">
        <v>20</v>
      </c>
      <c r="DK74" s="34"/>
      <c r="DL74" s="34">
        <v>1</v>
      </c>
      <c r="DM74" s="34">
        <v>0</v>
      </c>
      <c r="DN74" s="34">
        <v>0</v>
      </c>
      <c r="DO74" s="34">
        <v>0</v>
      </c>
      <c r="DP74" s="34">
        <v>0</v>
      </c>
      <c r="DQ74" s="34">
        <v>480</v>
      </c>
      <c r="DR74" s="34">
        <v>4</v>
      </c>
      <c r="DS74" s="34">
        <v>0</v>
      </c>
      <c r="DT74" s="34"/>
      <c r="DU74" s="34"/>
      <c r="DV74" s="34">
        <v>4</v>
      </c>
      <c r="DW74" s="34"/>
      <c r="DX74" s="34">
        <v>4</v>
      </c>
      <c r="DY74" s="34"/>
      <c r="DZ74" s="34">
        <v>0</v>
      </c>
      <c r="EA74" s="34"/>
      <c r="EB74" s="34">
        <v>0</v>
      </c>
      <c r="EC74" s="34">
        <v>0</v>
      </c>
      <c r="ED74" s="34"/>
      <c r="EE74" s="34">
        <v>53</v>
      </c>
      <c r="EF74" s="34">
        <v>8</v>
      </c>
      <c r="EG74" s="34">
        <v>1</v>
      </c>
      <c r="EH74" s="34">
        <v>12</v>
      </c>
      <c r="EI74" s="34">
        <v>1</v>
      </c>
      <c r="EJ74" s="34">
        <v>9</v>
      </c>
      <c r="EK74" s="34"/>
      <c r="EL74" s="34">
        <v>22</v>
      </c>
      <c r="EM74" s="34"/>
      <c r="EN74" s="34">
        <v>1</v>
      </c>
      <c r="EO74" s="34"/>
      <c r="EP74" s="34">
        <v>0</v>
      </c>
      <c r="EQ74" s="34">
        <v>0</v>
      </c>
      <c r="ER74" s="34"/>
      <c r="ES74" s="34">
        <v>12845</v>
      </c>
      <c r="ET74" s="34">
        <v>4466</v>
      </c>
      <c r="EU74" s="34">
        <v>2636</v>
      </c>
      <c r="EV74" s="34">
        <v>3930</v>
      </c>
      <c r="EW74" s="34">
        <v>15</v>
      </c>
      <c r="EX74" s="34">
        <v>7</v>
      </c>
      <c r="EY74" s="34"/>
      <c r="EZ74" s="34">
        <v>11047</v>
      </c>
      <c r="FA74" s="34"/>
      <c r="FB74" s="34">
        <v>301</v>
      </c>
      <c r="FC74" s="34">
        <v>44</v>
      </c>
      <c r="FD74" s="34">
        <v>-8</v>
      </c>
      <c r="FE74" s="34">
        <v>-2</v>
      </c>
      <c r="FF74" s="34">
        <v>-1</v>
      </c>
      <c r="FG74" s="34"/>
      <c r="FH74" s="34"/>
      <c r="FI74" s="34"/>
      <c r="FJ74" s="34"/>
      <c r="FK74" s="34"/>
      <c r="FL74" s="34"/>
      <c r="FM74" s="34"/>
      <c r="FN74" s="34"/>
      <c r="FO74" s="34"/>
      <c r="FP74" s="34"/>
      <c r="FQ74" s="34"/>
      <c r="FR74" s="34"/>
      <c r="FS74" s="34"/>
      <c r="FT74" s="34"/>
      <c r="FU74" s="34">
        <v>778</v>
      </c>
      <c r="FV74" s="34">
        <v>41</v>
      </c>
      <c r="FW74" s="34">
        <v>4</v>
      </c>
      <c r="FX74" s="34"/>
      <c r="FY74" s="34"/>
      <c r="FZ74" s="34">
        <v>4</v>
      </c>
      <c r="GA74" s="34"/>
      <c r="GB74" s="34">
        <v>45</v>
      </c>
      <c r="GC74" s="34"/>
      <c r="GD74" s="34">
        <v>2</v>
      </c>
      <c r="GE74" s="34">
        <v>0</v>
      </c>
      <c r="GF74" s="34">
        <v>0</v>
      </c>
      <c r="GG74" s="34">
        <v>0</v>
      </c>
      <c r="GH74" s="34">
        <v>0</v>
      </c>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2" t="s">
        <v>494</v>
      </c>
      <c r="MH74" s="198" t="s">
        <v>2389</v>
      </c>
      <c r="MI74" s="32" t="s">
        <v>495</v>
      </c>
    </row>
    <row r="75" spans="1:347" ht="15" customHeight="1">
      <c r="A75" s="146" t="str">
        <f>Table1[[#This Row],[Name]]&amp;Table1[[#This Row],[1. Variable: Geographical area subject to climate change physical risk - acute and chronic events]]</f>
        <v>Coöperatieve Rabobank U.A.Brazil</v>
      </c>
      <c r="B75" s="36" t="s">
        <v>100</v>
      </c>
      <c r="C75" s="58" t="s">
        <v>101</v>
      </c>
      <c r="D75" s="36" t="s">
        <v>172</v>
      </c>
      <c r="E75" s="74">
        <v>44926</v>
      </c>
      <c r="F75" s="33" t="s">
        <v>193</v>
      </c>
      <c r="G75" s="33" t="s">
        <v>191</v>
      </c>
      <c r="H75" s="178" t="s">
        <v>2273</v>
      </c>
      <c r="I75" s="31">
        <v>5735</v>
      </c>
      <c r="J75" s="31">
        <v>2611</v>
      </c>
      <c r="K75" s="31">
        <v>731</v>
      </c>
      <c r="L75" s="31">
        <v>1</v>
      </c>
      <c r="M75" s="31"/>
      <c r="N75" s="31">
        <v>3</v>
      </c>
      <c r="O75" s="31"/>
      <c r="P75" s="31">
        <v>3342</v>
      </c>
      <c r="Q75" s="31"/>
      <c r="R75" s="31">
        <v>104</v>
      </c>
      <c r="S75" s="31">
        <v>204</v>
      </c>
      <c r="T75" s="31">
        <v>-90</v>
      </c>
      <c r="U75" s="31">
        <v>-4</v>
      </c>
      <c r="V75" s="31">
        <v>-78</v>
      </c>
      <c r="W75" s="31">
        <v>190</v>
      </c>
      <c r="X75" s="31"/>
      <c r="Y75" s="31"/>
      <c r="Z75" s="31"/>
      <c r="AA75" s="31"/>
      <c r="AB75" s="31"/>
      <c r="AC75" s="31"/>
      <c r="AD75" s="31"/>
      <c r="AE75" s="31"/>
      <c r="AF75" s="31"/>
      <c r="AG75" s="31"/>
      <c r="AH75" s="31"/>
      <c r="AI75" s="31"/>
      <c r="AJ75" s="31"/>
      <c r="AK75" s="31">
        <v>3650</v>
      </c>
      <c r="AL75" s="31"/>
      <c r="AM75" s="31"/>
      <c r="AN75" s="31"/>
      <c r="AO75" s="31"/>
      <c r="AP75" s="31"/>
      <c r="AQ75" s="31"/>
      <c r="AR75" s="31"/>
      <c r="AS75" s="31"/>
      <c r="AT75" s="31"/>
      <c r="AU75" s="31"/>
      <c r="AV75" s="31"/>
      <c r="AW75" s="31"/>
      <c r="AX75" s="180"/>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v>598</v>
      </c>
      <c r="CP75" s="34"/>
      <c r="CQ75" s="34"/>
      <c r="CR75" s="34"/>
      <c r="CS75" s="34"/>
      <c r="CT75" s="34"/>
      <c r="CU75" s="34"/>
      <c r="CV75" s="34"/>
      <c r="CW75" s="34"/>
      <c r="CX75" s="34"/>
      <c r="CY75" s="34"/>
      <c r="CZ75" s="34"/>
      <c r="DA75" s="34"/>
      <c r="DB75" s="34"/>
      <c r="DC75" s="34">
        <v>114</v>
      </c>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v>4025</v>
      </c>
      <c r="ET75" s="34">
        <v>2270</v>
      </c>
      <c r="EU75" s="34">
        <v>688</v>
      </c>
      <c r="EV75" s="34">
        <v>1</v>
      </c>
      <c r="EW75" s="34"/>
      <c r="EX75" s="34">
        <v>3</v>
      </c>
      <c r="EY75" s="34"/>
      <c r="EZ75" s="34">
        <v>2959</v>
      </c>
      <c r="FA75" s="34"/>
      <c r="FB75" s="34">
        <v>98</v>
      </c>
      <c r="FC75" s="34">
        <v>148</v>
      </c>
      <c r="FD75" s="34">
        <v>-67</v>
      </c>
      <c r="FE75" s="34">
        <v>-3</v>
      </c>
      <c r="FF75" s="34">
        <v>-55</v>
      </c>
      <c r="FG75" s="34"/>
      <c r="FH75" s="34"/>
      <c r="FI75" s="34"/>
      <c r="FJ75" s="34"/>
      <c r="FK75" s="34"/>
      <c r="FL75" s="34"/>
      <c r="FM75" s="34"/>
      <c r="FN75" s="34"/>
      <c r="FO75" s="34"/>
      <c r="FP75" s="34"/>
      <c r="FQ75" s="34"/>
      <c r="FR75" s="34"/>
      <c r="FS75" s="34"/>
      <c r="FT75" s="34"/>
      <c r="FU75" s="34">
        <v>261</v>
      </c>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2" t="s">
        <v>494</v>
      </c>
      <c r="MH75" s="198" t="s">
        <v>2389</v>
      </c>
      <c r="MI75" s="32" t="s">
        <v>495</v>
      </c>
    </row>
    <row r="76" spans="1:347" ht="15" customHeight="1">
      <c r="A76" s="146" t="str">
        <f>Table1[[#This Row],[Name]]&amp;Table1[[#This Row],[1. Variable: Geographical area subject to climate change physical risk - acute and chronic events]]</f>
        <v>Coöperatieve Rabobank U.A.New Zealand</v>
      </c>
      <c r="B76" s="75" t="s">
        <v>100</v>
      </c>
      <c r="C76" s="60" t="s">
        <v>101</v>
      </c>
      <c r="D76" s="36" t="s">
        <v>172</v>
      </c>
      <c r="E76" s="74">
        <v>44926</v>
      </c>
      <c r="F76" s="33" t="s">
        <v>193</v>
      </c>
      <c r="G76" s="33" t="s">
        <v>191</v>
      </c>
      <c r="H76" s="178" t="s">
        <v>2274</v>
      </c>
      <c r="I76" s="31">
        <v>8065</v>
      </c>
      <c r="J76" s="31">
        <v>523</v>
      </c>
      <c r="K76" s="31">
        <v>949</v>
      </c>
      <c r="L76" s="31">
        <v>2051</v>
      </c>
      <c r="M76" s="31">
        <v>2</v>
      </c>
      <c r="N76" s="31">
        <v>10</v>
      </c>
      <c r="O76" s="31"/>
      <c r="P76" s="31">
        <v>3526</v>
      </c>
      <c r="Q76" s="31"/>
      <c r="R76" s="31">
        <v>64</v>
      </c>
      <c r="S76" s="31">
        <v>28</v>
      </c>
      <c r="T76" s="31">
        <v>-4</v>
      </c>
      <c r="U76" s="31">
        <v>-1</v>
      </c>
      <c r="V76" s="31">
        <v>0</v>
      </c>
      <c r="W76" s="31">
        <v>14</v>
      </c>
      <c r="X76" s="31">
        <v>1</v>
      </c>
      <c r="Y76" s="31"/>
      <c r="Z76" s="31"/>
      <c r="AA76" s="31"/>
      <c r="AB76" s="31">
        <v>3</v>
      </c>
      <c r="AC76" s="31"/>
      <c r="AD76" s="31">
        <v>1</v>
      </c>
      <c r="AE76" s="31"/>
      <c r="AF76" s="31">
        <v>0</v>
      </c>
      <c r="AG76" s="31"/>
      <c r="AH76" s="31">
        <v>0</v>
      </c>
      <c r="AI76" s="31">
        <v>0</v>
      </c>
      <c r="AJ76" s="31"/>
      <c r="AK76" s="31">
        <v>695</v>
      </c>
      <c r="AL76" s="31">
        <v>6</v>
      </c>
      <c r="AM76" s="31">
        <v>1</v>
      </c>
      <c r="AN76" s="31"/>
      <c r="AO76" s="31"/>
      <c r="AP76" s="31">
        <v>3</v>
      </c>
      <c r="AQ76" s="31"/>
      <c r="AR76" s="31">
        <v>8</v>
      </c>
      <c r="AS76" s="31"/>
      <c r="AT76" s="31">
        <v>0</v>
      </c>
      <c r="AU76" s="31">
        <v>0</v>
      </c>
      <c r="AV76" s="31">
        <v>0</v>
      </c>
      <c r="AW76" s="31">
        <v>0</v>
      </c>
      <c r="AX76" s="180">
        <v>0</v>
      </c>
      <c r="AY76" s="34"/>
      <c r="AZ76" s="34"/>
      <c r="BA76" s="34"/>
      <c r="BB76" s="34"/>
      <c r="BC76" s="34"/>
      <c r="BD76" s="34"/>
      <c r="BE76" s="34"/>
      <c r="BF76" s="34"/>
      <c r="BG76" s="34"/>
      <c r="BH76" s="34"/>
      <c r="BI76" s="34"/>
      <c r="BJ76" s="34"/>
      <c r="BK76" s="34"/>
      <c r="BL76" s="34"/>
      <c r="BM76" s="34">
        <v>33</v>
      </c>
      <c r="BN76" s="34">
        <v>0</v>
      </c>
      <c r="BO76" s="34"/>
      <c r="BP76" s="34"/>
      <c r="BQ76" s="34"/>
      <c r="BR76" s="34">
        <v>1</v>
      </c>
      <c r="BS76" s="34"/>
      <c r="BT76" s="34">
        <v>0</v>
      </c>
      <c r="BU76" s="34"/>
      <c r="BV76" s="34"/>
      <c r="BW76" s="34"/>
      <c r="BX76" s="34">
        <v>0</v>
      </c>
      <c r="BY76" s="34"/>
      <c r="BZ76" s="34"/>
      <c r="CA76" s="34">
        <v>58</v>
      </c>
      <c r="CB76" s="34">
        <v>8</v>
      </c>
      <c r="CC76" s="34">
        <v>0</v>
      </c>
      <c r="CD76" s="34"/>
      <c r="CE76" s="34"/>
      <c r="CF76" s="34">
        <v>4</v>
      </c>
      <c r="CG76" s="34"/>
      <c r="CH76" s="34">
        <v>8</v>
      </c>
      <c r="CI76" s="34"/>
      <c r="CJ76" s="34">
        <v>0</v>
      </c>
      <c r="CK76" s="34"/>
      <c r="CL76" s="34">
        <v>0</v>
      </c>
      <c r="CM76" s="34">
        <v>0</v>
      </c>
      <c r="CN76" s="34"/>
      <c r="CO76" s="34">
        <v>203</v>
      </c>
      <c r="CP76" s="34">
        <v>28</v>
      </c>
      <c r="CQ76" s="34">
        <v>0</v>
      </c>
      <c r="CR76" s="34"/>
      <c r="CS76" s="34"/>
      <c r="CT76" s="34">
        <v>2</v>
      </c>
      <c r="CU76" s="34"/>
      <c r="CV76" s="34">
        <v>29</v>
      </c>
      <c r="CW76" s="34"/>
      <c r="CX76" s="34">
        <v>0</v>
      </c>
      <c r="CY76" s="34">
        <v>0</v>
      </c>
      <c r="CZ76" s="34">
        <v>0</v>
      </c>
      <c r="DA76" s="34">
        <v>0</v>
      </c>
      <c r="DB76" s="34">
        <v>0</v>
      </c>
      <c r="DC76" s="34">
        <v>27</v>
      </c>
      <c r="DD76" s="34">
        <v>3</v>
      </c>
      <c r="DE76" s="34">
        <v>1</v>
      </c>
      <c r="DF76" s="34"/>
      <c r="DG76" s="34"/>
      <c r="DH76" s="34">
        <v>4</v>
      </c>
      <c r="DI76" s="34"/>
      <c r="DJ76" s="34">
        <v>3</v>
      </c>
      <c r="DK76" s="34"/>
      <c r="DL76" s="34">
        <v>0</v>
      </c>
      <c r="DM76" s="34"/>
      <c r="DN76" s="34">
        <v>0</v>
      </c>
      <c r="DO76" s="34">
        <v>0</v>
      </c>
      <c r="DP76" s="34"/>
      <c r="DQ76" s="34">
        <v>207</v>
      </c>
      <c r="DR76" s="34">
        <v>0</v>
      </c>
      <c r="DS76" s="34"/>
      <c r="DT76" s="34"/>
      <c r="DU76" s="34"/>
      <c r="DV76" s="34">
        <v>3</v>
      </c>
      <c r="DW76" s="34"/>
      <c r="DX76" s="34">
        <v>0</v>
      </c>
      <c r="DY76" s="34"/>
      <c r="DZ76" s="34">
        <v>0</v>
      </c>
      <c r="EA76" s="34"/>
      <c r="EB76" s="34">
        <v>0</v>
      </c>
      <c r="EC76" s="34">
        <v>0</v>
      </c>
      <c r="ED76" s="34"/>
      <c r="EE76" s="34">
        <v>41</v>
      </c>
      <c r="EF76" s="34">
        <v>3</v>
      </c>
      <c r="EG76" s="34">
        <v>6</v>
      </c>
      <c r="EH76" s="34">
        <v>12</v>
      </c>
      <c r="EI76" s="34">
        <v>0</v>
      </c>
      <c r="EJ76" s="34">
        <v>10</v>
      </c>
      <c r="EK76" s="34"/>
      <c r="EL76" s="34">
        <v>21</v>
      </c>
      <c r="EM76" s="34"/>
      <c r="EN76" s="34"/>
      <c r="EO76" s="34"/>
      <c r="EP76" s="34">
        <v>0</v>
      </c>
      <c r="EQ76" s="34"/>
      <c r="ER76" s="34"/>
      <c r="ES76" s="34">
        <v>7652</v>
      </c>
      <c r="ET76" s="34">
        <v>417</v>
      </c>
      <c r="EU76" s="34">
        <v>909</v>
      </c>
      <c r="EV76" s="34">
        <v>1985</v>
      </c>
      <c r="EW76" s="34">
        <v>2</v>
      </c>
      <c r="EX76" s="34">
        <v>10</v>
      </c>
      <c r="EY76" s="34"/>
      <c r="EZ76" s="34">
        <v>3312</v>
      </c>
      <c r="FA76" s="34"/>
      <c r="FB76" s="34">
        <v>56</v>
      </c>
      <c r="FC76" s="34">
        <v>27</v>
      </c>
      <c r="FD76" s="34">
        <v>-3</v>
      </c>
      <c r="FE76" s="34">
        <v>-1</v>
      </c>
      <c r="FF76" s="34">
        <v>0</v>
      </c>
      <c r="FG76" s="34"/>
      <c r="FH76" s="34"/>
      <c r="FI76" s="34"/>
      <c r="FJ76" s="34"/>
      <c r="FK76" s="34"/>
      <c r="FL76" s="34"/>
      <c r="FM76" s="34"/>
      <c r="FN76" s="34"/>
      <c r="FO76" s="34"/>
      <c r="FP76" s="34"/>
      <c r="FQ76" s="34"/>
      <c r="FR76" s="34"/>
      <c r="FS76" s="34"/>
      <c r="FT76" s="34"/>
      <c r="FU76" s="34">
        <v>84</v>
      </c>
      <c r="FV76" s="34">
        <v>10</v>
      </c>
      <c r="FW76" s="34">
        <v>1</v>
      </c>
      <c r="FX76" s="34"/>
      <c r="FY76" s="34"/>
      <c r="FZ76" s="34">
        <v>3</v>
      </c>
      <c r="GA76" s="34"/>
      <c r="GB76" s="34">
        <v>10</v>
      </c>
      <c r="GC76" s="34"/>
      <c r="GD76" s="34">
        <v>1</v>
      </c>
      <c r="GE76" s="34">
        <v>0</v>
      </c>
      <c r="GF76" s="34">
        <v>0</v>
      </c>
      <c r="GG76" s="34">
        <v>0</v>
      </c>
      <c r="GH76" s="34">
        <v>0</v>
      </c>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2" t="s">
        <v>494</v>
      </c>
      <c r="MH76" s="198" t="s">
        <v>2389</v>
      </c>
      <c r="MI76" s="32" t="s">
        <v>495</v>
      </c>
    </row>
    <row r="77" spans="1:347" ht="15" customHeight="1">
      <c r="A77" s="146" t="str">
        <f>Table1[[#This Row],[Name]]&amp;Table1[[#This Row],[1. Variable: Geographical area subject to climate change physical risk - acute and chronic events]]</f>
        <v>Coöperatieve Rabobank U.A.Rest of EU</v>
      </c>
      <c r="B77" s="75" t="s">
        <v>100</v>
      </c>
      <c r="C77" s="60" t="s">
        <v>101</v>
      </c>
      <c r="D77" s="36" t="s">
        <v>172</v>
      </c>
      <c r="E77" s="74">
        <v>44926</v>
      </c>
      <c r="F77" s="33" t="s">
        <v>193</v>
      </c>
      <c r="G77" s="33" t="s">
        <v>191</v>
      </c>
      <c r="H77" s="178" t="s">
        <v>2275</v>
      </c>
      <c r="I77" s="31">
        <v>4703</v>
      </c>
      <c r="J77" s="31">
        <v>664</v>
      </c>
      <c r="K77" s="31">
        <v>230</v>
      </c>
      <c r="L77" s="31">
        <v>3</v>
      </c>
      <c r="M77" s="31"/>
      <c r="N77" s="31">
        <v>4</v>
      </c>
      <c r="O77" s="31"/>
      <c r="P77" s="31">
        <v>898</v>
      </c>
      <c r="Q77" s="31"/>
      <c r="R77" s="31">
        <v>116</v>
      </c>
      <c r="S77" s="31">
        <v>19</v>
      </c>
      <c r="T77" s="31">
        <v>-11</v>
      </c>
      <c r="U77" s="31">
        <v>-1</v>
      </c>
      <c r="V77" s="31">
        <v>-8</v>
      </c>
      <c r="W77" s="31">
        <v>893</v>
      </c>
      <c r="X77" s="31">
        <v>83</v>
      </c>
      <c r="Y77" s="31">
        <v>6</v>
      </c>
      <c r="Z77" s="31"/>
      <c r="AA77" s="31"/>
      <c r="AB77" s="31">
        <v>3</v>
      </c>
      <c r="AC77" s="31"/>
      <c r="AD77" s="31">
        <v>89</v>
      </c>
      <c r="AE77" s="31"/>
      <c r="AF77" s="31">
        <v>82</v>
      </c>
      <c r="AG77" s="31">
        <v>2</v>
      </c>
      <c r="AH77" s="31">
        <v>-2</v>
      </c>
      <c r="AI77" s="31">
        <v>0</v>
      </c>
      <c r="AJ77" s="31">
        <v>-1</v>
      </c>
      <c r="AK77" s="31">
        <v>4040</v>
      </c>
      <c r="AL77" s="31">
        <v>403</v>
      </c>
      <c r="AM77" s="31">
        <v>115</v>
      </c>
      <c r="AN77" s="31">
        <v>9</v>
      </c>
      <c r="AO77" s="31"/>
      <c r="AP77" s="31">
        <v>4</v>
      </c>
      <c r="AQ77" s="31"/>
      <c r="AR77" s="31">
        <v>527</v>
      </c>
      <c r="AS77" s="31"/>
      <c r="AT77" s="31">
        <v>195</v>
      </c>
      <c r="AU77" s="31">
        <v>15</v>
      </c>
      <c r="AV77" s="31">
        <v>-11</v>
      </c>
      <c r="AW77" s="31">
        <v>-1</v>
      </c>
      <c r="AX77" s="180">
        <v>-9</v>
      </c>
      <c r="AY77" s="34">
        <v>623</v>
      </c>
      <c r="AZ77" s="34">
        <v>10</v>
      </c>
      <c r="BA77" s="34">
        <v>2</v>
      </c>
      <c r="BB77" s="34"/>
      <c r="BC77" s="34"/>
      <c r="BD77" s="34">
        <v>4</v>
      </c>
      <c r="BE77" s="34"/>
      <c r="BF77" s="34">
        <v>12</v>
      </c>
      <c r="BG77" s="34"/>
      <c r="BH77" s="34">
        <v>2</v>
      </c>
      <c r="BI77" s="34">
        <v>0</v>
      </c>
      <c r="BJ77" s="34">
        <v>-1</v>
      </c>
      <c r="BK77" s="34">
        <v>0</v>
      </c>
      <c r="BL77" s="34">
        <v>0</v>
      </c>
      <c r="BM77" s="34">
        <v>77</v>
      </c>
      <c r="BN77" s="34">
        <v>28</v>
      </c>
      <c r="BO77" s="34">
        <v>2</v>
      </c>
      <c r="BP77" s="34"/>
      <c r="BQ77" s="34"/>
      <c r="BR77" s="34">
        <v>4</v>
      </c>
      <c r="BS77" s="34"/>
      <c r="BT77" s="34">
        <v>30</v>
      </c>
      <c r="BU77" s="34"/>
      <c r="BV77" s="34">
        <v>18</v>
      </c>
      <c r="BW77" s="34">
        <v>0</v>
      </c>
      <c r="BX77" s="34">
        <v>0</v>
      </c>
      <c r="BY77" s="34">
        <v>0</v>
      </c>
      <c r="BZ77" s="34">
        <v>0</v>
      </c>
      <c r="CA77" s="34"/>
      <c r="CB77" s="34"/>
      <c r="CC77" s="34"/>
      <c r="CD77" s="34"/>
      <c r="CE77" s="34"/>
      <c r="CF77" s="34"/>
      <c r="CG77" s="34"/>
      <c r="CH77" s="34"/>
      <c r="CI77" s="34"/>
      <c r="CJ77" s="34"/>
      <c r="CK77" s="34"/>
      <c r="CL77" s="34"/>
      <c r="CM77" s="34"/>
      <c r="CN77" s="34"/>
      <c r="CO77" s="34">
        <v>4747</v>
      </c>
      <c r="CP77" s="34">
        <v>572</v>
      </c>
      <c r="CQ77" s="34">
        <v>52</v>
      </c>
      <c r="CR77" s="34">
        <v>0</v>
      </c>
      <c r="CS77" s="34"/>
      <c r="CT77" s="34">
        <v>2</v>
      </c>
      <c r="CU77" s="34"/>
      <c r="CV77" s="34">
        <v>624</v>
      </c>
      <c r="CW77" s="34"/>
      <c r="CX77" s="34">
        <v>74</v>
      </c>
      <c r="CY77" s="34">
        <v>7</v>
      </c>
      <c r="CZ77" s="34">
        <v>-7</v>
      </c>
      <c r="DA77" s="34">
        <v>-1</v>
      </c>
      <c r="DB77" s="34">
        <v>-5</v>
      </c>
      <c r="DC77" s="34">
        <v>464</v>
      </c>
      <c r="DD77" s="34">
        <v>151</v>
      </c>
      <c r="DE77" s="34">
        <v>10</v>
      </c>
      <c r="DF77" s="34">
        <v>0</v>
      </c>
      <c r="DG77" s="34"/>
      <c r="DH77" s="34">
        <v>3</v>
      </c>
      <c r="DI77" s="34"/>
      <c r="DJ77" s="34">
        <v>161</v>
      </c>
      <c r="DK77" s="34"/>
      <c r="DL77" s="34">
        <v>121</v>
      </c>
      <c r="DM77" s="34">
        <v>5</v>
      </c>
      <c r="DN77" s="34">
        <v>-3</v>
      </c>
      <c r="DO77" s="34">
        <v>-1</v>
      </c>
      <c r="DP77" s="34">
        <v>-2</v>
      </c>
      <c r="DQ77" s="34">
        <v>138</v>
      </c>
      <c r="DR77" s="34">
        <v>22</v>
      </c>
      <c r="DS77" s="34">
        <v>5</v>
      </c>
      <c r="DT77" s="34">
        <v>0</v>
      </c>
      <c r="DU77" s="34"/>
      <c r="DV77" s="34">
        <v>4</v>
      </c>
      <c r="DW77" s="34"/>
      <c r="DX77" s="34">
        <v>27</v>
      </c>
      <c r="DY77" s="34"/>
      <c r="DZ77" s="34">
        <v>4</v>
      </c>
      <c r="EA77" s="34">
        <v>0</v>
      </c>
      <c r="EB77" s="34">
        <v>0</v>
      </c>
      <c r="EC77" s="34">
        <v>0</v>
      </c>
      <c r="ED77" s="34">
        <v>0</v>
      </c>
      <c r="EE77" s="34">
        <v>1</v>
      </c>
      <c r="EF77" s="34"/>
      <c r="EG77" s="34"/>
      <c r="EH77" s="34"/>
      <c r="EI77" s="34"/>
      <c r="EJ77" s="34"/>
      <c r="EK77" s="34"/>
      <c r="EL77" s="34"/>
      <c r="EM77" s="34"/>
      <c r="EN77" s="34"/>
      <c r="EO77" s="34"/>
      <c r="EP77" s="34"/>
      <c r="EQ77" s="34"/>
      <c r="ER77" s="34"/>
      <c r="ES77" s="34">
        <v>546</v>
      </c>
      <c r="ET77" s="34"/>
      <c r="EU77" s="34">
        <v>15</v>
      </c>
      <c r="EV77" s="34"/>
      <c r="EW77" s="34"/>
      <c r="EX77" s="34">
        <v>8</v>
      </c>
      <c r="EY77" s="34"/>
      <c r="EZ77" s="34">
        <v>15</v>
      </c>
      <c r="FA77" s="34"/>
      <c r="FB77" s="34"/>
      <c r="FC77" s="34"/>
      <c r="FD77" s="34">
        <v>0</v>
      </c>
      <c r="FE77" s="34"/>
      <c r="FF77" s="34"/>
      <c r="FG77" s="34"/>
      <c r="FH77" s="34"/>
      <c r="FI77" s="34"/>
      <c r="FJ77" s="34"/>
      <c r="FK77" s="34"/>
      <c r="FL77" s="34"/>
      <c r="FM77" s="34"/>
      <c r="FN77" s="34"/>
      <c r="FO77" s="34"/>
      <c r="FP77" s="34"/>
      <c r="FQ77" s="34"/>
      <c r="FR77" s="34"/>
      <c r="FS77" s="34"/>
      <c r="FT77" s="34"/>
      <c r="FU77" s="34">
        <v>3368</v>
      </c>
      <c r="FV77" s="34">
        <v>744</v>
      </c>
      <c r="FW77" s="34">
        <v>110</v>
      </c>
      <c r="FX77" s="34">
        <v>1</v>
      </c>
      <c r="FY77" s="34"/>
      <c r="FZ77" s="34">
        <v>4</v>
      </c>
      <c r="GA77" s="34"/>
      <c r="GB77" s="34">
        <v>855</v>
      </c>
      <c r="GC77" s="34"/>
      <c r="GD77" s="34">
        <v>187</v>
      </c>
      <c r="GE77" s="34">
        <v>23</v>
      </c>
      <c r="GF77" s="34">
        <v>-13</v>
      </c>
      <c r="GG77" s="34">
        <v>-2</v>
      </c>
      <c r="GH77" s="34">
        <v>-10</v>
      </c>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2" t="s">
        <v>494</v>
      </c>
      <c r="MH77" s="198" t="s">
        <v>2389</v>
      </c>
      <c r="MI77" s="32" t="s">
        <v>495</v>
      </c>
    </row>
    <row r="78" spans="1:347" ht="15" customHeight="1">
      <c r="A78" s="146" t="str">
        <f>Table1[[#This Row],[Name]]&amp;Table1[[#This Row],[1. Variable: Geographical area subject to climate change physical risk - acute and chronic events]]</f>
        <v>Coöperatieve Rabobank U.A.Asia</v>
      </c>
      <c r="B78" s="75" t="s">
        <v>100</v>
      </c>
      <c r="C78" s="60" t="s">
        <v>101</v>
      </c>
      <c r="D78" s="36" t="s">
        <v>172</v>
      </c>
      <c r="E78" s="74">
        <v>44926</v>
      </c>
      <c r="F78" s="33" t="s">
        <v>193</v>
      </c>
      <c r="G78" s="33" t="s">
        <v>191</v>
      </c>
      <c r="H78" s="178" t="s">
        <v>2269</v>
      </c>
      <c r="I78" s="31">
        <v>384</v>
      </c>
      <c r="J78" s="31">
        <v>57</v>
      </c>
      <c r="K78" s="31">
        <v>6</v>
      </c>
      <c r="L78" s="31"/>
      <c r="M78" s="31"/>
      <c r="N78" s="31">
        <v>1</v>
      </c>
      <c r="O78" s="31"/>
      <c r="P78" s="31">
        <v>64</v>
      </c>
      <c r="Q78" s="31"/>
      <c r="R78" s="31">
        <v>0</v>
      </c>
      <c r="S78" s="31">
        <v>26</v>
      </c>
      <c r="T78" s="31">
        <v>-14</v>
      </c>
      <c r="U78" s="31">
        <v>0</v>
      </c>
      <c r="V78" s="31">
        <v>-14</v>
      </c>
      <c r="W78" s="31">
        <v>42</v>
      </c>
      <c r="X78" s="31"/>
      <c r="Y78" s="31"/>
      <c r="Z78" s="31"/>
      <c r="AA78" s="31"/>
      <c r="AB78" s="31"/>
      <c r="AC78" s="31"/>
      <c r="AD78" s="31"/>
      <c r="AE78" s="31"/>
      <c r="AF78" s="31"/>
      <c r="AG78" s="31"/>
      <c r="AH78" s="31"/>
      <c r="AI78" s="31"/>
      <c r="AJ78" s="31"/>
      <c r="AK78" s="31">
        <v>1507</v>
      </c>
      <c r="AL78" s="31">
        <v>2</v>
      </c>
      <c r="AM78" s="31"/>
      <c r="AN78" s="31"/>
      <c r="AO78" s="31"/>
      <c r="AP78" s="31">
        <v>3</v>
      </c>
      <c r="AQ78" s="31"/>
      <c r="AR78" s="31">
        <v>2</v>
      </c>
      <c r="AS78" s="31"/>
      <c r="AT78" s="31"/>
      <c r="AU78" s="31"/>
      <c r="AV78" s="31">
        <v>0</v>
      </c>
      <c r="AW78" s="31"/>
      <c r="AX78" s="180"/>
      <c r="AY78" s="34">
        <v>354</v>
      </c>
      <c r="AZ78" s="34"/>
      <c r="BA78" s="34"/>
      <c r="BB78" s="34"/>
      <c r="BC78" s="34"/>
      <c r="BD78" s="34"/>
      <c r="BE78" s="34"/>
      <c r="BF78" s="34"/>
      <c r="BG78" s="34"/>
      <c r="BH78" s="34"/>
      <c r="BI78" s="34"/>
      <c r="BJ78" s="34"/>
      <c r="BK78" s="34"/>
      <c r="BL78" s="34"/>
      <c r="BM78" s="34">
        <v>42</v>
      </c>
      <c r="BN78" s="34"/>
      <c r="BO78" s="34"/>
      <c r="BP78" s="34"/>
      <c r="BQ78" s="34"/>
      <c r="BR78" s="34"/>
      <c r="BS78" s="34"/>
      <c r="BT78" s="34"/>
      <c r="BU78" s="34"/>
      <c r="BV78" s="34"/>
      <c r="BW78" s="34"/>
      <c r="BX78" s="34"/>
      <c r="BY78" s="34"/>
      <c r="BZ78" s="34"/>
      <c r="CA78" s="34">
        <v>57</v>
      </c>
      <c r="CB78" s="34">
        <v>0</v>
      </c>
      <c r="CC78" s="34"/>
      <c r="CD78" s="34"/>
      <c r="CE78" s="34"/>
      <c r="CF78" s="34">
        <v>1</v>
      </c>
      <c r="CG78" s="34"/>
      <c r="CH78" s="34">
        <v>0</v>
      </c>
      <c r="CI78" s="34"/>
      <c r="CJ78" s="34"/>
      <c r="CK78" s="34"/>
      <c r="CL78" s="34">
        <v>0</v>
      </c>
      <c r="CM78" s="34"/>
      <c r="CN78" s="34"/>
      <c r="CO78" s="34">
        <v>3028</v>
      </c>
      <c r="CP78" s="34">
        <v>6</v>
      </c>
      <c r="CQ78" s="34"/>
      <c r="CR78" s="34"/>
      <c r="CS78" s="34"/>
      <c r="CT78" s="34">
        <v>4</v>
      </c>
      <c r="CU78" s="34"/>
      <c r="CV78" s="34">
        <v>6</v>
      </c>
      <c r="CW78" s="34"/>
      <c r="CX78" s="34"/>
      <c r="CY78" s="34">
        <v>0</v>
      </c>
      <c r="CZ78" s="34">
        <v>0</v>
      </c>
      <c r="DA78" s="34"/>
      <c r="DB78" s="34"/>
      <c r="DC78" s="34">
        <v>19</v>
      </c>
      <c r="DD78" s="34"/>
      <c r="DE78" s="34"/>
      <c r="DF78" s="34"/>
      <c r="DG78" s="34"/>
      <c r="DH78" s="34"/>
      <c r="DI78" s="34"/>
      <c r="DJ78" s="34"/>
      <c r="DK78" s="34"/>
      <c r="DL78" s="34"/>
      <c r="DM78" s="34"/>
      <c r="DN78" s="34"/>
      <c r="DO78" s="34"/>
      <c r="DP78" s="34"/>
      <c r="DQ78" s="34">
        <v>0</v>
      </c>
      <c r="DR78" s="34">
        <v>0</v>
      </c>
      <c r="DS78" s="34"/>
      <c r="DT78" s="34"/>
      <c r="DU78" s="34"/>
      <c r="DV78" s="34">
        <v>2</v>
      </c>
      <c r="DW78" s="34"/>
      <c r="DX78" s="34">
        <v>0</v>
      </c>
      <c r="DY78" s="34"/>
      <c r="DZ78" s="34"/>
      <c r="EA78" s="34"/>
      <c r="EB78" s="34">
        <v>0</v>
      </c>
      <c r="EC78" s="34"/>
      <c r="ED78" s="34"/>
      <c r="EE78" s="34"/>
      <c r="EF78" s="34"/>
      <c r="EG78" s="34"/>
      <c r="EH78" s="34"/>
      <c r="EI78" s="34"/>
      <c r="EJ78" s="34"/>
      <c r="EK78" s="34"/>
      <c r="EL78" s="34"/>
      <c r="EM78" s="34"/>
      <c r="EN78" s="34"/>
      <c r="EO78" s="34"/>
      <c r="EP78" s="34"/>
      <c r="EQ78" s="34"/>
      <c r="ER78" s="34"/>
      <c r="ES78" s="34">
        <v>35</v>
      </c>
      <c r="ET78" s="34">
        <v>22</v>
      </c>
      <c r="EU78" s="34"/>
      <c r="EV78" s="34"/>
      <c r="EW78" s="34"/>
      <c r="EX78" s="34">
        <v>1</v>
      </c>
      <c r="EY78" s="34"/>
      <c r="EZ78" s="34">
        <v>22</v>
      </c>
      <c r="FA78" s="34"/>
      <c r="FB78" s="34"/>
      <c r="FC78" s="34">
        <v>22</v>
      </c>
      <c r="FD78" s="34">
        <v>-12</v>
      </c>
      <c r="FE78" s="34"/>
      <c r="FF78" s="34">
        <v>-12</v>
      </c>
      <c r="FG78" s="34"/>
      <c r="FH78" s="34"/>
      <c r="FI78" s="34"/>
      <c r="FJ78" s="34"/>
      <c r="FK78" s="34"/>
      <c r="FL78" s="34"/>
      <c r="FM78" s="34"/>
      <c r="FN78" s="34"/>
      <c r="FO78" s="34"/>
      <c r="FP78" s="34"/>
      <c r="FQ78" s="34"/>
      <c r="FR78" s="34"/>
      <c r="FS78" s="34"/>
      <c r="FT78" s="34"/>
      <c r="FU78" s="34">
        <v>277</v>
      </c>
      <c r="FV78" s="34">
        <v>8</v>
      </c>
      <c r="FW78" s="34">
        <v>1</v>
      </c>
      <c r="FX78" s="34"/>
      <c r="FY78" s="34"/>
      <c r="FZ78" s="34">
        <v>4</v>
      </c>
      <c r="GA78" s="34"/>
      <c r="GB78" s="34">
        <v>9</v>
      </c>
      <c r="GC78" s="34"/>
      <c r="GD78" s="34"/>
      <c r="GE78" s="34"/>
      <c r="GF78" s="34">
        <v>0</v>
      </c>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2" t="s">
        <v>494</v>
      </c>
      <c r="MH78" s="198" t="s">
        <v>2389</v>
      </c>
      <c r="MI78" s="32" t="s">
        <v>495</v>
      </c>
    </row>
    <row r="79" spans="1:347" ht="15" customHeight="1">
      <c r="A79" s="146" t="str">
        <f>Table1[[#This Row],[Name]]&amp;Table1[[#This Row],[1. Variable: Geographical area subject to climate change physical risk - acute and chronic events]]</f>
        <v>Coöperatieve Rabobank U.A.Rest of America</v>
      </c>
      <c r="B79" s="36" t="s">
        <v>100</v>
      </c>
      <c r="C79" s="58" t="s">
        <v>101</v>
      </c>
      <c r="D79" s="36" t="s">
        <v>172</v>
      </c>
      <c r="E79" s="74">
        <v>44926</v>
      </c>
      <c r="F79" s="33" t="s">
        <v>193</v>
      </c>
      <c r="G79" s="33" t="s">
        <v>191</v>
      </c>
      <c r="H79" s="178" t="s">
        <v>2276</v>
      </c>
      <c r="I79" s="31">
        <v>3570</v>
      </c>
      <c r="J79" s="31">
        <v>1075</v>
      </c>
      <c r="K79" s="31">
        <v>444</v>
      </c>
      <c r="L79" s="31"/>
      <c r="M79" s="31"/>
      <c r="N79" s="31">
        <v>3</v>
      </c>
      <c r="O79" s="31"/>
      <c r="P79" s="31">
        <v>1519</v>
      </c>
      <c r="Q79" s="31"/>
      <c r="R79" s="31">
        <v>61</v>
      </c>
      <c r="S79" s="31">
        <v>70</v>
      </c>
      <c r="T79" s="31">
        <v>-17</v>
      </c>
      <c r="U79" s="31">
        <v>-3</v>
      </c>
      <c r="V79" s="31">
        <v>-13</v>
      </c>
      <c r="W79" s="31">
        <v>32</v>
      </c>
      <c r="X79" s="31">
        <v>0</v>
      </c>
      <c r="Y79" s="31"/>
      <c r="Z79" s="31"/>
      <c r="AA79" s="31"/>
      <c r="AB79" s="31">
        <v>3</v>
      </c>
      <c r="AC79" s="31"/>
      <c r="AD79" s="31">
        <v>0</v>
      </c>
      <c r="AE79" s="31"/>
      <c r="AF79" s="31"/>
      <c r="AG79" s="31"/>
      <c r="AH79" s="31">
        <v>0</v>
      </c>
      <c r="AI79" s="31"/>
      <c r="AJ79" s="31"/>
      <c r="AK79" s="31">
        <v>3220</v>
      </c>
      <c r="AL79" s="31">
        <v>1</v>
      </c>
      <c r="AM79" s="31"/>
      <c r="AN79" s="31"/>
      <c r="AO79" s="31"/>
      <c r="AP79" s="31">
        <v>2</v>
      </c>
      <c r="AQ79" s="31"/>
      <c r="AR79" s="31">
        <v>1</v>
      </c>
      <c r="AS79" s="31"/>
      <c r="AT79" s="31">
        <v>0</v>
      </c>
      <c r="AU79" s="31"/>
      <c r="AV79" s="31">
        <v>0</v>
      </c>
      <c r="AW79" s="31">
        <v>0</v>
      </c>
      <c r="AX79" s="180"/>
      <c r="AY79" s="34">
        <v>113</v>
      </c>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v>2179</v>
      </c>
      <c r="CP79" s="34">
        <v>1</v>
      </c>
      <c r="CQ79" s="34"/>
      <c r="CR79" s="34"/>
      <c r="CS79" s="34"/>
      <c r="CT79" s="34">
        <v>2</v>
      </c>
      <c r="CU79" s="34"/>
      <c r="CV79" s="34">
        <v>1</v>
      </c>
      <c r="CW79" s="34"/>
      <c r="CX79" s="34">
        <v>0</v>
      </c>
      <c r="CY79" s="34">
        <v>0</v>
      </c>
      <c r="CZ79" s="34">
        <v>0</v>
      </c>
      <c r="DA79" s="34">
        <v>0</v>
      </c>
      <c r="DB79" s="34">
        <v>0</v>
      </c>
      <c r="DC79" s="34">
        <v>315</v>
      </c>
      <c r="DD79" s="34">
        <v>0</v>
      </c>
      <c r="DE79" s="34"/>
      <c r="DF79" s="34"/>
      <c r="DG79" s="34"/>
      <c r="DH79" s="34">
        <v>1</v>
      </c>
      <c r="DI79" s="34"/>
      <c r="DJ79" s="34">
        <v>0</v>
      </c>
      <c r="DK79" s="34"/>
      <c r="DL79" s="34">
        <v>0</v>
      </c>
      <c r="DM79" s="34"/>
      <c r="DN79" s="34">
        <v>0</v>
      </c>
      <c r="DO79" s="34">
        <v>0</v>
      </c>
      <c r="DP79" s="34"/>
      <c r="DQ79" s="34">
        <v>15</v>
      </c>
      <c r="DR79" s="34">
        <v>1</v>
      </c>
      <c r="DS79" s="34"/>
      <c r="DT79" s="34"/>
      <c r="DU79" s="34"/>
      <c r="DV79" s="34">
        <v>5</v>
      </c>
      <c r="DW79" s="34"/>
      <c r="DX79" s="34">
        <v>1</v>
      </c>
      <c r="DY79" s="34"/>
      <c r="DZ79" s="34"/>
      <c r="EA79" s="34"/>
      <c r="EB79" s="34">
        <v>0</v>
      </c>
      <c r="EC79" s="34"/>
      <c r="ED79" s="34"/>
      <c r="EE79" s="34"/>
      <c r="EF79" s="34"/>
      <c r="EG79" s="34"/>
      <c r="EH79" s="34"/>
      <c r="EI79" s="34"/>
      <c r="EJ79" s="34"/>
      <c r="EK79" s="34"/>
      <c r="EL79" s="34"/>
      <c r="EM79" s="34"/>
      <c r="EN79" s="34"/>
      <c r="EO79" s="34"/>
      <c r="EP79" s="34"/>
      <c r="EQ79" s="34"/>
      <c r="ER79" s="34"/>
      <c r="ES79" s="34">
        <v>1631</v>
      </c>
      <c r="ET79" s="34">
        <v>304</v>
      </c>
      <c r="EU79" s="34">
        <v>256</v>
      </c>
      <c r="EV79" s="34"/>
      <c r="EW79" s="34"/>
      <c r="EX79" s="34">
        <v>4</v>
      </c>
      <c r="EY79" s="34"/>
      <c r="EZ79" s="34">
        <v>560</v>
      </c>
      <c r="FA79" s="34"/>
      <c r="FB79" s="34">
        <v>47</v>
      </c>
      <c r="FC79" s="34">
        <v>64</v>
      </c>
      <c r="FD79" s="34">
        <v>-14</v>
      </c>
      <c r="FE79" s="34">
        <v>-2</v>
      </c>
      <c r="FF79" s="34">
        <v>-11</v>
      </c>
      <c r="FG79" s="34"/>
      <c r="FH79" s="34"/>
      <c r="FI79" s="34"/>
      <c r="FJ79" s="34"/>
      <c r="FK79" s="34"/>
      <c r="FL79" s="34"/>
      <c r="FM79" s="34"/>
      <c r="FN79" s="34"/>
      <c r="FO79" s="34"/>
      <c r="FP79" s="34"/>
      <c r="FQ79" s="34"/>
      <c r="FR79" s="34"/>
      <c r="FS79" s="34"/>
      <c r="FT79" s="34"/>
      <c r="FU79" s="34">
        <v>854</v>
      </c>
      <c r="FV79" s="34">
        <v>7</v>
      </c>
      <c r="FW79" s="34"/>
      <c r="FX79" s="34"/>
      <c r="FY79" s="34"/>
      <c r="FZ79" s="34">
        <v>3</v>
      </c>
      <c r="GA79" s="34"/>
      <c r="GB79" s="34">
        <v>7</v>
      </c>
      <c r="GC79" s="34"/>
      <c r="GD79" s="34">
        <v>0</v>
      </c>
      <c r="GE79" s="34">
        <v>0</v>
      </c>
      <c r="GF79" s="34">
        <v>0</v>
      </c>
      <c r="GG79" s="34">
        <v>0</v>
      </c>
      <c r="GH79" s="34">
        <v>0</v>
      </c>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2" t="s">
        <v>494</v>
      </c>
      <c r="MH79" s="198" t="s">
        <v>2389</v>
      </c>
      <c r="MI79" s="32" t="s">
        <v>495</v>
      </c>
    </row>
    <row r="80" spans="1:347" ht="15" customHeight="1">
      <c r="A80" s="146" t="str">
        <f>Table1[[#This Row],[Name]]&amp;Table1[[#This Row],[1. Variable: Geographical area subject to climate change physical risk - acute and chronic events]]</f>
        <v>Coöperatieve Rabobank U.A.Other countries</v>
      </c>
      <c r="B80" s="36" t="s">
        <v>100</v>
      </c>
      <c r="C80" s="58" t="s">
        <v>101</v>
      </c>
      <c r="D80" s="36" t="s">
        <v>172</v>
      </c>
      <c r="E80" s="74">
        <v>44926</v>
      </c>
      <c r="F80" s="33" t="s">
        <v>193</v>
      </c>
      <c r="G80" s="33" t="s">
        <v>191</v>
      </c>
      <c r="H80" s="178" t="s">
        <v>2277</v>
      </c>
      <c r="I80" s="31">
        <v>1742</v>
      </c>
      <c r="J80" s="31">
        <v>232</v>
      </c>
      <c r="K80" s="31">
        <v>66</v>
      </c>
      <c r="L80" s="31">
        <v>5</v>
      </c>
      <c r="M80" s="31">
        <v>0</v>
      </c>
      <c r="N80" s="31">
        <v>4</v>
      </c>
      <c r="O80" s="31"/>
      <c r="P80" s="31">
        <v>304</v>
      </c>
      <c r="Q80" s="31"/>
      <c r="R80" s="31">
        <v>18</v>
      </c>
      <c r="S80" s="31">
        <v>7</v>
      </c>
      <c r="T80" s="31">
        <v>-1</v>
      </c>
      <c r="U80" s="31">
        <v>0</v>
      </c>
      <c r="V80" s="31">
        <v>-1</v>
      </c>
      <c r="W80" s="31">
        <v>139</v>
      </c>
      <c r="X80" s="31">
        <v>2</v>
      </c>
      <c r="Y80" s="31">
        <v>0</v>
      </c>
      <c r="Z80" s="31"/>
      <c r="AA80" s="31"/>
      <c r="AB80" s="31">
        <v>3</v>
      </c>
      <c r="AC80" s="31"/>
      <c r="AD80" s="31">
        <v>2</v>
      </c>
      <c r="AE80" s="31"/>
      <c r="AF80" s="31">
        <v>2</v>
      </c>
      <c r="AG80" s="31"/>
      <c r="AH80" s="31">
        <v>0</v>
      </c>
      <c r="AI80" s="31">
        <v>0</v>
      </c>
      <c r="AJ80" s="31"/>
      <c r="AK80" s="31">
        <v>5912</v>
      </c>
      <c r="AL80" s="31">
        <v>57</v>
      </c>
      <c r="AM80" s="31">
        <v>1</v>
      </c>
      <c r="AN80" s="31">
        <v>0</v>
      </c>
      <c r="AO80" s="31"/>
      <c r="AP80" s="31">
        <v>2</v>
      </c>
      <c r="AQ80" s="31"/>
      <c r="AR80" s="31">
        <v>58</v>
      </c>
      <c r="AS80" s="31"/>
      <c r="AT80" s="31">
        <v>4</v>
      </c>
      <c r="AU80" s="31">
        <v>0</v>
      </c>
      <c r="AV80" s="31">
        <v>0</v>
      </c>
      <c r="AW80" s="31">
        <v>0</v>
      </c>
      <c r="AX80" s="180">
        <v>0</v>
      </c>
      <c r="AY80" s="34">
        <v>1432</v>
      </c>
      <c r="AZ80" s="34">
        <v>0</v>
      </c>
      <c r="BA80" s="34"/>
      <c r="BB80" s="34"/>
      <c r="BC80" s="34"/>
      <c r="BD80" s="34">
        <v>4</v>
      </c>
      <c r="BE80" s="34"/>
      <c r="BF80" s="34">
        <v>0</v>
      </c>
      <c r="BG80" s="34"/>
      <c r="BH80" s="34"/>
      <c r="BI80" s="34"/>
      <c r="BJ80" s="34">
        <v>0</v>
      </c>
      <c r="BK80" s="34"/>
      <c r="BL80" s="34"/>
      <c r="BM80" s="34">
        <v>44</v>
      </c>
      <c r="BN80" s="34">
        <v>3</v>
      </c>
      <c r="BO80" s="34">
        <v>0</v>
      </c>
      <c r="BP80" s="34"/>
      <c r="BQ80" s="34"/>
      <c r="BR80" s="34">
        <v>3</v>
      </c>
      <c r="BS80" s="34"/>
      <c r="BT80" s="34">
        <v>3</v>
      </c>
      <c r="BU80" s="34"/>
      <c r="BV80" s="34">
        <v>0</v>
      </c>
      <c r="BW80" s="34">
        <v>0</v>
      </c>
      <c r="BX80" s="34">
        <v>0</v>
      </c>
      <c r="BY80" s="34">
        <v>0</v>
      </c>
      <c r="BZ80" s="34">
        <v>0</v>
      </c>
      <c r="CA80" s="34">
        <v>406</v>
      </c>
      <c r="CB80" s="34">
        <v>38</v>
      </c>
      <c r="CC80" s="34">
        <v>1</v>
      </c>
      <c r="CD80" s="34"/>
      <c r="CE80" s="34"/>
      <c r="CF80" s="34">
        <v>3</v>
      </c>
      <c r="CG80" s="34"/>
      <c r="CH80" s="34">
        <v>39</v>
      </c>
      <c r="CI80" s="34"/>
      <c r="CJ80" s="34">
        <v>11</v>
      </c>
      <c r="CK80" s="34">
        <v>0</v>
      </c>
      <c r="CL80" s="34">
        <v>0</v>
      </c>
      <c r="CM80" s="34">
        <v>0</v>
      </c>
      <c r="CN80" s="34">
        <v>0</v>
      </c>
      <c r="CO80" s="34">
        <v>3742</v>
      </c>
      <c r="CP80" s="34">
        <v>98</v>
      </c>
      <c r="CQ80" s="34">
        <v>1</v>
      </c>
      <c r="CR80" s="34"/>
      <c r="CS80" s="34"/>
      <c r="CT80" s="34">
        <v>2</v>
      </c>
      <c r="CU80" s="34"/>
      <c r="CV80" s="34">
        <v>99</v>
      </c>
      <c r="CW80" s="34"/>
      <c r="CX80" s="34">
        <v>7</v>
      </c>
      <c r="CY80" s="34"/>
      <c r="CZ80" s="34">
        <v>0</v>
      </c>
      <c r="DA80" s="34">
        <v>0</v>
      </c>
      <c r="DB80" s="34"/>
      <c r="DC80" s="34">
        <v>312</v>
      </c>
      <c r="DD80" s="34">
        <v>12</v>
      </c>
      <c r="DE80" s="34">
        <v>2</v>
      </c>
      <c r="DF80" s="34"/>
      <c r="DG80" s="34"/>
      <c r="DH80" s="34">
        <v>4</v>
      </c>
      <c r="DI80" s="34"/>
      <c r="DJ80" s="34">
        <v>15</v>
      </c>
      <c r="DK80" s="34"/>
      <c r="DL80" s="34">
        <v>9</v>
      </c>
      <c r="DM80" s="34">
        <v>0</v>
      </c>
      <c r="DN80" s="34">
        <v>0</v>
      </c>
      <c r="DO80" s="34">
        <v>0</v>
      </c>
      <c r="DP80" s="34">
        <v>0</v>
      </c>
      <c r="DQ80" s="34">
        <v>59</v>
      </c>
      <c r="DR80" s="34">
        <v>1</v>
      </c>
      <c r="DS80" s="34">
        <v>0</v>
      </c>
      <c r="DT80" s="34"/>
      <c r="DU80" s="34"/>
      <c r="DV80" s="34">
        <v>3</v>
      </c>
      <c r="DW80" s="34"/>
      <c r="DX80" s="34">
        <v>1</v>
      </c>
      <c r="DY80" s="34"/>
      <c r="DZ80" s="34">
        <v>0</v>
      </c>
      <c r="EA80" s="34"/>
      <c r="EB80" s="34">
        <v>0</v>
      </c>
      <c r="EC80" s="34">
        <v>0</v>
      </c>
      <c r="ED80" s="34"/>
      <c r="EE80" s="34">
        <v>2</v>
      </c>
      <c r="EF80" s="34"/>
      <c r="EG80" s="34"/>
      <c r="EH80" s="34"/>
      <c r="EI80" s="34"/>
      <c r="EJ80" s="34"/>
      <c r="EK80" s="34"/>
      <c r="EL80" s="34"/>
      <c r="EM80" s="34"/>
      <c r="EN80" s="34"/>
      <c r="EO80" s="34"/>
      <c r="EP80" s="34"/>
      <c r="EQ80" s="34"/>
      <c r="ER80" s="34"/>
      <c r="ES80" s="34">
        <v>635</v>
      </c>
      <c r="ET80" s="34">
        <v>4</v>
      </c>
      <c r="EU80" s="34">
        <v>8</v>
      </c>
      <c r="EV80" s="34">
        <v>4</v>
      </c>
      <c r="EW80" s="34">
        <v>0</v>
      </c>
      <c r="EX80" s="34">
        <v>9</v>
      </c>
      <c r="EY80" s="34"/>
      <c r="EZ80" s="34">
        <v>16</v>
      </c>
      <c r="FA80" s="34"/>
      <c r="FB80" s="34">
        <v>3</v>
      </c>
      <c r="FC80" s="34">
        <v>6</v>
      </c>
      <c r="FD80" s="34">
        <v>-1</v>
      </c>
      <c r="FE80" s="34">
        <v>0</v>
      </c>
      <c r="FF80" s="34">
        <v>-1</v>
      </c>
      <c r="FG80" s="34"/>
      <c r="FH80" s="34"/>
      <c r="FI80" s="34"/>
      <c r="FJ80" s="34"/>
      <c r="FK80" s="34"/>
      <c r="FL80" s="34"/>
      <c r="FM80" s="34"/>
      <c r="FN80" s="34"/>
      <c r="FO80" s="34"/>
      <c r="FP80" s="34"/>
      <c r="FQ80" s="34"/>
      <c r="FR80" s="34"/>
      <c r="FS80" s="34"/>
      <c r="FT80" s="34"/>
      <c r="FU80" s="34">
        <v>1646</v>
      </c>
      <c r="FV80" s="34">
        <v>67</v>
      </c>
      <c r="FW80" s="34">
        <v>10</v>
      </c>
      <c r="FX80" s="34">
        <v>0</v>
      </c>
      <c r="FY80" s="34"/>
      <c r="FZ80" s="34">
        <v>3</v>
      </c>
      <c r="GA80" s="34"/>
      <c r="GB80" s="34">
        <v>76</v>
      </c>
      <c r="GC80" s="34"/>
      <c r="GD80" s="34">
        <v>11</v>
      </c>
      <c r="GE80" s="34">
        <v>1</v>
      </c>
      <c r="GF80" s="34">
        <v>-1</v>
      </c>
      <c r="GG80" s="34">
        <v>0</v>
      </c>
      <c r="GH80" s="34">
        <v>0</v>
      </c>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2" t="s">
        <v>494</v>
      </c>
      <c r="MH80" s="198" t="s">
        <v>2389</v>
      </c>
      <c r="MI80" s="32" t="s">
        <v>495</v>
      </c>
    </row>
    <row r="81" spans="1:348" ht="15" customHeight="1">
      <c r="A81" s="146" t="str">
        <f>Table1[[#This Row],[Name]]&amp;Table1[[#This Row],[1. Variable: Geographical area subject to climate change physical risk - acute and chronic events]]</f>
        <v>CREDITO EMILIANO HOLDING SOCIETA' PER AZIONIItaly</v>
      </c>
      <c r="B81" s="75" t="s">
        <v>78</v>
      </c>
      <c r="C81" s="60" t="s">
        <v>253</v>
      </c>
      <c r="D81" s="36" t="s">
        <v>170</v>
      </c>
      <c r="E81" s="74">
        <v>44926</v>
      </c>
      <c r="F81" s="33" t="s">
        <v>193</v>
      </c>
      <c r="G81" s="33" t="s">
        <v>191</v>
      </c>
      <c r="H81" s="178" t="s">
        <v>2252</v>
      </c>
      <c r="I81" s="31">
        <v>406</v>
      </c>
      <c r="J81" s="31">
        <v>81</v>
      </c>
      <c r="K81" s="31">
        <v>17</v>
      </c>
      <c r="L81" s="31">
        <v>2</v>
      </c>
      <c r="M81" s="31">
        <v>2</v>
      </c>
      <c r="N81" s="31">
        <v>3</v>
      </c>
      <c r="O81" s="31">
        <v>28</v>
      </c>
      <c r="P81" s="31">
        <v>58</v>
      </c>
      <c r="Q81" s="31">
        <v>16</v>
      </c>
      <c r="R81" s="31">
        <v>4</v>
      </c>
      <c r="S81" s="31">
        <v>2</v>
      </c>
      <c r="T81" s="31">
        <v>-1</v>
      </c>
      <c r="U81" s="31"/>
      <c r="V81" s="31">
        <v>-1</v>
      </c>
      <c r="W81" s="31">
        <v>38</v>
      </c>
      <c r="X81" s="31">
        <v>9</v>
      </c>
      <c r="Y81" s="31"/>
      <c r="Z81" s="31"/>
      <c r="AA81" s="31"/>
      <c r="AB81" s="31">
        <v>2</v>
      </c>
      <c r="AC81" s="31">
        <v>5</v>
      </c>
      <c r="AD81" s="31">
        <v>4</v>
      </c>
      <c r="AE81" s="31"/>
      <c r="AF81" s="31"/>
      <c r="AG81" s="31"/>
      <c r="AH81" s="31"/>
      <c r="AI81" s="31"/>
      <c r="AJ81" s="31"/>
      <c r="AK81" s="31">
        <v>8073</v>
      </c>
      <c r="AL81" s="31">
        <v>1556</v>
      </c>
      <c r="AM81" s="31">
        <v>89</v>
      </c>
      <c r="AN81" s="31">
        <v>29</v>
      </c>
      <c r="AO81" s="31"/>
      <c r="AP81" s="31">
        <v>2</v>
      </c>
      <c r="AQ81" s="31">
        <v>132</v>
      </c>
      <c r="AR81" s="31">
        <v>1452</v>
      </c>
      <c r="AS81" s="31">
        <v>89</v>
      </c>
      <c r="AT81" s="31">
        <v>66</v>
      </c>
      <c r="AU81" s="31">
        <v>11</v>
      </c>
      <c r="AV81" s="31">
        <v>-9</v>
      </c>
      <c r="AW81" s="31">
        <v>-1</v>
      </c>
      <c r="AX81" s="180">
        <v>-6</v>
      </c>
      <c r="AY81" s="34">
        <v>181</v>
      </c>
      <c r="AZ81" s="34">
        <v>9</v>
      </c>
      <c r="BA81" s="34">
        <v>2</v>
      </c>
      <c r="BB81" s="34"/>
      <c r="BC81" s="34"/>
      <c r="BD81" s="34">
        <v>2</v>
      </c>
      <c r="BE81" s="34">
        <v>6</v>
      </c>
      <c r="BF81" s="34">
        <v>4</v>
      </c>
      <c r="BG81" s="34">
        <v>2</v>
      </c>
      <c r="BH81" s="34"/>
      <c r="BI81" s="34"/>
      <c r="BJ81" s="34"/>
      <c r="BK81" s="34"/>
      <c r="BL81" s="34"/>
      <c r="BM81" s="34">
        <v>325</v>
      </c>
      <c r="BN81" s="34">
        <v>25</v>
      </c>
      <c r="BO81" s="34">
        <v>2</v>
      </c>
      <c r="BP81" s="34"/>
      <c r="BQ81" s="34"/>
      <c r="BR81" s="34">
        <v>3</v>
      </c>
      <c r="BS81" s="34">
        <v>12</v>
      </c>
      <c r="BT81" s="34">
        <v>12</v>
      </c>
      <c r="BU81" s="34">
        <v>2</v>
      </c>
      <c r="BV81" s="34">
        <v>1</v>
      </c>
      <c r="BW81" s="34"/>
      <c r="BX81" s="34"/>
      <c r="BY81" s="34"/>
      <c r="BZ81" s="34"/>
      <c r="CA81" s="34">
        <v>713</v>
      </c>
      <c r="CB81" s="34">
        <v>99</v>
      </c>
      <c r="CC81" s="34">
        <v>12</v>
      </c>
      <c r="CD81" s="34">
        <v>13</v>
      </c>
      <c r="CE81" s="34"/>
      <c r="CF81" s="34">
        <v>4</v>
      </c>
      <c r="CG81" s="34">
        <v>24</v>
      </c>
      <c r="CH81" s="34">
        <v>87</v>
      </c>
      <c r="CI81" s="34">
        <v>14</v>
      </c>
      <c r="CJ81" s="34">
        <v>7</v>
      </c>
      <c r="CK81" s="34">
        <v>6</v>
      </c>
      <c r="CL81" s="34">
        <v>-4</v>
      </c>
      <c r="CM81" s="34"/>
      <c r="CN81" s="34">
        <v>-4</v>
      </c>
      <c r="CO81" s="34">
        <v>4179</v>
      </c>
      <c r="CP81" s="34">
        <v>837</v>
      </c>
      <c r="CQ81" s="34">
        <v>81</v>
      </c>
      <c r="CR81" s="34">
        <v>29</v>
      </c>
      <c r="CS81" s="34"/>
      <c r="CT81" s="34">
        <v>2</v>
      </c>
      <c r="CU81" s="34">
        <v>169</v>
      </c>
      <c r="CV81" s="34">
        <v>688</v>
      </c>
      <c r="CW81" s="34">
        <v>91</v>
      </c>
      <c r="CX81" s="34">
        <v>32</v>
      </c>
      <c r="CY81" s="34">
        <v>20</v>
      </c>
      <c r="CZ81" s="34">
        <v>-12</v>
      </c>
      <c r="DA81" s="34"/>
      <c r="DB81" s="34">
        <v>-10</v>
      </c>
      <c r="DC81" s="34">
        <v>466</v>
      </c>
      <c r="DD81" s="34">
        <v>68</v>
      </c>
      <c r="DE81" s="34">
        <v>3</v>
      </c>
      <c r="DF81" s="34">
        <v>3</v>
      </c>
      <c r="DG81" s="34">
        <v>1</v>
      </c>
      <c r="DH81" s="34">
        <v>3</v>
      </c>
      <c r="DI81" s="34">
        <v>13</v>
      </c>
      <c r="DJ81" s="34">
        <v>53</v>
      </c>
      <c r="DK81" s="34">
        <v>8</v>
      </c>
      <c r="DL81" s="34">
        <v>6</v>
      </c>
      <c r="DM81" s="34"/>
      <c r="DN81" s="34"/>
      <c r="DO81" s="34"/>
      <c r="DP81" s="34"/>
      <c r="DQ81" s="34">
        <v>1351</v>
      </c>
      <c r="DR81" s="34">
        <v>139</v>
      </c>
      <c r="DS81" s="34">
        <v>164</v>
      </c>
      <c r="DT81" s="34">
        <v>60</v>
      </c>
      <c r="DU81" s="34"/>
      <c r="DV81" s="34">
        <v>6</v>
      </c>
      <c r="DW81" s="34">
        <v>81</v>
      </c>
      <c r="DX81" s="34">
        <v>165</v>
      </c>
      <c r="DY81" s="34">
        <v>117</v>
      </c>
      <c r="DZ81" s="34">
        <v>32</v>
      </c>
      <c r="EA81" s="34">
        <v>14</v>
      </c>
      <c r="EB81" s="34">
        <v>-6</v>
      </c>
      <c r="EC81" s="34">
        <v>-1</v>
      </c>
      <c r="ED81" s="34">
        <v>-5</v>
      </c>
      <c r="EE81" s="34">
        <v>10661</v>
      </c>
      <c r="EF81" s="34">
        <v>63</v>
      </c>
      <c r="EG81" s="34">
        <v>182</v>
      </c>
      <c r="EH81" s="34">
        <v>661</v>
      </c>
      <c r="EI81" s="34">
        <v>264</v>
      </c>
      <c r="EJ81" s="34">
        <v>16</v>
      </c>
      <c r="EK81" s="34">
        <v>121</v>
      </c>
      <c r="EL81" s="34">
        <v>1001</v>
      </c>
      <c r="EM81" s="34">
        <v>47</v>
      </c>
      <c r="EN81" s="34">
        <v>107</v>
      </c>
      <c r="EO81" s="34">
        <v>32</v>
      </c>
      <c r="EP81" s="34">
        <v>-16</v>
      </c>
      <c r="EQ81" s="34">
        <v>-3</v>
      </c>
      <c r="ER81" s="34">
        <v>-12</v>
      </c>
      <c r="ES81" s="34">
        <v>1002</v>
      </c>
      <c r="ET81" s="34">
        <v>68</v>
      </c>
      <c r="EU81" s="34">
        <v>144</v>
      </c>
      <c r="EV81" s="34">
        <v>64</v>
      </c>
      <c r="EW81" s="34">
        <v>3</v>
      </c>
      <c r="EX81" s="34">
        <v>8</v>
      </c>
      <c r="EY81" s="34">
        <v>51</v>
      </c>
      <c r="EZ81" s="34">
        <v>146</v>
      </c>
      <c r="FA81" s="34">
        <v>83</v>
      </c>
      <c r="FB81" s="34">
        <v>49</v>
      </c>
      <c r="FC81" s="34">
        <v>19</v>
      </c>
      <c r="FD81" s="34">
        <v>-10</v>
      </c>
      <c r="FE81" s="34">
        <v>-1</v>
      </c>
      <c r="FF81" s="34">
        <v>-8</v>
      </c>
      <c r="FG81" s="34"/>
      <c r="FH81" s="34"/>
      <c r="FI81" s="34"/>
      <c r="FJ81" s="34"/>
      <c r="FK81" s="34"/>
      <c r="FL81" s="34"/>
      <c r="FM81" s="34"/>
      <c r="FN81" s="34"/>
      <c r="FO81" s="34"/>
      <c r="FP81" s="34"/>
      <c r="FQ81" s="34"/>
      <c r="FR81" s="34"/>
      <c r="FS81" s="34"/>
      <c r="FT81" s="34"/>
      <c r="FU81" s="34">
        <v>2524</v>
      </c>
      <c r="FV81" s="34">
        <v>273</v>
      </c>
      <c r="FW81" s="34">
        <v>80</v>
      </c>
      <c r="FX81" s="34">
        <v>32</v>
      </c>
      <c r="FY81" s="34">
        <v>1</v>
      </c>
      <c r="FZ81" s="34">
        <v>4</v>
      </c>
      <c r="GA81" s="34">
        <v>88</v>
      </c>
      <c r="GB81" s="34">
        <v>176</v>
      </c>
      <c r="GC81" s="34">
        <v>124</v>
      </c>
      <c r="GD81" s="34">
        <v>43</v>
      </c>
      <c r="GE81" s="34">
        <v>11</v>
      </c>
      <c r="GF81" s="34">
        <v>-6</v>
      </c>
      <c r="GG81" s="34"/>
      <c r="GH81" s="34">
        <v>-5</v>
      </c>
      <c r="GI81" s="34">
        <v>251</v>
      </c>
      <c r="GJ81" s="34">
        <v>33</v>
      </c>
      <c r="GK81" s="34">
        <v>23</v>
      </c>
      <c r="GL81" s="34">
        <v>8</v>
      </c>
      <c r="GM81" s="34"/>
      <c r="GN81" s="34">
        <v>5</v>
      </c>
      <c r="GO81" s="34">
        <v>18</v>
      </c>
      <c r="GP81" s="34">
        <v>40</v>
      </c>
      <c r="GQ81" s="34">
        <v>6</v>
      </c>
      <c r="GR81" s="34">
        <v>14</v>
      </c>
      <c r="GS81" s="34">
        <v>5</v>
      </c>
      <c r="GT81" s="34">
        <v>-2</v>
      </c>
      <c r="GU81" s="34"/>
      <c r="GV81" s="34">
        <v>-2</v>
      </c>
      <c r="GW81" s="34">
        <v>270</v>
      </c>
      <c r="GX81" s="34">
        <v>35</v>
      </c>
      <c r="GY81" s="34">
        <v>5</v>
      </c>
      <c r="GZ81" s="34">
        <v>2</v>
      </c>
      <c r="HA81" s="34"/>
      <c r="HB81" s="34">
        <v>3</v>
      </c>
      <c r="HC81" s="34">
        <v>12</v>
      </c>
      <c r="HD81" s="34">
        <v>18</v>
      </c>
      <c r="HE81" s="34">
        <v>13</v>
      </c>
      <c r="HF81" s="34">
        <v>4</v>
      </c>
      <c r="HG81" s="34">
        <v>1</v>
      </c>
      <c r="HH81" s="34">
        <v>-1</v>
      </c>
      <c r="HI81" s="34"/>
      <c r="HJ81" s="34"/>
      <c r="HK81" s="34">
        <v>85</v>
      </c>
      <c r="HL81" s="34">
        <v>7</v>
      </c>
      <c r="HM81" s="34">
        <v>5</v>
      </c>
      <c r="HN81" s="34"/>
      <c r="HO81" s="34"/>
      <c r="HP81" s="34">
        <v>5</v>
      </c>
      <c r="HQ81" s="34">
        <v>4</v>
      </c>
      <c r="HR81" s="34">
        <v>7</v>
      </c>
      <c r="HS81" s="34">
        <v>1</v>
      </c>
      <c r="HT81" s="34">
        <v>1</v>
      </c>
      <c r="HU81" s="34"/>
      <c r="HV81" s="34"/>
      <c r="HW81" s="34"/>
      <c r="HX81" s="34"/>
      <c r="HY81" s="34">
        <v>571</v>
      </c>
      <c r="HZ81" s="34">
        <v>78</v>
      </c>
      <c r="IA81" s="34">
        <v>17</v>
      </c>
      <c r="IB81" s="34">
        <v>13</v>
      </c>
      <c r="IC81" s="34">
        <v>1</v>
      </c>
      <c r="ID81" s="34">
        <v>5</v>
      </c>
      <c r="IE81" s="34">
        <v>17</v>
      </c>
      <c r="IF81" s="34">
        <v>37</v>
      </c>
      <c r="IG81" s="34">
        <v>54</v>
      </c>
      <c r="IH81" s="34">
        <v>11</v>
      </c>
      <c r="II81" s="34">
        <v>3</v>
      </c>
      <c r="IJ81" s="34">
        <v>-2</v>
      </c>
      <c r="IK81" s="34"/>
      <c r="IL81" s="34">
        <v>-2</v>
      </c>
      <c r="IM81" s="34">
        <v>339</v>
      </c>
      <c r="IN81" s="34">
        <v>53</v>
      </c>
      <c r="IO81" s="34">
        <v>8</v>
      </c>
      <c r="IP81" s="34">
        <v>3</v>
      </c>
      <c r="IQ81" s="34"/>
      <c r="IR81" s="34">
        <v>4</v>
      </c>
      <c r="IS81" s="34">
        <v>18</v>
      </c>
      <c r="IT81" s="34">
        <v>30</v>
      </c>
      <c r="IU81" s="34">
        <v>15</v>
      </c>
      <c r="IV81" s="34">
        <v>7</v>
      </c>
      <c r="IW81" s="34">
        <v>1</v>
      </c>
      <c r="IX81" s="34">
        <v>-1</v>
      </c>
      <c r="IY81" s="34"/>
      <c r="IZ81" s="34">
        <v>-1</v>
      </c>
      <c r="JA81" s="34"/>
      <c r="JB81" s="34"/>
      <c r="JC81" s="34"/>
      <c r="JD81" s="34"/>
      <c r="JE81" s="34"/>
      <c r="JF81" s="34"/>
      <c r="JG81" s="34"/>
      <c r="JH81" s="34"/>
      <c r="JI81" s="34"/>
      <c r="JJ81" s="34"/>
      <c r="JK81" s="34"/>
      <c r="JL81" s="34"/>
      <c r="JM81" s="34"/>
      <c r="JN81" s="34"/>
      <c r="JO81" s="34">
        <v>20</v>
      </c>
      <c r="JP81" s="34">
        <v>2</v>
      </c>
      <c r="JQ81" s="34">
        <v>2</v>
      </c>
      <c r="JR81" s="34">
        <v>2</v>
      </c>
      <c r="JS81" s="34"/>
      <c r="JT81" s="34">
        <v>7</v>
      </c>
      <c r="JU81" s="34">
        <v>1</v>
      </c>
      <c r="JV81" s="34">
        <v>3</v>
      </c>
      <c r="JW81" s="34">
        <v>2</v>
      </c>
      <c r="JX81" s="34">
        <v>1</v>
      </c>
      <c r="JY81" s="34"/>
      <c r="JZ81" s="34"/>
      <c r="KA81" s="34"/>
      <c r="KB81" s="34"/>
      <c r="KC81" s="34">
        <v>163</v>
      </c>
      <c r="KD81" s="34">
        <v>46</v>
      </c>
      <c r="KE81" s="34">
        <v>13</v>
      </c>
      <c r="KF81" s="34">
        <v>3</v>
      </c>
      <c r="KG81" s="34"/>
      <c r="KH81" s="34">
        <v>4</v>
      </c>
      <c r="KI81" s="34">
        <v>11</v>
      </c>
      <c r="KJ81" s="34">
        <v>26</v>
      </c>
      <c r="KK81" s="34">
        <v>25</v>
      </c>
      <c r="KL81" s="34">
        <v>2</v>
      </c>
      <c r="KM81" s="34">
        <v>1</v>
      </c>
      <c r="KN81" s="34"/>
      <c r="KO81" s="34"/>
      <c r="KP81" s="34"/>
      <c r="KQ81" s="34">
        <v>26</v>
      </c>
      <c r="KR81" s="34">
        <v>8</v>
      </c>
      <c r="KS81" s="34">
        <v>2</v>
      </c>
      <c r="KT81" s="34"/>
      <c r="KU81" s="34"/>
      <c r="KV81" s="34">
        <v>4</v>
      </c>
      <c r="KW81" s="34">
        <v>2</v>
      </c>
      <c r="KX81" s="34">
        <v>6</v>
      </c>
      <c r="KY81" s="34">
        <v>3</v>
      </c>
      <c r="KZ81" s="34">
        <v>2</v>
      </c>
      <c r="LA81" s="34"/>
      <c r="LB81" s="34"/>
      <c r="LC81" s="34"/>
      <c r="LD81" s="34"/>
      <c r="LE81" s="34">
        <v>799</v>
      </c>
      <c r="LF81" s="34">
        <v>11</v>
      </c>
      <c r="LG81" s="34">
        <v>5</v>
      </c>
      <c r="LH81" s="34">
        <v>1</v>
      </c>
      <c r="LI81" s="34"/>
      <c r="LJ81" s="34">
        <v>5</v>
      </c>
      <c r="LK81" s="34">
        <v>5</v>
      </c>
      <c r="LL81" s="34">
        <v>8</v>
      </c>
      <c r="LM81" s="34">
        <v>5</v>
      </c>
      <c r="LN81" s="34">
        <v>1</v>
      </c>
      <c r="LO81" s="34"/>
      <c r="LP81" s="34"/>
      <c r="LQ81" s="34"/>
      <c r="LR81" s="34"/>
      <c r="LS81" s="34"/>
      <c r="LT81" s="34"/>
      <c r="LU81" s="34"/>
      <c r="LV81" s="34"/>
      <c r="LW81" s="34"/>
      <c r="LX81" s="34"/>
      <c r="LY81" s="34"/>
      <c r="LZ81" s="34"/>
      <c r="MA81" s="34"/>
      <c r="MB81" s="34"/>
      <c r="MC81" s="34"/>
      <c r="MD81" s="34"/>
      <c r="ME81" s="34"/>
      <c r="MF81" s="34"/>
      <c r="MG81" s="32" t="s">
        <v>2323</v>
      </c>
      <c r="MH81" s="198" t="s">
        <v>2389</v>
      </c>
      <c r="MI81" s="32" t="s">
        <v>201</v>
      </c>
    </row>
    <row r="82" spans="1:348" ht="15" customHeight="1">
      <c r="A82" s="146" t="str">
        <f>Table1[[#This Row],[Name]]&amp;Table1[[#This Row],[1. Variable: Geographical area subject to climate change physical risk - acute and chronic events]]</f>
        <v>CREDITO EMILIANO HOLDING SOCIETA' PER AZIONIRest of the World</v>
      </c>
      <c r="B82" s="36" t="s">
        <v>78</v>
      </c>
      <c r="C82" s="58" t="s">
        <v>253</v>
      </c>
      <c r="D82" s="36" t="s">
        <v>170</v>
      </c>
      <c r="E82" s="74">
        <v>44926</v>
      </c>
      <c r="F82" s="33" t="s">
        <v>193</v>
      </c>
      <c r="G82" s="33" t="s">
        <v>191</v>
      </c>
      <c r="H82" s="178" t="s">
        <v>2254</v>
      </c>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180"/>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v>2</v>
      </c>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v>10</v>
      </c>
      <c r="EF82" s="34"/>
      <c r="EG82" s="34">
        <v>1</v>
      </c>
      <c r="EH82" s="34">
        <v>1</v>
      </c>
      <c r="EI82" s="34"/>
      <c r="EJ82" s="34">
        <v>10</v>
      </c>
      <c r="EK82" s="34"/>
      <c r="EL82" s="34">
        <v>1</v>
      </c>
      <c r="EM82" s="34"/>
      <c r="EN82" s="34"/>
      <c r="EO82" s="34"/>
      <c r="EP82" s="34"/>
      <c r="EQ82" s="34"/>
      <c r="ER82" s="34"/>
      <c r="ES82" s="34">
        <v>1</v>
      </c>
      <c r="ET82" s="34"/>
      <c r="EU82" s="34"/>
      <c r="EV82" s="34"/>
      <c r="EW82" s="34"/>
      <c r="EX82" s="34">
        <v>9</v>
      </c>
      <c r="EY82" s="34"/>
      <c r="EZ82" s="34"/>
      <c r="FA82" s="34"/>
      <c r="FB82" s="34"/>
      <c r="FC82" s="34"/>
      <c r="FD82" s="34"/>
      <c r="FE82" s="34"/>
      <c r="FF82" s="34"/>
      <c r="FG82" s="34"/>
      <c r="FH82" s="34"/>
      <c r="FI82" s="34"/>
      <c r="FJ82" s="34"/>
      <c r="FK82" s="34"/>
      <c r="FL82" s="34"/>
      <c r="FM82" s="34"/>
      <c r="FN82" s="34"/>
      <c r="FO82" s="34"/>
      <c r="FP82" s="34"/>
      <c r="FQ82" s="34"/>
      <c r="FR82" s="34"/>
      <c r="FS82" s="34"/>
      <c r="FT82" s="34"/>
      <c r="FU82" s="34">
        <v>149</v>
      </c>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v>149</v>
      </c>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2" t="s">
        <v>2323</v>
      </c>
      <c r="MH82" s="198" t="s">
        <v>2389</v>
      </c>
      <c r="MI82" s="32" t="s">
        <v>201</v>
      </c>
    </row>
    <row r="83" spans="1:348" ht="15" customHeight="1">
      <c r="A83" s="146" t="str">
        <f>Table1[[#This Row],[Name]]&amp;Table1[[#This Row],[1. Variable: Geographical area subject to climate change physical risk - acute and chronic events]]</f>
        <v>CRELANTotal</v>
      </c>
      <c r="B83" s="76" t="s">
        <v>329</v>
      </c>
      <c r="C83" s="65" t="s">
        <v>330</v>
      </c>
      <c r="D83" s="76" t="s">
        <v>165</v>
      </c>
      <c r="E83" s="74">
        <v>44926</v>
      </c>
      <c r="F83" s="33" t="s">
        <v>193</v>
      </c>
      <c r="G83" s="33" t="s">
        <v>191</v>
      </c>
      <c r="H83" s="178" t="s">
        <v>360</v>
      </c>
      <c r="I83" s="31">
        <v>745.79</v>
      </c>
      <c r="J83" s="31">
        <v>109.15</v>
      </c>
      <c r="K83" s="31">
        <v>134.87</v>
      </c>
      <c r="L83" s="31">
        <v>158.88999999999999</v>
      </c>
      <c r="M83" s="31">
        <v>4.34</v>
      </c>
      <c r="N83" s="31">
        <v>9.1300000000000008</v>
      </c>
      <c r="O83" s="31">
        <v>214</v>
      </c>
      <c r="P83" s="31">
        <v>186.78</v>
      </c>
      <c r="Q83" s="31">
        <v>6.47</v>
      </c>
      <c r="R83" s="31">
        <v>42.67</v>
      </c>
      <c r="S83" s="31">
        <v>25.2</v>
      </c>
      <c r="T83" s="31">
        <v>-8.7100000000000009</v>
      </c>
      <c r="U83" s="31">
        <v>-0.32</v>
      </c>
      <c r="V83" s="31">
        <v>-8.23</v>
      </c>
      <c r="W83" s="31">
        <v>1.21</v>
      </c>
      <c r="X83" s="31">
        <v>1.21</v>
      </c>
      <c r="Y83" s="31">
        <v>0</v>
      </c>
      <c r="Z83" s="31">
        <v>0</v>
      </c>
      <c r="AA83" s="31">
        <v>0</v>
      </c>
      <c r="AB83" s="31">
        <v>3.2</v>
      </c>
      <c r="AC83" s="31">
        <v>0</v>
      </c>
      <c r="AD83" s="31">
        <v>0</v>
      </c>
      <c r="AE83" s="31">
        <v>1.21</v>
      </c>
      <c r="AF83" s="31">
        <v>0</v>
      </c>
      <c r="AG83" s="31">
        <v>0</v>
      </c>
      <c r="AH83" s="31">
        <v>0</v>
      </c>
      <c r="AI83" s="31">
        <v>0</v>
      </c>
      <c r="AJ83" s="31">
        <v>0</v>
      </c>
      <c r="AK83" s="31">
        <v>205.33</v>
      </c>
      <c r="AL83" s="31">
        <v>62.12</v>
      </c>
      <c r="AM83" s="31">
        <v>56.35</v>
      </c>
      <c r="AN83" s="31">
        <v>86.08</v>
      </c>
      <c r="AO83" s="31">
        <v>0.78</v>
      </c>
      <c r="AP83" s="31">
        <v>9.8800000000000008</v>
      </c>
      <c r="AQ83" s="31">
        <v>0</v>
      </c>
      <c r="AR83" s="31">
        <v>0</v>
      </c>
      <c r="AS83" s="31">
        <v>205.33</v>
      </c>
      <c r="AT83" s="31">
        <v>16.28</v>
      </c>
      <c r="AU83" s="31">
        <v>2.2599999999999998</v>
      </c>
      <c r="AV83" s="31">
        <v>-1.1499999999999999</v>
      </c>
      <c r="AW83" s="31">
        <v>-0.18</v>
      </c>
      <c r="AX83" s="180">
        <v>-0.81</v>
      </c>
      <c r="AY83" s="34">
        <v>11.12</v>
      </c>
      <c r="AZ83" s="34">
        <v>7.07</v>
      </c>
      <c r="BA83" s="34">
        <v>1.54</v>
      </c>
      <c r="BB83" s="34">
        <v>2.52</v>
      </c>
      <c r="BC83" s="34">
        <v>0</v>
      </c>
      <c r="BD83" s="34">
        <v>5.54</v>
      </c>
      <c r="BE83" s="34">
        <v>0</v>
      </c>
      <c r="BF83" s="34">
        <v>0</v>
      </c>
      <c r="BG83" s="34">
        <v>11.12</v>
      </c>
      <c r="BH83" s="34">
        <v>2.31</v>
      </c>
      <c r="BI83" s="34">
        <v>0.21</v>
      </c>
      <c r="BJ83" s="34">
        <v>-0.24</v>
      </c>
      <c r="BK83" s="34">
        <v>-0.02</v>
      </c>
      <c r="BL83" s="34">
        <v>-0.21</v>
      </c>
      <c r="BM83" s="34">
        <v>12.12</v>
      </c>
      <c r="BN83" s="34">
        <v>4.45</v>
      </c>
      <c r="BO83" s="34">
        <v>2.06</v>
      </c>
      <c r="BP83" s="34">
        <v>5.61</v>
      </c>
      <c r="BQ83" s="34">
        <v>0</v>
      </c>
      <c r="BR83" s="34">
        <v>10.52</v>
      </c>
      <c r="BS83" s="34">
        <v>0</v>
      </c>
      <c r="BT83" s="34">
        <v>0</v>
      </c>
      <c r="BU83" s="34">
        <v>12.12</v>
      </c>
      <c r="BV83" s="34">
        <v>0.08</v>
      </c>
      <c r="BW83" s="34">
        <v>0.62</v>
      </c>
      <c r="BX83" s="34">
        <v>-0.05</v>
      </c>
      <c r="BY83" s="34">
        <v>0</v>
      </c>
      <c r="BZ83" s="34">
        <v>-0.04</v>
      </c>
      <c r="CA83" s="34">
        <v>581.14</v>
      </c>
      <c r="CB83" s="34">
        <v>194.09</v>
      </c>
      <c r="CC83" s="34">
        <v>103.9</v>
      </c>
      <c r="CD83" s="34">
        <v>280.45999999999998</v>
      </c>
      <c r="CE83" s="34">
        <v>2.69</v>
      </c>
      <c r="CF83" s="34">
        <v>10.86</v>
      </c>
      <c r="CG83" s="34">
        <v>0</v>
      </c>
      <c r="CH83" s="34">
        <v>0</v>
      </c>
      <c r="CI83" s="34">
        <v>581.14</v>
      </c>
      <c r="CJ83" s="34">
        <v>46.04</v>
      </c>
      <c r="CK83" s="34">
        <v>6.94</v>
      </c>
      <c r="CL83" s="34">
        <v>-3.26</v>
      </c>
      <c r="CM83" s="34">
        <v>-0.65</v>
      </c>
      <c r="CN83" s="34">
        <v>-2.1800000000000002</v>
      </c>
      <c r="CO83" s="34">
        <v>569.11</v>
      </c>
      <c r="CP83" s="34">
        <v>162.77000000000001</v>
      </c>
      <c r="CQ83" s="34">
        <v>150.08000000000001</v>
      </c>
      <c r="CR83" s="34">
        <v>253.51</v>
      </c>
      <c r="CS83" s="34">
        <v>2.76</v>
      </c>
      <c r="CT83" s="34">
        <v>10.47</v>
      </c>
      <c r="CU83" s="34">
        <v>0</v>
      </c>
      <c r="CV83" s="34">
        <v>0</v>
      </c>
      <c r="CW83" s="34">
        <v>569.11</v>
      </c>
      <c r="CX83" s="34">
        <v>45.46</v>
      </c>
      <c r="CY83" s="34">
        <v>6.69</v>
      </c>
      <c r="CZ83" s="34">
        <v>-3.84</v>
      </c>
      <c r="DA83" s="34">
        <v>-0.49</v>
      </c>
      <c r="DB83" s="34">
        <v>-2.92</v>
      </c>
      <c r="DC83" s="34">
        <v>62.83</v>
      </c>
      <c r="DD83" s="34">
        <v>32.380000000000003</v>
      </c>
      <c r="DE83" s="34">
        <v>11.05</v>
      </c>
      <c r="DF83" s="34">
        <v>18.84</v>
      </c>
      <c r="DG83" s="34">
        <v>0.56000000000000005</v>
      </c>
      <c r="DH83" s="34">
        <v>8.39</v>
      </c>
      <c r="DI83" s="34">
        <v>0</v>
      </c>
      <c r="DJ83" s="34">
        <v>0</v>
      </c>
      <c r="DK83" s="34">
        <v>62.83</v>
      </c>
      <c r="DL83" s="34">
        <v>5.26</v>
      </c>
      <c r="DM83" s="34">
        <v>1.55</v>
      </c>
      <c r="DN83" s="34">
        <v>-0.8</v>
      </c>
      <c r="DO83" s="34">
        <v>-0.05</v>
      </c>
      <c r="DP83" s="34">
        <v>-0.69</v>
      </c>
      <c r="DQ83" s="34">
        <v>633.66</v>
      </c>
      <c r="DR83" s="34">
        <v>46.81</v>
      </c>
      <c r="DS83" s="34">
        <v>78.12</v>
      </c>
      <c r="DT83" s="34">
        <v>503.13</v>
      </c>
      <c r="DU83" s="34">
        <v>5.6</v>
      </c>
      <c r="DV83" s="34">
        <v>15.55</v>
      </c>
      <c r="DW83" s="34">
        <v>0</v>
      </c>
      <c r="DX83" s="34">
        <v>0</v>
      </c>
      <c r="DY83" s="34">
        <v>633.66</v>
      </c>
      <c r="DZ83" s="34">
        <v>77.540000000000006</v>
      </c>
      <c r="EA83" s="34">
        <v>9.42</v>
      </c>
      <c r="EB83" s="34">
        <v>-2.85</v>
      </c>
      <c r="EC83" s="34">
        <v>-0.99</v>
      </c>
      <c r="ED83" s="34">
        <v>-1.1499999999999999</v>
      </c>
      <c r="EE83" s="34">
        <v>38726.81</v>
      </c>
      <c r="EF83" s="34">
        <v>215.45</v>
      </c>
      <c r="EG83" s="34">
        <v>505.64</v>
      </c>
      <c r="EH83" s="34">
        <v>2705.39</v>
      </c>
      <c r="EI83" s="34">
        <v>1835.1</v>
      </c>
      <c r="EJ83" s="34">
        <v>18.690000000000001</v>
      </c>
      <c r="EK83" s="34">
        <v>66.59</v>
      </c>
      <c r="EL83" s="34">
        <v>48.72</v>
      </c>
      <c r="EM83" s="34">
        <v>5146.2700000000004</v>
      </c>
      <c r="EN83" s="34">
        <v>629.95000000000005</v>
      </c>
      <c r="EO83" s="34">
        <v>43.48</v>
      </c>
      <c r="EP83" s="34">
        <v>-10.96</v>
      </c>
      <c r="EQ83" s="34">
        <v>-4.9800000000000004</v>
      </c>
      <c r="ER83" s="34">
        <v>-4.49</v>
      </c>
      <c r="ES83" s="34">
        <v>5124.7299999999996</v>
      </c>
      <c r="ET83" s="34">
        <v>407.92</v>
      </c>
      <c r="EU83" s="34">
        <v>629.88</v>
      </c>
      <c r="EV83" s="34">
        <v>1276.0899999999999</v>
      </c>
      <c r="EW83" s="34">
        <v>25.26</v>
      </c>
      <c r="EX83" s="34">
        <v>11.64</v>
      </c>
      <c r="EY83" s="34">
        <v>471.79</v>
      </c>
      <c r="EZ83" s="34">
        <v>317.33999999999997</v>
      </c>
      <c r="FA83" s="34">
        <v>1550.02</v>
      </c>
      <c r="FB83" s="34">
        <v>215.18</v>
      </c>
      <c r="FC83" s="34">
        <v>51.04</v>
      </c>
      <c r="FD83" s="34">
        <v>-20.36</v>
      </c>
      <c r="FE83" s="34">
        <v>-2.54</v>
      </c>
      <c r="FF83" s="34">
        <v>-16.510000000000002</v>
      </c>
      <c r="FG83" s="34">
        <v>0</v>
      </c>
      <c r="FH83" s="34">
        <v>0</v>
      </c>
      <c r="FI83" s="34">
        <v>0</v>
      </c>
      <c r="FJ83" s="34">
        <v>0</v>
      </c>
      <c r="FK83" s="34">
        <v>0</v>
      </c>
      <c r="FL83" s="34">
        <v>0</v>
      </c>
      <c r="FM83" s="34">
        <v>0</v>
      </c>
      <c r="FN83" s="34">
        <v>0</v>
      </c>
      <c r="FO83" s="34">
        <v>0</v>
      </c>
      <c r="FP83" s="34">
        <v>0</v>
      </c>
      <c r="FQ83" s="34">
        <v>0</v>
      </c>
      <c r="FR83" s="34">
        <v>0</v>
      </c>
      <c r="FS83" s="34">
        <v>0</v>
      </c>
      <c r="FT83" s="34">
        <v>0</v>
      </c>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2" t="s">
        <v>496</v>
      </c>
      <c r="MH83" s="32" t="s">
        <v>497</v>
      </c>
      <c r="MI83" s="32" t="s">
        <v>343</v>
      </c>
    </row>
    <row r="84" spans="1:348" ht="15" customHeight="1">
      <c r="A84" s="146" t="str">
        <f>Table1[[#This Row],[Name]]&amp;Table1[[#This Row],[1. Variable: Geographical area subject to climate change physical risk - acute and chronic events]]</f>
        <v>de Volksbank N.V.Total</v>
      </c>
      <c r="B84" s="36" t="s">
        <v>71</v>
      </c>
      <c r="C84" s="58" t="s">
        <v>72</v>
      </c>
      <c r="D84" s="36" t="s">
        <v>172</v>
      </c>
      <c r="E84" s="74">
        <v>44926</v>
      </c>
      <c r="F84" s="33" t="s">
        <v>193</v>
      </c>
      <c r="G84" s="33" t="s">
        <v>191</v>
      </c>
      <c r="H84" s="178" t="s">
        <v>360</v>
      </c>
      <c r="I84" s="31">
        <v>9.9741999999999997E-2</v>
      </c>
      <c r="J84" s="31">
        <v>0</v>
      </c>
      <c r="K84" s="31">
        <v>0</v>
      </c>
      <c r="L84" s="31">
        <v>0</v>
      </c>
      <c r="M84" s="31">
        <v>0</v>
      </c>
      <c r="N84" s="31">
        <v>2.0000000000000002E-5</v>
      </c>
      <c r="O84" s="31">
        <v>0</v>
      </c>
      <c r="P84" s="31">
        <v>0</v>
      </c>
      <c r="Q84" s="31">
        <v>0</v>
      </c>
      <c r="R84" s="31">
        <v>0</v>
      </c>
      <c r="S84" s="31">
        <v>0</v>
      </c>
      <c r="T84" s="31">
        <v>0</v>
      </c>
      <c r="U84" s="31">
        <v>0</v>
      </c>
      <c r="V84" s="31">
        <v>0</v>
      </c>
      <c r="W84" s="31">
        <v>0</v>
      </c>
      <c r="X84" s="31">
        <v>0</v>
      </c>
      <c r="Y84" s="31">
        <v>0</v>
      </c>
      <c r="Z84" s="31">
        <v>0</v>
      </c>
      <c r="AA84" s="31">
        <v>0</v>
      </c>
      <c r="AB84" s="31">
        <v>0</v>
      </c>
      <c r="AC84" s="31">
        <v>0</v>
      </c>
      <c r="AD84" s="31">
        <v>0</v>
      </c>
      <c r="AE84" s="31">
        <v>0</v>
      </c>
      <c r="AF84" s="31">
        <v>0</v>
      </c>
      <c r="AG84" s="31">
        <v>0</v>
      </c>
      <c r="AH84" s="31">
        <v>0</v>
      </c>
      <c r="AI84" s="31">
        <v>0</v>
      </c>
      <c r="AJ84" s="31">
        <v>0</v>
      </c>
      <c r="AK84" s="31">
        <v>96.114020999999994</v>
      </c>
      <c r="AL84" s="31">
        <v>0.31938899999999998</v>
      </c>
      <c r="AM84" s="31">
        <v>9.0327000000000005E-2</v>
      </c>
      <c r="AN84" s="31">
        <v>1.996245</v>
      </c>
      <c r="AO84" s="31">
        <v>0</v>
      </c>
      <c r="AP84" s="31">
        <v>7.9999999999999996E-6</v>
      </c>
      <c r="AQ84" s="31">
        <v>0</v>
      </c>
      <c r="AR84" s="31">
        <v>0</v>
      </c>
      <c r="AS84" s="31">
        <v>2.405961</v>
      </c>
      <c r="AT84" s="31">
        <v>0</v>
      </c>
      <c r="AU84" s="31">
        <v>0</v>
      </c>
      <c r="AV84" s="31">
        <v>-1.2095E-2</v>
      </c>
      <c r="AW84" s="31">
        <v>0</v>
      </c>
      <c r="AX84" s="180">
        <v>0</v>
      </c>
      <c r="AY84" s="34">
        <v>656.31543999999997</v>
      </c>
      <c r="AZ84" s="34">
        <v>0</v>
      </c>
      <c r="BA84" s="34">
        <v>5.9942549999999999</v>
      </c>
      <c r="BB84" s="34">
        <v>0</v>
      </c>
      <c r="BC84" s="34">
        <v>0</v>
      </c>
      <c r="BD84" s="34">
        <v>1.1E-5</v>
      </c>
      <c r="BE84" s="34">
        <v>5.9942549999999999</v>
      </c>
      <c r="BF84" s="34">
        <v>0</v>
      </c>
      <c r="BG84" s="34">
        <v>0</v>
      </c>
      <c r="BH84" s="34">
        <v>5.9942549999999999</v>
      </c>
      <c r="BI84" s="34">
        <v>0</v>
      </c>
      <c r="BJ84" s="34">
        <v>-1.4641E-2</v>
      </c>
      <c r="BK84" s="34">
        <v>-1.4641E-2</v>
      </c>
      <c r="BL84" s="34">
        <v>0</v>
      </c>
      <c r="BM84" s="34">
        <v>3.3300000000000002E-4</v>
      </c>
      <c r="BN84" s="34">
        <v>0</v>
      </c>
      <c r="BO84" s="34">
        <v>0</v>
      </c>
      <c r="BP84" s="34">
        <v>0</v>
      </c>
      <c r="BQ84" s="34">
        <v>0</v>
      </c>
      <c r="BR84" s="34">
        <v>0</v>
      </c>
      <c r="BS84" s="34">
        <v>0</v>
      </c>
      <c r="BT84" s="34">
        <v>0</v>
      </c>
      <c r="BU84" s="34">
        <v>0</v>
      </c>
      <c r="BV84" s="34">
        <v>0</v>
      </c>
      <c r="BW84" s="34">
        <v>0</v>
      </c>
      <c r="BX84" s="34">
        <v>0</v>
      </c>
      <c r="BY84" s="34">
        <v>0</v>
      </c>
      <c r="BZ84" s="34">
        <v>0</v>
      </c>
      <c r="CA84" s="34">
        <v>88.386448000000001</v>
      </c>
      <c r="CB84" s="34">
        <v>0</v>
      </c>
      <c r="CC84" s="34">
        <v>0.26484799999999997</v>
      </c>
      <c r="CD84" s="34">
        <v>3.9470960000000002</v>
      </c>
      <c r="CE84" s="34">
        <v>0</v>
      </c>
      <c r="CF84" s="34">
        <v>9.0000000000000002E-6</v>
      </c>
      <c r="CG84" s="34">
        <v>0.26783899999999999</v>
      </c>
      <c r="CH84" s="34">
        <v>0</v>
      </c>
      <c r="CI84" s="34">
        <v>3.944105</v>
      </c>
      <c r="CJ84" s="34">
        <v>0.53500499999999995</v>
      </c>
      <c r="CK84" s="34">
        <v>0</v>
      </c>
      <c r="CL84" s="34">
        <v>-0.11354</v>
      </c>
      <c r="CM84" s="34">
        <v>-8.7401999999999994E-2</v>
      </c>
      <c r="CN84" s="34">
        <v>0</v>
      </c>
      <c r="CO84" s="34">
        <v>96.955753999999999</v>
      </c>
      <c r="CP84" s="34">
        <v>2.8822E-2</v>
      </c>
      <c r="CQ84" s="34">
        <v>0.116436</v>
      </c>
      <c r="CR84" s="34">
        <v>2.216377</v>
      </c>
      <c r="CS84" s="34">
        <v>0</v>
      </c>
      <c r="CT84" s="34">
        <v>1.0000000000000001E-5</v>
      </c>
      <c r="CU84" s="34">
        <v>0.33510000000000001</v>
      </c>
      <c r="CV84" s="34">
        <v>0</v>
      </c>
      <c r="CW84" s="34">
        <v>2.026535</v>
      </c>
      <c r="CX84" s="34">
        <v>0</v>
      </c>
      <c r="CY84" s="34">
        <v>0</v>
      </c>
      <c r="CZ84" s="34">
        <v>-1.4844E-2</v>
      </c>
      <c r="DA84" s="34">
        <v>0</v>
      </c>
      <c r="DB84" s="34">
        <v>0</v>
      </c>
      <c r="DC84" s="34">
        <v>61.232174999999998</v>
      </c>
      <c r="DD84" s="34">
        <v>0</v>
      </c>
      <c r="DE84" s="34">
        <v>0</v>
      </c>
      <c r="DF84" s="34">
        <v>6.1127000000000001E-2</v>
      </c>
      <c r="DG84" s="34">
        <v>0</v>
      </c>
      <c r="DH84" s="34">
        <v>7.9999999999999996E-6</v>
      </c>
      <c r="DI84" s="34">
        <v>0</v>
      </c>
      <c r="DJ84" s="34">
        <v>0</v>
      </c>
      <c r="DK84" s="34">
        <v>6.1127000000000001E-2</v>
      </c>
      <c r="DL84" s="34">
        <v>0</v>
      </c>
      <c r="DM84" s="34">
        <v>0</v>
      </c>
      <c r="DN84" s="34">
        <v>-4.8000000000000001E-5</v>
      </c>
      <c r="DO84" s="34">
        <v>0</v>
      </c>
      <c r="DP84" s="34">
        <v>0</v>
      </c>
      <c r="DQ84" s="34">
        <v>314.768959</v>
      </c>
      <c r="DR84" s="34">
        <v>4.6595999999999999E-2</v>
      </c>
      <c r="DS84" s="34">
        <v>0.397864</v>
      </c>
      <c r="DT84" s="34">
        <v>9.9741920000000004</v>
      </c>
      <c r="DU84" s="34">
        <v>1.49203</v>
      </c>
      <c r="DV84" s="34">
        <v>7.9999999999999996E-6</v>
      </c>
      <c r="DW84" s="34">
        <v>1.700313</v>
      </c>
      <c r="DX84" s="34">
        <v>0</v>
      </c>
      <c r="DY84" s="34">
        <v>10.210369</v>
      </c>
      <c r="DZ84" s="34">
        <v>0.55864800000000003</v>
      </c>
      <c r="EA84" s="34">
        <v>0</v>
      </c>
      <c r="EB84" s="34">
        <v>-0.169238</v>
      </c>
      <c r="EC84" s="34">
        <v>-2.3198E-2</v>
      </c>
      <c r="ED84" s="34">
        <v>0</v>
      </c>
      <c r="EE84" s="34">
        <v>48334.498921999999</v>
      </c>
      <c r="EF84" s="34">
        <v>213.465194</v>
      </c>
      <c r="EG84" s="34">
        <v>552.71718699999997</v>
      </c>
      <c r="EH84" s="34">
        <v>2702.5405209999999</v>
      </c>
      <c r="EI84" s="34">
        <v>5370.1673270000001</v>
      </c>
      <c r="EJ84" s="34">
        <v>2.1999999999999999E-5</v>
      </c>
      <c r="EK84" s="34">
        <v>1567.184313</v>
      </c>
      <c r="EL84" s="34">
        <v>0</v>
      </c>
      <c r="EM84" s="34">
        <v>7271.7059159999999</v>
      </c>
      <c r="EN84" s="34">
        <v>421.68205499999999</v>
      </c>
      <c r="EO84" s="34">
        <v>85.471236000000005</v>
      </c>
      <c r="EP84" s="34">
        <v>-18.010638</v>
      </c>
      <c r="EQ84" s="34">
        <v>-5.4101169999999996</v>
      </c>
      <c r="ER84" s="34">
        <v>-5.7048519999999998</v>
      </c>
      <c r="ES84" s="34">
        <v>989.10840800000005</v>
      </c>
      <c r="ET84" s="34">
        <v>5.7490230000000002</v>
      </c>
      <c r="EU84" s="34">
        <v>16.934231</v>
      </c>
      <c r="EV84" s="34">
        <v>131.65841499999999</v>
      </c>
      <c r="EW84" s="34">
        <v>5.6245760000000002</v>
      </c>
      <c r="EX84" s="34">
        <v>1.5999999999999999E-5</v>
      </c>
      <c r="EY84" s="34">
        <v>21.805178999999999</v>
      </c>
      <c r="EZ84" s="34">
        <v>0</v>
      </c>
      <c r="FA84" s="34">
        <v>138.16106599999998</v>
      </c>
      <c r="FB84" s="34">
        <v>14.109166</v>
      </c>
      <c r="FC84" s="34">
        <v>2.459381</v>
      </c>
      <c r="FD84" s="34">
        <v>-2.3822619999999999</v>
      </c>
      <c r="FE84" s="34">
        <v>-0.96544799999999997</v>
      </c>
      <c r="FF84" s="34">
        <v>-0.50639000000000001</v>
      </c>
      <c r="FG84" s="34">
        <v>0</v>
      </c>
      <c r="FH84" s="34">
        <v>0</v>
      </c>
      <c r="FI84" s="34">
        <v>0</v>
      </c>
      <c r="FJ84" s="34">
        <v>0</v>
      </c>
      <c r="FK84" s="34">
        <v>0</v>
      </c>
      <c r="FL84" s="34">
        <v>0</v>
      </c>
      <c r="FM84" s="34">
        <v>0</v>
      </c>
      <c r="FN84" s="34"/>
      <c r="FO84" s="34">
        <v>0</v>
      </c>
      <c r="FP84" s="34">
        <v>0</v>
      </c>
      <c r="FQ84" s="34">
        <v>0</v>
      </c>
      <c r="FR84" s="34">
        <v>0</v>
      </c>
      <c r="FS84" s="34">
        <v>0</v>
      </c>
      <c r="FT84" s="34">
        <v>0</v>
      </c>
      <c r="FU84" s="34">
        <v>0</v>
      </c>
      <c r="FV84" s="34">
        <v>0</v>
      </c>
      <c r="FW84" s="34">
        <v>0</v>
      </c>
      <c r="FX84" s="34">
        <v>0</v>
      </c>
      <c r="FY84" s="34">
        <v>0</v>
      </c>
      <c r="FZ84" s="34">
        <v>0</v>
      </c>
      <c r="GA84" s="34">
        <v>0</v>
      </c>
      <c r="GB84" s="34"/>
      <c r="GC84" s="34">
        <v>0</v>
      </c>
      <c r="GD84" s="34">
        <v>0</v>
      </c>
      <c r="GE84" s="34">
        <v>0</v>
      </c>
      <c r="GF84" s="34">
        <v>0</v>
      </c>
      <c r="GG84" s="34">
        <v>0</v>
      </c>
      <c r="GH84" s="34">
        <v>0</v>
      </c>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2" t="s">
        <v>2354</v>
      </c>
      <c r="MH84" s="32" t="s">
        <v>2355</v>
      </c>
      <c r="MI84" s="32" t="s">
        <v>293</v>
      </c>
    </row>
    <row r="85" spans="1:348" ht="15" customHeight="1">
      <c r="A85" s="146" t="str">
        <f>Table1[[#This Row],[Name]]&amp;Table1[[#This Row],[1. Variable: Geographical area subject to climate change physical risk - acute and chronic events]]</f>
        <v>DekaBank Deutsche GirozentraleEU</v>
      </c>
      <c r="B85" s="36" t="s">
        <v>0</v>
      </c>
      <c r="C85" s="58" t="s">
        <v>1</v>
      </c>
      <c r="D85" s="36" t="s">
        <v>162</v>
      </c>
      <c r="E85" s="74">
        <v>44926</v>
      </c>
      <c r="F85" s="33" t="s">
        <v>193</v>
      </c>
      <c r="G85" s="33" t="s">
        <v>191</v>
      </c>
      <c r="H85" s="178" t="s">
        <v>2251</v>
      </c>
      <c r="I85" s="31">
        <v>42</v>
      </c>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v>490</v>
      </c>
      <c r="AL85" s="31">
        <v>280</v>
      </c>
      <c r="AM85" s="31">
        <v>41</v>
      </c>
      <c r="AN85" s="31"/>
      <c r="AO85" s="31"/>
      <c r="AP85" s="31">
        <v>3</v>
      </c>
      <c r="AQ85" s="31">
        <v>227</v>
      </c>
      <c r="AR85" s="31">
        <v>95</v>
      </c>
      <c r="AS85" s="31"/>
      <c r="AT85" s="31">
        <v>71</v>
      </c>
      <c r="AU85" s="31"/>
      <c r="AV85" s="31">
        <v>-1</v>
      </c>
      <c r="AW85" s="31">
        <v>-1</v>
      </c>
      <c r="AX85" s="180"/>
      <c r="AY85" s="34">
        <v>1721</v>
      </c>
      <c r="AZ85" s="34">
        <v>75</v>
      </c>
      <c r="BA85" s="34">
        <v>72</v>
      </c>
      <c r="BB85" s="34">
        <v>60</v>
      </c>
      <c r="BC85" s="34"/>
      <c r="BD85" s="34">
        <v>8.6</v>
      </c>
      <c r="BE85" s="34">
        <v>207</v>
      </c>
      <c r="BF85" s="34"/>
      <c r="BG85" s="34"/>
      <c r="BH85" s="34">
        <v>98</v>
      </c>
      <c r="BI85" s="34"/>
      <c r="BJ85" s="34">
        <v>-9</v>
      </c>
      <c r="BK85" s="34">
        <v>-9</v>
      </c>
      <c r="BL85" s="34"/>
      <c r="BM85" s="34">
        <v>748</v>
      </c>
      <c r="BN85" s="34">
        <v>41</v>
      </c>
      <c r="BO85" s="34">
        <v>20</v>
      </c>
      <c r="BP85" s="34">
        <v>12</v>
      </c>
      <c r="BQ85" s="34">
        <v>25</v>
      </c>
      <c r="BR85" s="34">
        <v>11.4</v>
      </c>
      <c r="BS85" s="34">
        <v>98</v>
      </c>
      <c r="BT85" s="34"/>
      <c r="BU85" s="34"/>
      <c r="BV85" s="34"/>
      <c r="BW85" s="34"/>
      <c r="BX85" s="34">
        <v>0</v>
      </c>
      <c r="BY85" s="34"/>
      <c r="BZ85" s="34"/>
      <c r="CA85" s="34">
        <v>221</v>
      </c>
      <c r="CB85" s="34">
        <v>47</v>
      </c>
      <c r="CC85" s="34"/>
      <c r="CD85" s="34">
        <v>46</v>
      </c>
      <c r="CE85" s="34">
        <v>118</v>
      </c>
      <c r="CF85" s="34">
        <v>16.8</v>
      </c>
      <c r="CG85" s="34">
        <v>211</v>
      </c>
      <c r="CH85" s="34"/>
      <c r="CI85" s="34"/>
      <c r="CJ85" s="34">
        <v>13</v>
      </c>
      <c r="CK85" s="34"/>
      <c r="CL85" s="34">
        <v>-1</v>
      </c>
      <c r="CM85" s="34">
        <v>-1</v>
      </c>
      <c r="CN85" s="34"/>
      <c r="CO85" s="34">
        <v>214</v>
      </c>
      <c r="CP85" s="34">
        <v>108</v>
      </c>
      <c r="CQ85" s="34"/>
      <c r="CR85" s="34"/>
      <c r="CS85" s="34"/>
      <c r="CT85" s="34">
        <v>3.1</v>
      </c>
      <c r="CU85" s="34">
        <v>108</v>
      </c>
      <c r="CV85" s="34"/>
      <c r="CW85" s="34"/>
      <c r="CX85" s="34"/>
      <c r="CY85" s="34"/>
      <c r="CZ85" s="34">
        <v>0</v>
      </c>
      <c r="DA85" s="34"/>
      <c r="DB85" s="34"/>
      <c r="DC85" s="34">
        <v>273</v>
      </c>
      <c r="DD85" s="34">
        <v>9</v>
      </c>
      <c r="DE85" s="34">
        <v>10</v>
      </c>
      <c r="DF85" s="34"/>
      <c r="DG85" s="34">
        <v>9</v>
      </c>
      <c r="DH85" s="34">
        <v>9.9</v>
      </c>
      <c r="DI85" s="34">
        <v>27</v>
      </c>
      <c r="DJ85" s="34"/>
      <c r="DK85" s="34"/>
      <c r="DL85" s="34">
        <v>8</v>
      </c>
      <c r="DM85" s="34"/>
      <c r="DN85" s="34">
        <v>0</v>
      </c>
      <c r="DO85" s="34">
        <v>0</v>
      </c>
      <c r="DP85" s="34"/>
      <c r="DQ85" s="34">
        <v>4184</v>
      </c>
      <c r="DR85" s="34">
        <v>933</v>
      </c>
      <c r="DS85" s="34">
        <v>169</v>
      </c>
      <c r="DT85" s="34"/>
      <c r="DU85" s="34"/>
      <c r="DV85" s="34">
        <v>3.3</v>
      </c>
      <c r="DW85" s="34">
        <v>978</v>
      </c>
      <c r="DX85" s="34">
        <v>125</v>
      </c>
      <c r="DY85" s="34"/>
      <c r="DZ85" s="34">
        <v>82</v>
      </c>
      <c r="EA85" s="34"/>
      <c r="EB85" s="34">
        <v>-2</v>
      </c>
      <c r="EC85" s="34">
        <v>-1</v>
      </c>
      <c r="ED85" s="34"/>
      <c r="EE85" s="34"/>
      <c r="EF85" s="34"/>
      <c r="EG85" s="34"/>
      <c r="EH85" s="34"/>
      <c r="EI85" s="34"/>
      <c r="EJ85" s="34"/>
      <c r="EK85" s="34"/>
      <c r="EL85" s="34"/>
      <c r="EM85" s="34"/>
      <c r="EN85" s="34"/>
      <c r="EO85" s="34"/>
      <c r="EP85" s="34"/>
      <c r="EQ85" s="34"/>
      <c r="ER85" s="34"/>
      <c r="ES85" s="34">
        <v>3254</v>
      </c>
      <c r="ET85" s="34">
        <v>585</v>
      </c>
      <c r="EU85" s="34">
        <v>166</v>
      </c>
      <c r="EV85" s="34"/>
      <c r="EW85" s="34"/>
      <c r="EX85" s="34">
        <v>3.4</v>
      </c>
      <c r="EY85" s="34">
        <v>728</v>
      </c>
      <c r="EZ85" s="34">
        <v>23</v>
      </c>
      <c r="FA85" s="34"/>
      <c r="FB85" s="34">
        <v>82</v>
      </c>
      <c r="FC85" s="34"/>
      <c r="FD85" s="34">
        <v>-2</v>
      </c>
      <c r="FE85" s="34">
        <v>-1</v>
      </c>
      <c r="FF85" s="34"/>
      <c r="FG85" s="34"/>
      <c r="FH85" s="34"/>
      <c r="FI85" s="34"/>
      <c r="FJ85" s="34"/>
      <c r="FK85" s="34"/>
      <c r="FL85" s="34"/>
      <c r="FM85" s="34"/>
      <c r="FN85" s="34"/>
      <c r="FO85" s="34"/>
      <c r="FP85" s="34"/>
      <c r="FQ85" s="34"/>
      <c r="FR85" s="34"/>
      <c r="FS85" s="34"/>
      <c r="FT85" s="34"/>
      <c r="FU85" s="34">
        <v>1830</v>
      </c>
      <c r="FV85" s="34">
        <v>221</v>
      </c>
      <c r="FW85" s="34">
        <v>14</v>
      </c>
      <c r="FX85" s="34">
        <v>83</v>
      </c>
      <c r="FY85" s="34"/>
      <c r="FZ85" s="34">
        <v>4.9000000000000004</v>
      </c>
      <c r="GA85" s="34">
        <v>212</v>
      </c>
      <c r="GB85" s="34">
        <v>105</v>
      </c>
      <c r="GC85" s="34"/>
      <c r="GD85" s="34">
        <v>29</v>
      </c>
      <c r="GE85" s="34"/>
      <c r="GF85" s="34">
        <v>-1</v>
      </c>
      <c r="GG85" s="34">
        <v>0</v>
      </c>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2" t="s">
        <v>498</v>
      </c>
      <c r="MH85" s="198" t="s">
        <v>2389</v>
      </c>
      <c r="MI85" s="32" t="s">
        <v>223</v>
      </c>
    </row>
    <row r="86" spans="1:348" ht="15" customHeight="1">
      <c r="A86" s="146" t="str">
        <f>Table1[[#This Row],[Name]]&amp;Table1[[#This Row],[1. Variable: Geographical area subject to climate change physical risk - acute and chronic events]]</f>
        <v>DekaBank Deutsche GirozentraleNon-EU</v>
      </c>
      <c r="B86" s="36" t="s">
        <v>0</v>
      </c>
      <c r="C86" s="58" t="s">
        <v>1</v>
      </c>
      <c r="D86" s="36" t="s">
        <v>162</v>
      </c>
      <c r="E86" s="74">
        <v>44926</v>
      </c>
      <c r="F86" s="33" t="s">
        <v>193</v>
      </c>
      <c r="G86" s="33" t="s">
        <v>191</v>
      </c>
      <c r="H86" s="178" t="s">
        <v>2250</v>
      </c>
      <c r="I86" s="31"/>
      <c r="J86" s="31"/>
      <c r="K86" s="31"/>
      <c r="L86" s="31"/>
      <c r="M86" s="31"/>
      <c r="N86" s="31"/>
      <c r="O86" s="31"/>
      <c r="P86" s="31"/>
      <c r="Q86" s="31"/>
      <c r="R86" s="31"/>
      <c r="S86" s="31"/>
      <c r="T86" s="31"/>
      <c r="U86" s="31"/>
      <c r="V86" s="31"/>
      <c r="W86" s="31">
        <v>141</v>
      </c>
      <c r="X86" s="31">
        <v>33</v>
      </c>
      <c r="Y86" s="31">
        <v>109</v>
      </c>
      <c r="Z86" s="31"/>
      <c r="AA86" s="31"/>
      <c r="AB86" s="31">
        <v>5.4</v>
      </c>
      <c r="AC86" s="31">
        <v>0</v>
      </c>
      <c r="AD86" s="31">
        <v>141</v>
      </c>
      <c r="AE86" s="31"/>
      <c r="AF86" s="31"/>
      <c r="AG86" s="31"/>
      <c r="AH86" s="31">
        <v>0</v>
      </c>
      <c r="AI86" s="31"/>
      <c r="AJ86" s="31"/>
      <c r="AK86" s="31">
        <v>948</v>
      </c>
      <c r="AL86" s="31">
        <v>387</v>
      </c>
      <c r="AM86" s="31">
        <v>334</v>
      </c>
      <c r="AN86" s="31"/>
      <c r="AO86" s="31"/>
      <c r="AP86" s="31">
        <v>5.3</v>
      </c>
      <c r="AQ86" s="31">
        <v>43</v>
      </c>
      <c r="AR86" s="31">
        <v>365</v>
      </c>
      <c r="AS86" s="31">
        <v>313</v>
      </c>
      <c r="AT86" s="31">
        <v>112</v>
      </c>
      <c r="AU86" s="31"/>
      <c r="AV86" s="31">
        <v>-2</v>
      </c>
      <c r="AW86" s="31">
        <v>-2</v>
      </c>
      <c r="AX86" s="180"/>
      <c r="AY86" s="34">
        <v>1097</v>
      </c>
      <c r="AZ86" s="34">
        <v>159</v>
      </c>
      <c r="BA86" s="34">
        <v>347</v>
      </c>
      <c r="BB86" s="34">
        <v>151</v>
      </c>
      <c r="BC86" s="34"/>
      <c r="BD86" s="34">
        <v>7.6</v>
      </c>
      <c r="BE86" s="34">
        <v>176</v>
      </c>
      <c r="BF86" s="34">
        <v>207</v>
      </c>
      <c r="BG86" s="34">
        <v>275</v>
      </c>
      <c r="BH86" s="34">
        <v>114</v>
      </c>
      <c r="BI86" s="34"/>
      <c r="BJ86" s="34">
        <v>-4</v>
      </c>
      <c r="BK86" s="34">
        <v>-3</v>
      </c>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v>857</v>
      </c>
      <c r="DD86" s="34"/>
      <c r="DE86" s="34"/>
      <c r="DF86" s="34"/>
      <c r="DG86" s="34"/>
      <c r="DH86" s="34"/>
      <c r="DI86" s="34"/>
      <c r="DJ86" s="34"/>
      <c r="DK86" s="34"/>
      <c r="DL86" s="34"/>
      <c r="DM86" s="34"/>
      <c r="DN86" s="34"/>
      <c r="DO86" s="34"/>
      <c r="DP86" s="34"/>
      <c r="DQ86" s="34">
        <v>5676</v>
      </c>
      <c r="DR86" s="34">
        <v>1336</v>
      </c>
      <c r="DS86" s="34">
        <v>109</v>
      </c>
      <c r="DT86" s="34"/>
      <c r="DU86" s="34"/>
      <c r="DV86" s="34">
        <v>3.3</v>
      </c>
      <c r="DW86" s="34">
        <v>1393</v>
      </c>
      <c r="DX86" s="34">
        <v>51</v>
      </c>
      <c r="DY86" s="34"/>
      <c r="DZ86" s="34">
        <v>458</v>
      </c>
      <c r="EA86" s="34"/>
      <c r="EB86" s="34">
        <v>-14</v>
      </c>
      <c r="EC86" s="34">
        <v>-13</v>
      </c>
      <c r="ED86" s="34"/>
      <c r="EE86" s="34"/>
      <c r="EF86" s="34"/>
      <c r="EG86" s="34"/>
      <c r="EH86" s="34"/>
      <c r="EI86" s="34"/>
      <c r="EJ86" s="34"/>
      <c r="EK86" s="34"/>
      <c r="EL86" s="34"/>
      <c r="EM86" s="34"/>
      <c r="EN86" s="34"/>
      <c r="EO86" s="34"/>
      <c r="EP86" s="34"/>
      <c r="EQ86" s="34"/>
      <c r="ER86" s="34"/>
      <c r="ES86" s="34">
        <v>4922</v>
      </c>
      <c r="ET86" s="34">
        <v>1334</v>
      </c>
      <c r="EU86" s="34">
        <v>109</v>
      </c>
      <c r="EV86" s="34"/>
      <c r="EW86" s="34"/>
      <c r="EX86" s="34">
        <v>3.3</v>
      </c>
      <c r="EY86" s="34">
        <v>1391</v>
      </c>
      <c r="EZ86" s="34">
        <v>51</v>
      </c>
      <c r="FA86" s="34"/>
      <c r="FB86" s="34">
        <v>458</v>
      </c>
      <c r="FC86" s="34"/>
      <c r="FD86" s="34">
        <v>-14</v>
      </c>
      <c r="FE86" s="34">
        <v>-13</v>
      </c>
      <c r="FF86" s="34"/>
      <c r="FG86" s="34"/>
      <c r="FH86" s="34"/>
      <c r="FI86" s="34"/>
      <c r="FJ86" s="34"/>
      <c r="FK86" s="34"/>
      <c r="FL86" s="34"/>
      <c r="FM86" s="34"/>
      <c r="FN86" s="34"/>
      <c r="FO86" s="34"/>
      <c r="FP86" s="34"/>
      <c r="FQ86" s="34"/>
      <c r="FR86" s="34"/>
      <c r="FS86" s="34"/>
      <c r="FT86" s="34"/>
      <c r="FU86" s="34">
        <v>1915</v>
      </c>
      <c r="FV86" s="34">
        <v>224</v>
      </c>
      <c r="FW86" s="34">
        <v>87</v>
      </c>
      <c r="FX86" s="34"/>
      <c r="FY86" s="34"/>
      <c r="FZ86" s="34">
        <v>3.3</v>
      </c>
      <c r="GA86" s="34">
        <v>89</v>
      </c>
      <c r="GB86" s="34">
        <v>223</v>
      </c>
      <c r="GC86" s="34"/>
      <c r="GD86" s="34">
        <v>10</v>
      </c>
      <c r="GE86" s="34"/>
      <c r="GF86" s="34">
        <v>-1</v>
      </c>
      <c r="GG86" s="34">
        <v>0</v>
      </c>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2" t="s">
        <v>498</v>
      </c>
      <c r="MH86" s="198" t="s">
        <v>2389</v>
      </c>
      <c r="MI86" s="32" t="s">
        <v>223</v>
      </c>
    </row>
    <row r="87" spans="1:348" ht="15" customHeight="1">
      <c r="A87" s="146" t="str">
        <f>Table1[[#This Row],[Name]]&amp;Table1[[#This Row],[1. Variable: Geographical area subject to climate change physical risk - acute and chronic events]]</f>
        <v>DEUTSCHE APOTHEKER- UND ÄRZTEBANK EGTotal</v>
      </c>
      <c r="B87" s="36" t="s">
        <v>11</v>
      </c>
      <c r="C87" s="58" t="s">
        <v>12</v>
      </c>
      <c r="D87" s="36" t="s">
        <v>162</v>
      </c>
      <c r="E87" s="74">
        <v>44926</v>
      </c>
      <c r="F87" s="33" t="s">
        <v>193</v>
      </c>
      <c r="G87" s="33" t="s">
        <v>191</v>
      </c>
      <c r="H87" s="178" t="s">
        <v>360</v>
      </c>
      <c r="I87" s="31">
        <v>8.1999999999999993</v>
      </c>
      <c r="J87" s="31">
        <v>0.5</v>
      </c>
      <c r="K87" s="31">
        <v>1.3</v>
      </c>
      <c r="L87" s="31">
        <v>1.3</v>
      </c>
      <c r="M87" s="31">
        <v>0.2</v>
      </c>
      <c r="N87" s="31">
        <v>11.7</v>
      </c>
      <c r="O87" s="31"/>
      <c r="P87" s="31"/>
      <c r="Q87" s="31">
        <v>3.3</v>
      </c>
      <c r="R87" s="31"/>
      <c r="S87" s="31">
        <v>0</v>
      </c>
      <c r="T87" s="31">
        <v>1.5</v>
      </c>
      <c r="U87" s="31"/>
      <c r="V87" s="31">
        <v>0</v>
      </c>
      <c r="W87" s="31">
        <v>0.1</v>
      </c>
      <c r="X87" s="31">
        <v>0</v>
      </c>
      <c r="Y87" s="31">
        <v>0</v>
      </c>
      <c r="Z87" s="31">
        <v>0</v>
      </c>
      <c r="AA87" s="31">
        <v>0</v>
      </c>
      <c r="AB87" s="31">
        <v>1.35</v>
      </c>
      <c r="AC87" s="31"/>
      <c r="AD87" s="31"/>
      <c r="AE87" s="31">
        <v>0</v>
      </c>
      <c r="AF87" s="31"/>
      <c r="AG87" s="31">
        <v>0</v>
      </c>
      <c r="AH87" s="31">
        <v>0.1</v>
      </c>
      <c r="AI87" s="31"/>
      <c r="AJ87" s="31">
        <v>0</v>
      </c>
      <c r="AK87" s="31">
        <v>479.7</v>
      </c>
      <c r="AL87" s="31">
        <v>13.1</v>
      </c>
      <c r="AM87" s="31">
        <v>24.3</v>
      </c>
      <c r="AN87" s="31">
        <v>38.299999999999997</v>
      </c>
      <c r="AO87" s="31">
        <v>1.5</v>
      </c>
      <c r="AP87" s="31">
        <v>11.74</v>
      </c>
      <c r="AQ87" s="31"/>
      <c r="AR87" s="31"/>
      <c r="AS87" s="31">
        <v>77.2</v>
      </c>
      <c r="AT87" s="31"/>
      <c r="AU87" s="31">
        <v>3.9</v>
      </c>
      <c r="AV87" s="31">
        <v>16.600000000000001</v>
      </c>
      <c r="AW87" s="31"/>
      <c r="AX87" s="180">
        <v>0.8</v>
      </c>
      <c r="AY87" s="34">
        <v>2.5</v>
      </c>
      <c r="AZ87" s="34">
        <v>0.1</v>
      </c>
      <c r="BA87" s="34">
        <v>0.1</v>
      </c>
      <c r="BB87" s="34">
        <v>0.1</v>
      </c>
      <c r="BC87" s="34">
        <v>0</v>
      </c>
      <c r="BD87" s="34">
        <v>14.15</v>
      </c>
      <c r="BE87" s="34"/>
      <c r="BF87" s="34"/>
      <c r="BG87" s="34">
        <v>0.3</v>
      </c>
      <c r="BH87" s="34"/>
      <c r="BI87" s="34">
        <v>0</v>
      </c>
      <c r="BJ87" s="34">
        <v>0.3</v>
      </c>
      <c r="BK87" s="34"/>
      <c r="BL87" s="34">
        <v>0</v>
      </c>
      <c r="BM87" s="34">
        <v>0.1</v>
      </c>
      <c r="BN87" s="34">
        <v>0</v>
      </c>
      <c r="BO87" s="34">
        <v>0</v>
      </c>
      <c r="BP87" s="34">
        <v>0</v>
      </c>
      <c r="BQ87" s="34">
        <v>0</v>
      </c>
      <c r="BR87" s="34">
        <v>4.25</v>
      </c>
      <c r="BS87" s="34"/>
      <c r="BT87" s="34"/>
      <c r="BU87" s="34">
        <v>0</v>
      </c>
      <c r="BV87" s="34"/>
      <c r="BW87" s="34">
        <v>0</v>
      </c>
      <c r="BX87" s="34">
        <v>0</v>
      </c>
      <c r="BY87" s="34"/>
      <c r="BZ87" s="34">
        <v>0</v>
      </c>
      <c r="CA87" s="34">
        <v>20.6</v>
      </c>
      <c r="CB87" s="34">
        <v>1.8</v>
      </c>
      <c r="CC87" s="34">
        <v>3.3</v>
      </c>
      <c r="CD87" s="34">
        <v>4.7</v>
      </c>
      <c r="CE87" s="34">
        <v>1.5</v>
      </c>
      <c r="CF87" s="34">
        <v>10.69</v>
      </c>
      <c r="CG87" s="34"/>
      <c r="CH87" s="34"/>
      <c r="CI87" s="34">
        <v>11.2</v>
      </c>
      <c r="CJ87" s="34"/>
      <c r="CK87" s="34">
        <v>0.2</v>
      </c>
      <c r="CL87" s="34">
        <v>3</v>
      </c>
      <c r="CM87" s="34"/>
      <c r="CN87" s="34">
        <v>0.2</v>
      </c>
      <c r="CO87" s="34">
        <v>3089.3</v>
      </c>
      <c r="CP87" s="34">
        <v>241.1</v>
      </c>
      <c r="CQ87" s="34">
        <v>304.5</v>
      </c>
      <c r="CR87" s="34">
        <v>250.9</v>
      </c>
      <c r="CS87" s="34">
        <v>42.7</v>
      </c>
      <c r="CT87" s="34">
        <v>9.17</v>
      </c>
      <c r="CU87" s="34"/>
      <c r="CV87" s="34"/>
      <c r="CW87" s="34">
        <v>839.2</v>
      </c>
      <c r="CX87" s="34"/>
      <c r="CY87" s="34">
        <v>31.3</v>
      </c>
      <c r="CZ87" s="34">
        <v>270</v>
      </c>
      <c r="DA87" s="34"/>
      <c r="DB87" s="34">
        <v>10.4</v>
      </c>
      <c r="DC87" s="34">
        <v>3</v>
      </c>
      <c r="DD87" s="34">
        <v>0</v>
      </c>
      <c r="DE87" s="34">
        <v>1.7</v>
      </c>
      <c r="DF87" s="34">
        <v>0.6</v>
      </c>
      <c r="DG87" s="34">
        <v>0</v>
      </c>
      <c r="DH87" s="34">
        <v>9.52</v>
      </c>
      <c r="DI87" s="34"/>
      <c r="DJ87" s="34"/>
      <c r="DK87" s="34">
        <v>2.2999999999999998</v>
      </c>
      <c r="DL87" s="34"/>
      <c r="DM87" s="34">
        <v>0</v>
      </c>
      <c r="DN87" s="34">
        <v>0.9</v>
      </c>
      <c r="DO87" s="34"/>
      <c r="DP87" s="34">
        <v>0</v>
      </c>
      <c r="DQ87" s="34">
        <v>752.3</v>
      </c>
      <c r="DR87" s="34">
        <v>112.8</v>
      </c>
      <c r="DS87" s="34">
        <v>145.30000000000001</v>
      </c>
      <c r="DT87" s="34">
        <v>89.1</v>
      </c>
      <c r="DU87" s="34">
        <v>18</v>
      </c>
      <c r="DV87" s="34">
        <v>6.93</v>
      </c>
      <c r="DW87" s="34"/>
      <c r="DX87" s="34"/>
      <c r="DY87" s="34">
        <v>365.2</v>
      </c>
      <c r="DZ87" s="34"/>
      <c r="EA87" s="34">
        <v>22</v>
      </c>
      <c r="EB87" s="34">
        <v>15.7</v>
      </c>
      <c r="EC87" s="34"/>
      <c r="ED87" s="34">
        <v>0.8</v>
      </c>
      <c r="EE87" s="34">
        <v>15314</v>
      </c>
      <c r="EF87" s="34">
        <v>2372.1999999999998</v>
      </c>
      <c r="EG87" s="34">
        <v>4236.7</v>
      </c>
      <c r="EH87" s="34">
        <v>2825.3</v>
      </c>
      <c r="EI87" s="34">
        <v>908.3</v>
      </c>
      <c r="EJ87" s="34">
        <v>9.31</v>
      </c>
      <c r="EK87" s="34"/>
      <c r="EL87" s="34"/>
      <c r="EM87" s="34">
        <v>10342.5</v>
      </c>
      <c r="EN87" s="34"/>
      <c r="EO87" s="34">
        <v>135.30000000000001</v>
      </c>
      <c r="EP87" s="34">
        <v>4432.6000000000004</v>
      </c>
      <c r="EQ87" s="34"/>
      <c r="ER87" s="34">
        <v>49</v>
      </c>
      <c r="ES87" s="34">
        <v>3608.5</v>
      </c>
      <c r="ET87" s="34">
        <v>977.2</v>
      </c>
      <c r="EU87" s="34">
        <v>872.3</v>
      </c>
      <c r="EV87" s="34">
        <v>689.8</v>
      </c>
      <c r="EW87" s="34">
        <v>79.099999999999994</v>
      </c>
      <c r="EX87" s="34">
        <v>7.78</v>
      </c>
      <c r="EY87" s="34"/>
      <c r="EZ87" s="34"/>
      <c r="FA87" s="34">
        <v>2618.4</v>
      </c>
      <c r="FB87" s="34"/>
      <c r="FC87" s="34">
        <v>72.900000000000006</v>
      </c>
      <c r="FD87" s="34">
        <v>409.8</v>
      </c>
      <c r="FE87" s="34"/>
      <c r="FF87" s="34">
        <v>10.5</v>
      </c>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v>9488</v>
      </c>
      <c r="HL87" s="34">
        <v>706.1</v>
      </c>
      <c r="HM87" s="34">
        <v>381.9</v>
      </c>
      <c r="HN87" s="34">
        <v>53</v>
      </c>
      <c r="HO87" s="34">
        <v>16.5</v>
      </c>
      <c r="HP87" s="34">
        <v>4.84</v>
      </c>
      <c r="HQ87" s="34"/>
      <c r="HR87" s="34"/>
      <c r="HS87" s="34">
        <v>1157.5</v>
      </c>
      <c r="HT87" s="34"/>
      <c r="HU87" s="34">
        <v>1.9</v>
      </c>
      <c r="HV87" s="34">
        <v>69.3</v>
      </c>
      <c r="HW87" s="34"/>
      <c r="HX87" s="34">
        <v>1</v>
      </c>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v>19936.900000000001</v>
      </c>
      <c r="KD87" s="34">
        <v>1747.2</v>
      </c>
      <c r="KE87" s="34">
        <v>2623.2</v>
      </c>
      <c r="KF87" s="34">
        <v>1788.7</v>
      </c>
      <c r="KG87" s="34">
        <v>455.1</v>
      </c>
      <c r="KH87" s="34">
        <v>9.32</v>
      </c>
      <c r="KI87" s="34"/>
      <c r="KJ87" s="34"/>
      <c r="KK87" s="34">
        <v>6614.2</v>
      </c>
      <c r="KL87" s="34"/>
      <c r="KM87" s="34">
        <v>120.6</v>
      </c>
      <c r="KN87" s="34">
        <v>2751.8</v>
      </c>
      <c r="KO87" s="34"/>
      <c r="KP87" s="34">
        <v>40.9</v>
      </c>
      <c r="KQ87" s="34"/>
      <c r="KR87" s="34"/>
      <c r="KS87" s="34"/>
      <c r="KT87" s="34"/>
      <c r="KU87" s="34"/>
      <c r="KV87" s="34"/>
      <c r="KW87" s="34"/>
      <c r="KX87" s="34"/>
      <c r="KY87" s="34"/>
      <c r="KZ87" s="34"/>
      <c r="LA87" s="34"/>
      <c r="LB87" s="34"/>
      <c r="LC87" s="34"/>
      <c r="LD87" s="34"/>
      <c r="LE87" s="34">
        <v>5418.6</v>
      </c>
      <c r="LF87" s="34">
        <v>0.3</v>
      </c>
      <c r="LG87" s="34">
        <v>9.1</v>
      </c>
      <c r="LH87" s="34">
        <v>15.5</v>
      </c>
      <c r="LI87" s="34">
        <v>0.7</v>
      </c>
      <c r="LJ87" s="34">
        <v>9.5399999999999991</v>
      </c>
      <c r="LK87" s="34"/>
      <c r="LL87" s="34"/>
      <c r="LM87" s="34">
        <v>25.6</v>
      </c>
      <c r="LN87" s="34"/>
      <c r="LO87" s="34">
        <v>0</v>
      </c>
      <c r="LP87" s="34">
        <v>2.5</v>
      </c>
      <c r="LQ87" s="34"/>
      <c r="LR87" s="34">
        <v>0</v>
      </c>
      <c r="LS87" s="34"/>
      <c r="LT87" s="34"/>
      <c r="LU87" s="34"/>
      <c r="LV87" s="34"/>
      <c r="LW87" s="34"/>
      <c r="LX87" s="34"/>
      <c r="LY87" s="34"/>
      <c r="LZ87" s="34"/>
      <c r="MA87" s="34"/>
      <c r="MB87" s="34"/>
      <c r="MC87" s="34"/>
      <c r="MD87" s="34"/>
      <c r="ME87" s="34"/>
      <c r="MF87" s="34"/>
      <c r="MG87" s="32" t="s">
        <v>499</v>
      </c>
      <c r="MH87" s="198" t="s">
        <v>2389</v>
      </c>
      <c r="MI87" s="32" t="s">
        <v>344</v>
      </c>
      <c r="MJ87" s="28" t="s">
        <v>2339</v>
      </c>
    </row>
    <row r="88" spans="1:348" ht="15" customHeight="1">
      <c r="A88" s="146" t="str">
        <f>Table1[[#This Row],[Name]]&amp;Table1[[#This Row],[1. Variable: Geographical area subject to climate change physical risk - acute and chronic events]]</f>
        <v>DEUTSCHE BANK AKTIENGESELLSCHAFTEMEA</v>
      </c>
      <c r="B88" s="36" t="s">
        <v>76</v>
      </c>
      <c r="C88" s="58" t="s">
        <v>77</v>
      </c>
      <c r="D88" s="36" t="s">
        <v>162</v>
      </c>
      <c r="E88" s="74">
        <v>44926</v>
      </c>
      <c r="F88" s="33" t="s">
        <v>193</v>
      </c>
      <c r="G88" s="33" t="s">
        <v>191</v>
      </c>
      <c r="H88" s="178" t="s">
        <v>2278</v>
      </c>
      <c r="I88" s="31">
        <v>322</v>
      </c>
      <c r="J88" s="31">
        <v>45</v>
      </c>
      <c r="K88" s="31">
        <v>11</v>
      </c>
      <c r="L88" s="31">
        <v>1</v>
      </c>
      <c r="M88" s="31">
        <v>0</v>
      </c>
      <c r="N88" s="31">
        <v>0.9</v>
      </c>
      <c r="O88" s="31">
        <v>57</v>
      </c>
      <c r="P88" s="31">
        <v>35</v>
      </c>
      <c r="Q88" s="31">
        <v>35</v>
      </c>
      <c r="R88" s="31">
        <v>5</v>
      </c>
      <c r="S88" s="31">
        <v>2</v>
      </c>
      <c r="T88" s="31">
        <v>2</v>
      </c>
      <c r="U88" s="31">
        <v>0</v>
      </c>
      <c r="V88" s="31">
        <v>2</v>
      </c>
      <c r="W88" s="31">
        <v>1438</v>
      </c>
      <c r="X88" s="31">
        <v>13</v>
      </c>
      <c r="Y88" s="31">
        <v>285</v>
      </c>
      <c r="Z88" s="31">
        <v>272</v>
      </c>
      <c r="AA88" s="31">
        <v>0</v>
      </c>
      <c r="AB88" s="31">
        <v>5.6</v>
      </c>
      <c r="AC88" s="31">
        <v>570</v>
      </c>
      <c r="AD88" s="31">
        <v>523</v>
      </c>
      <c r="AE88" s="31">
        <v>523</v>
      </c>
      <c r="AF88" s="31">
        <v>0</v>
      </c>
      <c r="AG88" s="31">
        <v>2</v>
      </c>
      <c r="AH88" s="31">
        <v>1</v>
      </c>
      <c r="AI88" s="31">
        <v>0</v>
      </c>
      <c r="AJ88" s="31">
        <v>1</v>
      </c>
      <c r="AK88" s="31">
        <v>20789</v>
      </c>
      <c r="AL88" s="31">
        <v>1965</v>
      </c>
      <c r="AM88" s="31">
        <v>1127</v>
      </c>
      <c r="AN88" s="31">
        <v>15</v>
      </c>
      <c r="AO88" s="31">
        <v>0</v>
      </c>
      <c r="AP88" s="31">
        <v>1.9</v>
      </c>
      <c r="AQ88" s="31">
        <v>3108</v>
      </c>
      <c r="AR88" s="31">
        <v>639</v>
      </c>
      <c r="AS88" s="31">
        <v>639</v>
      </c>
      <c r="AT88" s="31">
        <v>395</v>
      </c>
      <c r="AU88" s="31">
        <v>463</v>
      </c>
      <c r="AV88" s="31">
        <v>123</v>
      </c>
      <c r="AW88" s="31">
        <v>5</v>
      </c>
      <c r="AX88" s="180">
        <v>114</v>
      </c>
      <c r="AY88" s="34">
        <v>5179</v>
      </c>
      <c r="AZ88" s="34">
        <v>98</v>
      </c>
      <c r="BA88" s="34">
        <v>86</v>
      </c>
      <c r="BB88" s="34">
        <v>639</v>
      </c>
      <c r="BC88" s="34">
        <v>0</v>
      </c>
      <c r="BD88" s="34">
        <v>7.6</v>
      </c>
      <c r="BE88" s="34">
        <v>823</v>
      </c>
      <c r="BF88" s="34">
        <v>280</v>
      </c>
      <c r="BG88" s="34">
        <v>280</v>
      </c>
      <c r="BH88" s="34">
        <v>23</v>
      </c>
      <c r="BI88" s="34">
        <v>35</v>
      </c>
      <c r="BJ88" s="34">
        <v>33</v>
      </c>
      <c r="BK88" s="34">
        <v>0</v>
      </c>
      <c r="BL88" s="34">
        <v>32</v>
      </c>
      <c r="BM88" s="34">
        <v>471</v>
      </c>
      <c r="BN88" s="34">
        <v>17</v>
      </c>
      <c r="BO88" s="34">
        <v>9</v>
      </c>
      <c r="BP88" s="34">
        <v>0</v>
      </c>
      <c r="BQ88" s="34">
        <v>0</v>
      </c>
      <c r="BR88" s="34">
        <v>1.9</v>
      </c>
      <c r="BS88" s="34">
        <v>26</v>
      </c>
      <c r="BT88" s="34">
        <v>16</v>
      </c>
      <c r="BU88" s="34">
        <v>16</v>
      </c>
      <c r="BV88" s="34">
        <v>9</v>
      </c>
      <c r="BW88" s="34">
        <v>1</v>
      </c>
      <c r="BX88" s="34">
        <v>1</v>
      </c>
      <c r="BY88" s="34">
        <v>0</v>
      </c>
      <c r="BZ88" s="34">
        <v>1</v>
      </c>
      <c r="CA88" s="34">
        <v>2637</v>
      </c>
      <c r="CB88" s="34">
        <v>198</v>
      </c>
      <c r="CC88" s="34">
        <v>152</v>
      </c>
      <c r="CD88" s="34">
        <v>24</v>
      </c>
      <c r="CE88" s="34">
        <v>0</v>
      </c>
      <c r="CF88" s="34">
        <v>2.4</v>
      </c>
      <c r="CG88" s="34">
        <v>374</v>
      </c>
      <c r="CH88" s="34">
        <v>172</v>
      </c>
      <c r="CI88" s="34">
        <v>172</v>
      </c>
      <c r="CJ88" s="34">
        <v>54</v>
      </c>
      <c r="CK88" s="34">
        <v>63</v>
      </c>
      <c r="CL88" s="34">
        <v>14</v>
      </c>
      <c r="CM88" s="34">
        <v>1</v>
      </c>
      <c r="CN88" s="34">
        <v>12</v>
      </c>
      <c r="CO88" s="34">
        <v>14471</v>
      </c>
      <c r="CP88" s="34">
        <v>2034</v>
      </c>
      <c r="CQ88" s="34">
        <v>501</v>
      </c>
      <c r="CR88" s="34">
        <v>22</v>
      </c>
      <c r="CS88" s="34">
        <v>0</v>
      </c>
      <c r="CT88" s="34">
        <v>1.1000000000000001</v>
      </c>
      <c r="CU88" s="34">
        <v>2556</v>
      </c>
      <c r="CV88" s="34">
        <v>392</v>
      </c>
      <c r="CW88" s="34">
        <v>392</v>
      </c>
      <c r="CX88" s="34">
        <v>270</v>
      </c>
      <c r="CY88" s="34">
        <v>105</v>
      </c>
      <c r="CZ88" s="34">
        <v>88</v>
      </c>
      <c r="DA88" s="34">
        <v>5</v>
      </c>
      <c r="DB88" s="34">
        <v>81</v>
      </c>
      <c r="DC88" s="34">
        <v>3351</v>
      </c>
      <c r="DD88" s="34">
        <v>668</v>
      </c>
      <c r="DE88" s="34">
        <v>605</v>
      </c>
      <c r="DF88" s="34">
        <v>13</v>
      </c>
      <c r="DG88" s="34">
        <v>0</v>
      </c>
      <c r="DH88" s="34">
        <v>1.3</v>
      </c>
      <c r="DI88" s="34">
        <v>1281</v>
      </c>
      <c r="DJ88" s="34">
        <v>176</v>
      </c>
      <c r="DK88" s="34">
        <v>176</v>
      </c>
      <c r="DL88" s="34">
        <v>45</v>
      </c>
      <c r="DM88" s="34">
        <v>5</v>
      </c>
      <c r="DN88" s="34">
        <v>6</v>
      </c>
      <c r="DO88" s="34">
        <v>0</v>
      </c>
      <c r="DP88" s="34">
        <v>3</v>
      </c>
      <c r="DQ88" s="34">
        <v>10058</v>
      </c>
      <c r="DR88" s="34">
        <v>487</v>
      </c>
      <c r="DS88" s="34">
        <v>2043</v>
      </c>
      <c r="DT88" s="34">
        <v>191</v>
      </c>
      <c r="DU88" s="34">
        <v>7</v>
      </c>
      <c r="DV88" s="34">
        <v>4.2</v>
      </c>
      <c r="DW88" s="34">
        <v>2729</v>
      </c>
      <c r="DX88" s="34">
        <v>2373</v>
      </c>
      <c r="DY88" s="34">
        <v>2373</v>
      </c>
      <c r="DZ88" s="34">
        <v>111</v>
      </c>
      <c r="EA88" s="34">
        <v>128</v>
      </c>
      <c r="EB88" s="34">
        <v>30</v>
      </c>
      <c r="EC88" s="34">
        <v>0</v>
      </c>
      <c r="ED88" s="34">
        <v>28</v>
      </c>
      <c r="EE88" s="34">
        <v>173036</v>
      </c>
      <c r="EF88" s="34">
        <v>214</v>
      </c>
      <c r="EG88" s="34">
        <v>884</v>
      </c>
      <c r="EH88" s="34">
        <v>3143</v>
      </c>
      <c r="EI88" s="34">
        <v>5221</v>
      </c>
      <c r="EJ88" s="34">
        <v>19</v>
      </c>
      <c r="EK88" s="34">
        <v>9440</v>
      </c>
      <c r="EL88" s="34">
        <v>3420</v>
      </c>
      <c r="EM88" s="34">
        <v>3398</v>
      </c>
      <c r="EN88" s="34">
        <v>1011</v>
      </c>
      <c r="EO88" s="34">
        <v>274</v>
      </c>
      <c r="EP88" s="34">
        <v>122</v>
      </c>
      <c r="EQ88" s="34">
        <v>18</v>
      </c>
      <c r="ER88" s="34">
        <v>100</v>
      </c>
      <c r="ES88" s="34">
        <v>36678</v>
      </c>
      <c r="ET88" s="34">
        <v>103</v>
      </c>
      <c r="EU88" s="34">
        <v>273</v>
      </c>
      <c r="EV88" s="34">
        <v>126</v>
      </c>
      <c r="EW88" s="34">
        <v>34</v>
      </c>
      <c r="EX88" s="34">
        <v>7.6</v>
      </c>
      <c r="EY88" s="34">
        <v>536</v>
      </c>
      <c r="EZ88" s="34">
        <v>307</v>
      </c>
      <c r="FA88" s="34">
        <v>307</v>
      </c>
      <c r="FB88" s="34">
        <v>61</v>
      </c>
      <c r="FC88" s="34">
        <v>21</v>
      </c>
      <c r="FD88" s="34">
        <v>12</v>
      </c>
      <c r="FE88" s="34">
        <v>1</v>
      </c>
      <c r="FF88" s="34">
        <v>11</v>
      </c>
      <c r="FG88" s="34">
        <v>12</v>
      </c>
      <c r="FH88" s="34">
        <v>1</v>
      </c>
      <c r="FI88" s="34">
        <v>0</v>
      </c>
      <c r="FJ88" s="34">
        <v>1</v>
      </c>
      <c r="FK88" s="34">
        <v>1</v>
      </c>
      <c r="FL88" s="34">
        <v>17.100000000000001</v>
      </c>
      <c r="FM88" s="34">
        <v>0</v>
      </c>
      <c r="FN88" s="34">
        <v>2</v>
      </c>
      <c r="FO88" s="34">
        <v>0</v>
      </c>
      <c r="FP88" s="34">
        <v>0</v>
      </c>
      <c r="FQ88" s="34">
        <v>3</v>
      </c>
      <c r="FR88" s="34">
        <v>7</v>
      </c>
      <c r="FS88" s="34">
        <v>0</v>
      </c>
      <c r="FT88" s="34">
        <v>7</v>
      </c>
      <c r="FU88" s="34">
        <v>0</v>
      </c>
      <c r="FV88" s="34">
        <v>0</v>
      </c>
      <c r="FW88" s="34">
        <v>0</v>
      </c>
      <c r="FX88" s="34">
        <v>0</v>
      </c>
      <c r="FY88" s="34">
        <v>0</v>
      </c>
      <c r="FZ88" s="34">
        <v>0</v>
      </c>
      <c r="GA88" s="34">
        <v>0</v>
      </c>
      <c r="GB88" s="34">
        <v>0</v>
      </c>
      <c r="GC88" s="34">
        <v>0</v>
      </c>
      <c r="GD88" s="34">
        <v>0</v>
      </c>
      <c r="GE88" s="34">
        <v>0</v>
      </c>
      <c r="GF88" s="34">
        <v>0</v>
      </c>
      <c r="GG88" s="34">
        <v>0</v>
      </c>
      <c r="GH88" s="34">
        <v>0</v>
      </c>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2" t="s">
        <v>500</v>
      </c>
      <c r="MH88" s="198" t="s">
        <v>2389</v>
      </c>
      <c r="MI88" s="32" t="s">
        <v>263</v>
      </c>
      <c r="MJ88" s="28" t="s">
        <v>2339</v>
      </c>
    </row>
    <row r="89" spans="1:348" ht="15" customHeight="1">
      <c r="A89" s="146" t="str">
        <f>Table1[[#This Row],[Name]]&amp;Table1[[#This Row],[1. Variable: Geographical area subject to climate change physical risk - acute and chronic events]]</f>
        <v>DEUTSCHE BANK AKTIENGESELLSCHAFTAPAC</v>
      </c>
      <c r="B89" s="36" t="s">
        <v>76</v>
      </c>
      <c r="C89" s="58" t="s">
        <v>77</v>
      </c>
      <c r="D89" s="36" t="s">
        <v>162</v>
      </c>
      <c r="E89" s="74">
        <v>44926</v>
      </c>
      <c r="F89" s="33" t="s">
        <v>193</v>
      </c>
      <c r="G89" s="33" t="s">
        <v>191</v>
      </c>
      <c r="H89" s="178" t="s">
        <v>2279</v>
      </c>
      <c r="I89" s="31">
        <v>322</v>
      </c>
      <c r="J89" s="31">
        <v>45</v>
      </c>
      <c r="K89" s="31">
        <v>11</v>
      </c>
      <c r="L89" s="31">
        <v>1</v>
      </c>
      <c r="M89" s="31">
        <v>0</v>
      </c>
      <c r="N89" s="31">
        <v>0.9</v>
      </c>
      <c r="O89" s="31">
        <v>57</v>
      </c>
      <c r="P89" s="31">
        <v>35</v>
      </c>
      <c r="Q89" s="31">
        <v>35</v>
      </c>
      <c r="R89" s="31">
        <v>5</v>
      </c>
      <c r="S89" s="31">
        <v>2</v>
      </c>
      <c r="T89" s="31">
        <v>2</v>
      </c>
      <c r="U89" s="31">
        <v>0</v>
      </c>
      <c r="V89" s="31">
        <v>2</v>
      </c>
      <c r="W89" s="31">
        <v>1438</v>
      </c>
      <c r="X89" s="31">
        <v>13</v>
      </c>
      <c r="Y89" s="31">
        <v>285</v>
      </c>
      <c r="Z89" s="31">
        <v>272</v>
      </c>
      <c r="AA89" s="31">
        <v>0</v>
      </c>
      <c r="AB89" s="31">
        <v>5.6</v>
      </c>
      <c r="AC89" s="31">
        <v>570</v>
      </c>
      <c r="AD89" s="31">
        <v>523</v>
      </c>
      <c r="AE89" s="31">
        <v>523</v>
      </c>
      <c r="AF89" s="31">
        <v>0</v>
      </c>
      <c r="AG89" s="31">
        <v>2</v>
      </c>
      <c r="AH89" s="31">
        <v>1</v>
      </c>
      <c r="AI89" s="31">
        <v>0</v>
      </c>
      <c r="AJ89" s="31">
        <v>1</v>
      </c>
      <c r="AK89" s="31">
        <v>20789</v>
      </c>
      <c r="AL89" s="31">
        <v>1965</v>
      </c>
      <c r="AM89" s="31">
        <v>1127</v>
      </c>
      <c r="AN89" s="31">
        <v>15</v>
      </c>
      <c r="AO89" s="31">
        <v>0</v>
      </c>
      <c r="AP89" s="31">
        <v>1.9</v>
      </c>
      <c r="AQ89" s="31">
        <v>3108</v>
      </c>
      <c r="AR89" s="31">
        <v>639</v>
      </c>
      <c r="AS89" s="31">
        <v>639</v>
      </c>
      <c r="AT89" s="31">
        <v>395</v>
      </c>
      <c r="AU89" s="31">
        <v>463</v>
      </c>
      <c r="AV89" s="31">
        <v>123</v>
      </c>
      <c r="AW89" s="31">
        <v>5</v>
      </c>
      <c r="AX89" s="180">
        <v>114</v>
      </c>
      <c r="AY89" s="34">
        <v>5179</v>
      </c>
      <c r="AZ89" s="34">
        <v>98</v>
      </c>
      <c r="BA89" s="34">
        <v>86</v>
      </c>
      <c r="BB89" s="34">
        <v>639</v>
      </c>
      <c r="BC89" s="34">
        <v>0</v>
      </c>
      <c r="BD89" s="34">
        <v>7.6</v>
      </c>
      <c r="BE89" s="34">
        <v>823</v>
      </c>
      <c r="BF89" s="34">
        <v>280</v>
      </c>
      <c r="BG89" s="34">
        <v>280</v>
      </c>
      <c r="BH89" s="34">
        <v>23</v>
      </c>
      <c r="BI89" s="34">
        <v>35</v>
      </c>
      <c r="BJ89" s="34">
        <v>33</v>
      </c>
      <c r="BK89" s="34">
        <v>0</v>
      </c>
      <c r="BL89" s="34">
        <v>32</v>
      </c>
      <c r="BM89" s="34">
        <v>471</v>
      </c>
      <c r="BN89" s="34">
        <v>17</v>
      </c>
      <c r="BO89" s="34">
        <v>9</v>
      </c>
      <c r="BP89" s="34">
        <v>0</v>
      </c>
      <c r="BQ89" s="34">
        <v>0</v>
      </c>
      <c r="BR89" s="34">
        <v>1.9</v>
      </c>
      <c r="BS89" s="34">
        <v>26</v>
      </c>
      <c r="BT89" s="34">
        <v>16</v>
      </c>
      <c r="BU89" s="34">
        <v>16</v>
      </c>
      <c r="BV89" s="34">
        <v>9</v>
      </c>
      <c r="BW89" s="34">
        <v>1</v>
      </c>
      <c r="BX89" s="34">
        <v>1</v>
      </c>
      <c r="BY89" s="34">
        <v>0</v>
      </c>
      <c r="BZ89" s="34">
        <v>1</v>
      </c>
      <c r="CA89" s="34">
        <v>2637</v>
      </c>
      <c r="CB89" s="34">
        <v>198</v>
      </c>
      <c r="CC89" s="34">
        <v>152</v>
      </c>
      <c r="CD89" s="34">
        <v>24</v>
      </c>
      <c r="CE89" s="34">
        <v>0</v>
      </c>
      <c r="CF89" s="34">
        <v>2.4</v>
      </c>
      <c r="CG89" s="34">
        <v>374</v>
      </c>
      <c r="CH89" s="34">
        <v>172</v>
      </c>
      <c r="CI89" s="34">
        <v>172</v>
      </c>
      <c r="CJ89" s="34">
        <v>54</v>
      </c>
      <c r="CK89" s="34">
        <v>63</v>
      </c>
      <c r="CL89" s="34">
        <v>14</v>
      </c>
      <c r="CM89" s="34">
        <v>1</v>
      </c>
      <c r="CN89" s="34">
        <v>12</v>
      </c>
      <c r="CO89" s="34">
        <v>14471</v>
      </c>
      <c r="CP89" s="34">
        <v>2034</v>
      </c>
      <c r="CQ89" s="34">
        <v>501</v>
      </c>
      <c r="CR89" s="34">
        <v>22</v>
      </c>
      <c r="CS89" s="34">
        <v>0</v>
      </c>
      <c r="CT89" s="34">
        <v>1.1000000000000001</v>
      </c>
      <c r="CU89" s="34">
        <v>2556</v>
      </c>
      <c r="CV89" s="34">
        <v>392</v>
      </c>
      <c r="CW89" s="34">
        <v>392</v>
      </c>
      <c r="CX89" s="34">
        <v>270</v>
      </c>
      <c r="CY89" s="34">
        <v>105</v>
      </c>
      <c r="CZ89" s="34">
        <v>88</v>
      </c>
      <c r="DA89" s="34">
        <v>5</v>
      </c>
      <c r="DB89" s="34">
        <v>81</v>
      </c>
      <c r="DC89" s="34">
        <v>4351</v>
      </c>
      <c r="DD89" s="34">
        <v>668</v>
      </c>
      <c r="DE89" s="34">
        <v>605</v>
      </c>
      <c r="DF89" s="34">
        <v>13</v>
      </c>
      <c r="DG89" s="34">
        <v>0</v>
      </c>
      <c r="DH89" s="34">
        <v>1.3</v>
      </c>
      <c r="DI89" s="34">
        <v>1281</v>
      </c>
      <c r="DJ89" s="34">
        <v>182</v>
      </c>
      <c r="DK89" s="34">
        <v>176</v>
      </c>
      <c r="DL89" s="34">
        <v>45</v>
      </c>
      <c r="DM89" s="34">
        <v>5</v>
      </c>
      <c r="DN89" s="34">
        <v>6</v>
      </c>
      <c r="DO89" s="34">
        <v>0</v>
      </c>
      <c r="DP89" s="34">
        <v>3</v>
      </c>
      <c r="DQ89" s="34">
        <v>10058</v>
      </c>
      <c r="DR89" s="34">
        <v>487</v>
      </c>
      <c r="DS89" s="34">
        <v>2043</v>
      </c>
      <c r="DT89" s="34">
        <v>191</v>
      </c>
      <c r="DU89" s="34">
        <v>7</v>
      </c>
      <c r="DV89" s="34">
        <v>4.2</v>
      </c>
      <c r="DW89" s="34">
        <v>2729</v>
      </c>
      <c r="DX89" s="34">
        <v>2373</v>
      </c>
      <c r="DY89" s="34">
        <v>2373</v>
      </c>
      <c r="DZ89" s="34">
        <v>111</v>
      </c>
      <c r="EA89" s="34">
        <v>128</v>
      </c>
      <c r="EB89" s="34">
        <v>30</v>
      </c>
      <c r="EC89" s="34">
        <v>0</v>
      </c>
      <c r="ED89" s="34">
        <v>28</v>
      </c>
      <c r="EE89" s="34">
        <v>173036</v>
      </c>
      <c r="EF89" s="34">
        <v>214</v>
      </c>
      <c r="EG89" s="34">
        <v>884</v>
      </c>
      <c r="EH89" s="34">
        <v>3143</v>
      </c>
      <c r="EI89" s="34">
        <v>5221</v>
      </c>
      <c r="EJ89" s="34">
        <v>19</v>
      </c>
      <c r="EK89" s="34">
        <v>9440</v>
      </c>
      <c r="EL89" s="34">
        <v>3420</v>
      </c>
      <c r="EM89" s="34">
        <v>3398</v>
      </c>
      <c r="EN89" s="34">
        <v>1011</v>
      </c>
      <c r="EO89" s="34">
        <v>274</v>
      </c>
      <c r="EP89" s="34">
        <v>122</v>
      </c>
      <c r="EQ89" s="34">
        <v>18</v>
      </c>
      <c r="ER89" s="34">
        <v>100</v>
      </c>
      <c r="ES89" s="34">
        <v>36678</v>
      </c>
      <c r="ET89" s="34">
        <v>103</v>
      </c>
      <c r="EU89" s="34">
        <v>273</v>
      </c>
      <c r="EV89" s="34">
        <v>126</v>
      </c>
      <c r="EW89" s="34">
        <v>34</v>
      </c>
      <c r="EX89" s="34">
        <v>7.6</v>
      </c>
      <c r="EY89" s="34">
        <v>536</v>
      </c>
      <c r="EZ89" s="34">
        <v>307</v>
      </c>
      <c r="FA89" s="34">
        <v>307</v>
      </c>
      <c r="FB89" s="34">
        <v>61</v>
      </c>
      <c r="FC89" s="34">
        <v>21</v>
      </c>
      <c r="FD89" s="34">
        <v>12</v>
      </c>
      <c r="FE89" s="34">
        <v>1</v>
      </c>
      <c r="FF89" s="34">
        <v>11</v>
      </c>
      <c r="FG89" s="34">
        <v>12</v>
      </c>
      <c r="FH89" s="34">
        <v>1</v>
      </c>
      <c r="FI89" s="34">
        <v>0</v>
      </c>
      <c r="FJ89" s="34">
        <v>1</v>
      </c>
      <c r="FK89" s="34">
        <v>1</v>
      </c>
      <c r="FL89" s="34">
        <v>17.100000000000001</v>
      </c>
      <c r="FM89" s="34">
        <v>0</v>
      </c>
      <c r="FN89" s="34">
        <v>2</v>
      </c>
      <c r="FO89" s="34">
        <v>0</v>
      </c>
      <c r="FP89" s="34">
        <v>0</v>
      </c>
      <c r="FQ89" s="34">
        <v>3</v>
      </c>
      <c r="FR89" s="34">
        <v>7</v>
      </c>
      <c r="FS89" s="34">
        <v>0</v>
      </c>
      <c r="FT89" s="34">
        <v>7</v>
      </c>
      <c r="FU89" s="34">
        <v>0</v>
      </c>
      <c r="FV89" s="34">
        <v>0</v>
      </c>
      <c r="FW89" s="34">
        <v>0</v>
      </c>
      <c r="FX89" s="34">
        <v>0</v>
      </c>
      <c r="FY89" s="34">
        <v>0</v>
      </c>
      <c r="FZ89" s="34">
        <v>0</v>
      </c>
      <c r="GA89" s="34">
        <v>0</v>
      </c>
      <c r="GB89" s="34">
        <v>0</v>
      </c>
      <c r="GC89" s="34">
        <v>0</v>
      </c>
      <c r="GD89" s="34">
        <v>0</v>
      </c>
      <c r="GE89" s="34">
        <v>0</v>
      </c>
      <c r="GF89" s="34">
        <v>0</v>
      </c>
      <c r="GG89" s="34">
        <v>0</v>
      </c>
      <c r="GH89" s="34">
        <v>0</v>
      </c>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2" t="s">
        <v>500</v>
      </c>
      <c r="MH89" s="198" t="s">
        <v>2389</v>
      </c>
      <c r="MI89" s="32" t="s">
        <v>263</v>
      </c>
      <c r="MJ89" s="28" t="s">
        <v>2339</v>
      </c>
    </row>
    <row r="90" spans="1:348" ht="15" customHeight="1">
      <c r="A90" s="146" t="str">
        <f>Table1[[#This Row],[Name]]&amp;Table1[[#This Row],[1. Variable: Geographical area subject to climate change physical risk - acute and chronic events]]</f>
        <v>DEUTSCHE BANK AKTIENGESELLSCHAFTNA.</v>
      </c>
      <c r="B90" s="36" t="s">
        <v>76</v>
      </c>
      <c r="C90" s="58" t="s">
        <v>77</v>
      </c>
      <c r="D90" s="36" t="s">
        <v>162</v>
      </c>
      <c r="E90" s="74">
        <v>44926</v>
      </c>
      <c r="F90" s="33" t="s">
        <v>193</v>
      </c>
      <c r="G90" s="33" t="s">
        <v>191</v>
      </c>
      <c r="H90" s="178" t="s">
        <v>2309</v>
      </c>
      <c r="I90" s="31">
        <v>9</v>
      </c>
      <c r="J90" s="31">
        <v>4</v>
      </c>
      <c r="K90" s="31">
        <v>5</v>
      </c>
      <c r="L90" s="31">
        <v>0</v>
      </c>
      <c r="M90" s="31">
        <v>0</v>
      </c>
      <c r="N90" s="31">
        <v>2</v>
      </c>
      <c r="O90" s="31">
        <v>9</v>
      </c>
      <c r="P90" s="31">
        <v>5</v>
      </c>
      <c r="Q90" s="31">
        <v>5</v>
      </c>
      <c r="R90" s="31">
        <v>0</v>
      </c>
      <c r="S90" s="31">
        <v>0</v>
      </c>
      <c r="T90" s="31">
        <v>0</v>
      </c>
      <c r="U90" s="31">
        <v>0</v>
      </c>
      <c r="V90" s="31">
        <v>0</v>
      </c>
      <c r="W90" s="31">
        <v>288</v>
      </c>
      <c r="X90" s="31">
        <v>61</v>
      </c>
      <c r="Y90" s="31">
        <v>25</v>
      </c>
      <c r="Z90" s="31">
        <v>0</v>
      </c>
      <c r="AA90" s="31">
        <v>0</v>
      </c>
      <c r="AB90" s="31">
        <v>2.5</v>
      </c>
      <c r="AC90" s="31">
        <v>86</v>
      </c>
      <c r="AD90" s="31">
        <v>30</v>
      </c>
      <c r="AE90" s="31">
        <v>30</v>
      </c>
      <c r="AF90" s="31">
        <v>60</v>
      </c>
      <c r="AG90" s="31">
        <v>0</v>
      </c>
      <c r="AH90" s="31">
        <v>1</v>
      </c>
      <c r="AI90" s="31">
        <v>1</v>
      </c>
      <c r="AJ90" s="31">
        <v>0</v>
      </c>
      <c r="AK90" s="31">
        <v>3687</v>
      </c>
      <c r="AL90" s="31">
        <v>806</v>
      </c>
      <c r="AM90" s="31">
        <v>316</v>
      </c>
      <c r="AN90" s="31">
        <v>0</v>
      </c>
      <c r="AO90" s="31">
        <v>0</v>
      </c>
      <c r="AP90" s="31">
        <v>1.7</v>
      </c>
      <c r="AQ90" s="31">
        <v>1122</v>
      </c>
      <c r="AR90" s="31">
        <v>227</v>
      </c>
      <c r="AS90" s="31">
        <v>227</v>
      </c>
      <c r="AT90" s="31">
        <v>306</v>
      </c>
      <c r="AU90" s="31">
        <v>55</v>
      </c>
      <c r="AV90" s="31">
        <v>13</v>
      </c>
      <c r="AW90" s="31">
        <v>5</v>
      </c>
      <c r="AX90" s="180">
        <v>5</v>
      </c>
      <c r="AY90" s="34">
        <v>758</v>
      </c>
      <c r="AZ90" s="34">
        <v>301</v>
      </c>
      <c r="BA90" s="34">
        <v>67</v>
      </c>
      <c r="BB90" s="34">
        <v>48</v>
      </c>
      <c r="BC90" s="34">
        <v>0</v>
      </c>
      <c r="BD90" s="34">
        <v>6.4</v>
      </c>
      <c r="BE90" s="34">
        <v>390</v>
      </c>
      <c r="BF90" s="34">
        <v>165</v>
      </c>
      <c r="BG90" s="34">
        <v>163</v>
      </c>
      <c r="BH90" s="34">
        <v>2</v>
      </c>
      <c r="BI90" s="34">
        <v>0</v>
      </c>
      <c r="BJ90" s="34">
        <v>0</v>
      </c>
      <c r="BK90" s="34">
        <v>0</v>
      </c>
      <c r="BL90" s="34">
        <v>0</v>
      </c>
      <c r="BM90" s="34">
        <v>23</v>
      </c>
      <c r="BN90" s="34">
        <v>0</v>
      </c>
      <c r="BO90" s="34">
        <v>0</v>
      </c>
      <c r="BP90" s="34">
        <v>0</v>
      </c>
      <c r="BQ90" s="34">
        <v>0</v>
      </c>
      <c r="BR90" s="34">
        <v>2.5</v>
      </c>
      <c r="BS90" s="34">
        <v>0</v>
      </c>
      <c r="BT90" s="34">
        <v>0</v>
      </c>
      <c r="BU90" s="34">
        <v>0</v>
      </c>
      <c r="BV90" s="34">
        <v>0</v>
      </c>
      <c r="BW90" s="34">
        <v>0</v>
      </c>
      <c r="BX90" s="34">
        <v>0</v>
      </c>
      <c r="BY90" s="34">
        <v>0</v>
      </c>
      <c r="BZ90" s="34">
        <v>0</v>
      </c>
      <c r="CA90" s="34">
        <v>89</v>
      </c>
      <c r="CB90" s="34">
        <v>0</v>
      </c>
      <c r="CC90" s="34">
        <v>1</v>
      </c>
      <c r="CD90" s="34">
        <v>0</v>
      </c>
      <c r="CE90" s="34">
        <v>0</v>
      </c>
      <c r="CF90" s="34">
        <v>7.5</v>
      </c>
      <c r="CG90" s="34">
        <v>0</v>
      </c>
      <c r="CH90" s="34">
        <v>92</v>
      </c>
      <c r="CI90" s="34">
        <v>184</v>
      </c>
      <c r="CJ90" s="34">
        <v>9</v>
      </c>
      <c r="CK90" s="34">
        <v>11</v>
      </c>
      <c r="CL90" s="34">
        <v>8</v>
      </c>
      <c r="CM90" s="34">
        <v>0</v>
      </c>
      <c r="CN90" s="34">
        <v>8</v>
      </c>
      <c r="CO90" s="34">
        <v>2799</v>
      </c>
      <c r="CP90" s="34">
        <v>1289</v>
      </c>
      <c r="CQ90" s="34">
        <v>75</v>
      </c>
      <c r="CR90" s="34">
        <v>0</v>
      </c>
      <c r="CS90" s="34">
        <v>0</v>
      </c>
      <c r="CT90" s="34">
        <v>0.6</v>
      </c>
      <c r="CU90" s="34">
        <v>1364</v>
      </c>
      <c r="CV90" s="34">
        <v>655</v>
      </c>
      <c r="CW90" s="34">
        <v>655</v>
      </c>
      <c r="CX90" s="34">
        <v>273</v>
      </c>
      <c r="CY90" s="34">
        <v>0</v>
      </c>
      <c r="CZ90" s="34">
        <v>2</v>
      </c>
      <c r="DA90" s="34">
        <v>1</v>
      </c>
      <c r="DB90" s="34">
        <v>0</v>
      </c>
      <c r="DC90" s="34">
        <v>480</v>
      </c>
      <c r="DD90" s="34">
        <v>186</v>
      </c>
      <c r="DE90" s="34">
        <v>130</v>
      </c>
      <c r="DF90" s="34">
        <v>0</v>
      </c>
      <c r="DG90" s="34">
        <v>0</v>
      </c>
      <c r="DH90" s="34">
        <v>2.9</v>
      </c>
      <c r="DI90" s="34">
        <v>316</v>
      </c>
      <c r="DJ90" s="34">
        <v>161</v>
      </c>
      <c r="DK90" s="34">
        <v>161</v>
      </c>
      <c r="DL90" s="34">
        <v>51</v>
      </c>
      <c r="DM90" s="34">
        <v>23</v>
      </c>
      <c r="DN90" s="34">
        <v>8</v>
      </c>
      <c r="DO90" s="34">
        <v>2</v>
      </c>
      <c r="DP90" s="34">
        <v>5</v>
      </c>
      <c r="DQ90" s="34">
        <v>6964</v>
      </c>
      <c r="DR90" s="34">
        <v>3077</v>
      </c>
      <c r="DS90" s="34">
        <v>1953</v>
      </c>
      <c r="DT90" s="34">
        <v>0</v>
      </c>
      <c r="DU90" s="34">
        <v>934</v>
      </c>
      <c r="DV90" s="34">
        <v>7.5</v>
      </c>
      <c r="DW90" s="34">
        <v>5965</v>
      </c>
      <c r="DX90" s="34">
        <v>2077</v>
      </c>
      <c r="DY90" s="34">
        <v>2077</v>
      </c>
      <c r="DZ90" s="34">
        <v>997</v>
      </c>
      <c r="EA90" s="34">
        <v>27</v>
      </c>
      <c r="EB90" s="34">
        <v>3</v>
      </c>
      <c r="EC90" s="34">
        <v>1</v>
      </c>
      <c r="ED90" s="34">
        <v>0</v>
      </c>
      <c r="EE90" s="34">
        <v>6688</v>
      </c>
      <c r="EF90" s="34">
        <v>4017</v>
      </c>
      <c r="EG90" s="34">
        <v>2</v>
      </c>
      <c r="EH90" s="34">
        <v>209</v>
      </c>
      <c r="EI90" s="34">
        <v>1431</v>
      </c>
      <c r="EJ90" s="34">
        <v>8.5</v>
      </c>
      <c r="EK90" s="34">
        <v>5658</v>
      </c>
      <c r="EL90" s="34">
        <v>2540</v>
      </c>
      <c r="EM90" s="34">
        <v>2540</v>
      </c>
      <c r="EN90" s="34">
        <v>453</v>
      </c>
      <c r="EO90" s="34">
        <v>42</v>
      </c>
      <c r="EP90" s="34">
        <v>6</v>
      </c>
      <c r="EQ90" s="34">
        <v>2</v>
      </c>
      <c r="ER90" s="34">
        <v>0</v>
      </c>
      <c r="ES90" s="34">
        <v>25546</v>
      </c>
      <c r="ET90" s="34">
        <v>14189</v>
      </c>
      <c r="EU90" s="34">
        <v>4798</v>
      </c>
      <c r="EV90" s="34">
        <v>270</v>
      </c>
      <c r="EW90" s="34">
        <v>0</v>
      </c>
      <c r="EX90" s="34">
        <v>1.9</v>
      </c>
      <c r="EY90" s="34">
        <v>19192</v>
      </c>
      <c r="EZ90" s="34">
        <v>7913</v>
      </c>
      <c r="FA90" s="34">
        <v>7850</v>
      </c>
      <c r="FB90" s="34">
        <v>4100</v>
      </c>
      <c r="FC90" s="34">
        <v>371</v>
      </c>
      <c r="FD90" s="34">
        <v>47</v>
      </c>
      <c r="FE90" s="34">
        <v>7</v>
      </c>
      <c r="FF90" s="34">
        <v>28</v>
      </c>
      <c r="FG90" s="34">
        <v>0</v>
      </c>
      <c r="FH90" s="34">
        <v>0</v>
      </c>
      <c r="FI90" s="34">
        <v>0</v>
      </c>
      <c r="FJ90" s="34">
        <v>0</v>
      </c>
      <c r="FK90" s="34">
        <v>0</v>
      </c>
      <c r="FL90" s="34">
        <v>0</v>
      </c>
      <c r="FM90" s="34">
        <v>0</v>
      </c>
      <c r="FN90" s="34">
        <v>0</v>
      </c>
      <c r="FO90" s="34">
        <v>0</v>
      </c>
      <c r="FP90" s="34">
        <v>0</v>
      </c>
      <c r="FQ90" s="34">
        <v>0</v>
      </c>
      <c r="FR90" s="34">
        <v>0</v>
      </c>
      <c r="FS90" s="34">
        <v>0</v>
      </c>
      <c r="FT90" s="34">
        <v>0</v>
      </c>
      <c r="FU90" s="34">
        <v>0</v>
      </c>
      <c r="FV90" s="34">
        <v>0</v>
      </c>
      <c r="FW90" s="34">
        <v>0</v>
      </c>
      <c r="FX90" s="34">
        <v>0</v>
      </c>
      <c r="FY90" s="34">
        <v>0</v>
      </c>
      <c r="FZ90" s="34">
        <v>0</v>
      </c>
      <c r="GA90" s="34">
        <v>0</v>
      </c>
      <c r="GB90" s="34">
        <v>0</v>
      </c>
      <c r="GC90" s="34">
        <v>0</v>
      </c>
      <c r="GD90" s="34">
        <v>0</v>
      </c>
      <c r="GE90" s="34">
        <v>0</v>
      </c>
      <c r="GF90" s="34">
        <v>0</v>
      </c>
      <c r="GG90" s="34">
        <v>0</v>
      </c>
      <c r="GH90" s="34">
        <v>0</v>
      </c>
      <c r="GI90" s="34"/>
      <c r="GJ90" s="34"/>
      <c r="GK90" s="34"/>
      <c r="GL90" s="34"/>
      <c r="GM90" s="34"/>
      <c r="GN90" s="34"/>
      <c r="GO90" s="34"/>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34"/>
      <c r="HU90" s="34"/>
      <c r="HV90" s="34"/>
      <c r="HW90" s="34"/>
      <c r="HX90" s="34"/>
      <c r="HY90" s="34"/>
      <c r="HZ90" s="34"/>
      <c r="IA90" s="34"/>
      <c r="IB90" s="34"/>
      <c r="IC90" s="34"/>
      <c r="ID90" s="34"/>
      <c r="IE90" s="34"/>
      <c r="IF90" s="34"/>
      <c r="IG90" s="34"/>
      <c r="IH90" s="34"/>
      <c r="II90" s="34"/>
      <c r="IJ90" s="34"/>
      <c r="IK90" s="34"/>
      <c r="IL90" s="34"/>
      <c r="IM90" s="34"/>
      <c r="IN90" s="34"/>
      <c r="IO90" s="34"/>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2" t="s">
        <v>500</v>
      </c>
      <c r="MH90" s="198" t="s">
        <v>2389</v>
      </c>
      <c r="MI90" s="32" t="s">
        <v>263</v>
      </c>
      <c r="MJ90" s="28" t="s">
        <v>2339</v>
      </c>
    </row>
    <row r="91" spans="1:348" ht="15" customHeight="1">
      <c r="A91" s="146" t="str">
        <f>Table1[[#This Row],[Name]]&amp;Table1[[#This Row],[1. Variable: Geographical area subject to climate change physical risk - acute and chronic events]]</f>
        <v>DEUTSCHE BANK AKTIENGESELLSCHAFTLATAM</v>
      </c>
      <c r="B91" s="75" t="s">
        <v>76</v>
      </c>
      <c r="C91" s="60" t="s">
        <v>77</v>
      </c>
      <c r="D91" s="36" t="s">
        <v>162</v>
      </c>
      <c r="E91" s="74">
        <v>44926</v>
      </c>
      <c r="F91" s="33" t="s">
        <v>193</v>
      </c>
      <c r="G91" s="33" t="s">
        <v>191</v>
      </c>
      <c r="H91" s="178" t="s">
        <v>2280</v>
      </c>
      <c r="I91" s="31">
        <v>3</v>
      </c>
      <c r="J91" s="31">
        <v>0</v>
      </c>
      <c r="K91" s="31">
        <v>0</v>
      </c>
      <c r="L91" s="31">
        <v>0</v>
      </c>
      <c r="M91" s="31">
        <v>0</v>
      </c>
      <c r="N91" s="31">
        <v>0.6</v>
      </c>
      <c r="O91" s="31">
        <v>0</v>
      </c>
      <c r="P91" s="31">
        <v>0</v>
      </c>
      <c r="Q91" s="31">
        <v>0</v>
      </c>
      <c r="R91" s="31">
        <v>0</v>
      </c>
      <c r="S91" s="31">
        <v>0</v>
      </c>
      <c r="T91" s="31">
        <v>0</v>
      </c>
      <c r="U91" s="31">
        <v>0</v>
      </c>
      <c r="V91" s="31">
        <v>0</v>
      </c>
      <c r="W91" s="31">
        <v>340</v>
      </c>
      <c r="X91" s="31">
        <v>0</v>
      </c>
      <c r="Y91" s="31">
        <v>0</v>
      </c>
      <c r="Z91" s="31">
        <v>0</v>
      </c>
      <c r="AA91" s="31">
        <v>0</v>
      </c>
      <c r="AB91" s="31">
        <v>0</v>
      </c>
      <c r="AC91" s="31">
        <v>0</v>
      </c>
      <c r="AD91" s="31">
        <v>0</v>
      </c>
      <c r="AE91" s="31">
        <v>0</v>
      </c>
      <c r="AF91" s="31">
        <v>0</v>
      </c>
      <c r="AG91" s="31">
        <v>0</v>
      </c>
      <c r="AH91" s="31">
        <v>0</v>
      </c>
      <c r="AI91" s="31">
        <v>0</v>
      </c>
      <c r="AJ91" s="31">
        <v>0</v>
      </c>
      <c r="AK91" s="31">
        <v>930</v>
      </c>
      <c r="AL91" s="31">
        <v>146</v>
      </c>
      <c r="AM91" s="31">
        <v>83</v>
      </c>
      <c r="AN91" s="31">
        <v>7</v>
      </c>
      <c r="AO91" s="31">
        <v>235</v>
      </c>
      <c r="AP91" s="31">
        <v>1.7</v>
      </c>
      <c r="AQ91" s="31">
        <v>82</v>
      </c>
      <c r="AR91" s="31">
        <v>82</v>
      </c>
      <c r="AS91" s="31">
        <v>7</v>
      </c>
      <c r="AT91" s="31">
        <v>11</v>
      </c>
      <c r="AU91" s="31">
        <v>0</v>
      </c>
      <c r="AV91" s="31">
        <v>0</v>
      </c>
      <c r="AW91" s="31">
        <v>0</v>
      </c>
      <c r="AX91" s="180">
        <v>0</v>
      </c>
      <c r="AY91" s="34">
        <v>51</v>
      </c>
      <c r="AZ91" s="34">
        <v>0</v>
      </c>
      <c r="BA91" s="34">
        <v>0</v>
      </c>
      <c r="BB91" s="34">
        <v>0</v>
      </c>
      <c r="BC91" s="34">
        <v>0</v>
      </c>
      <c r="BD91" s="34">
        <v>0</v>
      </c>
      <c r="BE91" s="34">
        <v>0</v>
      </c>
      <c r="BF91" s="34">
        <v>0</v>
      </c>
      <c r="BG91" s="34">
        <v>0</v>
      </c>
      <c r="BH91" s="34">
        <v>0</v>
      </c>
      <c r="BI91" s="34">
        <v>0</v>
      </c>
      <c r="BJ91" s="34">
        <v>0</v>
      </c>
      <c r="BK91" s="34">
        <v>0</v>
      </c>
      <c r="BL91" s="34">
        <v>0</v>
      </c>
      <c r="BM91" s="34">
        <v>0</v>
      </c>
      <c r="BN91" s="34">
        <v>0</v>
      </c>
      <c r="BO91" s="34">
        <v>0</v>
      </c>
      <c r="BP91" s="34">
        <v>0</v>
      </c>
      <c r="BQ91" s="34">
        <v>0</v>
      </c>
      <c r="BR91" s="34">
        <v>0</v>
      </c>
      <c r="BS91" s="34">
        <v>0</v>
      </c>
      <c r="BT91" s="34">
        <v>0</v>
      </c>
      <c r="BU91" s="34">
        <v>0</v>
      </c>
      <c r="BV91" s="34">
        <v>0</v>
      </c>
      <c r="BW91" s="34">
        <v>0</v>
      </c>
      <c r="BX91" s="34">
        <v>0</v>
      </c>
      <c r="BY91" s="34">
        <v>0</v>
      </c>
      <c r="BZ91" s="34">
        <v>0</v>
      </c>
      <c r="CA91" s="34">
        <v>50</v>
      </c>
      <c r="CB91" s="34">
        <v>6</v>
      </c>
      <c r="CC91" s="34">
        <v>0</v>
      </c>
      <c r="CD91" s="34">
        <v>0</v>
      </c>
      <c r="CE91" s="34">
        <v>6</v>
      </c>
      <c r="CF91" s="34">
        <v>0.6</v>
      </c>
      <c r="CG91" s="34">
        <v>0</v>
      </c>
      <c r="CH91" s="34">
        <v>0</v>
      </c>
      <c r="CI91" s="34">
        <v>0</v>
      </c>
      <c r="CJ91" s="34">
        <v>0</v>
      </c>
      <c r="CK91" s="34">
        <v>0</v>
      </c>
      <c r="CL91" s="34">
        <v>0</v>
      </c>
      <c r="CM91" s="34">
        <v>0</v>
      </c>
      <c r="CN91" s="34">
        <v>0</v>
      </c>
      <c r="CO91" s="34">
        <v>347</v>
      </c>
      <c r="CP91" s="34">
        <v>61</v>
      </c>
      <c r="CQ91" s="34">
        <v>44</v>
      </c>
      <c r="CR91" s="34">
        <v>0</v>
      </c>
      <c r="CS91" s="34">
        <v>105</v>
      </c>
      <c r="CT91" s="34">
        <v>1.9</v>
      </c>
      <c r="CU91" s="34">
        <v>28</v>
      </c>
      <c r="CV91" s="34">
        <v>28</v>
      </c>
      <c r="CW91" s="34">
        <v>28</v>
      </c>
      <c r="CX91" s="34">
        <v>0</v>
      </c>
      <c r="CY91" s="34">
        <v>0</v>
      </c>
      <c r="CZ91" s="34">
        <v>0</v>
      </c>
      <c r="DA91" s="34">
        <v>0</v>
      </c>
      <c r="DB91" s="34">
        <v>0</v>
      </c>
      <c r="DC91" s="34">
        <v>507</v>
      </c>
      <c r="DD91" s="34">
        <v>46</v>
      </c>
      <c r="DE91" s="34">
        <v>33</v>
      </c>
      <c r="DF91" s="34">
        <v>0</v>
      </c>
      <c r="DG91" s="34">
        <v>79</v>
      </c>
      <c r="DH91" s="34">
        <v>4</v>
      </c>
      <c r="DI91" s="34">
        <v>79</v>
      </c>
      <c r="DJ91" s="34">
        <v>79</v>
      </c>
      <c r="DK91" s="34">
        <v>79</v>
      </c>
      <c r="DL91" s="34">
        <v>33</v>
      </c>
      <c r="DM91" s="34">
        <v>0</v>
      </c>
      <c r="DN91" s="34">
        <v>0</v>
      </c>
      <c r="DO91" s="34">
        <v>0</v>
      </c>
      <c r="DP91" s="34">
        <v>0</v>
      </c>
      <c r="DQ91" s="34">
        <v>117</v>
      </c>
      <c r="DR91" s="34">
        <v>0</v>
      </c>
      <c r="DS91" s="34">
        <v>0</v>
      </c>
      <c r="DT91" s="34">
        <v>0</v>
      </c>
      <c r="DU91" s="34">
        <v>0</v>
      </c>
      <c r="DV91" s="34">
        <v>0</v>
      </c>
      <c r="DW91" s="34">
        <v>0</v>
      </c>
      <c r="DX91" s="34">
        <v>0</v>
      </c>
      <c r="DY91" s="34">
        <v>0</v>
      </c>
      <c r="DZ91" s="34">
        <v>0</v>
      </c>
      <c r="EA91" s="34">
        <v>0</v>
      </c>
      <c r="EB91" s="34">
        <v>0</v>
      </c>
      <c r="EC91" s="34">
        <v>0</v>
      </c>
      <c r="ED91" s="34">
        <v>0</v>
      </c>
      <c r="EE91" s="34">
        <v>204</v>
      </c>
      <c r="EF91" s="34">
        <v>0</v>
      </c>
      <c r="EG91" s="34">
        <v>0</v>
      </c>
      <c r="EH91" s="34">
        <v>1</v>
      </c>
      <c r="EI91" s="34">
        <v>2</v>
      </c>
      <c r="EJ91" s="34">
        <v>11.6</v>
      </c>
      <c r="EK91" s="34">
        <v>1</v>
      </c>
      <c r="EL91" s="34">
        <v>1</v>
      </c>
      <c r="EM91" s="34">
        <v>0</v>
      </c>
      <c r="EN91" s="34">
        <v>0</v>
      </c>
      <c r="EO91" s="34">
        <v>0</v>
      </c>
      <c r="EP91" s="34">
        <v>0</v>
      </c>
      <c r="EQ91" s="34">
        <v>0</v>
      </c>
      <c r="ER91" s="34">
        <v>0</v>
      </c>
      <c r="ES91" s="34">
        <v>710</v>
      </c>
      <c r="ET91" s="34">
        <v>0</v>
      </c>
      <c r="EU91" s="34">
        <v>0</v>
      </c>
      <c r="EV91" s="34">
        <v>0</v>
      </c>
      <c r="EW91" s="34">
        <v>0</v>
      </c>
      <c r="EX91" s="34">
        <v>9.1</v>
      </c>
      <c r="EY91" s="34">
        <v>0</v>
      </c>
      <c r="EZ91" s="34">
        <v>0</v>
      </c>
      <c r="FA91" s="34">
        <v>0</v>
      </c>
      <c r="FB91" s="34">
        <v>0</v>
      </c>
      <c r="FC91" s="34">
        <v>0</v>
      </c>
      <c r="FD91" s="34">
        <v>0</v>
      </c>
      <c r="FE91" s="34">
        <v>0</v>
      </c>
      <c r="FF91" s="34">
        <v>0</v>
      </c>
      <c r="FG91" s="34">
        <v>0</v>
      </c>
      <c r="FH91" s="34">
        <v>0</v>
      </c>
      <c r="FI91" s="34">
        <v>0</v>
      </c>
      <c r="FJ91" s="34">
        <v>0</v>
      </c>
      <c r="FK91" s="34">
        <v>0</v>
      </c>
      <c r="FL91" s="34">
        <v>0</v>
      </c>
      <c r="FM91" s="34">
        <v>0</v>
      </c>
      <c r="FN91" s="34">
        <v>0</v>
      </c>
      <c r="FO91" s="34">
        <v>0</v>
      </c>
      <c r="FP91" s="34">
        <v>0</v>
      </c>
      <c r="FQ91" s="34">
        <v>0</v>
      </c>
      <c r="FR91" s="34">
        <v>0</v>
      </c>
      <c r="FS91" s="34">
        <v>0</v>
      </c>
      <c r="FT91" s="34">
        <v>0</v>
      </c>
      <c r="FU91" s="34">
        <v>0</v>
      </c>
      <c r="FV91" s="34">
        <v>0</v>
      </c>
      <c r="FW91" s="34">
        <v>0</v>
      </c>
      <c r="FX91" s="34">
        <v>0</v>
      </c>
      <c r="FY91" s="34">
        <v>0</v>
      </c>
      <c r="FZ91" s="34">
        <v>0</v>
      </c>
      <c r="GA91" s="34">
        <v>0</v>
      </c>
      <c r="GB91" s="34">
        <v>0</v>
      </c>
      <c r="GC91" s="34">
        <v>0</v>
      </c>
      <c r="GD91" s="34">
        <v>0</v>
      </c>
      <c r="GE91" s="34">
        <v>0</v>
      </c>
      <c r="GF91" s="34">
        <v>0</v>
      </c>
      <c r="GG91" s="34">
        <v>0</v>
      </c>
      <c r="GH91" s="34">
        <v>0</v>
      </c>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2" t="s">
        <v>500</v>
      </c>
      <c r="MH91" s="198" t="s">
        <v>2389</v>
      </c>
      <c r="MI91" s="32" t="s">
        <v>263</v>
      </c>
      <c r="MJ91" s="28" t="s">
        <v>2339</v>
      </c>
    </row>
    <row r="92" spans="1:348" ht="15" customHeight="1">
      <c r="A92" s="146" t="str">
        <f>Table1[[#This Row],[Name]]&amp;Table1[[#This Row],[1. Variable: Geographical area subject to climate change physical risk - acute and chronic events]]</f>
        <v>Deutsche Pfandbriefbank AGRest of the World</v>
      </c>
      <c r="B92" s="75" t="s">
        <v>105</v>
      </c>
      <c r="C92" s="60" t="s">
        <v>106</v>
      </c>
      <c r="D92" s="36" t="s">
        <v>162</v>
      </c>
      <c r="E92" s="74">
        <v>44926</v>
      </c>
      <c r="F92" s="33" t="s">
        <v>193</v>
      </c>
      <c r="G92" s="33" t="s">
        <v>191</v>
      </c>
      <c r="H92" s="178" t="s">
        <v>2254</v>
      </c>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v>52</v>
      </c>
      <c r="AL92" s="31"/>
      <c r="AM92" s="31">
        <v>52</v>
      </c>
      <c r="AN92" s="31"/>
      <c r="AO92" s="31"/>
      <c r="AP92" s="31">
        <v>9</v>
      </c>
      <c r="AQ92" s="31"/>
      <c r="AR92" s="31"/>
      <c r="AS92" s="31">
        <v>52</v>
      </c>
      <c r="AT92" s="31">
        <v>52</v>
      </c>
      <c r="AU92" s="31"/>
      <c r="AV92" s="31"/>
      <c r="AW92" s="31"/>
      <c r="AX92" s="180"/>
      <c r="AY92" s="34">
        <v>35</v>
      </c>
      <c r="AZ92" s="34">
        <v>13</v>
      </c>
      <c r="BA92" s="34">
        <v>22</v>
      </c>
      <c r="BB92" s="34"/>
      <c r="BC92" s="34"/>
      <c r="BD92" s="34">
        <v>6</v>
      </c>
      <c r="BE92" s="34"/>
      <c r="BF92" s="34">
        <v>35</v>
      </c>
      <c r="BG92" s="34"/>
      <c r="BH92" s="34"/>
      <c r="BI92" s="34"/>
      <c r="BJ92" s="34"/>
      <c r="BK92" s="34"/>
      <c r="BL92" s="34"/>
      <c r="BM92" s="34">
        <v>65</v>
      </c>
      <c r="BN92" s="34">
        <v>13</v>
      </c>
      <c r="BO92" s="34"/>
      <c r="BP92" s="34">
        <v>52</v>
      </c>
      <c r="BQ92" s="34"/>
      <c r="BR92" s="34">
        <v>10</v>
      </c>
      <c r="BS92" s="34"/>
      <c r="BT92" s="34">
        <v>65</v>
      </c>
      <c r="BU92" s="34"/>
      <c r="BV92" s="34"/>
      <c r="BW92" s="34"/>
      <c r="BX92" s="34"/>
      <c r="BY92" s="34"/>
      <c r="BZ92" s="34"/>
      <c r="CA92" s="34">
        <v>81</v>
      </c>
      <c r="CB92" s="34"/>
      <c r="CC92" s="34"/>
      <c r="CD92" s="34"/>
      <c r="CE92" s="34"/>
      <c r="CF92" s="34"/>
      <c r="CG92" s="34"/>
      <c r="CH92" s="34"/>
      <c r="CI92" s="34"/>
      <c r="CJ92" s="34"/>
      <c r="CK92" s="34"/>
      <c r="CL92" s="34"/>
      <c r="CM92" s="34"/>
      <c r="CN92" s="34"/>
      <c r="CO92" s="34">
        <v>101</v>
      </c>
      <c r="CP92" s="34">
        <v>101</v>
      </c>
      <c r="CQ92" s="34"/>
      <c r="CR92" s="34"/>
      <c r="CS92" s="34"/>
      <c r="CT92" s="34">
        <v>1</v>
      </c>
      <c r="CU92" s="34"/>
      <c r="CV92" s="34">
        <v>101</v>
      </c>
      <c r="CW92" s="34"/>
      <c r="CX92" s="34"/>
      <c r="CY92" s="34"/>
      <c r="CZ92" s="34"/>
      <c r="DA92" s="34"/>
      <c r="DB92" s="34"/>
      <c r="DC92" s="34">
        <v>66</v>
      </c>
      <c r="DD92" s="34">
        <v>24</v>
      </c>
      <c r="DE92" s="34">
        <v>35</v>
      </c>
      <c r="DF92" s="34">
        <v>8</v>
      </c>
      <c r="DG92" s="34"/>
      <c r="DH92" s="34">
        <v>6</v>
      </c>
      <c r="DI92" s="34"/>
      <c r="DJ92" s="34">
        <v>66</v>
      </c>
      <c r="DK92" s="34"/>
      <c r="DL92" s="34">
        <v>35</v>
      </c>
      <c r="DM92" s="34">
        <v>24</v>
      </c>
      <c r="DN92" s="34">
        <v>-2</v>
      </c>
      <c r="DO92" s="34">
        <v>-1</v>
      </c>
      <c r="DP92" s="34">
        <v>-2</v>
      </c>
      <c r="DQ92" s="34">
        <v>19000</v>
      </c>
      <c r="DR92" s="34">
        <v>7781</v>
      </c>
      <c r="DS92" s="34">
        <v>432</v>
      </c>
      <c r="DT92" s="34">
        <v>171</v>
      </c>
      <c r="DU92" s="34"/>
      <c r="DV92" s="34">
        <v>2</v>
      </c>
      <c r="DW92" s="34"/>
      <c r="DX92" s="34">
        <v>8083</v>
      </c>
      <c r="DY92" s="34">
        <v>301</v>
      </c>
      <c r="DZ92" s="34">
        <v>2886</v>
      </c>
      <c r="EA92" s="34">
        <v>465</v>
      </c>
      <c r="EB92" s="34">
        <v>-162</v>
      </c>
      <c r="EC92" s="34">
        <v>-45</v>
      </c>
      <c r="ED92" s="34">
        <v>-105</v>
      </c>
      <c r="EE92" s="34">
        <v>1645</v>
      </c>
      <c r="EF92" s="34">
        <v>846</v>
      </c>
      <c r="EG92" s="34">
        <v>142</v>
      </c>
      <c r="EH92" s="34"/>
      <c r="EI92" s="34"/>
      <c r="EJ92" s="34">
        <v>2</v>
      </c>
      <c r="EK92" s="34"/>
      <c r="EL92" s="34">
        <v>884</v>
      </c>
      <c r="EM92" s="34">
        <v>105</v>
      </c>
      <c r="EN92" s="34">
        <v>749</v>
      </c>
      <c r="EO92" s="34"/>
      <c r="EP92" s="34">
        <v>-12</v>
      </c>
      <c r="EQ92" s="34">
        <v>-10</v>
      </c>
      <c r="ER92" s="34"/>
      <c r="ES92" s="34">
        <v>17294</v>
      </c>
      <c r="ET92" s="34">
        <v>6873</v>
      </c>
      <c r="EU92" s="34">
        <v>283</v>
      </c>
      <c r="EV92" s="34"/>
      <c r="EW92" s="34"/>
      <c r="EX92" s="34">
        <v>2</v>
      </c>
      <c r="EY92" s="34"/>
      <c r="EZ92" s="34">
        <v>6961</v>
      </c>
      <c r="FA92" s="34">
        <v>196</v>
      </c>
      <c r="FB92" s="34">
        <v>6140</v>
      </c>
      <c r="FC92" s="34">
        <v>717</v>
      </c>
      <c r="FD92" s="34">
        <v>-325</v>
      </c>
      <c r="FE92" s="34">
        <v>-102</v>
      </c>
      <c r="FF92" s="34">
        <v>-194</v>
      </c>
      <c r="FG92" s="34"/>
      <c r="FH92" s="34"/>
      <c r="FI92" s="34"/>
      <c r="FJ92" s="34"/>
      <c r="FK92" s="34"/>
      <c r="FL92" s="34"/>
      <c r="FM92" s="34"/>
      <c r="FN92" s="34"/>
      <c r="FO92" s="34"/>
      <c r="FP92" s="34"/>
      <c r="FQ92" s="34"/>
      <c r="FR92" s="34"/>
      <c r="FS92" s="34"/>
      <c r="FT92" s="34"/>
      <c r="FU92" s="34">
        <v>829</v>
      </c>
      <c r="FV92" s="34"/>
      <c r="FW92" s="34"/>
      <c r="FX92" s="34"/>
      <c r="FY92" s="34"/>
      <c r="FZ92" s="34"/>
      <c r="GA92" s="34"/>
      <c r="GB92" s="34"/>
      <c r="GC92" s="34"/>
      <c r="GD92" s="34">
        <v>137</v>
      </c>
      <c r="GE92" s="34"/>
      <c r="GF92" s="34">
        <v>-1</v>
      </c>
      <c r="GG92" s="34">
        <v>-1</v>
      </c>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2" t="s">
        <v>501</v>
      </c>
      <c r="MH92" s="198" t="s">
        <v>2389</v>
      </c>
      <c r="MI92" s="32" t="s">
        <v>267</v>
      </c>
    </row>
    <row r="93" spans="1:348" ht="15" customHeight="1">
      <c r="A93" s="146" t="str">
        <f>Table1[[#This Row],[Name]]&amp;Table1[[#This Row],[1. Variable: Geographical area subject to climate change physical risk - acute and chronic events]]</f>
        <v>Deutsche Pfandbriefbank AGGermany</v>
      </c>
      <c r="B93" s="75" t="s">
        <v>105</v>
      </c>
      <c r="C93" s="60" t="s">
        <v>106</v>
      </c>
      <c r="D93" s="36" t="s">
        <v>162</v>
      </c>
      <c r="E93" s="74">
        <v>44926</v>
      </c>
      <c r="F93" s="33" t="s">
        <v>193</v>
      </c>
      <c r="G93" s="33" t="s">
        <v>191</v>
      </c>
      <c r="H93" s="178" t="s">
        <v>2266</v>
      </c>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180"/>
      <c r="AY93" s="34">
        <v>5</v>
      </c>
      <c r="AZ93" s="34">
        <v>2</v>
      </c>
      <c r="BA93" s="34">
        <v>3</v>
      </c>
      <c r="BB93" s="34"/>
      <c r="BC93" s="34"/>
      <c r="BD93" s="34">
        <v>40</v>
      </c>
      <c r="BE93" s="34"/>
      <c r="BF93" s="34">
        <v>5</v>
      </c>
      <c r="BG93" s="34"/>
      <c r="BH93" s="34"/>
      <c r="BI93" s="34"/>
      <c r="BJ93" s="34"/>
      <c r="BK93" s="34"/>
      <c r="BL93" s="34"/>
      <c r="BM93" s="34">
        <v>97</v>
      </c>
      <c r="BN93" s="34">
        <v>97</v>
      </c>
      <c r="BO93" s="34"/>
      <c r="BP93" s="34"/>
      <c r="BQ93" s="34"/>
      <c r="BR93" s="34">
        <v>7</v>
      </c>
      <c r="BS93" s="34"/>
      <c r="BT93" s="34">
        <v>97</v>
      </c>
      <c r="BU93" s="34"/>
      <c r="BV93" s="34"/>
      <c r="BW93" s="34"/>
      <c r="BX93" s="34"/>
      <c r="BY93" s="34"/>
      <c r="BZ93" s="34"/>
      <c r="CA93" s="34">
        <v>245</v>
      </c>
      <c r="CB93" s="34"/>
      <c r="CC93" s="34"/>
      <c r="CD93" s="34"/>
      <c r="CE93" s="34"/>
      <c r="CF93" s="34"/>
      <c r="CG93" s="34"/>
      <c r="CH93" s="34"/>
      <c r="CI93" s="34"/>
      <c r="CJ93" s="34"/>
      <c r="CK93" s="34"/>
      <c r="CL93" s="34"/>
      <c r="CM93" s="34"/>
      <c r="CN93" s="34"/>
      <c r="CO93" s="34">
        <v>2</v>
      </c>
      <c r="CP93" s="34"/>
      <c r="CQ93" s="34"/>
      <c r="CR93" s="34"/>
      <c r="CS93" s="34"/>
      <c r="CT93" s="34"/>
      <c r="CU93" s="34"/>
      <c r="CV93" s="34">
        <v>1</v>
      </c>
      <c r="CW93" s="34"/>
      <c r="CX93" s="34"/>
      <c r="CY93" s="34"/>
      <c r="CZ93" s="34"/>
      <c r="DA93" s="34"/>
      <c r="DB93" s="34"/>
      <c r="DC93" s="34"/>
      <c r="DD93" s="34"/>
      <c r="DE93" s="34"/>
      <c r="DF93" s="34"/>
      <c r="DG93" s="34"/>
      <c r="DH93" s="34"/>
      <c r="DI93" s="34"/>
      <c r="DJ93" s="34"/>
      <c r="DK93" s="34"/>
      <c r="DL93" s="34"/>
      <c r="DM93" s="34"/>
      <c r="DN93" s="34"/>
      <c r="DO93" s="34"/>
      <c r="DP93" s="34"/>
      <c r="DQ93" s="34">
        <v>8921</v>
      </c>
      <c r="DR93" s="34">
        <v>779</v>
      </c>
      <c r="DS93" s="34">
        <v>735</v>
      </c>
      <c r="DT93" s="34">
        <v>135</v>
      </c>
      <c r="DU93" s="34"/>
      <c r="DV93" s="34">
        <v>12</v>
      </c>
      <c r="DW93" s="34"/>
      <c r="DX93" s="34">
        <v>1468</v>
      </c>
      <c r="DY93" s="34">
        <v>194</v>
      </c>
      <c r="DZ93" s="34">
        <v>162</v>
      </c>
      <c r="EA93" s="34"/>
      <c r="EB93" s="34">
        <v>-3</v>
      </c>
      <c r="EC93" s="34">
        <v>-1</v>
      </c>
      <c r="ED93" s="34"/>
      <c r="EE93" s="34">
        <v>3255</v>
      </c>
      <c r="EF93" s="34">
        <v>384</v>
      </c>
      <c r="EG93" s="34">
        <v>489</v>
      </c>
      <c r="EH93" s="34">
        <v>3</v>
      </c>
      <c r="EI93" s="34">
        <v>4</v>
      </c>
      <c r="EJ93" s="34">
        <v>2</v>
      </c>
      <c r="EK93" s="34"/>
      <c r="EL93" s="34">
        <v>819</v>
      </c>
      <c r="EM93" s="34">
        <v>60</v>
      </c>
      <c r="EN93" s="34">
        <v>344</v>
      </c>
      <c r="EO93" s="34">
        <v>7</v>
      </c>
      <c r="EP93" s="34">
        <v>-4</v>
      </c>
      <c r="EQ93" s="34">
        <v>-2</v>
      </c>
      <c r="ER93" s="34">
        <v>-1</v>
      </c>
      <c r="ES93" s="34">
        <v>5796</v>
      </c>
      <c r="ET93" s="34">
        <v>247</v>
      </c>
      <c r="EU93" s="34">
        <v>234</v>
      </c>
      <c r="EV93" s="34">
        <v>130</v>
      </c>
      <c r="EW93" s="34">
        <v>1</v>
      </c>
      <c r="EX93" s="34">
        <v>25</v>
      </c>
      <c r="EY93" s="34"/>
      <c r="EZ93" s="34">
        <v>478</v>
      </c>
      <c r="FA93" s="34">
        <v>134</v>
      </c>
      <c r="FB93" s="34">
        <v>1148</v>
      </c>
      <c r="FC93" s="34">
        <v>58</v>
      </c>
      <c r="FD93" s="34">
        <v>-38</v>
      </c>
      <c r="FE93" s="34">
        <v>-14</v>
      </c>
      <c r="FF93" s="34">
        <v>-15</v>
      </c>
      <c r="FG93" s="34"/>
      <c r="FH93" s="34"/>
      <c r="FI93" s="34"/>
      <c r="FJ93" s="34"/>
      <c r="FK93" s="34"/>
      <c r="FL93" s="34"/>
      <c r="FM93" s="34"/>
      <c r="FN93" s="34"/>
      <c r="FO93" s="34"/>
      <c r="FP93" s="34"/>
      <c r="FQ93" s="34"/>
      <c r="FR93" s="34"/>
      <c r="FS93" s="34"/>
      <c r="FT93" s="34"/>
      <c r="FU93" s="34">
        <v>142</v>
      </c>
      <c r="FV93" s="34"/>
      <c r="FW93" s="34"/>
      <c r="FX93" s="34"/>
      <c r="FY93" s="34"/>
      <c r="FZ93" s="34"/>
      <c r="GA93" s="34"/>
      <c r="GB93" s="34">
        <v>1</v>
      </c>
      <c r="GC93" s="34"/>
      <c r="GD93" s="34">
        <v>6</v>
      </c>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2" t="s">
        <v>501</v>
      </c>
      <c r="MH93" s="198" t="s">
        <v>2389</v>
      </c>
      <c r="MI93" s="32" t="s">
        <v>267</v>
      </c>
    </row>
    <row r="94" spans="1:348" ht="15" customHeight="1">
      <c r="A94" s="146" t="str">
        <f>Table1[[#This Row],[Name]]&amp;Table1[[#This Row],[1. Variable: Geographical area subject to climate change physical risk - acute and chronic events]]</f>
        <v>DSK Bank ADNot available</v>
      </c>
      <c r="B94" s="36" t="s">
        <v>240</v>
      </c>
      <c r="C94" s="58" t="s">
        <v>241</v>
      </c>
      <c r="D94" s="36" t="s">
        <v>242</v>
      </c>
      <c r="E94" s="74">
        <v>44926</v>
      </c>
      <c r="F94" s="33"/>
      <c r="G94" s="33"/>
      <c r="H94" s="194" t="s">
        <v>2389</v>
      </c>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180"/>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34"/>
      <c r="JR94" s="34"/>
      <c r="JS94" s="34"/>
      <c r="JT94" s="34"/>
      <c r="JU94" s="34"/>
      <c r="JV94" s="34"/>
      <c r="JW94" s="34"/>
      <c r="JX94" s="34"/>
      <c r="JY94" s="34"/>
      <c r="JZ94" s="34"/>
      <c r="KA94" s="34"/>
      <c r="KB94" s="34"/>
      <c r="KC94" s="34"/>
      <c r="KD94" s="34"/>
      <c r="KE94" s="34"/>
      <c r="KF94" s="34"/>
      <c r="KG94" s="34"/>
      <c r="KH94" s="34"/>
      <c r="KI94" s="34"/>
      <c r="KJ94" s="34"/>
      <c r="KK94" s="34"/>
      <c r="KL94" s="34"/>
      <c r="KM94" s="34"/>
      <c r="KN94" s="34"/>
      <c r="KO94" s="34"/>
      <c r="KP94" s="34"/>
      <c r="KQ94" s="34"/>
      <c r="KR94" s="34"/>
      <c r="KS94" s="34"/>
      <c r="KT94" s="34"/>
      <c r="KU94" s="34"/>
      <c r="KV94" s="34"/>
      <c r="KW94" s="34"/>
      <c r="KX94" s="34"/>
      <c r="KY94" s="34"/>
      <c r="KZ94" s="34"/>
      <c r="LA94" s="34"/>
      <c r="LB94" s="34"/>
      <c r="LC94" s="34"/>
      <c r="LD94" s="34"/>
      <c r="LE94" s="34"/>
      <c r="LF94" s="34"/>
      <c r="LG94" s="34"/>
      <c r="LH94" s="34"/>
      <c r="LI94" s="34"/>
      <c r="LJ94" s="34"/>
      <c r="LK94" s="34"/>
      <c r="LL94" s="34"/>
      <c r="LM94" s="34"/>
      <c r="LN94" s="34"/>
      <c r="LO94" s="34"/>
      <c r="LP94" s="34"/>
      <c r="LQ94" s="34"/>
      <c r="LR94" s="34"/>
      <c r="LS94" s="34"/>
      <c r="LT94" s="34"/>
      <c r="LU94" s="34"/>
      <c r="LV94" s="34"/>
      <c r="LW94" s="34"/>
      <c r="LX94" s="34"/>
      <c r="LY94" s="34"/>
      <c r="LZ94" s="34"/>
      <c r="MA94" s="34"/>
      <c r="MB94" s="34"/>
      <c r="MC94" s="34"/>
      <c r="MD94" s="34"/>
      <c r="ME94" s="34"/>
      <c r="MF94" s="34"/>
      <c r="MG94" s="32" t="s">
        <v>502</v>
      </c>
      <c r="MH94" s="32" t="s">
        <v>503</v>
      </c>
      <c r="MI94" s="32" t="s">
        <v>262</v>
      </c>
    </row>
    <row r="95" spans="1:348" ht="15" customHeight="1">
      <c r="A95" s="146" t="str">
        <f>Table1[[#This Row],[Name]]&amp;Table1[[#This Row],[1. Variable: Geographical area subject to climate change physical risk - acute and chronic events]]</f>
        <v>DZ BANK AG Deutsche Zentral-Genossenschaftsbank, Frankfurt am MainGermany</v>
      </c>
      <c r="B95" s="36" t="s">
        <v>22</v>
      </c>
      <c r="C95" s="58" t="s">
        <v>23</v>
      </c>
      <c r="D95" s="36" t="s">
        <v>162</v>
      </c>
      <c r="E95" s="74">
        <v>44926</v>
      </c>
      <c r="F95" s="33" t="s">
        <v>193</v>
      </c>
      <c r="G95" s="33" t="s">
        <v>191</v>
      </c>
      <c r="H95" s="178" t="s">
        <v>2266</v>
      </c>
      <c r="I95" s="31">
        <v>700</v>
      </c>
      <c r="J95" s="31">
        <v>47</v>
      </c>
      <c r="K95" s="31">
        <v>24</v>
      </c>
      <c r="L95" s="31">
        <v>4</v>
      </c>
      <c r="M95" s="31">
        <v>7</v>
      </c>
      <c r="N95" s="31">
        <v>6.38</v>
      </c>
      <c r="O95" s="31">
        <v>41</v>
      </c>
      <c r="P95" s="31">
        <v>52</v>
      </c>
      <c r="Q95" s="31">
        <v>12</v>
      </c>
      <c r="R95" s="31">
        <v>11</v>
      </c>
      <c r="S95" s="31">
        <v>52</v>
      </c>
      <c r="T95" s="31">
        <v>1</v>
      </c>
      <c r="U95" s="31">
        <v>0</v>
      </c>
      <c r="V95" s="31">
        <v>0</v>
      </c>
      <c r="W95" s="31">
        <v>78</v>
      </c>
      <c r="X95" s="31">
        <v>3</v>
      </c>
      <c r="Y95" s="31">
        <v>3</v>
      </c>
      <c r="Z95" s="31"/>
      <c r="AA95" s="31"/>
      <c r="AB95" s="31">
        <v>5.22</v>
      </c>
      <c r="AC95" s="31">
        <v>2</v>
      </c>
      <c r="AD95" s="31">
        <v>4</v>
      </c>
      <c r="AE95" s="31">
        <v>0</v>
      </c>
      <c r="AF95" s="31">
        <v>3</v>
      </c>
      <c r="AG95" s="31">
        <v>1</v>
      </c>
      <c r="AH95" s="31">
        <v>0</v>
      </c>
      <c r="AI95" s="31">
        <v>0</v>
      </c>
      <c r="AJ95" s="31">
        <v>0</v>
      </c>
      <c r="AK95" s="31">
        <v>8600</v>
      </c>
      <c r="AL95" s="31">
        <v>1309</v>
      </c>
      <c r="AM95" s="31">
        <v>214</v>
      </c>
      <c r="AN95" s="31">
        <v>22</v>
      </c>
      <c r="AO95" s="31">
        <v>13</v>
      </c>
      <c r="AP95" s="31">
        <v>2.65</v>
      </c>
      <c r="AQ95" s="31">
        <v>530</v>
      </c>
      <c r="AR95" s="31">
        <v>1067</v>
      </c>
      <c r="AS95" s="31">
        <v>39</v>
      </c>
      <c r="AT95" s="31">
        <v>372</v>
      </c>
      <c r="AU95" s="31">
        <v>181</v>
      </c>
      <c r="AV95" s="31">
        <v>72</v>
      </c>
      <c r="AW95" s="31">
        <v>16</v>
      </c>
      <c r="AX95" s="180">
        <v>52</v>
      </c>
      <c r="AY95" s="34">
        <v>5523</v>
      </c>
      <c r="AZ95" s="34">
        <v>423</v>
      </c>
      <c r="BA95" s="34">
        <v>464</v>
      </c>
      <c r="BB95" s="34">
        <v>270</v>
      </c>
      <c r="BC95" s="34">
        <v>1</v>
      </c>
      <c r="BD95" s="34">
        <v>8.07</v>
      </c>
      <c r="BE95" s="34">
        <v>463</v>
      </c>
      <c r="BF95" s="34">
        <v>877</v>
      </c>
      <c r="BG95" s="34">
        <v>181</v>
      </c>
      <c r="BH95" s="34">
        <v>20</v>
      </c>
      <c r="BI95" s="34">
        <v>4</v>
      </c>
      <c r="BJ95" s="34">
        <v>4</v>
      </c>
      <c r="BK95" s="34">
        <v>2</v>
      </c>
      <c r="BL95" s="34">
        <v>0</v>
      </c>
      <c r="BM95" s="34">
        <v>737</v>
      </c>
      <c r="BN95" s="34">
        <v>246</v>
      </c>
      <c r="BO95" s="34">
        <v>42</v>
      </c>
      <c r="BP95" s="34">
        <v>18</v>
      </c>
      <c r="BQ95" s="34">
        <v>21</v>
      </c>
      <c r="BR95" s="34">
        <v>4.07</v>
      </c>
      <c r="BS95" s="34">
        <v>231</v>
      </c>
      <c r="BT95" s="34">
        <v>105</v>
      </c>
      <c r="BU95" s="34">
        <v>8</v>
      </c>
      <c r="BV95" s="34">
        <v>1</v>
      </c>
      <c r="BW95" s="34">
        <v>23</v>
      </c>
      <c r="BX95" s="34">
        <v>3</v>
      </c>
      <c r="BY95" s="34">
        <v>0</v>
      </c>
      <c r="BZ95" s="34">
        <v>3</v>
      </c>
      <c r="CA95" s="34">
        <v>2049</v>
      </c>
      <c r="CB95" s="34">
        <v>277</v>
      </c>
      <c r="CC95" s="34">
        <v>37</v>
      </c>
      <c r="CD95" s="34">
        <v>14</v>
      </c>
      <c r="CE95" s="34">
        <v>43</v>
      </c>
      <c r="CF95" s="34">
        <v>5.59</v>
      </c>
      <c r="CG95" s="34">
        <v>163</v>
      </c>
      <c r="CH95" s="34">
        <v>241</v>
      </c>
      <c r="CI95" s="34">
        <v>33</v>
      </c>
      <c r="CJ95" s="34">
        <v>120</v>
      </c>
      <c r="CK95" s="34">
        <v>98</v>
      </c>
      <c r="CL95" s="34">
        <v>24</v>
      </c>
      <c r="CM95" s="34">
        <v>1</v>
      </c>
      <c r="CN95" s="34">
        <v>21</v>
      </c>
      <c r="CO95" s="34">
        <v>5235</v>
      </c>
      <c r="CP95" s="34">
        <v>1095</v>
      </c>
      <c r="CQ95" s="34">
        <v>85</v>
      </c>
      <c r="CR95" s="34">
        <v>18</v>
      </c>
      <c r="CS95" s="34">
        <v>34</v>
      </c>
      <c r="CT95" s="34">
        <v>2.9</v>
      </c>
      <c r="CU95" s="34">
        <v>642</v>
      </c>
      <c r="CV95" s="34">
        <v>639</v>
      </c>
      <c r="CW95" s="34">
        <v>50</v>
      </c>
      <c r="CX95" s="34">
        <v>37</v>
      </c>
      <c r="CY95" s="34">
        <v>100</v>
      </c>
      <c r="CZ95" s="34">
        <v>14</v>
      </c>
      <c r="DA95" s="34">
        <v>1</v>
      </c>
      <c r="DB95" s="34">
        <v>8</v>
      </c>
      <c r="DC95" s="34">
        <v>2417</v>
      </c>
      <c r="DD95" s="34">
        <v>413</v>
      </c>
      <c r="DE95" s="34">
        <v>126</v>
      </c>
      <c r="DF95" s="34">
        <v>31</v>
      </c>
      <c r="DG95" s="34">
        <v>4</v>
      </c>
      <c r="DH95" s="34">
        <v>3.89</v>
      </c>
      <c r="DI95" s="34">
        <v>210</v>
      </c>
      <c r="DJ95" s="34">
        <v>432</v>
      </c>
      <c r="DK95" s="34">
        <v>67</v>
      </c>
      <c r="DL95" s="34">
        <v>121</v>
      </c>
      <c r="DM95" s="34">
        <v>108</v>
      </c>
      <c r="DN95" s="34">
        <v>51</v>
      </c>
      <c r="DO95" s="34">
        <v>15</v>
      </c>
      <c r="DP95" s="34">
        <v>34</v>
      </c>
      <c r="DQ95" s="34">
        <v>32432</v>
      </c>
      <c r="DR95" s="34">
        <v>2499</v>
      </c>
      <c r="DS95" s="34">
        <v>1886</v>
      </c>
      <c r="DT95" s="34">
        <v>626</v>
      </c>
      <c r="DU95" s="34">
        <v>1000</v>
      </c>
      <c r="DV95" s="34">
        <v>9.3000000000000007</v>
      </c>
      <c r="DW95" s="34">
        <v>2095</v>
      </c>
      <c r="DX95" s="34">
        <v>4066</v>
      </c>
      <c r="DY95" s="34">
        <v>150</v>
      </c>
      <c r="DZ95" s="34">
        <v>3279</v>
      </c>
      <c r="EA95" s="34">
        <v>13</v>
      </c>
      <c r="EB95" s="34">
        <v>24</v>
      </c>
      <c r="EC95" s="34">
        <v>22</v>
      </c>
      <c r="ED95" s="34">
        <v>0</v>
      </c>
      <c r="EE95" s="34">
        <v>79757</v>
      </c>
      <c r="EF95" s="34">
        <v>3917</v>
      </c>
      <c r="EG95" s="34">
        <v>3101</v>
      </c>
      <c r="EH95" s="34">
        <v>3347</v>
      </c>
      <c r="EI95" s="34">
        <v>3584</v>
      </c>
      <c r="EJ95" s="34">
        <v>13.7</v>
      </c>
      <c r="EK95" s="34">
        <v>6874</v>
      </c>
      <c r="EL95" s="34">
        <v>6641</v>
      </c>
      <c r="EM95" s="34">
        <v>807</v>
      </c>
      <c r="EN95" s="34">
        <v>975</v>
      </c>
      <c r="EO95" s="34">
        <v>73</v>
      </c>
      <c r="EP95" s="34">
        <v>44</v>
      </c>
      <c r="EQ95" s="34">
        <v>22</v>
      </c>
      <c r="ER95" s="34">
        <v>12</v>
      </c>
      <c r="ES95" s="34">
        <v>25939</v>
      </c>
      <c r="ET95" s="34">
        <v>2914</v>
      </c>
      <c r="EU95" s="34">
        <v>1972</v>
      </c>
      <c r="EV95" s="34">
        <v>173</v>
      </c>
      <c r="EW95" s="34">
        <v>107</v>
      </c>
      <c r="EX95" s="34">
        <v>4.92</v>
      </c>
      <c r="EY95" s="34">
        <v>1692</v>
      </c>
      <c r="EZ95" s="34">
        <v>3751</v>
      </c>
      <c r="FA95" s="34">
        <v>277</v>
      </c>
      <c r="FB95" s="34">
        <v>3983</v>
      </c>
      <c r="FC95" s="34">
        <v>42</v>
      </c>
      <c r="FD95" s="34">
        <v>45</v>
      </c>
      <c r="FE95" s="34">
        <v>24</v>
      </c>
      <c r="FF95" s="34">
        <v>19</v>
      </c>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c r="IR95" s="34"/>
      <c r="IS95" s="34"/>
      <c r="IT95" s="34"/>
      <c r="IU95" s="34"/>
      <c r="IV95" s="34"/>
      <c r="IW95" s="34"/>
      <c r="IX95" s="34"/>
      <c r="IY95" s="34"/>
      <c r="IZ95" s="34"/>
      <c r="JA95" s="34"/>
      <c r="JB95" s="34"/>
      <c r="JC95" s="34"/>
      <c r="JD95" s="34"/>
      <c r="JE95" s="34"/>
      <c r="JF95" s="34"/>
      <c r="JG95" s="34"/>
      <c r="JH95" s="34"/>
      <c r="JI95" s="34"/>
      <c r="JJ95" s="34"/>
      <c r="JK95" s="34"/>
      <c r="JL95" s="34"/>
      <c r="JM95" s="34"/>
      <c r="JN95" s="34"/>
      <c r="JO95" s="34"/>
      <c r="JP95" s="34"/>
      <c r="JQ95" s="34"/>
      <c r="JR95" s="34"/>
      <c r="JS95" s="34"/>
      <c r="JT95" s="34"/>
      <c r="JU95" s="34"/>
      <c r="JV95" s="34"/>
      <c r="JW95" s="34"/>
      <c r="JX95" s="34"/>
      <c r="JY95" s="34"/>
      <c r="JZ95" s="34"/>
      <c r="KA95" s="34"/>
      <c r="KB95" s="34"/>
      <c r="KC95" s="34"/>
      <c r="KD95" s="34"/>
      <c r="KE95" s="34"/>
      <c r="KF95" s="34"/>
      <c r="KG95" s="34"/>
      <c r="KH95" s="34"/>
      <c r="KI95" s="34"/>
      <c r="KJ95" s="34"/>
      <c r="KK95" s="34"/>
      <c r="KL95" s="34"/>
      <c r="KM95" s="34"/>
      <c r="KN95" s="34"/>
      <c r="KO95" s="34"/>
      <c r="KP95" s="34"/>
      <c r="KQ95" s="34"/>
      <c r="KR95" s="34"/>
      <c r="KS95" s="34"/>
      <c r="KT95" s="34"/>
      <c r="KU95" s="34"/>
      <c r="KV95" s="34"/>
      <c r="KW95" s="34"/>
      <c r="KX95" s="34"/>
      <c r="KY95" s="34"/>
      <c r="KZ95" s="34"/>
      <c r="LA95" s="34"/>
      <c r="LB95" s="34"/>
      <c r="LC95" s="34"/>
      <c r="LD95" s="34"/>
      <c r="LE95" s="34"/>
      <c r="LF95" s="34"/>
      <c r="LG95" s="34"/>
      <c r="LH95" s="34"/>
      <c r="LI95" s="34"/>
      <c r="LJ95" s="34"/>
      <c r="LK95" s="34"/>
      <c r="LL95" s="34"/>
      <c r="LM95" s="34"/>
      <c r="LN95" s="34"/>
      <c r="LO95" s="34"/>
      <c r="LP95" s="34"/>
      <c r="LQ95" s="34"/>
      <c r="LR95" s="34"/>
      <c r="LS95" s="34"/>
      <c r="LT95" s="34"/>
      <c r="LU95" s="34"/>
      <c r="LV95" s="34"/>
      <c r="LW95" s="34"/>
      <c r="LX95" s="34"/>
      <c r="LY95" s="34"/>
      <c r="LZ95" s="34"/>
      <c r="MA95" s="34"/>
      <c r="MB95" s="34"/>
      <c r="MC95" s="34"/>
      <c r="MD95" s="34"/>
      <c r="ME95" s="34"/>
      <c r="MF95" s="34"/>
      <c r="MG95" s="32" t="s">
        <v>504</v>
      </c>
      <c r="MH95" s="198" t="s">
        <v>2389</v>
      </c>
      <c r="MI95" s="32" t="s">
        <v>345</v>
      </c>
      <c r="MJ95" s="28" t="s">
        <v>2339</v>
      </c>
    </row>
    <row r="96" spans="1:348" ht="15" customHeight="1">
      <c r="A96" s="146" t="str">
        <f>Table1[[#This Row],[Name]]&amp;Table1[[#This Row],[1. Variable: Geographical area subject to climate change physical risk - acute and chronic events]]</f>
        <v>DZ BANK AG Deutsche Zentral-Genossenschaftsbank, Frankfurt am MainRest of the World</v>
      </c>
      <c r="B96" s="75" t="s">
        <v>22</v>
      </c>
      <c r="C96" s="60" t="s">
        <v>23</v>
      </c>
      <c r="D96" s="36" t="s">
        <v>162</v>
      </c>
      <c r="E96" s="74">
        <v>44926</v>
      </c>
      <c r="F96" s="33" t="s">
        <v>193</v>
      </c>
      <c r="G96" s="33" t="s">
        <v>191</v>
      </c>
      <c r="H96" s="178" t="s">
        <v>2254</v>
      </c>
      <c r="I96" s="31">
        <v>5</v>
      </c>
      <c r="J96" s="31">
        <v>4</v>
      </c>
      <c r="K96" s="31"/>
      <c r="L96" s="31"/>
      <c r="M96" s="31"/>
      <c r="N96" s="31">
        <v>0.25</v>
      </c>
      <c r="O96" s="31">
        <v>4</v>
      </c>
      <c r="P96" s="31">
        <v>1</v>
      </c>
      <c r="Q96" s="31">
        <v>1</v>
      </c>
      <c r="R96" s="31">
        <v>0</v>
      </c>
      <c r="S96" s="31"/>
      <c r="T96" s="31">
        <v>0</v>
      </c>
      <c r="U96" s="31">
        <v>0</v>
      </c>
      <c r="V96" s="31"/>
      <c r="W96" s="31">
        <v>597</v>
      </c>
      <c r="X96" s="31">
        <v>133</v>
      </c>
      <c r="Y96" s="31">
        <v>95</v>
      </c>
      <c r="Z96" s="31">
        <v>57</v>
      </c>
      <c r="AA96" s="31"/>
      <c r="AB96" s="31">
        <v>5.0199999999999996</v>
      </c>
      <c r="AC96" s="31">
        <v>246</v>
      </c>
      <c r="AD96" s="31">
        <v>64</v>
      </c>
      <c r="AE96" s="31">
        <v>24</v>
      </c>
      <c r="AF96" s="31">
        <v>23</v>
      </c>
      <c r="AG96" s="31"/>
      <c r="AH96" s="31">
        <v>0</v>
      </c>
      <c r="AI96" s="31">
        <v>0</v>
      </c>
      <c r="AJ96" s="31"/>
      <c r="AK96" s="31">
        <v>4260</v>
      </c>
      <c r="AL96" s="31">
        <v>812</v>
      </c>
      <c r="AM96" s="31">
        <v>426</v>
      </c>
      <c r="AN96" s="31">
        <v>296</v>
      </c>
      <c r="AO96" s="31">
        <v>14</v>
      </c>
      <c r="AP96" s="31">
        <v>5.44</v>
      </c>
      <c r="AQ96" s="31">
        <v>1342</v>
      </c>
      <c r="AR96" s="31">
        <v>325</v>
      </c>
      <c r="AS96" s="31">
        <v>120</v>
      </c>
      <c r="AT96" s="31">
        <v>140</v>
      </c>
      <c r="AU96" s="31">
        <v>140</v>
      </c>
      <c r="AV96" s="31">
        <v>33</v>
      </c>
      <c r="AW96" s="31">
        <v>1</v>
      </c>
      <c r="AX96" s="180">
        <v>31</v>
      </c>
      <c r="AY96" s="34">
        <v>3372</v>
      </c>
      <c r="AZ96" s="34">
        <v>350</v>
      </c>
      <c r="BA96" s="34">
        <v>540</v>
      </c>
      <c r="BB96" s="34">
        <v>440</v>
      </c>
      <c r="BC96" s="34">
        <v>57</v>
      </c>
      <c r="BD96" s="34">
        <v>8.52</v>
      </c>
      <c r="BE96" s="34">
        <v>1294</v>
      </c>
      <c r="BF96" s="34">
        <v>319</v>
      </c>
      <c r="BG96" s="34">
        <v>226</v>
      </c>
      <c r="BH96" s="34">
        <v>49</v>
      </c>
      <c r="BI96" s="34">
        <v>9</v>
      </c>
      <c r="BJ96" s="34">
        <v>11</v>
      </c>
      <c r="BK96" s="34">
        <v>3</v>
      </c>
      <c r="BL96" s="34">
        <v>7</v>
      </c>
      <c r="BM96" s="34">
        <v>141</v>
      </c>
      <c r="BN96" s="34">
        <v>34</v>
      </c>
      <c r="BO96" s="34">
        <v>5</v>
      </c>
      <c r="BP96" s="34"/>
      <c r="BQ96" s="34">
        <v>35</v>
      </c>
      <c r="BR96" s="34">
        <v>12.9</v>
      </c>
      <c r="BS96" s="34">
        <v>54</v>
      </c>
      <c r="BT96" s="34">
        <v>19</v>
      </c>
      <c r="BU96" s="34"/>
      <c r="BV96" s="34"/>
      <c r="BW96" s="34"/>
      <c r="BX96" s="34">
        <v>0</v>
      </c>
      <c r="BY96" s="34"/>
      <c r="BZ96" s="34"/>
      <c r="CA96" s="34">
        <v>947</v>
      </c>
      <c r="CB96" s="34">
        <v>76</v>
      </c>
      <c r="CC96" s="34">
        <v>41</v>
      </c>
      <c r="CD96" s="34">
        <v>100</v>
      </c>
      <c r="CE96" s="34">
        <v>100</v>
      </c>
      <c r="CF96" s="34">
        <v>12.97</v>
      </c>
      <c r="CG96" s="34">
        <v>191</v>
      </c>
      <c r="CH96" s="34">
        <v>170</v>
      </c>
      <c r="CI96" s="34">
        <v>44</v>
      </c>
      <c r="CJ96" s="34">
        <v>30</v>
      </c>
      <c r="CK96" s="34">
        <v>0</v>
      </c>
      <c r="CL96" s="34">
        <v>1</v>
      </c>
      <c r="CM96" s="34">
        <v>1</v>
      </c>
      <c r="CN96" s="34">
        <v>0</v>
      </c>
      <c r="CO96" s="34">
        <v>1805</v>
      </c>
      <c r="CP96" s="34">
        <v>886</v>
      </c>
      <c r="CQ96" s="34">
        <v>32</v>
      </c>
      <c r="CR96" s="34">
        <v>24</v>
      </c>
      <c r="CS96" s="34">
        <v>41</v>
      </c>
      <c r="CT96" s="34">
        <v>3.51</v>
      </c>
      <c r="CU96" s="34">
        <v>820</v>
      </c>
      <c r="CV96" s="34">
        <v>173</v>
      </c>
      <c r="CW96" s="34">
        <v>11</v>
      </c>
      <c r="CX96" s="34">
        <v>0</v>
      </c>
      <c r="CY96" s="34">
        <v>30</v>
      </c>
      <c r="CZ96" s="34">
        <v>11</v>
      </c>
      <c r="DA96" s="34">
        <v>0</v>
      </c>
      <c r="DB96" s="34">
        <v>10</v>
      </c>
      <c r="DC96" s="34">
        <v>1419</v>
      </c>
      <c r="DD96" s="34">
        <v>406</v>
      </c>
      <c r="DE96" s="34">
        <v>97</v>
      </c>
      <c r="DF96" s="34">
        <v>87</v>
      </c>
      <c r="DG96" s="34">
        <v>48</v>
      </c>
      <c r="DH96" s="34">
        <v>6.07</v>
      </c>
      <c r="DI96" s="34">
        <v>533</v>
      </c>
      <c r="DJ96" s="34">
        <v>141</v>
      </c>
      <c r="DK96" s="34">
        <v>36</v>
      </c>
      <c r="DL96" s="34">
        <v>36</v>
      </c>
      <c r="DM96" s="34">
        <v>15</v>
      </c>
      <c r="DN96" s="34">
        <v>16</v>
      </c>
      <c r="DO96" s="34">
        <v>1</v>
      </c>
      <c r="DP96" s="34">
        <v>14</v>
      </c>
      <c r="DQ96" s="34">
        <v>6305</v>
      </c>
      <c r="DR96" s="34">
        <v>1490</v>
      </c>
      <c r="DS96" s="34">
        <v>366</v>
      </c>
      <c r="DT96" s="34">
        <v>106</v>
      </c>
      <c r="DU96" s="34">
        <v>4</v>
      </c>
      <c r="DV96" s="34">
        <v>4.25</v>
      </c>
      <c r="DW96" s="34">
        <v>864</v>
      </c>
      <c r="DX96" s="34">
        <v>1373</v>
      </c>
      <c r="DY96" s="34">
        <v>271</v>
      </c>
      <c r="DZ96" s="34">
        <v>1670</v>
      </c>
      <c r="EA96" s="34"/>
      <c r="EB96" s="34">
        <v>14</v>
      </c>
      <c r="EC96" s="34">
        <v>13</v>
      </c>
      <c r="ED96" s="34"/>
      <c r="EE96" s="34">
        <v>2459</v>
      </c>
      <c r="EF96" s="34">
        <v>47</v>
      </c>
      <c r="EG96" s="34">
        <v>9</v>
      </c>
      <c r="EH96" s="34">
        <v>6</v>
      </c>
      <c r="EI96" s="34">
        <v>9</v>
      </c>
      <c r="EJ96" s="34">
        <v>7.93</v>
      </c>
      <c r="EK96" s="34">
        <v>20</v>
      </c>
      <c r="EL96" s="34">
        <v>44</v>
      </c>
      <c r="EM96" s="34">
        <v>8</v>
      </c>
      <c r="EN96" s="34">
        <v>5</v>
      </c>
      <c r="EO96" s="34">
        <v>1</v>
      </c>
      <c r="EP96" s="34">
        <v>0</v>
      </c>
      <c r="EQ96" s="34">
        <v>0</v>
      </c>
      <c r="ER96" s="34">
        <v>0</v>
      </c>
      <c r="ES96" s="34">
        <v>6386</v>
      </c>
      <c r="ET96" s="34">
        <v>1744</v>
      </c>
      <c r="EU96" s="34">
        <v>368</v>
      </c>
      <c r="EV96" s="34">
        <v>60</v>
      </c>
      <c r="EW96" s="34">
        <v>0</v>
      </c>
      <c r="EX96" s="34">
        <v>3.83</v>
      </c>
      <c r="EY96" s="34">
        <v>956</v>
      </c>
      <c r="EZ96" s="34">
        <v>1539</v>
      </c>
      <c r="FA96" s="34">
        <v>322</v>
      </c>
      <c r="FB96" s="34">
        <v>1912</v>
      </c>
      <c r="FC96" s="34">
        <v>12</v>
      </c>
      <c r="FD96" s="34">
        <v>18</v>
      </c>
      <c r="FE96" s="34">
        <v>15</v>
      </c>
      <c r="FF96" s="34">
        <v>3</v>
      </c>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2" t="s">
        <v>504</v>
      </c>
      <c r="MH96" s="198" t="s">
        <v>2389</v>
      </c>
      <c r="MI96" s="32" t="s">
        <v>345</v>
      </c>
      <c r="MJ96" s="28" t="s">
        <v>2339</v>
      </c>
    </row>
    <row r="97" spans="1:348" ht="15" customHeight="1">
      <c r="A97" s="146" t="str">
        <f>Table1[[#This Row],[Name]]&amp;Table1[[#This Row],[1. Variable: Geographical area subject to climate change physical risk - acute and chronic events]]</f>
        <v>Erste Group Bank AGTotal</v>
      </c>
      <c r="B97" s="36" t="s">
        <v>127</v>
      </c>
      <c r="C97" s="58" t="s">
        <v>128</v>
      </c>
      <c r="D97" s="36" t="s">
        <v>174</v>
      </c>
      <c r="E97" s="74">
        <v>44926</v>
      </c>
      <c r="F97" s="33" t="s">
        <v>193</v>
      </c>
      <c r="G97" s="33" t="s">
        <v>191</v>
      </c>
      <c r="H97" s="178" t="s">
        <v>360</v>
      </c>
      <c r="I97" s="31">
        <v>1835.1</v>
      </c>
      <c r="J97" s="31">
        <v>932.7</v>
      </c>
      <c r="K97" s="31">
        <v>494.8</v>
      </c>
      <c r="L97" s="31">
        <v>248.2</v>
      </c>
      <c r="M97" s="31">
        <v>70</v>
      </c>
      <c r="N97" s="31">
        <v>5.9</v>
      </c>
      <c r="O97" s="31">
        <v>0</v>
      </c>
      <c r="P97" s="31">
        <v>591.6</v>
      </c>
      <c r="Q97" s="31">
        <v>1154</v>
      </c>
      <c r="R97" s="31">
        <v>224.7</v>
      </c>
      <c r="S97" s="31">
        <v>69.599999999999994</v>
      </c>
      <c r="T97" s="31">
        <v>-62.3</v>
      </c>
      <c r="U97" s="31">
        <v>-14.8</v>
      </c>
      <c r="V97" s="31">
        <v>-36.700000000000003</v>
      </c>
      <c r="W97" s="31">
        <v>438.1</v>
      </c>
      <c r="X97" s="31">
        <v>291.7</v>
      </c>
      <c r="Y97" s="31">
        <v>29.2</v>
      </c>
      <c r="Z97" s="31">
        <v>26.5</v>
      </c>
      <c r="AA97" s="31">
        <v>32.299999999999997</v>
      </c>
      <c r="AB97" s="31">
        <v>4</v>
      </c>
      <c r="AC97" s="31">
        <v>0</v>
      </c>
      <c r="AD97" s="31">
        <v>14.4</v>
      </c>
      <c r="AE97" s="31">
        <v>365.4</v>
      </c>
      <c r="AF97" s="31">
        <v>169.9</v>
      </c>
      <c r="AG97" s="31">
        <v>3.8</v>
      </c>
      <c r="AH97" s="31">
        <v>-3.9</v>
      </c>
      <c r="AI97" s="31">
        <v>-2.1</v>
      </c>
      <c r="AJ97" s="31">
        <v>-1.5</v>
      </c>
      <c r="AK97" s="31">
        <v>18652.400000000001</v>
      </c>
      <c r="AL97" s="31">
        <v>8763.2000000000007</v>
      </c>
      <c r="AM97" s="31">
        <v>2925.5</v>
      </c>
      <c r="AN97" s="31">
        <v>743.8</v>
      </c>
      <c r="AO97" s="31">
        <v>1972.5</v>
      </c>
      <c r="AP97" s="31">
        <v>4</v>
      </c>
      <c r="AQ97" s="31">
        <v>0</v>
      </c>
      <c r="AR97" s="31">
        <v>2059.5</v>
      </c>
      <c r="AS97" s="31">
        <v>12345.5</v>
      </c>
      <c r="AT97" s="31">
        <v>4201.1000000000004</v>
      </c>
      <c r="AU97" s="31">
        <v>577.29999999999995</v>
      </c>
      <c r="AV97" s="31">
        <v>-396.4</v>
      </c>
      <c r="AW97" s="31">
        <v>-103.1</v>
      </c>
      <c r="AX97" s="180">
        <v>-267</v>
      </c>
      <c r="AY97" s="34">
        <v>5384.9</v>
      </c>
      <c r="AZ97" s="34">
        <v>2742.6</v>
      </c>
      <c r="BA97" s="34">
        <v>735</v>
      </c>
      <c r="BB97" s="34">
        <v>713.9</v>
      </c>
      <c r="BC97" s="34">
        <v>195.8</v>
      </c>
      <c r="BD97" s="34">
        <v>5.4</v>
      </c>
      <c r="BE97" s="34">
        <v>0</v>
      </c>
      <c r="BF97" s="34">
        <v>215.2</v>
      </c>
      <c r="BG97" s="34">
        <v>4172</v>
      </c>
      <c r="BH97" s="34">
        <v>4248.7</v>
      </c>
      <c r="BI97" s="34">
        <v>23.4</v>
      </c>
      <c r="BJ97" s="34">
        <v>-81</v>
      </c>
      <c r="BK97" s="34">
        <v>-69.3</v>
      </c>
      <c r="BL97" s="34">
        <v>-11.2</v>
      </c>
      <c r="BM97" s="34">
        <v>651.20000000000005</v>
      </c>
      <c r="BN97" s="34">
        <v>227.2</v>
      </c>
      <c r="BO97" s="34">
        <v>150.6</v>
      </c>
      <c r="BP97" s="34">
        <v>69.900000000000006</v>
      </c>
      <c r="BQ97" s="34">
        <v>122.3</v>
      </c>
      <c r="BR97" s="34">
        <v>7.8</v>
      </c>
      <c r="BS97" s="34">
        <v>0</v>
      </c>
      <c r="BT97" s="34">
        <v>70.2</v>
      </c>
      <c r="BU97" s="34">
        <v>500</v>
      </c>
      <c r="BV97" s="34">
        <v>459.7</v>
      </c>
      <c r="BW97" s="34">
        <v>11.5</v>
      </c>
      <c r="BX97" s="34">
        <v>-20.7</v>
      </c>
      <c r="BY97" s="34">
        <v>-11.5</v>
      </c>
      <c r="BZ97" s="34">
        <v>-9</v>
      </c>
      <c r="CA97" s="34">
        <v>8506.2000000000007</v>
      </c>
      <c r="CB97" s="34">
        <v>4412.6000000000004</v>
      </c>
      <c r="CC97" s="34">
        <v>764</v>
      </c>
      <c r="CD97" s="34">
        <v>1399.7</v>
      </c>
      <c r="CE97" s="34">
        <v>1391.6</v>
      </c>
      <c r="CF97" s="34">
        <v>8.1</v>
      </c>
      <c r="CG97" s="34">
        <v>0</v>
      </c>
      <c r="CH97" s="34">
        <v>344.5</v>
      </c>
      <c r="CI97" s="34">
        <v>7623.4</v>
      </c>
      <c r="CJ97" s="34">
        <v>1829.6</v>
      </c>
      <c r="CK97" s="34">
        <v>241.6</v>
      </c>
      <c r="CL97" s="34">
        <v>-213.5</v>
      </c>
      <c r="CM97" s="34">
        <v>-57.1</v>
      </c>
      <c r="CN97" s="34">
        <v>-142.9</v>
      </c>
      <c r="CO97" s="34">
        <v>12188</v>
      </c>
      <c r="CP97" s="34">
        <v>6417.6</v>
      </c>
      <c r="CQ97" s="34">
        <v>1379.2</v>
      </c>
      <c r="CR97" s="34">
        <v>937.9</v>
      </c>
      <c r="CS97" s="34">
        <v>1085.0999999999999</v>
      </c>
      <c r="CT97" s="34">
        <v>4.5</v>
      </c>
      <c r="CU97" s="34">
        <v>0</v>
      </c>
      <c r="CV97" s="34">
        <v>1349.7</v>
      </c>
      <c r="CW97" s="34">
        <v>8470.1</v>
      </c>
      <c r="CX97" s="34">
        <v>2125.5</v>
      </c>
      <c r="CY97" s="34">
        <v>301</v>
      </c>
      <c r="CZ97" s="34">
        <v>-279.60000000000002</v>
      </c>
      <c r="DA97" s="34">
        <v>-78.599999999999994</v>
      </c>
      <c r="DB97" s="34">
        <v>-174.5</v>
      </c>
      <c r="DC97" s="34">
        <v>4505.3</v>
      </c>
      <c r="DD97" s="34">
        <v>1446.7</v>
      </c>
      <c r="DE97" s="34">
        <v>957.9</v>
      </c>
      <c r="DF97" s="34">
        <v>779.6</v>
      </c>
      <c r="DG97" s="34">
        <v>567.6</v>
      </c>
      <c r="DH97" s="34">
        <v>6.6</v>
      </c>
      <c r="DI97" s="34">
        <v>0</v>
      </c>
      <c r="DJ97" s="34">
        <v>231.9</v>
      </c>
      <c r="DK97" s="34">
        <v>3519.8</v>
      </c>
      <c r="DL97" s="34">
        <v>824.9</v>
      </c>
      <c r="DM97" s="34">
        <v>61.5</v>
      </c>
      <c r="DN97" s="34">
        <v>-87.1</v>
      </c>
      <c r="DO97" s="34">
        <v>-47.3</v>
      </c>
      <c r="DP97" s="34">
        <v>-29.2</v>
      </c>
      <c r="DQ97" s="34">
        <v>28625.7</v>
      </c>
      <c r="DR97" s="34">
        <v>10949.5</v>
      </c>
      <c r="DS97" s="34">
        <v>4437.2</v>
      </c>
      <c r="DT97" s="34">
        <v>5298.5</v>
      </c>
      <c r="DU97" s="34">
        <v>5356.6</v>
      </c>
      <c r="DV97" s="34">
        <v>10.6</v>
      </c>
      <c r="DW97" s="34">
        <v>0</v>
      </c>
      <c r="DX97" s="34">
        <v>1695.9</v>
      </c>
      <c r="DY97" s="34">
        <v>24345.9</v>
      </c>
      <c r="DZ97" s="34">
        <v>4487</v>
      </c>
      <c r="EA97" s="34">
        <v>231.7</v>
      </c>
      <c r="EB97" s="34">
        <v>-314.8</v>
      </c>
      <c r="EC97" s="34">
        <v>-170.1</v>
      </c>
      <c r="ED97" s="34">
        <v>-83.5</v>
      </c>
      <c r="EE97" s="34">
        <v>86036.4</v>
      </c>
      <c r="EF97" s="34">
        <v>8804.6</v>
      </c>
      <c r="EG97" s="34">
        <v>7045.7</v>
      </c>
      <c r="EH97" s="34">
        <v>23242.400000000001</v>
      </c>
      <c r="EI97" s="34">
        <v>44416.1</v>
      </c>
      <c r="EJ97" s="34">
        <v>18.2</v>
      </c>
      <c r="EK97" s="34">
        <v>0</v>
      </c>
      <c r="EL97" s="34">
        <v>12966.7</v>
      </c>
      <c r="EM97" s="34">
        <v>70542.100000000006</v>
      </c>
      <c r="EN97" s="34">
        <v>9886.1</v>
      </c>
      <c r="EO97" s="34">
        <v>985</v>
      </c>
      <c r="EP97" s="34">
        <v>-667.6</v>
      </c>
      <c r="EQ97" s="34">
        <v>-290.5</v>
      </c>
      <c r="ER97" s="34">
        <v>-305.10000000000002</v>
      </c>
      <c r="ES97" s="34">
        <v>32309.7</v>
      </c>
      <c r="ET97" s="34">
        <v>11269.6</v>
      </c>
      <c r="EU97" s="34">
        <v>6946.6</v>
      </c>
      <c r="EV97" s="34">
        <v>7735.8</v>
      </c>
      <c r="EW97" s="34">
        <v>2935.2</v>
      </c>
      <c r="EX97" s="34">
        <v>7.2</v>
      </c>
      <c r="EY97" s="34">
        <v>0</v>
      </c>
      <c r="EZ97" s="34">
        <v>3851.2</v>
      </c>
      <c r="FA97" s="34">
        <v>25036</v>
      </c>
      <c r="FB97" s="34">
        <v>6703.7</v>
      </c>
      <c r="FC97" s="34">
        <v>841.8</v>
      </c>
      <c r="FD97" s="34">
        <v>-654.4</v>
      </c>
      <c r="FE97" s="34">
        <v>-253.6</v>
      </c>
      <c r="FF97" s="34">
        <v>-327.7</v>
      </c>
      <c r="FG97" s="34">
        <v>81.5</v>
      </c>
      <c r="FH97" s="34"/>
      <c r="FI97" s="34"/>
      <c r="FJ97" s="34"/>
      <c r="FK97" s="34"/>
      <c r="FL97" s="34"/>
      <c r="FM97" s="34"/>
      <c r="FN97" s="34"/>
      <c r="FO97" s="34"/>
      <c r="FP97" s="34"/>
      <c r="FQ97" s="34"/>
      <c r="FR97" s="34">
        <v>-30.7</v>
      </c>
      <c r="FS97" s="34"/>
      <c r="FT97" s="34"/>
      <c r="FU97" s="34">
        <v>15638.3</v>
      </c>
      <c r="FV97" s="34">
        <v>5522.7</v>
      </c>
      <c r="FW97" s="34">
        <v>2598.6</v>
      </c>
      <c r="FX97" s="34">
        <v>2875.6</v>
      </c>
      <c r="FY97" s="34">
        <v>1599.5</v>
      </c>
      <c r="FZ97" s="34">
        <v>7.8</v>
      </c>
      <c r="GA97" s="34">
        <v>0</v>
      </c>
      <c r="GB97" s="34">
        <v>754.6</v>
      </c>
      <c r="GC97" s="34">
        <v>11841.7</v>
      </c>
      <c r="GD97" s="34">
        <v>3496.8</v>
      </c>
      <c r="GE97" s="34">
        <v>428.2</v>
      </c>
      <c r="GF97" s="34">
        <v>-360.4</v>
      </c>
      <c r="GG97" s="34">
        <v>-145.1</v>
      </c>
      <c r="GH97" s="34">
        <v>-192</v>
      </c>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c r="IZ97" s="34"/>
      <c r="JA97" s="34"/>
      <c r="JB97" s="34"/>
      <c r="JC97" s="34"/>
      <c r="JD97" s="34"/>
      <c r="JE97" s="34"/>
      <c r="JF97" s="34"/>
      <c r="JG97" s="34"/>
      <c r="JH97" s="34"/>
      <c r="JI97" s="34"/>
      <c r="JJ97" s="34"/>
      <c r="JK97" s="34"/>
      <c r="JL97" s="34"/>
      <c r="JM97" s="34"/>
      <c r="JN97" s="34"/>
      <c r="JO97" s="34"/>
      <c r="JP97" s="34"/>
      <c r="JQ97" s="34"/>
      <c r="JR97" s="34"/>
      <c r="JS97" s="34"/>
      <c r="JT97" s="34"/>
      <c r="JU97" s="34"/>
      <c r="JV97" s="34"/>
      <c r="JW97" s="34"/>
      <c r="JX97" s="34"/>
      <c r="JY97" s="34"/>
      <c r="JZ97" s="34"/>
      <c r="KA97" s="34"/>
      <c r="KB97" s="34"/>
      <c r="KC97" s="34"/>
      <c r="KD97" s="34"/>
      <c r="KE97" s="34"/>
      <c r="KF97" s="34"/>
      <c r="KG97" s="34"/>
      <c r="KH97" s="34"/>
      <c r="KI97" s="34"/>
      <c r="KJ97" s="34"/>
      <c r="KK97" s="34"/>
      <c r="KL97" s="34"/>
      <c r="KM97" s="34"/>
      <c r="KN97" s="34"/>
      <c r="KO97" s="34"/>
      <c r="KP97" s="34"/>
      <c r="KQ97" s="34"/>
      <c r="KR97" s="34"/>
      <c r="KS97" s="34"/>
      <c r="KT97" s="34"/>
      <c r="KU97" s="34"/>
      <c r="KV97" s="34"/>
      <c r="KW97" s="34"/>
      <c r="KX97" s="34"/>
      <c r="KY97" s="34"/>
      <c r="KZ97" s="34"/>
      <c r="LA97" s="34"/>
      <c r="LB97" s="34"/>
      <c r="LC97" s="34"/>
      <c r="LD97" s="34"/>
      <c r="LE97" s="34"/>
      <c r="LF97" s="34"/>
      <c r="LG97" s="34"/>
      <c r="LH97" s="34"/>
      <c r="LI97" s="34"/>
      <c r="LJ97" s="34"/>
      <c r="LK97" s="34"/>
      <c r="LL97" s="34"/>
      <c r="LM97" s="34"/>
      <c r="LN97" s="34"/>
      <c r="LO97" s="34"/>
      <c r="LP97" s="34"/>
      <c r="LQ97" s="34"/>
      <c r="LR97" s="34"/>
      <c r="LS97" s="34"/>
      <c r="LT97" s="34"/>
      <c r="LU97" s="34"/>
      <c r="LV97" s="34"/>
      <c r="LW97" s="34"/>
      <c r="LX97" s="34"/>
      <c r="LY97" s="34"/>
      <c r="LZ97" s="34"/>
      <c r="MA97" s="34"/>
      <c r="MB97" s="34"/>
      <c r="MC97" s="34"/>
      <c r="MD97" s="34"/>
      <c r="ME97" s="34"/>
      <c r="MF97" s="34"/>
      <c r="MG97" s="32" t="s">
        <v>505</v>
      </c>
      <c r="MH97" s="198" t="s">
        <v>2389</v>
      </c>
      <c r="MI97" s="32" t="s">
        <v>257</v>
      </c>
      <c r="MJ97" s="28" t="s">
        <v>2339</v>
      </c>
    </row>
    <row r="98" spans="1:348" ht="15" customHeight="1">
      <c r="A98" s="146" t="str">
        <f>Table1[[#This Row],[Name]]&amp;Table1[[#This Row],[1. Variable: Geographical area subject to climate change physical risk - acute and chronic events]]</f>
        <v>Erste Group Bank AGAustria</v>
      </c>
      <c r="B98" s="36" t="s">
        <v>127</v>
      </c>
      <c r="C98" s="58" t="s">
        <v>128</v>
      </c>
      <c r="D98" s="36" t="s">
        <v>174</v>
      </c>
      <c r="E98" s="74">
        <v>44926</v>
      </c>
      <c r="F98" s="33" t="s">
        <v>193</v>
      </c>
      <c r="G98" s="33" t="s">
        <v>191</v>
      </c>
      <c r="H98" s="178" t="s">
        <v>2281</v>
      </c>
      <c r="I98" s="31">
        <v>279.60000000000002</v>
      </c>
      <c r="J98" s="31">
        <v>105.8</v>
      </c>
      <c r="K98" s="31">
        <v>53.1</v>
      </c>
      <c r="L98" s="31">
        <v>89.6</v>
      </c>
      <c r="M98" s="31">
        <v>30.8</v>
      </c>
      <c r="N98" s="31">
        <v>8.6999999999999993</v>
      </c>
      <c r="O98" s="31">
        <v>0</v>
      </c>
      <c r="P98" s="31">
        <v>13.9</v>
      </c>
      <c r="Q98" s="31">
        <v>265.39999999999998</v>
      </c>
      <c r="R98" s="31">
        <v>48.3</v>
      </c>
      <c r="S98" s="31">
        <v>6.4</v>
      </c>
      <c r="T98" s="31">
        <v>4.9000000000000004</v>
      </c>
      <c r="U98" s="31">
        <v>1.8</v>
      </c>
      <c r="V98" s="31">
        <v>2</v>
      </c>
      <c r="W98" s="31">
        <v>221.1</v>
      </c>
      <c r="X98" s="31">
        <v>133.4</v>
      </c>
      <c r="Y98" s="31">
        <v>24.4</v>
      </c>
      <c r="Z98" s="31">
        <v>26.3</v>
      </c>
      <c r="AA98" s="31">
        <v>31.6</v>
      </c>
      <c r="AB98" s="31">
        <v>4.5999999999999996</v>
      </c>
      <c r="AC98" s="31">
        <v>0</v>
      </c>
      <c r="AD98" s="31">
        <v>6.5</v>
      </c>
      <c r="AE98" s="31">
        <v>209.3</v>
      </c>
      <c r="AF98" s="31">
        <v>142.1</v>
      </c>
      <c r="AG98" s="31">
        <v>3.6</v>
      </c>
      <c r="AH98" s="31">
        <v>2.4</v>
      </c>
      <c r="AI98" s="31">
        <v>0.9</v>
      </c>
      <c r="AJ98" s="31">
        <v>1.4</v>
      </c>
      <c r="AK98" s="31">
        <v>8097.3</v>
      </c>
      <c r="AL98" s="31">
        <v>4221.3</v>
      </c>
      <c r="AM98" s="31">
        <v>1523</v>
      </c>
      <c r="AN98" s="31">
        <v>554.9</v>
      </c>
      <c r="AO98" s="31">
        <v>1656.8</v>
      </c>
      <c r="AP98" s="31">
        <v>4.5</v>
      </c>
      <c r="AQ98" s="31">
        <v>0</v>
      </c>
      <c r="AR98" s="31">
        <v>128.4</v>
      </c>
      <c r="AS98" s="31">
        <v>7827.5</v>
      </c>
      <c r="AT98" s="31">
        <v>2251.4</v>
      </c>
      <c r="AU98" s="31">
        <v>311.8</v>
      </c>
      <c r="AV98" s="31">
        <v>141</v>
      </c>
      <c r="AW98" s="31">
        <v>31.6</v>
      </c>
      <c r="AX98" s="180">
        <v>102.6</v>
      </c>
      <c r="AY98" s="34">
        <v>2030.3</v>
      </c>
      <c r="AZ98" s="34">
        <v>1006.3</v>
      </c>
      <c r="BA98" s="34">
        <v>277.2</v>
      </c>
      <c r="BB98" s="34">
        <v>486.1</v>
      </c>
      <c r="BC98" s="34">
        <v>135.30000000000001</v>
      </c>
      <c r="BD98" s="34">
        <v>6.7</v>
      </c>
      <c r="BE98" s="34">
        <v>0</v>
      </c>
      <c r="BF98" s="34">
        <v>9.6</v>
      </c>
      <c r="BG98" s="34">
        <v>1895.3</v>
      </c>
      <c r="BH98" s="34">
        <v>1851.9</v>
      </c>
      <c r="BI98" s="34">
        <v>2.9</v>
      </c>
      <c r="BJ98" s="34">
        <v>24.4</v>
      </c>
      <c r="BK98" s="34">
        <v>22</v>
      </c>
      <c r="BL98" s="34">
        <v>2.2000000000000002</v>
      </c>
      <c r="BM98" s="34">
        <v>258.39999999999998</v>
      </c>
      <c r="BN98" s="34">
        <v>97.2</v>
      </c>
      <c r="BO98" s="34">
        <v>62.8</v>
      </c>
      <c r="BP98" s="34">
        <v>45.8</v>
      </c>
      <c r="BQ98" s="34">
        <v>46.2</v>
      </c>
      <c r="BR98" s="34">
        <v>6.5</v>
      </c>
      <c r="BS98" s="34">
        <v>0</v>
      </c>
      <c r="BT98" s="34">
        <v>1.5</v>
      </c>
      <c r="BU98" s="34">
        <v>250.5</v>
      </c>
      <c r="BV98" s="34">
        <v>237.5</v>
      </c>
      <c r="BW98" s="34">
        <v>8.1999999999999993</v>
      </c>
      <c r="BX98" s="34">
        <v>9.6</v>
      </c>
      <c r="BY98" s="34">
        <v>2.2999999999999998</v>
      </c>
      <c r="BZ98" s="34">
        <v>7.3</v>
      </c>
      <c r="CA98" s="34">
        <v>6255.3</v>
      </c>
      <c r="CB98" s="34">
        <v>3157.7</v>
      </c>
      <c r="CC98" s="34">
        <v>451.1</v>
      </c>
      <c r="CD98" s="34">
        <v>1275.7</v>
      </c>
      <c r="CE98" s="34">
        <v>1319.1</v>
      </c>
      <c r="CF98" s="34">
        <v>9.4</v>
      </c>
      <c r="CG98" s="34">
        <v>0</v>
      </c>
      <c r="CH98" s="34">
        <v>61.5</v>
      </c>
      <c r="CI98" s="34">
        <v>6142.1</v>
      </c>
      <c r="CJ98" s="34">
        <v>1244.7</v>
      </c>
      <c r="CK98" s="34">
        <v>161.19999999999999</v>
      </c>
      <c r="CL98" s="34">
        <v>122.6</v>
      </c>
      <c r="CM98" s="34">
        <v>30.5</v>
      </c>
      <c r="CN98" s="34">
        <v>84.8</v>
      </c>
      <c r="CO98" s="34">
        <v>4773.3999999999996</v>
      </c>
      <c r="CP98" s="34">
        <v>2406.9</v>
      </c>
      <c r="CQ98" s="34">
        <v>635.5</v>
      </c>
      <c r="CR98" s="34">
        <v>706.6</v>
      </c>
      <c r="CS98" s="34">
        <v>790</v>
      </c>
      <c r="CT98" s="34">
        <v>6</v>
      </c>
      <c r="CU98" s="34">
        <v>0</v>
      </c>
      <c r="CV98" s="34">
        <v>107</v>
      </c>
      <c r="CW98" s="34">
        <v>4432.1000000000004</v>
      </c>
      <c r="CX98" s="34">
        <v>1084.5</v>
      </c>
      <c r="CY98" s="34">
        <v>129.1</v>
      </c>
      <c r="CZ98" s="34">
        <v>89.8</v>
      </c>
      <c r="DA98" s="34">
        <v>24</v>
      </c>
      <c r="DB98" s="34">
        <v>60.5</v>
      </c>
      <c r="DC98" s="34">
        <v>1618.7</v>
      </c>
      <c r="DD98" s="34">
        <v>417.4</v>
      </c>
      <c r="DE98" s="34">
        <v>305.89999999999998</v>
      </c>
      <c r="DF98" s="34">
        <v>391.8</v>
      </c>
      <c r="DG98" s="34">
        <v>499.9</v>
      </c>
      <c r="DH98" s="34">
        <v>7.7</v>
      </c>
      <c r="DI98" s="34">
        <v>0</v>
      </c>
      <c r="DJ98" s="34">
        <v>11.9</v>
      </c>
      <c r="DK98" s="34">
        <v>1603.1</v>
      </c>
      <c r="DL98" s="34">
        <v>297.7</v>
      </c>
      <c r="DM98" s="34">
        <v>28.1</v>
      </c>
      <c r="DN98" s="34">
        <v>27.9</v>
      </c>
      <c r="DO98" s="34">
        <v>13.2</v>
      </c>
      <c r="DP98" s="34">
        <v>13</v>
      </c>
      <c r="DQ98" s="34">
        <v>17862</v>
      </c>
      <c r="DR98" s="34">
        <v>6011.1</v>
      </c>
      <c r="DS98" s="34">
        <v>2202.1</v>
      </c>
      <c r="DT98" s="34">
        <v>4467.3</v>
      </c>
      <c r="DU98" s="34">
        <v>5004</v>
      </c>
      <c r="DV98" s="34">
        <v>12.9</v>
      </c>
      <c r="DW98" s="34">
        <v>0</v>
      </c>
      <c r="DX98" s="34">
        <v>80.400000000000006</v>
      </c>
      <c r="DY98" s="34">
        <v>17604</v>
      </c>
      <c r="DZ98" s="34">
        <v>3228.4</v>
      </c>
      <c r="EA98" s="34">
        <v>137.19999999999999</v>
      </c>
      <c r="EB98" s="34">
        <v>142.30000000000001</v>
      </c>
      <c r="EC98" s="34">
        <v>89.7</v>
      </c>
      <c r="ED98" s="34">
        <v>38.299999999999997</v>
      </c>
      <c r="EE98" s="34">
        <v>48108.5</v>
      </c>
      <c r="EF98" s="34">
        <v>7363.8</v>
      </c>
      <c r="EG98" s="34">
        <v>4476.3999999999996</v>
      </c>
      <c r="EH98" s="34">
        <v>13514.2</v>
      </c>
      <c r="EI98" s="34">
        <v>22746.6</v>
      </c>
      <c r="EJ98" s="34">
        <v>8.5</v>
      </c>
      <c r="EK98" s="34">
        <v>0</v>
      </c>
      <c r="EL98" s="34">
        <v>772.7</v>
      </c>
      <c r="EM98" s="34">
        <v>47328.3</v>
      </c>
      <c r="EN98" s="34">
        <v>6432.3</v>
      </c>
      <c r="EO98" s="34">
        <v>542.20000000000005</v>
      </c>
      <c r="EP98" s="34">
        <v>204.5</v>
      </c>
      <c r="EQ98" s="34">
        <v>100</v>
      </c>
      <c r="ER98" s="34">
        <v>81.5</v>
      </c>
      <c r="ES98" s="34">
        <v>14800.3</v>
      </c>
      <c r="ET98" s="34">
        <v>3429.8</v>
      </c>
      <c r="EU98" s="34">
        <v>2855.5</v>
      </c>
      <c r="EV98" s="34">
        <v>5940.7</v>
      </c>
      <c r="EW98" s="34">
        <v>2415.1</v>
      </c>
      <c r="EX98" s="34">
        <v>9.1999999999999993</v>
      </c>
      <c r="EY98" s="34">
        <v>0</v>
      </c>
      <c r="EZ98" s="34">
        <v>197.5</v>
      </c>
      <c r="FA98" s="34">
        <v>14564.5</v>
      </c>
      <c r="FB98" s="34">
        <v>3430</v>
      </c>
      <c r="FC98" s="34">
        <v>457.4</v>
      </c>
      <c r="FD98" s="34">
        <v>210.3</v>
      </c>
      <c r="FE98" s="34">
        <v>79.2</v>
      </c>
      <c r="FF98" s="34">
        <v>120.4</v>
      </c>
      <c r="FG98" s="34">
        <v>1</v>
      </c>
      <c r="FH98" s="34"/>
      <c r="FI98" s="34"/>
      <c r="FJ98" s="34"/>
      <c r="FK98" s="34"/>
      <c r="FL98" s="34"/>
      <c r="FM98" s="34"/>
      <c r="FN98" s="34"/>
      <c r="FO98" s="34"/>
      <c r="FP98" s="34"/>
      <c r="FQ98" s="34"/>
      <c r="FR98" s="34">
        <v>-0.2</v>
      </c>
      <c r="FS98" s="34"/>
      <c r="FT98" s="34"/>
      <c r="FU98" s="34">
        <v>8095.3</v>
      </c>
      <c r="FV98" s="34">
        <v>3281</v>
      </c>
      <c r="FW98" s="34">
        <v>1238.0999999999999</v>
      </c>
      <c r="FX98" s="34">
        <v>2203.8000000000002</v>
      </c>
      <c r="FY98" s="34">
        <v>1237.3</v>
      </c>
      <c r="FZ98" s="34">
        <v>8.5</v>
      </c>
      <c r="GA98" s="34">
        <v>0</v>
      </c>
      <c r="GB98" s="34">
        <v>35.700000000000003</v>
      </c>
      <c r="GC98" s="34">
        <v>7924.5</v>
      </c>
      <c r="GD98" s="34">
        <v>2280.3000000000002</v>
      </c>
      <c r="GE98" s="34">
        <v>277</v>
      </c>
      <c r="GF98" s="34">
        <v>174.2</v>
      </c>
      <c r="GG98" s="34">
        <v>55.8</v>
      </c>
      <c r="GH98" s="34">
        <v>110.2</v>
      </c>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c r="IR98" s="34"/>
      <c r="IS98" s="34"/>
      <c r="IT98" s="34"/>
      <c r="IU98" s="34"/>
      <c r="IV98" s="34"/>
      <c r="IW98" s="34"/>
      <c r="IX98" s="34"/>
      <c r="IY98" s="34"/>
      <c r="IZ98" s="34"/>
      <c r="JA98" s="34"/>
      <c r="JB98" s="34"/>
      <c r="JC98" s="34"/>
      <c r="JD98" s="34"/>
      <c r="JE98" s="34"/>
      <c r="JF98" s="34"/>
      <c r="JG98" s="34"/>
      <c r="JH98" s="34"/>
      <c r="JI98" s="34"/>
      <c r="JJ98" s="34"/>
      <c r="JK98" s="34"/>
      <c r="JL98" s="34"/>
      <c r="JM98" s="34"/>
      <c r="JN98" s="34"/>
      <c r="JO98" s="34"/>
      <c r="JP98" s="34"/>
      <c r="JQ98" s="34"/>
      <c r="JR98" s="34"/>
      <c r="JS98" s="34"/>
      <c r="JT98" s="34"/>
      <c r="JU98" s="34"/>
      <c r="JV98" s="34"/>
      <c r="JW98" s="34"/>
      <c r="JX98" s="34"/>
      <c r="JY98" s="34"/>
      <c r="JZ98" s="34"/>
      <c r="KA98" s="34"/>
      <c r="KB98" s="34"/>
      <c r="KC98" s="34"/>
      <c r="KD98" s="34"/>
      <c r="KE98" s="34"/>
      <c r="KF98" s="34"/>
      <c r="KG98" s="34"/>
      <c r="KH98" s="34"/>
      <c r="KI98" s="34"/>
      <c r="KJ98" s="34"/>
      <c r="KK98" s="34"/>
      <c r="KL98" s="34"/>
      <c r="KM98" s="34"/>
      <c r="KN98" s="34"/>
      <c r="KO98" s="34"/>
      <c r="KP98" s="34"/>
      <c r="KQ98" s="34"/>
      <c r="KR98" s="34"/>
      <c r="KS98" s="34"/>
      <c r="KT98" s="34"/>
      <c r="KU98" s="34"/>
      <c r="KV98" s="34"/>
      <c r="KW98" s="34"/>
      <c r="KX98" s="34"/>
      <c r="KY98" s="34"/>
      <c r="KZ98" s="34"/>
      <c r="LA98" s="34"/>
      <c r="LB98" s="34"/>
      <c r="LC98" s="34"/>
      <c r="LD98" s="34"/>
      <c r="LE98" s="34"/>
      <c r="LF98" s="34"/>
      <c r="LG98" s="34"/>
      <c r="LH98" s="34"/>
      <c r="LI98" s="34"/>
      <c r="LJ98" s="34"/>
      <c r="LK98" s="34"/>
      <c r="LL98" s="34"/>
      <c r="LM98" s="34"/>
      <c r="LN98" s="34"/>
      <c r="LO98" s="34"/>
      <c r="LP98" s="34"/>
      <c r="LQ98" s="34"/>
      <c r="LR98" s="34"/>
      <c r="LS98" s="34"/>
      <c r="LT98" s="34"/>
      <c r="LU98" s="34"/>
      <c r="LV98" s="34"/>
      <c r="LW98" s="34"/>
      <c r="LX98" s="34"/>
      <c r="LY98" s="34"/>
      <c r="LZ98" s="34"/>
      <c r="MA98" s="34"/>
      <c r="MB98" s="34"/>
      <c r="MC98" s="34"/>
      <c r="MD98" s="34"/>
      <c r="ME98" s="34"/>
      <c r="MF98" s="34"/>
      <c r="MG98" s="32" t="s">
        <v>505</v>
      </c>
      <c r="MH98" s="198" t="s">
        <v>2389</v>
      </c>
      <c r="MI98" s="32" t="s">
        <v>257</v>
      </c>
      <c r="MJ98" s="28" t="s">
        <v>2339</v>
      </c>
    </row>
    <row r="99" spans="1:348" ht="15" customHeight="1">
      <c r="A99" s="146" t="str">
        <f>Table1[[#This Row],[Name]]&amp;Table1[[#This Row],[1. Variable: Geographical area subject to climate change physical risk - acute and chronic events]]</f>
        <v>Erste Group Bank AGCzech Republik</v>
      </c>
      <c r="B99" s="36" t="s">
        <v>127</v>
      </c>
      <c r="C99" s="58" t="s">
        <v>128</v>
      </c>
      <c r="D99" s="36" t="s">
        <v>174</v>
      </c>
      <c r="E99" s="74">
        <v>44926</v>
      </c>
      <c r="F99" s="33" t="s">
        <v>193</v>
      </c>
      <c r="G99" s="33" t="s">
        <v>191</v>
      </c>
      <c r="H99" s="178" t="s">
        <v>2282</v>
      </c>
      <c r="I99" s="31">
        <v>689.5</v>
      </c>
      <c r="J99" s="31">
        <v>305.89999999999998</v>
      </c>
      <c r="K99" s="31">
        <v>230.8</v>
      </c>
      <c r="L99" s="31">
        <v>139.1</v>
      </c>
      <c r="M99" s="31">
        <v>7.3</v>
      </c>
      <c r="N99" s="31">
        <v>6.4</v>
      </c>
      <c r="O99" s="31">
        <v>0</v>
      </c>
      <c r="P99" s="31">
        <v>515.6</v>
      </c>
      <c r="Q99" s="31">
        <v>167.6</v>
      </c>
      <c r="R99" s="31">
        <v>72.7</v>
      </c>
      <c r="S99" s="31">
        <v>15.1</v>
      </c>
      <c r="T99" s="31">
        <v>15.3</v>
      </c>
      <c r="U99" s="31">
        <v>5.3</v>
      </c>
      <c r="V99" s="31">
        <v>6.4</v>
      </c>
      <c r="W99" s="31">
        <v>11.1</v>
      </c>
      <c r="X99" s="31">
        <v>9.4</v>
      </c>
      <c r="Y99" s="31">
        <v>1.6</v>
      </c>
      <c r="Z99" s="31">
        <v>0</v>
      </c>
      <c r="AA99" s="31">
        <v>0</v>
      </c>
      <c r="AB99" s="31">
        <v>3.4</v>
      </c>
      <c r="AC99" s="31">
        <v>0</v>
      </c>
      <c r="AD99" s="31">
        <v>6.6</v>
      </c>
      <c r="AE99" s="31">
        <v>4.5</v>
      </c>
      <c r="AF99" s="31">
        <v>8</v>
      </c>
      <c r="AG99" s="31">
        <v>0</v>
      </c>
      <c r="AH99" s="31">
        <v>0.3</v>
      </c>
      <c r="AI99" s="31">
        <v>0.3</v>
      </c>
      <c r="AJ99" s="31">
        <v>0</v>
      </c>
      <c r="AK99" s="31">
        <v>2702.8</v>
      </c>
      <c r="AL99" s="31">
        <v>1875.8</v>
      </c>
      <c r="AM99" s="31">
        <v>616.4</v>
      </c>
      <c r="AN99" s="31">
        <v>102.6</v>
      </c>
      <c r="AO99" s="31">
        <v>65.2</v>
      </c>
      <c r="AP99" s="31">
        <v>3.1</v>
      </c>
      <c r="AQ99" s="31">
        <v>0</v>
      </c>
      <c r="AR99" s="31">
        <v>1567.6</v>
      </c>
      <c r="AS99" s="31">
        <v>1092.4000000000001</v>
      </c>
      <c r="AT99" s="31">
        <v>827.7</v>
      </c>
      <c r="AU99" s="31">
        <v>150.30000000000001</v>
      </c>
      <c r="AV99" s="31">
        <v>121.7</v>
      </c>
      <c r="AW99" s="31">
        <v>17.8</v>
      </c>
      <c r="AX99" s="180">
        <v>98.1</v>
      </c>
      <c r="AY99" s="34">
        <v>863.4</v>
      </c>
      <c r="AZ99" s="34">
        <v>648</v>
      </c>
      <c r="BA99" s="34">
        <v>88.5</v>
      </c>
      <c r="BB99" s="34">
        <v>77.599999999999994</v>
      </c>
      <c r="BC99" s="34">
        <v>11.4</v>
      </c>
      <c r="BD99" s="34">
        <v>4.7</v>
      </c>
      <c r="BE99" s="34">
        <v>0</v>
      </c>
      <c r="BF99" s="34">
        <v>124.2</v>
      </c>
      <c r="BG99" s="34">
        <v>701.3</v>
      </c>
      <c r="BH99" s="34">
        <v>814.8</v>
      </c>
      <c r="BI99" s="34">
        <v>8.1999999999999993</v>
      </c>
      <c r="BJ99" s="34">
        <v>14.5</v>
      </c>
      <c r="BK99" s="34">
        <v>9.6</v>
      </c>
      <c r="BL99" s="34">
        <v>4.8</v>
      </c>
      <c r="BM99" s="34">
        <v>85.2</v>
      </c>
      <c r="BN99" s="34">
        <v>35.4</v>
      </c>
      <c r="BO99" s="34">
        <v>41</v>
      </c>
      <c r="BP99" s="34">
        <v>7.4</v>
      </c>
      <c r="BQ99" s="34">
        <v>1.4</v>
      </c>
      <c r="BR99" s="34">
        <v>4.7</v>
      </c>
      <c r="BS99" s="34">
        <v>0</v>
      </c>
      <c r="BT99" s="34">
        <v>56.7</v>
      </c>
      <c r="BU99" s="34">
        <v>28.5</v>
      </c>
      <c r="BV99" s="34">
        <v>81.2</v>
      </c>
      <c r="BW99" s="34">
        <v>1.3</v>
      </c>
      <c r="BX99" s="34">
        <v>1.8</v>
      </c>
      <c r="BY99" s="34">
        <v>1.5</v>
      </c>
      <c r="BZ99" s="34">
        <v>0.2</v>
      </c>
      <c r="CA99" s="34">
        <v>644.29999999999995</v>
      </c>
      <c r="CB99" s="34">
        <v>454.5</v>
      </c>
      <c r="CC99" s="34">
        <v>100.2</v>
      </c>
      <c r="CD99" s="34">
        <v>54.6</v>
      </c>
      <c r="CE99" s="34">
        <v>35</v>
      </c>
      <c r="CF99" s="34">
        <v>3.7</v>
      </c>
      <c r="CG99" s="34">
        <v>0</v>
      </c>
      <c r="CH99" s="34">
        <v>231.7</v>
      </c>
      <c r="CI99" s="34">
        <v>412.6</v>
      </c>
      <c r="CJ99" s="34">
        <v>156</v>
      </c>
      <c r="CK99" s="34">
        <v>22.8</v>
      </c>
      <c r="CL99" s="34">
        <v>25.8</v>
      </c>
      <c r="CM99" s="34">
        <v>9.6999999999999993</v>
      </c>
      <c r="CN99" s="34">
        <v>14</v>
      </c>
      <c r="CO99" s="34">
        <v>2487.8000000000002</v>
      </c>
      <c r="CP99" s="34">
        <v>1895.9</v>
      </c>
      <c r="CQ99" s="34">
        <v>331.3</v>
      </c>
      <c r="CR99" s="34">
        <v>129.6</v>
      </c>
      <c r="CS99" s="34">
        <v>78.099999999999994</v>
      </c>
      <c r="CT99" s="34">
        <v>3</v>
      </c>
      <c r="CU99" s="34">
        <v>0</v>
      </c>
      <c r="CV99" s="34">
        <v>1065.0999999999999</v>
      </c>
      <c r="CW99" s="34">
        <v>1369.9</v>
      </c>
      <c r="CX99" s="34">
        <v>446.3</v>
      </c>
      <c r="CY99" s="34">
        <v>104</v>
      </c>
      <c r="CZ99" s="34">
        <v>96.9</v>
      </c>
      <c r="DA99" s="34">
        <v>18.600000000000001</v>
      </c>
      <c r="DB99" s="34">
        <v>70.8</v>
      </c>
      <c r="DC99" s="34">
        <v>610.6</v>
      </c>
      <c r="DD99" s="34">
        <v>304.2</v>
      </c>
      <c r="DE99" s="34">
        <v>123.9</v>
      </c>
      <c r="DF99" s="34">
        <v>29.4</v>
      </c>
      <c r="DG99" s="34">
        <v>7</v>
      </c>
      <c r="DH99" s="34">
        <v>4.3</v>
      </c>
      <c r="DI99" s="34">
        <v>0</v>
      </c>
      <c r="DJ99" s="34">
        <v>123.5</v>
      </c>
      <c r="DK99" s="34">
        <v>341.1</v>
      </c>
      <c r="DL99" s="34">
        <v>160.19999999999999</v>
      </c>
      <c r="DM99" s="34">
        <v>8.6999999999999993</v>
      </c>
      <c r="DN99" s="34">
        <v>16.3</v>
      </c>
      <c r="DO99" s="34">
        <v>11.8</v>
      </c>
      <c r="DP99" s="34">
        <v>3.1</v>
      </c>
      <c r="DQ99" s="34">
        <v>3784</v>
      </c>
      <c r="DR99" s="34">
        <v>1839.7</v>
      </c>
      <c r="DS99" s="34">
        <v>1155.4000000000001</v>
      </c>
      <c r="DT99" s="34">
        <v>457.3</v>
      </c>
      <c r="DU99" s="34">
        <v>331.7</v>
      </c>
      <c r="DV99" s="34">
        <v>7.3</v>
      </c>
      <c r="DW99" s="34">
        <v>0</v>
      </c>
      <c r="DX99" s="34">
        <v>1447</v>
      </c>
      <c r="DY99" s="34">
        <v>2337</v>
      </c>
      <c r="DZ99" s="34">
        <v>535.29999999999995</v>
      </c>
      <c r="EA99" s="34">
        <v>45.7</v>
      </c>
      <c r="EB99" s="34">
        <v>67.2</v>
      </c>
      <c r="EC99" s="34">
        <v>42.2</v>
      </c>
      <c r="ED99" s="34">
        <v>17.7</v>
      </c>
      <c r="EE99" s="34">
        <v>17921.8</v>
      </c>
      <c r="EF99" s="34">
        <v>594.70000000000005</v>
      </c>
      <c r="EG99" s="34">
        <v>1046.4000000000001</v>
      </c>
      <c r="EH99" s="34">
        <v>4356.8999999999996</v>
      </c>
      <c r="EI99" s="34">
        <v>11923.1</v>
      </c>
      <c r="EJ99" s="34">
        <v>22.5</v>
      </c>
      <c r="EK99" s="34">
        <v>0</v>
      </c>
      <c r="EL99" s="34">
        <v>10079.200000000001</v>
      </c>
      <c r="EM99" s="34">
        <v>7841.9</v>
      </c>
      <c r="EN99" s="34">
        <v>1763.1</v>
      </c>
      <c r="EO99" s="34">
        <v>93.6</v>
      </c>
      <c r="EP99" s="34">
        <v>115.9</v>
      </c>
      <c r="EQ99" s="34">
        <v>66</v>
      </c>
      <c r="ER99" s="34">
        <v>34.6</v>
      </c>
      <c r="ES99" s="34">
        <v>6062</v>
      </c>
      <c r="ET99" s="34">
        <v>3052.8</v>
      </c>
      <c r="EU99" s="34">
        <v>1723.7</v>
      </c>
      <c r="EV99" s="34">
        <v>1036.0999999999999</v>
      </c>
      <c r="EW99" s="34">
        <v>247</v>
      </c>
      <c r="EX99" s="34">
        <v>6.8</v>
      </c>
      <c r="EY99" s="34">
        <v>0</v>
      </c>
      <c r="EZ99" s="34">
        <v>3114.7</v>
      </c>
      <c r="FA99" s="34">
        <v>2944</v>
      </c>
      <c r="FB99" s="34">
        <v>1264.8</v>
      </c>
      <c r="FC99" s="34">
        <v>149.80000000000001</v>
      </c>
      <c r="FD99" s="34">
        <v>158.69999999999999</v>
      </c>
      <c r="FE99" s="34">
        <v>66.8</v>
      </c>
      <c r="FF99" s="34">
        <v>79</v>
      </c>
      <c r="FG99" s="34">
        <v>0</v>
      </c>
      <c r="FH99" s="34"/>
      <c r="FI99" s="34"/>
      <c r="FJ99" s="34"/>
      <c r="FK99" s="34"/>
      <c r="FL99" s="34"/>
      <c r="FM99" s="34"/>
      <c r="FN99" s="34"/>
      <c r="FO99" s="34"/>
      <c r="FP99" s="34"/>
      <c r="FQ99" s="34"/>
      <c r="FR99" s="34"/>
      <c r="FS99" s="34"/>
      <c r="FT99" s="34"/>
      <c r="FU99" s="34">
        <v>1927.3</v>
      </c>
      <c r="FV99" s="34">
        <v>883.3</v>
      </c>
      <c r="FW99" s="34">
        <v>433.5</v>
      </c>
      <c r="FX99" s="34">
        <v>352.1</v>
      </c>
      <c r="FY99" s="34">
        <v>246.3</v>
      </c>
      <c r="FZ99" s="34">
        <v>8.1999999999999993</v>
      </c>
      <c r="GA99" s="34">
        <v>0</v>
      </c>
      <c r="GB99" s="34">
        <v>623.20000000000005</v>
      </c>
      <c r="GC99" s="34">
        <v>1292</v>
      </c>
      <c r="GD99" s="34">
        <v>525.79999999999995</v>
      </c>
      <c r="GE99" s="34">
        <v>69.3</v>
      </c>
      <c r="GF99" s="34">
        <v>75.8</v>
      </c>
      <c r="GG99" s="34">
        <v>30.4</v>
      </c>
      <c r="GH99" s="34">
        <v>39.9</v>
      </c>
      <c r="GI99" s="34"/>
      <c r="GJ99" s="34"/>
      <c r="GK99" s="34"/>
      <c r="GL99" s="34"/>
      <c r="GM99" s="34"/>
      <c r="GN99" s="34"/>
      <c r="GO99" s="34"/>
      <c r="GP99" s="34"/>
      <c r="GQ99" s="34"/>
      <c r="GR99" s="34"/>
      <c r="GS99" s="34"/>
      <c r="GT99" s="34"/>
      <c r="GU99" s="34"/>
      <c r="GV99" s="34"/>
      <c r="GW99" s="34"/>
      <c r="GX99" s="34"/>
      <c r="GY99" s="34"/>
      <c r="GZ99" s="34"/>
      <c r="HA99" s="34"/>
      <c r="HB99" s="34"/>
      <c r="HC99" s="34"/>
      <c r="HD99" s="34"/>
      <c r="HE99" s="34"/>
      <c r="HF99" s="34"/>
      <c r="HG99" s="34"/>
      <c r="HH99" s="34"/>
      <c r="HI99" s="34"/>
      <c r="HJ99" s="34"/>
      <c r="HK99" s="34"/>
      <c r="HL99" s="34"/>
      <c r="HM99" s="34"/>
      <c r="HN99" s="34"/>
      <c r="HO99" s="34"/>
      <c r="HP99" s="34"/>
      <c r="HQ99" s="34"/>
      <c r="HR99" s="34"/>
      <c r="HS99" s="34"/>
      <c r="HT99" s="34"/>
      <c r="HU99" s="34"/>
      <c r="HV99" s="34"/>
      <c r="HW99" s="34"/>
      <c r="HX99" s="34"/>
      <c r="HY99" s="34"/>
      <c r="HZ99" s="34"/>
      <c r="IA99" s="34"/>
      <c r="IB99" s="34"/>
      <c r="IC99" s="34"/>
      <c r="ID99" s="34"/>
      <c r="IE99" s="34"/>
      <c r="IF99" s="34"/>
      <c r="IG99" s="34"/>
      <c r="IH99" s="34"/>
      <c r="II99" s="34"/>
      <c r="IJ99" s="34"/>
      <c r="IK99" s="34"/>
      <c r="IL99" s="34"/>
      <c r="IM99" s="34"/>
      <c r="IN99" s="34"/>
      <c r="IO99" s="34"/>
      <c r="IP99" s="34"/>
      <c r="IQ99" s="34"/>
      <c r="IR99" s="34"/>
      <c r="IS99" s="34"/>
      <c r="IT99" s="34"/>
      <c r="IU99" s="34"/>
      <c r="IV99" s="34"/>
      <c r="IW99" s="34"/>
      <c r="IX99" s="34"/>
      <c r="IY99" s="34"/>
      <c r="IZ99" s="34"/>
      <c r="JA99" s="34"/>
      <c r="JB99" s="34"/>
      <c r="JC99" s="34"/>
      <c r="JD99" s="34"/>
      <c r="JE99" s="34"/>
      <c r="JF99" s="34"/>
      <c r="JG99" s="34"/>
      <c r="JH99" s="34"/>
      <c r="JI99" s="34"/>
      <c r="JJ99" s="34"/>
      <c r="JK99" s="34"/>
      <c r="JL99" s="34"/>
      <c r="JM99" s="34"/>
      <c r="JN99" s="34"/>
      <c r="JO99" s="34"/>
      <c r="JP99" s="34"/>
      <c r="JQ99" s="34"/>
      <c r="JR99" s="34"/>
      <c r="JS99" s="34"/>
      <c r="JT99" s="34"/>
      <c r="JU99" s="34"/>
      <c r="JV99" s="34"/>
      <c r="JW99" s="34"/>
      <c r="JX99" s="34"/>
      <c r="JY99" s="34"/>
      <c r="JZ99" s="34"/>
      <c r="KA99" s="34"/>
      <c r="KB99" s="34"/>
      <c r="KC99" s="34"/>
      <c r="KD99" s="34"/>
      <c r="KE99" s="34"/>
      <c r="KF99" s="34"/>
      <c r="KG99" s="34"/>
      <c r="KH99" s="34"/>
      <c r="KI99" s="34"/>
      <c r="KJ99" s="34"/>
      <c r="KK99" s="34"/>
      <c r="KL99" s="34"/>
      <c r="KM99" s="34"/>
      <c r="KN99" s="34"/>
      <c r="KO99" s="34"/>
      <c r="KP99" s="34"/>
      <c r="KQ99" s="34"/>
      <c r="KR99" s="34"/>
      <c r="KS99" s="34"/>
      <c r="KT99" s="34"/>
      <c r="KU99" s="34"/>
      <c r="KV99" s="34"/>
      <c r="KW99" s="34"/>
      <c r="KX99" s="34"/>
      <c r="KY99" s="34"/>
      <c r="KZ99" s="34"/>
      <c r="LA99" s="34"/>
      <c r="LB99" s="34"/>
      <c r="LC99" s="34"/>
      <c r="LD99" s="34"/>
      <c r="LE99" s="34"/>
      <c r="LF99" s="34"/>
      <c r="LG99" s="34"/>
      <c r="LH99" s="34"/>
      <c r="LI99" s="34"/>
      <c r="LJ99" s="34"/>
      <c r="LK99" s="34"/>
      <c r="LL99" s="34"/>
      <c r="LM99" s="34"/>
      <c r="LN99" s="34"/>
      <c r="LO99" s="34"/>
      <c r="LP99" s="34"/>
      <c r="LQ99" s="34"/>
      <c r="LR99" s="34"/>
      <c r="LS99" s="34"/>
      <c r="LT99" s="34"/>
      <c r="LU99" s="34"/>
      <c r="LV99" s="34"/>
      <c r="LW99" s="34"/>
      <c r="LX99" s="34"/>
      <c r="LY99" s="34"/>
      <c r="LZ99" s="34"/>
      <c r="MA99" s="34"/>
      <c r="MB99" s="34"/>
      <c r="MC99" s="34"/>
      <c r="MD99" s="34"/>
      <c r="ME99" s="34"/>
      <c r="MF99" s="34"/>
      <c r="MG99" s="32" t="s">
        <v>505</v>
      </c>
      <c r="MH99" s="198" t="s">
        <v>2389</v>
      </c>
      <c r="MI99" s="32" t="s">
        <v>257</v>
      </c>
      <c r="MJ99" s="28" t="s">
        <v>2339</v>
      </c>
    </row>
    <row r="100" spans="1:348" ht="15" customHeight="1">
      <c r="A100" s="146" t="str">
        <f>Table1[[#This Row],[Name]]&amp;Table1[[#This Row],[1. Variable: Geographical area subject to climate change physical risk - acute and chronic events]]</f>
        <v>Erste Group Bank AGSlovakia</v>
      </c>
      <c r="B100" s="75" t="s">
        <v>127</v>
      </c>
      <c r="C100" s="60" t="s">
        <v>128</v>
      </c>
      <c r="D100" s="36" t="s">
        <v>174</v>
      </c>
      <c r="E100" s="74">
        <v>44926</v>
      </c>
      <c r="F100" s="33" t="s">
        <v>193</v>
      </c>
      <c r="G100" s="33" t="s">
        <v>191</v>
      </c>
      <c r="H100" s="178" t="s">
        <v>2283</v>
      </c>
      <c r="I100" s="31">
        <v>164.6</v>
      </c>
      <c r="J100" s="31">
        <v>100</v>
      </c>
      <c r="K100" s="31">
        <v>50.2</v>
      </c>
      <c r="L100" s="31">
        <v>5.6</v>
      </c>
      <c r="M100" s="31">
        <v>8.8000000000000007</v>
      </c>
      <c r="N100" s="31">
        <v>6.9</v>
      </c>
      <c r="O100" s="31">
        <v>0</v>
      </c>
      <c r="P100" s="31">
        <v>58.3</v>
      </c>
      <c r="Q100" s="31">
        <v>106.3</v>
      </c>
      <c r="R100" s="31">
        <v>16.5</v>
      </c>
      <c r="S100" s="31">
        <v>13.7</v>
      </c>
      <c r="T100" s="31">
        <v>9.8000000000000007</v>
      </c>
      <c r="U100" s="31">
        <v>0.9</v>
      </c>
      <c r="V100" s="31">
        <v>8.1999999999999993</v>
      </c>
      <c r="W100" s="31">
        <v>4.4000000000000004</v>
      </c>
      <c r="X100" s="31">
        <v>3.3</v>
      </c>
      <c r="Y100" s="31">
        <v>0.8</v>
      </c>
      <c r="Z100" s="31">
        <v>0.2</v>
      </c>
      <c r="AA100" s="31">
        <v>0.1</v>
      </c>
      <c r="AB100" s="31">
        <v>5.2</v>
      </c>
      <c r="AC100" s="31">
        <v>0</v>
      </c>
      <c r="AD100" s="31">
        <v>1.1000000000000001</v>
      </c>
      <c r="AE100" s="31">
        <v>3.3</v>
      </c>
      <c r="AF100" s="31">
        <v>4.0999999999999996</v>
      </c>
      <c r="AG100" s="31">
        <v>0</v>
      </c>
      <c r="AH100" s="31">
        <v>0.1</v>
      </c>
      <c r="AI100" s="31">
        <v>0.1</v>
      </c>
      <c r="AJ100" s="31">
        <v>0</v>
      </c>
      <c r="AK100" s="31">
        <v>1117.4000000000001</v>
      </c>
      <c r="AL100" s="31">
        <v>790.6</v>
      </c>
      <c r="AM100" s="31">
        <v>229.6</v>
      </c>
      <c r="AN100" s="31">
        <v>33.200000000000003</v>
      </c>
      <c r="AO100" s="31">
        <v>58.6</v>
      </c>
      <c r="AP100" s="31">
        <v>4.3</v>
      </c>
      <c r="AQ100" s="31">
        <v>0</v>
      </c>
      <c r="AR100" s="31">
        <v>287</v>
      </c>
      <c r="AS100" s="31">
        <v>825</v>
      </c>
      <c r="AT100" s="31">
        <v>364.1</v>
      </c>
      <c r="AU100" s="31">
        <v>12.9</v>
      </c>
      <c r="AV100" s="31">
        <v>21.7</v>
      </c>
      <c r="AW100" s="31">
        <v>9.6999999999999993</v>
      </c>
      <c r="AX100" s="180">
        <v>9.4</v>
      </c>
      <c r="AY100" s="34">
        <v>565.4</v>
      </c>
      <c r="AZ100" s="34">
        <v>437.2</v>
      </c>
      <c r="BA100" s="34">
        <v>74.400000000000006</v>
      </c>
      <c r="BB100" s="34">
        <v>8.4</v>
      </c>
      <c r="BC100" s="34">
        <v>45.5</v>
      </c>
      <c r="BD100" s="34">
        <v>4.5999999999999996</v>
      </c>
      <c r="BE100" s="34">
        <v>0</v>
      </c>
      <c r="BF100" s="34">
        <v>14.2</v>
      </c>
      <c r="BG100" s="34">
        <v>551.20000000000005</v>
      </c>
      <c r="BH100" s="34">
        <v>558.70000000000005</v>
      </c>
      <c r="BI100" s="34">
        <v>5.8</v>
      </c>
      <c r="BJ100" s="34">
        <v>18.899999999999999</v>
      </c>
      <c r="BK100" s="34">
        <v>16.399999999999999</v>
      </c>
      <c r="BL100" s="34">
        <v>2.5</v>
      </c>
      <c r="BM100" s="34">
        <v>110.9</v>
      </c>
      <c r="BN100" s="34">
        <v>23.9</v>
      </c>
      <c r="BO100" s="34">
        <v>12.5</v>
      </c>
      <c r="BP100" s="34">
        <v>1</v>
      </c>
      <c r="BQ100" s="34">
        <v>73.5</v>
      </c>
      <c r="BR100" s="34">
        <v>16.8</v>
      </c>
      <c r="BS100" s="34">
        <v>0</v>
      </c>
      <c r="BT100" s="34">
        <v>9.5</v>
      </c>
      <c r="BU100" s="34">
        <v>101.4</v>
      </c>
      <c r="BV100" s="34">
        <v>29.7</v>
      </c>
      <c r="BW100" s="34">
        <v>0.5</v>
      </c>
      <c r="BX100" s="34">
        <v>1.2</v>
      </c>
      <c r="BY100" s="34">
        <v>0.7</v>
      </c>
      <c r="BZ100" s="34">
        <v>0.4</v>
      </c>
      <c r="CA100" s="34">
        <v>293.8</v>
      </c>
      <c r="CB100" s="34">
        <v>216.9</v>
      </c>
      <c r="CC100" s="34">
        <v>48.2</v>
      </c>
      <c r="CD100" s="34">
        <v>15.7</v>
      </c>
      <c r="CE100" s="34">
        <v>12.9</v>
      </c>
      <c r="CF100" s="34">
        <v>5</v>
      </c>
      <c r="CG100" s="34">
        <v>0</v>
      </c>
      <c r="CH100" s="34">
        <v>44.4</v>
      </c>
      <c r="CI100" s="34">
        <v>249.4</v>
      </c>
      <c r="CJ100" s="34">
        <v>104.2</v>
      </c>
      <c r="CK100" s="34">
        <v>15.3</v>
      </c>
      <c r="CL100" s="34">
        <v>17</v>
      </c>
      <c r="CM100" s="34">
        <v>6.3</v>
      </c>
      <c r="CN100" s="34">
        <v>9.6</v>
      </c>
      <c r="CO100" s="34">
        <v>892.9</v>
      </c>
      <c r="CP100" s="34">
        <v>529.79999999999995</v>
      </c>
      <c r="CQ100" s="34">
        <v>177.8</v>
      </c>
      <c r="CR100" s="34">
        <v>63.8</v>
      </c>
      <c r="CS100" s="34">
        <v>97.8</v>
      </c>
      <c r="CT100" s="34">
        <v>6.6</v>
      </c>
      <c r="CU100" s="34">
        <v>0</v>
      </c>
      <c r="CV100" s="34">
        <v>141.5</v>
      </c>
      <c r="CW100" s="34">
        <v>727.7</v>
      </c>
      <c r="CX100" s="34">
        <v>154.30000000000001</v>
      </c>
      <c r="CY100" s="34">
        <v>13.5</v>
      </c>
      <c r="CZ100" s="34">
        <v>22.1</v>
      </c>
      <c r="DA100" s="34">
        <v>8.8000000000000007</v>
      </c>
      <c r="DB100" s="34">
        <v>11.5</v>
      </c>
      <c r="DC100" s="34">
        <v>748.5</v>
      </c>
      <c r="DD100" s="34">
        <v>228.1</v>
      </c>
      <c r="DE100" s="34">
        <v>304.7</v>
      </c>
      <c r="DF100" s="34">
        <v>165.8</v>
      </c>
      <c r="DG100" s="34">
        <v>49.9</v>
      </c>
      <c r="DH100" s="34">
        <v>0</v>
      </c>
      <c r="DI100" s="34">
        <v>0</v>
      </c>
      <c r="DJ100" s="34">
        <v>72</v>
      </c>
      <c r="DK100" s="34">
        <v>676.5</v>
      </c>
      <c r="DL100" s="34">
        <v>49.3</v>
      </c>
      <c r="DM100" s="34">
        <v>3.2</v>
      </c>
      <c r="DN100" s="34">
        <v>5.4</v>
      </c>
      <c r="DO100" s="34">
        <v>1.3</v>
      </c>
      <c r="DP100" s="34">
        <v>1.9</v>
      </c>
      <c r="DQ100" s="34">
        <v>1304.0999999999999</v>
      </c>
      <c r="DR100" s="34">
        <v>999.5</v>
      </c>
      <c r="DS100" s="34">
        <v>225.7</v>
      </c>
      <c r="DT100" s="34">
        <v>75</v>
      </c>
      <c r="DU100" s="34">
        <v>3.8</v>
      </c>
      <c r="DV100" s="34">
        <v>3.9</v>
      </c>
      <c r="DW100" s="34">
        <v>0</v>
      </c>
      <c r="DX100" s="34">
        <v>87.2</v>
      </c>
      <c r="DY100" s="34">
        <v>1216.9000000000001</v>
      </c>
      <c r="DZ100" s="34">
        <v>425.2</v>
      </c>
      <c r="EA100" s="34">
        <v>6.9</v>
      </c>
      <c r="EB100" s="34">
        <v>51.4</v>
      </c>
      <c r="EC100" s="34">
        <v>18.899999999999999</v>
      </c>
      <c r="ED100" s="34">
        <v>2.7</v>
      </c>
      <c r="EE100" s="34">
        <v>10190.4</v>
      </c>
      <c r="EF100" s="34">
        <v>262.3</v>
      </c>
      <c r="EG100" s="34">
        <v>467.9</v>
      </c>
      <c r="EH100" s="34">
        <v>2204.3000000000002</v>
      </c>
      <c r="EI100" s="34">
        <v>7255.9</v>
      </c>
      <c r="EJ100" s="34">
        <v>22.8</v>
      </c>
      <c r="EK100" s="34">
        <v>0</v>
      </c>
      <c r="EL100" s="34">
        <v>1833.6</v>
      </c>
      <c r="EM100" s="34">
        <v>8356.7999999999993</v>
      </c>
      <c r="EN100" s="34">
        <v>316.5</v>
      </c>
      <c r="EO100" s="34">
        <v>135.9</v>
      </c>
      <c r="EP100" s="34">
        <v>102.6</v>
      </c>
      <c r="EQ100" s="34">
        <v>21.8</v>
      </c>
      <c r="ER100" s="34">
        <v>63.2</v>
      </c>
      <c r="ES100" s="34">
        <v>1871.8</v>
      </c>
      <c r="ET100" s="34">
        <v>1233.9000000000001</v>
      </c>
      <c r="EU100" s="34">
        <v>333.1</v>
      </c>
      <c r="EV100" s="34">
        <v>143.30000000000001</v>
      </c>
      <c r="EW100" s="34">
        <v>108.5</v>
      </c>
      <c r="EX100" s="34">
        <v>5.0999999999999996</v>
      </c>
      <c r="EY100" s="34">
        <v>0</v>
      </c>
      <c r="EZ100" s="34">
        <v>249.9</v>
      </c>
      <c r="FA100" s="34">
        <v>1568.9</v>
      </c>
      <c r="FB100" s="34">
        <v>585.6</v>
      </c>
      <c r="FC100" s="34">
        <v>14.5</v>
      </c>
      <c r="FD100" s="34">
        <v>64.8</v>
      </c>
      <c r="FE100" s="34">
        <v>29.7</v>
      </c>
      <c r="FF100" s="34">
        <v>4.7</v>
      </c>
      <c r="FG100" s="34">
        <v>0</v>
      </c>
      <c r="FH100" s="34"/>
      <c r="FI100" s="34"/>
      <c r="FJ100" s="34"/>
      <c r="FK100" s="34"/>
      <c r="FL100" s="34"/>
      <c r="FM100" s="34"/>
      <c r="FN100" s="34"/>
      <c r="FO100" s="34"/>
      <c r="FP100" s="34"/>
      <c r="FQ100" s="34"/>
      <c r="FR100" s="34">
        <v>0</v>
      </c>
      <c r="FS100" s="34"/>
      <c r="FT100" s="34"/>
      <c r="FU100" s="34">
        <v>580.5</v>
      </c>
      <c r="FV100" s="34">
        <v>333.1</v>
      </c>
      <c r="FW100" s="34">
        <v>175.3</v>
      </c>
      <c r="FX100" s="34">
        <v>64.2</v>
      </c>
      <c r="FY100" s="34">
        <v>7.6</v>
      </c>
      <c r="FZ100" s="34">
        <v>5.6</v>
      </c>
      <c r="GA100" s="34">
        <v>0</v>
      </c>
      <c r="GB100" s="34">
        <v>90.5</v>
      </c>
      <c r="GC100" s="34">
        <v>489.6</v>
      </c>
      <c r="GD100" s="34">
        <v>151.80000000000001</v>
      </c>
      <c r="GE100" s="34">
        <v>9.6999999999999993</v>
      </c>
      <c r="GF100" s="34">
        <v>17.3</v>
      </c>
      <c r="GG100" s="34">
        <v>11</v>
      </c>
      <c r="GH100" s="34">
        <v>4.5</v>
      </c>
      <c r="GI100" s="34"/>
      <c r="GJ100" s="34"/>
      <c r="GK100" s="34"/>
      <c r="GL100" s="34"/>
      <c r="GM100" s="34"/>
      <c r="GN100" s="34"/>
      <c r="GO100" s="34"/>
      <c r="GP100" s="34"/>
      <c r="GQ100" s="34"/>
      <c r="GR100" s="34"/>
      <c r="GS100" s="34"/>
      <c r="GT100" s="34"/>
      <c r="GU100" s="34"/>
      <c r="GV100" s="34"/>
      <c r="GW100" s="34"/>
      <c r="GX100" s="34"/>
      <c r="GY100" s="34"/>
      <c r="GZ100" s="34"/>
      <c r="HA100" s="34"/>
      <c r="HB100" s="34"/>
      <c r="HC100" s="34"/>
      <c r="HD100" s="34"/>
      <c r="HE100" s="34"/>
      <c r="HF100" s="34"/>
      <c r="HG100" s="34"/>
      <c r="HH100" s="34"/>
      <c r="HI100" s="34"/>
      <c r="HJ100" s="34"/>
      <c r="HK100" s="34"/>
      <c r="HL100" s="34"/>
      <c r="HM100" s="34"/>
      <c r="HN100" s="34"/>
      <c r="HO100" s="34"/>
      <c r="HP100" s="34"/>
      <c r="HQ100" s="34"/>
      <c r="HR100" s="34"/>
      <c r="HS100" s="34"/>
      <c r="HT100" s="34"/>
      <c r="HU100" s="34"/>
      <c r="HV100" s="34"/>
      <c r="HW100" s="34"/>
      <c r="HX100" s="34"/>
      <c r="HY100" s="34"/>
      <c r="HZ100" s="34"/>
      <c r="IA100" s="34"/>
      <c r="IB100" s="34"/>
      <c r="IC100" s="34"/>
      <c r="ID100" s="34"/>
      <c r="IE100" s="34"/>
      <c r="IF100" s="34"/>
      <c r="IG100" s="34"/>
      <c r="IH100" s="34"/>
      <c r="II100" s="34"/>
      <c r="IJ100" s="34"/>
      <c r="IK100" s="34"/>
      <c r="IL100" s="34"/>
      <c r="IM100" s="34"/>
      <c r="IN100" s="34"/>
      <c r="IO100" s="34"/>
      <c r="IP100" s="34"/>
      <c r="IQ100" s="34"/>
      <c r="IR100" s="34"/>
      <c r="IS100" s="34"/>
      <c r="IT100" s="34"/>
      <c r="IU100" s="34"/>
      <c r="IV100" s="34"/>
      <c r="IW100" s="34"/>
      <c r="IX100" s="34"/>
      <c r="IY100" s="34"/>
      <c r="IZ100" s="34"/>
      <c r="JA100" s="34"/>
      <c r="JB100" s="34"/>
      <c r="JC100" s="34"/>
      <c r="JD100" s="34"/>
      <c r="JE100" s="34"/>
      <c r="JF100" s="34"/>
      <c r="JG100" s="34"/>
      <c r="JH100" s="34"/>
      <c r="JI100" s="34"/>
      <c r="JJ100" s="34"/>
      <c r="JK100" s="34"/>
      <c r="JL100" s="34"/>
      <c r="JM100" s="34"/>
      <c r="JN100" s="34"/>
      <c r="JO100" s="34"/>
      <c r="JP100" s="34"/>
      <c r="JQ100" s="34"/>
      <c r="JR100" s="34"/>
      <c r="JS100" s="34"/>
      <c r="JT100" s="34"/>
      <c r="JU100" s="34"/>
      <c r="JV100" s="34"/>
      <c r="JW100" s="34"/>
      <c r="JX100" s="34"/>
      <c r="JY100" s="34"/>
      <c r="JZ100" s="34"/>
      <c r="KA100" s="34"/>
      <c r="KB100" s="34"/>
      <c r="KC100" s="34"/>
      <c r="KD100" s="34"/>
      <c r="KE100" s="34"/>
      <c r="KF100" s="34"/>
      <c r="KG100" s="34"/>
      <c r="KH100" s="34"/>
      <c r="KI100" s="34"/>
      <c r="KJ100" s="34"/>
      <c r="KK100" s="34"/>
      <c r="KL100" s="34"/>
      <c r="KM100" s="34"/>
      <c r="KN100" s="34"/>
      <c r="KO100" s="34"/>
      <c r="KP100" s="34"/>
      <c r="KQ100" s="34"/>
      <c r="KR100" s="34"/>
      <c r="KS100" s="34"/>
      <c r="KT100" s="34"/>
      <c r="KU100" s="34"/>
      <c r="KV100" s="34"/>
      <c r="KW100" s="34"/>
      <c r="KX100" s="34"/>
      <c r="KY100" s="34"/>
      <c r="KZ100" s="34"/>
      <c r="LA100" s="34"/>
      <c r="LB100" s="34"/>
      <c r="LC100" s="34"/>
      <c r="LD100" s="34"/>
      <c r="LE100" s="34"/>
      <c r="LF100" s="34"/>
      <c r="LG100" s="34"/>
      <c r="LH100" s="34"/>
      <c r="LI100" s="34"/>
      <c r="LJ100" s="34"/>
      <c r="LK100" s="34"/>
      <c r="LL100" s="34"/>
      <c r="LM100" s="34"/>
      <c r="LN100" s="34"/>
      <c r="LO100" s="34"/>
      <c r="LP100" s="34"/>
      <c r="LQ100" s="34"/>
      <c r="LR100" s="34"/>
      <c r="LS100" s="34"/>
      <c r="LT100" s="34"/>
      <c r="LU100" s="34"/>
      <c r="LV100" s="34"/>
      <c r="LW100" s="34"/>
      <c r="LX100" s="34"/>
      <c r="LY100" s="34"/>
      <c r="LZ100" s="34"/>
      <c r="MA100" s="34"/>
      <c r="MB100" s="34"/>
      <c r="MC100" s="34"/>
      <c r="MD100" s="34"/>
      <c r="ME100" s="34"/>
      <c r="MF100" s="34"/>
      <c r="MG100" s="32" t="s">
        <v>505</v>
      </c>
      <c r="MH100" s="198" t="s">
        <v>2389</v>
      </c>
      <c r="MI100" s="32" t="s">
        <v>257</v>
      </c>
      <c r="MJ100" s="28" t="s">
        <v>2339</v>
      </c>
    </row>
    <row r="101" spans="1:348" ht="15" customHeight="1">
      <c r="A101" s="146" t="str">
        <f>Table1[[#This Row],[Name]]&amp;Table1[[#This Row],[1. Variable: Geographical area subject to climate change physical risk - acute and chronic events]]</f>
        <v>Erste Group Bank AGCroatia</v>
      </c>
      <c r="B101" s="36" t="s">
        <v>127</v>
      </c>
      <c r="C101" s="58" t="s">
        <v>128</v>
      </c>
      <c r="D101" s="36" t="s">
        <v>174</v>
      </c>
      <c r="E101" s="74">
        <v>44926</v>
      </c>
      <c r="F101" s="33" t="s">
        <v>193</v>
      </c>
      <c r="G101" s="33" t="s">
        <v>191</v>
      </c>
      <c r="H101" s="178" t="s">
        <v>2284</v>
      </c>
      <c r="I101" s="31">
        <v>185</v>
      </c>
      <c r="J101" s="31">
        <v>132.1</v>
      </c>
      <c r="K101" s="31">
        <v>42.5</v>
      </c>
      <c r="L101" s="31">
        <v>5.6</v>
      </c>
      <c r="M101" s="31">
        <v>0.1</v>
      </c>
      <c r="N101" s="31">
        <v>4.2</v>
      </c>
      <c r="O101" s="31">
        <v>0</v>
      </c>
      <c r="P101" s="31">
        <v>0</v>
      </c>
      <c r="Q101" s="31">
        <v>180.3</v>
      </c>
      <c r="R101" s="31">
        <v>8.6999999999999993</v>
      </c>
      <c r="S101" s="31">
        <v>5.3</v>
      </c>
      <c r="T101" s="31">
        <v>5.3</v>
      </c>
      <c r="U101" s="31">
        <v>0.7</v>
      </c>
      <c r="V101" s="31">
        <v>3.5</v>
      </c>
      <c r="W101" s="31">
        <v>2.7</v>
      </c>
      <c r="X101" s="31">
        <v>2</v>
      </c>
      <c r="Y101" s="31">
        <v>0.5</v>
      </c>
      <c r="Z101" s="31">
        <v>0</v>
      </c>
      <c r="AA101" s="31">
        <v>0</v>
      </c>
      <c r="AB101" s="31">
        <v>3.3</v>
      </c>
      <c r="AC101" s="31">
        <v>0</v>
      </c>
      <c r="AD101" s="31">
        <v>0</v>
      </c>
      <c r="AE101" s="31">
        <v>2.5</v>
      </c>
      <c r="AF101" s="31">
        <v>1.7</v>
      </c>
      <c r="AG101" s="31">
        <v>0</v>
      </c>
      <c r="AH101" s="31">
        <v>0.1</v>
      </c>
      <c r="AI101" s="31">
        <v>0.1</v>
      </c>
      <c r="AJ101" s="31">
        <v>0</v>
      </c>
      <c r="AK101" s="31">
        <v>563.4</v>
      </c>
      <c r="AL101" s="31">
        <v>373.7</v>
      </c>
      <c r="AM101" s="31">
        <v>160.4</v>
      </c>
      <c r="AN101" s="31">
        <v>16</v>
      </c>
      <c r="AO101" s="31">
        <v>6.1</v>
      </c>
      <c r="AP101" s="31">
        <v>4</v>
      </c>
      <c r="AQ101" s="31">
        <v>0</v>
      </c>
      <c r="AR101" s="31">
        <v>0</v>
      </c>
      <c r="AS101" s="31">
        <v>556.1</v>
      </c>
      <c r="AT101" s="31">
        <v>167.1</v>
      </c>
      <c r="AU101" s="31">
        <v>46.6</v>
      </c>
      <c r="AV101" s="31">
        <v>40.1</v>
      </c>
      <c r="AW101" s="31">
        <v>7.5</v>
      </c>
      <c r="AX101" s="180">
        <v>30.2</v>
      </c>
      <c r="AY101" s="34">
        <v>314.3</v>
      </c>
      <c r="AZ101" s="34">
        <v>200.4</v>
      </c>
      <c r="BA101" s="34">
        <v>105.2</v>
      </c>
      <c r="BB101" s="34">
        <v>8.8000000000000007</v>
      </c>
      <c r="BC101" s="34">
        <v>0</v>
      </c>
      <c r="BD101" s="34">
        <v>3.9</v>
      </c>
      <c r="BE101" s="34">
        <v>0</v>
      </c>
      <c r="BF101" s="34">
        <v>0</v>
      </c>
      <c r="BG101" s="34">
        <v>314.3</v>
      </c>
      <c r="BH101" s="34">
        <v>313.3</v>
      </c>
      <c r="BI101" s="34">
        <v>0.9</v>
      </c>
      <c r="BJ101" s="34">
        <v>7</v>
      </c>
      <c r="BK101" s="34">
        <v>6.2</v>
      </c>
      <c r="BL101" s="34">
        <v>0.8</v>
      </c>
      <c r="BM101" s="34">
        <v>56.8</v>
      </c>
      <c r="BN101" s="34">
        <v>30.3</v>
      </c>
      <c r="BO101" s="34">
        <v>13</v>
      </c>
      <c r="BP101" s="34">
        <v>12</v>
      </c>
      <c r="BQ101" s="34">
        <v>0.2</v>
      </c>
      <c r="BR101" s="34">
        <v>5.6</v>
      </c>
      <c r="BS101" s="34">
        <v>0</v>
      </c>
      <c r="BT101" s="34">
        <v>0</v>
      </c>
      <c r="BU101" s="34">
        <v>55.5</v>
      </c>
      <c r="BV101" s="34">
        <v>55.2</v>
      </c>
      <c r="BW101" s="34">
        <v>0.2</v>
      </c>
      <c r="BX101" s="34">
        <v>4.2</v>
      </c>
      <c r="BY101" s="34">
        <v>4</v>
      </c>
      <c r="BZ101" s="34">
        <v>0.2</v>
      </c>
      <c r="CA101" s="34">
        <v>181</v>
      </c>
      <c r="CB101" s="34">
        <v>154.80000000000001</v>
      </c>
      <c r="CC101" s="34">
        <v>14.6</v>
      </c>
      <c r="CD101" s="34">
        <v>3.4</v>
      </c>
      <c r="CE101" s="34">
        <v>2.5</v>
      </c>
      <c r="CF101" s="34">
        <v>2.5</v>
      </c>
      <c r="CG101" s="34">
        <v>0</v>
      </c>
      <c r="CH101" s="34">
        <v>0</v>
      </c>
      <c r="CI101" s="34">
        <v>175.3</v>
      </c>
      <c r="CJ101" s="34">
        <v>35.1</v>
      </c>
      <c r="CK101" s="34">
        <v>15.9</v>
      </c>
      <c r="CL101" s="34">
        <v>16.2</v>
      </c>
      <c r="CM101" s="34">
        <v>1.6</v>
      </c>
      <c r="CN101" s="34">
        <v>13.9</v>
      </c>
      <c r="CO101" s="34">
        <v>481</v>
      </c>
      <c r="CP101" s="34">
        <v>346.2</v>
      </c>
      <c r="CQ101" s="34">
        <v>106.9</v>
      </c>
      <c r="CR101" s="34">
        <v>8</v>
      </c>
      <c r="CS101" s="34">
        <v>2</v>
      </c>
      <c r="CT101" s="34">
        <v>3.2</v>
      </c>
      <c r="CU101" s="34">
        <v>0</v>
      </c>
      <c r="CV101" s="34">
        <v>0</v>
      </c>
      <c r="CW101" s="34">
        <v>463</v>
      </c>
      <c r="CX101" s="34">
        <v>96.8</v>
      </c>
      <c r="CY101" s="34">
        <v>19.899999999999999</v>
      </c>
      <c r="CZ101" s="34">
        <v>19.100000000000001</v>
      </c>
      <c r="DA101" s="34">
        <v>3.3</v>
      </c>
      <c r="DB101" s="34">
        <v>4</v>
      </c>
      <c r="DC101" s="34">
        <v>292.7</v>
      </c>
      <c r="DD101" s="34">
        <v>77.599999999999994</v>
      </c>
      <c r="DE101" s="34">
        <v>77.400000000000006</v>
      </c>
      <c r="DF101" s="34">
        <v>4.0999999999999996</v>
      </c>
      <c r="DG101" s="34">
        <v>0.3</v>
      </c>
      <c r="DH101" s="34">
        <v>4.9000000000000004</v>
      </c>
      <c r="DI101" s="34">
        <v>0</v>
      </c>
      <c r="DJ101" s="34">
        <v>0</v>
      </c>
      <c r="DK101" s="34">
        <v>159.4</v>
      </c>
      <c r="DL101" s="34">
        <v>64.7</v>
      </c>
      <c r="DM101" s="34">
        <v>8.6</v>
      </c>
      <c r="DN101" s="34">
        <v>8</v>
      </c>
      <c r="DO101" s="34">
        <v>3.4</v>
      </c>
      <c r="DP101" s="34">
        <v>12.6</v>
      </c>
      <c r="DQ101" s="34">
        <v>725.5</v>
      </c>
      <c r="DR101" s="34">
        <v>381.5</v>
      </c>
      <c r="DS101" s="34">
        <v>190.6</v>
      </c>
      <c r="DT101" s="34">
        <v>138.1</v>
      </c>
      <c r="DU101" s="34">
        <v>14.4</v>
      </c>
      <c r="DV101" s="34">
        <v>6</v>
      </c>
      <c r="DW101" s="34">
        <v>0</v>
      </c>
      <c r="DX101" s="34">
        <v>0</v>
      </c>
      <c r="DY101" s="34">
        <v>724.6</v>
      </c>
      <c r="DZ101" s="34">
        <v>90.8</v>
      </c>
      <c r="EA101" s="34">
        <v>23.2</v>
      </c>
      <c r="EB101" s="34">
        <v>25.5</v>
      </c>
      <c r="EC101" s="34">
        <v>11.1</v>
      </c>
      <c r="ED101" s="34">
        <v>37.6</v>
      </c>
      <c r="EE101" s="34">
        <v>1298.8</v>
      </c>
      <c r="EF101" s="34">
        <v>90.2</v>
      </c>
      <c r="EG101" s="34">
        <v>172.8</v>
      </c>
      <c r="EH101" s="34">
        <v>571.4</v>
      </c>
      <c r="EI101" s="34">
        <v>464.4</v>
      </c>
      <c r="EJ101" s="34">
        <v>16</v>
      </c>
      <c r="EK101" s="34">
        <v>0</v>
      </c>
      <c r="EL101" s="34">
        <v>0</v>
      </c>
      <c r="EM101" s="34">
        <v>1298.8</v>
      </c>
      <c r="EN101" s="34">
        <v>179.3</v>
      </c>
      <c r="EO101" s="34">
        <v>63</v>
      </c>
      <c r="EP101" s="34">
        <v>51.3</v>
      </c>
      <c r="EQ101" s="34">
        <v>11.3</v>
      </c>
      <c r="ER101" s="34">
        <v>51.8</v>
      </c>
      <c r="ES101" s="34">
        <v>1845.5</v>
      </c>
      <c r="ET101" s="34">
        <v>802.6</v>
      </c>
      <c r="EU101" s="34">
        <v>744.5</v>
      </c>
      <c r="EV101" s="34">
        <v>284.7</v>
      </c>
      <c r="EW101" s="34">
        <v>13.4</v>
      </c>
      <c r="EX101" s="34">
        <v>6.4</v>
      </c>
      <c r="EY101" s="34">
        <v>0</v>
      </c>
      <c r="EZ101" s="34">
        <v>0</v>
      </c>
      <c r="FA101" s="34">
        <v>1845.2</v>
      </c>
      <c r="FB101" s="34">
        <v>386.3</v>
      </c>
      <c r="FC101" s="34">
        <v>83.9</v>
      </c>
      <c r="FD101" s="34">
        <v>93.1</v>
      </c>
      <c r="FE101" s="34">
        <v>36.1</v>
      </c>
      <c r="FF101" s="34"/>
      <c r="FG101" s="34">
        <v>29.3</v>
      </c>
      <c r="FH101" s="34"/>
      <c r="FI101" s="34"/>
      <c r="FJ101" s="34"/>
      <c r="FK101" s="34"/>
      <c r="FL101" s="34"/>
      <c r="FM101" s="34"/>
      <c r="FN101" s="34"/>
      <c r="FO101" s="34"/>
      <c r="FP101" s="34"/>
      <c r="FQ101" s="34"/>
      <c r="FR101" s="34">
        <v>-14.2</v>
      </c>
      <c r="FS101" s="34"/>
      <c r="FT101" s="34"/>
      <c r="FU101" s="34">
        <v>1289.5999999999999</v>
      </c>
      <c r="FV101" s="34">
        <v>540.6</v>
      </c>
      <c r="FW101" s="34">
        <v>541.70000000000005</v>
      </c>
      <c r="FX101" s="34">
        <v>180.7</v>
      </c>
      <c r="FY101" s="34">
        <v>1.6</v>
      </c>
      <c r="FZ101" s="34">
        <v>6.1</v>
      </c>
      <c r="GA101" s="34">
        <v>0</v>
      </c>
      <c r="GB101" s="34">
        <v>0</v>
      </c>
      <c r="GC101" s="34">
        <v>1264.5999999999999</v>
      </c>
      <c r="GD101" s="34">
        <v>389</v>
      </c>
      <c r="GE101" s="34">
        <v>39.200000000000003</v>
      </c>
      <c r="GF101" s="34">
        <v>59.6</v>
      </c>
      <c r="GG101" s="34">
        <v>35.700000000000003</v>
      </c>
      <c r="GH101" s="34">
        <v>20.100000000000001</v>
      </c>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c r="IP101" s="34"/>
      <c r="IQ101" s="34"/>
      <c r="IR101" s="34"/>
      <c r="IS101" s="34"/>
      <c r="IT101" s="34"/>
      <c r="IU101" s="34"/>
      <c r="IV101" s="34"/>
      <c r="IW101" s="34"/>
      <c r="IX101" s="34"/>
      <c r="IY101" s="34"/>
      <c r="IZ101" s="34"/>
      <c r="JA101" s="34"/>
      <c r="JB101" s="34"/>
      <c r="JC101" s="34"/>
      <c r="JD101" s="34"/>
      <c r="JE101" s="34"/>
      <c r="JF101" s="34"/>
      <c r="JG101" s="34"/>
      <c r="JH101" s="34"/>
      <c r="JI101" s="34"/>
      <c r="JJ101" s="34"/>
      <c r="JK101" s="34"/>
      <c r="JL101" s="34"/>
      <c r="JM101" s="34"/>
      <c r="JN101" s="34"/>
      <c r="JO101" s="34"/>
      <c r="JP101" s="34"/>
      <c r="JQ101" s="34"/>
      <c r="JR101" s="34"/>
      <c r="JS101" s="34"/>
      <c r="JT101" s="34"/>
      <c r="JU101" s="34"/>
      <c r="JV101" s="34"/>
      <c r="JW101" s="34"/>
      <c r="JX101" s="34"/>
      <c r="JY101" s="34"/>
      <c r="JZ101" s="34"/>
      <c r="KA101" s="34"/>
      <c r="KB101" s="34"/>
      <c r="KC101" s="34"/>
      <c r="KD101" s="34"/>
      <c r="KE101" s="34"/>
      <c r="KF101" s="34"/>
      <c r="KG101" s="34"/>
      <c r="KH101" s="34"/>
      <c r="KI101" s="34"/>
      <c r="KJ101" s="34"/>
      <c r="KK101" s="34"/>
      <c r="KL101" s="34"/>
      <c r="KM101" s="34"/>
      <c r="KN101" s="34"/>
      <c r="KO101" s="34"/>
      <c r="KP101" s="34"/>
      <c r="KQ101" s="34"/>
      <c r="KR101" s="34"/>
      <c r="KS101" s="34"/>
      <c r="KT101" s="34"/>
      <c r="KU101" s="34"/>
      <c r="KV101" s="34"/>
      <c r="KW101" s="34"/>
      <c r="KX101" s="34"/>
      <c r="KY101" s="34"/>
      <c r="KZ101" s="34"/>
      <c r="LA101" s="34"/>
      <c r="LB101" s="34"/>
      <c r="LC101" s="34"/>
      <c r="LD101" s="34"/>
      <c r="LE101" s="34"/>
      <c r="LF101" s="34"/>
      <c r="LG101" s="34"/>
      <c r="LH101" s="34"/>
      <c r="LI101" s="34"/>
      <c r="LJ101" s="34"/>
      <c r="LK101" s="34"/>
      <c r="LL101" s="34"/>
      <c r="LM101" s="34"/>
      <c r="LN101" s="34"/>
      <c r="LO101" s="34"/>
      <c r="LP101" s="34"/>
      <c r="LQ101" s="34"/>
      <c r="LR101" s="34"/>
      <c r="LS101" s="34"/>
      <c r="LT101" s="34"/>
      <c r="LU101" s="34"/>
      <c r="LV101" s="34"/>
      <c r="LW101" s="34"/>
      <c r="LX101" s="34"/>
      <c r="LY101" s="34"/>
      <c r="LZ101" s="34"/>
      <c r="MA101" s="34"/>
      <c r="MB101" s="34"/>
      <c r="MC101" s="34"/>
      <c r="MD101" s="34"/>
      <c r="ME101" s="34"/>
      <c r="MF101" s="34"/>
      <c r="MG101" s="32" t="s">
        <v>505</v>
      </c>
      <c r="MH101" s="198" t="s">
        <v>2389</v>
      </c>
      <c r="MI101" s="32" t="s">
        <v>257</v>
      </c>
      <c r="MJ101" s="28" t="s">
        <v>2339</v>
      </c>
    </row>
    <row r="102" spans="1:348" ht="15" customHeight="1">
      <c r="A102" s="146" t="str">
        <f>Table1[[#This Row],[Name]]&amp;Table1[[#This Row],[1. Variable: Geographical area subject to climate change physical risk - acute and chronic events]]</f>
        <v>Erste Group Bank AGRomania</v>
      </c>
      <c r="B102" s="75" t="s">
        <v>127</v>
      </c>
      <c r="C102" s="60" t="s">
        <v>128</v>
      </c>
      <c r="D102" s="36" t="s">
        <v>174</v>
      </c>
      <c r="E102" s="74">
        <v>44926</v>
      </c>
      <c r="F102" s="33" t="s">
        <v>193</v>
      </c>
      <c r="G102" s="33" t="s">
        <v>191</v>
      </c>
      <c r="H102" s="178" t="s">
        <v>2285</v>
      </c>
      <c r="I102" s="31">
        <v>226.6</v>
      </c>
      <c r="J102" s="31">
        <v>182.7</v>
      </c>
      <c r="K102" s="31">
        <v>26.1</v>
      </c>
      <c r="L102" s="31">
        <v>5.0999999999999996</v>
      </c>
      <c r="M102" s="31">
        <v>0.4</v>
      </c>
      <c r="N102" s="31">
        <v>2.9</v>
      </c>
      <c r="O102" s="31">
        <v>0</v>
      </c>
      <c r="P102" s="31">
        <v>3.8</v>
      </c>
      <c r="Q102" s="31">
        <v>210.4</v>
      </c>
      <c r="R102" s="31">
        <v>18.3</v>
      </c>
      <c r="S102" s="31">
        <v>8.8000000000000007</v>
      </c>
      <c r="T102" s="31">
        <v>11.9</v>
      </c>
      <c r="U102" s="31">
        <v>3.2</v>
      </c>
      <c r="V102" s="31">
        <v>5.7</v>
      </c>
      <c r="W102" s="31">
        <v>140.19999999999999</v>
      </c>
      <c r="X102" s="31">
        <v>135.30000000000001</v>
      </c>
      <c r="Y102" s="31">
        <v>1</v>
      </c>
      <c r="Z102" s="31">
        <v>0</v>
      </c>
      <c r="AA102" s="31">
        <v>0</v>
      </c>
      <c r="AB102" s="31">
        <v>3.2</v>
      </c>
      <c r="AC102" s="31">
        <v>0</v>
      </c>
      <c r="AD102" s="31">
        <v>0.2</v>
      </c>
      <c r="AE102" s="31">
        <v>136.1</v>
      </c>
      <c r="AF102" s="31">
        <v>9.6999999999999993</v>
      </c>
      <c r="AG102" s="31">
        <v>0.1</v>
      </c>
      <c r="AH102" s="31">
        <v>0.6</v>
      </c>
      <c r="AI102" s="31">
        <v>0.3</v>
      </c>
      <c r="AJ102" s="31">
        <v>0.1</v>
      </c>
      <c r="AK102" s="31">
        <v>922.4</v>
      </c>
      <c r="AL102" s="31">
        <v>778.8</v>
      </c>
      <c r="AM102" s="31">
        <v>96.1</v>
      </c>
      <c r="AN102" s="31">
        <v>24</v>
      </c>
      <c r="AO102" s="31">
        <v>6.9</v>
      </c>
      <c r="AP102" s="31">
        <v>2.5</v>
      </c>
      <c r="AQ102" s="31">
        <v>0</v>
      </c>
      <c r="AR102" s="31">
        <v>68.400000000000006</v>
      </c>
      <c r="AS102" s="31">
        <v>837.4</v>
      </c>
      <c r="AT102" s="31">
        <v>271.10000000000002</v>
      </c>
      <c r="AU102" s="31">
        <v>34.6</v>
      </c>
      <c r="AV102" s="31">
        <v>49.5</v>
      </c>
      <c r="AW102" s="31">
        <v>26.7</v>
      </c>
      <c r="AX102" s="180">
        <v>17.2</v>
      </c>
      <c r="AY102" s="34">
        <v>318.39999999999998</v>
      </c>
      <c r="AZ102" s="34">
        <v>191.5</v>
      </c>
      <c r="BA102" s="34">
        <v>66.400000000000006</v>
      </c>
      <c r="BB102" s="34">
        <v>60.5</v>
      </c>
      <c r="BC102" s="34">
        <v>0</v>
      </c>
      <c r="BD102" s="34">
        <v>3.6</v>
      </c>
      <c r="BE102" s="34">
        <v>0</v>
      </c>
      <c r="BF102" s="34">
        <v>67.099999999999994</v>
      </c>
      <c r="BG102" s="34">
        <v>251.3</v>
      </c>
      <c r="BH102" s="34">
        <v>272.3</v>
      </c>
      <c r="BI102" s="34">
        <v>5.6</v>
      </c>
      <c r="BJ102" s="34">
        <v>7.9</v>
      </c>
      <c r="BK102" s="34">
        <v>6.8</v>
      </c>
      <c r="BL102" s="34">
        <v>0.9</v>
      </c>
      <c r="BM102" s="34">
        <v>52.3</v>
      </c>
      <c r="BN102" s="34">
        <v>33.200000000000003</v>
      </c>
      <c r="BO102" s="34">
        <v>16.8</v>
      </c>
      <c r="BP102" s="34">
        <v>0</v>
      </c>
      <c r="BQ102" s="34">
        <v>0.2</v>
      </c>
      <c r="BR102" s="34">
        <v>4.2</v>
      </c>
      <c r="BS102" s="34">
        <v>0</v>
      </c>
      <c r="BT102" s="34">
        <v>2.5</v>
      </c>
      <c r="BU102" s="34">
        <v>47.7</v>
      </c>
      <c r="BV102" s="34">
        <v>40.6</v>
      </c>
      <c r="BW102" s="34">
        <v>1.1000000000000001</v>
      </c>
      <c r="BX102" s="34">
        <v>3.3</v>
      </c>
      <c r="BY102" s="34">
        <v>2.6</v>
      </c>
      <c r="BZ102" s="34">
        <v>0.6</v>
      </c>
      <c r="CA102" s="34">
        <v>498.6</v>
      </c>
      <c r="CB102" s="34">
        <v>333.4</v>
      </c>
      <c r="CC102" s="34">
        <v>128</v>
      </c>
      <c r="CD102" s="34">
        <v>0</v>
      </c>
      <c r="CE102" s="34">
        <v>1.3</v>
      </c>
      <c r="CF102" s="34">
        <v>3.5</v>
      </c>
      <c r="CG102" s="34">
        <v>0</v>
      </c>
      <c r="CH102" s="34">
        <v>7</v>
      </c>
      <c r="CI102" s="34">
        <v>455.7</v>
      </c>
      <c r="CJ102" s="34">
        <v>246.1</v>
      </c>
      <c r="CK102" s="34">
        <v>22.4</v>
      </c>
      <c r="CL102" s="34">
        <v>26</v>
      </c>
      <c r="CM102" s="34">
        <v>7</v>
      </c>
      <c r="CN102" s="34">
        <v>17.3</v>
      </c>
      <c r="CO102" s="34">
        <v>1072</v>
      </c>
      <c r="CP102" s="34">
        <v>922.4</v>
      </c>
      <c r="CQ102" s="34">
        <v>52.4</v>
      </c>
      <c r="CR102" s="34">
        <v>2</v>
      </c>
      <c r="CS102" s="34">
        <v>2.2999999999999998</v>
      </c>
      <c r="CT102" s="34">
        <v>1.7</v>
      </c>
      <c r="CU102" s="34">
        <v>0</v>
      </c>
      <c r="CV102" s="34">
        <v>35.799999999999997</v>
      </c>
      <c r="CW102" s="34">
        <v>943.3</v>
      </c>
      <c r="CX102" s="34">
        <v>247.3</v>
      </c>
      <c r="CY102" s="34">
        <v>12.8</v>
      </c>
      <c r="CZ102" s="34">
        <v>37.9</v>
      </c>
      <c r="DA102" s="34">
        <v>21.2</v>
      </c>
      <c r="DB102" s="34">
        <v>8.1999999999999993</v>
      </c>
      <c r="DC102" s="34">
        <v>628.20000000000005</v>
      </c>
      <c r="DD102" s="34">
        <v>294</v>
      </c>
      <c r="DE102" s="34">
        <v>127.2</v>
      </c>
      <c r="DF102" s="34">
        <v>163.6</v>
      </c>
      <c r="DG102" s="34">
        <v>0.4</v>
      </c>
      <c r="DH102" s="34">
        <v>5.6</v>
      </c>
      <c r="DI102" s="34">
        <v>0</v>
      </c>
      <c r="DJ102" s="34">
        <v>24.5</v>
      </c>
      <c r="DK102" s="34">
        <v>560.79999999999995</v>
      </c>
      <c r="DL102" s="34">
        <v>140.9</v>
      </c>
      <c r="DM102" s="34">
        <v>11.6</v>
      </c>
      <c r="DN102" s="34">
        <v>23.8</v>
      </c>
      <c r="DO102" s="34">
        <v>13</v>
      </c>
      <c r="DP102" s="34">
        <v>6.5</v>
      </c>
      <c r="DQ102" s="34">
        <v>1162.9000000000001</v>
      </c>
      <c r="DR102" s="34">
        <v>659.2</v>
      </c>
      <c r="DS102" s="34">
        <v>329.7</v>
      </c>
      <c r="DT102" s="34">
        <v>95.1</v>
      </c>
      <c r="DU102" s="34">
        <v>0</v>
      </c>
      <c r="DV102" s="34">
        <v>5</v>
      </c>
      <c r="DW102" s="34">
        <v>0</v>
      </c>
      <c r="DX102" s="34">
        <v>81.3</v>
      </c>
      <c r="DY102" s="34">
        <v>1002.6</v>
      </c>
      <c r="DZ102" s="34">
        <v>83.6</v>
      </c>
      <c r="EA102" s="34">
        <v>6.2</v>
      </c>
      <c r="EB102" s="34">
        <v>7.2</v>
      </c>
      <c r="EC102" s="34">
        <v>1.3</v>
      </c>
      <c r="ED102" s="34">
        <v>2.9</v>
      </c>
      <c r="EE102" s="34">
        <v>4139.2</v>
      </c>
      <c r="EF102" s="34">
        <v>110</v>
      </c>
      <c r="EG102" s="34">
        <v>234.2</v>
      </c>
      <c r="EH102" s="34">
        <v>1223.0999999999999</v>
      </c>
      <c r="EI102" s="34">
        <v>1450.5</v>
      </c>
      <c r="EJ102" s="34">
        <v>19.2</v>
      </c>
      <c r="EK102" s="34">
        <v>0</v>
      </c>
      <c r="EL102" s="34">
        <v>229.7</v>
      </c>
      <c r="EM102" s="34">
        <v>2788</v>
      </c>
      <c r="EN102" s="34">
        <v>674.2</v>
      </c>
      <c r="EO102" s="34">
        <v>76.099999999999994</v>
      </c>
      <c r="EP102" s="34">
        <v>131.30000000000001</v>
      </c>
      <c r="EQ102" s="34">
        <v>74.2</v>
      </c>
      <c r="ER102" s="34">
        <v>49.3</v>
      </c>
      <c r="ES102" s="34">
        <v>1559.9</v>
      </c>
      <c r="ET102" s="34">
        <v>731.3</v>
      </c>
      <c r="EU102" s="34">
        <v>305.60000000000002</v>
      </c>
      <c r="EV102" s="34">
        <v>13.4</v>
      </c>
      <c r="EW102" s="34">
        <v>0.1</v>
      </c>
      <c r="EX102" s="34">
        <v>3</v>
      </c>
      <c r="EY102" s="34">
        <v>0</v>
      </c>
      <c r="EZ102" s="34">
        <v>26</v>
      </c>
      <c r="FA102" s="34">
        <v>1024.3</v>
      </c>
      <c r="FB102" s="34">
        <v>401.6</v>
      </c>
      <c r="FC102" s="34">
        <v>21.7</v>
      </c>
      <c r="FD102" s="34">
        <v>30.4</v>
      </c>
      <c r="FE102" s="34">
        <v>13.8</v>
      </c>
      <c r="FF102" s="34">
        <v>12.7</v>
      </c>
      <c r="FG102" s="34">
        <v>19.2</v>
      </c>
      <c r="FH102" s="34"/>
      <c r="FI102" s="34"/>
      <c r="FJ102" s="34"/>
      <c r="FK102" s="34"/>
      <c r="FL102" s="34"/>
      <c r="FM102" s="34"/>
      <c r="FN102" s="34"/>
      <c r="FO102" s="34"/>
      <c r="FP102" s="34"/>
      <c r="FQ102" s="34"/>
      <c r="FR102" s="34">
        <v>-12.2</v>
      </c>
      <c r="FS102" s="34"/>
      <c r="FT102" s="34"/>
      <c r="FU102" s="34">
        <v>460.8</v>
      </c>
      <c r="FV102" s="34">
        <v>265.10000000000002</v>
      </c>
      <c r="FW102" s="34">
        <v>55.9</v>
      </c>
      <c r="FX102" s="34">
        <v>10.9</v>
      </c>
      <c r="FY102" s="34">
        <v>12.1</v>
      </c>
      <c r="FZ102" s="34">
        <v>3.2</v>
      </c>
      <c r="GA102" s="34">
        <v>0</v>
      </c>
      <c r="GB102" s="34">
        <v>5.0999999999999996</v>
      </c>
      <c r="GC102" s="34">
        <v>338.9</v>
      </c>
      <c r="GD102" s="34">
        <v>47.5</v>
      </c>
      <c r="GE102" s="34">
        <v>7</v>
      </c>
      <c r="GF102" s="34">
        <v>12.7</v>
      </c>
      <c r="GG102" s="34">
        <v>5.9</v>
      </c>
      <c r="GH102" s="34">
        <v>4.5</v>
      </c>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c r="IO102" s="34"/>
      <c r="IP102" s="34"/>
      <c r="IQ102" s="34"/>
      <c r="IR102" s="34"/>
      <c r="IS102" s="34"/>
      <c r="IT102" s="34"/>
      <c r="IU102" s="34"/>
      <c r="IV102" s="34"/>
      <c r="IW102" s="34"/>
      <c r="IX102" s="34"/>
      <c r="IY102" s="34"/>
      <c r="IZ102" s="34"/>
      <c r="JA102" s="34"/>
      <c r="JB102" s="34"/>
      <c r="JC102" s="34"/>
      <c r="JD102" s="34"/>
      <c r="JE102" s="34"/>
      <c r="JF102" s="34"/>
      <c r="JG102" s="34"/>
      <c r="JH102" s="34"/>
      <c r="JI102" s="34"/>
      <c r="JJ102" s="34"/>
      <c r="JK102" s="34"/>
      <c r="JL102" s="34"/>
      <c r="JM102" s="34"/>
      <c r="JN102" s="34"/>
      <c r="JO102" s="34"/>
      <c r="JP102" s="34"/>
      <c r="JQ102" s="34"/>
      <c r="JR102" s="34"/>
      <c r="JS102" s="34"/>
      <c r="JT102" s="34"/>
      <c r="JU102" s="34"/>
      <c r="JV102" s="34"/>
      <c r="JW102" s="34"/>
      <c r="JX102" s="34"/>
      <c r="JY102" s="34"/>
      <c r="JZ102" s="34"/>
      <c r="KA102" s="34"/>
      <c r="KB102" s="34"/>
      <c r="KC102" s="34"/>
      <c r="KD102" s="34"/>
      <c r="KE102" s="34"/>
      <c r="KF102" s="34"/>
      <c r="KG102" s="34"/>
      <c r="KH102" s="34"/>
      <c r="KI102" s="34"/>
      <c r="KJ102" s="34"/>
      <c r="KK102" s="34"/>
      <c r="KL102" s="34"/>
      <c r="KM102" s="34"/>
      <c r="KN102" s="34"/>
      <c r="KO102" s="34"/>
      <c r="KP102" s="34"/>
      <c r="KQ102" s="34"/>
      <c r="KR102" s="34"/>
      <c r="KS102" s="34"/>
      <c r="KT102" s="34"/>
      <c r="KU102" s="34"/>
      <c r="KV102" s="34"/>
      <c r="KW102" s="34"/>
      <c r="KX102" s="34"/>
      <c r="KY102" s="34"/>
      <c r="KZ102" s="34"/>
      <c r="LA102" s="34"/>
      <c r="LB102" s="34"/>
      <c r="LC102" s="34"/>
      <c r="LD102" s="34"/>
      <c r="LE102" s="34"/>
      <c r="LF102" s="34"/>
      <c r="LG102" s="34"/>
      <c r="LH102" s="34"/>
      <c r="LI102" s="34"/>
      <c r="LJ102" s="34"/>
      <c r="LK102" s="34"/>
      <c r="LL102" s="34"/>
      <c r="LM102" s="34"/>
      <c r="LN102" s="34"/>
      <c r="LO102" s="34"/>
      <c r="LP102" s="34"/>
      <c r="LQ102" s="34"/>
      <c r="LR102" s="34"/>
      <c r="LS102" s="34"/>
      <c r="LT102" s="34"/>
      <c r="LU102" s="34"/>
      <c r="LV102" s="34"/>
      <c r="LW102" s="34"/>
      <c r="LX102" s="34"/>
      <c r="LY102" s="34"/>
      <c r="LZ102" s="34"/>
      <c r="MA102" s="34"/>
      <c r="MB102" s="34"/>
      <c r="MC102" s="34"/>
      <c r="MD102" s="34"/>
      <c r="ME102" s="34"/>
      <c r="MF102" s="34"/>
      <c r="MG102" s="32" t="s">
        <v>505</v>
      </c>
      <c r="MH102" s="198" t="s">
        <v>2389</v>
      </c>
      <c r="MI102" s="32" t="s">
        <v>257</v>
      </c>
      <c r="MJ102" s="28" t="s">
        <v>2339</v>
      </c>
    </row>
    <row r="103" spans="1:348" ht="15" customHeight="1">
      <c r="A103" s="146" t="str">
        <f>Table1[[#This Row],[Name]]&amp;Table1[[#This Row],[1. Variable: Geographical area subject to climate change physical risk - acute and chronic events]]</f>
        <v xml:space="preserve">Erste Group Bank AGHungary </v>
      </c>
      <c r="B103" s="75" t="s">
        <v>127</v>
      </c>
      <c r="C103" s="60" t="s">
        <v>128</v>
      </c>
      <c r="D103" s="36" t="s">
        <v>174</v>
      </c>
      <c r="E103" s="74">
        <v>44926</v>
      </c>
      <c r="F103" s="33" t="s">
        <v>193</v>
      </c>
      <c r="G103" s="33" t="s">
        <v>191</v>
      </c>
      <c r="H103" s="178" t="s">
        <v>2286</v>
      </c>
      <c r="I103" s="31">
        <v>167.5</v>
      </c>
      <c r="J103" s="31">
        <v>82.6</v>
      </c>
      <c r="K103" s="31">
        <v>54.2</v>
      </c>
      <c r="L103" s="31">
        <v>2.7</v>
      </c>
      <c r="M103" s="31">
        <v>22.5</v>
      </c>
      <c r="N103" s="31">
        <v>3.7</v>
      </c>
      <c r="O103" s="31">
        <v>0</v>
      </c>
      <c r="P103" s="31">
        <v>0</v>
      </c>
      <c r="Q103" s="31">
        <v>162</v>
      </c>
      <c r="R103" s="31">
        <v>54</v>
      </c>
      <c r="S103" s="31">
        <v>5.5</v>
      </c>
      <c r="T103" s="31">
        <v>6</v>
      </c>
      <c r="U103" s="31">
        <v>2.6</v>
      </c>
      <c r="V103" s="31">
        <v>2.9</v>
      </c>
      <c r="W103" s="31">
        <v>3.2</v>
      </c>
      <c r="X103" s="31">
        <v>1.6</v>
      </c>
      <c r="Y103" s="31">
        <v>0.9</v>
      </c>
      <c r="Z103" s="31">
        <v>0</v>
      </c>
      <c r="AA103" s="31">
        <v>0.7</v>
      </c>
      <c r="AB103" s="31">
        <v>2.9</v>
      </c>
      <c r="AC103" s="31">
        <v>0</v>
      </c>
      <c r="AD103" s="31">
        <v>0</v>
      </c>
      <c r="AE103" s="31">
        <v>3.2</v>
      </c>
      <c r="AF103" s="31">
        <v>1.3</v>
      </c>
      <c r="AG103" s="31">
        <v>0</v>
      </c>
      <c r="AH103" s="31">
        <v>0</v>
      </c>
      <c r="AI103" s="31">
        <v>0</v>
      </c>
      <c r="AJ103" s="31">
        <v>0</v>
      </c>
      <c r="AK103" s="31">
        <v>767</v>
      </c>
      <c r="AL103" s="31">
        <v>456.8</v>
      </c>
      <c r="AM103" s="31">
        <v>200.6</v>
      </c>
      <c r="AN103" s="31">
        <v>2.2000000000000002</v>
      </c>
      <c r="AO103" s="31">
        <v>87.2</v>
      </c>
      <c r="AP103" s="31">
        <v>2.9</v>
      </c>
      <c r="AQ103" s="31">
        <v>0</v>
      </c>
      <c r="AR103" s="31">
        <v>0</v>
      </c>
      <c r="AS103" s="31">
        <v>746.8</v>
      </c>
      <c r="AT103" s="31">
        <v>155.9</v>
      </c>
      <c r="AU103" s="31">
        <v>19.399999999999999</v>
      </c>
      <c r="AV103" s="31">
        <v>16.899999999999999</v>
      </c>
      <c r="AW103" s="31">
        <v>6.6</v>
      </c>
      <c r="AX103" s="180">
        <v>8.3000000000000007</v>
      </c>
      <c r="AY103" s="34">
        <v>339.6</v>
      </c>
      <c r="AZ103" s="34">
        <v>231.2</v>
      </c>
      <c r="BA103" s="34">
        <v>36.299999999999997</v>
      </c>
      <c r="BB103" s="34">
        <v>68.5</v>
      </c>
      <c r="BC103" s="34">
        <v>3.4</v>
      </c>
      <c r="BD103" s="34">
        <v>4.7</v>
      </c>
      <c r="BE103" s="34">
        <v>0</v>
      </c>
      <c r="BF103" s="34">
        <v>0</v>
      </c>
      <c r="BG103" s="34">
        <v>339.6</v>
      </c>
      <c r="BH103" s="34">
        <v>339.4</v>
      </c>
      <c r="BI103" s="34">
        <v>0</v>
      </c>
      <c r="BJ103" s="34">
        <v>6.4</v>
      </c>
      <c r="BK103" s="34">
        <v>6.4</v>
      </c>
      <c r="BL103" s="34">
        <v>0</v>
      </c>
      <c r="BM103" s="34">
        <v>6.7</v>
      </c>
      <c r="BN103" s="34">
        <v>4.3</v>
      </c>
      <c r="BO103" s="34">
        <v>1.8</v>
      </c>
      <c r="BP103" s="34">
        <v>0</v>
      </c>
      <c r="BQ103" s="34">
        <v>0.6</v>
      </c>
      <c r="BR103" s="34">
        <v>2.8</v>
      </c>
      <c r="BS103" s="34">
        <v>0</v>
      </c>
      <c r="BT103" s="34">
        <v>0</v>
      </c>
      <c r="BU103" s="34">
        <v>6.7</v>
      </c>
      <c r="BV103" s="34">
        <v>6.6</v>
      </c>
      <c r="BW103" s="34">
        <v>0.2</v>
      </c>
      <c r="BX103" s="34">
        <v>0.2</v>
      </c>
      <c r="BY103" s="34">
        <v>0.1</v>
      </c>
      <c r="BZ103" s="34">
        <v>0.1</v>
      </c>
      <c r="CA103" s="34">
        <v>114</v>
      </c>
      <c r="CB103" s="34">
        <v>37.700000000000003</v>
      </c>
      <c r="CC103" s="34">
        <v>10.8</v>
      </c>
      <c r="CD103" s="34">
        <v>45.4</v>
      </c>
      <c r="CE103" s="34">
        <v>20.2</v>
      </c>
      <c r="CF103" s="34">
        <v>6.9</v>
      </c>
      <c r="CG103" s="34">
        <v>0</v>
      </c>
      <c r="CH103" s="34">
        <v>0</v>
      </c>
      <c r="CI103" s="34">
        <v>113.9</v>
      </c>
      <c r="CJ103" s="34">
        <v>26.6</v>
      </c>
      <c r="CK103" s="34">
        <v>1.1000000000000001</v>
      </c>
      <c r="CL103" s="34">
        <v>1.7</v>
      </c>
      <c r="CM103" s="34">
        <v>0.7</v>
      </c>
      <c r="CN103" s="34">
        <v>0.6</v>
      </c>
      <c r="CO103" s="34">
        <v>407</v>
      </c>
      <c r="CP103" s="34">
        <v>237</v>
      </c>
      <c r="CQ103" s="34">
        <v>54.5</v>
      </c>
      <c r="CR103" s="34">
        <v>3.3</v>
      </c>
      <c r="CS103" s="34">
        <v>111.5</v>
      </c>
      <c r="CT103" s="34">
        <v>2.5</v>
      </c>
      <c r="CU103" s="34">
        <v>0</v>
      </c>
      <c r="CV103" s="34">
        <v>0</v>
      </c>
      <c r="CW103" s="34">
        <v>406.2</v>
      </c>
      <c r="CX103" s="34">
        <v>70.5</v>
      </c>
      <c r="CY103" s="34">
        <v>15</v>
      </c>
      <c r="CZ103" s="34">
        <v>8.1</v>
      </c>
      <c r="DA103" s="34">
        <v>1.6</v>
      </c>
      <c r="DB103" s="34">
        <v>5.3</v>
      </c>
      <c r="DC103" s="34">
        <v>160.4</v>
      </c>
      <c r="DD103" s="34">
        <v>115.1</v>
      </c>
      <c r="DE103" s="34">
        <v>9.4</v>
      </c>
      <c r="DF103" s="34">
        <v>24.9</v>
      </c>
      <c r="DG103" s="34">
        <v>9.3000000000000007</v>
      </c>
      <c r="DH103" s="34">
        <v>3.8</v>
      </c>
      <c r="DI103" s="34">
        <v>0</v>
      </c>
      <c r="DJ103" s="34">
        <v>0</v>
      </c>
      <c r="DK103" s="34">
        <v>158.69999999999999</v>
      </c>
      <c r="DL103" s="34">
        <v>106.8</v>
      </c>
      <c r="DM103" s="34">
        <v>0.4</v>
      </c>
      <c r="DN103" s="34">
        <v>4.7</v>
      </c>
      <c r="DO103" s="34">
        <v>4.2</v>
      </c>
      <c r="DP103" s="34">
        <v>0.3</v>
      </c>
      <c r="DQ103" s="34">
        <v>1133.5999999999999</v>
      </c>
      <c r="DR103" s="34">
        <v>861.4</v>
      </c>
      <c r="DS103" s="34">
        <v>241.4</v>
      </c>
      <c r="DT103" s="34">
        <v>29.5</v>
      </c>
      <c r="DU103" s="34">
        <v>1.4</v>
      </c>
      <c r="DV103" s="34">
        <v>4.5999999999999996</v>
      </c>
      <c r="DW103" s="34">
        <v>0</v>
      </c>
      <c r="DX103" s="34">
        <v>0</v>
      </c>
      <c r="DY103" s="34">
        <v>1133.5999999999999</v>
      </c>
      <c r="DZ103" s="34">
        <v>64</v>
      </c>
      <c r="EA103" s="34">
        <v>1.2</v>
      </c>
      <c r="EB103" s="34">
        <v>9.4</v>
      </c>
      <c r="EC103" s="34">
        <v>4.7</v>
      </c>
      <c r="ED103" s="34">
        <v>0.4</v>
      </c>
      <c r="EE103" s="34">
        <v>1408.5</v>
      </c>
      <c r="EF103" s="34">
        <v>71.3</v>
      </c>
      <c r="EG103" s="34">
        <v>280.3</v>
      </c>
      <c r="EH103" s="34">
        <v>691.4</v>
      </c>
      <c r="EI103" s="34">
        <v>364.8</v>
      </c>
      <c r="EJ103" s="34">
        <v>14.3</v>
      </c>
      <c r="EK103" s="34">
        <v>0</v>
      </c>
      <c r="EL103" s="34">
        <v>0</v>
      </c>
      <c r="EM103" s="34">
        <v>1407.8</v>
      </c>
      <c r="EN103" s="34">
        <v>104.6</v>
      </c>
      <c r="EO103" s="34">
        <v>46.5</v>
      </c>
      <c r="EP103" s="34">
        <v>38.299999999999997</v>
      </c>
      <c r="EQ103" s="34">
        <v>6.3</v>
      </c>
      <c r="ER103" s="34">
        <v>28.3</v>
      </c>
      <c r="ES103" s="34">
        <v>1514.8</v>
      </c>
      <c r="ET103" s="34">
        <v>1025.9000000000001</v>
      </c>
      <c r="EU103" s="34">
        <v>373.3</v>
      </c>
      <c r="EV103" s="34">
        <v>41</v>
      </c>
      <c r="EW103" s="34">
        <v>39.4</v>
      </c>
      <c r="EX103" s="34">
        <v>4.5</v>
      </c>
      <c r="EY103" s="34">
        <v>0</v>
      </c>
      <c r="EZ103" s="34">
        <v>0</v>
      </c>
      <c r="FA103" s="34">
        <v>1479.5</v>
      </c>
      <c r="FB103" s="34">
        <v>144.4</v>
      </c>
      <c r="FC103" s="34">
        <v>28.6</v>
      </c>
      <c r="FD103" s="34">
        <v>25.4</v>
      </c>
      <c r="FE103" s="34">
        <v>5.4</v>
      </c>
      <c r="FF103" s="34">
        <v>14.9</v>
      </c>
      <c r="FG103" s="34">
        <v>31.9</v>
      </c>
      <c r="FH103" s="34"/>
      <c r="FI103" s="34"/>
      <c r="FJ103" s="34"/>
      <c r="FK103" s="34"/>
      <c r="FL103" s="34"/>
      <c r="FM103" s="34"/>
      <c r="FN103" s="34"/>
      <c r="FO103" s="34"/>
      <c r="FP103" s="34"/>
      <c r="FQ103" s="34"/>
      <c r="FR103" s="34">
        <v>-6.1</v>
      </c>
      <c r="FS103" s="34"/>
      <c r="FT103" s="34"/>
      <c r="FU103" s="34">
        <v>358.1</v>
      </c>
      <c r="FV103" s="34">
        <v>118.6</v>
      </c>
      <c r="FW103" s="34">
        <v>108.9</v>
      </c>
      <c r="FX103" s="34">
        <v>37</v>
      </c>
      <c r="FY103" s="34">
        <v>93.3</v>
      </c>
      <c r="FZ103" s="34">
        <v>4.0999999999999996</v>
      </c>
      <c r="GA103" s="34">
        <v>0</v>
      </c>
      <c r="GB103" s="34">
        <v>0</v>
      </c>
      <c r="GC103" s="34">
        <v>357.8</v>
      </c>
      <c r="GD103" s="34">
        <v>58.6</v>
      </c>
      <c r="GE103" s="34">
        <v>24.2</v>
      </c>
      <c r="GF103" s="34">
        <v>15.5</v>
      </c>
      <c r="GG103" s="34">
        <v>3.1</v>
      </c>
      <c r="GH103" s="34">
        <v>11.6</v>
      </c>
      <c r="GI103" s="34"/>
      <c r="GJ103" s="34"/>
      <c r="GK103" s="34"/>
      <c r="GL103" s="34"/>
      <c r="GM103" s="34"/>
      <c r="GN103" s="34"/>
      <c r="GO103" s="34"/>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34"/>
      <c r="HU103" s="34"/>
      <c r="HV103" s="34"/>
      <c r="HW103" s="34"/>
      <c r="HX103" s="34"/>
      <c r="HY103" s="34"/>
      <c r="HZ103" s="34"/>
      <c r="IA103" s="34"/>
      <c r="IB103" s="34"/>
      <c r="IC103" s="34"/>
      <c r="ID103" s="34"/>
      <c r="IE103" s="34"/>
      <c r="IF103" s="34"/>
      <c r="IG103" s="34"/>
      <c r="IH103" s="34"/>
      <c r="II103" s="34"/>
      <c r="IJ103" s="34"/>
      <c r="IK103" s="34"/>
      <c r="IL103" s="34"/>
      <c r="IM103" s="34"/>
      <c r="IN103" s="34"/>
      <c r="IO103" s="34"/>
      <c r="IP103" s="34"/>
      <c r="IQ103" s="34"/>
      <c r="IR103" s="34"/>
      <c r="IS103" s="34"/>
      <c r="IT103" s="34"/>
      <c r="IU103" s="34"/>
      <c r="IV103" s="34"/>
      <c r="IW103" s="34"/>
      <c r="IX103" s="34"/>
      <c r="IY103" s="34"/>
      <c r="IZ103" s="34"/>
      <c r="JA103" s="34"/>
      <c r="JB103" s="34"/>
      <c r="JC103" s="34"/>
      <c r="JD103" s="34"/>
      <c r="JE103" s="34"/>
      <c r="JF103" s="34"/>
      <c r="JG103" s="34"/>
      <c r="JH103" s="34"/>
      <c r="JI103" s="34"/>
      <c r="JJ103" s="34"/>
      <c r="JK103" s="34"/>
      <c r="JL103" s="34"/>
      <c r="JM103" s="34"/>
      <c r="JN103" s="34"/>
      <c r="JO103" s="34"/>
      <c r="JP103" s="34"/>
      <c r="JQ103" s="34"/>
      <c r="JR103" s="34"/>
      <c r="JS103" s="34"/>
      <c r="JT103" s="34"/>
      <c r="JU103" s="34"/>
      <c r="JV103" s="34"/>
      <c r="JW103" s="34"/>
      <c r="JX103" s="34"/>
      <c r="JY103" s="34"/>
      <c r="JZ103" s="34"/>
      <c r="KA103" s="34"/>
      <c r="KB103" s="34"/>
      <c r="KC103" s="34"/>
      <c r="KD103" s="34"/>
      <c r="KE103" s="34"/>
      <c r="KF103" s="34"/>
      <c r="KG103" s="34"/>
      <c r="KH103" s="34"/>
      <c r="KI103" s="34"/>
      <c r="KJ103" s="34"/>
      <c r="KK103" s="34"/>
      <c r="KL103" s="34"/>
      <c r="KM103" s="34"/>
      <c r="KN103" s="34"/>
      <c r="KO103" s="34"/>
      <c r="KP103" s="34"/>
      <c r="KQ103" s="34"/>
      <c r="KR103" s="34"/>
      <c r="KS103" s="34"/>
      <c r="KT103" s="34"/>
      <c r="KU103" s="34"/>
      <c r="KV103" s="34"/>
      <c r="KW103" s="34"/>
      <c r="KX103" s="34"/>
      <c r="KY103" s="34"/>
      <c r="KZ103" s="34"/>
      <c r="LA103" s="34"/>
      <c r="LB103" s="34"/>
      <c r="LC103" s="34"/>
      <c r="LD103" s="34"/>
      <c r="LE103" s="34"/>
      <c r="LF103" s="34"/>
      <c r="LG103" s="34"/>
      <c r="LH103" s="34"/>
      <c r="LI103" s="34"/>
      <c r="LJ103" s="34"/>
      <c r="LK103" s="34"/>
      <c r="LL103" s="34"/>
      <c r="LM103" s="34"/>
      <c r="LN103" s="34"/>
      <c r="LO103" s="34"/>
      <c r="LP103" s="34"/>
      <c r="LQ103" s="34"/>
      <c r="LR103" s="34"/>
      <c r="LS103" s="34"/>
      <c r="LT103" s="34"/>
      <c r="LU103" s="34"/>
      <c r="LV103" s="34"/>
      <c r="LW103" s="34"/>
      <c r="LX103" s="34"/>
      <c r="LY103" s="34"/>
      <c r="LZ103" s="34"/>
      <c r="MA103" s="34"/>
      <c r="MB103" s="34"/>
      <c r="MC103" s="34"/>
      <c r="MD103" s="34"/>
      <c r="ME103" s="34"/>
      <c r="MF103" s="34"/>
      <c r="MG103" s="32" t="s">
        <v>505</v>
      </c>
      <c r="MH103" s="198" t="s">
        <v>2389</v>
      </c>
      <c r="MI103" s="32" t="s">
        <v>257</v>
      </c>
      <c r="MJ103" s="28" t="s">
        <v>2339</v>
      </c>
    </row>
    <row r="104" spans="1:348" ht="15" customHeight="1">
      <c r="A104" s="146" t="str">
        <f>Table1[[#This Row],[Name]]&amp;Table1[[#This Row],[1. Variable: Geographical area subject to climate change physical risk - acute and chronic events]]</f>
        <v>Erste Group Bank AGSerbia</v>
      </c>
      <c r="B104" s="36" t="s">
        <v>127</v>
      </c>
      <c r="C104" s="58" t="s">
        <v>128</v>
      </c>
      <c r="D104" s="36" t="s">
        <v>174</v>
      </c>
      <c r="E104" s="74">
        <v>44926</v>
      </c>
      <c r="F104" s="33" t="s">
        <v>193</v>
      </c>
      <c r="G104" s="33" t="s">
        <v>191</v>
      </c>
      <c r="H104" s="178" t="s">
        <v>2287</v>
      </c>
      <c r="I104" s="31">
        <v>86.8</v>
      </c>
      <c r="J104" s="31">
        <v>23.1</v>
      </c>
      <c r="K104" s="31">
        <v>36</v>
      </c>
      <c r="L104" s="31">
        <v>0</v>
      </c>
      <c r="M104" s="31">
        <v>0</v>
      </c>
      <c r="N104" s="31">
        <v>5.2</v>
      </c>
      <c r="O104" s="31">
        <v>0</v>
      </c>
      <c r="P104" s="31">
        <v>0</v>
      </c>
      <c r="Q104" s="31">
        <v>59.1</v>
      </c>
      <c r="R104" s="31">
        <v>6</v>
      </c>
      <c r="S104" s="31">
        <v>14.8</v>
      </c>
      <c r="T104" s="31">
        <v>9</v>
      </c>
      <c r="U104" s="31">
        <v>0.4</v>
      </c>
      <c r="V104" s="31">
        <v>8</v>
      </c>
      <c r="W104" s="31">
        <v>8</v>
      </c>
      <c r="X104" s="31">
        <v>0.5</v>
      </c>
      <c r="Y104" s="31">
        <v>0</v>
      </c>
      <c r="Z104" s="31">
        <v>0</v>
      </c>
      <c r="AA104" s="31">
        <v>0</v>
      </c>
      <c r="AB104" s="31">
        <v>1.7</v>
      </c>
      <c r="AC104" s="31">
        <v>0</v>
      </c>
      <c r="AD104" s="31">
        <v>0</v>
      </c>
      <c r="AE104" s="31">
        <v>0.5</v>
      </c>
      <c r="AF104" s="31">
        <v>0.1</v>
      </c>
      <c r="AG104" s="31">
        <v>0</v>
      </c>
      <c r="AH104" s="31">
        <v>0</v>
      </c>
      <c r="AI104" s="31">
        <v>0</v>
      </c>
      <c r="AJ104" s="31">
        <v>0</v>
      </c>
      <c r="AK104" s="31">
        <v>312.2</v>
      </c>
      <c r="AL104" s="31">
        <v>126.4</v>
      </c>
      <c r="AM104" s="31">
        <v>33.299999999999997</v>
      </c>
      <c r="AN104" s="31">
        <v>1.5</v>
      </c>
      <c r="AO104" s="31">
        <v>6.6</v>
      </c>
      <c r="AP104" s="31">
        <v>2.8</v>
      </c>
      <c r="AQ104" s="31">
        <v>0</v>
      </c>
      <c r="AR104" s="31">
        <v>8.1</v>
      </c>
      <c r="AS104" s="31">
        <v>159.69999999999999</v>
      </c>
      <c r="AT104" s="31">
        <v>52.6</v>
      </c>
      <c r="AU104" s="31">
        <v>0.1</v>
      </c>
      <c r="AV104" s="31">
        <v>1.8</v>
      </c>
      <c r="AW104" s="31">
        <v>1.1000000000000001</v>
      </c>
      <c r="AX104" s="180">
        <v>0.1</v>
      </c>
      <c r="AY104" s="34">
        <v>188</v>
      </c>
      <c r="AZ104" s="34">
        <v>6.8</v>
      </c>
      <c r="BA104" s="34">
        <v>84.6</v>
      </c>
      <c r="BB104" s="34">
        <v>3.3</v>
      </c>
      <c r="BC104" s="34">
        <v>0</v>
      </c>
      <c r="BD104" s="34">
        <v>7.7</v>
      </c>
      <c r="BE104" s="34">
        <v>0</v>
      </c>
      <c r="BF104" s="34">
        <v>0</v>
      </c>
      <c r="BG104" s="34">
        <v>94.7</v>
      </c>
      <c r="BH104" s="34">
        <v>79.2</v>
      </c>
      <c r="BI104" s="34">
        <v>0</v>
      </c>
      <c r="BJ104" s="34">
        <v>1.3</v>
      </c>
      <c r="BK104" s="34">
        <v>1.2</v>
      </c>
      <c r="BL104" s="34">
        <v>0</v>
      </c>
      <c r="BM104" s="34">
        <v>10.4</v>
      </c>
      <c r="BN104" s="34">
        <v>1.3</v>
      </c>
      <c r="BO104" s="34">
        <v>0</v>
      </c>
      <c r="BP104" s="34">
        <v>0</v>
      </c>
      <c r="BQ104" s="34">
        <v>0</v>
      </c>
      <c r="BR104" s="34">
        <v>0.9</v>
      </c>
      <c r="BS104" s="34">
        <v>0</v>
      </c>
      <c r="BT104" s="34">
        <v>0</v>
      </c>
      <c r="BU104" s="34">
        <v>1.3</v>
      </c>
      <c r="BV104" s="34">
        <v>1.3</v>
      </c>
      <c r="BW104" s="34">
        <v>0</v>
      </c>
      <c r="BX104" s="34">
        <v>0</v>
      </c>
      <c r="BY104" s="34">
        <v>0</v>
      </c>
      <c r="BZ104" s="34">
        <v>0</v>
      </c>
      <c r="CA104" s="34">
        <v>79.900000000000006</v>
      </c>
      <c r="CB104" s="34">
        <v>15.7</v>
      </c>
      <c r="CC104" s="34">
        <v>6.8</v>
      </c>
      <c r="CD104" s="34">
        <v>0</v>
      </c>
      <c r="CE104" s="34">
        <v>0.2</v>
      </c>
      <c r="CF104" s="34">
        <v>3.1</v>
      </c>
      <c r="CG104" s="34">
        <v>0</v>
      </c>
      <c r="CH104" s="34">
        <v>0</v>
      </c>
      <c r="CI104" s="34">
        <v>22.7</v>
      </c>
      <c r="CJ104" s="34">
        <v>3.2</v>
      </c>
      <c r="CK104" s="34">
        <v>2.9</v>
      </c>
      <c r="CL104" s="34">
        <v>3</v>
      </c>
      <c r="CM104" s="34">
        <v>0.4</v>
      </c>
      <c r="CN104" s="34">
        <v>2.6</v>
      </c>
      <c r="CO104" s="34">
        <v>130.19999999999999</v>
      </c>
      <c r="CP104" s="34">
        <v>54.8</v>
      </c>
      <c r="CQ104" s="34">
        <v>6.4</v>
      </c>
      <c r="CR104" s="34">
        <v>0</v>
      </c>
      <c r="CS104" s="34">
        <v>0</v>
      </c>
      <c r="CT104" s="34">
        <v>1.9</v>
      </c>
      <c r="CU104" s="34">
        <v>0</v>
      </c>
      <c r="CV104" s="34">
        <v>0.4</v>
      </c>
      <c r="CW104" s="34">
        <v>60.9</v>
      </c>
      <c r="CX104" s="34">
        <v>11.6</v>
      </c>
      <c r="CY104" s="34">
        <v>0.2</v>
      </c>
      <c r="CZ104" s="34">
        <v>0.8</v>
      </c>
      <c r="DA104" s="34">
        <v>0.4</v>
      </c>
      <c r="DB104" s="34">
        <v>0.1</v>
      </c>
      <c r="DC104" s="34">
        <v>58.8</v>
      </c>
      <c r="DD104" s="34">
        <v>5.8</v>
      </c>
      <c r="DE104" s="34">
        <v>4.7</v>
      </c>
      <c r="DF104" s="34">
        <v>0</v>
      </c>
      <c r="DG104" s="34">
        <v>0</v>
      </c>
      <c r="DH104" s="34">
        <v>3.5</v>
      </c>
      <c r="DI104" s="34">
        <v>0</v>
      </c>
      <c r="DJ104" s="34">
        <v>0.2</v>
      </c>
      <c r="DK104" s="34">
        <v>10.3</v>
      </c>
      <c r="DL104" s="34">
        <v>3.3</v>
      </c>
      <c r="DM104" s="34">
        <v>0.2</v>
      </c>
      <c r="DN104" s="34">
        <v>0.3</v>
      </c>
      <c r="DO104" s="34">
        <v>0.1</v>
      </c>
      <c r="DP104" s="34">
        <v>0.1</v>
      </c>
      <c r="DQ104" s="34">
        <v>257.60000000000002</v>
      </c>
      <c r="DR104" s="34">
        <v>51.5</v>
      </c>
      <c r="DS104" s="34">
        <v>34.799999999999997</v>
      </c>
      <c r="DT104" s="34">
        <v>0</v>
      </c>
      <c r="DU104" s="34">
        <v>0</v>
      </c>
      <c r="DV104" s="34">
        <v>5</v>
      </c>
      <c r="DW104" s="34">
        <v>0</v>
      </c>
      <c r="DX104" s="34">
        <v>0</v>
      </c>
      <c r="DY104" s="34">
        <v>86.3</v>
      </c>
      <c r="DZ104" s="34">
        <v>4.8</v>
      </c>
      <c r="EA104" s="34">
        <v>0</v>
      </c>
      <c r="EB104" s="34">
        <v>0.5</v>
      </c>
      <c r="EC104" s="34">
        <v>0.4</v>
      </c>
      <c r="ED104" s="34">
        <v>0</v>
      </c>
      <c r="EE104" s="34">
        <v>417.6</v>
      </c>
      <c r="EF104" s="34">
        <v>6.4</v>
      </c>
      <c r="EG104" s="34">
        <v>17.100000000000001</v>
      </c>
      <c r="EH104" s="34">
        <v>60.5</v>
      </c>
      <c r="EI104" s="34">
        <v>61</v>
      </c>
      <c r="EJ104" s="34">
        <v>17.3</v>
      </c>
      <c r="EK104" s="34">
        <v>0</v>
      </c>
      <c r="EL104" s="34">
        <v>5.5</v>
      </c>
      <c r="EM104" s="34">
        <v>139.5</v>
      </c>
      <c r="EN104" s="34">
        <v>5.3</v>
      </c>
      <c r="EO104" s="34">
        <v>1</v>
      </c>
      <c r="EP104" s="34">
        <v>1.3</v>
      </c>
      <c r="EQ104" s="34">
        <v>0.4</v>
      </c>
      <c r="ER104" s="34">
        <v>0.5</v>
      </c>
      <c r="ES104" s="34">
        <v>509.2</v>
      </c>
      <c r="ET104" s="34">
        <v>134.1</v>
      </c>
      <c r="EU104" s="34">
        <v>148.69999999999999</v>
      </c>
      <c r="EV104" s="34">
        <v>0</v>
      </c>
      <c r="EW104" s="34">
        <v>0</v>
      </c>
      <c r="EX104" s="34">
        <v>4.5999999999999996</v>
      </c>
      <c r="EY104" s="34">
        <v>0</v>
      </c>
      <c r="EZ104" s="34">
        <v>1.8</v>
      </c>
      <c r="FA104" s="34">
        <v>281.10000000000002</v>
      </c>
      <c r="FB104" s="34">
        <v>73.900000000000006</v>
      </c>
      <c r="FC104" s="34">
        <v>7.9</v>
      </c>
      <c r="FD104" s="34">
        <v>7.8</v>
      </c>
      <c r="FE104" s="34">
        <v>3</v>
      </c>
      <c r="FF104" s="34">
        <v>4.0999999999999996</v>
      </c>
      <c r="FG104" s="34">
        <v>0.1</v>
      </c>
      <c r="FH104" s="34"/>
      <c r="FI104" s="34"/>
      <c r="FJ104" s="34"/>
      <c r="FK104" s="34"/>
      <c r="FL104" s="34"/>
      <c r="FM104" s="34"/>
      <c r="FN104" s="34"/>
      <c r="FO104" s="34"/>
      <c r="FP104" s="34"/>
      <c r="FQ104" s="34"/>
      <c r="FR104" s="34">
        <v>0</v>
      </c>
      <c r="FS104" s="34"/>
      <c r="FT104" s="34"/>
      <c r="FU104" s="34">
        <v>396.3</v>
      </c>
      <c r="FV104" s="34">
        <v>56</v>
      </c>
      <c r="FW104" s="34">
        <v>15.7</v>
      </c>
      <c r="FX104" s="34">
        <v>0</v>
      </c>
      <c r="FY104" s="34">
        <v>0</v>
      </c>
      <c r="FZ104" s="34">
        <v>3.8</v>
      </c>
      <c r="GA104" s="34">
        <v>0</v>
      </c>
      <c r="GB104" s="34">
        <v>0.1</v>
      </c>
      <c r="GC104" s="34">
        <v>71.599999999999994</v>
      </c>
      <c r="GD104" s="34">
        <v>16.399999999999999</v>
      </c>
      <c r="GE104" s="34">
        <v>0.6</v>
      </c>
      <c r="GF104" s="34">
        <v>0.9</v>
      </c>
      <c r="GG104" s="34">
        <v>0.2</v>
      </c>
      <c r="GH104" s="34">
        <v>0.2</v>
      </c>
      <c r="GI104" s="34"/>
      <c r="GJ104" s="34"/>
      <c r="GK104" s="34"/>
      <c r="GL104" s="34"/>
      <c r="GM104" s="34"/>
      <c r="GN104" s="34"/>
      <c r="GO104" s="34"/>
      <c r="GP104" s="34"/>
      <c r="GQ104" s="34"/>
      <c r="GR104" s="34"/>
      <c r="GS104" s="34"/>
      <c r="GT104" s="34"/>
      <c r="GU104" s="34"/>
      <c r="GV104" s="34"/>
      <c r="GW104" s="34"/>
      <c r="GX104" s="34"/>
      <c r="GY104" s="34"/>
      <c r="GZ104" s="34"/>
      <c r="HA104" s="34"/>
      <c r="HB104" s="34"/>
      <c r="HC104" s="34"/>
      <c r="HD104" s="34"/>
      <c r="HE104" s="34"/>
      <c r="HF104" s="34"/>
      <c r="HG104" s="34"/>
      <c r="HH104" s="34"/>
      <c r="HI104" s="34"/>
      <c r="HJ104" s="34"/>
      <c r="HK104" s="34"/>
      <c r="HL104" s="34"/>
      <c r="HM104" s="34"/>
      <c r="HN104" s="34"/>
      <c r="HO104" s="34"/>
      <c r="HP104" s="34"/>
      <c r="HQ104" s="34"/>
      <c r="HR104" s="34"/>
      <c r="HS104" s="34"/>
      <c r="HT104" s="34"/>
      <c r="HU104" s="34"/>
      <c r="HV104" s="34"/>
      <c r="HW104" s="34"/>
      <c r="HX104" s="34"/>
      <c r="HY104" s="34"/>
      <c r="HZ104" s="34"/>
      <c r="IA104" s="34"/>
      <c r="IB104" s="34"/>
      <c r="IC104" s="34"/>
      <c r="ID104" s="34"/>
      <c r="IE104" s="34"/>
      <c r="IF104" s="34"/>
      <c r="IG104" s="34"/>
      <c r="IH104" s="34"/>
      <c r="II104" s="34"/>
      <c r="IJ104" s="34"/>
      <c r="IK104" s="34"/>
      <c r="IL104" s="34"/>
      <c r="IM104" s="34"/>
      <c r="IN104" s="34"/>
      <c r="IO104" s="34"/>
      <c r="IP104" s="34"/>
      <c r="IQ104" s="34"/>
      <c r="IR104" s="34"/>
      <c r="IS104" s="34"/>
      <c r="IT104" s="34"/>
      <c r="IU104" s="34"/>
      <c r="IV104" s="34"/>
      <c r="IW104" s="34"/>
      <c r="IX104" s="34"/>
      <c r="IY104" s="34"/>
      <c r="IZ104" s="34"/>
      <c r="JA104" s="34"/>
      <c r="JB104" s="34"/>
      <c r="JC104" s="34"/>
      <c r="JD104" s="34"/>
      <c r="JE104" s="34"/>
      <c r="JF104" s="34"/>
      <c r="JG104" s="34"/>
      <c r="JH104" s="34"/>
      <c r="JI104" s="34"/>
      <c r="JJ104" s="34"/>
      <c r="JK104" s="34"/>
      <c r="JL104" s="34"/>
      <c r="JM104" s="34"/>
      <c r="JN104" s="34"/>
      <c r="JO104" s="34"/>
      <c r="JP104" s="34"/>
      <c r="JQ104" s="34"/>
      <c r="JR104" s="34"/>
      <c r="JS104" s="34"/>
      <c r="JT104" s="34"/>
      <c r="JU104" s="34"/>
      <c r="JV104" s="34"/>
      <c r="JW104" s="34"/>
      <c r="JX104" s="34"/>
      <c r="JY104" s="34"/>
      <c r="JZ104" s="34"/>
      <c r="KA104" s="34"/>
      <c r="KB104" s="34"/>
      <c r="KC104" s="34"/>
      <c r="KD104" s="34"/>
      <c r="KE104" s="34"/>
      <c r="KF104" s="34"/>
      <c r="KG104" s="34"/>
      <c r="KH104" s="34"/>
      <c r="KI104" s="34"/>
      <c r="KJ104" s="34"/>
      <c r="KK104" s="34"/>
      <c r="KL104" s="34"/>
      <c r="KM104" s="34"/>
      <c r="KN104" s="34"/>
      <c r="KO104" s="34"/>
      <c r="KP104" s="34"/>
      <c r="KQ104" s="34"/>
      <c r="KR104" s="34"/>
      <c r="KS104" s="34"/>
      <c r="KT104" s="34"/>
      <c r="KU104" s="34"/>
      <c r="KV104" s="34"/>
      <c r="KW104" s="34"/>
      <c r="KX104" s="34"/>
      <c r="KY104" s="34"/>
      <c r="KZ104" s="34"/>
      <c r="LA104" s="34"/>
      <c r="LB104" s="34"/>
      <c r="LC104" s="34"/>
      <c r="LD104" s="34"/>
      <c r="LE104" s="34"/>
      <c r="LF104" s="34"/>
      <c r="LG104" s="34"/>
      <c r="LH104" s="34"/>
      <c r="LI104" s="34"/>
      <c r="LJ104" s="34"/>
      <c r="LK104" s="34"/>
      <c r="LL104" s="34"/>
      <c r="LM104" s="34"/>
      <c r="LN104" s="34"/>
      <c r="LO104" s="34"/>
      <c r="LP104" s="34"/>
      <c r="LQ104" s="34"/>
      <c r="LR104" s="34"/>
      <c r="LS104" s="34"/>
      <c r="LT104" s="34"/>
      <c r="LU104" s="34"/>
      <c r="LV104" s="34"/>
      <c r="LW104" s="34"/>
      <c r="LX104" s="34"/>
      <c r="LY104" s="34"/>
      <c r="LZ104" s="34"/>
      <c r="MA104" s="34"/>
      <c r="MB104" s="34"/>
      <c r="MC104" s="34"/>
      <c r="MD104" s="34"/>
      <c r="ME104" s="34"/>
      <c r="MF104" s="34"/>
      <c r="MG104" s="32" t="s">
        <v>505</v>
      </c>
      <c r="MH104" s="198" t="s">
        <v>2389</v>
      </c>
      <c r="MI104" s="32" t="s">
        <v>257</v>
      </c>
      <c r="MJ104" s="28" t="s">
        <v>2339</v>
      </c>
    </row>
    <row r="105" spans="1:348" ht="15" customHeight="1">
      <c r="A105" s="146" t="str">
        <f>Table1[[#This Row],[Name]]&amp;Table1[[#This Row],[1. Variable: Geographical area subject to climate change physical risk - acute and chronic events]]</f>
        <v xml:space="preserve">Erste Group Bank AGSlovenia </v>
      </c>
      <c r="B105" s="36" t="s">
        <v>127</v>
      </c>
      <c r="C105" s="58" t="s">
        <v>128</v>
      </c>
      <c r="D105" s="36" t="s">
        <v>174</v>
      </c>
      <c r="E105" s="74">
        <v>44926</v>
      </c>
      <c r="F105" s="33" t="s">
        <v>193</v>
      </c>
      <c r="G105" s="33" t="s">
        <v>191</v>
      </c>
      <c r="H105" s="178" t="s">
        <v>2288</v>
      </c>
      <c r="I105" s="31">
        <v>2.8</v>
      </c>
      <c r="J105" s="31">
        <v>0.6</v>
      </c>
      <c r="K105" s="31">
        <v>1.8</v>
      </c>
      <c r="L105" s="31">
        <v>0.4</v>
      </c>
      <c r="M105" s="31">
        <v>0</v>
      </c>
      <c r="N105" s="31">
        <v>8.3000000000000007</v>
      </c>
      <c r="O105" s="31">
        <v>0</v>
      </c>
      <c r="P105" s="31">
        <v>0</v>
      </c>
      <c r="Q105" s="31">
        <v>2.8</v>
      </c>
      <c r="R105" s="31">
        <v>0.3</v>
      </c>
      <c r="S105" s="31">
        <v>0</v>
      </c>
      <c r="T105" s="31">
        <v>0</v>
      </c>
      <c r="U105" s="31">
        <v>0</v>
      </c>
      <c r="V105" s="31">
        <v>0</v>
      </c>
      <c r="W105" s="31">
        <v>6</v>
      </c>
      <c r="X105" s="31">
        <v>6</v>
      </c>
      <c r="Y105" s="31">
        <v>0</v>
      </c>
      <c r="Z105" s="31">
        <v>0</v>
      </c>
      <c r="AA105" s="31">
        <v>0</v>
      </c>
      <c r="AB105" s="31">
        <v>2.5</v>
      </c>
      <c r="AC105" s="31">
        <v>0</v>
      </c>
      <c r="AD105" s="31">
        <v>0</v>
      </c>
      <c r="AE105" s="31">
        <v>6</v>
      </c>
      <c r="AF105" s="31">
        <v>3</v>
      </c>
      <c r="AG105" s="31">
        <v>0</v>
      </c>
      <c r="AH105" s="31">
        <v>0.3</v>
      </c>
      <c r="AI105" s="31">
        <v>0.3</v>
      </c>
      <c r="AJ105" s="31">
        <v>0</v>
      </c>
      <c r="AK105" s="31">
        <v>300.60000000000002</v>
      </c>
      <c r="AL105" s="31">
        <v>140</v>
      </c>
      <c r="AM105" s="31">
        <v>66.2</v>
      </c>
      <c r="AN105" s="31">
        <v>9.3000000000000007</v>
      </c>
      <c r="AO105" s="31">
        <v>85.1</v>
      </c>
      <c r="AP105" s="31">
        <v>4.3</v>
      </c>
      <c r="AQ105" s="31">
        <v>0</v>
      </c>
      <c r="AR105" s="31">
        <v>0</v>
      </c>
      <c r="AS105" s="31">
        <v>300.60000000000002</v>
      </c>
      <c r="AT105" s="31">
        <v>111.2</v>
      </c>
      <c r="AU105" s="31">
        <v>1.6</v>
      </c>
      <c r="AV105" s="31">
        <v>3.6</v>
      </c>
      <c r="AW105" s="31">
        <v>2.2000000000000002</v>
      </c>
      <c r="AX105" s="180">
        <v>1.1000000000000001</v>
      </c>
      <c r="AY105" s="34">
        <v>24.4</v>
      </c>
      <c r="AZ105" s="34">
        <v>21.2</v>
      </c>
      <c r="BA105" s="34">
        <v>2.4</v>
      </c>
      <c r="BB105" s="34">
        <v>0.6</v>
      </c>
      <c r="BC105" s="34">
        <v>0.1</v>
      </c>
      <c r="BD105" s="34">
        <v>2</v>
      </c>
      <c r="BE105" s="34">
        <v>0</v>
      </c>
      <c r="BF105" s="34">
        <v>0</v>
      </c>
      <c r="BG105" s="34">
        <v>24.4</v>
      </c>
      <c r="BH105" s="34">
        <v>19.100000000000001</v>
      </c>
      <c r="BI105" s="34">
        <v>0</v>
      </c>
      <c r="BJ105" s="34">
        <v>0.7</v>
      </c>
      <c r="BK105" s="34">
        <v>0.7</v>
      </c>
      <c r="BL105" s="34">
        <v>0</v>
      </c>
      <c r="BM105" s="34">
        <v>8.3000000000000007</v>
      </c>
      <c r="BN105" s="34">
        <v>1.6</v>
      </c>
      <c r="BO105" s="34">
        <v>2.8</v>
      </c>
      <c r="BP105" s="34">
        <v>3.8</v>
      </c>
      <c r="BQ105" s="34">
        <v>0.2</v>
      </c>
      <c r="BR105" s="34">
        <v>7.5</v>
      </c>
      <c r="BS105" s="34">
        <v>0</v>
      </c>
      <c r="BT105" s="34">
        <v>0</v>
      </c>
      <c r="BU105" s="34">
        <v>8.3000000000000007</v>
      </c>
      <c r="BV105" s="34">
        <v>7.5</v>
      </c>
      <c r="BW105" s="34">
        <v>0.1</v>
      </c>
      <c r="BX105" s="34">
        <v>0.5</v>
      </c>
      <c r="BY105" s="34">
        <v>0.4</v>
      </c>
      <c r="BZ105" s="34">
        <v>0.1</v>
      </c>
      <c r="CA105" s="34">
        <v>51.6</v>
      </c>
      <c r="CB105" s="34">
        <v>41.9</v>
      </c>
      <c r="CC105" s="34">
        <v>4.3</v>
      </c>
      <c r="CD105" s="34">
        <v>4.9000000000000004</v>
      </c>
      <c r="CE105" s="34">
        <v>0.4</v>
      </c>
      <c r="CF105" s="34">
        <v>2.8</v>
      </c>
      <c r="CG105" s="34">
        <v>0</v>
      </c>
      <c r="CH105" s="34">
        <v>0</v>
      </c>
      <c r="CI105" s="34">
        <v>51.6</v>
      </c>
      <c r="CJ105" s="34">
        <v>13.7</v>
      </c>
      <c r="CK105" s="34">
        <v>0.1</v>
      </c>
      <c r="CL105" s="34">
        <v>1</v>
      </c>
      <c r="CM105" s="34">
        <v>0.7</v>
      </c>
      <c r="CN105" s="34">
        <v>0.1</v>
      </c>
      <c r="CO105" s="34">
        <v>66.8</v>
      </c>
      <c r="CP105" s="34">
        <v>24.6</v>
      </c>
      <c r="CQ105" s="34">
        <v>14.3</v>
      </c>
      <c r="CR105" s="34">
        <v>24.5</v>
      </c>
      <c r="CS105" s="34">
        <v>3.4</v>
      </c>
      <c r="CT105" s="34">
        <v>7.7</v>
      </c>
      <c r="CU105" s="34">
        <v>0</v>
      </c>
      <c r="CV105" s="34">
        <v>0</v>
      </c>
      <c r="CW105" s="34">
        <v>66.8</v>
      </c>
      <c r="CX105" s="34">
        <v>14.2</v>
      </c>
      <c r="CY105" s="34">
        <v>6.6</v>
      </c>
      <c r="CZ105" s="34">
        <v>4.9000000000000004</v>
      </c>
      <c r="DA105" s="34">
        <v>0.6</v>
      </c>
      <c r="DB105" s="34">
        <v>4.0999999999999996</v>
      </c>
      <c r="DC105" s="34">
        <v>10</v>
      </c>
      <c r="DD105" s="34">
        <v>4.5</v>
      </c>
      <c r="DE105" s="34">
        <v>4.8</v>
      </c>
      <c r="DF105" s="34">
        <v>0</v>
      </c>
      <c r="DG105" s="34">
        <v>0.7</v>
      </c>
      <c r="DH105" s="34">
        <v>5.2</v>
      </c>
      <c r="DI105" s="34">
        <v>0</v>
      </c>
      <c r="DJ105" s="34">
        <v>0</v>
      </c>
      <c r="DK105" s="34">
        <v>10</v>
      </c>
      <c r="DL105" s="34">
        <v>1.8</v>
      </c>
      <c r="DM105" s="34">
        <v>0.7</v>
      </c>
      <c r="DN105" s="34">
        <v>0.6</v>
      </c>
      <c r="DO105" s="34">
        <v>0.3</v>
      </c>
      <c r="DP105" s="34">
        <v>0.3</v>
      </c>
      <c r="DQ105" s="34">
        <v>240.8</v>
      </c>
      <c r="DR105" s="34">
        <v>145.6</v>
      </c>
      <c r="DS105" s="34">
        <v>57.6</v>
      </c>
      <c r="DT105" s="34">
        <v>36.299999999999997</v>
      </c>
      <c r="DU105" s="34">
        <v>1.3</v>
      </c>
      <c r="DV105" s="34">
        <v>6.2</v>
      </c>
      <c r="DW105" s="34">
        <v>0</v>
      </c>
      <c r="DX105" s="34">
        <v>0</v>
      </c>
      <c r="DY105" s="34">
        <v>240.8</v>
      </c>
      <c r="DZ105" s="34">
        <v>54.9</v>
      </c>
      <c r="EA105" s="34">
        <v>11.3</v>
      </c>
      <c r="EB105" s="34">
        <v>11.3</v>
      </c>
      <c r="EC105" s="34">
        <v>1.8</v>
      </c>
      <c r="ED105" s="34">
        <v>8.8000000000000007</v>
      </c>
      <c r="EE105" s="34">
        <v>716.4</v>
      </c>
      <c r="EF105" s="34">
        <v>52.8</v>
      </c>
      <c r="EG105" s="34">
        <v>91</v>
      </c>
      <c r="EH105" s="34">
        <v>459.1</v>
      </c>
      <c r="EI105" s="34">
        <v>113.5</v>
      </c>
      <c r="EJ105" s="34">
        <v>14.9</v>
      </c>
      <c r="EK105" s="34">
        <v>0</v>
      </c>
      <c r="EL105" s="34">
        <v>0</v>
      </c>
      <c r="EM105" s="34">
        <v>716.4</v>
      </c>
      <c r="EN105" s="34">
        <v>87.1</v>
      </c>
      <c r="EO105" s="34">
        <v>5.9</v>
      </c>
      <c r="EP105" s="34">
        <v>7</v>
      </c>
      <c r="EQ105" s="34">
        <v>4</v>
      </c>
      <c r="ER105" s="34">
        <v>2.1</v>
      </c>
      <c r="ES105" s="34">
        <v>431.6</v>
      </c>
      <c r="ET105" s="34">
        <v>168.2</v>
      </c>
      <c r="EU105" s="34">
        <v>126.6</v>
      </c>
      <c r="EV105" s="34">
        <v>74.400000000000006</v>
      </c>
      <c r="EW105" s="34">
        <v>2.2000000000000002</v>
      </c>
      <c r="EX105" s="34">
        <v>5.3</v>
      </c>
      <c r="EY105" s="34">
        <v>0</v>
      </c>
      <c r="EZ105" s="34">
        <v>0</v>
      </c>
      <c r="FA105" s="34">
        <v>371.3</v>
      </c>
      <c r="FB105" s="34">
        <v>109.2</v>
      </c>
      <c r="FC105" s="34">
        <v>18.399999999999999</v>
      </c>
      <c r="FD105" s="34">
        <v>18.8</v>
      </c>
      <c r="FE105" s="34">
        <v>5.6</v>
      </c>
      <c r="FF105" s="34">
        <v>12.4</v>
      </c>
      <c r="FG105" s="34">
        <v>0</v>
      </c>
      <c r="FH105" s="34"/>
      <c r="FI105" s="34"/>
      <c r="FJ105" s="34"/>
      <c r="FK105" s="34"/>
      <c r="FL105" s="34"/>
      <c r="FM105" s="34"/>
      <c r="FN105" s="34"/>
      <c r="FO105" s="34"/>
      <c r="FP105" s="34"/>
      <c r="FQ105" s="34"/>
      <c r="FR105" s="34">
        <v>0</v>
      </c>
      <c r="FS105" s="34"/>
      <c r="FT105" s="34"/>
      <c r="FU105" s="34">
        <v>102.9</v>
      </c>
      <c r="FV105" s="34">
        <v>45</v>
      </c>
      <c r="FW105" s="34">
        <v>29.5</v>
      </c>
      <c r="FX105" s="34">
        <v>26.9</v>
      </c>
      <c r="FY105" s="34">
        <v>1.2</v>
      </c>
      <c r="FZ105" s="34">
        <v>6.3</v>
      </c>
      <c r="GA105" s="34">
        <v>0</v>
      </c>
      <c r="GB105" s="34">
        <v>0</v>
      </c>
      <c r="GC105" s="34">
        <v>102.7</v>
      </c>
      <c r="GD105" s="34">
        <v>27.2</v>
      </c>
      <c r="GE105" s="34">
        <v>1.3</v>
      </c>
      <c r="GF105" s="34">
        <v>4.3</v>
      </c>
      <c r="GG105" s="34">
        <v>3</v>
      </c>
      <c r="GH105" s="34">
        <v>1</v>
      </c>
      <c r="GI105" s="34"/>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34"/>
      <c r="HU105" s="34"/>
      <c r="HV105" s="34"/>
      <c r="HW105" s="34"/>
      <c r="HX105" s="34"/>
      <c r="HY105" s="34"/>
      <c r="HZ105" s="34"/>
      <c r="IA105" s="34"/>
      <c r="IB105" s="34"/>
      <c r="IC105" s="34"/>
      <c r="ID105" s="34"/>
      <c r="IE105" s="34"/>
      <c r="IF105" s="34"/>
      <c r="IG105" s="34"/>
      <c r="IH105" s="34"/>
      <c r="II105" s="34"/>
      <c r="IJ105" s="34"/>
      <c r="IK105" s="34"/>
      <c r="IL105" s="34"/>
      <c r="IM105" s="34"/>
      <c r="IN105" s="34"/>
      <c r="IO105" s="34"/>
      <c r="IP105" s="34"/>
      <c r="IQ105" s="34"/>
      <c r="IR105" s="34"/>
      <c r="IS105" s="34"/>
      <c r="IT105" s="34"/>
      <c r="IU105" s="34"/>
      <c r="IV105" s="34"/>
      <c r="IW105" s="34"/>
      <c r="IX105" s="34"/>
      <c r="IY105" s="34"/>
      <c r="IZ105" s="34"/>
      <c r="JA105" s="34"/>
      <c r="JB105" s="34"/>
      <c r="JC105" s="34"/>
      <c r="JD105" s="34"/>
      <c r="JE105" s="34"/>
      <c r="JF105" s="34"/>
      <c r="JG105" s="34"/>
      <c r="JH105" s="34"/>
      <c r="JI105" s="34"/>
      <c r="JJ105" s="34"/>
      <c r="JK105" s="34"/>
      <c r="JL105" s="34"/>
      <c r="JM105" s="34"/>
      <c r="JN105" s="34"/>
      <c r="JO105" s="34"/>
      <c r="JP105" s="34"/>
      <c r="JQ105" s="34"/>
      <c r="JR105" s="34"/>
      <c r="JS105" s="34"/>
      <c r="JT105" s="34"/>
      <c r="JU105" s="34"/>
      <c r="JV105" s="34"/>
      <c r="JW105" s="34"/>
      <c r="JX105" s="34"/>
      <c r="JY105" s="34"/>
      <c r="JZ105" s="34"/>
      <c r="KA105" s="34"/>
      <c r="KB105" s="34"/>
      <c r="KC105" s="34"/>
      <c r="KD105" s="34"/>
      <c r="KE105" s="34"/>
      <c r="KF105" s="34"/>
      <c r="KG105" s="34"/>
      <c r="KH105" s="34"/>
      <c r="KI105" s="34"/>
      <c r="KJ105" s="34"/>
      <c r="KK105" s="34"/>
      <c r="KL105" s="34"/>
      <c r="KM105" s="34"/>
      <c r="KN105" s="34"/>
      <c r="KO105" s="34"/>
      <c r="KP105" s="34"/>
      <c r="KQ105" s="34"/>
      <c r="KR105" s="34"/>
      <c r="KS105" s="34"/>
      <c r="KT105" s="34"/>
      <c r="KU105" s="34"/>
      <c r="KV105" s="34"/>
      <c r="KW105" s="34"/>
      <c r="KX105" s="34"/>
      <c r="KY105" s="34"/>
      <c r="KZ105" s="34"/>
      <c r="LA105" s="34"/>
      <c r="LB105" s="34"/>
      <c r="LC105" s="34"/>
      <c r="LD105" s="34"/>
      <c r="LE105" s="34"/>
      <c r="LF105" s="34"/>
      <c r="LG105" s="34"/>
      <c r="LH105" s="34"/>
      <c r="LI105" s="34"/>
      <c r="LJ105" s="34"/>
      <c r="LK105" s="34"/>
      <c r="LL105" s="34"/>
      <c r="LM105" s="34"/>
      <c r="LN105" s="34"/>
      <c r="LO105" s="34"/>
      <c r="LP105" s="34"/>
      <c r="LQ105" s="34"/>
      <c r="LR105" s="34"/>
      <c r="LS105" s="34"/>
      <c r="LT105" s="34"/>
      <c r="LU105" s="34"/>
      <c r="LV105" s="34"/>
      <c r="LW105" s="34"/>
      <c r="LX105" s="34"/>
      <c r="LY105" s="34"/>
      <c r="LZ105" s="34"/>
      <c r="MA105" s="34"/>
      <c r="MB105" s="34"/>
      <c r="MC105" s="34"/>
      <c r="MD105" s="34"/>
      <c r="ME105" s="34"/>
      <c r="MF105" s="34"/>
      <c r="MG105" s="32" t="s">
        <v>505</v>
      </c>
      <c r="MH105" s="198" t="s">
        <v>2389</v>
      </c>
      <c r="MI105" s="32" t="s">
        <v>257</v>
      </c>
      <c r="MJ105" s="28" t="s">
        <v>2339</v>
      </c>
    </row>
    <row r="106" spans="1:348" ht="15" customHeight="1">
      <c r="A106" s="146" t="str">
        <f>Table1[[#This Row],[Name]]&amp;Table1[[#This Row],[1. Variable: Geographical area subject to climate change physical risk - acute and chronic events]]</f>
        <v>Erste Group Bank AGRest of the World</v>
      </c>
      <c r="B106" s="75" t="s">
        <v>127</v>
      </c>
      <c r="C106" s="60" t="s">
        <v>128</v>
      </c>
      <c r="D106" s="36" t="s">
        <v>174</v>
      </c>
      <c r="E106" s="74">
        <v>44926</v>
      </c>
      <c r="F106" s="33" t="s">
        <v>193</v>
      </c>
      <c r="G106" s="33" t="s">
        <v>191</v>
      </c>
      <c r="H106" s="178" t="s">
        <v>2254</v>
      </c>
      <c r="I106" s="31">
        <v>32.6</v>
      </c>
      <c r="J106" s="31">
        <v>0</v>
      </c>
      <c r="K106" s="31">
        <v>0</v>
      </c>
      <c r="L106" s="31">
        <v>0</v>
      </c>
      <c r="M106" s="31">
        <v>0</v>
      </c>
      <c r="N106" s="31">
        <v>0</v>
      </c>
      <c r="O106" s="31">
        <v>0</v>
      </c>
      <c r="P106" s="31">
        <v>0</v>
      </c>
      <c r="Q106" s="31">
        <v>0</v>
      </c>
      <c r="R106" s="31">
        <v>0</v>
      </c>
      <c r="S106" s="31">
        <v>0</v>
      </c>
      <c r="T106" s="31">
        <v>0</v>
      </c>
      <c r="U106" s="31">
        <v>0</v>
      </c>
      <c r="V106" s="31">
        <v>0</v>
      </c>
      <c r="W106" s="31">
        <v>41.4</v>
      </c>
      <c r="X106" s="31">
        <v>0</v>
      </c>
      <c r="Y106" s="31">
        <v>0</v>
      </c>
      <c r="Z106" s="31">
        <v>0</v>
      </c>
      <c r="AA106" s="31">
        <v>0</v>
      </c>
      <c r="AB106" s="31">
        <v>0</v>
      </c>
      <c r="AC106" s="31">
        <v>0</v>
      </c>
      <c r="AD106" s="31">
        <v>0</v>
      </c>
      <c r="AE106" s="31">
        <v>0</v>
      </c>
      <c r="AF106" s="31">
        <v>0</v>
      </c>
      <c r="AG106" s="31">
        <v>0</v>
      </c>
      <c r="AH106" s="31">
        <v>0</v>
      </c>
      <c r="AI106" s="31">
        <v>0</v>
      </c>
      <c r="AJ106" s="31">
        <v>0</v>
      </c>
      <c r="AK106" s="31">
        <v>3869.3</v>
      </c>
      <c r="AL106" s="31">
        <v>0</v>
      </c>
      <c r="AM106" s="31">
        <v>0</v>
      </c>
      <c r="AN106" s="31">
        <v>0</v>
      </c>
      <c r="AO106" s="31">
        <v>0</v>
      </c>
      <c r="AP106" s="31">
        <v>0</v>
      </c>
      <c r="AQ106" s="31">
        <v>0</v>
      </c>
      <c r="AR106" s="31">
        <v>0</v>
      </c>
      <c r="AS106" s="31">
        <v>0</v>
      </c>
      <c r="AT106" s="31">
        <v>0</v>
      </c>
      <c r="AU106" s="31">
        <v>0</v>
      </c>
      <c r="AV106" s="31">
        <v>0</v>
      </c>
      <c r="AW106" s="31">
        <v>0</v>
      </c>
      <c r="AX106" s="180">
        <v>0</v>
      </c>
      <c r="AY106" s="34">
        <v>741.2</v>
      </c>
      <c r="AZ106" s="34">
        <v>0</v>
      </c>
      <c r="BA106" s="34">
        <v>0</v>
      </c>
      <c r="BB106" s="34">
        <v>0</v>
      </c>
      <c r="BC106" s="34">
        <v>0</v>
      </c>
      <c r="BD106" s="34">
        <v>0</v>
      </c>
      <c r="BE106" s="34">
        <v>0</v>
      </c>
      <c r="BF106" s="34">
        <v>0</v>
      </c>
      <c r="BG106" s="34">
        <v>0</v>
      </c>
      <c r="BH106" s="34">
        <v>0</v>
      </c>
      <c r="BI106" s="34">
        <v>0</v>
      </c>
      <c r="BJ106" s="34">
        <v>0</v>
      </c>
      <c r="BK106" s="34">
        <v>0</v>
      </c>
      <c r="BL106" s="34">
        <v>0</v>
      </c>
      <c r="BM106" s="34">
        <v>62.3</v>
      </c>
      <c r="BN106" s="34">
        <v>0</v>
      </c>
      <c r="BO106" s="34">
        <v>0</v>
      </c>
      <c r="BP106" s="34">
        <v>0</v>
      </c>
      <c r="BQ106" s="34">
        <v>0</v>
      </c>
      <c r="BR106" s="34">
        <v>0</v>
      </c>
      <c r="BS106" s="34">
        <v>0</v>
      </c>
      <c r="BT106" s="34">
        <v>0</v>
      </c>
      <c r="BU106" s="34">
        <v>0</v>
      </c>
      <c r="BV106" s="34">
        <v>0</v>
      </c>
      <c r="BW106" s="34">
        <v>0</v>
      </c>
      <c r="BX106" s="34">
        <v>0</v>
      </c>
      <c r="BY106" s="34">
        <v>0</v>
      </c>
      <c r="BZ106" s="34">
        <v>0</v>
      </c>
      <c r="CA106" s="34">
        <v>387.8</v>
      </c>
      <c r="CB106" s="34">
        <v>0</v>
      </c>
      <c r="CC106" s="34">
        <v>0</v>
      </c>
      <c r="CD106" s="34">
        <v>0</v>
      </c>
      <c r="CE106" s="34">
        <v>0</v>
      </c>
      <c r="CF106" s="34">
        <v>0</v>
      </c>
      <c r="CG106" s="34">
        <v>0</v>
      </c>
      <c r="CH106" s="34">
        <v>0</v>
      </c>
      <c r="CI106" s="34">
        <v>0</v>
      </c>
      <c r="CJ106" s="34">
        <v>0</v>
      </c>
      <c r="CK106" s="34">
        <v>0</v>
      </c>
      <c r="CL106" s="34">
        <v>0</v>
      </c>
      <c r="CM106" s="34">
        <v>0</v>
      </c>
      <c r="CN106" s="34">
        <v>0</v>
      </c>
      <c r="CO106" s="34">
        <v>1876.9</v>
      </c>
      <c r="CP106" s="34">
        <v>0</v>
      </c>
      <c r="CQ106" s="34">
        <v>0</v>
      </c>
      <c r="CR106" s="34">
        <v>0</v>
      </c>
      <c r="CS106" s="34">
        <v>0</v>
      </c>
      <c r="CT106" s="34">
        <v>0</v>
      </c>
      <c r="CU106" s="34">
        <v>0</v>
      </c>
      <c r="CV106" s="34">
        <v>0</v>
      </c>
      <c r="CW106" s="34">
        <v>0</v>
      </c>
      <c r="CX106" s="34">
        <v>0</v>
      </c>
      <c r="CY106" s="34">
        <v>0</v>
      </c>
      <c r="CZ106" s="34">
        <v>0</v>
      </c>
      <c r="DA106" s="34">
        <v>0</v>
      </c>
      <c r="DB106" s="34">
        <v>0</v>
      </c>
      <c r="DC106" s="34">
        <v>377.4</v>
      </c>
      <c r="DD106" s="34">
        <v>0</v>
      </c>
      <c r="DE106" s="34">
        <v>0</v>
      </c>
      <c r="DF106" s="34">
        <v>0</v>
      </c>
      <c r="DG106" s="34">
        <v>0</v>
      </c>
      <c r="DH106" s="34">
        <v>0</v>
      </c>
      <c r="DI106" s="34">
        <v>0</v>
      </c>
      <c r="DJ106" s="34">
        <v>0</v>
      </c>
      <c r="DK106" s="34">
        <v>0</v>
      </c>
      <c r="DL106" s="34">
        <v>0</v>
      </c>
      <c r="DM106" s="34">
        <v>0</v>
      </c>
      <c r="DN106" s="34">
        <v>0</v>
      </c>
      <c r="DO106" s="34">
        <v>0</v>
      </c>
      <c r="DP106" s="34">
        <v>0</v>
      </c>
      <c r="DQ106" s="34">
        <v>2155.3000000000002</v>
      </c>
      <c r="DR106" s="34">
        <v>0</v>
      </c>
      <c r="DS106" s="34">
        <v>0</v>
      </c>
      <c r="DT106" s="34">
        <v>0</v>
      </c>
      <c r="DU106" s="34">
        <v>0</v>
      </c>
      <c r="DV106" s="34">
        <v>0</v>
      </c>
      <c r="DW106" s="34">
        <v>0</v>
      </c>
      <c r="DX106" s="34">
        <v>0</v>
      </c>
      <c r="DY106" s="34">
        <v>0</v>
      </c>
      <c r="DZ106" s="34">
        <v>0</v>
      </c>
      <c r="EA106" s="34">
        <v>0</v>
      </c>
      <c r="EB106" s="34">
        <v>0</v>
      </c>
      <c r="EC106" s="34">
        <v>0</v>
      </c>
      <c r="ED106" s="34">
        <v>0</v>
      </c>
      <c r="EE106" s="34">
        <v>0</v>
      </c>
      <c r="EF106" s="34">
        <v>0</v>
      </c>
      <c r="EG106" s="34">
        <v>0</v>
      </c>
      <c r="EH106" s="34">
        <v>0</v>
      </c>
      <c r="EI106" s="34">
        <v>0</v>
      </c>
      <c r="EJ106" s="34">
        <v>0</v>
      </c>
      <c r="EK106" s="34">
        <v>0</v>
      </c>
      <c r="EL106" s="34">
        <v>0</v>
      </c>
      <c r="EM106" s="34">
        <v>0</v>
      </c>
      <c r="EN106" s="34">
        <v>0</v>
      </c>
      <c r="EO106" s="34">
        <v>0</v>
      </c>
      <c r="EP106" s="34">
        <v>0</v>
      </c>
      <c r="EQ106" s="34">
        <v>0</v>
      </c>
      <c r="ER106" s="34">
        <v>0</v>
      </c>
      <c r="ES106" s="34">
        <v>0</v>
      </c>
      <c r="ET106" s="34">
        <v>0</v>
      </c>
      <c r="EU106" s="34">
        <v>0</v>
      </c>
      <c r="EV106" s="34">
        <v>0</v>
      </c>
      <c r="EW106" s="34">
        <v>0</v>
      </c>
      <c r="EX106" s="34">
        <v>0</v>
      </c>
      <c r="EY106" s="34">
        <v>0</v>
      </c>
      <c r="EZ106" s="34">
        <v>0</v>
      </c>
      <c r="FA106" s="34">
        <v>0</v>
      </c>
      <c r="FB106" s="34">
        <v>0</v>
      </c>
      <c r="FC106" s="34">
        <v>0</v>
      </c>
      <c r="FD106" s="34">
        <v>0</v>
      </c>
      <c r="FE106" s="34">
        <v>0</v>
      </c>
      <c r="FF106" s="34">
        <v>0</v>
      </c>
      <c r="FG106" s="34">
        <v>0</v>
      </c>
      <c r="FH106" s="34">
        <v>0</v>
      </c>
      <c r="FI106" s="34">
        <v>0</v>
      </c>
      <c r="FJ106" s="34">
        <v>0</v>
      </c>
      <c r="FK106" s="34">
        <v>0</v>
      </c>
      <c r="FL106" s="34">
        <v>0</v>
      </c>
      <c r="FM106" s="34">
        <v>0</v>
      </c>
      <c r="FN106" s="34">
        <v>0</v>
      </c>
      <c r="FO106" s="34">
        <v>0</v>
      </c>
      <c r="FP106" s="34">
        <v>0</v>
      </c>
      <c r="FQ106" s="34">
        <v>0</v>
      </c>
      <c r="FR106" s="34">
        <v>0</v>
      </c>
      <c r="FS106" s="34">
        <v>0</v>
      </c>
      <c r="FT106" s="34">
        <v>0</v>
      </c>
      <c r="FU106" s="34">
        <v>2427.6</v>
      </c>
      <c r="FV106" s="34">
        <v>0</v>
      </c>
      <c r="FW106" s="34">
        <v>0</v>
      </c>
      <c r="FX106" s="34">
        <v>0</v>
      </c>
      <c r="FY106" s="34">
        <v>0</v>
      </c>
      <c r="FZ106" s="34">
        <v>0</v>
      </c>
      <c r="GA106" s="34">
        <v>0</v>
      </c>
      <c r="GB106" s="34">
        <v>0</v>
      </c>
      <c r="GC106" s="34">
        <v>0</v>
      </c>
      <c r="GD106" s="34">
        <v>0</v>
      </c>
      <c r="GE106" s="34">
        <v>0</v>
      </c>
      <c r="GF106" s="34">
        <v>0</v>
      </c>
      <c r="GG106" s="34">
        <v>0</v>
      </c>
      <c r="GH106" s="34">
        <v>0</v>
      </c>
      <c r="GI106" s="34"/>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34"/>
      <c r="HU106" s="34"/>
      <c r="HV106" s="34"/>
      <c r="HW106" s="34"/>
      <c r="HX106" s="34"/>
      <c r="HY106" s="34"/>
      <c r="HZ106" s="34"/>
      <c r="IA106" s="34"/>
      <c r="IB106" s="34"/>
      <c r="IC106" s="34"/>
      <c r="ID106" s="34"/>
      <c r="IE106" s="34"/>
      <c r="IF106" s="34"/>
      <c r="IG106" s="34"/>
      <c r="IH106" s="34"/>
      <c r="II106" s="34"/>
      <c r="IJ106" s="34"/>
      <c r="IK106" s="34"/>
      <c r="IL106" s="34"/>
      <c r="IM106" s="34"/>
      <c r="IN106" s="34"/>
      <c r="IO106" s="34"/>
      <c r="IP106" s="34"/>
      <c r="IQ106" s="34"/>
      <c r="IR106" s="34"/>
      <c r="IS106" s="34"/>
      <c r="IT106" s="34"/>
      <c r="IU106" s="34"/>
      <c r="IV106" s="34"/>
      <c r="IW106" s="34"/>
      <c r="IX106" s="34"/>
      <c r="IY106" s="34"/>
      <c r="IZ106" s="34"/>
      <c r="JA106" s="34"/>
      <c r="JB106" s="34"/>
      <c r="JC106" s="34"/>
      <c r="JD106" s="34"/>
      <c r="JE106" s="34"/>
      <c r="JF106" s="34"/>
      <c r="JG106" s="34"/>
      <c r="JH106" s="34"/>
      <c r="JI106" s="34"/>
      <c r="JJ106" s="34"/>
      <c r="JK106" s="34"/>
      <c r="JL106" s="34"/>
      <c r="JM106" s="34"/>
      <c r="JN106" s="34"/>
      <c r="JO106" s="34"/>
      <c r="JP106" s="34"/>
      <c r="JQ106" s="34"/>
      <c r="JR106" s="34"/>
      <c r="JS106" s="34"/>
      <c r="JT106" s="34"/>
      <c r="JU106" s="34"/>
      <c r="JV106" s="34"/>
      <c r="JW106" s="34"/>
      <c r="JX106" s="34"/>
      <c r="JY106" s="34"/>
      <c r="JZ106" s="34"/>
      <c r="KA106" s="34"/>
      <c r="KB106" s="34"/>
      <c r="KC106" s="34"/>
      <c r="KD106" s="34"/>
      <c r="KE106" s="34"/>
      <c r="KF106" s="34"/>
      <c r="KG106" s="34"/>
      <c r="KH106" s="34"/>
      <c r="KI106" s="34"/>
      <c r="KJ106" s="34"/>
      <c r="KK106" s="34"/>
      <c r="KL106" s="34"/>
      <c r="KM106" s="34"/>
      <c r="KN106" s="34"/>
      <c r="KO106" s="34"/>
      <c r="KP106" s="34"/>
      <c r="KQ106" s="34"/>
      <c r="KR106" s="34"/>
      <c r="KS106" s="34"/>
      <c r="KT106" s="34"/>
      <c r="KU106" s="34"/>
      <c r="KV106" s="34"/>
      <c r="KW106" s="34"/>
      <c r="KX106" s="34"/>
      <c r="KY106" s="34"/>
      <c r="KZ106" s="34"/>
      <c r="LA106" s="34"/>
      <c r="LB106" s="34"/>
      <c r="LC106" s="34"/>
      <c r="LD106" s="34"/>
      <c r="LE106" s="34"/>
      <c r="LF106" s="34"/>
      <c r="LG106" s="34"/>
      <c r="LH106" s="34"/>
      <c r="LI106" s="34"/>
      <c r="LJ106" s="34"/>
      <c r="LK106" s="34"/>
      <c r="LL106" s="34"/>
      <c r="LM106" s="34"/>
      <c r="LN106" s="34"/>
      <c r="LO106" s="34"/>
      <c r="LP106" s="34"/>
      <c r="LQ106" s="34"/>
      <c r="LR106" s="34"/>
      <c r="LS106" s="34"/>
      <c r="LT106" s="34"/>
      <c r="LU106" s="34"/>
      <c r="LV106" s="34"/>
      <c r="LW106" s="34"/>
      <c r="LX106" s="34"/>
      <c r="LY106" s="34"/>
      <c r="LZ106" s="34"/>
      <c r="MA106" s="34"/>
      <c r="MB106" s="34"/>
      <c r="MC106" s="34"/>
      <c r="MD106" s="34"/>
      <c r="ME106" s="34"/>
      <c r="MF106" s="34"/>
      <c r="MG106" s="32" t="s">
        <v>505</v>
      </c>
      <c r="MH106" s="198" t="s">
        <v>2389</v>
      </c>
      <c r="MI106" s="32" t="s">
        <v>257</v>
      </c>
      <c r="MJ106" s="28" t="s">
        <v>2339</v>
      </c>
    </row>
    <row r="107" spans="1:348" ht="15" customHeight="1">
      <c r="A107" s="146" t="str">
        <f>Table1[[#This Row],[Name]]&amp;Table1[[#This Row],[1. Variable: Geographical area subject to climate change physical risk - acute and chronic events]]</f>
        <v>Erwerbsgesellschaft der S-Finanzgruppe mbH &amp; Co. KGTotal</v>
      </c>
      <c r="B107" s="75" t="s">
        <v>9</v>
      </c>
      <c r="C107" s="60" t="s">
        <v>10</v>
      </c>
      <c r="D107" s="36" t="s">
        <v>162</v>
      </c>
      <c r="E107" s="74">
        <v>44926</v>
      </c>
      <c r="F107" s="33" t="s">
        <v>193</v>
      </c>
      <c r="G107" s="33" t="s">
        <v>191</v>
      </c>
      <c r="H107" s="178" t="s">
        <v>360</v>
      </c>
      <c r="I107" s="31">
        <v>15.5</v>
      </c>
      <c r="J107" s="31">
        <v>15.35</v>
      </c>
      <c r="K107" s="31">
        <v>0.15</v>
      </c>
      <c r="L107" s="31"/>
      <c r="M107" s="31"/>
      <c r="N107" s="31">
        <v>0.63</v>
      </c>
      <c r="O107" s="31">
        <v>0.62</v>
      </c>
      <c r="P107" s="31"/>
      <c r="Q107" s="31">
        <v>14.88</v>
      </c>
      <c r="R107" s="31"/>
      <c r="S107" s="31">
        <v>14.86</v>
      </c>
      <c r="T107" s="31">
        <v>-3.71</v>
      </c>
      <c r="U107" s="31"/>
      <c r="V107" s="31">
        <v>-3.61</v>
      </c>
      <c r="W107" s="31">
        <v>2.93</v>
      </c>
      <c r="X107" s="31">
        <v>0.5</v>
      </c>
      <c r="Y107" s="31">
        <v>0.26</v>
      </c>
      <c r="Z107" s="31"/>
      <c r="AA107" s="31">
        <v>1</v>
      </c>
      <c r="AB107" s="31">
        <v>18.55</v>
      </c>
      <c r="AC107" s="31"/>
      <c r="AD107" s="31">
        <v>1.18</v>
      </c>
      <c r="AE107" s="31">
        <v>0.56999999999999995</v>
      </c>
      <c r="AF107" s="31"/>
      <c r="AG107" s="31"/>
      <c r="AH107" s="31"/>
      <c r="AI107" s="31"/>
      <c r="AJ107" s="31"/>
      <c r="AK107" s="31">
        <v>1000.44</v>
      </c>
      <c r="AL107" s="31">
        <v>400.69</v>
      </c>
      <c r="AM107" s="31">
        <v>46.11</v>
      </c>
      <c r="AN107" s="31">
        <v>2.63</v>
      </c>
      <c r="AO107" s="31">
        <v>0.09</v>
      </c>
      <c r="AP107" s="31">
        <v>2.72</v>
      </c>
      <c r="AQ107" s="31">
        <v>105.24</v>
      </c>
      <c r="AR107" s="31">
        <v>161.47999999999999</v>
      </c>
      <c r="AS107" s="31">
        <v>182.8</v>
      </c>
      <c r="AT107" s="31"/>
      <c r="AU107" s="31">
        <v>3.84</v>
      </c>
      <c r="AV107" s="31">
        <v>-4.1399999999999997</v>
      </c>
      <c r="AW107" s="31"/>
      <c r="AX107" s="180">
        <v>-1.99</v>
      </c>
      <c r="AY107" s="34">
        <v>1367.8</v>
      </c>
      <c r="AZ107" s="34">
        <v>233.27</v>
      </c>
      <c r="BA107" s="34">
        <v>268.02999999999997</v>
      </c>
      <c r="BB107" s="34">
        <v>113.4</v>
      </c>
      <c r="BC107" s="34">
        <v>0.28000000000000003</v>
      </c>
      <c r="BD107" s="34">
        <v>6.77</v>
      </c>
      <c r="BE107" s="34"/>
      <c r="BF107" s="34">
        <v>593.11</v>
      </c>
      <c r="BG107" s="34">
        <v>21.86</v>
      </c>
      <c r="BH107" s="34"/>
      <c r="BI107" s="34"/>
      <c r="BJ107" s="34">
        <v>-3.06</v>
      </c>
      <c r="BK107" s="34"/>
      <c r="BL107" s="34"/>
      <c r="BM107" s="34">
        <v>661.45</v>
      </c>
      <c r="BN107" s="34">
        <v>164.2</v>
      </c>
      <c r="BO107" s="34">
        <v>100.31</v>
      </c>
      <c r="BP107" s="34"/>
      <c r="BQ107" s="34"/>
      <c r="BR107" s="34">
        <v>4.43</v>
      </c>
      <c r="BS107" s="34"/>
      <c r="BT107" s="34">
        <v>31.43</v>
      </c>
      <c r="BU107" s="34">
        <v>233.08</v>
      </c>
      <c r="BV107" s="34"/>
      <c r="BW107" s="34"/>
      <c r="BX107" s="34">
        <v>-1.04</v>
      </c>
      <c r="BY107" s="34"/>
      <c r="BZ107" s="34"/>
      <c r="CA107" s="34">
        <v>319.98</v>
      </c>
      <c r="CB107" s="34">
        <v>9.49</v>
      </c>
      <c r="CC107" s="34">
        <v>0.93</v>
      </c>
      <c r="CD107" s="34">
        <v>3.08</v>
      </c>
      <c r="CE107" s="34">
        <v>0.89</v>
      </c>
      <c r="CF107" s="34">
        <v>7.37</v>
      </c>
      <c r="CG107" s="34"/>
      <c r="CH107" s="34">
        <v>14.33</v>
      </c>
      <c r="CI107" s="34">
        <v>0.05</v>
      </c>
      <c r="CJ107" s="34"/>
      <c r="CK107" s="34">
        <v>2.42</v>
      </c>
      <c r="CL107" s="34">
        <v>-0.88</v>
      </c>
      <c r="CM107" s="34"/>
      <c r="CN107" s="34">
        <v>-0.52</v>
      </c>
      <c r="CO107" s="34">
        <v>695.08</v>
      </c>
      <c r="CP107" s="34">
        <v>148.02000000000001</v>
      </c>
      <c r="CQ107" s="34">
        <v>67.099999999999994</v>
      </c>
      <c r="CR107" s="34">
        <v>1.77</v>
      </c>
      <c r="CS107" s="34">
        <v>1.28</v>
      </c>
      <c r="CT107" s="34">
        <v>3.34</v>
      </c>
      <c r="CU107" s="34"/>
      <c r="CV107" s="34">
        <v>202.18</v>
      </c>
      <c r="CW107" s="34">
        <v>15.99</v>
      </c>
      <c r="CX107" s="34"/>
      <c r="CY107" s="34">
        <v>0.21</v>
      </c>
      <c r="CZ107" s="34">
        <v>-2.2200000000000002</v>
      </c>
      <c r="DA107" s="34"/>
      <c r="DB107" s="34">
        <v>-0.21</v>
      </c>
      <c r="DC107" s="34">
        <v>825.07</v>
      </c>
      <c r="DD107" s="34">
        <v>171.41</v>
      </c>
      <c r="DE107" s="34">
        <v>105.06</v>
      </c>
      <c r="DF107" s="34">
        <v>0.39</v>
      </c>
      <c r="DG107" s="34"/>
      <c r="DH107" s="34">
        <v>4.88</v>
      </c>
      <c r="DI107" s="34"/>
      <c r="DJ107" s="34">
        <v>267.32</v>
      </c>
      <c r="DK107" s="34">
        <v>9.5399999999999991</v>
      </c>
      <c r="DL107" s="34"/>
      <c r="DM107" s="34">
        <v>0.16</v>
      </c>
      <c r="DN107" s="34">
        <v>-1.94</v>
      </c>
      <c r="DO107" s="34"/>
      <c r="DP107" s="34">
        <v>-0.16</v>
      </c>
      <c r="DQ107" s="34">
        <v>13226.03</v>
      </c>
      <c r="DR107" s="34">
        <v>221.43</v>
      </c>
      <c r="DS107" s="34">
        <v>335.5</v>
      </c>
      <c r="DT107" s="34">
        <v>39.590000000000003</v>
      </c>
      <c r="DU107" s="34">
        <v>241.9</v>
      </c>
      <c r="DV107" s="34">
        <v>16.45</v>
      </c>
      <c r="DW107" s="34"/>
      <c r="DX107" s="34">
        <v>797.88</v>
      </c>
      <c r="DY107" s="34">
        <v>40.549999999999997</v>
      </c>
      <c r="DZ107" s="34"/>
      <c r="EA107" s="34">
        <v>0.97</v>
      </c>
      <c r="EB107" s="34">
        <v>-2.58</v>
      </c>
      <c r="EC107" s="34"/>
      <c r="ED107" s="34">
        <v>-0.01</v>
      </c>
      <c r="EE107" s="34">
        <v>11745.45</v>
      </c>
      <c r="EF107" s="34">
        <v>17.12</v>
      </c>
      <c r="EG107" s="34">
        <v>252.74</v>
      </c>
      <c r="EH107" s="34">
        <v>52.46</v>
      </c>
      <c r="EI107" s="34">
        <v>329.43</v>
      </c>
      <c r="EJ107" s="34">
        <v>22.56</v>
      </c>
      <c r="EK107" s="34">
        <v>0.02</v>
      </c>
      <c r="EL107" s="34">
        <v>630.19000000000005</v>
      </c>
      <c r="EM107" s="34">
        <v>21.54</v>
      </c>
      <c r="EN107" s="34"/>
      <c r="EO107" s="34">
        <v>0.06</v>
      </c>
      <c r="EP107" s="34">
        <v>-2.74</v>
      </c>
      <c r="EQ107" s="34"/>
      <c r="ER107" s="34">
        <v>-0.02</v>
      </c>
      <c r="ES107" s="34">
        <v>6444</v>
      </c>
      <c r="ET107" s="34">
        <v>148.91</v>
      </c>
      <c r="EU107" s="34">
        <v>123.49</v>
      </c>
      <c r="EV107" s="34">
        <v>62.95</v>
      </c>
      <c r="EW107" s="34">
        <v>103.33</v>
      </c>
      <c r="EX107" s="34">
        <v>14.49</v>
      </c>
      <c r="EY107" s="34">
        <v>26.57</v>
      </c>
      <c r="EZ107" s="34">
        <v>362.47</v>
      </c>
      <c r="FA107" s="34">
        <v>49.64</v>
      </c>
      <c r="FB107" s="34"/>
      <c r="FC107" s="34">
        <v>4.22</v>
      </c>
      <c r="FD107" s="34">
        <v>-2.0699999999999998</v>
      </c>
      <c r="FE107" s="34"/>
      <c r="FF107" s="34">
        <v>-0.13</v>
      </c>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2" t="s">
        <v>2324</v>
      </c>
      <c r="MH107" s="198" t="s">
        <v>2389</v>
      </c>
      <c r="MI107" s="32" t="s">
        <v>506</v>
      </c>
    </row>
    <row r="108" spans="1:348" ht="15" customHeight="1">
      <c r="A108" s="146" t="str">
        <f>Table1[[#This Row],[Name]]&amp;Table1[[#This Row],[1. Variable: Geographical area subject to climate change physical risk - acute and chronic events]]</f>
        <v>Eurobank Ergasias Services and Holdings S.A.Greece</v>
      </c>
      <c r="B108" s="36" t="s">
        <v>113</v>
      </c>
      <c r="C108" s="58" t="s">
        <v>250</v>
      </c>
      <c r="D108" s="36" t="s">
        <v>171</v>
      </c>
      <c r="E108" s="74">
        <v>44926</v>
      </c>
      <c r="F108" s="33" t="s">
        <v>193</v>
      </c>
      <c r="G108" s="33" t="s">
        <v>191</v>
      </c>
      <c r="H108" s="178" t="s">
        <v>2289</v>
      </c>
      <c r="I108" s="31">
        <v>291</v>
      </c>
      <c r="J108" s="31">
        <v>76</v>
      </c>
      <c r="K108" s="31">
        <v>96</v>
      </c>
      <c r="L108" s="31">
        <v>15</v>
      </c>
      <c r="M108" s="31">
        <v>104</v>
      </c>
      <c r="N108" s="31">
        <v>5</v>
      </c>
      <c r="O108" s="31">
        <v>291</v>
      </c>
      <c r="P108" s="31"/>
      <c r="Q108" s="31"/>
      <c r="R108" s="31">
        <v>141</v>
      </c>
      <c r="S108" s="31">
        <v>21</v>
      </c>
      <c r="T108" s="31">
        <v>-15</v>
      </c>
      <c r="U108" s="31">
        <v>-2</v>
      </c>
      <c r="V108" s="31">
        <v>-12</v>
      </c>
      <c r="W108" s="31">
        <v>55</v>
      </c>
      <c r="X108" s="31">
        <v>31</v>
      </c>
      <c r="Y108" s="31">
        <v>17</v>
      </c>
      <c r="Z108" s="31">
        <v>1</v>
      </c>
      <c r="AA108" s="31">
        <v>5</v>
      </c>
      <c r="AB108" s="31">
        <v>5</v>
      </c>
      <c r="AC108" s="31">
        <v>55</v>
      </c>
      <c r="AD108" s="31"/>
      <c r="AE108" s="31"/>
      <c r="AF108" s="31">
        <v>1</v>
      </c>
      <c r="AG108" s="31">
        <v>3</v>
      </c>
      <c r="AH108" s="31">
        <v>-2</v>
      </c>
      <c r="AI108" s="31"/>
      <c r="AJ108" s="31">
        <v>-1</v>
      </c>
      <c r="AK108" s="31">
        <v>3371</v>
      </c>
      <c r="AL108" s="31">
        <v>3</v>
      </c>
      <c r="AM108" s="31"/>
      <c r="AN108" s="31"/>
      <c r="AO108" s="31"/>
      <c r="AP108" s="31">
        <v>2</v>
      </c>
      <c r="AQ108" s="31"/>
      <c r="AR108" s="31">
        <v>3</v>
      </c>
      <c r="AS108" s="31"/>
      <c r="AT108" s="31"/>
      <c r="AU108" s="31">
        <v>3</v>
      </c>
      <c r="AV108" s="31"/>
      <c r="AW108" s="31"/>
      <c r="AX108" s="180"/>
      <c r="AY108" s="34">
        <v>1684</v>
      </c>
      <c r="AZ108" s="34"/>
      <c r="BA108" s="34"/>
      <c r="BB108" s="34"/>
      <c r="BC108" s="34"/>
      <c r="BD108" s="34"/>
      <c r="BE108" s="34"/>
      <c r="BF108" s="34"/>
      <c r="BG108" s="34"/>
      <c r="BH108" s="34"/>
      <c r="BI108" s="34"/>
      <c r="BJ108" s="34"/>
      <c r="BK108" s="34"/>
      <c r="BL108" s="34"/>
      <c r="BM108" s="34">
        <v>19</v>
      </c>
      <c r="BN108" s="34"/>
      <c r="BO108" s="34"/>
      <c r="BP108" s="34"/>
      <c r="BQ108" s="34"/>
      <c r="BR108" s="34"/>
      <c r="BS108" s="34"/>
      <c r="BT108" s="34"/>
      <c r="BU108" s="34"/>
      <c r="BV108" s="34"/>
      <c r="BW108" s="34"/>
      <c r="BX108" s="34"/>
      <c r="BY108" s="34"/>
      <c r="BZ108" s="34"/>
      <c r="CA108" s="34">
        <v>725</v>
      </c>
      <c r="CB108" s="34">
        <v>130</v>
      </c>
      <c r="CC108" s="34">
        <v>255</v>
      </c>
      <c r="CD108" s="34">
        <v>81</v>
      </c>
      <c r="CE108" s="34">
        <v>258</v>
      </c>
      <c r="CF108" s="34">
        <v>7</v>
      </c>
      <c r="CG108" s="34">
        <v>720</v>
      </c>
      <c r="CH108" s="34"/>
      <c r="CI108" s="34">
        <v>5</v>
      </c>
      <c r="CJ108" s="34">
        <v>90</v>
      </c>
      <c r="CK108" s="34">
        <v>82</v>
      </c>
      <c r="CL108" s="34">
        <v>-54</v>
      </c>
      <c r="CM108" s="34">
        <v>-7</v>
      </c>
      <c r="CN108" s="34">
        <v>-44</v>
      </c>
      <c r="CO108" s="34">
        <v>3520</v>
      </c>
      <c r="CP108" s="34">
        <v>3</v>
      </c>
      <c r="CQ108" s="34">
        <v>2</v>
      </c>
      <c r="CR108" s="34"/>
      <c r="CS108" s="34"/>
      <c r="CT108" s="34">
        <v>3</v>
      </c>
      <c r="CU108" s="34"/>
      <c r="CV108" s="34">
        <v>5</v>
      </c>
      <c r="CW108" s="34"/>
      <c r="CX108" s="34">
        <v>1</v>
      </c>
      <c r="CY108" s="34">
        <v>1</v>
      </c>
      <c r="CZ108" s="34">
        <v>-1</v>
      </c>
      <c r="DA108" s="34"/>
      <c r="DB108" s="34">
        <v>-1</v>
      </c>
      <c r="DC108" s="34">
        <v>1033</v>
      </c>
      <c r="DD108" s="34"/>
      <c r="DE108" s="34"/>
      <c r="DF108" s="34"/>
      <c r="DG108" s="34"/>
      <c r="DH108" s="34"/>
      <c r="DI108" s="34"/>
      <c r="DJ108" s="34"/>
      <c r="DK108" s="34"/>
      <c r="DL108" s="34"/>
      <c r="DM108" s="34"/>
      <c r="DN108" s="34"/>
      <c r="DO108" s="34"/>
      <c r="DP108" s="34"/>
      <c r="DQ108" s="34">
        <v>834</v>
      </c>
      <c r="DR108" s="34"/>
      <c r="DS108" s="34"/>
      <c r="DT108" s="34"/>
      <c r="DU108" s="34"/>
      <c r="DV108" s="34"/>
      <c r="DW108" s="34"/>
      <c r="DX108" s="34"/>
      <c r="DY108" s="34"/>
      <c r="DZ108" s="34"/>
      <c r="EA108" s="34"/>
      <c r="EB108" s="34"/>
      <c r="EC108" s="34"/>
      <c r="ED108" s="34"/>
      <c r="EE108" s="34">
        <v>8140</v>
      </c>
      <c r="EF108" s="34">
        <v>80</v>
      </c>
      <c r="EG108" s="34">
        <v>76</v>
      </c>
      <c r="EH108" s="34">
        <v>187</v>
      </c>
      <c r="EI108" s="34">
        <v>239</v>
      </c>
      <c r="EJ108" s="34">
        <v>17</v>
      </c>
      <c r="EK108" s="34">
        <v>88</v>
      </c>
      <c r="EL108" s="34">
        <v>481</v>
      </c>
      <c r="EM108" s="34">
        <v>12</v>
      </c>
      <c r="EN108" s="34">
        <v>212</v>
      </c>
      <c r="EO108" s="34">
        <v>69</v>
      </c>
      <c r="EP108" s="34">
        <v>-42</v>
      </c>
      <c r="EQ108" s="34">
        <v>-13</v>
      </c>
      <c r="ER108" s="34">
        <v>-28</v>
      </c>
      <c r="ES108" s="34">
        <v>5127</v>
      </c>
      <c r="ET108" s="34">
        <v>497</v>
      </c>
      <c r="EU108" s="34">
        <v>439</v>
      </c>
      <c r="EV108" s="34">
        <v>148</v>
      </c>
      <c r="EW108" s="34">
        <v>73</v>
      </c>
      <c r="EX108" s="34">
        <v>7</v>
      </c>
      <c r="EY108" s="34">
        <v>231</v>
      </c>
      <c r="EZ108" s="34">
        <v>867</v>
      </c>
      <c r="FA108" s="34">
        <v>59</v>
      </c>
      <c r="FB108" s="34">
        <v>273</v>
      </c>
      <c r="FC108" s="34">
        <v>102</v>
      </c>
      <c r="FD108" s="34">
        <v>-48</v>
      </c>
      <c r="FE108" s="34">
        <v>-8</v>
      </c>
      <c r="FF108" s="34">
        <v>-37</v>
      </c>
      <c r="FG108" s="34">
        <v>622</v>
      </c>
      <c r="FH108" s="34"/>
      <c r="FI108" s="34"/>
      <c r="FJ108" s="34"/>
      <c r="FK108" s="34">
        <v>39</v>
      </c>
      <c r="FL108" s="34"/>
      <c r="FM108" s="34"/>
      <c r="FN108" s="34">
        <v>39</v>
      </c>
      <c r="FO108" s="34"/>
      <c r="FP108" s="34"/>
      <c r="FQ108" s="34"/>
      <c r="FR108" s="34">
        <v>-6</v>
      </c>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2" t="s">
        <v>2356</v>
      </c>
      <c r="MH108" s="198" t="s">
        <v>2389</v>
      </c>
      <c r="MI108" s="32" t="s">
        <v>2357</v>
      </c>
    </row>
    <row r="109" spans="1:348" ht="15" customHeight="1">
      <c r="A109" s="146" t="str">
        <f>Table1[[#This Row],[Name]]&amp;Table1[[#This Row],[1. Variable: Geographical area subject to climate change physical risk - acute and chronic events]]</f>
        <v>Eurobank Ergasias Services and Holdings S.A.Rest of the World</v>
      </c>
      <c r="B109" s="36" t="s">
        <v>113</v>
      </c>
      <c r="C109" s="58" t="s">
        <v>250</v>
      </c>
      <c r="D109" s="36" t="s">
        <v>171</v>
      </c>
      <c r="E109" s="74">
        <v>44926</v>
      </c>
      <c r="F109" s="33" t="s">
        <v>193</v>
      </c>
      <c r="G109" s="33" t="s">
        <v>191</v>
      </c>
      <c r="H109" s="178" t="s">
        <v>2254</v>
      </c>
      <c r="I109" s="31">
        <v>126</v>
      </c>
      <c r="J109" s="31">
        <v>44</v>
      </c>
      <c r="K109" s="31">
        <v>35</v>
      </c>
      <c r="L109" s="31"/>
      <c r="M109" s="31">
        <v>46</v>
      </c>
      <c r="N109" s="31">
        <v>3</v>
      </c>
      <c r="O109" s="31">
        <v>71</v>
      </c>
      <c r="P109" s="31"/>
      <c r="Q109" s="31">
        <v>55</v>
      </c>
      <c r="R109" s="31">
        <v>19</v>
      </c>
      <c r="S109" s="31">
        <v>10</v>
      </c>
      <c r="T109" s="31">
        <v>-5</v>
      </c>
      <c r="U109" s="31">
        <v>-1</v>
      </c>
      <c r="V109" s="31">
        <v>-3</v>
      </c>
      <c r="W109" s="31">
        <v>76</v>
      </c>
      <c r="X109" s="31">
        <v>31</v>
      </c>
      <c r="Y109" s="31">
        <v>28</v>
      </c>
      <c r="Z109" s="31"/>
      <c r="AA109" s="31">
        <v>2</v>
      </c>
      <c r="AB109" s="31">
        <v>4</v>
      </c>
      <c r="AC109" s="31">
        <v>59</v>
      </c>
      <c r="AD109" s="31"/>
      <c r="AE109" s="31">
        <v>2</v>
      </c>
      <c r="AF109" s="31">
        <v>1</v>
      </c>
      <c r="AG109" s="31">
        <v>21</v>
      </c>
      <c r="AH109" s="31">
        <v>-6</v>
      </c>
      <c r="AI109" s="31"/>
      <c r="AJ109" s="31">
        <v>-6</v>
      </c>
      <c r="AK109" s="31">
        <v>1451</v>
      </c>
      <c r="AL109" s="31">
        <v>66</v>
      </c>
      <c r="AM109" s="31">
        <v>107</v>
      </c>
      <c r="AN109" s="31">
        <v>6</v>
      </c>
      <c r="AO109" s="31">
        <v>84</v>
      </c>
      <c r="AP109" s="31">
        <v>4</v>
      </c>
      <c r="AQ109" s="31"/>
      <c r="AR109" s="31">
        <v>263</v>
      </c>
      <c r="AS109" s="31"/>
      <c r="AT109" s="31">
        <v>27</v>
      </c>
      <c r="AU109" s="31">
        <v>9</v>
      </c>
      <c r="AV109" s="31">
        <v>-4</v>
      </c>
      <c r="AW109" s="31">
        <v>-1</v>
      </c>
      <c r="AX109" s="180">
        <v>-3</v>
      </c>
      <c r="AY109" s="34">
        <v>257</v>
      </c>
      <c r="AZ109" s="34">
        <v>5</v>
      </c>
      <c r="BA109" s="34">
        <v>1</v>
      </c>
      <c r="BB109" s="34">
        <v>50</v>
      </c>
      <c r="BC109" s="34">
        <v>3</v>
      </c>
      <c r="BD109" s="34">
        <v>12</v>
      </c>
      <c r="BE109" s="34"/>
      <c r="BF109" s="34">
        <v>60</v>
      </c>
      <c r="BG109" s="34"/>
      <c r="BH109" s="34">
        <v>2</v>
      </c>
      <c r="BI109" s="34"/>
      <c r="BJ109" s="34"/>
      <c r="BK109" s="34"/>
      <c r="BL109" s="34"/>
      <c r="BM109" s="34">
        <v>44</v>
      </c>
      <c r="BN109" s="34">
        <v>16</v>
      </c>
      <c r="BO109" s="34">
        <v>1</v>
      </c>
      <c r="BP109" s="34"/>
      <c r="BQ109" s="34">
        <v>1</v>
      </c>
      <c r="BR109" s="34">
        <v>3</v>
      </c>
      <c r="BS109" s="34"/>
      <c r="BT109" s="34">
        <v>18</v>
      </c>
      <c r="BU109" s="34"/>
      <c r="BV109" s="34"/>
      <c r="BW109" s="34"/>
      <c r="BX109" s="34"/>
      <c r="BY109" s="34"/>
      <c r="BZ109" s="34"/>
      <c r="CA109" s="34">
        <v>357</v>
      </c>
      <c r="CB109" s="34">
        <v>176</v>
      </c>
      <c r="CC109" s="34">
        <v>113</v>
      </c>
      <c r="CD109" s="34">
        <v>1</v>
      </c>
      <c r="CE109" s="34">
        <v>67</v>
      </c>
      <c r="CF109" s="34">
        <v>4</v>
      </c>
      <c r="CG109" s="34">
        <v>274</v>
      </c>
      <c r="CH109" s="34">
        <v>11</v>
      </c>
      <c r="CI109" s="34">
        <v>72</v>
      </c>
      <c r="CJ109" s="34">
        <v>47</v>
      </c>
      <c r="CK109" s="34">
        <v>31</v>
      </c>
      <c r="CL109" s="34">
        <v>-17</v>
      </c>
      <c r="CM109" s="34">
        <v>-1</v>
      </c>
      <c r="CN109" s="34">
        <v>-14</v>
      </c>
      <c r="CO109" s="34">
        <v>1159</v>
      </c>
      <c r="CP109" s="34">
        <v>104</v>
      </c>
      <c r="CQ109" s="34">
        <v>118</v>
      </c>
      <c r="CR109" s="34">
        <v>7</v>
      </c>
      <c r="CS109" s="34">
        <v>98</v>
      </c>
      <c r="CT109" s="34">
        <v>4</v>
      </c>
      <c r="CU109" s="34"/>
      <c r="CV109" s="34">
        <v>327</v>
      </c>
      <c r="CW109" s="34"/>
      <c r="CX109" s="34">
        <v>24</v>
      </c>
      <c r="CY109" s="34">
        <v>13</v>
      </c>
      <c r="CZ109" s="34">
        <v>-10</v>
      </c>
      <c r="DA109" s="34">
        <v>-1</v>
      </c>
      <c r="DB109" s="34">
        <v>-8</v>
      </c>
      <c r="DC109" s="34">
        <v>3108</v>
      </c>
      <c r="DD109" s="34">
        <v>7</v>
      </c>
      <c r="DE109" s="34">
        <v>16</v>
      </c>
      <c r="DF109" s="34"/>
      <c r="DG109" s="34">
        <v>8</v>
      </c>
      <c r="DH109" s="34">
        <v>5</v>
      </c>
      <c r="DI109" s="34"/>
      <c r="DJ109" s="34">
        <v>31</v>
      </c>
      <c r="DK109" s="34"/>
      <c r="DL109" s="34">
        <v>3</v>
      </c>
      <c r="DM109" s="34"/>
      <c r="DN109" s="34"/>
      <c r="DO109" s="34"/>
      <c r="DP109" s="34"/>
      <c r="DQ109" s="34">
        <v>1021</v>
      </c>
      <c r="DR109" s="34">
        <v>248</v>
      </c>
      <c r="DS109" s="34">
        <v>153</v>
      </c>
      <c r="DT109" s="34">
        <v>60</v>
      </c>
      <c r="DU109" s="34">
        <v>1</v>
      </c>
      <c r="DV109" s="34">
        <v>6</v>
      </c>
      <c r="DW109" s="34"/>
      <c r="DX109" s="34">
        <v>463</v>
      </c>
      <c r="DY109" s="34"/>
      <c r="DZ109" s="34">
        <v>54</v>
      </c>
      <c r="EA109" s="34">
        <v>6</v>
      </c>
      <c r="EB109" s="34">
        <v>-5</v>
      </c>
      <c r="EC109" s="34"/>
      <c r="ED109" s="34">
        <v>-4</v>
      </c>
      <c r="EE109" s="34">
        <v>2680</v>
      </c>
      <c r="EF109" s="34">
        <v>58</v>
      </c>
      <c r="EG109" s="34">
        <v>80</v>
      </c>
      <c r="EH109" s="34">
        <v>119</v>
      </c>
      <c r="EI109" s="34">
        <v>92</v>
      </c>
      <c r="EJ109" s="34">
        <v>12</v>
      </c>
      <c r="EK109" s="34">
        <v>58</v>
      </c>
      <c r="EL109" s="34">
        <v>279</v>
      </c>
      <c r="EM109" s="34">
        <v>12</v>
      </c>
      <c r="EN109" s="34">
        <v>53</v>
      </c>
      <c r="EO109" s="34">
        <v>22</v>
      </c>
      <c r="EP109" s="34">
        <v>-21</v>
      </c>
      <c r="EQ109" s="34">
        <v>-4</v>
      </c>
      <c r="ER109" s="34">
        <v>-13</v>
      </c>
      <c r="ES109" s="34">
        <v>2895</v>
      </c>
      <c r="ET109" s="34">
        <v>264</v>
      </c>
      <c r="EU109" s="34">
        <v>376</v>
      </c>
      <c r="EV109" s="34">
        <v>158</v>
      </c>
      <c r="EW109" s="34">
        <v>83</v>
      </c>
      <c r="EX109" s="34">
        <v>7</v>
      </c>
      <c r="EY109" s="34">
        <v>218</v>
      </c>
      <c r="EZ109" s="34">
        <v>646</v>
      </c>
      <c r="FA109" s="34">
        <v>17</v>
      </c>
      <c r="FB109" s="34">
        <v>178</v>
      </c>
      <c r="FC109" s="34">
        <v>42</v>
      </c>
      <c r="FD109" s="34">
        <v>-19</v>
      </c>
      <c r="FE109" s="34">
        <v>-2</v>
      </c>
      <c r="FF109" s="34">
        <v>-15</v>
      </c>
      <c r="FG109" s="34">
        <v>26</v>
      </c>
      <c r="FH109" s="34"/>
      <c r="FI109" s="34"/>
      <c r="FJ109" s="34"/>
      <c r="FK109" s="34">
        <v>11</v>
      </c>
      <c r="FL109" s="34"/>
      <c r="FM109" s="34"/>
      <c r="FN109" s="34">
        <v>11</v>
      </c>
      <c r="FO109" s="34"/>
      <c r="FP109" s="34"/>
      <c r="FQ109" s="34"/>
      <c r="FR109" s="34">
        <v>-1</v>
      </c>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2" t="s">
        <v>2356</v>
      </c>
      <c r="MH109" s="198" t="s">
        <v>2389</v>
      </c>
      <c r="MI109" s="32" t="s">
        <v>2357</v>
      </c>
    </row>
    <row r="110" spans="1:348" ht="15" customHeight="1">
      <c r="A110" s="146" t="str">
        <f>Table1[[#This Row],[Name]]&amp;Table1[[#This Row],[1. Variable: Geographical area subject to climate change physical risk - acute and chronic events]]</f>
        <v>FINECOBANK BANCA FINECO S.P.A. (IN BREVE FINECOBANK S.P.A. OVVERO BANCA FINECO S.P.A. OVVERO FINECO BANCA S.P.A.)Total</v>
      </c>
      <c r="B110" s="58" t="s">
        <v>331</v>
      </c>
      <c r="C110" s="58" t="s">
        <v>332</v>
      </c>
      <c r="D110" s="36" t="s">
        <v>170</v>
      </c>
      <c r="E110" s="74">
        <v>44926</v>
      </c>
      <c r="F110" s="33" t="s">
        <v>193</v>
      </c>
      <c r="G110" s="33" t="s">
        <v>191</v>
      </c>
      <c r="H110" s="178" t="s">
        <v>360</v>
      </c>
      <c r="I110" s="31">
        <v>0.1</v>
      </c>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v>0.5</v>
      </c>
      <c r="AL110" s="31">
        <v>0.4</v>
      </c>
      <c r="AM110" s="31"/>
      <c r="AN110" s="31"/>
      <c r="AO110" s="31"/>
      <c r="AP110" s="34"/>
      <c r="AQ110" s="34"/>
      <c r="AR110" s="34">
        <v>0.4</v>
      </c>
      <c r="AS110" s="34"/>
      <c r="AT110" s="34"/>
      <c r="AU110" s="34"/>
      <c r="AV110" s="31"/>
      <c r="AW110" s="31"/>
      <c r="AX110" s="180"/>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v>0.1</v>
      </c>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v>0.2</v>
      </c>
      <c r="DR110" s="34"/>
      <c r="DS110" s="34"/>
      <c r="DT110" s="34"/>
      <c r="DU110" s="34"/>
      <c r="DV110" s="34"/>
      <c r="DW110" s="34"/>
      <c r="DX110" s="34"/>
      <c r="DY110" s="34"/>
      <c r="DZ110" s="34"/>
      <c r="EA110" s="34"/>
      <c r="EB110" s="34"/>
      <c r="EC110" s="34"/>
      <c r="ED110" s="34"/>
      <c r="EE110" s="34">
        <v>2618.8000000000002</v>
      </c>
      <c r="EF110" s="34">
        <v>3</v>
      </c>
      <c r="EG110" s="34">
        <v>23</v>
      </c>
      <c r="EH110" s="34">
        <v>124.5</v>
      </c>
      <c r="EI110" s="34">
        <v>66</v>
      </c>
      <c r="EJ110" s="34">
        <v>16.2</v>
      </c>
      <c r="EK110" s="34">
        <v>139.9</v>
      </c>
      <c r="EL110" s="34">
        <v>66.2</v>
      </c>
      <c r="EM110" s="34">
        <v>10.199999999999999</v>
      </c>
      <c r="EN110" s="34">
        <v>2.2000000000000002</v>
      </c>
      <c r="EO110" s="34"/>
      <c r="EP110" s="34">
        <v>-0.2</v>
      </c>
      <c r="EQ110" s="34"/>
      <c r="ER110" s="34"/>
      <c r="ES110" s="34">
        <v>3.6</v>
      </c>
      <c r="ET110" s="34"/>
      <c r="EU110" s="34"/>
      <c r="EV110" s="34">
        <v>0.1</v>
      </c>
      <c r="EW110" s="34">
        <v>0.1</v>
      </c>
      <c r="EX110" s="34">
        <v>11.8</v>
      </c>
      <c r="EY110" s="34">
        <v>0.2</v>
      </c>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v>0.4</v>
      </c>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2" t="s">
        <v>507</v>
      </c>
      <c r="MH110" s="198" t="s">
        <v>2389</v>
      </c>
      <c r="MI110" s="32" t="s">
        <v>346</v>
      </c>
    </row>
    <row r="111" spans="1:348" ht="15" customHeight="1">
      <c r="A111" s="146" t="str">
        <f>Table1[[#This Row],[Name]]&amp;Table1[[#This Row],[1. Variable: Geographical area subject to climate change physical risk - acute and chronic events]]</f>
        <v>Goldman Sachs Bank Europe SENot available</v>
      </c>
      <c r="B111" s="75" t="s">
        <v>150</v>
      </c>
      <c r="C111" s="60" t="s">
        <v>151</v>
      </c>
      <c r="D111" s="36" t="s">
        <v>162</v>
      </c>
      <c r="E111" s="74">
        <v>44926</v>
      </c>
      <c r="F111" s="33"/>
      <c r="G111" s="33"/>
      <c r="H111" s="194" t="s">
        <v>2389</v>
      </c>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4"/>
      <c r="AQ111" s="34"/>
      <c r="AR111" s="34"/>
      <c r="AS111" s="34"/>
      <c r="AT111" s="34"/>
      <c r="AU111" s="34"/>
      <c r="AV111" s="31"/>
      <c r="AW111" s="31"/>
      <c r="AX111" s="180"/>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c r="GI111" s="34"/>
      <c r="GJ111" s="34"/>
      <c r="GK111" s="34"/>
      <c r="GL111" s="34"/>
      <c r="GM111" s="34"/>
      <c r="GN111" s="34"/>
      <c r="GO111" s="34"/>
      <c r="GP111" s="34"/>
      <c r="GQ111" s="34"/>
      <c r="GR111" s="34"/>
      <c r="GS111" s="34"/>
      <c r="GT111" s="34"/>
      <c r="GU111" s="34"/>
      <c r="GV111" s="34"/>
      <c r="GW111" s="34"/>
      <c r="GX111" s="34"/>
      <c r="GY111" s="34"/>
      <c r="GZ111" s="34"/>
      <c r="HA111" s="34"/>
      <c r="HB111" s="34"/>
      <c r="HC111" s="34"/>
      <c r="HD111" s="34"/>
      <c r="HE111" s="34"/>
      <c r="HF111" s="34"/>
      <c r="HG111" s="34"/>
      <c r="HH111" s="34"/>
      <c r="HI111" s="34"/>
      <c r="HJ111" s="34"/>
      <c r="HK111" s="34"/>
      <c r="HL111" s="34"/>
      <c r="HM111" s="34"/>
      <c r="HN111" s="34"/>
      <c r="HO111" s="34"/>
      <c r="HP111" s="34"/>
      <c r="HQ111" s="34"/>
      <c r="HR111" s="34"/>
      <c r="HS111" s="34"/>
      <c r="HT111" s="34"/>
      <c r="HU111" s="34"/>
      <c r="HV111" s="34"/>
      <c r="HW111" s="34"/>
      <c r="HX111" s="34"/>
      <c r="HY111" s="34"/>
      <c r="HZ111" s="34"/>
      <c r="IA111" s="34"/>
      <c r="IB111" s="34"/>
      <c r="IC111" s="34"/>
      <c r="ID111" s="34"/>
      <c r="IE111" s="34"/>
      <c r="IF111" s="34"/>
      <c r="IG111" s="34"/>
      <c r="IH111" s="34"/>
      <c r="II111" s="34"/>
      <c r="IJ111" s="34"/>
      <c r="IK111" s="34"/>
      <c r="IL111" s="34"/>
      <c r="IM111" s="34"/>
      <c r="IN111" s="34"/>
      <c r="IO111" s="34"/>
      <c r="IP111" s="34"/>
      <c r="IQ111" s="34"/>
      <c r="IR111" s="34"/>
      <c r="IS111" s="34"/>
      <c r="IT111" s="34"/>
      <c r="IU111" s="34"/>
      <c r="IV111" s="34"/>
      <c r="IW111" s="34"/>
      <c r="IX111" s="34"/>
      <c r="IY111" s="34"/>
      <c r="IZ111" s="34"/>
      <c r="JA111" s="34"/>
      <c r="JB111" s="34"/>
      <c r="JC111" s="34"/>
      <c r="JD111" s="34"/>
      <c r="JE111" s="34"/>
      <c r="JF111" s="34"/>
      <c r="JG111" s="34"/>
      <c r="JH111" s="34"/>
      <c r="JI111" s="34"/>
      <c r="JJ111" s="34"/>
      <c r="JK111" s="34"/>
      <c r="JL111" s="34"/>
      <c r="JM111" s="34"/>
      <c r="JN111" s="34"/>
      <c r="JO111" s="34"/>
      <c r="JP111" s="34"/>
      <c r="JQ111" s="34"/>
      <c r="JR111" s="34"/>
      <c r="JS111" s="34"/>
      <c r="JT111" s="34"/>
      <c r="JU111" s="34"/>
      <c r="JV111" s="34"/>
      <c r="JW111" s="34"/>
      <c r="JX111" s="34"/>
      <c r="JY111" s="34"/>
      <c r="JZ111" s="34"/>
      <c r="KA111" s="34"/>
      <c r="KB111" s="34"/>
      <c r="KC111" s="34"/>
      <c r="KD111" s="34"/>
      <c r="KE111" s="34"/>
      <c r="KF111" s="34"/>
      <c r="KG111" s="34"/>
      <c r="KH111" s="34"/>
      <c r="KI111" s="34"/>
      <c r="KJ111" s="34"/>
      <c r="KK111" s="34"/>
      <c r="KL111" s="34"/>
      <c r="KM111" s="34"/>
      <c r="KN111" s="34"/>
      <c r="KO111" s="34"/>
      <c r="KP111" s="34"/>
      <c r="KQ111" s="34"/>
      <c r="KR111" s="34"/>
      <c r="KS111" s="34"/>
      <c r="KT111" s="34"/>
      <c r="KU111" s="34"/>
      <c r="KV111" s="34"/>
      <c r="KW111" s="34"/>
      <c r="KX111" s="34"/>
      <c r="KY111" s="34"/>
      <c r="KZ111" s="34"/>
      <c r="LA111" s="34"/>
      <c r="LB111" s="34"/>
      <c r="LC111" s="34"/>
      <c r="LD111" s="34"/>
      <c r="LE111" s="34"/>
      <c r="LF111" s="34"/>
      <c r="LG111" s="34"/>
      <c r="LH111" s="34"/>
      <c r="LI111" s="34"/>
      <c r="LJ111" s="34"/>
      <c r="LK111" s="34"/>
      <c r="LL111" s="34"/>
      <c r="LM111" s="34"/>
      <c r="LN111" s="34"/>
      <c r="LO111" s="34"/>
      <c r="LP111" s="34"/>
      <c r="LQ111" s="34"/>
      <c r="LR111" s="34"/>
      <c r="LS111" s="34"/>
      <c r="LT111" s="34"/>
      <c r="LU111" s="34"/>
      <c r="LV111" s="34"/>
      <c r="LW111" s="34"/>
      <c r="LX111" s="34"/>
      <c r="LY111" s="34"/>
      <c r="LZ111" s="34"/>
      <c r="MA111" s="34"/>
      <c r="MB111" s="34"/>
      <c r="MC111" s="34"/>
      <c r="MD111" s="34"/>
      <c r="ME111" s="34"/>
      <c r="MF111" s="34"/>
      <c r="MG111" s="32" t="s">
        <v>508</v>
      </c>
      <c r="MH111" s="198" t="s">
        <v>2389</v>
      </c>
      <c r="MI111" s="32" t="s">
        <v>264</v>
      </c>
    </row>
    <row r="112" spans="1:348" ht="15" customHeight="1">
      <c r="A112" s="146" t="str">
        <f>Table1[[#This Row],[Name]]&amp;Table1[[#This Row],[1. Variable: Geographical area subject to climate change physical risk - acute and chronic events]]</f>
        <v>GROUPE BPCETotal</v>
      </c>
      <c r="B112" s="36" t="s">
        <v>306</v>
      </c>
      <c r="C112" s="58" t="s">
        <v>245</v>
      </c>
      <c r="D112" s="36" t="s">
        <v>179</v>
      </c>
      <c r="E112" s="74">
        <v>44926</v>
      </c>
      <c r="F112" s="33" t="s">
        <v>193</v>
      </c>
      <c r="G112" s="33" t="s">
        <v>191</v>
      </c>
      <c r="H112" s="178" t="s">
        <v>360</v>
      </c>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180"/>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v>346220</v>
      </c>
      <c r="EF112" s="34">
        <v>95</v>
      </c>
      <c r="EG112" s="34">
        <v>286</v>
      </c>
      <c r="EH112" s="34">
        <v>1109</v>
      </c>
      <c r="EI112" s="34">
        <v>771</v>
      </c>
      <c r="EJ112" s="34">
        <v>17</v>
      </c>
      <c r="EK112" s="34">
        <v>2261</v>
      </c>
      <c r="EL112" s="34"/>
      <c r="EM112" s="34">
        <v>2261</v>
      </c>
      <c r="EN112" s="34">
        <v>383</v>
      </c>
      <c r="EO112" s="34">
        <v>9</v>
      </c>
      <c r="EP112" s="34">
        <v>-11</v>
      </c>
      <c r="EQ112" s="34">
        <v>-8</v>
      </c>
      <c r="ER112" s="34">
        <v>-2</v>
      </c>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c r="GI112" s="34"/>
      <c r="GJ112" s="34"/>
      <c r="GK112" s="34"/>
      <c r="GL112" s="34"/>
      <c r="GM112" s="34"/>
      <c r="GN112" s="34"/>
      <c r="GO112" s="34"/>
      <c r="GP112" s="34"/>
      <c r="GQ112" s="34"/>
      <c r="GR112" s="34"/>
      <c r="GS112" s="34"/>
      <c r="GT112" s="34"/>
      <c r="GU112" s="34"/>
      <c r="GV112" s="34"/>
      <c r="GW112" s="34"/>
      <c r="GX112" s="34"/>
      <c r="GY112" s="34"/>
      <c r="GZ112" s="34"/>
      <c r="HA112" s="34"/>
      <c r="HB112" s="34"/>
      <c r="HC112" s="34"/>
      <c r="HD112" s="34"/>
      <c r="HE112" s="34"/>
      <c r="HF112" s="34"/>
      <c r="HG112" s="34"/>
      <c r="HH112" s="34"/>
      <c r="HI112" s="34"/>
      <c r="HJ112" s="34"/>
      <c r="HK112" s="34"/>
      <c r="HL112" s="34"/>
      <c r="HM112" s="34"/>
      <c r="HN112" s="34"/>
      <c r="HO112" s="34"/>
      <c r="HP112" s="34"/>
      <c r="HQ112" s="34"/>
      <c r="HR112" s="34"/>
      <c r="HS112" s="34"/>
      <c r="HT112" s="34"/>
      <c r="HU112" s="34"/>
      <c r="HV112" s="34"/>
      <c r="HW112" s="34"/>
      <c r="HX112" s="34"/>
      <c r="HY112" s="34"/>
      <c r="HZ112" s="34"/>
      <c r="IA112" s="34"/>
      <c r="IB112" s="34"/>
      <c r="IC112" s="34"/>
      <c r="ID112" s="34"/>
      <c r="IE112" s="34"/>
      <c r="IF112" s="34"/>
      <c r="IG112" s="34"/>
      <c r="IH112" s="34"/>
      <c r="II112" s="34"/>
      <c r="IJ112" s="34"/>
      <c r="IK112" s="34"/>
      <c r="IL112" s="34"/>
      <c r="IM112" s="34"/>
      <c r="IN112" s="34"/>
      <c r="IO112" s="34"/>
      <c r="IP112" s="34"/>
      <c r="IQ112" s="34"/>
      <c r="IR112" s="34"/>
      <c r="IS112" s="34"/>
      <c r="IT112" s="34"/>
      <c r="IU112" s="34"/>
      <c r="IV112" s="34"/>
      <c r="IW112" s="34"/>
      <c r="IX112" s="34"/>
      <c r="IY112" s="34"/>
      <c r="IZ112" s="34"/>
      <c r="JA112" s="34"/>
      <c r="JB112" s="34"/>
      <c r="JC112" s="34"/>
      <c r="JD112" s="34"/>
      <c r="JE112" s="34"/>
      <c r="JF112" s="34"/>
      <c r="JG112" s="34"/>
      <c r="JH112" s="34"/>
      <c r="JI112" s="34"/>
      <c r="JJ112" s="34"/>
      <c r="JK112" s="34"/>
      <c r="JL112" s="34"/>
      <c r="JM112" s="34"/>
      <c r="JN112" s="34"/>
      <c r="JO112" s="34"/>
      <c r="JP112" s="34"/>
      <c r="JQ112" s="34"/>
      <c r="JR112" s="34"/>
      <c r="JS112" s="34"/>
      <c r="JT112" s="34"/>
      <c r="JU112" s="34"/>
      <c r="JV112" s="34"/>
      <c r="JW112" s="34"/>
      <c r="JX112" s="34"/>
      <c r="JY112" s="34"/>
      <c r="JZ112" s="34"/>
      <c r="KA112" s="34"/>
      <c r="KB112" s="34"/>
      <c r="KC112" s="34"/>
      <c r="KD112" s="34"/>
      <c r="KE112" s="34"/>
      <c r="KF112" s="34"/>
      <c r="KG112" s="34"/>
      <c r="KH112" s="34"/>
      <c r="KI112" s="34"/>
      <c r="KJ112" s="34"/>
      <c r="KK112" s="34"/>
      <c r="KL112" s="34"/>
      <c r="KM112" s="34"/>
      <c r="KN112" s="34"/>
      <c r="KO112" s="34"/>
      <c r="KP112" s="34"/>
      <c r="KQ112" s="34"/>
      <c r="KR112" s="34"/>
      <c r="KS112" s="34"/>
      <c r="KT112" s="34"/>
      <c r="KU112" s="34"/>
      <c r="KV112" s="34"/>
      <c r="KW112" s="34"/>
      <c r="KX112" s="34"/>
      <c r="KY112" s="34"/>
      <c r="KZ112" s="34"/>
      <c r="LA112" s="34"/>
      <c r="LB112" s="34"/>
      <c r="LC112" s="34"/>
      <c r="LD112" s="34"/>
      <c r="LE112" s="34"/>
      <c r="LF112" s="34"/>
      <c r="LG112" s="34"/>
      <c r="LH112" s="34"/>
      <c r="LI112" s="34"/>
      <c r="LJ112" s="34"/>
      <c r="LK112" s="34"/>
      <c r="LL112" s="34"/>
      <c r="LM112" s="34"/>
      <c r="LN112" s="34"/>
      <c r="LO112" s="34"/>
      <c r="LP112" s="34"/>
      <c r="LQ112" s="34"/>
      <c r="LR112" s="34"/>
      <c r="LS112" s="34"/>
      <c r="LT112" s="34"/>
      <c r="LU112" s="34"/>
      <c r="LV112" s="34"/>
      <c r="LW112" s="34"/>
      <c r="LX112" s="34"/>
      <c r="LY112" s="34"/>
      <c r="LZ112" s="34"/>
      <c r="MA112" s="34"/>
      <c r="MB112" s="34"/>
      <c r="MC112" s="34"/>
      <c r="MD112" s="34"/>
      <c r="ME112" s="34"/>
      <c r="MF112" s="34"/>
      <c r="MG112" s="32" t="s">
        <v>509</v>
      </c>
      <c r="MH112" s="198" t="s">
        <v>2389</v>
      </c>
      <c r="MI112" s="32" t="s">
        <v>182</v>
      </c>
    </row>
    <row r="113" spans="1:348" ht="15" customHeight="1">
      <c r="A113" s="146" t="str">
        <f>Table1[[#This Row],[Name]]&amp;Table1[[#This Row],[1. Variable: Geographical area subject to climate change physical risk - acute and chronic events]]</f>
        <v>Groupe Crédit AgricoleFrance</v>
      </c>
      <c r="B113" s="36" t="s">
        <v>307</v>
      </c>
      <c r="C113" s="58" t="s">
        <v>248</v>
      </c>
      <c r="D113" s="36" t="s">
        <v>179</v>
      </c>
      <c r="E113" s="74">
        <v>44926</v>
      </c>
      <c r="F113" s="33" t="s">
        <v>193</v>
      </c>
      <c r="G113" s="33" t="s">
        <v>191</v>
      </c>
      <c r="H113" s="178" t="s">
        <v>2290</v>
      </c>
      <c r="I113" s="31">
        <v>37370</v>
      </c>
      <c r="J113" s="31">
        <v>3034</v>
      </c>
      <c r="K113" s="31">
        <v>2313</v>
      </c>
      <c r="L113" s="31">
        <v>1088</v>
      </c>
      <c r="M113" s="31">
        <v>68</v>
      </c>
      <c r="N113" s="31">
        <v>6.3</v>
      </c>
      <c r="O113" s="31">
        <v>3139</v>
      </c>
      <c r="P113" s="31">
        <v>3363</v>
      </c>
      <c r="Q113" s="31">
        <v>6502</v>
      </c>
      <c r="R113" s="31">
        <v>695</v>
      </c>
      <c r="S113" s="31">
        <v>179</v>
      </c>
      <c r="T113" s="31">
        <v>217</v>
      </c>
      <c r="U113" s="31">
        <v>57</v>
      </c>
      <c r="V113" s="31">
        <v>121</v>
      </c>
      <c r="W113" s="31">
        <v>985</v>
      </c>
      <c r="X113" s="31">
        <v>53</v>
      </c>
      <c r="Y113" s="31">
        <v>10</v>
      </c>
      <c r="Z113" s="31">
        <v>1</v>
      </c>
      <c r="AA113" s="31">
        <v>0</v>
      </c>
      <c r="AB113" s="31">
        <v>2.2999999999999998</v>
      </c>
      <c r="AC113" s="31">
        <v>29</v>
      </c>
      <c r="AD113" s="31">
        <v>34</v>
      </c>
      <c r="AE113" s="31">
        <v>63</v>
      </c>
      <c r="AF113" s="31">
        <v>1</v>
      </c>
      <c r="AG113" s="31">
        <v>2</v>
      </c>
      <c r="AH113" s="31">
        <v>0</v>
      </c>
      <c r="AI113" s="31">
        <v>0</v>
      </c>
      <c r="AJ113" s="31">
        <v>0</v>
      </c>
      <c r="AK113" s="31">
        <v>29264</v>
      </c>
      <c r="AL113" s="31">
        <v>1486</v>
      </c>
      <c r="AM113" s="31">
        <v>415</v>
      </c>
      <c r="AN113" s="31">
        <v>55</v>
      </c>
      <c r="AO113" s="31">
        <v>33</v>
      </c>
      <c r="AP113" s="31">
        <v>3.7</v>
      </c>
      <c r="AQ113" s="31">
        <v>907</v>
      </c>
      <c r="AR113" s="31">
        <v>1082</v>
      </c>
      <c r="AS113" s="31">
        <v>1989</v>
      </c>
      <c r="AT113" s="31">
        <v>276</v>
      </c>
      <c r="AU113" s="31">
        <v>72</v>
      </c>
      <c r="AV113" s="31">
        <v>56</v>
      </c>
      <c r="AW113" s="31">
        <v>11</v>
      </c>
      <c r="AX113" s="180">
        <v>37</v>
      </c>
      <c r="AY113" s="34">
        <v>9611</v>
      </c>
      <c r="AZ113" s="34">
        <v>282</v>
      </c>
      <c r="BA113" s="34">
        <v>102</v>
      </c>
      <c r="BB113" s="34">
        <v>193</v>
      </c>
      <c r="BC113" s="34">
        <v>38</v>
      </c>
      <c r="BD113" s="34">
        <v>7.7</v>
      </c>
      <c r="BE113" s="34">
        <v>279</v>
      </c>
      <c r="BF113" s="34">
        <v>336</v>
      </c>
      <c r="BG113" s="34">
        <v>615</v>
      </c>
      <c r="BH113" s="34">
        <v>51</v>
      </c>
      <c r="BI113" s="34">
        <v>7</v>
      </c>
      <c r="BJ113" s="34">
        <v>7</v>
      </c>
      <c r="BK113" s="34">
        <v>2</v>
      </c>
      <c r="BL113" s="34">
        <v>2</v>
      </c>
      <c r="BM113" s="34">
        <v>1238</v>
      </c>
      <c r="BN113" s="34">
        <v>43</v>
      </c>
      <c r="BO113" s="34">
        <v>21</v>
      </c>
      <c r="BP113" s="34">
        <v>12</v>
      </c>
      <c r="BQ113" s="34">
        <v>3</v>
      </c>
      <c r="BR113" s="34">
        <v>6.3</v>
      </c>
      <c r="BS113" s="34">
        <v>36</v>
      </c>
      <c r="BT113" s="34">
        <v>43</v>
      </c>
      <c r="BU113" s="34">
        <v>79</v>
      </c>
      <c r="BV113" s="34">
        <v>6</v>
      </c>
      <c r="BW113" s="34">
        <v>2</v>
      </c>
      <c r="BX113" s="34">
        <v>2</v>
      </c>
      <c r="BY113" s="34">
        <v>0</v>
      </c>
      <c r="BZ113" s="34">
        <v>1</v>
      </c>
      <c r="CA113" s="34">
        <v>12325</v>
      </c>
      <c r="CB113" s="34">
        <v>1037</v>
      </c>
      <c r="CC113" s="34">
        <v>189</v>
      </c>
      <c r="CD113" s="34">
        <v>56</v>
      </c>
      <c r="CE113" s="34">
        <v>42</v>
      </c>
      <c r="CF113" s="34">
        <v>4.3</v>
      </c>
      <c r="CG113" s="34">
        <v>629</v>
      </c>
      <c r="CH113" s="34">
        <v>696</v>
      </c>
      <c r="CI113" s="34">
        <v>1325</v>
      </c>
      <c r="CJ113" s="34">
        <v>281</v>
      </c>
      <c r="CK113" s="34">
        <v>62</v>
      </c>
      <c r="CL113" s="34">
        <v>56</v>
      </c>
      <c r="CM113" s="34">
        <v>12</v>
      </c>
      <c r="CN113" s="34">
        <v>35</v>
      </c>
      <c r="CO113" s="34">
        <v>44138</v>
      </c>
      <c r="CP113" s="34">
        <v>2785</v>
      </c>
      <c r="CQ113" s="34">
        <v>1236</v>
      </c>
      <c r="CR113" s="34">
        <v>454</v>
      </c>
      <c r="CS113" s="34">
        <v>76</v>
      </c>
      <c r="CT113" s="34">
        <v>4.9000000000000004</v>
      </c>
      <c r="CU113" s="34">
        <v>2153</v>
      </c>
      <c r="CV113" s="34">
        <v>2398</v>
      </c>
      <c r="CW113" s="34">
        <v>4551</v>
      </c>
      <c r="CX113" s="34">
        <v>645</v>
      </c>
      <c r="CY113" s="34">
        <v>165</v>
      </c>
      <c r="CZ113" s="34">
        <v>146</v>
      </c>
      <c r="DA113" s="34">
        <v>24</v>
      </c>
      <c r="DB113" s="34">
        <v>97</v>
      </c>
      <c r="DC113" s="34">
        <v>8121</v>
      </c>
      <c r="DD113" s="34">
        <v>358</v>
      </c>
      <c r="DE113" s="34">
        <v>122</v>
      </c>
      <c r="DF113" s="34">
        <v>29</v>
      </c>
      <c r="DG113" s="34">
        <v>11</v>
      </c>
      <c r="DH113" s="34">
        <v>4.5999999999999996</v>
      </c>
      <c r="DI113" s="34">
        <v>236</v>
      </c>
      <c r="DJ113" s="34">
        <v>284</v>
      </c>
      <c r="DK113" s="34">
        <v>520</v>
      </c>
      <c r="DL113" s="34">
        <v>114</v>
      </c>
      <c r="DM113" s="34">
        <v>14</v>
      </c>
      <c r="DN113" s="34">
        <v>11</v>
      </c>
      <c r="DO113" s="34">
        <v>3</v>
      </c>
      <c r="DP113" s="34">
        <v>7</v>
      </c>
      <c r="DQ113" s="34">
        <v>40724</v>
      </c>
      <c r="DR113" s="34">
        <v>1155</v>
      </c>
      <c r="DS113" s="34">
        <v>985</v>
      </c>
      <c r="DT113" s="34">
        <v>1867</v>
      </c>
      <c r="DU113" s="34">
        <v>371</v>
      </c>
      <c r="DV113" s="34">
        <v>10.8</v>
      </c>
      <c r="DW113" s="34">
        <v>2077</v>
      </c>
      <c r="DX113" s="34">
        <v>3301</v>
      </c>
      <c r="DY113" s="34">
        <v>4378</v>
      </c>
      <c r="DZ113" s="34">
        <v>300</v>
      </c>
      <c r="EA113" s="34">
        <v>59</v>
      </c>
      <c r="EB113" s="34">
        <v>79</v>
      </c>
      <c r="EC113" s="34">
        <v>25</v>
      </c>
      <c r="ED113" s="34">
        <v>31</v>
      </c>
      <c r="EE113" s="34">
        <v>433426</v>
      </c>
      <c r="EF113" s="34">
        <v>784</v>
      </c>
      <c r="EG113" s="34">
        <v>2229</v>
      </c>
      <c r="EH113" s="34">
        <v>9959</v>
      </c>
      <c r="EI113" s="34">
        <v>7952</v>
      </c>
      <c r="EJ113" s="34">
        <v>17.2</v>
      </c>
      <c r="EK113" s="34">
        <v>3027</v>
      </c>
      <c r="EL113" s="34">
        <v>17896</v>
      </c>
      <c r="EM113" s="34">
        <v>17978</v>
      </c>
      <c r="EN113" s="34">
        <v>1223</v>
      </c>
      <c r="EO113" s="34">
        <v>96</v>
      </c>
      <c r="EP113" s="34">
        <v>75</v>
      </c>
      <c r="EQ113" s="34">
        <v>35</v>
      </c>
      <c r="ER113" s="34">
        <v>30</v>
      </c>
      <c r="ES113" s="34">
        <v>59335</v>
      </c>
      <c r="ET113" s="34">
        <v>311</v>
      </c>
      <c r="EU113" s="34">
        <v>317</v>
      </c>
      <c r="EV113" s="34">
        <v>818</v>
      </c>
      <c r="EW113" s="34">
        <v>51</v>
      </c>
      <c r="EX113" s="34">
        <v>10.7</v>
      </c>
      <c r="EY113" s="34">
        <v>389</v>
      </c>
      <c r="EZ113" s="34">
        <v>1108</v>
      </c>
      <c r="FA113" s="34">
        <v>1055</v>
      </c>
      <c r="FB113" s="34">
        <v>129</v>
      </c>
      <c r="FC113" s="34">
        <v>19</v>
      </c>
      <c r="FD113" s="34">
        <v>27</v>
      </c>
      <c r="FE113" s="34">
        <v>13</v>
      </c>
      <c r="FF113" s="34">
        <v>9</v>
      </c>
      <c r="FG113" s="34">
        <v>2</v>
      </c>
      <c r="FH113" s="34"/>
      <c r="FI113" s="34"/>
      <c r="FJ113" s="34"/>
      <c r="FK113" s="34"/>
      <c r="FL113" s="34"/>
      <c r="FM113" s="34">
        <v>0</v>
      </c>
      <c r="FN113" s="34">
        <v>0</v>
      </c>
      <c r="FO113" s="34">
        <v>0</v>
      </c>
      <c r="FP113" s="34"/>
      <c r="FQ113" s="34"/>
      <c r="FR113" s="34"/>
      <c r="FS113" s="34"/>
      <c r="FT113" s="34"/>
      <c r="FU113" s="34">
        <v>84198</v>
      </c>
      <c r="FV113" s="34">
        <v>4703</v>
      </c>
      <c r="FW113" s="34">
        <v>1846</v>
      </c>
      <c r="FX113" s="34">
        <v>608</v>
      </c>
      <c r="FY113" s="34">
        <v>1031</v>
      </c>
      <c r="FZ113" s="34">
        <v>7.6</v>
      </c>
      <c r="GA113" s="34">
        <v>3850</v>
      </c>
      <c r="GB113" s="34">
        <v>4339</v>
      </c>
      <c r="GC113" s="34">
        <v>8188</v>
      </c>
      <c r="GD113" s="34">
        <v>1138</v>
      </c>
      <c r="GE113" s="34">
        <v>288</v>
      </c>
      <c r="GF113" s="34">
        <v>205</v>
      </c>
      <c r="GG113" s="34">
        <v>71</v>
      </c>
      <c r="GH113" s="34">
        <v>101</v>
      </c>
      <c r="GI113" s="34"/>
      <c r="GJ113" s="34"/>
      <c r="GK113" s="34"/>
      <c r="GL113" s="34"/>
      <c r="GM113" s="34"/>
      <c r="GN113" s="34"/>
      <c r="GO113" s="34"/>
      <c r="GP113" s="34"/>
      <c r="GQ113" s="34"/>
      <c r="GR113" s="34"/>
      <c r="GS113" s="34"/>
      <c r="GT113" s="34"/>
      <c r="GU113" s="34"/>
      <c r="GV113" s="34"/>
      <c r="GW113" s="34"/>
      <c r="GX113" s="34"/>
      <c r="GY113" s="34"/>
      <c r="GZ113" s="34"/>
      <c r="HA113" s="34"/>
      <c r="HB113" s="34"/>
      <c r="HC113" s="34"/>
      <c r="HD113" s="34"/>
      <c r="HE113" s="34"/>
      <c r="HF113" s="34"/>
      <c r="HG113" s="34"/>
      <c r="HH113" s="34"/>
      <c r="HI113" s="34"/>
      <c r="HJ113" s="34"/>
      <c r="HK113" s="34"/>
      <c r="HL113" s="34"/>
      <c r="HM113" s="34"/>
      <c r="HN113" s="34"/>
      <c r="HO113" s="34"/>
      <c r="HP113" s="34"/>
      <c r="HQ113" s="34"/>
      <c r="HR113" s="34"/>
      <c r="HS113" s="34"/>
      <c r="HT113" s="34"/>
      <c r="HU113" s="34"/>
      <c r="HV113" s="34"/>
      <c r="HW113" s="34"/>
      <c r="HX113" s="34"/>
      <c r="HY113" s="34"/>
      <c r="HZ113" s="34"/>
      <c r="IA113" s="34"/>
      <c r="IB113" s="34"/>
      <c r="IC113" s="34"/>
      <c r="ID113" s="34"/>
      <c r="IE113" s="34"/>
      <c r="IF113" s="34"/>
      <c r="IG113" s="34"/>
      <c r="IH113" s="34"/>
      <c r="II113" s="34"/>
      <c r="IJ113" s="34"/>
      <c r="IK113" s="34"/>
      <c r="IL113" s="34"/>
      <c r="IM113" s="34"/>
      <c r="IN113" s="34"/>
      <c r="IO113" s="34"/>
      <c r="IP113" s="34"/>
      <c r="IQ113" s="34"/>
      <c r="IR113" s="34"/>
      <c r="IS113" s="34"/>
      <c r="IT113" s="34"/>
      <c r="IU113" s="34"/>
      <c r="IV113" s="34"/>
      <c r="IW113" s="34"/>
      <c r="IX113" s="34"/>
      <c r="IY113" s="34"/>
      <c r="IZ113" s="34"/>
      <c r="JA113" s="34"/>
      <c r="JB113" s="34"/>
      <c r="JC113" s="34"/>
      <c r="JD113" s="34"/>
      <c r="JE113" s="34"/>
      <c r="JF113" s="34"/>
      <c r="JG113" s="34"/>
      <c r="JH113" s="34"/>
      <c r="JI113" s="34"/>
      <c r="JJ113" s="34"/>
      <c r="JK113" s="34"/>
      <c r="JL113" s="34"/>
      <c r="JM113" s="34"/>
      <c r="JN113" s="34"/>
      <c r="JO113" s="34"/>
      <c r="JP113" s="34"/>
      <c r="JQ113" s="34"/>
      <c r="JR113" s="34"/>
      <c r="JS113" s="34"/>
      <c r="JT113" s="34"/>
      <c r="JU113" s="34"/>
      <c r="JV113" s="34"/>
      <c r="JW113" s="34"/>
      <c r="JX113" s="34"/>
      <c r="JY113" s="34"/>
      <c r="JZ113" s="34"/>
      <c r="KA113" s="34"/>
      <c r="KB113" s="34"/>
      <c r="KC113" s="34"/>
      <c r="KD113" s="34"/>
      <c r="KE113" s="34"/>
      <c r="KF113" s="34"/>
      <c r="KG113" s="34"/>
      <c r="KH113" s="34"/>
      <c r="KI113" s="34"/>
      <c r="KJ113" s="34"/>
      <c r="KK113" s="34"/>
      <c r="KL113" s="34"/>
      <c r="KM113" s="34"/>
      <c r="KN113" s="34"/>
      <c r="KO113" s="34"/>
      <c r="KP113" s="34"/>
      <c r="KQ113" s="34"/>
      <c r="KR113" s="34"/>
      <c r="KS113" s="34"/>
      <c r="KT113" s="34"/>
      <c r="KU113" s="34"/>
      <c r="KV113" s="34"/>
      <c r="KW113" s="34"/>
      <c r="KX113" s="34"/>
      <c r="KY113" s="34"/>
      <c r="KZ113" s="34"/>
      <c r="LA113" s="34"/>
      <c r="LB113" s="34"/>
      <c r="LC113" s="34"/>
      <c r="LD113" s="34"/>
      <c r="LE113" s="34"/>
      <c r="LF113" s="34"/>
      <c r="LG113" s="34"/>
      <c r="LH113" s="34"/>
      <c r="LI113" s="34"/>
      <c r="LJ113" s="34"/>
      <c r="LK113" s="34"/>
      <c r="LL113" s="34"/>
      <c r="LM113" s="34"/>
      <c r="LN113" s="34"/>
      <c r="LO113" s="34"/>
      <c r="LP113" s="34"/>
      <c r="LQ113" s="34"/>
      <c r="LR113" s="34"/>
      <c r="LS113" s="34"/>
      <c r="LT113" s="34"/>
      <c r="LU113" s="34"/>
      <c r="LV113" s="34"/>
      <c r="LW113" s="34"/>
      <c r="LX113" s="34"/>
      <c r="LY113" s="34"/>
      <c r="LZ113" s="34"/>
      <c r="MA113" s="34"/>
      <c r="MB113" s="34"/>
      <c r="MC113" s="34"/>
      <c r="MD113" s="34"/>
      <c r="ME113" s="34"/>
      <c r="MF113" s="34"/>
      <c r="MG113" s="32" t="s">
        <v>510</v>
      </c>
      <c r="MH113" s="198" t="s">
        <v>2389</v>
      </c>
      <c r="MI113" s="32" t="s">
        <v>196</v>
      </c>
      <c r="MJ113" s="28" t="s">
        <v>2339</v>
      </c>
    </row>
    <row r="114" spans="1:348" ht="15" customHeight="1">
      <c r="A114" s="146" t="str">
        <f>Table1[[#This Row],[Name]]&amp;Table1[[#This Row],[1. Variable: Geographical area subject to climate change physical risk - acute and chronic events]]</f>
        <v>Groupe Crédit AgricoleRest of the World</v>
      </c>
      <c r="B114" s="58" t="s">
        <v>307</v>
      </c>
      <c r="C114" s="58" t="s">
        <v>248</v>
      </c>
      <c r="D114" s="36" t="s">
        <v>179</v>
      </c>
      <c r="E114" s="74">
        <v>44926</v>
      </c>
      <c r="F114" s="33" t="s">
        <v>193</v>
      </c>
      <c r="G114" s="33" t="s">
        <v>191</v>
      </c>
      <c r="H114" s="178" t="s">
        <v>2254</v>
      </c>
      <c r="I114" s="31">
        <v>837</v>
      </c>
      <c r="J114" s="31">
        <v>303</v>
      </c>
      <c r="K114" s="31">
        <v>0</v>
      </c>
      <c r="L114" s="31">
        <v>0</v>
      </c>
      <c r="M114" s="31">
        <v>0</v>
      </c>
      <c r="N114" s="31">
        <v>1.1000000000000001</v>
      </c>
      <c r="O114" s="31">
        <v>126</v>
      </c>
      <c r="P114" s="31">
        <v>177</v>
      </c>
      <c r="Q114" s="31">
        <v>303</v>
      </c>
      <c r="R114" s="31">
        <v>35</v>
      </c>
      <c r="S114" s="31">
        <v>16</v>
      </c>
      <c r="T114" s="31">
        <v>24</v>
      </c>
      <c r="U114" s="31">
        <v>8</v>
      </c>
      <c r="V114" s="31">
        <v>10</v>
      </c>
      <c r="W114" s="31">
        <v>7162</v>
      </c>
      <c r="X114" s="31">
        <v>989</v>
      </c>
      <c r="Y114" s="31">
        <v>230</v>
      </c>
      <c r="Z114" s="31">
        <v>24</v>
      </c>
      <c r="AA114" s="31">
        <v>0</v>
      </c>
      <c r="AB114" s="31">
        <v>2.6</v>
      </c>
      <c r="AC114" s="31">
        <v>478</v>
      </c>
      <c r="AD114" s="31">
        <v>764</v>
      </c>
      <c r="AE114" s="31">
        <v>1243</v>
      </c>
      <c r="AF114" s="31">
        <v>92</v>
      </c>
      <c r="AG114" s="31">
        <v>51</v>
      </c>
      <c r="AH114" s="31">
        <v>29</v>
      </c>
      <c r="AI114" s="31">
        <v>11</v>
      </c>
      <c r="AJ114" s="31">
        <v>16</v>
      </c>
      <c r="AK114" s="31">
        <v>20975</v>
      </c>
      <c r="AL114" s="31">
        <v>3821</v>
      </c>
      <c r="AM114" s="31">
        <v>169</v>
      </c>
      <c r="AN114" s="31">
        <v>36</v>
      </c>
      <c r="AO114" s="31">
        <v>15</v>
      </c>
      <c r="AP114" s="31">
        <v>1.4</v>
      </c>
      <c r="AQ114" s="31">
        <v>1565</v>
      </c>
      <c r="AR114" s="31">
        <v>2477</v>
      </c>
      <c r="AS114" s="31">
        <v>4042</v>
      </c>
      <c r="AT114" s="31">
        <v>282</v>
      </c>
      <c r="AU114" s="31">
        <v>105</v>
      </c>
      <c r="AV114" s="31">
        <v>61</v>
      </c>
      <c r="AW114" s="31">
        <v>16</v>
      </c>
      <c r="AX114" s="180">
        <v>37</v>
      </c>
      <c r="AY114" s="34">
        <v>10302</v>
      </c>
      <c r="AZ114" s="34">
        <v>1060</v>
      </c>
      <c r="BA114" s="34">
        <v>378</v>
      </c>
      <c r="BB114" s="34">
        <v>87</v>
      </c>
      <c r="BC114" s="34">
        <v>0</v>
      </c>
      <c r="BD114" s="34">
        <v>3.6</v>
      </c>
      <c r="BE114" s="34">
        <v>614</v>
      </c>
      <c r="BF114" s="34">
        <v>912</v>
      </c>
      <c r="BG114" s="34">
        <v>1526</v>
      </c>
      <c r="BH114" s="34">
        <v>213</v>
      </c>
      <c r="BI114" s="34">
        <v>17</v>
      </c>
      <c r="BJ114" s="34">
        <v>17</v>
      </c>
      <c r="BK114" s="34">
        <v>6</v>
      </c>
      <c r="BL114" s="34">
        <v>10</v>
      </c>
      <c r="BM114" s="34">
        <v>730</v>
      </c>
      <c r="BN114" s="34">
        <v>60</v>
      </c>
      <c r="BO114" s="34">
        <v>14</v>
      </c>
      <c r="BP114" s="34">
        <v>19</v>
      </c>
      <c r="BQ114" s="34">
        <v>0</v>
      </c>
      <c r="BR114" s="34">
        <v>4.7</v>
      </c>
      <c r="BS114" s="34">
        <v>38</v>
      </c>
      <c r="BT114" s="34">
        <v>55</v>
      </c>
      <c r="BU114" s="34">
        <v>93</v>
      </c>
      <c r="BV114" s="34">
        <v>37</v>
      </c>
      <c r="BW114" s="34">
        <v>0</v>
      </c>
      <c r="BX114" s="34">
        <v>1</v>
      </c>
      <c r="BY114" s="34">
        <v>1</v>
      </c>
      <c r="BZ114" s="34">
        <v>0</v>
      </c>
      <c r="CA114" s="34">
        <v>947</v>
      </c>
      <c r="CB114" s="34">
        <v>135</v>
      </c>
      <c r="CC114" s="34">
        <v>0</v>
      </c>
      <c r="CD114" s="34">
        <v>0</v>
      </c>
      <c r="CE114" s="34">
        <v>6</v>
      </c>
      <c r="CF114" s="34">
        <v>2.2000000000000002</v>
      </c>
      <c r="CG114" s="34">
        <v>63</v>
      </c>
      <c r="CH114" s="34">
        <v>78</v>
      </c>
      <c r="CI114" s="34">
        <v>141</v>
      </c>
      <c r="CJ114" s="34">
        <v>20</v>
      </c>
      <c r="CK114" s="34">
        <v>7</v>
      </c>
      <c r="CL114" s="34">
        <v>2</v>
      </c>
      <c r="CM114" s="34">
        <v>0</v>
      </c>
      <c r="CN114" s="34">
        <v>2</v>
      </c>
      <c r="CO114" s="34">
        <v>8008</v>
      </c>
      <c r="CP114" s="34">
        <v>1544</v>
      </c>
      <c r="CQ114" s="34">
        <v>38</v>
      </c>
      <c r="CR114" s="34">
        <v>24</v>
      </c>
      <c r="CS114" s="34">
        <v>4</v>
      </c>
      <c r="CT114" s="34">
        <v>1</v>
      </c>
      <c r="CU114" s="34">
        <v>681</v>
      </c>
      <c r="CV114" s="34">
        <v>929</v>
      </c>
      <c r="CW114" s="34">
        <v>1610</v>
      </c>
      <c r="CX114" s="34">
        <v>192</v>
      </c>
      <c r="CY114" s="34">
        <v>66</v>
      </c>
      <c r="CZ114" s="34">
        <v>45</v>
      </c>
      <c r="DA114" s="34">
        <v>3</v>
      </c>
      <c r="DB114" s="34">
        <v>38</v>
      </c>
      <c r="DC114" s="34">
        <v>13581</v>
      </c>
      <c r="DD114" s="34">
        <v>1327</v>
      </c>
      <c r="DE114" s="34">
        <v>517</v>
      </c>
      <c r="DF114" s="34">
        <v>73</v>
      </c>
      <c r="DG114" s="34">
        <v>25</v>
      </c>
      <c r="DH114" s="34">
        <v>4.3</v>
      </c>
      <c r="DI114" s="34">
        <v>806</v>
      </c>
      <c r="DJ114" s="34">
        <v>1137</v>
      </c>
      <c r="DK114" s="34">
        <v>1943</v>
      </c>
      <c r="DL114" s="34">
        <v>641</v>
      </c>
      <c r="DM114" s="34">
        <v>134</v>
      </c>
      <c r="DN114" s="34">
        <v>33</v>
      </c>
      <c r="DO114" s="34">
        <v>11</v>
      </c>
      <c r="DP114" s="34">
        <v>21</v>
      </c>
      <c r="DQ114" s="34">
        <v>2821</v>
      </c>
      <c r="DR114" s="34">
        <v>469</v>
      </c>
      <c r="DS114" s="34">
        <v>22</v>
      </c>
      <c r="DT114" s="34">
        <v>12</v>
      </c>
      <c r="DU114" s="34">
        <v>2</v>
      </c>
      <c r="DV114" s="34">
        <v>2.7</v>
      </c>
      <c r="DW114" s="34">
        <v>231</v>
      </c>
      <c r="DX114" s="34">
        <v>274</v>
      </c>
      <c r="DY114" s="34">
        <v>505</v>
      </c>
      <c r="DZ114" s="34">
        <v>12</v>
      </c>
      <c r="EA114" s="34">
        <v>0</v>
      </c>
      <c r="EB114" s="34">
        <v>2</v>
      </c>
      <c r="EC114" s="34">
        <v>1</v>
      </c>
      <c r="ED114" s="34">
        <v>0</v>
      </c>
      <c r="EE114" s="34">
        <v>4854</v>
      </c>
      <c r="EF114" s="34">
        <v>708</v>
      </c>
      <c r="EG114" s="34">
        <v>38</v>
      </c>
      <c r="EH114" s="34">
        <v>21</v>
      </c>
      <c r="EI114" s="34">
        <v>3</v>
      </c>
      <c r="EJ114" s="34">
        <v>2.1</v>
      </c>
      <c r="EK114" s="34">
        <v>348</v>
      </c>
      <c r="EL114" s="34">
        <v>422</v>
      </c>
      <c r="EM114" s="34">
        <v>770</v>
      </c>
      <c r="EN114" s="34">
        <v>110</v>
      </c>
      <c r="EO114" s="34">
        <v>7</v>
      </c>
      <c r="EP114" s="34">
        <v>3</v>
      </c>
      <c r="EQ114" s="34">
        <v>1</v>
      </c>
      <c r="ER114" s="34">
        <v>1</v>
      </c>
      <c r="ES114" s="34">
        <v>7556</v>
      </c>
      <c r="ET114" s="34">
        <v>25</v>
      </c>
      <c r="EU114" s="34">
        <v>582</v>
      </c>
      <c r="EV114" s="34">
        <v>294</v>
      </c>
      <c r="EW114" s="34">
        <v>80</v>
      </c>
      <c r="EX114" s="34">
        <v>11.3</v>
      </c>
      <c r="EY114" s="34">
        <v>449</v>
      </c>
      <c r="EZ114" s="34">
        <v>532</v>
      </c>
      <c r="FA114" s="34">
        <v>981</v>
      </c>
      <c r="FB114" s="34">
        <v>143</v>
      </c>
      <c r="FC114" s="34">
        <v>8</v>
      </c>
      <c r="FD114" s="34">
        <v>5</v>
      </c>
      <c r="FE114" s="34">
        <v>1</v>
      </c>
      <c r="FF114" s="34">
        <v>3</v>
      </c>
      <c r="FG114" s="34">
        <v>0</v>
      </c>
      <c r="FH114" s="34"/>
      <c r="FI114" s="34"/>
      <c r="FJ114" s="34"/>
      <c r="FK114" s="34"/>
      <c r="FL114" s="34"/>
      <c r="FM114" s="34">
        <v>0</v>
      </c>
      <c r="FN114" s="34">
        <v>0</v>
      </c>
      <c r="FO114" s="34">
        <v>0</v>
      </c>
      <c r="FP114" s="34"/>
      <c r="FQ114" s="34"/>
      <c r="FR114" s="34"/>
      <c r="FS114" s="34"/>
      <c r="FT114" s="34"/>
      <c r="FU114" s="34">
        <v>32188</v>
      </c>
      <c r="FV114" s="34">
        <v>5305</v>
      </c>
      <c r="FW114" s="34">
        <v>216</v>
      </c>
      <c r="FX114" s="34">
        <v>55</v>
      </c>
      <c r="FY114" s="34">
        <v>312</v>
      </c>
      <c r="FZ114" s="34">
        <v>2.9</v>
      </c>
      <c r="GA114" s="34">
        <v>2449</v>
      </c>
      <c r="GB114" s="34">
        <v>3439</v>
      </c>
      <c r="GC114" s="34">
        <v>5887</v>
      </c>
      <c r="GD114" s="34">
        <v>431</v>
      </c>
      <c r="GE114" s="34">
        <v>208</v>
      </c>
      <c r="GF114" s="34">
        <v>195</v>
      </c>
      <c r="GG114" s="34">
        <v>14</v>
      </c>
      <c r="GH114" s="34">
        <v>172</v>
      </c>
      <c r="GI114" s="34"/>
      <c r="GJ114" s="34"/>
      <c r="GK114" s="34"/>
      <c r="GL114" s="34"/>
      <c r="GM114" s="34"/>
      <c r="GN114" s="34"/>
      <c r="GO114" s="34"/>
      <c r="GP114" s="34"/>
      <c r="GQ114" s="34"/>
      <c r="GR114" s="34"/>
      <c r="GS114" s="34"/>
      <c r="GT114" s="34"/>
      <c r="GU114" s="34"/>
      <c r="GV114" s="34"/>
      <c r="GW114" s="34"/>
      <c r="GX114" s="34"/>
      <c r="GY114" s="34"/>
      <c r="GZ114" s="34"/>
      <c r="HA114" s="34"/>
      <c r="HB114" s="34"/>
      <c r="HC114" s="34"/>
      <c r="HD114" s="34"/>
      <c r="HE114" s="34"/>
      <c r="HF114" s="34"/>
      <c r="HG114" s="34"/>
      <c r="HH114" s="34"/>
      <c r="HI114" s="34"/>
      <c r="HJ114" s="34"/>
      <c r="HK114" s="34"/>
      <c r="HL114" s="34"/>
      <c r="HM114" s="34"/>
      <c r="HN114" s="34"/>
      <c r="HO114" s="34"/>
      <c r="HP114" s="34"/>
      <c r="HQ114" s="34"/>
      <c r="HR114" s="34"/>
      <c r="HS114" s="34"/>
      <c r="HT114" s="34"/>
      <c r="HU114" s="34"/>
      <c r="HV114" s="34"/>
      <c r="HW114" s="34"/>
      <c r="HX114" s="34"/>
      <c r="HY114" s="34"/>
      <c r="HZ114" s="34"/>
      <c r="IA114" s="34"/>
      <c r="IB114" s="34"/>
      <c r="IC114" s="34"/>
      <c r="ID114" s="34"/>
      <c r="IE114" s="34"/>
      <c r="IF114" s="34"/>
      <c r="IG114" s="34"/>
      <c r="IH114" s="34"/>
      <c r="II114" s="34"/>
      <c r="IJ114" s="34"/>
      <c r="IK114" s="34"/>
      <c r="IL114" s="34"/>
      <c r="IM114" s="34"/>
      <c r="IN114" s="34"/>
      <c r="IO114" s="34"/>
      <c r="IP114" s="34"/>
      <c r="IQ114" s="34"/>
      <c r="IR114" s="34"/>
      <c r="IS114" s="34"/>
      <c r="IT114" s="34"/>
      <c r="IU114" s="34"/>
      <c r="IV114" s="34"/>
      <c r="IW114" s="34"/>
      <c r="IX114" s="34"/>
      <c r="IY114" s="34"/>
      <c r="IZ114" s="34"/>
      <c r="JA114" s="34"/>
      <c r="JB114" s="34"/>
      <c r="JC114" s="34"/>
      <c r="JD114" s="34"/>
      <c r="JE114" s="34"/>
      <c r="JF114" s="34"/>
      <c r="JG114" s="34"/>
      <c r="JH114" s="34"/>
      <c r="JI114" s="34"/>
      <c r="JJ114" s="34"/>
      <c r="JK114" s="34"/>
      <c r="JL114" s="34"/>
      <c r="JM114" s="34"/>
      <c r="JN114" s="34"/>
      <c r="JO114" s="34"/>
      <c r="JP114" s="34"/>
      <c r="JQ114" s="34"/>
      <c r="JR114" s="34"/>
      <c r="JS114" s="34"/>
      <c r="JT114" s="34"/>
      <c r="JU114" s="34"/>
      <c r="JV114" s="34"/>
      <c r="JW114" s="34"/>
      <c r="JX114" s="34"/>
      <c r="JY114" s="34"/>
      <c r="JZ114" s="34"/>
      <c r="KA114" s="34"/>
      <c r="KB114" s="34"/>
      <c r="KC114" s="34"/>
      <c r="KD114" s="34"/>
      <c r="KE114" s="34"/>
      <c r="KF114" s="34"/>
      <c r="KG114" s="34"/>
      <c r="KH114" s="34"/>
      <c r="KI114" s="34"/>
      <c r="KJ114" s="34"/>
      <c r="KK114" s="34"/>
      <c r="KL114" s="34"/>
      <c r="KM114" s="34"/>
      <c r="KN114" s="34"/>
      <c r="KO114" s="34"/>
      <c r="KP114" s="34"/>
      <c r="KQ114" s="34"/>
      <c r="KR114" s="34"/>
      <c r="KS114" s="34"/>
      <c r="KT114" s="34"/>
      <c r="KU114" s="34"/>
      <c r="KV114" s="34"/>
      <c r="KW114" s="34"/>
      <c r="KX114" s="34"/>
      <c r="KY114" s="34"/>
      <c r="KZ114" s="34"/>
      <c r="LA114" s="34"/>
      <c r="LB114" s="34"/>
      <c r="LC114" s="34"/>
      <c r="LD114" s="34"/>
      <c r="LE114" s="34"/>
      <c r="LF114" s="34"/>
      <c r="LG114" s="34"/>
      <c r="LH114" s="34"/>
      <c r="LI114" s="34"/>
      <c r="LJ114" s="34"/>
      <c r="LK114" s="34"/>
      <c r="LL114" s="34"/>
      <c r="LM114" s="34"/>
      <c r="LN114" s="34"/>
      <c r="LO114" s="34"/>
      <c r="LP114" s="34"/>
      <c r="LQ114" s="34"/>
      <c r="LR114" s="34"/>
      <c r="LS114" s="34"/>
      <c r="LT114" s="34"/>
      <c r="LU114" s="34"/>
      <c r="LV114" s="34"/>
      <c r="LW114" s="34"/>
      <c r="LX114" s="34"/>
      <c r="LY114" s="34"/>
      <c r="LZ114" s="34"/>
      <c r="MA114" s="34"/>
      <c r="MB114" s="34"/>
      <c r="MC114" s="34"/>
      <c r="MD114" s="34"/>
      <c r="ME114" s="34"/>
      <c r="MF114" s="34"/>
      <c r="MG114" s="32" t="s">
        <v>510</v>
      </c>
      <c r="MH114" s="198" t="s">
        <v>2389</v>
      </c>
      <c r="MI114" s="32" t="s">
        <v>196</v>
      </c>
      <c r="MJ114" s="28" t="s">
        <v>2339</v>
      </c>
    </row>
    <row r="115" spans="1:348" ht="14.5" customHeight="1">
      <c r="A115" s="146" t="str">
        <f>Table1[[#This Row],[Name]]&amp;Table1[[#This Row],[1. Variable: Geographical area subject to climate change physical risk - acute and chronic events]]</f>
        <v>Groupe Crédit AgricoleEU</v>
      </c>
      <c r="B115" s="53" t="s">
        <v>307</v>
      </c>
      <c r="C115" s="33" t="s">
        <v>248</v>
      </c>
      <c r="D115" s="36" t="s">
        <v>179</v>
      </c>
      <c r="E115" s="74">
        <v>44926</v>
      </c>
      <c r="F115" s="33" t="s">
        <v>193</v>
      </c>
      <c r="G115" s="33" t="s">
        <v>191</v>
      </c>
      <c r="H115" s="178" t="s">
        <v>2251</v>
      </c>
      <c r="I115" s="31">
        <v>2236</v>
      </c>
      <c r="J115" s="31">
        <v>385</v>
      </c>
      <c r="K115" s="31">
        <v>97</v>
      </c>
      <c r="L115" s="31">
        <v>91</v>
      </c>
      <c r="M115" s="31">
        <v>4</v>
      </c>
      <c r="N115" s="31">
        <v>5.0999999999999996</v>
      </c>
      <c r="O115" s="31">
        <v>271</v>
      </c>
      <c r="P115" s="31">
        <v>305</v>
      </c>
      <c r="Q115" s="31">
        <v>576</v>
      </c>
      <c r="R115" s="31">
        <v>30</v>
      </c>
      <c r="S115" s="31">
        <v>21</v>
      </c>
      <c r="T115" s="31">
        <v>18</v>
      </c>
      <c r="U115" s="31">
        <v>2</v>
      </c>
      <c r="V115" s="31">
        <v>13</v>
      </c>
      <c r="W115" s="31">
        <v>1259</v>
      </c>
      <c r="X115" s="31">
        <v>163</v>
      </c>
      <c r="Y115" s="31">
        <v>5</v>
      </c>
      <c r="Z115" s="31">
        <v>0</v>
      </c>
      <c r="AA115" s="31">
        <v>0</v>
      </c>
      <c r="AB115" s="31">
        <v>1.1000000000000001</v>
      </c>
      <c r="AC115" s="31">
        <v>75</v>
      </c>
      <c r="AD115" s="31">
        <v>93</v>
      </c>
      <c r="AE115" s="31">
        <v>168</v>
      </c>
      <c r="AF115" s="31">
        <v>14</v>
      </c>
      <c r="AG115" s="31">
        <v>2</v>
      </c>
      <c r="AH115" s="31">
        <v>1</v>
      </c>
      <c r="AI115" s="31">
        <v>0</v>
      </c>
      <c r="AJ115" s="31">
        <v>1</v>
      </c>
      <c r="AK115" s="31">
        <v>26677</v>
      </c>
      <c r="AL115" s="31">
        <v>3301</v>
      </c>
      <c r="AM115" s="31">
        <v>274</v>
      </c>
      <c r="AN115" s="31">
        <v>9</v>
      </c>
      <c r="AO115" s="31">
        <v>4</v>
      </c>
      <c r="AP115" s="31">
        <v>2.1</v>
      </c>
      <c r="AQ115" s="31">
        <v>1589</v>
      </c>
      <c r="AR115" s="31">
        <v>1999</v>
      </c>
      <c r="AS115" s="31">
        <v>3588</v>
      </c>
      <c r="AT115" s="31">
        <v>149</v>
      </c>
      <c r="AU115" s="31">
        <v>53</v>
      </c>
      <c r="AV115" s="31">
        <v>43</v>
      </c>
      <c r="AW115" s="31">
        <v>5</v>
      </c>
      <c r="AX115" s="180">
        <v>33</v>
      </c>
      <c r="AY115" s="34">
        <v>6592</v>
      </c>
      <c r="AZ115" s="34">
        <v>835</v>
      </c>
      <c r="BA115" s="34">
        <v>121</v>
      </c>
      <c r="BB115" s="34">
        <v>42</v>
      </c>
      <c r="BC115" s="34">
        <v>1</v>
      </c>
      <c r="BD115" s="34">
        <v>2.2000000000000002</v>
      </c>
      <c r="BE115" s="34">
        <v>446</v>
      </c>
      <c r="BF115" s="34">
        <v>553</v>
      </c>
      <c r="BG115" s="34">
        <v>999</v>
      </c>
      <c r="BH115" s="34">
        <v>41</v>
      </c>
      <c r="BI115" s="34">
        <v>1</v>
      </c>
      <c r="BJ115" s="34">
        <v>1</v>
      </c>
      <c r="BK115" s="34">
        <v>0</v>
      </c>
      <c r="BL115" s="34">
        <v>0</v>
      </c>
      <c r="BM115" s="34">
        <v>315</v>
      </c>
      <c r="BN115" s="34">
        <v>37</v>
      </c>
      <c r="BO115" s="34">
        <v>5</v>
      </c>
      <c r="BP115" s="34">
        <v>2</v>
      </c>
      <c r="BQ115" s="34">
        <v>0</v>
      </c>
      <c r="BR115" s="34">
        <v>3.3</v>
      </c>
      <c r="BS115" s="34">
        <v>20</v>
      </c>
      <c r="BT115" s="34">
        <v>24</v>
      </c>
      <c r="BU115" s="34">
        <v>44</v>
      </c>
      <c r="BV115" s="34">
        <v>1</v>
      </c>
      <c r="BW115" s="34">
        <v>1</v>
      </c>
      <c r="BX115" s="34">
        <v>1</v>
      </c>
      <c r="BY115" s="34">
        <v>0</v>
      </c>
      <c r="BZ115" s="34">
        <v>0</v>
      </c>
      <c r="CA115" s="34">
        <v>1796</v>
      </c>
      <c r="CB115" s="34">
        <v>256</v>
      </c>
      <c r="CC115" s="34">
        <v>49</v>
      </c>
      <c r="CD115" s="34">
        <v>20</v>
      </c>
      <c r="CE115" s="34">
        <v>6</v>
      </c>
      <c r="CF115" s="34">
        <v>4.2</v>
      </c>
      <c r="CG115" s="34">
        <v>153</v>
      </c>
      <c r="CH115" s="34">
        <v>178</v>
      </c>
      <c r="CI115" s="34">
        <v>332</v>
      </c>
      <c r="CJ115" s="34">
        <v>48</v>
      </c>
      <c r="CK115" s="34">
        <v>58</v>
      </c>
      <c r="CL115" s="34">
        <v>42</v>
      </c>
      <c r="CM115" s="34">
        <v>2</v>
      </c>
      <c r="CN115" s="34">
        <v>39</v>
      </c>
      <c r="CO115" s="34">
        <v>9600</v>
      </c>
      <c r="CP115" s="34">
        <v>1481</v>
      </c>
      <c r="CQ115" s="34">
        <v>85</v>
      </c>
      <c r="CR115" s="34">
        <v>15</v>
      </c>
      <c r="CS115" s="34">
        <v>16</v>
      </c>
      <c r="CT115" s="34">
        <v>2.1</v>
      </c>
      <c r="CU115" s="34">
        <v>717</v>
      </c>
      <c r="CV115" s="34">
        <v>881</v>
      </c>
      <c r="CW115" s="34">
        <v>1598</v>
      </c>
      <c r="CX115" s="34">
        <v>80</v>
      </c>
      <c r="CY115" s="34">
        <v>46</v>
      </c>
      <c r="CZ115" s="34">
        <v>41</v>
      </c>
      <c r="DA115" s="34">
        <v>2</v>
      </c>
      <c r="DB115" s="34">
        <v>34</v>
      </c>
      <c r="DC115" s="34">
        <v>5489</v>
      </c>
      <c r="DD115" s="34">
        <v>515</v>
      </c>
      <c r="DE115" s="34">
        <v>120</v>
      </c>
      <c r="DF115" s="34">
        <v>25</v>
      </c>
      <c r="DG115" s="34">
        <v>9</v>
      </c>
      <c r="DH115" s="34">
        <v>3.8</v>
      </c>
      <c r="DI115" s="34">
        <v>287</v>
      </c>
      <c r="DJ115" s="34">
        <v>381</v>
      </c>
      <c r="DK115" s="34">
        <v>668</v>
      </c>
      <c r="DL115" s="34">
        <v>138</v>
      </c>
      <c r="DM115" s="34">
        <v>20</v>
      </c>
      <c r="DN115" s="34">
        <v>12</v>
      </c>
      <c r="DO115" s="34">
        <v>3</v>
      </c>
      <c r="DP115" s="34">
        <v>8</v>
      </c>
      <c r="DQ115" s="34">
        <v>2673</v>
      </c>
      <c r="DR115" s="34">
        <v>320</v>
      </c>
      <c r="DS115" s="34">
        <v>99</v>
      </c>
      <c r="DT115" s="34">
        <v>61</v>
      </c>
      <c r="DU115" s="34">
        <v>5</v>
      </c>
      <c r="DV115" s="34">
        <v>4.8</v>
      </c>
      <c r="DW115" s="34">
        <v>224</v>
      </c>
      <c r="DX115" s="34">
        <v>261</v>
      </c>
      <c r="DY115" s="34">
        <v>485</v>
      </c>
      <c r="DZ115" s="34">
        <v>27</v>
      </c>
      <c r="EA115" s="34">
        <v>94</v>
      </c>
      <c r="EB115" s="34">
        <v>52</v>
      </c>
      <c r="EC115" s="34">
        <v>2</v>
      </c>
      <c r="ED115" s="34">
        <v>49</v>
      </c>
      <c r="EE115" s="34">
        <v>30246</v>
      </c>
      <c r="EF115" s="34">
        <v>71</v>
      </c>
      <c r="EG115" s="34">
        <v>271</v>
      </c>
      <c r="EH115" s="34">
        <v>1060</v>
      </c>
      <c r="EI115" s="34">
        <v>896</v>
      </c>
      <c r="EJ115" s="34">
        <v>17.5</v>
      </c>
      <c r="EK115" s="34">
        <v>107</v>
      </c>
      <c r="EL115" s="34">
        <v>2191</v>
      </c>
      <c r="EM115" s="34">
        <v>2298</v>
      </c>
      <c r="EN115" s="34">
        <v>156</v>
      </c>
      <c r="EO115" s="34">
        <v>31</v>
      </c>
      <c r="EP115" s="34">
        <v>28</v>
      </c>
      <c r="EQ115" s="34">
        <v>9</v>
      </c>
      <c r="ER115" s="34">
        <v>11</v>
      </c>
      <c r="ES115" s="34">
        <v>6182</v>
      </c>
      <c r="ET115" s="34">
        <v>202</v>
      </c>
      <c r="EU115" s="34">
        <v>234</v>
      </c>
      <c r="EV115" s="34">
        <v>140</v>
      </c>
      <c r="EW115" s="34">
        <v>19</v>
      </c>
      <c r="EX115" s="34">
        <v>7.4</v>
      </c>
      <c r="EY115" s="34">
        <v>66</v>
      </c>
      <c r="EZ115" s="34">
        <v>530</v>
      </c>
      <c r="FA115" s="34">
        <v>596</v>
      </c>
      <c r="FB115" s="34">
        <v>54</v>
      </c>
      <c r="FC115" s="34">
        <v>59</v>
      </c>
      <c r="FD115" s="34">
        <v>32</v>
      </c>
      <c r="FE115" s="34">
        <v>2</v>
      </c>
      <c r="FF115" s="34">
        <v>29</v>
      </c>
      <c r="FG115" s="34">
        <v>0</v>
      </c>
      <c r="FH115" s="34"/>
      <c r="FI115" s="34"/>
      <c r="FJ115" s="34"/>
      <c r="FK115" s="34"/>
      <c r="FL115" s="34"/>
      <c r="FM115" s="34">
        <v>0</v>
      </c>
      <c r="FN115" s="34">
        <v>0</v>
      </c>
      <c r="FO115" s="34">
        <v>0</v>
      </c>
      <c r="FP115" s="34"/>
      <c r="FQ115" s="34"/>
      <c r="FR115" s="34"/>
      <c r="FS115" s="34"/>
      <c r="FT115" s="34"/>
      <c r="FU115" s="34">
        <v>40052</v>
      </c>
      <c r="FV115" s="34">
        <v>4938</v>
      </c>
      <c r="FW115" s="34">
        <v>667</v>
      </c>
      <c r="FX115" s="34">
        <v>217</v>
      </c>
      <c r="FY115" s="34">
        <v>222</v>
      </c>
      <c r="FZ115" s="34">
        <v>3.5</v>
      </c>
      <c r="GA115" s="34">
        <v>2741</v>
      </c>
      <c r="GB115" s="34">
        <v>3302</v>
      </c>
      <c r="GC115" s="34">
        <v>6043</v>
      </c>
      <c r="GD115" s="34">
        <v>365</v>
      </c>
      <c r="GE115" s="34">
        <v>87</v>
      </c>
      <c r="GF115" s="34">
        <v>76</v>
      </c>
      <c r="GG115" s="34">
        <v>18</v>
      </c>
      <c r="GH115" s="34">
        <v>50</v>
      </c>
      <c r="GI115" s="34"/>
      <c r="GJ115" s="34"/>
      <c r="GK115" s="34"/>
      <c r="GL115" s="34"/>
      <c r="GM115" s="34"/>
      <c r="GN115" s="34"/>
      <c r="GO115" s="34"/>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34"/>
      <c r="HU115" s="34"/>
      <c r="HV115" s="34"/>
      <c r="HW115" s="34"/>
      <c r="HX115" s="34"/>
      <c r="HY115" s="34"/>
      <c r="HZ115" s="34"/>
      <c r="IA115" s="34"/>
      <c r="IB115" s="34"/>
      <c r="IC115" s="34"/>
      <c r="ID115" s="34"/>
      <c r="IE115" s="34"/>
      <c r="IF115" s="34"/>
      <c r="IG115" s="34"/>
      <c r="IH115" s="34"/>
      <c r="II115" s="34"/>
      <c r="IJ115" s="34"/>
      <c r="IK115" s="34"/>
      <c r="IL115" s="34"/>
      <c r="IM115" s="34"/>
      <c r="IN115" s="34"/>
      <c r="IO115" s="34"/>
      <c r="IP115" s="34"/>
      <c r="IQ115" s="34"/>
      <c r="IR115" s="34"/>
      <c r="IS115" s="34"/>
      <c r="IT115" s="34"/>
      <c r="IU115" s="34"/>
      <c r="IV115" s="34"/>
      <c r="IW115" s="34"/>
      <c r="IX115" s="34"/>
      <c r="IY115" s="34"/>
      <c r="IZ115" s="34"/>
      <c r="JA115" s="34"/>
      <c r="JB115" s="34"/>
      <c r="JC115" s="34"/>
      <c r="JD115" s="34"/>
      <c r="JE115" s="34"/>
      <c r="JF115" s="34"/>
      <c r="JG115" s="34"/>
      <c r="JH115" s="34"/>
      <c r="JI115" s="34"/>
      <c r="JJ115" s="34"/>
      <c r="JK115" s="34"/>
      <c r="JL115" s="34"/>
      <c r="JM115" s="34"/>
      <c r="JN115" s="34"/>
      <c r="JO115" s="34"/>
      <c r="JP115" s="34"/>
      <c r="JQ115" s="34"/>
      <c r="JR115" s="34"/>
      <c r="JS115" s="34"/>
      <c r="JT115" s="34"/>
      <c r="JU115" s="34"/>
      <c r="JV115" s="34"/>
      <c r="JW115" s="34"/>
      <c r="JX115" s="34"/>
      <c r="JY115" s="34"/>
      <c r="JZ115" s="34"/>
      <c r="KA115" s="34"/>
      <c r="KB115" s="34"/>
      <c r="KC115" s="34"/>
      <c r="KD115" s="34"/>
      <c r="KE115" s="34"/>
      <c r="KF115" s="34"/>
      <c r="KG115" s="34"/>
      <c r="KH115" s="34"/>
      <c r="KI115" s="34"/>
      <c r="KJ115" s="34"/>
      <c r="KK115" s="34"/>
      <c r="KL115" s="34"/>
      <c r="KM115" s="34"/>
      <c r="KN115" s="34"/>
      <c r="KO115" s="34"/>
      <c r="KP115" s="34"/>
      <c r="KQ115" s="34"/>
      <c r="KR115" s="34"/>
      <c r="KS115" s="34"/>
      <c r="KT115" s="34"/>
      <c r="KU115" s="34"/>
      <c r="KV115" s="34"/>
      <c r="KW115" s="34"/>
      <c r="KX115" s="34"/>
      <c r="KY115" s="34"/>
      <c r="KZ115" s="34"/>
      <c r="LA115" s="34"/>
      <c r="LB115" s="34"/>
      <c r="LC115" s="34"/>
      <c r="LD115" s="34"/>
      <c r="LE115" s="34"/>
      <c r="LF115" s="34"/>
      <c r="LG115" s="34"/>
      <c r="LH115" s="34"/>
      <c r="LI115" s="34"/>
      <c r="LJ115" s="34"/>
      <c r="LK115" s="34"/>
      <c r="LL115" s="34"/>
      <c r="LM115" s="34"/>
      <c r="LN115" s="34"/>
      <c r="LO115" s="34"/>
      <c r="LP115" s="34"/>
      <c r="LQ115" s="34"/>
      <c r="LR115" s="34"/>
      <c r="LS115" s="34"/>
      <c r="LT115" s="34"/>
      <c r="LU115" s="34"/>
      <c r="LV115" s="34"/>
      <c r="LW115" s="34"/>
      <c r="LX115" s="34"/>
      <c r="LY115" s="34"/>
      <c r="LZ115" s="34"/>
      <c r="MA115" s="34"/>
      <c r="MB115" s="34"/>
      <c r="MC115" s="34"/>
      <c r="MD115" s="34"/>
      <c r="ME115" s="34"/>
      <c r="MF115" s="34"/>
      <c r="MG115" s="32" t="s">
        <v>510</v>
      </c>
      <c r="MH115" s="198" t="s">
        <v>2389</v>
      </c>
      <c r="MI115" s="32" t="s">
        <v>196</v>
      </c>
      <c r="MJ115" s="28" t="s">
        <v>2339</v>
      </c>
    </row>
    <row r="116" spans="1:348" ht="14.5" customHeight="1">
      <c r="A116" s="146" t="str">
        <f>Table1[[#This Row],[Name]]&amp;Table1[[#This Row],[1. Variable: Geographical area subject to climate change physical risk - acute and chronic events]]</f>
        <v>Hamburg Commercial Bank AGTotal</v>
      </c>
      <c r="B116" s="53" t="s">
        <v>137</v>
      </c>
      <c r="C116" s="33" t="s">
        <v>161</v>
      </c>
      <c r="D116" s="36" t="s">
        <v>162</v>
      </c>
      <c r="E116" s="74">
        <v>44926</v>
      </c>
      <c r="F116" s="33" t="s">
        <v>193</v>
      </c>
      <c r="G116" s="33" t="s">
        <v>191</v>
      </c>
      <c r="H116" s="178" t="s">
        <v>360</v>
      </c>
      <c r="I116" s="31">
        <v>0</v>
      </c>
      <c r="J116" s="31">
        <v>0</v>
      </c>
      <c r="K116" s="31"/>
      <c r="L116" s="31"/>
      <c r="M116" s="31"/>
      <c r="N116" s="31">
        <v>1</v>
      </c>
      <c r="O116" s="31"/>
      <c r="P116" s="31">
        <v>0</v>
      </c>
      <c r="Q116" s="31"/>
      <c r="R116" s="31"/>
      <c r="S116" s="31"/>
      <c r="T116" s="31">
        <v>0</v>
      </c>
      <c r="U116" s="31"/>
      <c r="V116" s="31"/>
      <c r="W116" s="31"/>
      <c r="X116" s="31"/>
      <c r="Y116" s="31"/>
      <c r="Z116" s="31"/>
      <c r="AA116" s="31"/>
      <c r="AB116" s="31"/>
      <c r="AC116" s="31"/>
      <c r="AD116" s="31"/>
      <c r="AE116" s="31"/>
      <c r="AF116" s="31"/>
      <c r="AG116" s="31"/>
      <c r="AH116" s="31"/>
      <c r="AI116" s="31"/>
      <c r="AJ116" s="31"/>
      <c r="AK116" s="31">
        <v>264</v>
      </c>
      <c r="AL116" s="31"/>
      <c r="AM116" s="31"/>
      <c r="AN116" s="31"/>
      <c r="AO116" s="31"/>
      <c r="AP116" s="31"/>
      <c r="AQ116" s="31"/>
      <c r="AR116" s="31"/>
      <c r="AS116" s="31"/>
      <c r="AT116" s="31"/>
      <c r="AU116" s="31"/>
      <c r="AV116" s="31"/>
      <c r="AW116" s="31"/>
      <c r="AX116" s="181"/>
      <c r="AY116" s="34">
        <v>2066</v>
      </c>
      <c r="AZ116" s="34"/>
      <c r="BA116" s="34">
        <v>5</v>
      </c>
      <c r="BB116" s="34"/>
      <c r="BC116" s="34"/>
      <c r="BD116" s="34">
        <v>9.5</v>
      </c>
      <c r="BE116" s="34"/>
      <c r="BF116" s="34">
        <v>5</v>
      </c>
      <c r="BG116" s="34"/>
      <c r="BH116" s="34"/>
      <c r="BI116" s="34"/>
      <c r="BJ116" s="34">
        <v>0</v>
      </c>
      <c r="BK116" s="34"/>
      <c r="BL116" s="34"/>
      <c r="BM116" s="34">
        <v>28</v>
      </c>
      <c r="BN116" s="34"/>
      <c r="BO116" s="34"/>
      <c r="BP116" s="34"/>
      <c r="BQ116" s="34"/>
      <c r="BR116" s="34"/>
      <c r="BS116" s="34"/>
      <c r="BT116" s="34"/>
      <c r="BU116" s="34"/>
      <c r="BV116" s="34"/>
      <c r="BW116" s="34"/>
      <c r="BX116" s="34"/>
      <c r="BY116" s="34"/>
      <c r="BZ116" s="34"/>
      <c r="CA116" s="34">
        <v>795</v>
      </c>
      <c r="CB116" s="34"/>
      <c r="CC116" s="34"/>
      <c r="CD116" s="34"/>
      <c r="CE116" s="34"/>
      <c r="CF116" s="34"/>
      <c r="CG116" s="34"/>
      <c r="CH116" s="34"/>
      <c r="CI116" s="34"/>
      <c r="CJ116" s="34"/>
      <c r="CK116" s="34"/>
      <c r="CL116" s="34">
        <v>0</v>
      </c>
      <c r="CM116" s="34"/>
      <c r="CN116" s="34"/>
      <c r="CO116" s="34">
        <v>300</v>
      </c>
      <c r="CP116" s="34">
        <v>10</v>
      </c>
      <c r="CQ116" s="34"/>
      <c r="CR116" s="34"/>
      <c r="CS116" s="34"/>
      <c r="CT116" s="34">
        <v>0.03</v>
      </c>
      <c r="CU116" s="34"/>
      <c r="CV116" s="34">
        <v>10</v>
      </c>
      <c r="CW116" s="34"/>
      <c r="CX116" s="34"/>
      <c r="CY116" s="34"/>
      <c r="CZ116" s="34"/>
      <c r="DA116" s="34"/>
      <c r="DB116" s="34"/>
      <c r="DC116" s="34">
        <v>3776</v>
      </c>
      <c r="DD116" s="34"/>
      <c r="DE116" s="34"/>
      <c r="DF116" s="34"/>
      <c r="DG116" s="34"/>
      <c r="DH116" s="34"/>
      <c r="DI116" s="34"/>
      <c r="DJ116" s="34"/>
      <c r="DK116" s="34"/>
      <c r="DL116" s="34"/>
      <c r="DM116" s="34"/>
      <c r="DN116" s="34"/>
      <c r="DO116" s="34"/>
      <c r="DP116" s="34"/>
      <c r="DQ116" s="34">
        <v>6282</v>
      </c>
      <c r="DR116" s="34"/>
      <c r="DS116" s="34"/>
      <c r="DT116" s="34"/>
      <c r="DU116" s="34"/>
      <c r="DV116" s="34"/>
      <c r="DW116" s="34"/>
      <c r="DX116" s="34"/>
      <c r="DY116" s="34"/>
      <c r="DZ116" s="34"/>
      <c r="EA116" s="34"/>
      <c r="EB116" s="34"/>
      <c r="EC116" s="34"/>
      <c r="ED116" s="34"/>
      <c r="EE116" s="34">
        <v>1324</v>
      </c>
      <c r="EF116" s="34"/>
      <c r="EG116" s="34"/>
      <c r="EH116" s="34"/>
      <c r="EI116" s="34"/>
      <c r="EJ116" s="34"/>
      <c r="EK116" s="34"/>
      <c r="EL116" s="34"/>
      <c r="EM116" s="34"/>
      <c r="EN116" s="34"/>
      <c r="EO116" s="34"/>
      <c r="EP116" s="34"/>
      <c r="EQ116" s="34"/>
      <c r="ER116" s="34"/>
      <c r="ES116" s="34">
        <v>6934</v>
      </c>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v>7342</v>
      </c>
      <c r="FV116" s="34">
        <v>69</v>
      </c>
      <c r="FW116" s="34"/>
      <c r="FX116" s="34"/>
      <c r="FY116" s="34"/>
      <c r="FZ116" s="34">
        <v>3.88</v>
      </c>
      <c r="GA116" s="34"/>
      <c r="GB116" s="34">
        <v>69</v>
      </c>
      <c r="GC116" s="34"/>
      <c r="GD116" s="34"/>
      <c r="GE116" s="34"/>
      <c r="GF116" s="34">
        <v>0</v>
      </c>
      <c r="GG116" s="34"/>
      <c r="GH116" s="34"/>
      <c r="GI116" s="34"/>
      <c r="GJ116" s="34"/>
      <c r="GK116" s="34"/>
      <c r="GL116" s="34"/>
      <c r="GM116" s="34"/>
      <c r="GN116" s="34"/>
      <c r="GO116" s="34"/>
      <c r="GP116" s="34"/>
      <c r="GQ116" s="34"/>
      <c r="GR116" s="34"/>
      <c r="GS116" s="34"/>
      <c r="GT116" s="34"/>
      <c r="GU116" s="34"/>
      <c r="GV116" s="34"/>
      <c r="GW116" s="34"/>
      <c r="GX116" s="34"/>
      <c r="GY116" s="34"/>
      <c r="GZ116" s="34"/>
      <c r="HA116" s="34"/>
      <c r="HB116" s="34"/>
      <c r="HC116" s="34"/>
      <c r="HD116" s="34"/>
      <c r="HE116" s="34"/>
      <c r="HF116" s="34"/>
      <c r="HG116" s="34"/>
      <c r="HH116" s="34"/>
      <c r="HI116" s="34"/>
      <c r="HJ116" s="34"/>
      <c r="HK116" s="34"/>
      <c r="HL116" s="34"/>
      <c r="HM116" s="34"/>
      <c r="HN116" s="34"/>
      <c r="HO116" s="34"/>
      <c r="HP116" s="34"/>
      <c r="HQ116" s="34"/>
      <c r="HR116" s="34"/>
      <c r="HS116" s="34"/>
      <c r="HT116" s="34"/>
      <c r="HU116" s="34"/>
      <c r="HV116" s="34"/>
      <c r="HW116" s="34"/>
      <c r="HX116" s="34"/>
      <c r="HY116" s="34"/>
      <c r="HZ116" s="34"/>
      <c r="IA116" s="34"/>
      <c r="IB116" s="34"/>
      <c r="IC116" s="34"/>
      <c r="ID116" s="34"/>
      <c r="IE116" s="34"/>
      <c r="IF116" s="34"/>
      <c r="IG116" s="34"/>
      <c r="IH116" s="34"/>
      <c r="II116" s="34"/>
      <c r="IJ116" s="34"/>
      <c r="IK116" s="34"/>
      <c r="IL116" s="34"/>
      <c r="IM116" s="34"/>
      <c r="IN116" s="34"/>
      <c r="IO116" s="34"/>
      <c r="IP116" s="34"/>
      <c r="IQ116" s="34"/>
      <c r="IR116" s="34"/>
      <c r="IS116" s="34"/>
      <c r="IT116" s="34"/>
      <c r="IU116" s="34"/>
      <c r="IV116" s="34"/>
      <c r="IW116" s="34"/>
      <c r="IX116" s="34"/>
      <c r="IY116" s="34"/>
      <c r="IZ116" s="34"/>
      <c r="JA116" s="34"/>
      <c r="JB116" s="34"/>
      <c r="JC116" s="34"/>
      <c r="JD116" s="34"/>
      <c r="JE116" s="34"/>
      <c r="JF116" s="34"/>
      <c r="JG116" s="34"/>
      <c r="JH116" s="34"/>
      <c r="JI116" s="34"/>
      <c r="JJ116" s="34"/>
      <c r="JK116" s="34"/>
      <c r="JL116" s="34"/>
      <c r="JM116" s="34"/>
      <c r="JN116" s="34"/>
      <c r="JO116" s="34"/>
      <c r="JP116" s="34"/>
      <c r="JQ116" s="34"/>
      <c r="JR116" s="34"/>
      <c r="JS116" s="34"/>
      <c r="JT116" s="34"/>
      <c r="JU116" s="34"/>
      <c r="JV116" s="34"/>
      <c r="JW116" s="34"/>
      <c r="JX116" s="34"/>
      <c r="JY116" s="34"/>
      <c r="JZ116" s="34"/>
      <c r="KA116" s="34"/>
      <c r="KB116" s="34"/>
      <c r="KC116" s="34"/>
      <c r="KD116" s="34"/>
      <c r="KE116" s="34"/>
      <c r="KF116" s="34"/>
      <c r="KG116" s="34"/>
      <c r="KH116" s="34"/>
      <c r="KI116" s="34"/>
      <c r="KJ116" s="34"/>
      <c r="KK116" s="34"/>
      <c r="KL116" s="34"/>
      <c r="KM116" s="34"/>
      <c r="KN116" s="34"/>
      <c r="KO116" s="34"/>
      <c r="KP116" s="34"/>
      <c r="KQ116" s="34"/>
      <c r="KR116" s="34"/>
      <c r="KS116" s="34"/>
      <c r="KT116" s="34"/>
      <c r="KU116" s="34"/>
      <c r="KV116" s="34"/>
      <c r="KW116" s="34"/>
      <c r="KX116" s="34"/>
      <c r="KY116" s="34"/>
      <c r="KZ116" s="34"/>
      <c r="LA116" s="34"/>
      <c r="LB116" s="34"/>
      <c r="LC116" s="34"/>
      <c r="LD116" s="34"/>
      <c r="LE116" s="34"/>
      <c r="LF116" s="34"/>
      <c r="LG116" s="34"/>
      <c r="LH116" s="34"/>
      <c r="LI116" s="34"/>
      <c r="LJ116" s="34"/>
      <c r="LK116" s="34"/>
      <c r="LL116" s="34"/>
      <c r="LM116" s="34"/>
      <c r="LN116" s="34"/>
      <c r="LO116" s="34"/>
      <c r="LP116" s="34"/>
      <c r="LQ116" s="34"/>
      <c r="LR116" s="34"/>
      <c r="LS116" s="34"/>
      <c r="LT116" s="34"/>
      <c r="LU116" s="34"/>
      <c r="LV116" s="34"/>
      <c r="LW116" s="34"/>
      <c r="LX116" s="34"/>
      <c r="LY116" s="34"/>
      <c r="LZ116" s="34"/>
      <c r="MA116" s="34"/>
      <c r="MB116" s="34"/>
      <c r="MC116" s="34"/>
      <c r="MD116" s="34"/>
      <c r="ME116" s="34"/>
      <c r="MF116" s="34"/>
      <c r="MG116" s="32" t="s">
        <v>511</v>
      </c>
      <c r="MH116" s="198" t="s">
        <v>2389</v>
      </c>
      <c r="MI116" s="32" t="s">
        <v>224</v>
      </c>
    </row>
    <row r="117" spans="1:348" ht="14.5" customHeight="1">
      <c r="A117" s="146" t="str">
        <f>Table1[[#This Row],[Name]]&amp;Table1[[#This Row],[1. Variable: Geographical area subject to climate change physical risk - acute and chronic events]]</f>
        <v>HASPA FinanzholdingTotal</v>
      </c>
      <c r="B117" s="53" t="s">
        <v>24</v>
      </c>
      <c r="C117" s="33" t="s">
        <v>25</v>
      </c>
      <c r="D117" s="36" t="s">
        <v>162</v>
      </c>
      <c r="E117" s="74">
        <v>44926</v>
      </c>
      <c r="F117" s="33" t="s">
        <v>193</v>
      </c>
      <c r="G117" s="33" t="s">
        <v>191</v>
      </c>
      <c r="H117" s="178" t="s">
        <v>360</v>
      </c>
      <c r="I117" s="31">
        <v>46</v>
      </c>
      <c r="J117" s="31">
        <v>0</v>
      </c>
      <c r="K117" s="31">
        <v>0</v>
      </c>
      <c r="L117" s="31">
        <v>0</v>
      </c>
      <c r="M117" s="31">
        <v>0</v>
      </c>
      <c r="N117" s="31">
        <v>0</v>
      </c>
      <c r="O117" s="31">
        <v>0</v>
      </c>
      <c r="P117" s="31">
        <v>0</v>
      </c>
      <c r="Q117" s="31">
        <v>0</v>
      </c>
      <c r="R117" s="31">
        <v>0</v>
      </c>
      <c r="S117" s="31">
        <v>0</v>
      </c>
      <c r="T117" s="31">
        <v>0</v>
      </c>
      <c r="U117" s="31">
        <v>0</v>
      </c>
      <c r="V117" s="31">
        <v>0</v>
      </c>
      <c r="W117" s="31">
        <v>52</v>
      </c>
      <c r="X117" s="31">
        <v>0</v>
      </c>
      <c r="Y117" s="31">
        <v>0</v>
      </c>
      <c r="Z117" s="31">
        <v>0</v>
      </c>
      <c r="AA117" s="31">
        <v>0</v>
      </c>
      <c r="AB117" s="31">
        <v>0</v>
      </c>
      <c r="AC117" s="31">
        <v>0</v>
      </c>
      <c r="AD117" s="31">
        <v>0</v>
      </c>
      <c r="AE117" s="31">
        <v>0</v>
      </c>
      <c r="AF117" s="31">
        <v>0</v>
      </c>
      <c r="AG117" s="31">
        <v>0</v>
      </c>
      <c r="AH117" s="31">
        <v>0</v>
      </c>
      <c r="AI117" s="31">
        <v>0</v>
      </c>
      <c r="AJ117" s="31">
        <v>0</v>
      </c>
      <c r="AK117" s="31">
        <v>792</v>
      </c>
      <c r="AL117" s="31">
        <v>0</v>
      </c>
      <c r="AM117" s="31">
        <v>0</v>
      </c>
      <c r="AN117" s="31">
        <v>0</v>
      </c>
      <c r="AO117" s="31">
        <v>0</v>
      </c>
      <c r="AP117" s="31">
        <v>0</v>
      </c>
      <c r="AQ117" s="31">
        <v>0</v>
      </c>
      <c r="AR117" s="31">
        <v>0</v>
      </c>
      <c r="AS117" s="31">
        <v>0</v>
      </c>
      <c r="AT117" s="31">
        <v>0</v>
      </c>
      <c r="AU117" s="31">
        <v>0</v>
      </c>
      <c r="AV117" s="31">
        <v>0</v>
      </c>
      <c r="AW117" s="31">
        <v>0</v>
      </c>
      <c r="AX117" s="180">
        <v>0</v>
      </c>
      <c r="AY117" s="34">
        <v>624</v>
      </c>
      <c r="AZ117" s="34">
        <v>0</v>
      </c>
      <c r="BA117" s="34">
        <v>1</v>
      </c>
      <c r="BB117" s="34">
        <v>0</v>
      </c>
      <c r="BC117" s="34">
        <v>0</v>
      </c>
      <c r="BD117" s="34">
        <v>8</v>
      </c>
      <c r="BE117" s="34">
        <v>0</v>
      </c>
      <c r="BF117" s="34">
        <v>2</v>
      </c>
      <c r="BG117" s="34">
        <v>0</v>
      </c>
      <c r="BH117" s="34">
        <v>0</v>
      </c>
      <c r="BI117" s="34">
        <v>0</v>
      </c>
      <c r="BJ117" s="34">
        <v>0</v>
      </c>
      <c r="BK117" s="34">
        <v>0</v>
      </c>
      <c r="BL117" s="34">
        <v>0</v>
      </c>
      <c r="BM117" s="34">
        <v>201</v>
      </c>
      <c r="BN117" s="34">
        <v>0</v>
      </c>
      <c r="BO117" s="34">
        <v>0</v>
      </c>
      <c r="BP117" s="34">
        <v>0</v>
      </c>
      <c r="BQ117" s="34">
        <v>0</v>
      </c>
      <c r="BR117" s="34">
        <v>0</v>
      </c>
      <c r="BS117" s="34">
        <v>0</v>
      </c>
      <c r="BT117" s="34">
        <v>0</v>
      </c>
      <c r="BU117" s="34">
        <v>0</v>
      </c>
      <c r="BV117" s="34">
        <v>0</v>
      </c>
      <c r="BW117" s="34">
        <v>0</v>
      </c>
      <c r="BX117" s="34">
        <v>0</v>
      </c>
      <c r="BY117" s="34">
        <v>0</v>
      </c>
      <c r="BZ117" s="34">
        <v>0</v>
      </c>
      <c r="CA117" s="34">
        <v>1.528</v>
      </c>
      <c r="CB117" s="34">
        <v>1</v>
      </c>
      <c r="CC117" s="34">
        <v>0</v>
      </c>
      <c r="CD117" s="34">
        <v>1</v>
      </c>
      <c r="CE117" s="34">
        <v>1</v>
      </c>
      <c r="CF117" s="34">
        <v>10</v>
      </c>
      <c r="CG117" s="34">
        <v>0</v>
      </c>
      <c r="CH117" s="34">
        <v>3</v>
      </c>
      <c r="CI117" s="34">
        <v>0</v>
      </c>
      <c r="CJ117" s="34">
        <v>0</v>
      </c>
      <c r="CK117" s="34">
        <v>0</v>
      </c>
      <c r="CL117" s="34">
        <v>0</v>
      </c>
      <c r="CM117" s="34">
        <v>0</v>
      </c>
      <c r="CN117" s="34">
        <v>0</v>
      </c>
      <c r="CO117" s="34">
        <v>1.865</v>
      </c>
      <c r="CP117" s="34">
        <v>2</v>
      </c>
      <c r="CQ117" s="34">
        <v>0</v>
      </c>
      <c r="CR117" s="34">
        <v>0</v>
      </c>
      <c r="CS117" s="34">
        <v>0</v>
      </c>
      <c r="CT117" s="34">
        <v>1</v>
      </c>
      <c r="CU117" s="34">
        <v>0</v>
      </c>
      <c r="CV117" s="34">
        <v>2</v>
      </c>
      <c r="CW117" s="34">
        <v>0</v>
      </c>
      <c r="CX117" s="34">
        <v>0</v>
      </c>
      <c r="CY117" s="34">
        <v>0</v>
      </c>
      <c r="CZ117" s="34">
        <v>0</v>
      </c>
      <c r="DA117" s="34">
        <v>0</v>
      </c>
      <c r="DB117" s="34">
        <v>0</v>
      </c>
      <c r="DC117" s="34">
        <v>620</v>
      </c>
      <c r="DD117" s="34">
        <v>0</v>
      </c>
      <c r="DE117" s="34">
        <v>0</v>
      </c>
      <c r="DF117" s="34">
        <v>0</v>
      </c>
      <c r="DG117" s="34">
        <v>0</v>
      </c>
      <c r="DH117" s="34">
        <v>0</v>
      </c>
      <c r="DI117" s="34">
        <v>0</v>
      </c>
      <c r="DJ117" s="34">
        <v>0</v>
      </c>
      <c r="DK117" s="34">
        <v>0</v>
      </c>
      <c r="DL117" s="34">
        <v>0</v>
      </c>
      <c r="DM117" s="34">
        <v>0</v>
      </c>
      <c r="DN117" s="34">
        <v>0</v>
      </c>
      <c r="DO117" s="34">
        <v>0</v>
      </c>
      <c r="DP117" s="34">
        <v>0</v>
      </c>
      <c r="DQ117" s="34">
        <v>11.813000000000001</v>
      </c>
      <c r="DR117" s="34">
        <v>42</v>
      </c>
      <c r="DS117" s="34">
        <v>12</v>
      </c>
      <c r="DT117" s="34">
        <v>5</v>
      </c>
      <c r="DU117" s="34">
        <v>34</v>
      </c>
      <c r="DV117" s="34">
        <v>21</v>
      </c>
      <c r="DW117" s="34">
        <v>0</v>
      </c>
      <c r="DX117" s="34">
        <v>93</v>
      </c>
      <c r="DY117" s="34">
        <v>0</v>
      </c>
      <c r="DZ117" s="34">
        <v>0</v>
      </c>
      <c r="EA117" s="34">
        <v>0</v>
      </c>
      <c r="EB117" s="34">
        <v>-1</v>
      </c>
      <c r="EC117" s="34">
        <v>0</v>
      </c>
      <c r="ED117" s="34">
        <v>0</v>
      </c>
      <c r="EE117" s="34">
        <v>3.9249999999999998</v>
      </c>
      <c r="EF117" s="34">
        <v>1</v>
      </c>
      <c r="EG117" s="34">
        <v>0</v>
      </c>
      <c r="EH117" s="34">
        <v>2</v>
      </c>
      <c r="EI117" s="34">
        <v>8</v>
      </c>
      <c r="EJ117" s="34">
        <v>25</v>
      </c>
      <c r="EK117" s="34">
        <v>0</v>
      </c>
      <c r="EL117" s="34">
        <v>11</v>
      </c>
      <c r="EM117" s="34">
        <v>0</v>
      </c>
      <c r="EN117" s="34">
        <v>0</v>
      </c>
      <c r="EO117" s="34">
        <v>0</v>
      </c>
      <c r="EP117" s="34">
        <v>0</v>
      </c>
      <c r="EQ117" s="34">
        <v>0</v>
      </c>
      <c r="ER117" s="34">
        <v>0</v>
      </c>
      <c r="ES117" s="34">
        <v>4.0949999999999998</v>
      </c>
      <c r="ET117" s="34">
        <v>41</v>
      </c>
      <c r="EU117" s="34">
        <v>11</v>
      </c>
      <c r="EV117" s="34">
        <v>3</v>
      </c>
      <c r="EW117" s="34">
        <v>27</v>
      </c>
      <c r="EX117" s="34">
        <v>21</v>
      </c>
      <c r="EY117" s="34">
        <v>0</v>
      </c>
      <c r="EZ117" s="34">
        <v>82</v>
      </c>
      <c r="FA117" s="34">
        <v>0</v>
      </c>
      <c r="FB117" s="34">
        <v>0</v>
      </c>
      <c r="FC117" s="34">
        <v>0</v>
      </c>
      <c r="FD117" s="34">
        <v>-1</v>
      </c>
      <c r="FE117" s="34">
        <v>0</v>
      </c>
      <c r="FF117" s="34">
        <v>0</v>
      </c>
      <c r="FG117" s="34">
        <v>0</v>
      </c>
      <c r="FH117" s="34">
        <v>0</v>
      </c>
      <c r="FI117" s="34">
        <v>0</v>
      </c>
      <c r="FJ117" s="34">
        <v>0</v>
      </c>
      <c r="FK117" s="34">
        <v>0</v>
      </c>
      <c r="FL117" s="34">
        <v>0</v>
      </c>
      <c r="FM117" s="34">
        <v>0</v>
      </c>
      <c r="FN117" s="34">
        <v>0</v>
      </c>
      <c r="FO117" s="34">
        <v>0</v>
      </c>
      <c r="FP117" s="34">
        <v>0</v>
      </c>
      <c r="FQ117" s="34">
        <v>0</v>
      </c>
      <c r="FR117" s="34">
        <v>0</v>
      </c>
      <c r="FS117" s="34">
        <v>0</v>
      </c>
      <c r="FT117" s="34">
        <v>0</v>
      </c>
      <c r="FU117" s="34">
        <v>0</v>
      </c>
      <c r="FV117" s="34">
        <v>0</v>
      </c>
      <c r="FW117" s="34">
        <v>0</v>
      </c>
      <c r="FX117" s="34">
        <v>0</v>
      </c>
      <c r="FY117" s="34">
        <v>0</v>
      </c>
      <c r="FZ117" s="34">
        <v>0</v>
      </c>
      <c r="GA117" s="34">
        <v>0</v>
      </c>
      <c r="GB117" s="34">
        <v>0</v>
      </c>
      <c r="GC117" s="34">
        <v>0</v>
      </c>
      <c r="GD117" s="34">
        <v>0</v>
      </c>
      <c r="GE117" s="34">
        <v>0</v>
      </c>
      <c r="GF117" s="34">
        <v>0</v>
      </c>
      <c r="GG117" s="34">
        <v>0</v>
      </c>
      <c r="GH117" s="34">
        <v>0</v>
      </c>
      <c r="GI117" s="34"/>
      <c r="GJ117" s="34"/>
      <c r="GK117" s="34"/>
      <c r="GL117" s="34"/>
      <c r="GM117" s="34"/>
      <c r="GN117" s="34"/>
      <c r="GO117" s="34"/>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34"/>
      <c r="HU117" s="34"/>
      <c r="HV117" s="34"/>
      <c r="HW117" s="34"/>
      <c r="HX117" s="34"/>
      <c r="HY117" s="34"/>
      <c r="HZ117" s="34"/>
      <c r="IA117" s="34"/>
      <c r="IB117" s="34"/>
      <c r="IC117" s="34"/>
      <c r="ID117" s="34"/>
      <c r="IE117" s="34"/>
      <c r="IF117" s="34"/>
      <c r="IG117" s="34"/>
      <c r="IH117" s="34"/>
      <c r="II117" s="34"/>
      <c r="IJ117" s="34"/>
      <c r="IK117" s="34"/>
      <c r="IL117" s="34"/>
      <c r="IM117" s="34"/>
      <c r="IN117" s="34"/>
      <c r="IO117" s="34"/>
      <c r="IP117" s="34"/>
      <c r="IQ117" s="34"/>
      <c r="IR117" s="34"/>
      <c r="IS117" s="34"/>
      <c r="IT117" s="34"/>
      <c r="IU117" s="34"/>
      <c r="IV117" s="34"/>
      <c r="IW117" s="34"/>
      <c r="IX117" s="34"/>
      <c r="IY117" s="34"/>
      <c r="IZ117" s="34"/>
      <c r="JA117" s="34"/>
      <c r="JB117" s="34"/>
      <c r="JC117" s="34"/>
      <c r="JD117" s="34"/>
      <c r="JE117" s="34"/>
      <c r="JF117" s="34"/>
      <c r="JG117" s="34"/>
      <c r="JH117" s="34"/>
      <c r="JI117" s="34"/>
      <c r="JJ117" s="34"/>
      <c r="JK117" s="34"/>
      <c r="JL117" s="34"/>
      <c r="JM117" s="34"/>
      <c r="JN117" s="34"/>
      <c r="JO117" s="34"/>
      <c r="JP117" s="34"/>
      <c r="JQ117" s="34"/>
      <c r="JR117" s="34"/>
      <c r="JS117" s="34"/>
      <c r="JT117" s="34"/>
      <c r="JU117" s="34"/>
      <c r="JV117" s="34"/>
      <c r="JW117" s="34"/>
      <c r="JX117" s="34"/>
      <c r="JY117" s="34"/>
      <c r="JZ117" s="34"/>
      <c r="KA117" s="34"/>
      <c r="KB117" s="34"/>
      <c r="KC117" s="34"/>
      <c r="KD117" s="34"/>
      <c r="KE117" s="34"/>
      <c r="KF117" s="34"/>
      <c r="KG117" s="34"/>
      <c r="KH117" s="34"/>
      <c r="KI117" s="34"/>
      <c r="KJ117" s="34"/>
      <c r="KK117" s="34"/>
      <c r="KL117" s="34"/>
      <c r="KM117" s="34"/>
      <c r="KN117" s="34"/>
      <c r="KO117" s="34"/>
      <c r="KP117" s="34"/>
      <c r="KQ117" s="34"/>
      <c r="KR117" s="34"/>
      <c r="KS117" s="34"/>
      <c r="KT117" s="34"/>
      <c r="KU117" s="34"/>
      <c r="KV117" s="34"/>
      <c r="KW117" s="34"/>
      <c r="KX117" s="34"/>
      <c r="KY117" s="34"/>
      <c r="KZ117" s="34"/>
      <c r="LA117" s="34"/>
      <c r="LB117" s="34"/>
      <c r="LC117" s="34"/>
      <c r="LD117" s="34"/>
      <c r="LE117" s="34"/>
      <c r="LF117" s="34"/>
      <c r="LG117" s="34"/>
      <c r="LH117" s="34"/>
      <c r="LI117" s="34"/>
      <c r="LJ117" s="34"/>
      <c r="LK117" s="34"/>
      <c r="LL117" s="34"/>
      <c r="LM117" s="34"/>
      <c r="LN117" s="34"/>
      <c r="LO117" s="34"/>
      <c r="LP117" s="34"/>
      <c r="LQ117" s="34"/>
      <c r="LR117" s="34"/>
      <c r="LS117" s="34"/>
      <c r="LT117" s="34"/>
      <c r="LU117" s="34"/>
      <c r="LV117" s="34"/>
      <c r="LW117" s="34"/>
      <c r="LX117" s="34"/>
      <c r="LY117" s="34"/>
      <c r="LZ117" s="34"/>
      <c r="MA117" s="34"/>
      <c r="MB117" s="34"/>
      <c r="MC117" s="34"/>
      <c r="MD117" s="34"/>
      <c r="ME117" s="34"/>
      <c r="MF117" s="34"/>
      <c r="MG117" s="32" t="s">
        <v>512</v>
      </c>
      <c r="MH117" s="198" t="s">
        <v>2389</v>
      </c>
      <c r="MI117" s="32" t="s">
        <v>225</v>
      </c>
    </row>
    <row r="118" spans="1:348" ht="14.5" customHeight="1">
      <c r="A118" s="146" t="str">
        <f>Table1[[#This Row],[Name]]&amp;Table1[[#This Row],[1. Variable: Geographical area subject to climate change physical risk - acute and chronic events]]</f>
        <v>Hellenic Bank Public Company LtdTotal</v>
      </c>
      <c r="B118" s="53" t="s">
        <v>98</v>
      </c>
      <c r="C118" s="33" t="s">
        <v>99</v>
      </c>
      <c r="D118" s="36" t="s">
        <v>168</v>
      </c>
      <c r="E118" s="74">
        <v>44926</v>
      </c>
      <c r="F118" s="33" t="s">
        <v>193</v>
      </c>
      <c r="G118" s="33" t="s">
        <v>191</v>
      </c>
      <c r="H118" s="178" t="s">
        <v>360</v>
      </c>
      <c r="I118" s="31">
        <v>39</v>
      </c>
      <c r="J118" s="31">
        <v>2</v>
      </c>
      <c r="K118" s="31">
        <v>1</v>
      </c>
      <c r="L118" s="31"/>
      <c r="M118" s="31"/>
      <c r="N118" s="31">
        <v>4.43</v>
      </c>
      <c r="O118" s="31"/>
      <c r="P118" s="31">
        <v>4</v>
      </c>
      <c r="Q118" s="31"/>
      <c r="R118" s="31"/>
      <c r="S118" s="31">
        <v>1</v>
      </c>
      <c r="T118" s="31"/>
      <c r="U118" s="31"/>
      <c r="V118" s="31"/>
      <c r="W118" s="31">
        <v>10</v>
      </c>
      <c r="X118" s="31">
        <v>3</v>
      </c>
      <c r="Y118" s="31"/>
      <c r="Z118" s="31"/>
      <c r="AA118" s="31"/>
      <c r="AB118" s="31">
        <v>4.01</v>
      </c>
      <c r="AC118" s="31"/>
      <c r="AD118" s="31">
        <v>3</v>
      </c>
      <c r="AE118" s="31"/>
      <c r="AF118" s="31"/>
      <c r="AG118" s="31"/>
      <c r="AH118" s="31"/>
      <c r="AI118" s="31"/>
      <c r="AJ118" s="31"/>
      <c r="AK118" s="31">
        <v>490</v>
      </c>
      <c r="AL118" s="31">
        <v>6</v>
      </c>
      <c r="AM118" s="31">
        <v>5</v>
      </c>
      <c r="AN118" s="31">
        <v>6</v>
      </c>
      <c r="AO118" s="31"/>
      <c r="AP118" s="31">
        <v>6.58</v>
      </c>
      <c r="AQ118" s="31"/>
      <c r="AR118" s="31">
        <v>17</v>
      </c>
      <c r="AS118" s="31"/>
      <c r="AT118" s="31">
        <v>3</v>
      </c>
      <c r="AU118" s="31">
        <v>1</v>
      </c>
      <c r="AV118" s="31"/>
      <c r="AW118" s="31"/>
      <c r="AX118" s="180"/>
      <c r="AY118" s="34">
        <v>60</v>
      </c>
      <c r="AZ118" s="34">
        <v>1</v>
      </c>
      <c r="BA118" s="34">
        <v>4</v>
      </c>
      <c r="BB118" s="34"/>
      <c r="BC118" s="34"/>
      <c r="BD118" s="34">
        <v>7.84</v>
      </c>
      <c r="BE118" s="34"/>
      <c r="BF118" s="34">
        <v>4</v>
      </c>
      <c r="BG118" s="34"/>
      <c r="BH118" s="34"/>
      <c r="BI118" s="34"/>
      <c r="BJ118" s="34"/>
      <c r="BK118" s="34"/>
      <c r="BL118" s="34"/>
      <c r="BM118" s="34">
        <v>40</v>
      </c>
      <c r="BN118" s="34">
        <v>1</v>
      </c>
      <c r="BO118" s="34">
        <v>2</v>
      </c>
      <c r="BP118" s="34"/>
      <c r="BQ118" s="34"/>
      <c r="BR118" s="34">
        <v>5.01</v>
      </c>
      <c r="BS118" s="34"/>
      <c r="BT118" s="34">
        <v>3</v>
      </c>
      <c r="BU118" s="34"/>
      <c r="BV118" s="34"/>
      <c r="BW118" s="34"/>
      <c r="BX118" s="34"/>
      <c r="BY118" s="34"/>
      <c r="BZ118" s="34"/>
      <c r="CA118" s="34">
        <v>155</v>
      </c>
      <c r="CB118" s="34">
        <v>6</v>
      </c>
      <c r="CC118" s="34">
        <v>1</v>
      </c>
      <c r="CD118" s="34">
        <v>8</v>
      </c>
      <c r="CE118" s="34"/>
      <c r="CF118" s="34">
        <v>8.17</v>
      </c>
      <c r="CG118" s="34"/>
      <c r="CH118" s="34">
        <v>14</v>
      </c>
      <c r="CI118" s="34"/>
      <c r="CJ118" s="34"/>
      <c r="CK118" s="34">
        <v>1</v>
      </c>
      <c r="CL118" s="34"/>
      <c r="CM118" s="34"/>
      <c r="CN118" s="34"/>
      <c r="CO118" s="34">
        <v>507</v>
      </c>
      <c r="CP118" s="34">
        <v>14</v>
      </c>
      <c r="CQ118" s="34">
        <v>16</v>
      </c>
      <c r="CR118" s="34">
        <v>4</v>
      </c>
      <c r="CS118" s="34"/>
      <c r="CT118" s="34">
        <v>5.09</v>
      </c>
      <c r="CU118" s="34"/>
      <c r="CV118" s="34">
        <v>34</v>
      </c>
      <c r="CW118" s="34"/>
      <c r="CX118" s="34">
        <v>9</v>
      </c>
      <c r="CY118" s="34">
        <v>2</v>
      </c>
      <c r="CZ118" s="34">
        <v>-1</v>
      </c>
      <c r="DA118" s="34">
        <v>-1</v>
      </c>
      <c r="DB118" s="34"/>
      <c r="DC118" s="34">
        <v>264</v>
      </c>
      <c r="DD118" s="34">
        <v>1</v>
      </c>
      <c r="DE118" s="34"/>
      <c r="DF118" s="34"/>
      <c r="DG118" s="34"/>
      <c r="DH118" s="34">
        <v>2.38</v>
      </c>
      <c r="DI118" s="34"/>
      <c r="DJ118" s="34">
        <v>1</v>
      </c>
      <c r="DK118" s="34"/>
      <c r="DL118" s="34"/>
      <c r="DM118" s="34"/>
      <c r="DN118" s="34"/>
      <c r="DO118" s="34"/>
      <c r="DP118" s="34"/>
      <c r="DQ118" s="34">
        <v>201</v>
      </c>
      <c r="DR118" s="34">
        <v>3</v>
      </c>
      <c r="DS118" s="34">
        <v>2</v>
      </c>
      <c r="DT118" s="34">
        <v>1</v>
      </c>
      <c r="DU118" s="34"/>
      <c r="DV118" s="34">
        <v>6.43</v>
      </c>
      <c r="DW118" s="34"/>
      <c r="DX118" s="34">
        <v>7</v>
      </c>
      <c r="DY118" s="34"/>
      <c r="DZ118" s="34"/>
      <c r="EA118" s="34"/>
      <c r="EB118" s="34"/>
      <c r="EC118" s="34"/>
      <c r="ED118" s="34"/>
      <c r="EE118" s="34">
        <v>2693</v>
      </c>
      <c r="EF118" s="34">
        <v>9</v>
      </c>
      <c r="EG118" s="34">
        <v>18</v>
      </c>
      <c r="EH118" s="34">
        <v>88</v>
      </c>
      <c r="EI118" s="34">
        <v>120</v>
      </c>
      <c r="EJ118" s="34">
        <v>16.600000000000001</v>
      </c>
      <c r="EK118" s="34"/>
      <c r="EL118" s="34">
        <v>234</v>
      </c>
      <c r="EM118" s="34"/>
      <c r="EN118" s="34">
        <v>16</v>
      </c>
      <c r="EO118" s="34">
        <v>40</v>
      </c>
      <c r="EP118" s="34">
        <v>-10</v>
      </c>
      <c r="EQ118" s="34"/>
      <c r="ER118" s="34">
        <v>-9</v>
      </c>
      <c r="ES118" s="34">
        <v>1742</v>
      </c>
      <c r="ET118" s="34">
        <v>34</v>
      </c>
      <c r="EU118" s="34">
        <v>49</v>
      </c>
      <c r="EV118" s="34">
        <v>24</v>
      </c>
      <c r="EW118" s="34"/>
      <c r="EX118" s="34">
        <v>6.75</v>
      </c>
      <c r="EY118" s="34"/>
      <c r="EZ118" s="34">
        <v>107</v>
      </c>
      <c r="FA118" s="34"/>
      <c r="FB118" s="34">
        <v>15</v>
      </c>
      <c r="FC118" s="34">
        <v>4</v>
      </c>
      <c r="FD118" s="34">
        <v>-2</v>
      </c>
      <c r="FE118" s="34">
        <v>-1</v>
      </c>
      <c r="FF118" s="34">
        <v>-1</v>
      </c>
      <c r="FG118" s="34">
        <v>143</v>
      </c>
      <c r="FH118" s="34"/>
      <c r="FI118" s="34"/>
      <c r="FJ118" s="34"/>
      <c r="FK118" s="34"/>
      <c r="FL118" s="34"/>
      <c r="FM118" s="34"/>
      <c r="FN118" s="34"/>
      <c r="FO118" s="34"/>
      <c r="FP118" s="34"/>
      <c r="FQ118" s="34"/>
      <c r="FR118" s="34"/>
      <c r="FS118" s="34"/>
      <c r="FT118" s="34"/>
      <c r="FU118" s="34">
        <v>863</v>
      </c>
      <c r="FV118" s="34">
        <v>6</v>
      </c>
      <c r="FW118" s="34">
        <v>22</v>
      </c>
      <c r="FX118" s="34">
        <v>8</v>
      </c>
      <c r="FY118" s="34"/>
      <c r="FZ118" s="34">
        <v>7.89</v>
      </c>
      <c r="GA118" s="34"/>
      <c r="GB118" s="34">
        <v>37</v>
      </c>
      <c r="GC118" s="34"/>
      <c r="GD118" s="34">
        <v>3</v>
      </c>
      <c r="GE118" s="34">
        <v>2</v>
      </c>
      <c r="GF118" s="34">
        <v>-1</v>
      </c>
      <c r="GG118" s="34"/>
      <c r="GH118" s="34">
        <v>-1</v>
      </c>
      <c r="GI118" s="34"/>
      <c r="GJ118" s="34"/>
      <c r="GK118" s="34"/>
      <c r="GL118" s="34"/>
      <c r="GM118" s="34"/>
      <c r="GN118" s="34"/>
      <c r="GO118" s="34"/>
      <c r="GP118" s="34"/>
      <c r="GQ118" s="34"/>
      <c r="GR118" s="34"/>
      <c r="GS118" s="34"/>
      <c r="GT118" s="34"/>
      <c r="GU118" s="34"/>
      <c r="GV118" s="34"/>
      <c r="GW118" s="34"/>
      <c r="GX118" s="34"/>
      <c r="GY118" s="34"/>
      <c r="GZ118" s="34"/>
      <c r="HA118" s="34"/>
      <c r="HB118" s="34"/>
      <c r="HC118" s="34"/>
      <c r="HD118" s="34"/>
      <c r="HE118" s="34"/>
      <c r="HF118" s="34"/>
      <c r="HG118" s="34"/>
      <c r="HH118" s="34"/>
      <c r="HI118" s="34"/>
      <c r="HJ118" s="34"/>
      <c r="HK118" s="34"/>
      <c r="HL118" s="34"/>
      <c r="HM118" s="34"/>
      <c r="HN118" s="34"/>
      <c r="HO118" s="34"/>
      <c r="HP118" s="34"/>
      <c r="HQ118" s="34"/>
      <c r="HR118" s="34"/>
      <c r="HS118" s="34"/>
      <c r="HT118" s="34"/>
      <c r="HU118" s="34"/>
      <c r="HV118" s="34"/>
      <c r="HW118" s="34"/>
      <c r="HX118" s="34"/>
      <c r="HY118" s="34"/>
      <c r="HZ118" s="34"/>
      <c r="IA118" s="34"/>
      <c r="IB118" s="34"/>
      <c r="IC118" s="34"/>
      <c r="ID118" s="34"/>
      <c r="IE118" s="34"/>
      <c r="IF118" s="34"/>
      <c r="IG118" s="34"/>
      <c r="IH118" s="34"/>
      <c r="II118" s="34"/>
      <c r="IJ118" s="34"/>
      <c r="IK118" s="34"/>
      <c r="IL118" s="34"/>
      <c r="IM118" s="34"/>
      <c r="IN118" s="34"/>
      <c r="IO118" s="34"/>
      <c r="IP118" s="34"/>
      <c r="IQ118" s="34"/>
      <c r="IR118" s="34"/>
      <c r="IS118" s="34"/>
      <c r="IT118" s="34"/>
      <c r="IU118" s="34"/>
      <c r="IV118" s="34"/>
      <c r="IW118" s="34"/>
      <c r="IX118" s="34"/>
      <c r="IY118" s="34"/>
      <c r="IZ118" s="34"/>
      <c r="JA118" s="34"/>
      <c r="JB118" s="34"/>
      <c r="JC118" s="34"/>
      <c r="JD118" s="34"/>
      <c r="JE118" s="34"/>
      <c r="JF118" s="34"/>
      <c r="JG118" s="34"/>
      <c r="JH118" s="34"/>
      <c r="JI118" s="34"/>
      <c r="JJ118" s="34"/>
      <c r="JK118" s="34"/>
      <c r="JL118" s="34"/>
      <c r="JM118" s="34"/>
      <c r="JN118" s="34"/>
      <c r="JO118" s="34"/>
      <c r="JP118" s="34"/>
      <c r="JQ118" s="34"/>
      <c r="JR118" s="34"/>
      <c r="JS118" s="34"/>
      <c r="JT118" s="34"/>
      <c r="JU118" s="34"/>
      <c r="JV118" s="34"/>
      <c r="JW118" s="34"/>
      <c r="JX118" s="34"/>
      <c r="JY118" s="34"/>
      <c r="JZ118" s="34"/>
      <c r="KA118" s="34"/>
      <c r="KB118" s="34"/>
      <c r="KC118" s="34"/>
      <c r="KD118" s="34"/>
      <c r="KE118" s="34"/>
      <c r="KF118" s="34"/>
      <c r="KG118" s="34"/>
      <c r="KH118" s="34"/>
      <c r="KI118" s="34"/>
      <c r="KJ118" s="34"/>
      <c r="KK118" s="34"/>
      <c r="KL118" s="34"/>
      <c r="KM118" s="34"/>
      <c r="KN118" s="34"/>
      <c r="KO118" s="34"/>
      <c r="KP118" s="34"/>
      <c r="KQ118" s="34"/>
      <c r="KR118" s="34"/>
      <c r="KS118" s="34"/>
      <c r="KT118" s="34"/>
      <c r="KU118" s="34"/>
      <c r="KV118" s="34"/>
      <c r="KW118" s="34"/>
      <c r="KX118" s="34"/>
      <c r="KY118" s="34"/>
      <c r="KZ118" s="34"/>
      <c r="LA118" s="34"/>
      <c r="LB118" s="34"/>
      <c r="LC118" s="34"/>
      <c r="LD118" s="34"/>
      <c r="LE118" s="34"/>
      <c r="LF118" s="34"/>
      <c r="LG118" s="34"/>
      <c r="LH118" s="34"/>
      <c r="LI118" s="34"/>
      <c r="LJ118" s="34"/>
      <c r="LK118" s="34"/>
      <c r="LL118" s="34"/>
      <c r="LM118" s="34"/>
      <c r="LN118" s="34"/>
      <c r="LO118" s="34"/>
      <c r="LP118" s="34"/>
      <c r="LQ118" s="34"/>
      <c r="LR118" s="34"/>
      <c r="LS118" s="34"/>
      <c r="LT118" s="34"/>
      <c r="LU118" s="34"/>
      <c r="LV118" s="34"/>
      <c r="LW118" s="34"/>
      <c r="LX118" s="34"/>
      <c r="LY118" s="34"/>
      <c r="LZ118" s="34"/>
      <c r="MA118" s="34"/>
      <c r="MB118" s="34"/>
      <c r="MC118" s="34"/>
      <c r="MD118" s="34"/>
      <c r="ME118" s="34"/>
      <c r="MF118" s="34"/>
      <c r="MG118" s="32" t="s">
        <v>513</v>
      </c>
      <c r="MH118" s="198" t="s">
        <v>2389</v>
      </c>
      <c r="MI118" s="32" t="s">
        <v>514</v>
      </c>
    </row>
    <row r="119" spans="1:348" ht="14.5" customHeight="1">
      <c r="A119" s="146" t="str">
        <f>Table1[[#This Row],[Name]]&amp;Table1[[#This Row],[1. Variable: Geographical area subject to climate change physical risk - acute and chronic events]]</f>
        <v>HSBC Continental EuropeTotal</v>
      </c>
      <c r="B119" s="54" t="s">
        <v>109</v>
      </c>
      <c r="C119" s="55" t="s">
        <v>249</v>
      </c>
      <c r="D119" s="36" t="s">
        <v>179</v>
      </c>
      <c r="E119" s="74">
        <v>44926</v>
      </c>
      <c r="F119" s="33" t="s">
        <v>193</v>
      </c>
      <c r="G119" s="33" t="s">
        <v>191</v>
      </c>
      <c r="H119" s="178" t="s">
        <v>360</v>
      </c>
      <c r="I119" s="31">
        <v>93</v>
      </c>
      <c r="J119" s="31">
        <v>62</v>
      </c>
      <c r="K119" s="31">
        <v>2</v>
      </c>
      <c r="L119" s="31">
        <v>1</v>
      </c>
      <c r="M119" s="31"/>
      <c r="N119" s="31">
        <v>2.5</v>
      </c>
      <c r="O119" s="31"/>
      <c r="P119" s="31">
        <v>65</v>
      </c>
      <c r="Q119" s="31"/>
      <c r="R119" s="31">
        <v>1</v>
      </c>
      <c r="S119" s="31">
        <v>2</v>
      </c>
      <c r="T119" s="31">
        <v>-2</v>
      </c>
      <c r="U119" s="31"/>
      <c r="V119" s="31">
        <v>-1</v>
      </c>
      <c r="W119" s="31">
        <v>323</v>
      </c>
      <c r="X119" s="31">
        <v>30</v>
      </c>
      <c r="Y119" s="31"/>
      <c r="Z119" s="31">
        <v>183</v>
      </c>
      <c r="AA119" s="31"/>
      <c r="AB119" s="31">
        <v>9.1</v>
      </c>
      <c r="AC119" s="31"/>
      <c r="AD119" s="31">
        <v>16</v>
      </c>
      <c r="AE119" s="31">
        <v>197</v>
      </c>
      <c r="AF119" s="31">
        <v>2</v>
      </c>
      <c r="AG119" s="31">
        <v>183</v>
      </c>
      <c r="AH119" s="31"/>
      <c r="AI119" s="31"/>
      <c r="AJ119" s="31"/>
      <c r="AK119" s="31">
        <v>5270</v>
      </c>
      <c r="AL119" s="31">
        <v>4196</v>
      </c>
      <c r="AM119" s="31">
        <v>252</v>
      </c>
      <c r="AN119" s="31">
        <v>62</v>
      </c>
      <c r="AO119" s="31"/>
      <c r="AP119" s="31">
        <v>2.6</v>
      </c>
      <c r="AQ119" s="31"/>
      <c r="AR119" s="31">
        <v>4002</v>
      </c>
      <c r="AS119" s="31">
        <v>508</v>
      </c>
      <c r="AT119" s="31">
        <v>975</v>
      </c>
      <c r="AU119" s="31">
        <v>201</v>
      </c>
      <c r="AV119" s="31">
        <v>-64</v>
      </c>
      <c r="AW119" s="31">
        <v>-7</v>
      </c>
      <c r="AX119" s="180">
        <v>-55</v>
      </c>
      <c r="AY119" s="34">
        <v>462</v>
      </c>
      <c r="AZ119" s="34">
        <v>290</v>
      </c>
      <c r="BA119" s="34">
        <v>31</v>
      </c>
      <c r="BB119" s="34">
        <v>49</v>
      </c>
      <c r="BC119" s="34"/>
      <c r="BD119" s="34">
        <v>3.9</v>
      </c>
      <c r="BE119" s="34"/>
      <c r="BF119" s="34">
        <v>314</v>
      </c>
      <c r="BG119" s="34">
        <v>56</v>
      </c>
      <c r="BH119" s="34">
        <v>124</v>
      </c>
      <c r="BI119" s="34"/>
      <c r="BJ119" s="34">
        <v>-1</v>
      </c>
      <c r="BK119" s="34"/>
      <c r="BL119" s="34"/>
      <c r="BM119" s="34">
        <v>28</v>
      </c>
      <c r="BN119" s="34">
        <v>4</v>
      </c>
      <c r="BO119" s="34"/>
      <c r="BP119" s="34"/>
      <c r="BQ119" s="34"/>
      <c r="BR119" s="34">
        <v>1.5</v>
      </c>
      <c r="BS119" s="34"/>
      <c r="BT119" s="34">
        <v>4</v>
      </c>
      <c r="BU119" s="34"/>
      <c r="BV119" s="34"/>
      <c r="BW119" s="34"/>
      <c r="BX119" s="34"/>
      <c r="BY119" s="34"/>
      <c r="BZ119" s="34"/>
      <c r="CA119" s="34">
        <v>344</v>
      </c>
      <c r="CB119" s="34">
        <v>324</v>
      </c>
      <c r="CC119" s="34">
        <v>3</v>
      </c>
      <c r="CD119" s="34">
        <v>1</v>
      </c>
      <c r="CE119" s="34"/>
      <c r="CF119" s="34">
        <v>2.6</v>
      </c>
      <c r="CG119" s="34"/>
      <c r="CH119" s="34">
        <v>318</v>
      </c>
      <c r="CI119" s="34">
        <v>10</v>
      </c>
      <c r="CJ119" s="34">
        <v>20</v>
      </c>
      <c r="CK119" s="34">
        <v>18</v>
      </c>
      <c r="CL119" s="34">
        <v>-13</v>
      </c>
      <c r="CM119" s="34"/>
      <c r="CN119" s="34">
        <v>-12</v>
      </c>
      <c r="CO119" s="34">
        <v>3494</v>
      </c>
      <c r="CP119" s="34">
        <v>3094</v>
      </c>
      <c r="CQ119" s="34">
        <v>72</v>
      </c>
      <c r="CR119" s="34">
        <v>3</v>
      </c>
      <c r="CS119" s="34"/>
      <c r="CT119" s="34">
        <v>1.8</v>
      </c>
      <c r="CU119" s="34"/>
      <c r="CV119" s="34">
        <v>3154</v>
      </c>
      <c r="CW119" s="34">
        <v>15</v>
      </c>
      <c r="CX119" s="34">
        <v>455</v>
      </c>
      <c r="CY119" s="34">
        <v>157</v>
      </c>
      <c r="CZ119" s="34">
        <v>-117</v>
      </c>
      <c r="DA119" s="34">
        <v>-3</v>
      </c>
      <c r="DB119" s="34">
        <v>-113</v>
      </c>
      <c r="DC119" s="34">
        <v>1996</v>
      </c>
      <c r="DD119" s="34">
        <v>1330</v>
      </c>
      <c r="DE119" s="34">
        <v>416</v>
      </c>
      <c r="DF119" s="34">
        <v>203</v>
      </c>
      <c r="DG119" s="34"/>
      <c r="DH119" s="34">
        <v>4.2</v>
      </c>
      <c r="DI119" s="34"/>
      <c r="DJ119" s="34">
        <v>1705</v>
      </c>
      <c r="DK119" s="34">
        <v>244</v>
      </c>
      <c r="DL119" s="34">
        <v>1041</v>
      </c>
      <c r="DM119" s="34">
        <v>11</v>
      </c>
      <c r="DN119" s="34">
        <v>-16</v>
      </c>
      <c r="DO119" s="34">
        <v>-10</v>
      </c>
      <c r="DP119" s="34">
        <v>-6</v>
      </c>
      <c r="DQ119" s="34">
        <v>3895</v>
      </c>
      <c r="DR119" s="34">
        <v>2768</v>
      </c>
      <c r="DS119" s="34">
        <v>698</v>
      </c>
      <c r="DT119" s="34">
        <v>217</v>
      </c>
      <c r="DU119" s="34"/>
      <c r="DV119" s="34">
        <v>3.6</v>
      </c>
      <c r="DW119" s="34"/>
      <c r="DX119" s="34">
        <v>3683</v>
      </c>
      <c r="DY119" s="34"/>
      <c r="DZ119" s="34">
        <v>457</v>
      </c>
      <c r="EA119" s="34">
        <v>54</v>
      </c>
      <c r="EB119" s="34">
        <v>-22</v>
      </c>
      <c r="EC119" s="34">
        <v>-6</v>
      </c>
      <c r="ED119" s="34">
        <v>-12</v>
      </c>
      <c r="EE119" s="34">
        <v>2457</v>
      </c>
      <c r="EF119" s="34">
        <v>232</v>
      </c>
      <c r="EG119" s="34">
        <v>8</v>
      </c>
      <c r="EH119" s="34">
        <v>40</v>
      </c>
      <c r="EI119" s="34">
        <v>124</v>
      </c>
      <c r="EJ119" s="34">
        <v>12</v>
      </c>
      <c r="EK119" s="34"/>
      <c r="EL119" s="34">
        <v>404</v>
      </c>
      <c r="EM119" s="34"/>
      <c r="EN119" s="34">
        <v>39</v>
      </c>
      <c r="EO119" s="34">
        <v>40</v>
      </c>
      <c r="EP119" s="34">
        <v>-26</v>
      </c>
      <c r="EQ119" s="34">
        <v>-3</v>
      </c>
      <c r="ER119" s="34">
        <v>-21</v>
      </c>
      <c r="ES119" s="34">
        <v>3909</v>
      </c>
      <c r="ET119" s="34">
        <v>2614</v>
      </c>
      <c r="EU119" s="34">
        <v>558</v>
      </c>
      <c r="EV119" s="34">
        <v>239</v>
      </c>
      <c r="EW119" s="34"/>
      <c r="EX119" s="34">
        <v>3.7</v>
      </c>
      <c r="EY119" s="34"/>
      <c r="EZ119" s="34">
        <v>3411</v>
      </c>
      <c r="FA119" s="34"/>
      <c r="FB119" s="34">
        <v>512</v>
      </c>
      <c r="FC119" s="34">
        <v>37</v>
      </c>
      <c r="FD119" s="34">
        <v>-8</v>
      </c>
      <c r="FE119" s="34">
        <v>-4</v>
      </c>
      <c r="FF119" s="34">
        <v>-2</v>
      </c>
      <c r="FG119" s="34">
        <v>3</v>
      </c>
      <c r="FH119" s="34">
        <v>2</v>
      </c>
      <c r="FI119" s="34"/>
      <c r="FJ119" s="34"/>
      <c r="FK119" s="34"/>
      <c r="FL119" s="34">
        <v>1</v>
      </c>
      <c r="FM119" s="34"/>
      <c r="FN119" s="34">
        <v>2</v>
      </c>
      <c r="FO119" s="34"/>
      <c r="FP119" s="34"/>
      <c r="FQ119" s="34"/>
      <c r="FR119" s="34"/>
      <c r="FS119" s="34"/>
      <c r="FT119" s="34"/>
      <c r="FU119" s="34">
        <v>13571</v>
      </c>
      <c r="FV119" s="34">
        <v>11167</v>
      </c>
      <c r="FW119" s="34">
        <v>919</v>
      </c>
      <c r="FX119" s="34">
        <v>72</v>
      </c>
      <c r="FY119" s="34">
        <v>31</v>
      </c>
      <c r="FZ119" s="34">
        <v>2.6</v>
      </c>
      <c r="GA119" s="34"/>
      <c r="GB119" s="34">
        <v>11505</v>
      </c>
      <c r="GC119" s="34">
        <v>684</v>
      </c>
      <c r="GD119" s="34">
        <v>1853</v>
      </c>
      <c r="GE119" s="34">
        <v>726</v>
      </c>
      <c r="GF119" s="34">
        <v>-392</v>
      </c>
      <c r="GG119" s="34">
        <v>-28</v>
      </c>
      <c r="GH119" s="34">
        <v>-356</v>
      </c>
      <c r="GI119" s="34">
        <v>453</v>
      </c>
      <c r="GJ119" s="34">
        <v>319</v>
      </c>
      <c r="GK119" s="34">
        <v>31</v>
      </c>
      <c r="GL119" s="34">
        <v>1</v>
      </c>
      <c r="GM119" s="34"/>
      <c r="GN119" s="34">
        <v>3.4</v>
      </c>
      <c r="GO119" s="34"/>
      <c r="GP119" s="34">
        <v>351</v>
      </c>
      <c r="GQ119" s="34"/>
      <c r="GR119" s="34">
        <v>103</v>
      </c>
      <c r="GS119" s="34">
        <v>31</v>
      </c>
      <c r="GT119" s="34">
        <v>-11</v>
      </c>
      <c r="GU119" s="34">
        <v>-1</v>
      </c>
      <c r="GV119" s="34">
        <v>-9</v>
      </c>
      <c r="GW119" s="34">
        <v>978</v>
      </c>
      <c r="GX119" s="34">
        <v>528</v>
      </c>
      <c r="GY119" s="34">
        <v>29</v>
      </c>
      <c r="GZ119" s="34">
        <v>14</v>
      </c>
      <c r="HA119" s="34"/>
      <c r="HB119" s="34">
        <v>2.6</v>
      </c>
      <c r="HC119" s="34"/>
      <c r="HD119" s="34">
        <v>550</v>
      </c>
      <c r="HE119" s="34">
        <v>21</v>
      </c>
      <c r="HF119" s="34">
        <v>43</v>
      </c>
      <c r="HG119" s="34">
        <v>9</v>
      </c>
      <c r="HH119" s="34">
        <v>-5</v>
      </c>
      <c r="HI119" s="34"/>
      <c r="HJ119" s="34">
        <v>-4</v>
      </c>
      <c r="HK119" s="34"/>
      <c r="HL119" s="34"/>
      <c r="HM119" s="34"/>
      <c r="HN119" s="34"/>
      <c r="HO119" s="34"/>
      <c r="HP119" s="34"/>
      <c r="HQ119" s="34"/>
      <c r="HR119" s="34"/>
      <c r="HS119" s="34"/>
      <c r="HT119" s="34"/>
      <c r="HU119" s="34"/>
      <c r="HV119" s="34"/>
      <c r="HW119" s="34"/>
      <c r="HX119" s="34"/>
      <c r="HY119" s="34">
        <v>2532</v>
      </c>
      <c r="HZ119" s="34">
        <v>2119</v>
      </c>
      <c r="IA119" s="34">
        <v>275</v>
      </c>
      <c r="IB119" s="34">
        <v>4</v>
      </c>
      <c r="IC119" s="34">
        <v>28</v>
      </c>
      <c r="ID119" s="34">
        <v>2.7</v>
      </c>
      <c r="IE119" s="34"/>
      <c r="IF119" s="34">
        <v>2250</v>
      </c>
      <c r="IG119" s="34">
        <v>176</v>
      </c>
      <c r="IH119" s="34">
        <v>566</v>
      </c>
      <c r="II119" s="34">
        <v>237</v>
      </c>
      <c r="IJ119" s="34">
        <v>-99</v>
      </c>
      <c r="IK119" s="34">
        <v>-5</v>
      </c>
      <c r="IL119" s="34">
        <v>-94</v>
      </c>
      <c r="IM119" s="34">
        <v>9016</v>
      </c>
      <c r="IN119" s="34">
        <v>7905</v>
      </c>
      <c r="IO119" s="34">
        <v>567</v>
      </c>
      <c r="IP119" s="34">
        <v>34</v>
      </c>
      <c r="IQ119" s="34">
        <v>1</v>
      </c>
      <c r="IR119" s="34">
        <v>2.5</v>
      </c>
      <c r="IS119" s="34"/>
      <c r="IT119" s="34">
        <v>8020</v>
      </c>
      <c r="IU119" s="34">
        <v>487</v>
      </c>
      <c r="IV119" s="34">
        <v>1045</v>
      </c>
      <c r="IW119" s="34">
        <v>347</v>
      </c>
      <c r="IX119" s="34">
        <v>-218</v>
      </c>
      <c r="IY119" s="34">
        <v>-20</v>
      </c>
      <c r="IZ119" s="34">
        <v>-192</v>
      </c>
      <c r="JA119" s="34">
        <v>1</v>
      </c>
      <c r="JB119" s="34">
        <v>1</v>
      </c>
      <c r="JC119" s="34"/>
      <c r="JD119" s="34"/>
      <c r="JE119" s="34"/>
      <c r="JF119" s="34">
        <v>3.5</v>
      </c>
      <c r="JG119" s="34"/>
      <c r="JH119" s="34">
        <v>1</v>
      </c>
      <c r="JI119" s="34"/>
      <c r="JJ119" s="34"/>
      <c r="JK119" s="34"/>
      <c r="JL119" s="34"/>
      <c r="JM119" s="34"/>
      <c r="JN119" s="34"/>
      <c r="JO119" s="34">
        <v>19</v>
      </c>
      <c r="JP119" s="34">
        <v>15</v>
      </c>
      <c r="JQ119" s="34"/>
      <c r="JR119" s="34"/>
      <c r="JS119" s="34"/>
      <c r="JT119" s="34">
        <v>2.6</v>
      </c>
      <c r="JU119" s="34"/>
      <c r="JV119" s="34">
        <v>15</v>
      </c>
      <c r="JW119" s="34"/>
      <c r="JX119" s="34">
        <v>3</v>
      </c>
      <c r="JY119" s="34"/>
      <c r="JZ119" s="34"/>
      <c r="KA119" s="34"/>
      <c r="KB119" s="34"/>
      <c r="KC119" s="34">
        <v>185</v>
      </c>
      <c r="KD119" s="34">
        <v>152</v>
      </c>
      <c r="KE119" s="34">
        <v>9</v>
      </c>
      <c r="KF119" s="34"/>
      <c r="KG119" s="34"/>
      <c r="KH119" s="34">
        <v>3.4</v>
      </c>
      <c r="KI119" s="34"/>
      <c r="KJ119" s="34">
        <v>161</v>
      </c>
      <c r="KK119" s="34"/>
      <c r="KL119" s="34">
        <v>12</v>
      </c>
      <c r="KM119" s="34">
        <v>97</v>
      </c>
      <c r="KN119" s="34">
        <v>-55</v>
      </c>
      <c r="KO119" s="34"/>
      <c r="KP119" s="34">
        <v>-55</v>
      </c>
      <c r="KQ119" s="34">
        <v>146</v>
      </c>
      <c r="KR119" s="34">
        <v>118</v>
      </c>
      <c r="KS119" s="34">
        <v>8</v>
      </c>
      <c r="KT119" s="34">
        <v>19</v>
      </c>
      <c r="KU119" s="34">
        <v>2</v>
      </c>
      <c r="KV119" s="34">
        <v>4.8</v>
      </c>
      <c r="KW119" s="34"/>
      <c r="KX119" s="34">
        <v>147</v>
      </c>
      <c r="KY119" s="34"/>
      <c r="KZ119" s="34">
        <v>81</v>
      </c>
      <c r="LA119" s="34">
        <v>5</v>
      </c>
      <c r="LB119" s="34">
        <v>-4</v>
      </c>
      <c r="LC119" s="34">
        <v>-2</v>
      </c>
      <c r="LD119" s="34">
        <v>-2</v>
      </c>
      <c r="LE119" s="34">
        <v>241</v>
      </c>
      <c r="LF119" s="34">
        <v>10</v>
      </c>
      <c r="LG119" s="34"/>
      <c r="LH119" s="34"/>
      <c r="LI119" s="34"/>
      <c r="LJ119" s="34">
        <v>0.3</v>
      </c>
      <c r="LK119" s="34"/>
      <c r="LL119" s="34">
        <v>10</v>
      </c>
      <c r="LM119" s="34"/>
      <c r="LN119" s="34"/>
      <c r="LO119" s="34"/>
      <c r="LP119" s="34"/>
      <c r="LQ119" s="34"/>
      <c r="LR119" s="34"/>
      <c r="LS119" s="34"/>
      <c r="LT119" s="34"/>
      <c r="LU119" s="34"/>
      <c r="LV119" s="34"/>
      <c r="LW119" s="34"/>
      <c r="LX119" s="34"/>
      <c r="LY119" s="34"/>
      <c r="LZ119" s="34"/>
      <c r="MA119" s="34"/>
      <c r="MB119" s="34"/>
      <c r="MC119" s="34"/>
      <c r="MD119" s="34"/>
      <c r="ME119" s="34"/>
      <c r="MF119" s="34"/>
      <c r="MG119" s="32" t="s">
        <v>515</v>
      </c>
      <c r="MH119" s="198" t="s">
        <v>2389</v>
      </c>
      <c r="MI119" s="32" t="s">
        <v>516</v>
      </c>
    </row>
    <row r="120" spans="1:348" ht="14.5" customHeight="1">
      <c r="A120" s="146" t="str">
        <f>Table1[[#This Row],[Name]]&amp;Table1[[#This Row],[1. Variable: Geographical area subject to climate change physical risk - acute and chronic events]]</f>
        <v>Ibercaja Banco, S.A.Total</v>
      </c>
      <c r="B120" s="28" t="s">
        <v>52</v>
      </c>
      <c r="C120" s="33" t="s">
        <v>53</v>
      </c>
      <c r="D120" s="36" t="s">
        <v>175</v>
      </c>
      <c r="E120" s="74">
        <v>44926</v>
      </c>
      <c r="F120" s="33" t="s">
        <v>193</v>
      </c>
      <c r="G120" s="33" t="s">
        <v>191</v>
      </c>
      <c r="H120" s="178" t="s">
        <v>360</v>
      </c>
      <c r="I120" s="31">
        <v>375.11068129180148</v>
      </c>
      <c r="J120" s="31">
        <v>209.94272336383005</v>
      </c>
      <c r="K120" s="31">
        <v>114.05935691521417</v>
      </c>
      <c r="L120" s="31">
        <v>50.477490629999998</v>
      </c>
      <c r="M120" s="31">
        <v>0.63111038275748599</v>
      </c>
      <c r="N120" s="31">
        <v>4.903772484166109</v>
      </c>
      <c r="O120" s="31">
        <v>153.82582435918243</v>
      </c>
      <c r="P120" s="31">
        <v>153.82582435918243</v>
      </c>
      <c r="Q120" s="31">
        <v>153.82582435918243</v>
      </c>
      <c r="R120" s="31">
        <v>37.364213010000007</v>
      </c>
      <c r="S120" s="31">
        <v>10.831403094864299</v>
      </c>
      <c r="T120" s="31">
        <v>-6.4083234218321001</v>
      </c>
      <c r="U120" s="31">
        <v>-1.1713423899999997</v>
      </c>
      <c r="V120" s="31">
        <v>-3.8773189115395703</v>
      </c>
      <c r="W120" s="31">
        <v>19.562456171947453</v>
      </c>
      <c r="X120" s="31">
        <v>16.394799901947447</v>
      </c>
      <c r="Y120" s="31">
        <v>3.1584983599999998</v>
      </c>
      <c r="Z120" s="31"/>
      <c r="AA120" s="31"/>
      <c r="AB120" s="31">
        <v>2.6825986336206364</v>
      </c>
      <c r="AC120" s="31"/>
      <c r="AD120" s="31"/>
      <c r="AE120" s="31"/>
      <c r="AF120" s="31">
        <v>0.56026583000000008</v>
      </c>
      <c r="AG120" s="31">
        <v>0.71216302074107773</v>
      </c>
      <c r="AH120" s="31"/>
      <c r="AI120" s="31"/>
      <c r="AJ120" s="31"/>
      <c r="AK120" s="31">
        <v>1812.3965983178837</v>
      </c>
      <c r="AL120" s="31">
        <v>1456.7033208848786</v>
      </c>
      <c r="AM120" s="31">
        <v>322.07063763579106</v>
      </c>
      <c r="AN120" s="31">
        <v>28.790537193428889</v>
      </c>
      <c r="AO120" s="31">
        <v>4.8321026037858035</v>
      </c>
      <c r="AP120" s="31">
        <v>2.5325813970072164</v>
      </c>
      <c r="AQ120" s="31"/>
      <c r="AR120" s="31"/>
      <c r="AS120" s="31"/>
      <c r="AT120" s="31">
        <v>119.26356044000009</v>
      </c>
      <c r="AU120" s="31">
        <v>47.467810843922152</v>
      </c>
      <c r="AV120" s="31">
        <v>-39.7368116179955</v>
      </c>
      <c r="AW120" s="31">
        <v>-4.3936295399999965</v>
      </c>
      <c r="AX120" s="180">
        <v>-17.44261152712815</v>
      </c>
      <c r="AY120" s="34">
        <v>154.96162522703025</v>
      </c>
      <c r="AZ120" s="34">
        <v>101.99263142163082</v>
      </c>
      <c r="BA120" s="34">
        <v>20.215439712458686</v>
      </c>
      <c r="BB120" s="34">
        <v>28.558230362940769</v>
      </c>
      <c r="BC120" s="34">
        <v>4.1953237299999993</v>
      </c>
      <c r="BD120" s="34">
        <v>4.1709171392990889</v>
      </c>
      <c r="BE120" s="34"/>
      <c r="BF120" s="34">
        <v>4.4845506900882892</v>
      </c>
      <c r="BG120" s="34"/>
      <c r="BH120" s="34">
        <v>3.5594419300000002</v>
      </c>
      <c r="BI120" s="34"/>
      <c r="BJ120" s="34">
        <v>-1.3422420148540484</v>
      </c>
      <c r="BK120" s="34"/>
      <c r="BL120" s="34"/>
      <c r="BM120" s="34">
        <v>86.131203391667015</v>
      </c>
      <c r="BN120" s="34">
        <v>49.343581534114904</v>
      </c>
      <c r="BO120" s="34">
        <v>35.559698197552116</v>
      </c>
      <c r="BP120" s="34">
        <v>1.0911230199999997</v>
      </c>
      <c r="BQ120" s="34"/>
      <c r="BR120" s="34">
        <v>4.3740889207519533</v>
      </c>
      <c r="BS120" s="34"/>
      <c r="BT120" s="34"/>
      <c r="BU120" s="34"/>
      <c r="BV120" s="34">
        <v>1.3628080900000004</v>
      </c>
      <c r="BW120" s="34">
        <v>1.1636612744414896</v>
      </c>
      <c r="BX120" s="34">
        <v>-1.228410519857881</v>
      </c>
      <c r="BY120" s="34"/>
      <c r="BZ120" s="34">
        <v>-0.71155850031580403</v>
      </c>
      <c r="CA120" s="34">
        <v>1081.3565063151184</v>
      </c>
      <c r="CB120" s="34">
        <v>483.43261098734075</v>
      </c>
      <c r="CC120" s="34">
        <v>61.301659272086951</v>
      </c>
      <c r="CD120" s="34">
        <v>111.29793808797272</v>
      </c>
      <c r="CE120" s="34">
        <v>425.32429796771777</v>
      </c>
      <c r="CF120" s="34">
        <v>13.64246356616006</v>
      </c>
      <c r="CG120" s="34"/>
      <c r="CH120" s="34">
        <v>39.889824691612944</v>
      </c>
      <c r="CI120" s="34"/>
      <c r="CJ120" s="34">
        <v>58.234923310000028</v>
      </c>
      <c r="CK120" s="34">
        <v>60.93092180315233</v>
      </c>
      <c r="CL120" s="34">
        <v>-40.517102431388423</v>
      </c>
      <c r="CM120" s="34">
        <v>-2.3153933999999996</v>
      </c>
      <c r="CN120" s="34">
        <v>-35.699052166124247</v>
      </c>
      <c r="CO120" s="34">
        <v>1675.5254232771217</v>
      </c>
      <c r="CP120" s="34">
        <v>1443.8152523274646</v>
      </c>
      <c r="CQ120" s="34">
        <v>194.87662865722865</v>
      </c>
      <c r="CR120" s="34">
        <v>35.386558086282733</v>
      </c>
      <c r="CS120" s="34">
        <v>1.4469842061455731</v>
      </c>
      <c r="CT120" s="34">
        <v>2.1921753034555609</v>
      </c>
      <c r="CU120" s="34"/>
      <c r="CV120" s="34"/>
      <c r="CW120" s="34"/>
      <c r="CX120" s="34">
        <v>123.91478037</v>
      </c>
      <c r="CY120" s="34">
        <v>53.540307821499127</v>
      </c>
      <c r="CZ120" s="34">
        <v>-36.472080705616847</v>
      </c>
      <c r="DA120" s="34">
        <v>-4.1003795699999976</v>
      </c>
      <c r="DB120" s="34">
        <v>-24.507350272509733</v>
      </c>
      <c r="DC120" s="34">
        <v>433.14566023508775</v>
      </c>
      <c r="DD120" s="34">
        <v>351.68852496040347</v>
      </c>
      <c r="DE120" s="34">
        <v>74.601473122137037</v>
      </c>
      <c r="DF120" s="34">
        <v>6.1692810828698983</v>
      </c>
      <c r="DG120" s="34">
        <v>0.68638106967735346</v>
      </c>
      <c r="DH120" s="34">
        <v>3.3374678651321106</v>
      </c>
      <c r="DI120" s="34"/>
      <c r="DJ120" s="34"/>
      <c r="DK120" s="34"/>
      <c r="DL120" s="34">
        <v>44.790489429999987</v>
      </c>
      <c r="DM120" s="34">
        <v>16.374144441992762</v>
      </c>
      <c r="DN120" s="34">
        <v>-14.978133566642407</v>
      </c>
      <c r="DO120" s="34">
        <v>-1.2044979800000002</v>
      </c>
      <c r="DP120" s="34">
        <v>-7.1387895146315614</v>
      </c>
      <c r="DQ120" s="34">
        <v>348.42057661308263</v>
      </c>
      <c r="DR120" s="34">
        <v>87.229730319519433</v>
      </c>
      <c r="DS120" s="34">
        <v>110.4207878459079</v>
      </c>
      <c r="DT120" s="34">
        <v>121.72080621765535</v>
      </c>
      <c r="DU120" s="34">
        <v>29.04925223</v>
      </c>
      <c r="DV120" s="34">
        <v>10.17</v>
      </c>
      <c r="DW120" s="34"/>
      <c r="DX120" s="34">
        <v>150.77005844765534</v>
      </c>
      <c r="DY120" s="34"/>
      <c r="DZ120" s="34">
        <v>36.276406119999997</v>
      </c>
      <c r="EA120" s="34">
        <v>19.536220242887236</v>
      </c>
      <c r="EB120" s="34">
        <v>-8.9247220939385663</v>
      </c>
      <c r="EC120" s="34">
        <v>-2.0571883499999997</v>
      </c>
      <c r="ED120" s="34">
        <v>-5.6413238206337333</v>
      </c>
      <c r="EE120" s="34">
        <v>18071.677857329676</v>
      </c>
      <c r="EF120" s="34">
        <v>612.71244101608272</v>
      </c>
      <c r="EG120" s="34">
        <v>1490.9860193059542</v>
      </c>
      <c r="EH120" s="34">
        <v>7461.6369486893618</v>
      </c>
      <c r="EI120" s="34">
        <v>8506.3424483182771</v>
      </c>
      <c r="EJ120" s="34">
        <v>19.005327523766336</v>
      </c>
      <c r="EK120" s="34"/>
      <c r="EL120" s="34">
        <v>1766.9459430415613</v>
      </c>
      <c r="EM120" s="34"/>
      <c r="EN120" s="34">
        <v>603.94380311799978</v>
      </c>
      <c r="EO120" s="34">
        <v>289.15950160632502</v>
      </c>
      <c r="EP120" s="34">
        <v>-161.78710433880298</v>
      </c>
      <c r="EQ120" s="34">
        <v>-45.361083235596524</v>
      </c>
      <c r="ER120" s="34">
        <v>-82.832818920430086</v>
      </c>
      <c r="ES120" s="34">
        <v>1187.5470533723335</v>
      </c>
      <c r="ET120" s="34">
        <v>182.99750848407049</v>
      </c>
      <c r="EU120" s="34">
        <v>235.12866813258657</v>
      </c>
      <c r="EV120" s="34">
        <v>269.18867278202606</v>
      </c>
      <c r="EW120" s="34">
        <v>500.23220397365083</v>
      </c>
      <c r="EX120" s="34">
        <v>15.878935322636732</v>
      </c>
      <c r="EY120" s="34"/>
      <c r="EZ120" s="34">
        <v>78.861914052857742</v>
      </c>
      <c r="FA120" s="34"/>
      <c r="FB120" s="34">
        <v>103.50178618280516</v>
      </c>
      <c r="FC120" s="34">
        <v>96.972498882554987</v>
      </c>
      <c r="FD120" s="34">
        <v>-47.79642063251876</v>
      </c>
      <c r="FE120" s="34">
        <v>-4.3264771811883884</v>
      </c>
      <c r="FF120" s="34">
        <v>-41.421126910523284</v>
      </c>
      <c r="FG120" s="34">
        <v>294.23939564000011</v>
      </c>
      <c r="FH120" s="34"/>
      <c r="FI120" s="34"/>
      <c r="FJ120" s="34"/>
      <c r="FK120" s="34">
        <v>294.23939564000011</v>
      </c>
      <c r="FL120" s="34"/>
      <c r="FM120" s="34"/>
      <c r="FN120" s="34">
        <v>55.098547429999961</v>
      </c>
      <c r="FO120" s="34"/>
      <c r="FP120" s="34"/>
      <c r="FQ120" s="34"/>
      <c r="FR120" s="34">
        <v>-127.17901005999957</v>
      </c>
      <c r="FS120" s="34"/>
      <c r="FT120" s="34"/>
      <c r="FU120" s="34"/>
      <c r="FV120" s="34"/>
      <c r="FW120" s="34"/>
      <c r="FX120" s="34"/>
      <c r="FY120" s="34"/>
      <c r="FZ120" s="34"/>
      <c r="GA120" s="34"/>
      <c r="GB120" s="34"/>
      <c r="GC120" s="34"/>
      <c r="GD120" s="34"/>
      <c r="GE120" s="34"/>
      <c r="GF120" s="34"/>
      <c r="GG120" s="34"/>
      <c r="GH120" s="34"/>
      <c r="GI120" s="34"/>
      <c r="GJ120" s="34"/>
      <c r="GK120" s="34"/>
      <c r="GL120" s="34"/>
      <c r="GM120" s="34"/>
      <c r="GN120" s="34"/>
      <c r="GO120" s="34"/>
      <c r="GP120" s="34"/>
      <c r="GQ120" s="34"/>
      <c r="GR120" s="34"/>
      <c r="GS120" s="34"/>
      <c r="GT120" s="34"/>
      <c r="GU120" s="34"/>
      <c r="GV120" s="34"/>
      <c r="GW120" s="34"/>
      <c r="GX120" s="34"/>
      <c r="GY120" s="34"/>
      <c r="GZ120" s="34"/>
      <c r="HA120" s="34"/>
      <c r="HB120" s="34"/>
      <c r="HC120" s="34"/>
      <c r="HD120" s="34"/>
      <c r="HE120" s="34"/>
      <c r="HF120" s="34"/>
      <c r="HG120" s="34"/>
      <c r="HH120" s="34"/>
      <c r="HI120" s="34"/>
      <c r="HJ120" s="34"/>
      <c r="HK120" s="34"/>
      <c r="HL120" s="34"/>
      <c r="HM120" s="34"/>
      <c r="HN120" s="34"/>
      <c r="HO120" s="34"/>
      <c r="HP120" s="34"/>
      <c r="HQ120" s="34"/>
      <c r="HR120" s="34"/>
      <c r="HS120" s="34"/>
      <c r="HT120" s="34"/>
      <c r="HU120" s="34"/>
      <c r="HV120" s="34"/>
      <c r="HW120" s="34"/>
      <c r="HX120" s="34"/>
      <c r="HY120" s="34"/>
      <c r="HZ120" s="34"/>
      <c r="IA120" s="34"/>
      <c r="IB120" s="34"/>
      <c r="IC120" s="34"/>
      <c r="ID120" s="34"/>
      <c r="IE120" s="34"/>
      <c r="IF120" s="34"/>
      <c r="IG120" s="34"/>
      <c r="IH120" s="34"/>
      <c r="II120" s="34"/>
      <c r="IJ120" s="34"/>
      <c r="IK120" s="34"/>
      <c r="IL120" s="34"/>
      <c r="IM120" s="34"/>
      <c r="IN120" s="34"/>
      <c r="IO120" s="34"/>
      <c r="IP120" s="34"/>
      <c r="IQ120" s="34"/>
      <c r="IR120" s="34"/>
      <c r="IS120" s="34"/>
      <c r="IT120" s="34"/>
      <c r="IU120" s="34"/>
      <c r="IV120" s="34"/>
      <c r="IW120" s="34"/>
      <c r="IX120" s="34"/>
      <c r="IY120" s="34"/>
      <c r="IZ120" s="34"/>
      <c r="JA120" s="34"/>
      <c r="JB120" s="34"/>
      <c r="JC120" s="34"/>
      <c r="JD120" s="34"/>
      <c r="JE120" s="34"/>
      <c r="JF120" s="34"/>
      <c r="JG120" s="34"/>
      <c r="JH120" s="34"/>
      <c r="JI120" s="34"/>
      <c r="JJ120" s="34"/>
      <c r="JK120" s="34"/>
      <c r="JL120" s="34"/>
      <c r="JM120" s="34"/>
      <c r="JN120" s="34"/>
      <c r="JO120" s="34"/>
      <c r="JP120" s="34"/>
      <c r="JQ120" s="34"/>
      <c r="JR120" s="34"/>
      <c r="JS120" s="34"/>
      <c r="JT120" s="34"/>
      <c r="JU120" s="34"/>
      <c r="JV120" s="34"/>
      <c r="JW120" s="34"/>
      <c r="JX120" s="34"/>
      <c r="JY120" s="34"/>
      <c r="JZ120" s="34"/>
      <c r="KA120" s="34"/>
      <c r="KB120" s="34"/>
      <c r="KC120" s="34"/>
      <c r="KD120" s="34"/>
      <c r="KE120" s="34"/>
      <c r="KF120" s="34"/>
      <c r="KG120" s="34"/>
      <c r="KH120" s="34"/>
      <c r="KI120" s="34"/>
      <c r="KJ120" s="34"/>
      <c r="KK120" s="34"/>
      <c r="KL120" s="34"/>
      <c r="KM120" s="34"/>
      <c r="KN120" s="34"/>
      <c r="KO120" s="34"/>
      <c r="KP120" s="34"/>
      <c r="KQ120" s="34"/>
      <c r="KR120" s="34"/>
      <c r="KS120" s="34"/>
      <c r="KT120" s="34"/>
      <c r="KU120" s="34"/>
      <c r="KV120" s="34"/>
      <c r="KW120" s="34"/>
      <c r="KX120" s="34"/>
      <c r="KY120" s="34"/>
      <c r="KZ120" s="34"/>
      <c r="LA120" s="34"/>
      <c r="LB120" s="34"/>
      <c r="LC120" s="34"/>
      <c r="LD120" s="34"/>
      <c r="LE120" s="34"/>
      <c r="LF120" s="34"/>
      <c r="LG120" s="34"/>
      <c r="LH120" s="34"/>
      <c r="LI120" s="34"/>
      <c r="LJ120" s="34"/>
      <c r="LK120" s="34"/>
      <c r="LL120" s="34"/>
      <c r="LM120" s="34"/>
      <c r="LN120" s="34"/>
      <c r="LO120" s="34"/>
      <c r="LP120" s="34"/>
      <c r="LQ120" s="34"/>
      <c r="LR120" s="34"/>
      <c r="LS120" s="34"/>
      <c r="LT120" s="34"/>
      <c r="LU120" s="34"/>
      <c r="LV120" s="34"/>
      <c r="LW120" s="34"/>
      <c r="LX120" s="34"/>
      <c r="LY120" s="34"/>
      <c r="LZ120" s="34"/>
      <c r="MA120" s="34"/>
      <c r="MB120" s="34"/>
      <c r="MC120" s="34"/>
      <c r="MD120" s="34"/>
      <c r="ME120" s="34"/>
      <c r="MF120" s="34"/>
      <c r="MG120" s="32" t="s">
        <v>517</v>
      </c>
      <c r="MH120" s="198" t="s">
        <v>2389</v>
      </c>
      <c r="MI120" s="32" t="s">
        <v>272</v>
      </c>
    </row>
    <row r="121" spans="1:348">
      <c r="A121" s="146" t="str">
        <f>Table1[[#This Row],[Name]]&amp;Table1[[#This Row],[1. Variable: Geographical area subject to climate change physical risk - acute and chronic events]]</f>
        <v>ICCREA BANCA S.P.A. - ISTITUTO CENTRALE DEL CREDITO COOPERATIVO (IN FORMA ABBREVIATA: ICCREA BANCA S.P.A.)Italy</v>
      </c>
      <c r="B121" s="62" t="s">
        <v>124</v>
      </c>
      <c r="C121" s="65" t="s">
        <v>125</v>
      </c>
      <c r="D121" s="64" t="s">
        <v>170</v>
      </c>
      <c r="E121" s="74">
        <v>44926</v>
      </c>
      <c r="F121" s="33" t="s">
        <v>193</v>
      </c>
      <c r="G121" s="63" t="s">
        <v>191</v>
      </c>
      <c r="H121" s="178" t="s">
        <v>2252</v>
      </c>
      <c r="I121" s="31">
        <v>2364</v>
      </c>
      <c r="J121" s="31">
        <v>995</v>
      </c>
      <c r="K121" s="31">
        <v>194</v>
      </c>
      <c r="L121" s="31">
        <v>60</v>
      </c>
      <c r="M121" s="31">
        <v>32</v>
      </c>
      <c r="N121" s="31">
        <v>7.9</v>
      </c>
      <c r="O121" s="31">
        <v>180</v>
      </c>
      <c r="P121" s="31">
        <v>944</v>
      </c>
      <c r="Q121" s="31">
        <v>157</v>
      </c>
      <c r="R121" s="31">
        <v>89</v>
      </c>
      <c r="S121" s="31">
        <v>44</v>
      </c>
      <c r="T121" s="31">
        <v>-47</v>
      </c>
      <c r="U121" s="31">
        <v>-7</v>
      </c>
      <c r="V121" s="31">
        <v>-33</v>
      </c>
      <c r="W121" s="31">
        <v>121</v>
      </c>
      <c r="X121" s="34">
        <v>24</v>
      </c>
      <c r="Y121" s="34">
        <v>4</v>
      </c>
      <c r="Z121" s="34">
        <v>1</v>
      </c>
      <c r="AA121" s="34">
        <v>1</v>
      </c>
      <c r="AB121" s="34">
        <v>4.18</v>
      </c>
      <c r="AC121" s="34">
        <v>22</v>
      </c>
      <c r="AD121" s="34">
        <v>7</v>
      </c>
      <c r="AE121" s="34">
        <v>2</v>
      </c>
      <c r="AF121" s="34">
        <v>2</v>
      </c>
      <c r="AG121" s="34">
        <v>3</v>
      </c>
      <c r="AH121" s="34">
        <v>-3</v>
      </c>
      <c r="AI121" s="34">
        <v>0</v>
      </c>
      <c r="AJ121" s="34">
        <v>-2</v>
      </c>
      <c r="AK121" s="34">
        <v>12132</v>
      </c>
      <c r="AL121" s="34">
        <v>3217</v>
      </c>
      <c r="AM121" s="34">
        <v>445</v>
      </c>
      <c r="AN121" s="34">
        <v>159</v>
      </c>
      <c r="AO121" s="34">
        <v>122</v>
      </c>
      <c r="AP121" s="34">
        <v>4.26</v>
      </c>
      <c r="AQ121" s="34">
        <v>2319</v>
      </c>
      <c r="AR121" s="34">
        <v>1213</v>
      </c>
      <c r="AS121" s="34">
        <v>411</v>
      </c>
      <c r="AT121" s="34">
        <v>262</v>
      </c>
      <c r="AU121" s="34">
        <v>167</v>
      </c>
      <c r="AV121" s="34">
        <v>-162</v>
      </c>
      <c r="AW121" s="34">
        <v>-18</v>
      </c>
      <c r="AX121" s="180">
        <v>-117</v>
      </c>
      <c r="AY121" s="34">
        <v>768</v>
      </c>
      <c r="AZ121" s="34">
        <v>148</v>
      </c>
      <c r="BA121" s="34">
        <v>36</v>
      </c>
      <c r="BB121" s="34">
        <v>3</v>
      </c>
      <c r="BC121" s="34">
        <v>5</v>
      </c>
      <c r="BD121" s="34">
        <v>6.51</v>
      </c>
      <c r="BE121" s="34">
        <v>100</v>
      </c>
      <c r="BF121" s="34">
        <v>73</v>
      </c>
      <c r="BG121" s="34">
        <v>18</v>
      </c>
      <c r="BH121" s="34">
        <v>21</v>
      </c>
      <c r="BI121" s="34">
        <v>7</v>
      </c>
      <c r="BJ121" s="34">
        <v>-9</v>
      </c>
      <c r="BK121" s="34">
        <v>-2</v>
      </c>
      <c r="BL121" s="34">
        <v>-5</v>
      </c>
      <c r="BM121" s="34">
        <v>628</v>
      </c>
      <c r="BN121" s="34">
        <v>153</v>
      </c>
      <c r="BO121" s="34">
        <v>33</v>
      </c>
      <c r="BP121" s="34">
        <v>13</v>
      </c>
      <c r="BQ121" s="34">
        <v>6</v>
      </c>
      <c r="BR121" s="34">
        <v>6.05</v>
      </c>
      <c r="BS121" s="34">
        <v>139</v>
      </c>
      <c r="BT121" s="34">
        <v>53</v>
      </c>
      <c r="BU121" s="34">
        <v>14</v>
      </c>
      <c r="BV121" s="34">
        <v>7</v>
      </c>
      <c r="BW121" s="34">
        <v>6</v>
      </c>
      <c r="BX121" s="34">
        <v>-6</v>
      </c>
      <c r="BY121" s="34">
        <v>-1</v>
      </c>
      <c r="BZ121" s="34">
        <v>-5</v>
      </c>
      <c r="CA121" s="34">
        <v>5671</v>
      </c>
      <c r="CB121" s="34">
        <v>1911</v>
      </c>
      <c r="CC121" s="34">
        <v>318</v>
      </c>
      <c r="CD121" s="34">
        <v>119</v>
      </c>
      <c r="CE121" s="34">
        <v>76</v>
      </c>
      <c r="CF121" s="34">
        <v>5.73</v>
      </c>
      <c r="CG121" s="34">
        <v>782</v>
      </c>
      <c r="CH121" s="34">
        <v>1349</v>
      </c>
      <c r="CI121" s="34">
        <v>294</v>
      </c>
      <c r="CJ121" s="34">
        <v>268</v>
      </c>
      <c r="CK121" s="34">
        <v>227</v>
      </c>
      <c r="CL121" s="34">
        <v>-208</v>
      </c>
      <c r="CM121" s="34">
        <v>-22</v>
      </c>
      <c r="CN121" s="34">
        <v>-174</v>
      </c>
      <c r="CO121" s="34">
        <v>8251</v>
      </c>
      <c r="CP121" s="34">
        <v>1986</v>
      </c>
      <c r="CQ121" s="34">
        <v>349</v>
      </c>
      <c r="CR121" s="34">
        <v>105</v>
      </c>
      <c r="CS121" s="34">
        <v>71</v>
      </c>
      <c r="CT121" s="34">
        <v>4.8899999999999997</v>
      </c>
      <c r="CU121" s="34">
        <v>1148</v>
      </c>
      <c r="CV121" s="34">
        <v>1062</v>
      </c>
      <c r="CW121" s="34">
        <v>302</v>
      </c>
      <c r="CX121" s="34">
        <v>175</v>
      </c>
      <c r="CY121" s="34">
        <v>153</v>
      </c>
      <c r="CZ121" s="34">
        <v>-126</v>
      </c>
      <c r="DA121" s="34">
        <v>-11</v>
      </c>
      <c r="DB121" s="34">
        <v>-104</v>
      </c>
      <c r="DC121" s="34">
        <v>1482</v>
      </c>
      <c r="DD121" s="34">
        <v>372</v>
      </c>
      <c r="DE121" s="34">
        <v>84</v>
      </c>
      <c r="DF121" s="34">
        <v>14</v>
      </c>
      <c r="DG121" s="34">
        <v>7</v>
      </c>
      <c r="DH121" s="34">
        <v>5.47</v>
      </c>
      <c r="DI121" s="34">
        <v>231</v>
      </c>
      <c r="DJ121" s="34">
        <v>167</v>
      </c>
      <c r="DK121" s="34">
        <v>80</v>
      </c>
      <c r="DL121" s="34">
        <v>41</v>
      </c>
      <c r="DM121" s="34">
        <v>39</v>
      </c>
      <c r="DN121" s="34">
        <v>-37</v>
      </c>
      <c r="DO121" s="34">
        <v>-3</v>
      </c>
      <c r="DP121" s="34">
        <v>-32</v>
      </c>
      <c r="DQ121" s="34">
        <v>6020</v>
      </c>
      <c r="DR121" s="34">
        <v>1554</v>
      </c>
      <c r="DS121" s="34">
        <v>242</v>
      </c>
      <c r="DT121" s="34">
        <v>76</v>
      </c>
      <c r="DU121" s="34">
        <v>49</v>
      </c>
      <c r="DV121" s="34">
        <v>8.39</v>
      </c>
      <c r="DW121" s="34">
        <v>919</v>
      </c>
      <c r="DX121" s="34">
        <v>622</v>
      </c>
      <c r="DY121" s="34">
        <v>379</v>
      </c>
      <c r="DZ121" s="34">
        <v>218</v>
      </c>
      <c r="EA121" s="34">
        <v>149</v>
      </c>
      <c r="EB121" s="34">
        <v>-137</v>
      </c>
      <c r="EC121" s="34">
        <v>-18</v>
      </c>
      <c r="ED121" s="34">
        <v>-108</v>
      </c>
      <c r="EE121" s="34">
        <v>33865</v>
      </c>
      <c r="EF121" s="34">
        <v>496</v>
      </c>
      <c r="EG121" s="34">
        <v>1478</v>
      </c>
      <c r="EH121" s="34">
        <v>5112</v>
      </c>
      <c r="EI121" s="34">
        <v>4796</v>
      </c>
      <c r="EJ121" s="34">
        <v>14.84</v>
      </c>
      <c r="EK121" s="34">
        <v>5551</v>
      </c>
      <c r="EL121" s="34">
        <v>4405</v>
      </c>
      <c r="EM121" s="34">
        <v>1926</v>
      </c>
      <c r="EN121" s="34">
        <v>692</v>
      </c>
      <c r="EO121" s="34">
        <v>328</v>
      </c>
      <c r="EP121" s="34">
        <v>-280</v>
      </c>
      <c r="EQ121" s="34">
        <v>-46</v>
      </c>
      <c r="ER121" s="34">
        <v>-180</v>
      </c>
      <c r="ES121" s="34">
        <v>10531</v>
      </c>
      <c r="ET121" s="34">
        <v>614</v>
      </c>
      <c r="EU121" s="34">
        <v>1244</v>
      </c>
      <c r="EV121" s="34">
        <v>1580</v>
      </c>
      <c r="EW121" s="34">
        <v>129</v>
      </c>
      <c r="EX121" s="34">
        <v>6.57</v>
      </c>
      <c r="EY121" s="34">
        <v>1666</v>
      </c>
      <c r="EZ121" s="34">
        <v>1176</v>
      </c>
      <c r="FA121" s="34">
        <v>725</v>
      </c>
      <c r="FB121" s="34">
        <v>400</v>
      </c>
      <c r="FC121" s="34">
        <v>311</v>
      </c>
      <c r="FD121" s="34">
        <v>-279</v>
      </c>
      <c r="FE121" s="34">
        <v>-36</v>
      </c>
      <c r="FF121" s="34">
        <v>-221</v>
      </c>
      <c r="FG121" s="34">
        <v>70</v>
      </c>
      <c r="FH121" s="34"/>
      <c r="FI121" s="34"/>
      <c r="FJ121" s="34"/>
      <c r="FK121" s="34"/>
      <c r="FL121" s="34"/>
      <c r="FM121" s="34"/>
      <c r="FN121" s="34"/>
      <c r="FO121" s="34"/>
      <c r="FP121" s="34"/>
      <c r="FQ121" s="34"/>
      <c r="FR121" s="34"/>
      <c r="FS121" s="34"/>
      <c r="FT121" s="34"/>
      <c r="FU121" s="34">
        <v>8172</v>
      </c>
      <c r="FV121" s="34">
        <v>2250</v>
      </c>
      <c r="FW121" s="34">
        <v>402</v>
      </c>
      <c r="FX121" s="34">
        <v>150</v>
      </c>
      <c r="FY121" s="34">
        <v>93</v>
      </c>
      <c r="FZ121" s="34">
        <v>7.6</v>
      </c>
      <c r="GA121" s="34">
        <v>965</v>
      </c>
      <c r="GB121" s="34">
        <v>1244</v>
      </c>
      <c r="GC121" s="34">
        <v>687</v>
      </c>
      <c r="GD121" s="34">
        <v>361</v>
      </c>
      <c r="GE121" s="34">
        <v>174</v>
      </c>
      <c r="GF121" s="34">
        <v>-147</v>
      </c>
      <c r="GG121" s="34">
        <v>-27</v>
      </c>
      <c r="GH121" s="34">
        <v>-106</v>
      </c>
      <c r="GI121" s="34"/>
      <c r="GJ121" s="34"/>
      <c r="GK121" s="34"/>
      <c r="GL121" s="34"/>
      <c r="GM121" s="34"/>
      <c r="GN121" s="34"/>
      <c r="GO121" s="34"/>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34"/>
      <c r="HU121" s="34"/>
      <c r="HV121" s="34"/>
      <c r="HW121" s="34"/>
      <c r="HX121" s="34"/>
      <c r="HY121" s="34"/>
      <c r="HZ121" s="34"/>
      <c r="IA121" s="34"/>
      <c r="IB121" s="34"/>
      <c r="IC121" s="34"/>
      <c r="ID121" s="34"/>
      <c r="IE121" s="34"/>
      <c r="IF121" s="34"/>
      <c r="IG121" s="34"/>
      <c r="IH121" s="34"/>
      <c r="II121" s="34"/>
      <c r="IJ121" s="34"/>
      <c r="IK121" s="34"/>
      <c r="IL121" s="34"/>
      <c r="IM121" s="34"/>
      <c r="IN121" s="34"/>
      <c r="IO121" s="34"/>
      <c r="IP121" s="34"/>
      <c r="IQ121" s="34"/>
      <c r="IR121" s="34"/>
      <c r="IS121" s="34"/>
      <c r="IT121" s="34"/>
      <c r="IU121" s="34"/>
      <c r="IV121" s="34"/>
      <c r="IW121" s="34"/>
      <c r="IX121" s="34"/>
      <c r="IY121" s="34"/>
      <c r="IZ121" s="34"/>
      <c r="JA121" s="34"/>
      <c r="JB121" s="34"/>
      <c r="JC121" s="34"/>
      <c r="JD121" s="34"/>
      <c r="JE121" s="34"/>
      <c r="JF121" s="34"/>
      <c r="JG121" s="34"/>
      <c r="JH121" s="34"/>
      <c r="JI121" s="34"/>
      <c r="JJ121" s="34"/>
      <c r="JK121" s="34"/>
      <c r="JL121" s="34"/>
      <c r="JM121" s="34"/>
      <c r="JN121" s="34"/>
      <c r="JO121" s="34"/>
      <c r="JP121" s="34"/>
      <c r="JQ121" s="34"/>
      <c r="JR121" s="34"/>
      <c r="JS121" s="34"/>
      <c r="JT121" s="34"/>
      <c r="JU121" s="34"/>
      <c r="JV121" s="34"/>
      <c r="JW121" s="34"/>
      <c r="JX121" s="34"/>
      <c r="JY121" s="34"/>
      <c r="JZ121" s="34"/>
      <c r="KA121" s="34"/>
      <c r="KB121" s="34"/>
      <c r="KC121" s="34"/>
      <c r="KD121" s="34"/>
      <c r="KE121" s="34"/>
      <c r="KF121" s="34"/>
      <c r="KG121" s="34"/>
      <c r="KH121" s="34"/>
      <c r="KI121" s="34"/>
      <c r="KJ121" s="34"/>
      <c r="KK121" s="34"/>
      <c r="KL121" s="34"/>
      <c r="KM121" s="34"/>
      <c r="KN121" s="34"/>
      <c r="KO121" s="34"/>
      <c r="KP121" s="34"/>
      <c r="KQ121" s="34"/>
      <c r="KR121" s="34"/>
      <c r="KS121" s="34"/>
      <c r="KT121" s="34"/>
      <c r="KU121" s="34"/>
      <c r="KV121" s="34"/>
      <c r="KW121" s="34"/>
      <c r="KX121" s="34"/>
      <c r="KY121" s="34"/>
      <c r="KZ121" s="34"/>
      <c r="LA121" s="34"/>
      <c r="LB121" s="34"/>
      <c r="LC121" s="34"/>
      <c r="LD121" s="34"/>
      <c r="LE121" s="34"/>
      <c r="LF121" s="34"/>
      <c r="LG121" s="34"/>
      <c r="LH121" s="34"/>
      <c r="LI121" s="34"/>
      <c r="LJ121" s="34"/>
      <c r="LK121" s="34"/>
      <c r="LL121" s="34"/>
      <c r="LM121" s="34"/>
      <c r="LN121" s="34"/>
      <c r="LO121" s="34"/>
      <c r="LP121" s="34"/>
      <c r="LQ121" s="34"/>
      <c r="LR121" s="34"/>
      <c r="LS121" s="34"/>
      <c r="LT121" s="34"/>
      <c r="LU121" s="34"/>
      <c r="LV121" s="34"/>
      <c r="LW121" s="34"/>
      <c r="LX121" s="34"/>
      <c r="LY121" s="34"/>
      <c r="LZ121" s="34"/>
      <c r="MA121" s="34"/>
      <c r="MB121" s="34"/>
      <c r="MC121" s="34"/>
      <c r="MD121" s="34"/>
      <c r="ME121" s="34"/>
      <c r="MF121" s="34"/>
      <c r="MG121" s="32" t="s">
        <v>2325</v>
      </c>
      <c r="MH121" s="198" t="s">
        <v>2389</v>
      </c>
      <c r="MI121" s="32" t="s">
        <v>347</v>
      </c>
    </row>
    <row r="122" spans="1:348">
      <c r="A122" s="146" t="str">
        <f>Table1[[#This Row],[Name]]&amp;Table1[[#This Row],[1. Variable: Geographical area subject to climate change physical risk - acute and chronic events]]</f>
        <v>ICCREA BANCA S.P.A. - ISTITUTO CENTRALE DEL CREDITO COOPERATIVO (IN FORMA ABBREVIATA: ICCREA BANCA S.P.A.)North Italy</v>
      </c>
      <c r="B122" s="62" t="s">
        <v>124</v>
      </c>
      <c r="C122" s="65" t="s">
        <v>125</v>
      </c>
      <c r="D122" s="64" t="s">
        <v>170</v>
      </c>
      <c r="E122" s="74">
        <v>44926</v>
      </c>
      <c r="F122" s="33" t="s">
        <v>193</v>
      </c>
      <c r="G122" s="63" t="s">
        <v>191</v>
      </c>
      <c r="H122" s="178" t="s">
        <v>2291</v>
      </c>
      <c r="I122" s="31">
        <v>1397</v>
      </c>
      <c r="J122" s="31">
        <v>494</v>
      </c>
      <c r="K122" s="31">
        <v>76</v>
      </c>
      <c r="L122" s="31">
        <v>25</v>
      </c>
      <c r="M122" s="31">
        <v>15</v>
      </c>
      <c r="N122" s="31">
        <v>7.39</v>
      </c>
      <c r="O122" s="31">
        <v>156</v>
      </c>
      <c r="P122" s="31">
        <v>378</v>
      </c>
      <c r="Q122" s="31">
        <v>76</v>
      </c>
      <c r="R122" s="31">
        <v>27</v>
      </c>
      <c r="S122" s="31">
        <v>10</v>
      </c>
      <c r="T122" s="31">
        <v>-13</v>
      </c>
      <c r="U122" s="31">
        <v>-2</v>
      </c>
      <c r="V122" s="31">
        <v>-8</v>
      </c>
      <c r="W122" s="31">
        <v>65</v>
      </c>
      <c r="X122" s="34">
        <v>16</v>
      </c>
      <c r="Y122" s="34">
        <v>2</v>
      </c>
      <c r="Z122" s="34">
        <v>0</v>
      </c>
      <c r="AA122" s="34">
        <v>0</v>
      </c>
      <c r="AB122" s="34">
        <v>4.3600000000000003</v>
      </c>
      <c r="AC122" s="34">
        <v>15</v>
      </c>
      <c r="AD122" s="34">
        <v>2</v>
      </c>
      <c r="AE122" s="34">
        <v>1</v>
      </c>
      <c r="AF122" s="34">
        <v>2</v>
      </c>
      <c r="AG122" s="34">
        <v>1</v>
      </c>
      <c r="AH122" s="34">
        <v>-1</v>
      </c>
      <c r="AI122" s="34">
        <v>0</v>
      </c>
      <c r="AJ122" s="34">
        <v>-1</v>
      </c>
      <c r="AK122" s="34">
        <v>8270</v>
      </c>
      <c r="AL122" s="34">
        <v>1926</v>
      </c>
      <c r="AM122" s="34">
        <v>243</v>
      </c>
      <c r="AN122" s="34">
        <v>86</v>
      </c>
      <c r="AO122" s="34">
        <v>61</v>
      </c>
      <c r="AP122" s="34">
        <v>3.91</v>
      </c>
      <c r="AQ122" s="34">
        <v>1814</v>
      </c>
      <c r="AR122" s="34">
        <v>378</v>
      </c>
      <c r="AS122" s="34">
        <v>123</v>
      </c>
      <c r="AT122" s="34">
        <v>156</v>
      </c>
      <c r="AU122" s="34">
        <v>79</v>
      </c>
      <c r="AV122" s="34">
        <v>-82</v>
      </c>
      <c r="AW122" s="34">
        <v>-11</v>
      </c>
      <c r="AX122" s="180">
        <v>-56</v>
      </c>
      <c r="AY122" s="34">
        <v>469</v>
      </c>
      <c r="AZ122" s="34">
        <v>104</v>
      </c>
      <c r="BA122" s="34">
        <v>27</v>
      </c>
      <c r="BB122" s="34">
        <v>3</v>
      </c>
      <c r="BC122" s="34">
        <v>3</v>
      </c>
      <c r="BD122" s="34">
        <v>5.81</v>
      </c>
      <c r="BE122" s="34">
        <v>90</v>
      </c>
      <c r="BF122" s="34">
        <v>44</v>
      </c>
      <c r="BG122" s="34">
        <v>3</v>
      </c>
      <c r="BH122" s="34">
        <v>14</v>
      </c>
      <c r="BI122" s="34">
        <v>5</v>
      </c>
      <c r="BJ122" s="34">
        <v>-6</v>
      </c>
      <c r="BK122" s="34">
        <v>-1</v>
      </c>
      <c r="BL122" s="34">
        <v>-4</v>
      </c>
      <c r="BM122" s="34">
        <v>382</v>
      </c>
      <c r="BN122" s="34">
        <v>96</v>
      </c>
      <c r="BO122" s="34">
        <v>20</v>
      </c>
      <c r="BP122" s="34">
        <v>10</v>
      </c>
      <c r="BQ122" s="34">
        <v>5</v>
      </c>
      <c r="BR122" s="34">
        <v>6.4</v>
      </c>
      <c r="BS122" s="34">
        <v>107</v>
      </c>
      <c r="BT122" s="34">
        <v>17</v>
      </c>
      <c r="BU122" s="34">
        <v>7</v>
      </c>
      <c r="BV122" s="34">
        <v>4</v>
      </c>
      <c r="BW122" s="34">
        <v>1</v>
      </c>
      <c r="BX122" s="34">
        <v>-2</v>
      </c>
      <c r="BY122" s="34">
        <v>0</v>
      </c>
      <c r="BZ122" s="34">
        <v>-1</v>
      </c>
      <c r="CA122" s="34">
        <v>3224</v>
      </c>
      <c r="CB122" s="34">
        <v>839</v>
      </c>
      <c r="CC122" s="34">
        <v>123</v>
      </c>
      <c r="CD122" s="34">
        <v>36</v>
      </c>
      <c r="CE122" s="34">
        <v>29</v>
      </c>
      <c r="CF122" s="34">
        <v>5.69</v>
      </c>
      <c r="CG122" s="34">
        <v>607</v>
      </c>
      <c r="CH122" s="34">
        <v>309</v>
      </c>
      <c r="CI122" s="34">
        <v>110</v>
      </c>
      <c r="CJ122" s="34">
        <v>109</v>
      </c>
      <c r="CK122" s="34">
        <v>92</v>
      </c>
      <c r="CL122" s="34">
        <v>-88</v>
      </c>
      <c r="CM122" s="34">
        <v>-9</v>
      </c>
      <c r="CN122" s="34">
        <v>-74</v>
      </c>
      <c r="CO122" s="34">
        <v>4539</v>
      </c>
      <c r="CP122" s="34">
        <v>1018</v>
      </c>
      <c r="CQ122" s="34">
        <v>157</v>
      </c>
      <c r="CR122" s="34">
        <v>48</v>
      </c>
      <c r="CS122" s="34">
        <v>27</v>
      </c>
      <c r="CT122" s="34">
        <v>4.42</v>
      </c>
      <c r="CU122" s="34">
        <v>822</v>
      </c>
      <c r="CV122" s="34">
        <v>297</v>
      </c>
      <c r="CW122" s="34">
        <v>133</v>
      </c>
      <c r="CX122" s="34">
        <v>71</v>
      </c>
      <c r="CY122" s="34">
        <v>87</v>
      </c>
      <c r="CZ122" s="34">
        <v>-70</v>
      </c>
      <c r="DA122" s="34">
        <v>-5</v>
      </c>
      <c r="DB122" s="34">
        <v>-60</v>
      </c>
      <c r="DC122" s="34">
        <v>810</v>
      </c>
      <c r="DD122" s="34">
        <v>210</v>
      </c>
      <c r="DE122" s="34">
        <v>41</v>
      </c>
      <c r="DF122" s="34">
        <v>6</v>
      </c>
      <c r="DG122" s="34">
        <v>3</v>
      </c>
      <c r="DH122" s="34">
        <v>5.57</v>
      </c>
      <c r="DI122" s="34">
        <v>176</v>
      </c>
      <c r="DJ122" s="34">
        <v>46</v>
      </c>
      <c r="DK122" s="34">
        <v>37</v>
      </c>
      <c r="DL122" s="34">
        <v>21</v>
      </c>
      <c r="DM122" s="34">
        <v>11</v>
      </c>
      <c r="DN122" s="34">
        <v>-12</v>
      </c>
      <c r="DO122" s="34">
        <v>-1</v>
      </c>
      <c r="DP122" s="34">
        <v>-9</v>
      </c>
      <c r="DQ122" s="34">
        <v>3860</v>
      </c>
      <c r="DR122" s="34">
        <v>954</v>
      </c>
      <c r="DS122" s="34">
        <v>140</v>
      </c>
      <c r="DT122" s="34">
        <v>53</v>
      </c>
      <c r="DU122" s="34">
        <v>24</v>
      </c>
      <c r="DV122" s="34">
        <v>7.95</v>
      </c>
      <c r="DW122" s="34">
        <v>794</v>
      </c>
      <c r="DX122" s="34">
        <v>191</v>
      </c>
      <c r="DY122" s="34">
        <v>186</v>
      </c>
      <c r="DZ122" s="34">
        <v>139</v>
      </c>
      <c r="EA122" s="34">
        <v>82</v>
      </c>
      <c r="EB122" s="34">
        <v>-79</v>
      </c>
      <c r="EC122" s="34">
        <v>-12</v>
      </c>
      <c r="ED122" s="34">
        <v>-62</v>
      </c>
      <c r="EE122" s="34">
        <v>19288</v>
      </c>
      <c r="EF122" s="34">
        <v>263</v>
      </c>
      <c r="EG122" s="34">
        <v>782</v>
      </c>
      <c r="EH122" s="34">
        <v>2850</v>
      </c>
      <c r="EI122" s="34">
        <v>2980</v>
      </c>
      <c r="EJ122" s="34">
        <v>15.14</v>
      </c>
      <c r="EK122" s="34">
        <v>4399</v>
      </c>
      <c r="EL122" s="34">
        <v>1409</v>
      </c>
      <c r="EM122" s="34">
        <v>1067</v>
      </c>
      <c r="EN122" s="34">
        <v>335</v>
      </c>
      <c r="EO122" s="34">
        <v>151</v>
      </c>
      <c r="EP122" s="34">
        <v>-133</v>
      </c>
      <c r="EQ122" s="34">
        <v>21</v>
      </c>
      <c r="ER122" s="34">
        <v>-81</v>
      </c>
      <c r="ES122" s="34">
        <v>6138</v>
      </c>
      <c r="ET122" s="34">
        <v>407</v>
      </c>
      <c r="EU122" s="34">
        <v>796</v>
      </c>
      <c r="EV122" s="34">
        <v>907</v>
      </c>
      <c r="EW122" s="34">
        <v>77</v>
      </c>
      <c r="EX122" s="34">
        <v>6.39</v>
      </c>
      <c r="EY122" s="34">
        <v>1398</v>
      </c>
      <c r="EZ122" s="34">
        <v>319</v>
      </c>
      <c r="FA122" s="34">
        <v>470</v>
      </c>
      <c r="FB122" s="34">
        <v>242</v>
      </c>
      <c r="FC122" s="34">
        <v>177</v>
      </c>
      <c r="FD122" s="34">
        <v>-162</v>
      </c>
      <c r="FE122" s="34">
        <v>-20</v>
      </c>
      <c r="FF122" s="34">
        <v>-129</v>
      </c>
      <c r="FG122" s="34">
        <v>38</v>
      </c>
      <c r="FH122" s="34"/>
      <c r="FI122" s="34"/>
      <c r="FJ122" s="34"/>
      <c r="FK122" s="34"/>
      <c r="FL122" s="34"/>
      <c r="FM122" s="34"/>
      <c r="FN122" s="34"/>
      <c r="FO122" s="34"/>
      <c r="FP122" s="34"/>
      <c r="FQ122" s="34"/>
      <c r="FR122" s="34"/>
      <c r="FS122" s="34"/>
      <c r="FT122" s="34"/>
      <c r="FU122" s="34">
        <v>4099</v>
      </c>
      <c r="FV122" s="34">
        <v>1169</v>
      </c>
      <c r="FW122" s="34">
        <v>187</v>
      </c>
      <c r="FX122" s="34">
        <v>71</v>
      </c>
      <c r="FY122" s="34">
        <v>47</v>
      </c>
      <c r="FZ122" s="34">
        <v>7.5</v>
      </c>
      <c r="GA122" s="34">
        <v>752</v>
      </c>
      <c r="GB122" s="34">
        <v>251</v>
      </c>
      <c r="GC122" s="34">
        <v>469</v>
      </c>
      <c r="GD122" s="34">
        <v>171</v>
      </c>
      <c r="GE122" s="34">
        <v>69</v>
      </c>
      <c r="GF122" s="34">
        <v>-63</v>
      </c>
      <c r="GG122" s="34">
        <v>-11</v>
      </c>
      <c r="GH122" s="34">
        <v>-45</v>
      </c>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2" t="s">
        <v>2325</v>
      </c>
      <c r="MH122" s="198" t="s">
        <v>2389</v>
      </c>
      <c r="MI122" s="32" t="s">
        <v>347</v>
      </c>
    </row>
    <row r="123" spans="1:348">
      <c r="A123" s="146" t="str">
        <f>Table1[[#This Row],[Name]]&amp;Table1[[#This Row],[1. Variable: Geographical area subject to climate change physical risk - acute and chronic events]]</f>
        <v>ICCREA BANCA S.P.A. - ISTITUTO CENTRALE DEL CREDITO COOPERATIVO (IN FORMA ABBREVIATA: ICCREA BANCA S.P.A.)Centre Italy</v>
      </c>
      <c r="B123" s="53" t="s">
        <v>124</v>
      </c>
      <c r="C123" s="58" t="s">
        <v>125</v>
      </c>
      <c r="D123" s="28" t="s">
        <v>170</v>
      </c>
      <c r="E123" s="74">
        <v>44926</v>
      </c>
      <c r="F123" s="33" t="s">
        <v>193</v>
      </c>
      <c r="G123" s="33" t="s">
        <v>191</v>
      </c>
      <c r="H123" s="178" t="s">
        <v>2292</v>
      </c>
      <c r="I123" s="31">
        <v>555</v>
      </c>
      <c r="J123" s="31">
        <v>253</v>
      </c>
      <c r="K123" s="31">
        <v>74</v>
      </c>
      <c r="L123" s="31">
        <v>21</v>
      </c>
      <c r="M123" s="31">
        <v>10</v>
      </c>
      <c r="N123" s="31">
        <v>9.4</v>
      </c>
      <c r="O123" s="31">
        <v>7</v>
      </c>
      <c r="P123" s="31">
        <v>286</v>
      </c>
      <c r="Q123" s="31">
        <v>65</v>
      </c>
      <c r="R123" s="31">
        <v>29</v>
      </c>
      <c r="S123" s="31">
        <v>23</v>
      </c>
      <c r="T123" s="31">
        <v>-24</v>
      </c>
      <c r="U123" s="31">
        <v>-3</v>
      </c>
      <c r="V123" s="31">
        <v>-19</v>
      </c>
      <c r="W123" s="31">
        <v>36</v>
      </c>
      <c r="X123" s="34">
        <v>5</v>
      </c>
      <c r="Y123" s="34">
        <v>2</v>
      </c>
      <c r="Z123" s="34">
        <v>0</v>
      </c>
      <c r="AA123" s="34">
        <v>1</v>
      </c>
      <c r="AB123" s="34">
        <v>3.46</v>
      </c>
      <c r="AC123" s="34">
        <v>6</v>
      </c>
      <c r="AD123" s="34">
        <v>1</v>
      </c>
      <c r="AE123" s="34">
        <v>1</v>
      </c>
      <c r="AF123" s="34"/>
      <c r="AG123" s="34">
        <v>1</v>
      </c>
      <c r="AH123" s="34">
        <v>-1</v>
      </c>
      <c r="AI123" s="34"/>
      <c r="AJ123" s="34">
        <v>-1</v>
      </c>
      <c r="AK123" s="34">
        <v>2674</v>
      </c>
      <c r="AL123" s="34">
        <v>955</v>
      </c>
      <c r="AM123" s="34">
        <v>144</v>
      </c>
      <c r="AN123" s="34">
        <v>52</v>
      </c>
      <c r="AO123" s="34">
        <v>47</v>
      </c>
      <c r="AP123" s="34">
        <v>4.58</v>
      </c>
      <c r="AQ123" s="34">
        <v>399</v>
      </c>
      <c r="AR123" s="34">
        <v>546</v>
      </c>
      <c r="AS123" s="34">
        <v>253</v>
      </c>
      <c r="AT123" s="34">
        <v>70</v>
      </c>
      <c r="AU123" s="34">
        <v>64</v>
      </c>
      <c r="AV123" s="34">
        <v>-58</v>
      </c>
      <c r="AW123" s="34">
        <v>-5</v>
      </c>
      <c r="AX123" s="180">
        <v>-45</v>
      </c>
      <c r="AY123" s="34">
        <v>245</v>
      </c>
      <c r="AZ123" s="34">
        <v>23</v>
      </c>
      <c r="BA123" s="34">
        <v>5</v>
      </c>
      <c r="BB123" s="34">
        <v>0</v>
      </c>
      <c r="BC123" s="34">
        <v>2</v>
      </c>
      <c r="BD123" s="34">
        <v>8.77</v>
      </c>
      <c r="BE123" s="34">
        <v>7</v>
      </c>
      <c r="BF123" s="34">
        <v>8</v>
      </c>
      <c r="BG123" s="34">
        <v>14</v>
      </c>
      <c r="BH123" s="34">
        <v>1</v>
      </c>
      <c r="BI123" s="34">
        <v>0</v>
      </c>
      <c r="BJ123" s="34">
        <v>0</v>
      </c>
      <c r="BK123" s="34">
        <v>0</v>
      </c>
      <c r="BL123" s="34">
        <v>0</v>
      </c>
      <c r="BM123" s="34">
        <v>154</v>
      </c>
      <c r="BN123" s="34">
        <v>35</v>
      </c>
      <c r="BO123" s="34">
        <v>3</v>
      </c>
      <c r="BP123" s="34">
        <v>0</v>
      </c>
      <c r="BQ123" s="34">
        <v>1</v>
      </c>
      <c r="BR123" s="34">
        <v>6.04</v>
      </c>
      <c r="BS123" s="34">
        <v>18</v>
      </c>
      <c r="BT123" s="34">
        <v>13</v>
      </c>
      <c r="BU123" s="34">
        <v>7</v>
      </c>
      <c r="BV123" s="34">
        <v>2</v>
      </c>
      <c r="BW123" s="34">
        <v>0</v>
      </c>
      <c r="BX123" s="34">
        <v>0</v>
      </c>
      <c r="BY123" s="34">
        <v>0</v>
      </c>
      <c r="BZ123" s="34">
        <v>0</v>
      </c>
      <c r="CA123" s="34">
        <v>1600</v>
      </c>
      <c r="CB123" s="34">
        <v>672</v>
      </c>
      <c r="CC123" s="34">
        <v>113</v>
      </c>
      <c r="CD123" s="34">
        <v>59</v>
      </c>
      <c r="CE123" s="34">
        <v>33</v>
      </c>
      <c r="CF123" s="34">
        <v>6.01</v>
      </c>
      <c r="CG123" s="34">
        <v>114</v>
      </c>
      <c r="CH123" s="34">
        <v>606</v>
      </c>
      <c r="CI123" s="34">
        <v>156</v>
      </c>
      <c r="CJ123" s="34">
        <v>99</v>
      </c>
      <c r="CK123" s="34">
        <v>103</v>
      </c>
      <c r="CL123" s="34">
        <v>-93</v>
      </c>
      <c r="CM123" s="34">
        <v>-9</v>
      </c>
      <c r="CN123" s="34">
        <v>-80</v>
      </c>
      <c r="CO123" s="34">
        <v>2288</v>
      </c>
      <c r="CP123" s="34">
        <v>535</v>
      </c>
      <c r="CQ123" s="34">
        <v>89</v>
      </c>
      <c r="CR123" s="34">
        <v>30</v>
      </c>
      <c r="CS123" s="34">
        <v>25</v>
      </c>
      <c r="CT123" s="34">
        <v>5.2</v>
      </c>
      <c r="CU123" s="34">
        <v>193</v>
      </c>
      <c r="CV123" s="34">
        <v>346</v>
      </c>
      <c r="CW123" s="34">
        <v>139</v>
      </c>
      <c r="CX123" s="34">
        <v>50</v>
      </c>
      <c r="CY123" s="34">
        <v>34</v>
      </c>
      <c r="CZ123" s="34">
        <v>-30</v>
      </c>
      <c r="DA123" s="34">
        <v>-3</v>
      </c>
      <c r="DB123" s="34">
        <v>-24</v>
      </c>
      <c r="DC123" s="34">
        <v>424</v>
      </c>
      <c r="DD123" s="34">
        <v>106</v>
      </c>
      <c r="DE123" s="34">
        <v>31</v>
      </c>
      <c r="DF123" s="34">
        <v>4</v>
      </c>
      <c r="DG123" s="34">
        <v>2</v>
      </c>
      <c r="DH123" s="34">
        <v>5.47</v>
      </c>
      <c r="DI123" s="34">
        <v>41</v>
      </c>
      <c r="DJ123" s="34">
        <v>65</v>
      </c>
      <c r="DK123" s="34">
        <v>38</v>
      </c>
      <c r="DL123" s="34">
        <v>12</v>
      </c>
      <c r="DM123" s="34">
        <v>23</v>
      </c>
      <c r="DN123" s="34">
        <v>-21</v>
      </c>
      <c r="DO123" s="34">
        <v>-1</v>
      </c>
      <c r="DP123" s="34">
        <v>-19</v>
      </c>
      <c r="DQ123" s="34">
        <v>1814</v>
      </c>
      <c r="DR123" s="34">
        <v>514</v>
      </c>
      <c r="DS123" s="34">
        <v>78</v>
      </c>
      <c r="DT123" s="34">
        <v>19</v>
      </c>
      <c r="DU123" s="34">
        <v>21</v>
      </c>
      <c r="DV123" s="34">
        <v>9.0500000000000007</v>
      </c>
      <c r="DW123" s="34">
        <v>101</v>
      </c>
      <c r="DX123" s="34">
        <v>345</v>
      </c>
      <c r="DY123" s="34">
        <v>186</v>
      </c>
      <c r="DZ123" s="34">
        <v>61</v>
      </c>
      <c r="EA123" s="34">
        <v>59</v>
      </c>
      <c r="EB123" s="34">
        <v>-51</v>
      </c>
      <c r="EC123" s="34">
        <v>-5</v>
      </c>
      <c r="ED123" s="34">
        <v>-42</v>
      </c>
      <c r="EE123" s="34">
        <v>11139</v>
      </c>
      <c r="EF123" s="34">
        <v>152</v>
      </c>
      <c r="EG123" s="34">
        <v>445</v>
      </c>
      <c r="EH123" s="34">
        <v>1556</v>
      </c>
      <c r="EI123" s="34">
        <v>1425</v>
      </c>
      <c r="EJ123" s="34">
        <v>15.12</v>
      </c>
      <c r="EK123" s="34">
        <v>913</v>
      </c>
      <c r="EL123" s="34">
        <v>1877</v>
      </c>
      <c r="EM123" s="34">
        <v>789</v>
      </c>
      <c r="EN123" s="34">
        <v>244</v>
      </c>
      <c r="EO123" s="34">
        <v>118</v>
      </c>
      <c r="EP123" s="34">
        <v>-98</v>
      </c>
      <c r="EQ123" s="34">
        <v>-15</v>
      </c>
      <c r="ER123" s="34">
        <v>-67</v>
      </c>
      <c r="ES123" s="34">
        <v>3424</v>
      </c>
      <c r="ET123" s="34">
        <v>152</v>
      </c>
      <c r="EU123" s="34">
        <v>309</v>
      </c>
      <c r="EV123" s="34">
        <v>457</v>
      </c>
      <c r="EW123" s="34">
        <v>41</v>
      </c>
      <c r="EX123" s="34">
        <v>6.83</v>
      </c>
      <c r="EY123" s="34">
        <v>188</v>
      </c>
      <c r="EZ123" s="34">
        <v>530</v>
      </c>
      <c r="FA123" s="34">
        <v>242</v>
      </c>
      <c r="FB123" s="34">
        <v>105</v>
      </c>
      <c r="FC123" s="34">
        <v>100</v>
      </c>
      <c r="FD123" s="34">
        <v>-86</v>
      </c>
      <c r="FE123" s="34">
        <v>-10</v>
      </c>
      <c r="FF123" s="34">
        <v>-70</v>
      </c>
      <c r="FG123" s="34">
        <v>18</v>
      </c>
      <c r="FH123" s="34"/>
      <c r="FI123" s="34"/>
      <c r="FJ123" s="34"/>
      <c r="FK123" s="34"/>
      <c r="FL123" s="34"/>
      <c r="FM123" s="34"/>
      <c r="FN123" s="34"/>
      <c r="FO123" s="34"/>
      <c r="FP123" s="34"/>
      <c r="FQ123" s="34"/>
      <c r="FR123" s="34"/>
      <c r="FS123" s="34"/>
      <c r="FT123" s="34"/>
      <c r="FU123" s="34">
        <v>2890</v>
      </c>
      <c r="FV123" s="34">
        <v>653</v>
      </c>
      <c r="FW123" s="34">
        <v>122</v>
      </c>
      <c r="FX123" s="34">
        <v>47</v>
      </c>
      <c r="FY123" s="34">
        <v>27</v>
      </c>
      <c r="FZ123" s="34">
        <v>7.69</v>
      </c>
      <c r="GA123" s="34">
        <v>121</v>
      </c>
      <c r="GB123" s="34">
        <v>540</v>
      </c>
      <c r="GC123" s="34">
        <v>188</v>
      </c>
      <c r="GD123" s="34">
        <v>119</v>
      </c>
      <c r="GE123" s="34">
        <v>63</v>
      </c>
      <c r="GF123" s="34">
        <v>-53</v>
      </c>
      <c r="GG123" s="34">
        <v>-10</v>
      </c>
      <c r="GH123" s="34">
        <v>-38</v>
      </c>
      <c r="GI123" s="34"/>
      <c r="GJ123" s="34"/>
      <c r="GK123" s="34"/>
      <c r="GL123" s="34"/>
      <c r="GM123" s="34"/>
      <c r="GN123" s="34"/>
      <c r="GO123" s="34"/>
      <c r="GP123" s="34"/>
      <c r="GQ123" s="34"/>
      <c r="GR123" s="34"/>
      <c r="GS123" s="34"/>
      <c r="GT123" s="34"/>
      <c r="GU123" s="34"/>
      <c r="GV123" s="34"/>
      <c r="GW123" s="34"/>
      <c r="GX123" s="34"/>
      <c r="GY123" s="34"/>
      <c r="GZ123" s="34"/>
      <c r="HA123" s="34"/>
      <c r="HB123" s="34"/>
      <c r="HC123" s="34"/>
      <c r="HD123" s="34"/>
      <c r="HE123" s="34"/>
      <c r="HF123" s="34"/>
      <c r="HG123" s="34"/>
      <c r="HH123" s="34"/>
      <c r="HI123" s="34"/>
      <c r="HJ123" s="34"/>
      <c r="HK123" s="34"/>
      <c r="HL123" s="34"/>
      <c r="HM123" s="34"/>
      <c r="HN123" s="34"/>
      <c r="HO123" s="34"/>
      <c r="HP123" s="34"/>
      <c r="HQ123" s="34"/>
      <c r="HR123" s="34"/>
      <c r="HS123" s="34"/>
      <c r="HT123" s="34"/>
      <c r="HU123" s="34"/>
      <c r="HV123" s="34"/>
      <c r="HW123" s="34"/>
      <c r="HX123" s="34"/>
      <c r="HY123" s="34"/>
      <c r="HZ123" s="34"/>
      <c r="IA123" s="34"/>
      <c r="IB123" s="34"/>
      <c r="IC123" s="34"/>
      <c r="ID123" s="34"/>
      <c r="IE123" s="34"/>
      <c r="IF123" s="34"/>
      <c r="IG123" s="34"/>
      <c r="IH123" s="34"/>
      <c r="II123" s="34"/>
      <c r="IJ123" s="34"/>
      <c r="IK123" s="34"/>
      <c r="IL123" s="34"/>
      <c r="IM123" s="34"/>
      <c r="IN123" s="34"/>
      <c r="IO123" s="34"/>
      <c r="IP123" s="34"/>
      <c r="IQ123" s="34"/>
      <c r="IR123" s="34"/>
      <c r="IS123" s="34"/>
      <c r="IT123" s="34"/>
      <c r="IU123" s="34"/>
      <c r="IV123" s="34"/>
      <c r="IW123" s="34"/>
      <c r="IX123" s="34"/>
      <c r="IY123" s="34"/>
      <c r="IZ123" s="34"/>
      <c r="JA123" s="34"/>
      <c r="JB123" s="34"/>
      <c r="JC123" s="34"/>
      <c r="JD123" s="34"/>
      <c r="JE123" s="34"/>
      <c r="JF123" s="34"/>
      <c r="JG123" s="34"/>
      <c r="JH123" s="34"/>
      <c r="JI123" s="34"/>
      <c r="JJ123" s="34"/>
      <c r="JK123" s="34"/>
      <c r="JL123" s="34"/>
      <c r="JM123" s="34"/>
      <c r="JN123" s="34"/>
      <c r="JO123" s="34"/>
      <c r="JP123" s="34"/>
      <c r="JQ123" s="34"/>
      <c r="JR123" s="34"/>
      <c r="JS123" s="34"/>
      <c r="JT123" s="34"/>
      <c r="JU123" s="34"/>
      <c r="JV123" s="34"/>
      <c r="JW123" s="34"/>
      <c r="JX123" s="34"/>
      <c r="JY123" s="34"/>
      <c r="JZ123" s="34"/>
      <c r="KA123" s="34"/>
      <c r="KB123" s="34"/>
      <c r="KC123" s="34"/>
      <c r="KD123" s="34"/>
      <c r="KE123" s="34"/>
      <c r="KF123" s="34"/>
      <c r="KG123" s="34"/>
      <c r="KH123" s="34"/>
      <c r="KI123" s="34"/>
      <c r="KJ123" s="34"/>
      <c r="KK123" s="34"/>
      <c r="KL123" s="34"/>
      <c r="KM123" s="34"/>
      <c r="KN123" s="34"/>
      <c r="KO123" s="34"/>
      <c r="KP123" s="34"/>
      <c r="KQ123" s="34"/>
      <c r="KR123" s="34"/>
      <c r="KS123" s="34"/>
      <c r="KT123" s="34"/>
      <c r="KU123" s="34"/>
      <c r="KV123" s="34"/>
      <c r="KW123" s="34"/>
      <c r="KX123" s="34"/>
      <c r="KY123" s="34"/>
      <c r="KZ123" s="34"/>
      <c r="LA123" s="34"/>
      <c r="LB123" s="34"/>
      <c r="LC123" s="34"/>
      <c r="LD123" s="34"/>
      <c r="LE123" s="34"/>
      <c r="LF123" s="34"/>
      <c r="LG123" s="34"/>
      <c r="LH123" s="34"/>
      <c r="LI123" s="34"/>
      <c r="LJ123" s="34"/>
      <c r="LK123" s="34"/>
      <c r="LL123" s="34"/>
      <c r="LM123" s="34"/>
      <c r="LN123" s="34"/>
      <c r="LO123" s="34"/>
      <c r="LP123" s="34"/>
      <c r="LQ123" s="34"/>
      <c r="LR123" s="34"/>
      <c r="LS123" s="34"/>
      <c r="LT123" s="34"/>
      <c r="LU123" s="34"/>
      <c r="LV123" s="34"/>
      <c r="LW123" s="34"/>
      <c r="LX123" s="34"/>
      <c r="LY123" s="34"/>
      <c r="LZ123" s="34"/>
      <c r="MA123" s="34"/>
      <c r="MB123" s="34"/>
      <c r="MC123" s="34"/>
      <c r="MD123" s="34"/>
      <c r="ME123" s="34"/>
      <c r="MF123" s="34"/>
      <c r="MG123" s="32" t="s">
        <v>2325</v>
      </c>
      <c r="MH123" s="198" t="s">
        <v>2389</v>
      </c>
      <c r="MI123" s="32" t="s">
        <v>347</v>
      </c>
    </row>
    <row r="124" spans="1:348">
      <c r="A124" s="146" t="str">
        <f>Table1[[#This Row],[Name]]&amp;Table1[[#This Row],[1. Variable: Geographical area subject to climate change physical risk - acute and chronic events]]</f>
        <v>ICCREA BANCA S.P.A. - ISTITUTO CENTRALE DEL CREDITO COOPERATIVO (IN FORMA ABBREVIATA: ICCREA BANCA S.P.A.)South Italy and islands</v>
      </c>
      <c r="B124" s="53" t="s">
        <v>124</v>
      </c>
      <c r="C124" s="58" t="s">
        <v>125</v>
      </c>
      <c r="D124" s="28" t="s">
        <v>170</v>
      </c>
      <c r="E124" s="74">
        <v>44926</v>
      </c>
      <c r="F124" s="33" t="s">
        <v>193</v>
      </c>
      <c r="G124" s="33" t="s">
        <v>191</v>
      </c>
      <c r="H124" s="178" t="s">
        <v>2293</v>
      </c>
      <c r="I124" s="31">
        <v>412</v>
      </c>
      <c r="J124" s="31">
        <v>247</v>
      </c>
      <c r="K124" s="31">
        <v>44</v>
      </c>
      <c r="L124" s="31">
        <v>14</v>
      </c>
      <c r="M124" s="31">
        <v>7</v>
      </c>
      <c r="N124" s="31">
        <v>7.17</v>
      </c>
      <c r="O124" s="31">
        <v>17</v>
      </c>
      <c r="P124" s="31">
        <v>279</v>
      </c>
      <c r="Q124" s="31">
        <v>16</v>
      </c>
      <c r="R124" s="31">
        <v>33</v>
      </c>
      <c r="S124" s="31">
        <v>10</v>
      </c>
      <c r="T124" s="31">
        <v>-11</v>
      </c>
      <c r="U124" s="31">
        <v>-2</v>
      </c>
      <c r="V124" s="31">
        <v>-7</v>
      </c>
      <c r="W124" s="31">
        <v>19</v>
      </c>
      <c r="X124" s="34">
        <v>3</v>
      </c>
      <c r="Y124" s="34">
        <v>1</v>
      </c>
      <c r="Z124" s="34">
        <v>0</v>
      </c>
      <c r="AA124" s="34">
        <v>0</v>
      </c>
      <c r="AB124" s="34">
        <v>4.93</v>
      </c>
      <c r="AC124" s="34">
        <v>1</v>
      </c>
      <c r="AD124" s="34">
        <v>3</v>
      </c>
      <c r="AE124" s="34">
        <v>0</v>
      </c>
      <c r="AF124" s="34">
        <v>1</v>
      </c>
      <c r="AG124" s="34">
        <v>0</v>
      </c>
      <c r="AH124" s="34">
        <v>0</v>
      </c>
      <c r="AI124" s="34">
        <v>0</v>
      </c>
      <c r="AJ124" s="34">
        <v>0</v>
      </c>
      <c r="AK124" s="34">
        <v>1188</v>
      </c>
      <c r="AL124" s="34">
        <v>336</v>
      </c>
      <c r="AM124" s="34">
        <v>58</v>
      </c>
      <c r="AN124" s="34">
        <v>21</v>
      </c>
      <c r="AO124" s="34">
        <v>14</v>
      </c>
      <c r="AP124" s="34">
        <v>5.27</v>
      </c>
      <c r="AQ124" s="34">
        <v>105</v>
      </c>
      <c r="AR124" s="34">
        <v>289</v>
      </c>
      <c r="AS124" s="34">
        <v>35</v>
      </c>
      <c r="AT124" s="34">
        <v>37</v>
      </c>
      <c r="AU124" s="34">
        <v>24</v>
      </c>
      <c r="AV124" s="34">
        <v>-21</v>
      </c>
      <c r="AW124" s="34">
        <v>-2</v>
      </c>
      <c r="AX124" s="180">
        <v>-16</v>
      </c>
      <c r="AY124" s="34">
        <v>55</v>
      </c>
      <c r="AZ124" s="34">
        <v>20</v>
      </c>
      <c r="BA124" s="34">
        <v>4</v>
      </c>
      <c r="BB124" s="34">
        <v>0</v>
      </c>
      <c r="BC124" s="34">
        <v>0</v>
      </c>
      <c r="BD124" s="34">
        <v>7.71</v>
      </c>
      <c r="BE124" s="34">
        <v>4</v>
      </c>
      <c r="BF124" s="34">
        <v>21</v>
      </c>
      <c r="BG124" s="34">
        <v>0</v>
      </c>
      <c r="BH124" s="34">
        <v>6</v>
      </c>
      <c r="BI124" s="34">
        <v>2</v>
      </c>
      <c r="BJ124" s="34">
        <v>-3</v>
      </c>
      <c r="BK124" s="34">
        <v>-1</v>
      </c>
      <c r="BL124" s="34">
        <v>-2</v>
      </c>
      <c r="BM124" s="34">
        <v>92</v>
      </c>
      <c r="BN124" s="34">
        <v>22</v>
      </c>
      <c r="BO124" s="34">
        <v>11</v>
      </c>
      <c r="BP124" s="34">
        <v>3</v>
      </c>
      <c r="BQ124" s="34">
        <v>0</v>
      </c>
      <c r="BR124" s="34">
        <v>4.8099999999999996</v>
      </c>
      <c r="BS124" s="34">
        <v>13</v>
      </c>
      <c r="BT124" s="34">
        <v>23</v>
      </c>
      <c r="BU124" s="34">
        <v>0</v>
      </c>
      <c r="BV124" s="34">
        <v>1</v>
      </c>
      <c r="BW124" s="34">
        <v>4</v>
      </c>
      <c r="BX124" s="34">
        <v>-4</v>
      </c>
      <c r="BY124" s="34">
        <v>0</v>
      </c>
      <c r="BZ124" s="34">
        <v>-3</v>
      </c>
      <c r="CA124" s="34">
        <v>847</v>
      </c>
      <c r="CB124" s="34">
        <v>401</v>
      </c>
      <c r="CC124" s="34">
        <v>82</v>
      </c>
      <c r="CD124" s="34">
        <v>25</v>
      </c>
      <c r="CE124" s="34">
        <v>15</v>
      </c>
      <c r="CF124" s="34">
        <v>5.33</v>
      </c>
      <c r="CG124" s="34">
        <v>61</v>
      </c>
      <c r="CH124" s="34">
        <v>434</v>
      </c>
      <c r="CI124" s="34">
        <v>27</v>
      </c>
      <c r="CJ124" s="34">
        <v>59</v>
      </c>
      <c r="CK124" s="34">
        <v>32</v>
      </c>
      <c r="CL124" s="34">
        <v>-27</v>
      </c>
      <c r="CM124" s="34">
        <v>-4</v>
      </c>
      <c r="CN124" s="34">
        <v>-20</v>
      </c>
      <c r="CO124" s="34">
        <v>1424</v>
      </c>
      <c r="CP124" s="34">
        <v>433</v>
      </c>
      <c r="CQ124" s="34">
        <v>102</v>
      </c>
      <c r="CR124" s="34">
        <v>27</v>
      </c>
      <c r="CS124" s="34">
        <v>19</v>
      </c>
      <c r="CT124" s="34">
        <v>5.54</v>
      </c>
      <c r="CU124" s="34">
        <v>132</v>
      </c>
      <c r="CV124" s="34">
        <v>419</v>
      </c>
      <c r="CW124" s="34">
        <v>30</v>
      </c>
      <c r="CX124" s="34">
        <v>54</v>
      </c>
      <c r="CY124" s="34">
        <v>32</v>
      </c>
      <c r="CZ124" s="34">
        <v>-26</v>
      </c>
      <c r="DA124" s="34">
        <v>-4</v>
      </c>
      <c r="DB124" s="34">
        <v>-21</v>
      </c>
      <c r="DC124" s="34">
        <v>248</v>
      </c>
      <c r="DD124" s="34">
        <v>56</v>
      </c>
      <c r="DE124" s="34">
        <v>12</v>
      </c>
      <c r="DF124" s="34">
        <v>4</v>
      </c>
      <c r="DG124" s="34">
        <v>2</v>
      </c>
      <c r="DH124" s="34">
        <v>5.14</v>
      </c>
      <c r="DI124" s="34">
        <v>13</v>
      </c>
      <c r="DJ124" s="34">
        <v>56</v>
      </c>
      <c r="DK124" s="34">
        <v>4</v>
      </c>
      <c r="DL124" s="34">
        <v>8</v>
      </c>
      <c r="DM124" s="34">
        <v>5</v>
      </c>
      <c r="DN124" s="34">
        <v>-4</v>
      </c>
      <c r="DO124" s="34">
        <v>0</v>
      </c>
      <c r="DP124" s="34">
        <v>-4</v>
      </c>
      <c r="DQ124" s="34">
        <v>347</v>
      </c>
      <c r="DR124" s="34">
        <v>86</v>
      </c>
      <c r="DS124" s="34">
        <v>23</v>
      </c>
      <c r="DT124" s="34">
        <v>4</v>
      </c>
      <c r="DU124" s="34">
        <v>4</v>
      </c>
      <c r="DV124" s="34">
        <v>9.2799999999999994</v>
      </c>
      <c r="DW124" s="34">
        <v>25</v>
      </c>
      <c r="DX124" s="34">
        <v>86</v>
      </c>
      <c r="DY124" s="34">
        <v>6</v>
      </c>
      <c r="DZ124" s="34">
        <v>18</v>
      </c>
      <c r="EA124" s="34">
        <v>8</v>
      </c>
      <c r="EB124" s="34">
        <v>-7</v>
      </c>
      <c r="EC124" s="34">
        <v>-1</v>
      </c>
      <c r="ED124" s="34">
        <v>-5</v>
      </c>
      <c r="EE124" s="34">
        <v>3438</v>
      </c>
      <c r="EF124" s="34">
        <v>81</v>
      </c>
      <c r="EG124" s="34">
        <v>250</v>
      </c>
      <c r="EH124" s="34">
        <v>706</v>
      </c>
      <c r="EI124" s="34">
        <v>391</v>
      </c>
      <c r="EJ124" s="34">
        <v>12.64</v>
      </c>
      <c r="EK124" s="34">
        <v>239</v>
      </c>
      <c r="EL124" s="34">
        <v>1119</v>
      </c>
      <c r="EM124" s="34">
        <v>70</v>
      </c>
      <c r="EN124" s="34">
        <v>113</v>
      </c>
      <c r="EO124" s="34">
        <v>58</v>
      </c>
      <c r="EP124" s="34">
        <v>-49</v>
      </c>
      <c r="EQ124" s="34">
        <v>-9</v>
      </c>
      <c r="ER124" s="34">
        <v>-32</v>
      </c>
      <c r="ES124" s="34">
        <v>968</v>
      </c>
      <c r="ET124" s="34">
        <v>54</v>
      </c>
      <c r="EU124" s="34">
        <v>139</v>
      </c>
      <c r="EV124" s="34">
        <v>216</v>
      </c>
      <c r="EW124" s="34">
        <v>11</v>
      </c>
      <c r="EX124" s="34">
        <v>6.88</v>
      </c>
      <c r="EY124" s="34">
        <v>80</v>
      </c>
      <c r="EZ124" s="34">
        <v>327</v>
      </c>
      <c r="FA124" s="34">
        <v>13</v>
      </c>
      <c r="FB124" s="34">
        <v>53</v>
      </c>
      <c r="FC124" s="34">
        <v>34</v>
      </c>
      <c r="FD124" s="34">
        <v>-31</v>
      </c>
      <c r="FE124" s="34">
        <v>-7</v>
      </c>
      <c r="FF124" s="34">
        <v>-21</v>
      </c>
      <c r="FG124" s="34">
        <v>13</v>
      </c>
      <c r="FH124" s="34"/>
      <c r="FI124" s="34"/>
      <c r="FJ124" s="34"/>
      <c r="FK124" s="34"/>
      <c r="FL124" s="34"/>
      <c r="FM124" s="34"/>
      <c r="FN124" s="34"/>
      <c r="FO124" s="34"/>
      <c r="FP124" s="34"/>
      <c r="FQ124" s="34"/>
      <c r="FR124" s="34"/>
      <c r="FS124" s="34"/>
      <c r="FT124" s="34"/>
      <c r="FU124" s="34">
        <v>1183</v>
      </c>
      <c r="FV124" s="34">
        <v>429</v>
      </c>
      <c r="FW124" s="34">
        <v>93</v>
      </c>
      <c r="FX124" s="34">
        <v>31</v>
      </c>
      <c r="FY124" s="34">
        <v>19</v>
      </c>
      <c r="FZ124" s="34">
        <v>7.73</v>
      </c>
      <c r="GA124" s="34">
        <v>91</v>
      </c>
      <c r="GB124" s="34">
        <v>452</v>
      </c>
      <c r="GC124" s="34">
        <v>30</v>
      </c>
      <c r="GD124" s="34">
        <v>70</v>
      </c>
      <c r="GE124" s="34">
        <v>41</v>
      </c>
      <c r="GF124" s="34">
        <v>-31</v>
      </c>
      <c r="GG124" s="34">
        <v>-5</v>
      </c>
      <c r="GH124" s="34">
        <v>-23</v>
      </c>
      <c r="GI124" s="34"/>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34"/>
      <c r="HU124" s="34"/>
      <c r="HV124" s="34"/>
      <c r="HW124" s="34"/>
      <c r="HX124" s="34"/>
      <c r="HY124" s="34"/>
      <c r="HZ124" s="34"/>
      <c r="IA124" s="34"/>
      <c r="IB124" s="34"/>
      <c r="IC124" s="34"/>
      <c r="ID124" s="34"/>
      <c r="IE124" s="34"/>
      <c r="IF124" s="34"/>
      <c r="IG124" s="34"/>
      <c r="IH124" s="34"/>
      <c r="II124" s="34"/>
      <c r="IJ124" s="34"/>
      <c r="IK124" s="34"/>
      <c r="IL124" s="34"/>
      <c r="IM124" s="34"/>
      <c r="IN124" s="34"/>
      <c r="IO124" s="34"/>
      <c r="IP124" s="34"/>
      <c r="IQ124" s="34"/>
      <c r="IR124" s="34"/>
      <c r="IS124" s="34"/>
      <c r="IT124" s="34"/>
      <c r="IU124" s="34"/>
      <c r="IV124" s="34"/>
      <c r="IW124" s="34"/>
      <c r="IX124" s="34"/>
      <c r="IY124" s="34"/>
      <c r="IZ124" s="34"/>
      <c r="JA124" s="34"/>
      <c r="JB124" s="34"/>
      <c r="JC124" s="34"/>
      <c r="JD124" s="34"/>
      <c r="JE124" s="34"/>
      <c r="JF124" s="34"/>
      <c r="JG124" s="34"/>
      <c r="JH124" s="34"/>
      <c r="JI124" s="34"/>
      <c r="JJ124" s="34"/>
      <c r="JK124" s="34"/>
      <c r="JL124" s="34"/>
      <c r="JM124" s="34"/>
      <c r="JN124" s="34"/>
      <c r="JO124" s="34"/>
      <c r="JP124" s="34"/>
      <c r="JQ124" s="34"/>
      <c r="JR124" s="34"/>
      <c r="JS124" s="34"/>
      <c r="JT124" s="34"/>
      <c r="JU124" s="34"/>
      <c r="JV124" s="34"/>
      <c r="JW124" s="34"/>
      <c r="JX124" s="34"/>
      <c r="JY124" s="34"/>
      <c r="JZ124" s="34"/>
      <c r="KA124" s="34"/>
      <c r="KB124" s="34"/>
      <c r="KC124" s="34"/>
      <c r="KD124" s="34"/>
      <c r="KE124" s="34"/>
      <c r="KF124" s="34"/>
      <c r="KG124" s="34"/>
      <c r="KH124" s="34"/>
      <c r="KI124" s="34"/>
      <c r="KJ124" s="34"/>
      <c r="KK124" s="34"/>
      <c r="KL124" s="34"/>
      <c r="KM124" s="34"/>
      <c r="KN124" s="34"/>
      <c r="KO124" s="34"/>
      <c r="KP124" s="34"/>
      <c r="KQ124" s="34"/>
      <c r="KR124" s="34"/>
      <c r="KS124" s="34"/>
      <c r="KT124" s="34"/>
      <c r="KU124" s="34"/>
      <c r="KV124" s="34"/>
      <c r="KW124" s="34"/>
      <c r="KX124" s="34"/>
      <c r="KY124" s="34"/>
      <c r="KZ124" s="34"/>
      <c r="LA124" s="34"/>
      <c r="LB124" s="34"/>
      <c r="LC124" s="34"/>
      <c r="LD124" s="34"/>
      <c r="LE124" s="34"/>
      <c r="LF124" s="34"/>
      <c r="LG124" s="34"/>
      <c r="LH124" s="34"/>
      <c r="LI124" s="34"/>
      <c r="LJ124" s="34"/>
      <c r="LK124" s="34"/>
      <c r="LL124" s="34"/>
      <c r="LM124" s="34"/>
      <c r="LN124" s="34"/>
      <c r="LO124" s="34"/>
      <c r="LP124" s="34"/>
      <c r="LQ124" s="34"/>
      <c r="LR124" s="34"/>
      <c r="LS124" s="34"/>
      <c r="LT124" s="34"/>
      <c r="LU124" s="34"/>
      <c r="LV124" s="34"/>
      <c r="LW124" s="34"/>
      <c r="LX124" s="34"/>
      <c r="LY124" s="34"/>
      <c r="LZ124" s="34"/>
      <c r="MA124" s="34"/>
      <c r="MB124" s="34"/>
      <c r="MC124" s="34"/>
      <c r="MD124" s="34"/>
      <c r="ME124" s="34"/>
      <c r="MF124" s="34"/>
      <c r="MG124" s="32" t="s">
        <v>2325</v>
      </c>
      <c r="MH124" s="198" t="s">
        <v>2389</v>
      </c>
      <c r="MI124" s="32" t="s">
        <v>347</v>
      </c>
    </row>
    <row r="125" spans="1:348">
      <c r="A125" s="146" t="str">
        <f>Table1[[#This Row],[Name]]&amp;Table1[[#This Row],[1. Variable: Geographical area subject to climate change physical risk - acute and chronic events]]</f>
        <v>ING Groep N.V.Total</v>
      </c>
      <c r="B125" s="53" t="s">
        <v>50</v>
      </c>
      <c r="C125" s="58" t="s">
        <v>51</v>
      </c>
      <c r="D125" s="28" t="s">
        <v>172</v>
      </c>
      <c r="E125" s="74">
        <v>44926</v>
      </c>
      <c r="F125" s="33" t="s">
        <v>193</v>
      </c>
      <c r="G125" s="33" t="s">
        <v>191</v>
      </c>
      <c r="H125" s="178" t="s">
        <v>360</v>
      </c>
      <c r="I125" s="34">
        <v>3612.4850773825997</v>
      </c>
      <c r="J125" s="34">
        <v>33.404392220000034</v>
      </c>
      <c r="K125" s="34">
        <v>7.1141460600000004</v>
      </c>
      <c r="L125" s="34">
        <v>0.18149999999999999</v>
      </c>
      <c r="M125" s="34">
        <v>0</v>
      </c>
      <c r="N125" s="34">
        <v>2.8334130899730035</v>
      </c>
      <c r="O125" s="34">
        <v>40.700038280000037</v>
      </c>
      <c r="P125" s="34">
        <v>0</v>
      </c>
      <c r="Q125" s="34"/>
      <c r="R125" s="34">
        <v>22.595410170000012</v>
      </c>
      <c r="S125" s="34">
        <v>0.32461475000000006</v>
      </c>
      <c r="T125" s="34">
        <v>0.7653298817000006</v>
      </c>
      <c r="U125" s="34">
        <v>0.43751594980000019</v>
      </c>
      <c r="V125" s="34">
        <v>0.30180376999999997</v>
      </c>
      <c r="W125" s="34">
        <v>9914.7880967598048</v>
      </c>
      <c r="X125" s="34">
        <v>1083.3036194499994</v>
      </c>
      <c r="Y125" s="34">
        <v>561.51022561000002</v>
      </c>
      <c r="Z125" s="34">
        <v>119.26867319</v>
      </c>
      <c r="AA125" s="34">
        <v>0</v>
      </c>
      <c r="AB125" s="34">
        <v>4.4774960241864132</v>
      </c>
      <c r="AC125" s="34">
        <v>0</v>
      </c>
      <c r="AD125" s="34">
        <v>1764.0825182499989</v>
      </c>
      <c r="AE125" s="34"/>
      <c r="AF125" s="34">
        <v>94.224295359999999</v>
      </c>
      <c r="AG125" s="34">
        <v>122.15921064999999</v>
      </c>
      <c r="AH125" s="34">
        <v>20.112655394699999</v>
      </c>
      <c r="AI125" s="34">
        <v>2.1727804400000004</v>
      </c>
      <c r="AJ125" s="34">
        <v>16.230730449999999</v>
      </c>
      <c r="AK125" s="34">
        <v>48421.309556776607</v>
      </c>
      <c r="AL125" s="34">
        <v>8144.3946915100223</v>
      </c>
      <c r="AM125" s="34">
        <v>1295.4982073799997</v>
      </c>
      <c r="AN125" s="34">
        <v>29.089925129999997</v>
      </c>
      <c r="AO125" s="34">
        <v>2.055736E-2</v>
      </c>
      <c r="AP125" s="34">
        <v>2.2676780373434076</v>
      </c>
      <c r="AQ125" s="34">
        <v>2368.1186809500064</v>
      </c>
      <c r="AR125" s="34">
        <v>7100.8847004300314</v>
      </c>
      <c r="AS125" s="34"/>
      <c r="AT125" s="34">
        <v>1338.0635745900001</v>
      </c>
      <c r="AU125" s="34">
        <v>174.02113361000019</v>
      </c>
      <c r="AV125" s="34">
        <v>110.07373379100034</v>
      </c>
      <c r="AW125" s="34">
        <v>25.266545833100004</v>
      </c>
      <c r="AX125" s="34">
        <v>73.663973003700008</v>
      </c>
      <c r="AY125" s="34">
        <v>17556.89702468977</v>
      </c>
      <c r="AZ125" s="34">
        <v>0</v>
      </c>
      <c r="BA125" s="34">
        <v>8.3007313000000007</v>
      </c>
      <c r="BB125" s="34">
        <v>74.587296280000004</v>
      </c>
      <c r="BC125" s="34">
        <v>0</v>
      </c>
      <c r="BD125" s="34">
        <v>15.401325753304898</v>
      </c>
      <c r="BE125" s="34">
        <v>82.888027579999999</v>
      </c>
      <c r="BF125" s="34">
        <v>0</v>
      </c>
      <c r="BG125" s="34"/>
      <c r="BH125" s="34">
        <v>74.587296280000004</v>
      </c>
      <c r="BI125" s="34">
        <v>0</v>
      </c>
      <c r="BJ125" s="34">
        <v>0.15371820400000002</v>
      </c>
      <c r="BK125" s="34">
        <v>0.15105328400000001</v>
      </c>
      <c r="BL125" s="34">
        <v>0</v>
      </c>
      <c r="BM125" s="34">
        <v>2461.5070420816587</v>
      </c>
      <c r="BN125" s="34"/>
      <c r="BO125" s="34"/>
      <c r="BP125" s="34"/>
      <c r="BQ125" s="34"/>
      <c r="BR125" s="34"/>
      <c r="BS125" s="34"/>
      <c r="BT125" s="34"/>
      <c r="BU125" s="34"/>
      <c r="BV125" s="34"/>
      <c r="BW125" s="34"/>
      <c r="BX125" s="34"/>
      <c r="BY125" s="34"/>
      <c r="BZ125" s="34"/>
      <c r="CA125" s="34">
        <v>9413.5223489622749</v>
      </c>
      <c r="CB125" s="34">
        <v>3367.9292756199798</v>
      </c>
      <c r="CC125" s="34">
        <v>384.98447202000023</v>
      </c>
      <c r="CD125" s="34">
        <v>320.5178221700001</v>
      </c>
      <c r="CE125" s="34">
        <v>0</v>
      </c>
      <c r="CF125" s="34">
        <v>3.1219586409657154</v>
      </c>
      <c r="CG125" s="34">
        <v>0</v>
      </c>
      <c r="CH125" s="34">
        <v>4073.4315698099817</v>
      </c>
      <c r="CI125" s="34"/>
      <c r="CJ125" s="34">
        <v>795.57435495999914</v>
      </c>
      <c r="CK125" s="34">
        <v>155.19802753000002</v>
      </c>
      <c r="CL125" s="34">
        <v>110.41158558910018</v>
      </c>
      <c r="CM125" s="34">
        <v>15.661175654399935</v>
      </c>
      <c r="CN125" s="34">
        <v>88.148898857299969</v>
      </c>
      <c r="CO125" s="34">
        <v>38496.682118878765</v>
      </c>
      <c r="CP125" s="34">
        <v>3558.8994720000032</v>
      </c>
      <c r="CQ125" s="34">
        <v>329.17268190999988</v>
      </c>
      <c r="CR125" s="34">
        <v>50.348606179999997</v>
      </c>
      <c r="CS125" s="34">
        <v>0.14322183999999999</v>
      </c>
      <c r="CT125" s="34">
        <v>2.1831939898676462</v>
      </c>
      <c r="CU125" s="34">
        <v>1510.4531139499995</v>
      </c>
      <c r="CV125" s="34">
        <v>2428.1108679800031</v>
      </c>
      <c r="CW125" s="34"/>
      <c r="CX125" s="34">
        <v>503.77151019000007</v>
      </c>
      <c r="CY125" s="34">
        <v>185.70759397000018</v>
      </c>
      <c r="CZ125" s="34">
        <v>114.05053745539985</v>
      </c>
      <c r="DA125" s="34">
        <v>7.3378058598999667</v>
      </c>
      <c r="DB125" s="34">
        <v>100.26310303140001</v>
      </c>
      <c r="DC125" s="34">
        <v>24586.689650385793</v>
      </c>
      <c r="DD125" s="34">
        <v>3506.59413498</v>
      </c>
      <c r="DE125" s="34">
        <v>1833.9419015799997</v>
      </c>
      <c r="DF125" s="34">
        <v>810.19560342</v>
      </c>
      <c r="DG125" s="34">
        <v>0</v>
      </c>
      <c r="DH125" s="34">
        <v>5.3848665407762466</v>
      </c>
      <c r="DI125" s="34">
        <v>0</v>
      </c>
      <c r="DJ125" s="34">
        <v>6150.7316399800156</v>
      </c>
      <c r="DK125" s="34"/>
      <c r="DL125" s="34">
        <v>808.58434343000067</v>
      </c>
      <c r="DM125" s="34">
        <v>92.726828659999967</v>
      </c>
      <c r="DN125" s="34">
        <v>68.038130823200106</v>
      </c>
      <c r="DO125" s="34">
        <v>25.117065546000056</v>
      </c>
      <c r="DP125" s="34">
        <v>38.752817288600014</v>
      </c>
      <c r="DQ125" s="34">
        <v>35119.713298667266</v>
      </c>
      <c r="DR125" s="34">
        <v>1688.0508999099995</v>
      </c>
      <c r="DS125" s="34">
        <v>297.58414329999994</v>
      </c>
      <c r="DT125" s="34">
        <v>19.256537260000005</v>
      </c>
      <c r="DU125" s="34">
        <v>0.16810020000000001</v>
      </c>
      <c r="DV125" s="34">
        <v>3.2547699830610841</v>
      </c>
      <c r="DW125" s="34">
        <v>0</v>
      </c>
      <c r="DX125" s="34">
        <v>2005.0596806699998</v>
      </c>
      <c r="DY125" s="34"/>
      <c r="DZ125" s="34">
        <v>248.36410688999993</v>
      </c>
      <c r="EA125" s="34">
        <v>149.61227156000001</v>
      </c>
      <c r="EB125" s="34">
        <v>73.240281796200009</v>
      </c>
      <c r="EC125" s="34">
        <v>4.9431376107000009</v>
      </c>
      <c r="ED125" s="34">
        <v>66.1851073558</v>
      </c>
      <c r="EE125" s="34">
        <v>331322.86760739534</v>
      </c>
      <c r="EF125" s="34">
        <v>271.5948401051138</v>
      </c>
      <c r="EG125" s="34">
        <v>659.16642332307845</v>
      </c>
      <c r="EH125" s="34">
        <v>3910.5286641586263</v>
      </c>
      <c r="EI125" s="34">
        <v>12667.037520712958</v>
      </c>
      <c r="EJ125" s="34">
        <v>23.774985652133058</v>
      </c>
      <c r="EK125" s="34">
        <v>9306.915008141872</v>
      </c>
      <c r="EL125" s="34">
        <v>7026.0914740006283</v>
      </c>
      <c r="EM125" s="34">
        <v>1175.3209661572753</v>
      </c>
      <c r="EN125" s="34">
        <v>445.74813756930291</v>
      </c>
      <c r="EO125" s="34">
        <v>247.52046895080062</v>
      </c>
      <c r="EP125" s="34">
        <v>54.192469216128337</v>
      </c>
      <c r="EQ125" s="34">
        <v>5.7166848293685231</v>
      </c>
      <c r="ER125" s="34">
        <v>44.467520106567328</v>
      </c>
      <c r="ES125" s="34">
        <v>76352.155771699661</v>
      </c>
      <c r="ET125" s="34">
        <v>1714.4634894523965</v>
      </c>
      <c r="EU125" s="34">
        <v>305.12086220759244</v>
      </c>
      <c r="EV125" s="34">
        <v>357.29913551794664</v>
      </c>
      <c r="EW125" s="34">
        <v>689.68101932406478</v>
      </c>
      <c r="EX125" s="34">
        <v>10.141551442515652</v>
      </c>
      <c r="EY125" s="34">
        <v>931.07503421447416</v>
      </c>
      <c r="EZ125" s="34">
        <v>1923.5766298149947</v>
      </c>
      <c r="FA125" s="34">
        <v>211.91284247253091</v>
      </c>
      <c r="FB125" s="34">
        <v>580.75091117209308</v>
      </c>
      <c r="FC125" s="34">
        <v>17.405610853632428</v>
      </c>
      <c r="FD125" s="34">
        <v>5.1510316374931779</v>
      </c>
      <c r="FE125" s="34">
        <v>0.68246071904584715</v>
      </c>
      <c r="FF125" s="34">
        <v>4.1019809145529056</v>
      </c>
      <c r="FG125" s="34">
        <v>8.9</v>
      </c>
      <c r="FH125" s="34">
        <v>0.22648539000000001</v>
      </c>
      <c r="FI125" s="34">
        <v>0</v>
      </c>
      <c r="FJ125" s="34">
        <v>0</v>
      </c>
      <c r="FK125" s="34">
        <v>0</v>
      </c>
      <c r="FL125" s="34">
        <v>0</v>
      </c>
      <c r="FM125" s="34">
        <v>0.22648539000000001</v>
      </c>
      <c r="FN125" s="34">
        <v>0</v>
      </c>
      <c r="FO125" s="34">
        <v>0</v>
      </c>
      <c r="FP125" s="34">
        <v>0</v>
      </c>
      <c r="FQ125" s="34">
        <v>0.22648539000000001</v>
      </c>
      <c r="FR125" s="34">
        <v>0</v>
      </c>
      <c r="FS125" s="34">
        <v>0</v>
      </c>
      <c r="FT125" s="34">
        <v>0</v>
      </c>
      <c r="FU125" s="34"/>
      <c r="FV125" s="34"/>
      <c r="FW125" s="34"/>
      <c r="FX125" s="34"/>
      <c r="FY125" s="34"/>
      <c r="FZ125" s="34"/>
      <c r="GA125" s="34"/>
      <c r="GB125" s="34"/>
      <c r="GC125" s="34"/>
      <c r="GD125" s="34"/>
      <c r="GE125" s="34"/>
      <c r="GF125" s="34"/>
      <c r="GG125" s="34"/>
      <c r="GH125" s="34"/>
      <c r="GI125" s="34">
        <v>2522.0799090359942</v>
      </c>
      <c r="GJ125" s="34">
        <v>1147.6126935300019</v>
      </c>
      <c r="GK125" s="34">
        <v>183.12571453999996</v>
      </c>
      <c r="GL125" s="34">
        <v>3.8533747900000002</v>
      </c>
      <c r="GM125" s="34">
        <v>0.10215</v>
      </c>
      <c r="GN125" s="34">
        <v>3.070170958325444</v>
      </c>
      <c r="GO125" s="34">
        <v>0</v>
      </c>
      <c r="GP125" s="34">
        <v>1334.6939328600031</v>
      </c>
      <c r="GQ125" s="34"/>
      <c r="GR125" s="34">
        <v>479.74178164999972</v>
      </c>
      <c r="GS125" s="34">
        <v>171.78641408000004</v>
      </c>
      <c r="GT125" s="34">
        <v>94.4641638862999</v>
      </c>
      <c r="GU125" s="34">
        <v>28.035523920499976</v>
      </c>
      <c r="GV125" s="34">
        <v>63.52126974280003</v>
      </c>
      <c r="GW125" s="34"/>
      <c r="GX125" s="34"/>
      <c r="GY125" s="34"/>
      <c r="GZ125" s="34"/>
      <c r="HA125" s="34"/>
      <c r="HB125" s="34"/>
      <c r="HC125" s="34"/>
      <c r="HD125" s="34"/>
      <c r="HE125" s="34"/>
      <c r="HF125" s="34"/>
      <c r="HG125" s="34"/>
      <c r="HH125" s="34"/>
      <c r="HI125" s="34"/>
      <c r="HJ125" s="34"/>
      <c r="HK125" s="34"/>
      <c r="HL125" s="34"/>
      <c r="HM125" s="34"/>
      <c r="HN125" s="34"/>
      <c r="HO125" s="34"/>
      <c r="HP125" s="34"/>
      <c r="HQ125" s="34"/>
      <c r="HR125" s="34"/>
      <c r="HS125" s="34"/>
      <c r="HT125" s="34"/>
      <c r="HU125" s="34"/>
      <c r="HV125" s="34"/>
      <c r="HW125" s="34"/>
      <c r="HX125" s="34"/>
      <c r="HY125" s="34">
        <v>4954.9593389099064</v>
      </c>
      <c r="HZ125" s="34">
        <v>427.96531532000029</v>
      </c>
      <c r="IA125" s="34">
        <v>53.69783425</v>
      </c>
      <c r="IB125" s="34">
        <v>1.04606898</v>
      </c>
      <c r="IC125" s="34">
        <v>1E-3</v>
      </c>
      <c r="ID125" s="34">
        <v>2.5772403914704092</v>
      </c>
      <c r="IE125" s="34">
        <v>0</v>
      </c>
      <c r="IF125" s="34">
        <v>482.71021855000038</v>
      </c>
      <c r="IG125" s="34"/>
      <c r="IH125" s="34">
        <v>123.01850057999981</v>
      </c>
      <c r="II125" s="34">
        <v>33.658683339999996</v>
      </c>
      <c r="IJ125" s="34">
        <v>29.080330733499913</v>
      </c>
      <c r="IK125" s="34">
        <v>5.4779605841999919</v>
      </c>
      <c r="IL125" s="34">
        <v>22.650800232799995</v>
      </c>
      <c r="IM125" s="34">
        <v>11705.493774039835</v>
      </c>
      <c r="IN125" s="34">
        <v>2457.2949242099889</v>
      </c>
      <c r="IO125" s="34">
        <v>765.60136263999948</v>
      </c>
      <c r="IP125" s="34">
        <v>11.92021566</v>
      </c>
      <c r="IQ125" s="34">
        <v>0</v>
      </c>
      <c r="IR125" s="34">
        <v>3.8500729141561316</v>
      </c>
      <c r="IS125" s="34">
        <v>793.67368812999916</v>
      </c>
      <c r="IT125" s="34">
        <v>2441.1428143799981</v>
      </c>
      <c r="IU125" s="34"/>
      <c r="IV125" s="34">
        <v>671.36386670000024</v>
      </c>
      <c r="IW125" s="34">
        <v>121.01483377999999</v>
      </c>
      <c r="IX125" s="34">
        <v>101.33316482969994</v>
      </c>
      <c r="IY125" s="34">
        <v>29.374751328899986</v>
      </c>
      <c r="IZ125" s="34">
        <v>70.083692780199954</v>
      </c>
      <c r="JA125" s="34"/>
      <c r="JB125" s="34"/>
      <c r="JC125" s="34"/>
      <c r="JD125" s="34"/>
      <c r="JE125" s="34"/>
      <c r="JF125" s="34"/>
      <c r="JG125" s="34"/>
      <c r="JH125" s="34"/>
      <c r="JI125" s="34"/>
      <c r="JJ125" s="34"/>
      <c r="JK125" s="34"/>
      <c r="JL125" s="34"/>
      <c r="JM125" s="34"/>
      <c r="JN125" s="34"/>
      <c r="JO125" s="34"/>
      <c r="JP125" s="34"/>
      <c r="JQ125" s="34"/>
      <c r="JR125" s="34"/>
      <c r="JS125" s="34"/>
      <c r="JT125" s="34"/>
      <c r="JU125" s="34"/>
      <c r="JV125" s="34"/>
      <c r="JW125" s="34"/>
      <c r="JX125" s="34"/>
      <c r="JY125" s="34"/>
      <c r="JZ125" s="34"/>
      <c r="KA125" s="34"/>
      <c r="KB125" s="34"/>
      <c r="KC125" s="34"/>
      <c r="KD125" s="34"/>
      <c r="KE125" s="34"/>
      <c r="KF125" s="34"/>
      <c r="KG125" s="34"/>
      <c r="KH125" s="34"/>
      <c r="KI125" s="34"/>
      <c r="KJ125" s="34"/>
      <c r="KK125" s="34"/>
      <c r="KL125" s="34"/>
      <c r="KM125" s="34"/>
      <c r="KN125" s="34"/>
      <c r="KO125" s="34"/>
      <c r="KP125" s="34"/>
      <c r="KQ125" s="34">
        <v>391.63608721999856</v>
      </c>
      <c r="KR125" s="34">
        <v>341.10944338999985</v>
      </c>
      <c r="KS125" s="34">
        <v>14.234760490000001</v>
      </c>
      <c r="KT125" s="34">
        <v>2.48485304</v>
      </c>
      <c r="KU125" s="34">
        <v>0.24450490999999999</v>
      </c>
      <c r="KV125" s="34">
        <v>2.5718545325038709</v>
      </c>
      <c r="KW125" s="34">
        <v>0</v>
      </c>
      <c r="KX125" s="34">
        <v>358.0735618299999</v>
      </c>
      <c r="KY125" s="34"/>
      <c r="KZ125" s="34">
        <v>195.8266228</v>
      </c>
      <c r="LA125" s="34">
        <v>9.4452166200000001</v>
      </c>
      <c r="LB125" s="34">
        <v>10.325058101500009</v>
      </c>
      <c r="LC125" s="34">
        <v>5.5152004633999967</v>
      </c>
      <c r="LD125" s="34">
        <v>4.3112757143000016</v>
      </c>
      <c r="LE125" s="34">
        <v>313.38407440999964</v>
      </c>
      <c r="LF125" s="34"/>
      <c r="LG125" s="34"/>
      <c r="LH125" s="34"/>
      <c r="LI125" s="34"/>
      <c r="LJ125" s="34"/>
      <c r="LK125" s="34"/>
      <c r="LL125" s="34"/>
      <c r="LM125" s="34"/>
      <c r="LN125" s="34"/>
      <c r="LO125" s="34"/>
      <c r="LP125" s="34"/>
      <c r="LQ125" s="34"/>
      <c r="LR125" s="34"/>
      <c r="LS125" s="34">
        <v>3.8577226800000006</v>
      </c>
      <c r="LT125" s="34"/>
      <c r="LU125" s="34"/>
      <c r="LV125" s="34"/>
      <c r="LW125" s="34"/>
      <c r="LX125" s="34"/>
      <c r="LY125" s="34"/>
      <c r="LZ125" s="34"/>
      <c r="MA125" s="34"/>
      <c r="MB125" s="34"/>
      <c r="MC125" s="34"/>
      <c r="MD125" s="34"/>
      <c r="ME125" s="34"/>
      <c r="MF125" s="34"/>
      <c r="MG125" s="32" t="s">
        <v>518</v>
      </c>
      <c r="MH125" s="198" t="s">
        <v>2389</v>
      </c>
      <c r="MI125" s="32" t="s">
        <v>212</v>
      </c>
      <c r="MJ125" s="28" t="s">
        <v>2381</v>
      </c>
    </row>
    <row r="126" spans="1:348">
      <c r="A126" s="146" t="str">
        <f>Table1[[#This Row],[Name]]&amp;Table1[[#This Row],[1. Variable: Geographical area subject to climate change physical risk - acute and chronic events]]</f>
        <v>ING Groep N.V.Netherlands</v>
      </c>
      <c r="B126" s="53" t="s">
        <v>50</v>
      </c>
      <c r="C126" s="58" t="s">
        <v>51</v>
      </c>
      <c r="D126" s="28" t="s">
        <v>172</v>
      </c>
      <c r="E126" s="74">
        <v>44926</v>
      </c>
      <c r="F126" s="33" t="s">
        <v>193</v>
      </c>
      <c r="G126" s="33" t="s">
        <v>191</v>
      </c>
      <c r="H126" s="178" t="s">
        <v>2270</v>
      </c>
      <c r="I126" s="34">
        <v>251.2132986</v>
      </c>
      <c r="J126" s="31">
        <v>2.9018708499999999</v>
      </c>
      <c r="K126" s="31">
        <v>6.0813819999999996</v>
      </c>
      <c r="L126" s="31">
        <v>0.18149999999999999</v>
      </c>
      <c r="M126" s="31"/>
      <c r="N126" s="31">
        <v>6.6480463628524165</v>
      </c>
      <c r="O126" s="31">
        <v>9.1647528499999993</v>
      </c>
      <c r="P126" s="31"/>
      <c r="Q126" s="31"/>
      <c r="R126" s="31">
        <v>0.61276092999999998</v>
      </c>
      <c r="S126" s="31">
        <v>8.0080999999999999E-2</v>
      </c>
      <c r="T126" s="31">
        <v>6.0815917099999998E-2</v>
      </c>
      <c r="U126" s="31">
        <v>2.2553889800000001E-2</v>
      </c>
      <c r="V126" s="31">
        <v>3.001653E-2</v>
      </c>
      <c r="W126" s="31">
        <v>1043.4782057699999</v>
      </c>
      <c r="X126" s="34"/>
      <c r="Y126" s="34">
        <v>24.83860408</v>
      </c>
      <c r="Z126" s="34"/>
      <c r="AA126" s="34"/>
      <c r="AB126" s="34">
        <v>6.9798005727785153</v>
      </c>
      <c r="AC126" s="34"/>
      <c r="AD126" s="34">
        <v>24.83860408</v>
      </c>
      <c r="AE126" s="34"/>
      <c r="AF126" s="34"/>
      <c r="AG126" s="34"/>
      <c r="AH126" s="34">
        <v>1.0654700000000001E-2</v>
      </c>
      <c r="AI126" s="34"/>
      <c r="AJ126" s="34"/>
      <c r="AK126" s="34">
        <v>6647.2565965499934</v>
      </c>
      <c r="AL126" s="34">
        <v>1513.3054759500012</v>
      </c>
      <c r="AM126" s="34">
        <v>116.57370197</v>
      </c>
      <c r="AN126" s="34"/>
      <c r="AO126" s="34"/>
      <c r="AP126" s="34">
        <v>1.4533146915465764</v>
      </c>
      <c r="AQ126" s="34">
        <v>84.56897352999998</v>
      </c>
      <c r="AR126" s="34">
        <v>1545.310204390001</v>
      </c>
      <c r="AS126" s="34"/>
      <c r="AT126" s="34">
        <v>102.88465068999999</v>
      </c>
      <c r="AU126" s="34">
        <v>4.0426999999999998E-2</v>
      </c>
      <c r="AV126" s="34">
        <v>2.3679449441999982</v>
      </c>
      <c r="AW126" s="34">
        <v>1.2870729164000003</v>
      </c>
      <c r="AX126" s="180">
        <v>2.3341145500000004E-2</v>
      </c>
      <c r="AY126" s="34">
        <v>856.62003105000008</v>
      </c>
      <c r="AZ126" s="34"/>
      <c r="BA126" s="34"/>
      <c r="BB126" s="34"/>
      <c r="BC126" s="34"/>
      <c r="BD126" s="34"/>
      <c r="BE126" s="34"/>
      <c r="BF126" s="34"/>
      <c r="BG126" s="34"/>
      <c r="BH126" s="34"/>
      <c r="BI126" s="34"/>
      <c r="BJ126" s="34"/>
      <c r="BK126" s="34"/>
      <c r="BL126" s="34"/>
      <c r="BM126" s="34">
        <v>127.42879732000006</v>
      </c>
      <c r="BN126" s="34"/>
      <c r="BO126" s="34"/>
      <c r="BP126" s="34"/>
      <c r="BQ126" s="34"/>
      <c r="BR126" s="34"/>
      <c r="BS126" s="34"/>
      <c r="BT126" s="34"/>
      <c r="BU126" s="34"/>
      <c r="BV126" s="34"/>
      <c r="BW126" s="34"/>
      <c r="BX126" s="34"/>
      <c r="BY126" s="34"/>
      <c r="BZ126" s="34"/>
      <c r="CA126" s="34">
        <v>938.11156544000096</v>
      </c>
      <c r="CB126" s="34">
        <v>698.20537661000003</v>
      </c>
      <c r="CC126" s="34">
        <v>166.85513897999996</v>
      </c>
      <c r="CD126" s="34">
        <v>50.790489919999999</v>
      </c>
      <c r="CE126" s="34"/>
      <c r="CF126" s="34">
        <v>4.2031078087635168</v>
      </c>
      <c r="CG126" s="34"/>
      <c r="CH126" s="34">
        <v>915.85100551000096</v>
      </c>
      <c r="CI126" s="34"/>
      <c r="CJ126" s="34">
        <v>109.35492097000004</v>
      </c>
      <c r="CK126" s="34">
        <v>14.51497691</v>
      </c>
      <c r="CL126" s="34">
        <v>6.6051537495000012</v>
      </c>
      <c r="CM126" s="34">
        <v>1.1698203122000008</v>
      </c>
      <c r="CN126" s="34">
        <v>4.3141866186999991</v>
      </c>
      <c r="CO126" s="34">
        <v>6284.3783550599983</v>
      </c>
      <c r="CP126" s="34">
        <v>1035.2636885300005</v>
      </c>
      <c r="CQ126" s="34">
        <v>74.915584160000009</v>
      </c>
      <c r="CR126" s="34">
        <v>45.670116999999998</v>
      </c>
      <c r="CS126" s="34"/>
      <c r="CT126" s="34">
        <v>2.5107178786246984</v>
      </c>
      <c r="CU126" s="34">
        <v>578.9955233799999</v>
      </c>
      <c r="CV126" s="34">
        <v>576.85386630999994</v>
      </c>
      <c r="CW126" s="34"/>
      <c r="CX126" s="34">
        <v>231.04876750000003</v>
      </c>
      <c r="CY126" s="34">
        <v>103.06520576000004</v>
      </c>
      <c r="CZ126" s="34">
        <v>52.927735971699988</v>
      </c>
      <c r="DA126" s="34">
        <v>4.6198067205000024</v>
      </c>
      <c r="DB126" s="34">
        <v>47.272069053599985</v>
      </c>
      <c r="DC126" s="34">
        <v>2076.5538345799996</v>
      </c>
      <c r="DD126" s="34">
        <v>294.50580470000006</v>
      </c>
      <c r="DE126" s="34">
        <v>54.777715610000008</v>
      </c>
      <c r="DF126" s="34"/>
      <c r="DG126" s="34"/>
      <c r="DH126" s="34">
        <v>2.4630989881569372</v>
      </c>
      <c r="DI126" s="34"/>
      <c r="DJ126" s="34">
        <v>349.28352030999991</v>
      </c>
      <c r="DK126" s="34"/>
      <c r="DL126" s="34">
        <v>46.123395250000009</v>
      </c>
      <c r="DM126" s="34">
        <v>3.4583069600000003</v>
      </c>
      <c r="DN126" s="34">
        <v>0.64127333600000058</v>
      </c>
      <c r="DO126" s="34">
        <v>0.24858479230000013</v>
      </c>
      <c r="DP126" s="34">
        <v>0.34473941510000011</v>
      </c>
      <c r="DQ126" s="34">
        <v>838.95104715000025</v>
      </c>
      <c r="DR126" s="34">
        <v>715.71127452999997</v>
      </c>
      <c r="DS126" s="34">
        <v>122.43545862000001</v>
      </c>
      <c r="DT126" s="34">
        <v>0.72955000000000003</v>
      </c>
      <c r="DU126" s="34"/>
      <c r="DV126" s="34">
        <v>3.2384359815736361</v>
      </c>
      <c r="DW126" s="34"/>
      <c r="DX126" s="34">
        <v>838.87628315000018</v>
      </c>
      <c r="DY126" s="34"/>
      <c r="DZ126" s="34">
        <v>5.0961420400000002</v>
      </c>
      <c r="EA126" s="34">
        <v>0.76078795999999993</v>
      </c>
      <c r="EB126" s="34">
        <v>0.89291495729999915</v>
      </c>
      <c r="EC126" s="34">
        <v>0.13713220859999986</v>
      </c>
      <c r="ED126" s="34">
        <v>0.24147100270000008</v>
      </c>
      <c r="EE126" s="34">
        <v>115103.64442364802</v>
      </c>
      <c r="EF126" s="34">
        <v>9.5986715912912038E-2</v>
      </c>
      <c r="EG126" s="34">
        <v>1.5186428371342069</v>
      </c>
      <c r="EH126" s="34">
        <v>15.816371593918694</v>
      </c>
      <c r="EI126" s="34">
        <v>21.863060388150586</v>
      </c>
      <c r="EJ126" s="34">
        <v>20.314781498884191</v>
      </c>
      <c r="EK126" s="34"/>
      <c r="EL126" s="34">
        <v>39.29406153511637</v>
      </c>
      <c r="EM126" s="34"/>
      <c r="EN126" s="34">
        <v>1.5926490489553093</v>
      </c>
      <c r="EO126" s="34"/>
      <c r="EP126" s="34">
        <v>2.1960821238004292E-2</v>
      </c>
      <c r="EQ126" s="34">
        <v>1.9738602938815429E-2</v>
      </c>
      <c r="ER126" s="34"/>
      <c r="ES126" s="34">
        <v>28399.772018413001</v>
      </c>
      <c r="ET126" s="34">
        <v>21.017165593438417</v>
      </c>
      <c r="EU126" s="34">
        <v>12.942906838623113</v>
      </c>
      <c r="EV126" s="34">
        <v>0.8546770869777488</v>
      </c>
      <c r="EW126" s="34"/>
      <c r="EX126" s="34">
        <v>4.6919150194585493</v>
      </c>
      <c r="EY126" s="34"/>
      <c r="EZ126" s="34">
        <v>34.814749519039275</v>
      </c>
      <c r="FA126" s="34"/>
      <c r="FB126" s="34">
        <v>0.60454422892903681</v>
      </c>
      <c r="FC126" s="34"/>
      <c r="FD126" s="34">
        <v>1.1581299872030854E-2</v>
      </c>
      <c r="FE126" s="34">
        <v>2.8338595116858306E-4</v>
      </c>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c r="GI126" s="34">
        <v>178.34634261000002</v>
      </c>
      <c r="GJ126" s="34">
        <v>150.03598460999996</v>
      </c>
      <c r="GK126" s="34">
        <v>26.789556000000001</v>
      </c>
      <c r="GL126" s="34">
        <v>1.249106</v>
      </c>
      <c r="GM126" s="34">
        <v>0.10215</v>
      </c>
      <c r="GN126" s="34">
        <v>3.054960461648724</v>
      </c>
      <c r="GO126" s="34"/>
      <c r="GP126" s="34">
        <v>178.17679661000003</v>
      </c>
      <c r="GQ126" s="34"/>
      <c r="GR126" s="34">
        <v>109.6262122</v>
      </c>
      <c r="GS126" s="34">
        <v>15.271603000000001</v>
      </c>
      <c r="GT126" s="34">
        <v>6.1198828015999949</v>
      </c>
      <c r="GU126" s="34">
        <v>1.0790572138000001</v>
      </c>
      <c r="GV126" s="34">
        <v>4.8502947893999941</v>
      </c>
      <c r="GW126" s="34"/>
      <c r="GX126" s="34"/>
      <c r="GY126" s="34"/>
      <c r="GZ126" s="34"/>
      <c r="HA126" s="34"/>
      <c r="HB126" s="34"/>
      <c r="HC126" s="34"/>
      <c r="HD126" s="34"/>
      <c r="HE126" s="34"/>
      <c r="HF126" s="34"/>
      <c r="HG126" s="34"/>
      <c r="HH126" s="34"/>
      <c r="HI126" s="34"/>
      <c r="HJ126" s="34"/>
      <c r="HK126" s="34"/>
      <c r="HL126" s="34"/>
      <c r="HM126" s="34"/>
      <c r="HN126" s="34"/>
      <c r="HO126" s="34"/>
      <c r="HP126" s="34"/>
      <c r="HQ126" s="34"/>
      <c r="HR126" s="34"/>
      <c r="HS126" s="34"/>
      <c r="HT126" s="34"/>
      <c r="HU126" s="34"/>
      <c r="HV126" s="34"/>
      <c r="HW126" s="34"/>
      <c r="HX126" s="34"/>
      <c r="HY126" s="34">
        <v>722.30155419000016</v>
      </c>
      <c r="HZ126" s="34">
        <v>51.04575870999998</v>
      </c>
      <c r="IA126" s="34">
        <v>7.9027430000000001</v>
      </c>
      <c r="IB126" s="34"/>
      <c r="IC126" s="34">
        <v>1E-3</v>
      </c>
      <c r="ID126" s="34">
        <v>3.0739155161240705</v>
      </c>
      <c r="IE126" s="34"/>
      <c r="IF126" s="34">
        <v>58.949501709999979</v>
      </c>
      <c r="IG126" s="34"/>
      <c r="IH126" s="34">
        <v>17.060903829999997</v>
      </c>
      <c r="II126" s="34">
        <v>0.58820099999999997</v>
      </c>
      <c r="IJ126" s="34">
        <v>0.53194521210000012</v>
      </c>
      <c r="IK126" s="34">
        <v>0.33756166109999997</v>
      </c>
      <c r="IL126" s="34">
        <v>0.14679973360000001</v>
      </c>
      <c r="IM126" s="34">
        <v>2665.9004371099963</v>
      </c>
      <c r="IN126" s="34">
        <v>286.79941950999984</v>
      </c>
      <c r="IO126" s="34">
        <v>46.871602840000016</v>
      </c>
      <c r="IP126" s="34">
        <v>0.69230700000000001</v>
      </c>
      <c r="IQ126" s="34"/>
      <c r="IR126" s="34">
        <v>3.3558701469243584</v>
      </c>
      <c r="IS126" s="34">
        <v>251.85975016000026</v>
      </c>
      <c r="IT126" s="34">
        <v>82.503579189999996</v>
      </c>
      <c r="IU126" s="34"/>
      <c r="IV126" s="34">
        <v>78.296960409999997</v>
      </c>
      <c r="IW126" s="34">
        <v>12.211975300000001</v>
      </c>
      <c r="IX126" s="34">
        <v>10.386257314500007</v>
      </c>
      <c r="IY126" s="34">
        <v>3.8709645017000018</v>
      </c>
      <c r="IZ126" s="34">
        <v>6.2358445285000013</v>
      </c>
      <c r="JA126" s="34"/>
      <c r="JB126" s="34"/>
      <c r="JC126" s="34"/>
      <c r="JD126" s="34"/>
      <c r="JE126" s="34"/>
      <c r="JF126" s="34"/>
      <c r="JG126" s="34"/>
      <c r="JH126" s="34"/>
      <c r="JI126" s="34"/>
      <c r="JJ126" s="34"/>
      <c r="JK126" s="34"/>
      <c r="JL126" s="34"/>
      <c r="JM126" s="34"/>
      <c r="JN126" s="34"/>
      <c r="JO126" s="34"/>
      <c r="JP126" s="34"/>
      <c r="JQ126" s="34"/>
      <c r="JR126" s="34"/>
      <c r="JS126" s="34"/>
      <c r="JT126" s="34"/>
      <c r="JU126" s="34"/>
      <c r="JV126" s="34"/>
      <c r="JW126" s="34"/>
      <c r="JX126" s="34"/>
      <c r="JY126" s="34"/>
      <c r="JZ126" s="34"/>
      <c r="KA126" s="34"/>
      <c r="KB126" s="34"/>
      <c r="KC126" s="34"/>
      <c r="KD126" s="34"/>
      <c r="KE126" s="34"/>
      <c r="KF126" s="34"/>
      <c r="KG126" s="34"/>
      <c r="KH126" s="34"/>
      <c r="KI126" s="34"/>
      <c r="KJ126" s="34"/>
      <c r="KK126" s="34"/>
      <c r="KL126" s="34"/>
      <c r="KM126" s="34"/>
      <c r="KN126" s="34"/>
      <c r="KO126" s="34"/>
      <c r="KP126" s="34"/>
      <c r="KQ126" s="34">
        <v>149.84675587999999</v>
      </c>
      <c r="KR126" s="34">
        <v>118.65133988000001</v>
      </c>
      <c r="KS126" s="34">
        <v>10.772856000000001</v>
      </c>
      <c r="KT126" s="34">
        <v>0.92207600000000001</v>
      </c>
      <c r="KU126" s="34"/>
      <c r="KV126" s="34">
        <v>1.975609117719642</v>
      </c>
      <c r="KW126" s="34"/>
      <c r="KX126" s="34">
        <v>130.34627188000002</v>
      </c>
      <c r="KY126" s="34"/>
      <c r="KZ126" s="34">
        <v>115.59032496</v>
      </c>
      <c r="LA126" s="34">
        <v>5.7649629999999998</v>
      </c>
      <c r="LB126" s="34">
        <v>3.7446146080000009</v>
      </c>
      <c r="LC126" s="34">
        <v>1.3001147119000014</v>
      </c>
      <c r="LD126" s="34">
        <v>2.4164594042999998</v>
      </c>
      <c r="LE126" s="34">
        <v>99.114768769999984</v>
      </c>
      <c r="LF126" s="34"/>
      <c r="LG126" s="34"/>
      <c r="LH126" s="34"/>
      <c r="LI126" s="34"/>
      <c r="LJ126" s="34"/>
      <c r="LK126" s="34"/>
      <c r="LL126" s="34"/>
      <c r="LM126" s="34"/>
      <c r="LN126" s="34"/>
      <c r="LO126" s="34"/>
      <c r="LP126" s="34"/>
      <c r="LQ126" s="34"/>
      <c r="LR126" s="34"/>
      <c r="LS126" s="34"/>
      <c r="LT126" s="34"/>
      <c r="LU126" s="34"/>
      <c r="LV126" s="34"/>
      <c r="LW126" s="34"/>
      <c r="LX126" s="34"/>
      <c r="LY126" s="34"/>
      <c r="LZ126" s="34"/>
      <c r="MA126" s="34"/>
      <c r="MB126" s="34"/>
      <c r="MC126" s="34"/>
      <c r="MD126" s="34"/>
      <c r="ME126" s="34"/>
      <c r="MF126" s="34"/>
      <c r="MG126" s="32" t="s">
        <v>518</v>
      </c>
      <c r="MH126" s="198" t="s">
        <v>2389</v>
      </c>
      <c r="MI126" s="32" t="s">
        <v>212</v>
      </c>
      <c r="MJ126" s="28" t="s">
        <v>2381</v>
      </c>
    </row>
    <row r="127" spans="1:348">
      <c r="A127" s="146" t="str">
        <f>Table1[[#This Row],[Name]]&amp;Table1[[#This Row],[1. Variable: Geographical area subject to climate change physical risk - acute and chronic events]]</f>
        <v>ING Groep N.V.Australia</v>
      </c>
      <c r="B127" s="53" t="s">
        <v>50</v>
      </c>
      <c r="C127" s="58" t="s">
        <v>51</v>
      </c>
      <c r="D127" s="28" t="s">
        <v>172</v>
      </c>
      <c r="E127" s="74">
        <v>44926</v>
      </c>
      <c r="F127" s="33" t="s">
        <v>193</v>
      </c>
      <c r="G127" s="33" t="s">
        <v>191</v>
      </c>
      <c r="H127" s="178" t="s">
        <v>2272</v>
      </c>
      <c r="I127" s="34"/>
      <c r="J127" s="31"/>
      <c r="K127" s="31"/>
      <c r="L127" s="31"/>
      <c r="M127" s="31"/>
      <c r="N127" s="31"/>
      <c r="O127" s="31"/>
      <c r="P127" s="31"/>
      <c r="Q127" s="31"/>
      <c r="R127" s="31"/>
      <c r="S127" s="31"/>
      <c r="T127" s="31"/>
      <c r="U127" s="31"/>
      <c r="V127" s="31"/>
      <c r="W127" s="31">
        <v>837.29194459000007</v>
      </c>
      <c r="X127" s="34"/>
      <c r="Y127" s="34">
        <v>201.81220701999999</v>
      </c>
      <c r="Z127" s="34"/>
      <c r="AA127" s="34"/>
      <c r="AB127" s="34">
        <v>5.9562916385957054</v>
      </c>
      <c r="AC127" s="34"/>
      <c r="AD127" s="34">
        <v>201.81220701999999</v>
      </c>
      <c r="AE127" s="34"/>
      <c r="AF127" s="34"/>
      <c r="AG127" s="34">
        <v>201.81220701999999</v>
      </c>
      <c r="AH127" s="34"/>
      <c r="AI127" s="34"/>
      <c r="AJ127" s="34">
        <v>5.2151580000000003E-2</v>
      </c>
      <c r="AK127" s="34">
        <v>316.02833671999991</v>
      </c>
      <c r="AL127" s="34">
        <v>41.002357740000001</v>
      </c>
      <c r="AM127" s="34"/>
      <c r="AN127" s="34"/>
      <c r="AO127" s="34"/>
      <c r="AP127" s="34">
        <v>2.0660570352240675</v>
      </c>
      <c r="AQ127" s="34"/>
      <c r="AR127" s="34">
        <v>41.002357740000001</v>
      </c>
      <c r="AS127" s="34"/>
      <c r="AT127" s="34"/>
      <c r="AU127" s="34">
        <v>41.002357740000001</v>
      </c>
      <c r="AV127" s="34"/>
      <c r="AW127" s="34"/>
      <c r="AX127" s="180">
        <v>4.984020740000001E-2</v>
      </c>
      <c r="AY127" s="34">
        <v>1742.4476383999995</v>
      </c>
      <c r="AZ127" s="34"/>
      <c r="BA127" s="34"/>
      <c r="BB127" s="34"/>
      <c r="BC127" s="34"/>
      <c r="BD127" s="34"/>
      <c r="BE127" s="34"/>
      <c r="BF127" s="34"/>
      <c r="BG127" s="34"/>
      <c r="BH127" s="34"/>
      <c r="BI127" s="34"/>
      <c r="BJ127" s="34"/>
      <c r="BK127" s="34"/>
      <c r="BL127" s="34"/>
      <c r="BM127" s="34">
        <v>19.116803670000003</v>
      </c>
      <c r="BN127" s="34"/>
      <c r="BO127" s="34"/>
      <c r="BP127" s="34"/>
      <c r="BQ127" s="34"/>
      <c r="BR127" s="34"/>
      <c r="BS127" s="34"/>
      <c r="BT127" s="34"/>
      <c r="BU127" s="34"/>
      <c r="BV127" s="34"/>
      <c r="BW127" s="34"/>
      <c r="BX127" s="34"/>
      <c r="BY127" s="34"/>
      <c r="BZ127" s="34"/>
      <c r="CA127" s="34">
        <v>132.02383110000002</v>
      </c>
      <c r="CB127" s="34">
        <v>130.52982148000001</v>
      </c>
      <c r="CC127" s="34">
        <v>1.4835843200000001</v>
      </c>
      <c r="CD127" s="34"/>
      <c r="CE127" s="34"/>
      <c r="CF127" s="34">
        <v>2.5498672701915566</v>
      </c>
      <c r="CG127" s="34"/>
      <c r="CH127" s="34">
        <v>132.01340579999999</v>
      </c>
      <c r="CI127" s="34"/>
      <c r="CJ127" s="34">
        <v>4.5928724800000014</v>
      </c>
      <c r="CK127" s="34">
        <v>132.01340580000002</v>
      </c>
      <c r="CL127" s="34"/>
      <c r="CM127" s="34">
        <v>0.14663289459999984</v>
      </c>
      <c r="CN127" s="34">
        <v>0.28635717459999993</v>
      </c>
      <c r="CO127" s="34">
        <v>167.26160654999995</v>
      </c>
      <c r="CP127" s="34">
        <v>39.412002100000002</v>
      </c>
      <c r="CQ127" s="34"/>
      <c r="CR127" s="34"/>
      <c r="CS127" s="34"/>
      <c r="CT127" s="34">
        <v>3.9753424657534251</v>
      </c>
      <c r="CU127" s="34"/>
      <c r="CV127" s="34">
        <v>39.412002100000002</v>
      </c>
      <c r="CW127" s="34"/>
      <c r="CX127" s="34"/>
      <c r="CY127" s="34">
        <v>39.412002100000002</v>
      </c>
      <c r="CZ127" s="34"/>
      <c r="DA127" s="34"/>
      <c r="DB127" s="34">
        <v>4.3909100000000006E-2</v>
      </c>
      <c r="DC127" s="34">
        <v>395.55844444000002</v>
      </c>
      <c r="DD127" s="34">
        <v>179.00744113000002</v>
      </c>
      <c r="DE127" s="34">
        <v>76.089181769999996</v>
      </c>
      <c r="DF127" s="34"/>
      <c r="DG127" s="34"/>
      <c r="DH127" s="34">
        <v>4.4638535670938246</v>
      </c>
      <c r="DI127" s="34"/>
      <c r="DJ127" s="34">
        <v>255.09662290000003</v>
      </c>
      <c r="DK127" s="34"/>
      <c r="DL127" s="34"/>
      <c r="DM127" s="34">
        <v>255.0966229</v>
      </c>
      <c r="DN127" s="34"/>
      <c r="DO127" s="34"/>
      <c r="DP127" s="34">
        <v>0.20647244570000001</v>
      </c>
      <c r="DQ127" s="34">
        <v>0.37273869999999998</v>
      </c>
      <c r="DR127" s="34">
        <v>0.1178927</v>
      </c>
      <c r="DS127" s="34">
        <v>0.25484600000000002</v>
      </c>
      <c r="DT127" s="34"/>
      <c r="DU127" s="34"/>
      <c r="DV127" s="34">
        <v>5.1786416651620195</v>
      </c>
      <c r="DW127" s="34"/>
      <c r="DX127" s="34">
        <v>0.37273869999999998</v>
      </c>
      <c r="DY127" s="34"/>
      <c r="DZ127" s="34">
        <v>0.1178927</v>
      </c>
      <c r="EA127" s="34">
        <v>0.37273869999999998</v>
      </c>
      <c r="EB127" s="34"/>
      <c r="EC127" s="34"/>
      <c r="ED127" s="34">
        <v>4.8299999999999998E-4</v>
      </c>
      <c r="EE127" s="34">
        <v>35398.886394222296</v>
      </c>
      <c r="EF127" s="34">
        <v>29.498545907969927</v>
      </c>
      <c r="EG127" s="34">
        <v>33.190809728842083</v>
      </c>
      <c r="EH127" s="34">
        <v>1033.6936671649833</v>
      </c>
      <c r="EI127" s="34">
        <v>6147.3578860445159</v>
      </c>
      <c r="EJ127" s="34">
        <v>20.314781498884191</v>
      </c>
      <c r="EK127" s="34">
        <v>5487.3807804380358</v>
      </c>
      <c r="EL127" s="34">
        <v>1446.6486263848319</v>
      </c>
      <c r="EM127" s="34">
        <v>309.71150202347474</v>
      </c>
      <c r="EN127" s="34">
        <v>187.16336373045439</v>
      </c>
      <c r="EO127" s="34">
        <v>90.35087728377583</v>
      </c>
      <c r="EP127" s="34">
        <v>4.692400855312691</v>
      </c>
      <c r="EQ127" s="34">
        <v>0.28687289813594452</v>
      </c>
      <c r="ER127" s="34">
        <v>4.3058069698874508</v>
      </c>
      <c r="ES127" s="34">
        <v>4279.9498490299993</v>
      </c>
      <c r="ET127" s="34">
        <v>396.34442351934865</v>
      </c>
      <c r="EU127" s="34">
        <v>29.127119700780653</v>
      </c>
      <c r="EV127" s="34">
        <v>84.668430953279355</v>
      </c>
      <c r="EW127" s="34"/>
      <c r="EX127" s="34">
        <v>4.6919150194585493</v>
      </c>
      <c r="EY127" s="34">
        <v>173.79748618505513</v>
      </c>
      <c r="EZ127" s="34">
        <v>333.62209774737806</v>
      </c>
      <c r="FA127" s="34">
        <v>2.7203902409754055</v>
      </c>
      <c r="FB127" s="34">
        <v>116.36203804944516</v>
      </c>
      <c r="FC127" s="34">
        <v>3.8242842564851021</v>
      </c>
      <c r="FD127" s="34">
        <v>0.40208392488291811</v>
      </c>
      <c r="FE127" s="34">
        <v>0.10307523338313063</v>
      </c>
      <c r="FF127" s="34">
        <v>0.23316447998752601</v>
      </c>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c r="GI127" s="34">
        <v>0</v>
      </c>
      <c r="GJ127" s="34"/>
      <c r="GK127" s="34"/>
      <c r="GL127" s="34"/>
      <c r="GM127" s="34"/>
      <c r="GN127" s="34"/>
      <c r="GO127" s="34"/>
      <c r="GP127" s="34"/>
      <c r="GQ127" s="34"/>
      <c r="GR127" s="34"/>
      <c r="GS127" s="34"/>
      <c r="GT127" s="34"/>
      <c r="GU127" s="34"/>
      <c r="GV127" s="34"/>
      <c r="GW127" s="34"/>
      <c r="GX127" s="34"/>
      <c r="GY127" s="34"/>
      <c r="GZ127" s="34"/>
      <c r="HA127" s="34"/>
      <c r="HB127" s="34"/>
      <c r="HC127" s="34"/>
      <c r="HD127" s="34"/>
      <c r="HE127" s="34"/>
      <c r="HF127" s="34"/>
      <c r="HG127" s="34"/>
      <c r="HH127" s="34"/>
      <c r="HI127" s="34"/>
      <c r="HJ127" s="34"/>
      <c r="HK127" s="34"/>
      <c r="HL127" s="34"/>
      <c r="HM127" s="34"/>
      <c r="HN127" s="34"/>
      <c r="HO127" s="34"/>
      <c r="HP127" s="34"/>
      <c r="HQ127" s="34"/>
      <c r="HR127" s="34"/>
      <c r="HS127" s="34"/>
      <c r="HT127" s="34"/>
      <c r="HU127" s="34"/>
      <c r="HV127" s="34"/>
      <c r="HW127" s="34"/>
      <c r="HX127" s="34"/>
      <c r="HY127" s="34">
        <v>21.66456754</v>
      </c>
      <c r="HZ127" s="34">
        <v>13.86692393</v>
      </c>
      <c r="IA127" s="34"/>
      <c r="IB127" s="34"/>
      <c r="IC127" s="34"/>
      <c r="ID127" s="34">
        <v>2.2955541953024947</v>
      </c>
      <c r="IE127" s="34"/>
      <c r="IF127" s="34">
        <v>13.86692393</v>
      </c>
      <c r="IG127" s="34"/>
      <c r="IH127" s="34"/>
      <c r="II127" s="34">
        <v>13.86692393</v>
      </c>
      <c r="IJ127" s="34"/>
      <c r="IK127" s="34"/>
      <c r="IL127" s="34">
        <v>1.6972426999999998E-2</v>
      </c>
      <c r="IM127" s="34">
        <v>343.70358708999998</v>
      </c>
      <c r="IN127" s="34">
        <v>44.823820640000001</v>
      </c>
      <c r="IO127" s="34"/>
      <c r="IP127" s="34"/>
      <c r="IQ127" s="34"/>
      <c r="IR127" s="34">
        <v>4.6475446071034758</v>
      </c>
      <c r="IS127" s="34"/>
      <c r="IT127" s="34">
        <v>44.823820640000001</v>
      </c>
      <c r="IU127" s="34"/>
      <c r="IV127" s="34"/>
      <c r="IW127" s="34">
        <v>44.823820640000001</v>
      </c>
      <c r="IX127" s="34"/>
      <c r="IY127" s="34"/>
      <c r="IZ127" s="34">
        <v>0.14147053000000001</v>
      </c>
      <c r="JA127" s="34"/>
      <c r="JB127" s="34"/>
      <c r="JC127" s="34"/>
      <c r="JD127" s="34"/>
      <c r="JE127" s="34"/>
      <c r="JF127" s="34"/>
      <c r="JG127" s="34"/>
      <c r="JH127" s="34"/>
      <c r="JI127" s="34"/>
      <c r="JJ127" s="34"/>
      <c r="JK127" s="34"/>
      <c r="JL127" s="34"/>
      <c r="JM127" s="34"/>
      <c r="JN127" s="34"/>
      <c r="JO127" s="34"/>
      <c r="JP127" s="34"/>
      <c r="JQ127" s="34"/>
      <c r="JR127" s="34"/>
      <c r="JS127" s="34"/>
      <c r="JT127" s="34"/>
      <c r="JU127" s="34"/>
      <c r="JV127" s="34"/>
      <c r="JW127" s="34"/>
      <c r="JX127" s="34"/>
      <c r="JY127" s="34"/>
      <c r="JZ127" s="34"/>
      <c r="KA127" s="34"/>
      <c r="KB127" s="34"/>
      <c r="KC127" s="34"/>
      <c r="KD127" s="34"/>
      <c r="KE127" s="34"/>
      <c r="KF127" s="34"/>
      <c r="KG127" s="34"/>
      <c r="KH127" s="34"/>
      <c r="KI127" s="34"/>
      <c r="KJ127" s="34"/>
      <c r="KK127" s="34"/>
      <c r="KL127" s="34"/>
      <c r="KM127" s="34"/>
      <c r="KN127" s="34"/>
      <c r="KO127" s="34"/>
      <c r="KP127" s="34"/>
      <c r="KQ127" s="34"/>
      <c r="KR127" s="34"/>
      <c r="KS127" s="34"/>
      <c r="KT127" s="34"/>
      <c r="KU127" s="34"/>
      <c r="KV127" s="34"/>
      <c r="KW127" s="34"/>
      <c r="KX127" s="34"/>
      <c r="KY127" s="34"/>
      <c r="KZ127" s="34"/>
      <c r="LA127" s="34"/>
      <c r="LB127" s="34"/>
      <c r="LC127" s="34"/>
      <c r="LD127" s="34"/>
      <c r="LE127" s="34"/>
      <c r="LF127" s="34"/>
      <c r="LG127" s="34"/>
      <c r="LH127" s="34"/>
      <c r="LI127" s="34"/>
      <c r="LJ127" s="34"/>
      <c r="LK127" s="34"/>
      <c r="LL127" s="34"/>
      <c r="LM127" s="34"/>
      <c r="LN127" s="34"/>
      <c r="LO127" s="34"/>
      <c r="LP127" s="34"/>
      <c r="LQ127" s="34"/>
      <c r="LR127" s="34"/>
      <c r="LS127" s="34"/>
      <c r="LT127" s="34"/>
      <c r="LU127" s="34"/>
      <c r="LV127" s="34"/>
      <c r="LW127" s="34"/>
      <c r="LX127" s="34"/>
      <c r="LY127" s="34"/>
      <c r="LZ127" s="34"/>
      <c r="MA127" s="34"/>
      <c r="MB127" s="34"/>
      <c r="MC127" s="34"/>
      <c r="MD127" s="34"/>
      <c r="ME127" s="34"/>
      <c r="MF127" s="34"/>
      <c r="MG127" s="32" t="s">
        <v>518</v>
      </c>
      <c r="MH127" s="198" t="s">
        <v>2389</v>
      </c>
      <c r="MI127" s="32" t="s">
        <v>212</v>
      </c>
      <c r="MJ127" s="28" t="s">
        <v>2381</v>
      </c>
    </row>
    <row r="128" spans="1:348">
      <c r="A128" s="146" t="str">
        <f>Table1[[#This Row],[Name]]&amp;Table1[[#This Row],[1. Variable: Geographical area subject to climate change physical risk - acute and chronic events]]</f>
        <v>ING Groep N.V.Spain</v>
      </c>
      <c r="B128" s="53" t="s">
        <v>50</v>
      </c>
      <c r="C128" s="58" t="s">
        <v>51</v>
      </c>
      <c r="D128" s="28" t="s">
        <v>172</v>
      </c>
      <c r="E128" s="74">
        <v>44926</v>
      </c>
      <c r="F128" s="33" t="s">
        <v>193</v>
      </c>
      <c r="G128" s="33" t="s">
        <v>191</v>
      </c>
      <c r="H128" s="178" t="s">
        <v>2253</v>
      </c>
      <c r="I128" s="34">
        <v>3.6855999999999998E-3</v>
      </c>
      <c r="J128" s="31"/>
      <c r="K128" s="31"/>
      <c r="L128" s="31"/>
      <c r="M128" s="31"/>
      <c r="N128" s="31"/>
      <c r="O128" s="31"/>
      <c r="P128" s="31"/>
      <c r="Q128" s="31"/>
      <c r="R128" s="31"/>
      <c r="S128" s="31"/>
      <c r="T128" s="31"/>
      <c r="U128" s="31"/>
      <c r="V128" s="31"/>
      <c r="W128" s="31"/>
      <c r="X128" s="34"/>
      <c r="Y128" s="34"/>
      <c r="Z128" s="34"/>
      <c r="AA128" s="34"/>
      <c r="AB128" s="34"/>
      <c r="AC128" s="34"/>
      <c r="AD128" s="34"/>
      <c r="AE128" s="34"/>
      <c r="AF128" s="34"/>
      <c r="AG128" s="34"/>
      <c r="AH128" s="34"/>
      <c r="AI128" s="34"/>
      <c r="AJ128" s="34"/>
      <c r="AK128" s="34">
        <v>356.31789380999987</v>
      </c>
      <c r="AL128" s="34">
        <v>24.67990288</v>
      </c>
      <c r="AM128" s="34"/>
      <c r="AN128" s="34"/>
      <c r="AO128" s="34"/>
      <c r="AP128" s="34">
        <v>8.3380391547126384E-2</v>
      </c>
      <c r="AQ128" s="34">
        <v>2.1225000000000001E-4</v>
      </c>
      <c r="AR128" s="34">
        <v>24.67969063</v>
      </c>
      <c r="AS128" s="34"/>
      <c r="AT128" s="34">
        <v>5.3424162500000003</v>
      </c>
      <c r="AU128" s="34"/>
      <c r="AV128" s="34">
        <v>1.8367246900000002E-2</v>
      </c>
      <c r="AW128" s="34">
        <v>1.2805204199999998E-2</v>
      </c>
      <c r="AX128" s="180"/>
      <c r="AY128" s="34">
        <v>668.93185014000005</v>
      </c>
      <c r="AZ128" s="34"/>
      <c r="BA128" s="34"/>
      <c r="BB128" s="34"/>
      <c r="BC128" s="34"/>
      <c r="BD128" s="34"/>
      <c r="BE128" s="34"/>
      <c r="BF128" s="34"/>
      <c r="BG128" s="34"/>
      <c r="BH128" s="34"/>
      <c r="BI128" s="34"/>
      <c r="BJ128" s="34"/>
      <c r="BK128" s="34"/>
      <c r="BL128" s="34"/>
      <c r="BM128" s="34">
        <v>122.35710021999999</v>
      </c>
      <c r="BN128" s="34"/>
      <c r="BO128" s="34"/>
      <c r="BP128" s="34"/>
      <c r="BQ128" s="34"/>
      <c r="BR128" s="34"/>
      <c r="BS128" s="34"/>
      <c r="BT128" s="34"/>
      <c r="BU128" s="34"/>
      <c r="BV128" s="34"/>
      <c r="BW128" s="34"/>
      <c r="BX128" s="34"/>
      <c r="BY128" s="34"/>
      <c r="BZ128" s="34"/>
      <c r="CA128" s="34">
        <v>331.37506930000001</v>
      </c>
      <c r="CB128" s="34">
        <v>331.37506929999995</v>
      </c>
      <c r="CC128" s="34"/>
      <c r="CD128" s="34"/>
      <c r="CE128" s="34"/>
      <c r="CF128" s="34">
        <v>0.82217887439766724</v>
      </c>
      <c r="CG128" s="34"/>
      <c r="CH128" s="34">
        <v>331.37506930000001</v>
      </c>
      <c r="CI128" s="34"/>
      <c r="CJ128" s="34">
        <v>12.16509776</v>
      </c>
      <c r="CK128" s="34"/>
      <c r="CL128" s="34">
        <v>9.5027058200000014E-2</v>
      </c>
      <c r="CM128" s="34">
        <v>2.3412510000000001E-2</v>
      </c>
      <c r="CN128" s="34"/>
      <c r="CO128" s="34">
        <v>363.05471992000003</v>
      </c>
      <c r="CP128" s="34">
        <v>6.0982253099999992</v>
      </c>
      <c r="CQ128" s="34"/>
      <c r="CR128" s="34"/>
      <c r="CS128" s="34"/>
      <c r="CT128" s="34">
        <v>1.6665044048098272</v>
      </c>
      <c r="CU128" s="34">
        <v>6.3299999999999999E-4</v>
      </c>
      <c r="CV128" s="34">
        <v>6.0975923099999996</v>
      </c>
      <c r="CW128" s="34"/>
      <c r="CX128" s="34">
        <v>6.0975720000000004</v>
      </c>
      <c r="CY128" s="34"/>
      <c r="CZ128" s="34">
        <v>0.16886173649999997</v>
      </c>
      <c r="DA128" s="34">
        <v>0.1677222354</v>
      </c>
      <c r="DB128" s="34"/>
      <c r="DC128" s="34">
        <v>642.74831488999996</v>
      </c>
      <c r="DD128" s="34">
        <v>88.496320749999995</v>
      </c>
      <c r="DE128" s="34">
        <v>14.189399999999999</v>
      </c>
      <c r="DF128" s="34"/>
      <c r="DG128" s="34"/>
      <c r="DH128" s="34">
        <v>2.0954282833835793</v>
      </c>
      <c r="DI128" s="34"/>
      <c r="DJ128" s="34">
        <v>102.68572075</v>
      </c>
      <c r="DK128" s="34"/>
      <c r="DL128" s="34"/>
      <c r="DM128" s="34">
        <v>46.682153340000006</v>
      </c>
      <c r="DN128" s="34">
        <v>28.494833052800001</v>
      </c>
      <c r="DO128" s="34"/>
      <c r="DP128" s="34">
        <v>28.432278749999998</v>
      </c>
      <c r="DQ128" s="34">
        <v>0.89880756000000006</v>
      </c>
      <c r="DR128" s="34">
        <v>0.89880756000000006</v>
      </c>
      <c r="DS128" s="34"/>
      <c r="DT128" s="34"/>
      <c r="DU128" s="34"/>
      <c r="DV128" s="34">
        <v>3.4287220904105435</v>
      </c>
      <c r="DW128" s="34"/>
      <c r="DX128" s="34">
        <v>0.89880756000000006</v>
      </c>
      <c r="DY128" s="34"/>
      <c r="DZ128" s="34"/>
      <c r="EA128" s="34"/>
      <c r="EB128" s="34">
        <v>3.299E-4</v>
      </c>
      <c r="EC128" s="34"/>
      <c r="ED128" s="34"/>
      <c r="EE128" s="34">
        <v>18944.600327470002</v>
      </c>
      <c r="EF128" s="34">
        <v>46.264522826824425</v>
      </c>
      <c r="EG128" s="34">
        <v>207.5276854312344</v>
      </c>
      <c r="EH128" s="34">
        <v>1176.8735985810904</v>
      </c>
      <c r="EI128" s="34">
        <v>3519.0848779222051</v>
      </c>
      <c r="EJ128" s="34">
        <v>24.554444118332746</v>
      </c>
      <c r="EK128" s="34">
        <v>3765.4259282500602</v>
      </c>
      <c r="EL128" s="34">
        <v>384.61210417705473</v>
      </c>
      <c r="EM128" s="34">
        <v>799.71265233423594</v>
      </c>
      <c r="EN128" s="34">
        <v>74.37116404718266</v>
      </c>
      <c r="EO128" s="34">
        <v>22.179594298803725</v>
      </c>
      <c r="EP128" s="34">
        <v>9.8686767974976934</v>
      </c>
      <c r="EQ128" s="34">
        <v>2.6529007059966956</v>
      </c>
      <c r="ER128" s="34">
        <v>6.4687457008897917</v>
      </c>
      <c r="ES128" s="34">
        <v>4116.8233361453904</v>
      </c>
      <c r="ET128" s="34">
        <v>244.06675360496175</v>
      </c>
      <c r="EU128" s="34">
        <v>24.862073166617371</v>
      </c>
      <c r="EV128" s="34">
        <v>194.55720251704889</v>
      </c>
      <c r="EW128" s="34">
        <v>592.72731008017377</v>
      </c>
      <c r="EX128" s="34">
        <v>19.737489478029303</v>
      </c>
      <c r="EY128" s="34">
        <v>631.83271619510754</v>
      </c>
      <c r="EZ128" s="34">
        <v>230.19141798146296</v>
      </c>
      <c r="FA128" s="34">
        <v>194.18920519223158</v>
      </c>
      <c r="FB128" s="34">
        <v>141.1862121429628</v>
      </c>
      <c r="FC128" s="34">
        <v>1.6566448547192461</v>
      </c>
      <c r="FD128" s="34">
        <v>0.91463830170565019</v>
      </c>
      <c r="FE128" s="34">
        <v>0.33614346626045871</v>
      </c>
      <c r="FF128" s="34">
        <v>0.41570972383881633</v>
      </c>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c r="GI128" s="34">
        <v>60.422897420000012</v>
      </c>
      <c r="GJ128" s="34">
        <v>60.422897420000012</v>
      </c>
      <c r="GK128" s="34"/>
      <c r="GL128" s="34"/>
      <c r="GM128" s="34"/>
      <c r="GN128" s="34">
        <v>2.1259353308955768</v>
      </c>
      <c r="GO128" s="34"/>
      <c r="GP128" s="34">
        <v>60.422897420000005</v>
      </c>
      <c r="GQ128" s="34"/>
      <c r="GR128" s="34">
        <v>60.422897420000012</v>
      </c>
      <c r="GS128" s="34"/>
      <c r="GT128" s="34">
        <v>0.36154057790000005</v>
      </c>
      <c r="GU128" s="34">
        <v>0.36154057790000005</v>
      </c>
      <c r="GV128" s="34"/>
      <c r="GW128" s="34"/>
      <c r="GX128" s="34"/>
      <c r="GY128" s="34"/>
      <c r="GZ128" s="34"/>
      <c r="HA128" s="34"/>
      <c r="HB128" s="34"/>
      <c r="HC128" s="34"/>
      <c r="HD128" s="34"/>
      <c r="HE128" s="34"/>
      <c r="HF128" s="34"/>
      <c r="HG128" s="34"/>
      <c r="HH128" s="34"/>
      <c r="HI128" s="34"/>
      <c r="HJ128" s="34"/>
      <c r="HK128" s="34"/>
      <c r="HL128" s="34"/>
      <c r="HM128" s="34"/>
      <c r="HN128" s="34"/>
      <c r="HO128" s="34"/>
      <c r="HP128" s="34"/>
      <c r="HQ128" s="34"/>
      <c r="HR128" s="34"/>
      <c r="HS128" s="34"/>
      <c r="HT128" s="34"/>
      <c r="HU128" s="34"/>
      <c r="HV128" s="34"/>
      <c r="HW128" s="34"/>
      <c r="HX128" s="34"/>
      <c r="HY128" s="34">
        <v>2.9581500000000001E-3</v>
      </c>
      <c r="HZ128" s="34"/>
      <c r="IA128" s="34"/>
      <c r="IB128" s="34"/>
      <c r="IC128" s="34"/>
      <c r="ID128" s="34"/>
      <c r="IE128" s="34"/>
      <c r="IF128" s="34"/>
      <c r="IG128" s="34"/>
      <c r="IH128" s="34"/>
      <c r="II128" s="34"/>
      <c r="IJ128" s="34"/>
      <c r="IK128" s="34"/>
      <c r="IL128" s="34"/>
      <c r="IM128" s="34">
        <v>108.27227756999999</v>
      </c>
      <c r="IN128" s="34">
        <v>5.2734088000000003</v>
      </c>
      <c r="IO128" s="34"/>
      <c r="IP128" s="34"/>
      <c r="IQ128" s="34"/>
      <c r="IR128" s="34">
        <v>1.065030809193825</v>
      </c>
      <c r="IS128" s="34"/>
      <c r="IT128" s="34">
        <v>5.2734088000000003</v>
      </c>
      <c r="IU128" s="34"/>
      <c r="IV128" s="34"/>
      <c r="IW128" s="34">
        <v>5.2734088000000003</v>
      </c>
      <c r="IX128" s="34">
        <v>5.40515437</v>
      </c>
      <c r="IY128" s="34"/>
      <c r="IZ128" s="34">
        <v>5.4051537300000003</v>
      </c>
      <c r="JA128" s="34"/>
      <c r="JB128" s="34"/>
      <c r="JC128" s="34"/>
      <c r="JD128" s="34"/>
      <c r="JE128" s="34"/>
      <c r="JF128" s="34"/>
      <c r="JG128" s="34"/>
      <c r="JH128" s="34"/>
      <c r="JI128" s="34"/>
      <c r="JJ128" s="34"/>
      <c r="JK128" s="34"/>
      <c r="JL128" s="34"/>
      <c r="JM128" s="34"/>
      <c r="JN128" s="34"/>
      <c r="JO128" s="34"/>
      <c r="JP128" s="34"/>
      <c r="JQ128" s="34"/>
      <c r="JR128" s="34"/>
      <c r="JS128" s="34"/>
      <c r="JT128" s="34"/>
      <c r="JU128" s="34"/>
      <c r="JV128" s="34"/>
      <c r="JW128" s="34"/>
      <c r="JX128" s="34"/>
      <c r="JY128" s="34"/>
      <c r="JZ128" s="34"/>
      <c r="KA128" s="34"/>
      <c r="KB128" s="34"/>
      <c r="KC128" s="34"/>
      <c r="KD128" s="34"/>
      <c r="KE128" s="34"/>
      <c r="KF128" s="34"/>
      <c r="KG128" s="34"/>
      <c r="KH128" s="34"/>
      <c r="KI128" s="34"/>
      <c r="KJ128" s="34"/>
      <c r="KK128" s="34"/>
      <c r="KL128" s="34"/>
      <c r="KM128" s="34"/>
      <c r="KN128" s="34"/>
      <c r="KO128" s="34"/>
      <c r="KP128" s="34"/>
      <c r="KQ128" s="34">
        <v>2.8969282500000002</v>
      </c>
      <c r="KR128" s="34">
        <v>2.8969282500000002</v>
      </c>
      <c r="KS128" s="34"/>
      <c r="KT128" s="34"/>
      <c r="KU128" s="34"/>
      <c r="KV128" s="34">
        <v>3.7095890410958905</v>
      </c>
      <c r="KW128" s="34"/>
      <c r="KX128" s="34">
        <v>2.8969282500000002</v>
      </c>
      <c r="KY128" s="34"/>
      <c r="KZ128" s="34">
        <v>2.8969282500000002</v>
      </c>
      <c r="LA128" s="34"/>
      <c r="LB128" s="34">
        <v>0.46934642330000004</v>
      </c>
      <c r="LC128" s="34">
        <v>0.46934642330000004</v>
      </c>
      <c r="LD128" s="34"/>
      <c r="LE128" s="34"/>
      <c r="LF128" s="34"/>
      <c r="LG128" s="34"/>
      <c r="LH128" s="34"/>
      <c r="LI128" s="34"/>
      <c r="LJ128" s="34"/>
      <c r="LK128" s="34"/>
      <c r="LL128" s="34"/>
      <c r="LM128" s="34"/>
      <c r="LN128" s="34"/>
      <c r="LO128" s="34"/>
      <c r="LP128" s="34"/>
      <c r="LQ128" s="34"/>
      <c r="LR128" s="34"/>
      <c r="LS128" s="34"/>
      <c r="LT128" s="34"/>
      <c r="LU128" s="34"/>
      <c r="LV128" s="34"/>
      <c r="LW128" s="34"/>
      <c r="LX128" s="34"/>
      <c r="LY128" s="34"/>
      <c r="LZ128" s="34"/>
      <c r="MA128" s="34"/>
      <c r="MB128" s="34"/>
      <c r="MC128" s="34"/>
      <c r="MD128" s="34"/>
      <c r="ME128" s="34"/>
      <c r="MF128" s="34"/>
      <c r="MG128" s="32" t="s">
        <v>518</v>
      </c>
      <c r="MH128" s="198" t="s">
        <v>2389</v>
      </c>
      <c r="MI128" s="32" t="s">
        <v>212</v>
      </c>
      <c r="MJ128" s="28" t="s">
        <v>2381</v>
      </c>
    </row>
    <row r="129" spans="1:348">
      <c r="A129" s="146" t="str">
        <f>Table1[[#This Row],[Name]]&amp;Table1[[#This Row],[1. Variable: Geographical area subject to climate change physical risk - acute and chronic events]]</f>
        <v>ING Groep N.V.United States</v>
      </c>
      <c r="B129" s="53" t="s">
        <v>50</v>
      </c>
      <c r="C129" s="58" t="s">
        <v>51</v>
      </c>
      <c r="D129" s="28" t="s">
        <v>172</v>
      </c>
      <c r="E129" s="74">
        <v>44926</v>
      </c>
      <c r="F129" s="33" t="s">
        <v>193</v>
      </c>
      <c r="G129" s="33" t="s">
        <v>191</v>
      </c>
      <c r="H129" s="178" t="s">
        <v>2294</v>
      </c>
      <c r="I129" s="34">
        <v>281.39581386000003</v>
      </c>
      <c r="J129" s="31">
        <v>17.608224679999999</v>
      </c>
      <c r="K129" s="31"/>
      <c r="L129" s="31"/>
      <c r="M129" s="31"/>
      <c r="N129" s="31">
        <v>2.0000074855902388</v>
      </c>
      <c r="O129" s="31">
        <v>17.608224679999999</v>
      </c>
      <c r="P129" s="31">
        <v>0</v>
      </c>
      <c r="Q129" s="31"/>
      <c r="R129" s="31">
        <v>17.608224679999999</v>
      </c>
      <c r="S129" s="31">
        <v>0</v>
      </c>
      <c r="T129" s="31">
        <v>0.33187145000000001</v>
      </c>
      <c r="U129" s="31">
        <v>0.33187145000000001</v>
      </c>
      <c r="V129" s="31">
        <v>0</v>
      </c>
      <c r="W129" s="31">
        <v>1783.8815388799999</v>
      </c>
      <c r="X129" s="34">
        <v>683.84616662999997</v>
      </c>
      <c r="Y129" s="34">
        <v>149.06895958000001</v>
      </c>
      <c r="Z129" s="34">
        <v>42.463532829999998</v>
      </c>
      <c r="AA129" s="34"/>
      <c r="AB129" s="34">
        <v>4.2095031818831217</v>
      </c>
      <c r="AC129" s="34">
        <v>0</v>
      </c>
      <c r="AD129" s="34">
        <v>875.37865904000012</v>
      </c>
      <c r="AE129" s="34"/>
      <c r="AF129" s="34">
        <v>93.284724769999997</v>
      </c>
      <c r="AG129" s="34">
        <v>14.804410880000001</v>
      </c>
      <c r="AH129" s="34">
        <v>5.5021689995999994</v>
      </c>
      <c r="AI129" s="34">
        <v>2.1727804400000004</v>
      </c>
      <c r="AJ129" s="34">
        <v>2.0324968800000001</v>
      </c>
      <c r="AK129" s="34">
        <v>6465.9855228000024</v>
      </c>
      <c r="AL129" s="34">
        <v>1875.13582544</v>
      </c>
      <c r="AM129" s="34">
        <v>211.82607023000006</v>
      </c>
      <c r="AN129" s="34"/>
      <c r="AO129" s="34"/>
      <c r="AP129" s="34">
        <v>2.0363791731970893</v>
      </c>
      <c r="AQ129" s="34">
        <v>881.67553092000014</v>
      </c>
      <c r="AR129" s="34">
        <v>1205.2863647500003</v>
      </c>
      <c r="AS129" s="34"/>
      <c r="AT129" s="34">
        <v>445.52096521999999</v>
      </c>
      <c r="AU129" s="34">
        <v>0</v>
      </c>
      <c r="AV129" s="34">
        <v>17.664067121599995</v>
      </c>
      <c r="AW129" s="34">
        <v>15.915710924699997</v>
      </c>
      <c r="AX129" s="180">
        <v>0</v>
      </c>
      <c r="AY129" s="34">
        <v>2596.6315374700011</v>
      </c>
      <c r="AZ129" s="34"/>
      <c r="BA129" s="34"/>
      <c r="BB129" s="34"/>
      <c r="BC129" s="34"/>
      <c r="BD129" s="34"/>
      <c r="BE129" s="34"/>
      <c r="BF129" s="34"/>
      <c r="BG129" s="34"/>
      <c r="BH129" s="34"/>
      <c r="BI129" s="34"/>
      <c r="BJ129" s="34"/>
      <c r="BK129" s="34"/>
      <c r="BL129" s="34"/>
      <c r="BM129" s="34">
        <v>40.304974420000001</v>
      </c>
      <c r="BN129" s="34"/>
      <c r="BO129" s="34"/>
      <c r="BP129" s="34"/>
      <c r="BQ129" s="34"/>
      <c r="BR129" s="34"/>
      <c r="BS129" s="34"/>
      <c r="BT129" s="34"/>
      <c r="BU129" s="34"/>
      <c r="BV129" s="34"/>
      <c r="BW129" s="34"/>
      <c r="BX129" s="34"/>
      <c r="BY129" s="34"/>
      <c r="BZ129" s="34"/>
      <c r="CA129" s="34">
        <v>249.06288023999997</v>
      </c>
      <c r="CB129" s="34">
        <v>237.48989130000004</v>
      </c>
      <c r="CC129" s="34">
        <v>11.57298894</v>
      </c>
      <c r="CD129" s="34"/>
      <c r="CE129" s="34"/>
      <c r="CF129" s="34">
        <v>1.9719912131404287</v>
      </c>
      <c r="CG129" s="34">
        <v>0</v>
      </c>
      <c r="CH129" s="34">
        <v>249.06288024</v>
      </c>
      <c r="CI129" s="34"/>
      <c r="CJ129" s="34">
        <v>13.026232970000001</v>
      </c>
      <c r="CK129" s="34">
        <v>0</v>
      </c>
      <c r="CL129" s="34">
        <v>3.9121667248999992</v>
      </c>
      <c r="CM129" s="34">
        <v>2.925049875</v>
      </c>
      <c r="CN129" s="34">
        <v>0</v>
      </c>
      <c r="CO129" s="34">
        <v>3352.4181755399995</v>
      </c>
      <c r="CP129" s="34">
        <v>668.65093403000014</v>
      </c>
      <c r="CQ129" s="34">
        <v>57.89424339</v>
      </c>
      <c r="CR129" s="34"/>
      <c r="CS129" s="34"/>
      <c r="CT129" s="34">
        <v>1.6855782083355491</v>
      </c>
      <c r="CU129" s="34">
        <v>36.360839529999993</v>
      </c>
      <c r="CV129" s="34">
        <v>690.18433788999994</v>
      </c>
      <c r="CW129" s="34"/>
      <c r="CX129" s="34">
        <v>36.355216440000007</v>
      </c>
      <c r="CY129" s="34">
        <v>5.6230899999999999E-3</v>
      </c>
      <c r="CZ129" s="34">
        <v>0.94016828789999995</v>
      </c>
      <c r="DA129" s="34">
        <v>9.8678819999999987E-2</v>
      </c>
      <c r="DB129" s="34">
        <v>3.1171700000000003E-3</v>
      </c>
      <c r="DC129" s="34">
        <v>2206.1819838700017</v>
      </c>
      <c r="DD129" s="34">
        <v>827.87625875000003</v>
      </c>
      <c r="DE129" s="34">
        <v>296.97255488000008</v>
      </c>
      <c r="DF129" s="34">
        <v>86.564981779999997</v>
      </c>
      <c r="DG129" s="34"/>
      <c r="DH129" s="34">
        <v>4.6960099577658525</v>
      </c>
      <c r="DI129" s="34">
        <v>0</v>
      </c>
      <c r="DJ129" s="34">
        <v>1211.4137954100001</v>
      </c>
      <c r="DK129" s="34"/>
      <c r="DL129" s="34">
        <v>145.90808464000003</v>
      </c>
      <c r="DM129" s="34">
        <v>0</v>
      </c>
      <c r="DN129" s="34">
        <v>3.8289830857000018</v>
      </c>
      <c r="DO129" s="34">
        <v>1.8287089200000004</v>
      </c>
      <c r="DP129" s="34">
        <v>0</v>
      </c>
      <c r="DQ129" s="34">
        <v>86.884871169999982</v>
      </c>
      <c r="DR129" s="34">
        <v>86.884871169999982</v>
      </c>
      <c r="DS129" s="34"/>
      <c r="DT129" s="34"/>
      <c r="DU129" s="34"/>
      <c r="DV129" s="34">
        <v>1.6113299960412848</v>
      </c>
      <c r="DW129" s="34">
        <v>0</v>
      </c>
      <c r="DX129" s="34">
        <v>86.884871169999997</v>
      </c>
      <c r="DY129" s="34"/>
      <c r="DZ129" s="34">
        <v>0</v>
      </c>
      <c r="EA129" s="34">
        <v>0</v>
      </c>
      <c r="EB129" s="34">
        <v>1.8776467299999999E-2</v>
      </c>
      <c r="EC129" s="34"/>
      <c r="ED129" s="34">
        <v>0</v>
      </c>
      <c r="EE129" s="34">
        <v>1101.9003960299999</v>
      </c>
      <c r="EF129" s="34">
        <v>58.429418418708217</v>
      </c>
      <c r="EG129" s="34">
        <v>0</v>
      </c>
      <c r="EH129" s="34"/>
      <c r="EI129" s="34"/>
      <c r="EJ129" s="34">
        <v>2.3263266911035609</v>
      </c>
      <c r="EK129" s="34">
        <v>31.237790190399547</v>
      </c>
      <c r="EL129" s="34">
        <v>23.237153563077186</v>
      </c>
      <c r="EM129" s="34">
        <v>3.9544746715946277</v>
      </c>
      <c r="EN129" s="34">
        <v>9.4538087822720023</v>
      </c>
      <c r="EO129" s="34">
        <v>0</v>
      </c>
      <c r="EP129" s="34">
        <v>7.4302160277455083E-4</v>
      </c>
      <c r="EQ129" s="34">
        <v>0</v>
      </c>
      <c r="ER129" s="34">
        <v>0</v>
      </c>
      <c r="ES129" s="34">
        <v>1883.9727933600002</v>
      </c>
      <c r="ET129" s="34">
        <v>95.353373940738962</v>
      </c>
      <c r="EU129" s="34">
        <v>4.5462495000869856</v>
      </c>
      <c r="EV129" s="34"/>
      <c r="EW129" s="34"/>
      <c r="EX129" s="34">
        <v>1.6572923901323351</v>
      </c>
      <c r="EY129" s="34">
        <v>53.408771834062783</v>
      </c>
      <c r="EZ129" s="34">
        <v>39.729693590966349</v>
      </c>
      <c r="FA129" s="34">
        <v>6.7611580131455016</v>
      </c>
      <c r="FB129" s="34">
        <v>38.850070750930364</v>
      </c>
      <c r="FC129" s="34">
        <v>2.4857511521418107</v>
      </c>
      <c r="FD129" s="34">
        <v>0.4321081913989725</v>
      </c>
      <c r="FE129" s="34">
        <v>3.7339879366887681E-4</v>
      </c>
      <c r="FF129" s="34">
        <v>0.4297774979360478</v>
      </c>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c r="GI129" s="34">
        <v>230.40574329000003</v>
      </c>
      <c r="GJ129" s="34">
        <v>230.40574329000003</v>
      </c>
      <c r="GK129" s="34"/>
      <c r="GL129" s="34"/>
      <c r="GM129" s="34"/>
      <c r="GN129" s="34">
        <v>3.5781369504469813</v>
      </c>
      <c r="GO129" s="34">
        <v>0</v>
      </c>
      <c r="GP129" s="34">
        <v>230.40574329</v>
      </c>
      <c r="GQ129" s="34"/>
      <c r="GR129" s="34">
        <v>0</v>
      </c>
      <c r="GS129" s="34">
        <v>6.8113487300000006</v>
      </c>
      <c r="GT129" s="34">
        <v>2.9824380026000004</v>
      </c>
      <c r="GU129" s="34">
        <v>1.20901912</v>
      </c>
      <c r="GV129" s="34">
        <v>1.2369778200000001</v>
      </c>
      <c r="GW129" s="34"/>
      <c r="GX129" s="34"/>
      <c r="GY129" s="34"/>
      <c r="GZ129" s="34"/>
      <c r="HA129" s="34"/>
      <c r="HB129" s="34"/>
      <c r="HC129" s="34"/>
      <c r="HD129" s="34"/>
      <c r="HE129" s="34"/>
      <c r="HF129" s="34"/>
      <c r="HG129" s="34"/>
      <c r="HH129" s="34"/>
      <c r="HI129" s="34"/>
      <c r="HJ129" s="34"/>
      <c r="HK129" s="34"/>
      <c r="HL129" s="34"/>
      <c r="HM129" s="34"/>
      <c r="HN129" s="34"/>
      <c r="HO129" s="34"/>
      <c r="HP129" s="34"/>
      <c r="HQ129" s="34"/>
      <c r="HR129" s="34"/>
      <c r="HS129" s="34"/>
      <c r="HT129" s="34"/>
      <c r="HU129" s="34"/>
      <c r="HV129" s="34"/>
      <c r="HW129" s="34"/>
      <c r="HX129" s="34"/>
      <c r="HY129" s="34">
        <v>1026.9957541299998</v>
      </c>
      <c r="HZ129" s="34">
        <v>140.27549840000003</v>
      </c>
      <c r="IA129" s="34">
        <v>28.926621570000002</v>
      </c>
      <c r="IB129" s="34"/>
      <c r="IC129" s="34"/>
      <c r="ID129" s="34">
        <v>2.8605788985499818</v>
      </c>
      <c r="IE129" s="34">
        <v>0</v>
      </c>
      <c r="IF129" s="34">
        <v>169.20211996999996</v>
      </c>
      <c r="IG129" s="34"/>
      <c r="IH129" s="34">
        <v>81.225192010000015</v>
      </c>
      <c r="II129" s="34">
        <v>0</v>
      </c>
      <c r="IJ129" s="34">
        <v>4.7522120374000005</v>
      </c>
      <c r="IK129" s="34">
        <v>4.5050338974000015</v>
      </c>
      <c r="IL129" s="34">
        <v>0</v>
      </c>
      <c r="IM129" s="34">
        <v>2004.1380489100011</v>
      </c>
      <c r="IN129" s="34">
        <v>694.69586256000014</v>
      </c>
      <c r="IO129" s="34">
        <v>40.783269230000002</v>
      </c>
      <c r="IP129" s="34"/>
      <c r="IQ129" s="34"/>
      <c r="IR129" s="34">
        <v>3.1427031252292501</v>
      </c>
      <c r="IS129" s="34">
        <v>213.81602022999996</v>
      </c>
      <c r="IT129" s="34">
        <v>521.66311155999995</v>
      </c>
      <c r="IU129" s="34"/>
      <c r="IV129" s="34">
        <v>277.04938142999998</v>
      </c>
      <c r="IW129" s="34">
        <v>23.204575289999998</v>
      </c>
      <c r="IX129" s="34">
        <v>26.649082843400002</v>
      </c>
      <c r="IY129" s="34">
        <v>10.391563604</v>
      </c>
      <c r="IZ129" s="34">
        <v>16.149589880000001</v>
      </c>
      <c r="JA129" s="34"/>
      <c r="JB129" s="34"/>
      <c r="JC129" s="34"/>
      <c r="JD129" s="34"/>
      <c r="JE129" s="34"/>
      <c r="JF129" s="34"/>
      <c r="JG129" s="34"/>
      <c r="JH129" s="34"/>
      <c r="JI129" s="34"/>
      <c r="JJ129" s="34"/>
      <c r="JK129" s="34"/>
      <c r="JL129" s="34"/>
      <c r="JM129" s="34"/>
      <c r="JN129" s="34"/>
      <c r="JO129" s="34"/>
      <c r="JP129" s="34"/>
      <c r="JQ129" s="34"/>
      <c r="JR129" s="34"/>
      <c r="JS129" s="34"/>
      <c r="JT129" s="34"/>
      <c r="JU129" s="34"/>
      <c r="JV129" s="34"/>
      <c r="JW129" s="34"/>
      <c r="JX129" s="34"/>
      <c r="JY129" s="34"/>
      <c r="JZ129" s="34"/>
      <c r="KA129" s="34"/>
      <c r="KB129" s="34"/>
      <c r="KC129" s="34"/>
      <c r="KD129" s="34"/>
      <c r="KE129" s="34"/>
      <c r="KF129" s="34"/>
      <c r="KG129" s="34"/>
      <c r="KH129" s="34"/>
      <c r="KI129" s="34"/>
      <c r="KJ129" s="34"/>
      <c r="KK129" s="34"/>
      <c r="KL129" s="34"/>
      <c r="KM129" s="34"/>
      <c r="KN129" s="34"/>
      <c r="KO129" s="34"/>
      <c r="KP129" s="34"/>
      <c r="KQ129" s="34">
        <v>46.644763909999995</v>
      </c>
      <c r="KR129" s="34">
        <v>46.644763909999995</v>
      </c>
      <c r="KS129" s="34"/>
      <c r="KT129" s="34"/>
      <c r="KU129" s="34"/>
      <c r="KV129" s="34">
        <v>1.9646935302120727</v>
      </c>
      <c r="KW129" s="34">
        <v>0</v>
      </c>
      <c r="KX129" s="34">
        <v>46.644763909999995</v>
      </c>
      <c r="KY129" s="34"/>
      <c r="KZ129" s="34">
        <v>46.644763909999995</v>
      </c>
      <c r="LA129" s="34">
        <v>0</v>
      </c>
      <c r="LB129" s="34">
        <v>1.8015838799999999</v>
      </c>
      <c r="LC129" s="34">
        <v>1.8015838799999999</v>
      </c>
      <c r="LD129" s="34">
        <v>0</v>
      </c>
      <c r="LE129" s="34">
        <v>15.407652859999999</v>
      </c>
      <c r="LF129" s="34"/>
      <c r="LG129" s="34"/>
      <c r="LH129" s="34"/>
      <c r="LI129" s="34"/>
      <c r="LJ129" s="34"/>
      <c r="LK129" s="34"/>
      <c r="LL129" s="34"/>
      <c r="LM129" s="34"/>
      <c r="LN129" s="34"/>
      <c r="LO129" s="34"/>
      <c r="LP129" s="34"/>
      <c r="LQ129" s="34"/>
      <c r="LR129" s="34"/>
      <c r="LS129" s="34"/>
      <c r="LT129" s="34"/>
      <c r="LU129" s="34"/>
      <c r="LV129" s="34"/>
      <c r="LW129" s="34"/>
      <c r="LX129" s="34"/>
      <c r="LY129" s="34"/>
      <c r="LZ129" s="34"/>
      <c r="MA129" s="34"/>
      <c r="MB129" s="34"/>
      <c r="MC129" s="34"/>
      <c r="MD129" s="34"/>
      <c r="ME129" s="34"/>
      <c r="MF129" s="34"/>
      <c r="MG129" s="32" t="s">
        <v>518</v>
      </c>
      <c r="MH129" s="198" t="s">
        <v>2389</v>
      </c>
      <c r="MI129" s="32" t="s">
        <v>212</v>
      </c>
      <c r="MJ129" s="28" t="s">
        <v>2381</v>
      </c>
    </row>
    <row r="130" spans="1:348">
      <c r="A130" s="146" t="str">
        <f>Table1[[#This Row],[Name]]&amp;Table1[[#This Row],[1. Variable: Geographical area subject to climate change physical risk - acute and chronic events]]</f>
        <v>INTESA SANPAOLO S.P.A.Italy</v>
      </c>
      <c r="B130" s="53" t="s">
        <v>7</v>
      </c>
      <c r="C130" s="58" t="s">
        <v>8</v>
      </c>
      <c r="D130" s="28" t="s">
        <v>170</v>
      </c>
      <c r="E130" s="74">
        <v>44926</v>
      </c>
      <c r="F130" s="33" t="s">
        <v>193</v>
      </c>
      <c r="G130" s="33" t="s">
        <v>191</v>
      </c>
      <c r="H130" s="178" t="s">
        <v>2252</v>
      </c>
      <c r="I130" s="34">
        <v>3249</v>
      </c>
      <c r="J130" s="31">
        <v>380</v>
      </c>
      <c r="K130" s="31">
        <v>179</v>
      </c>
      <c r="L130" s="31">
        <v>82</v>
      </c>
      <c r="M130" s="31">
        <v>26</v>
      </c>
      <c r="N130" s="31">
        <v>5.95</v>
      </c>
      <c r="O130" s="31">
        <v>535</v>
      </c>
      <c r="P130" s="31">
        <v>103</v>
      </c>
      <c r="Q130" s="31">
        <v>29</v>
      </c>
      <c r="R130" s="31">
        <v>93</v>
      </c>
      <c r="S130" s="31">
        <v>39</v>
      </c>
      <c r="T130" s="31">
        <v>30</v>
      </c>
      <c r="U130" s="31">
        <v>3</v>
      </c>
      <c r="V130" s="31">
        <v>25</v>
      </c>
      <c r="W130" s="31">
        <v>603</v>
      </c>
      <c r="X130" s="34">
        <v>275</v>
      </c>
      <c r="Y130" s="34">
        <v>140</v>
      </c>
      <c r="Z130" s="34">
        <v>4</v>
      </c>
      <c r="AA130" s="34"/>
      <c r="AB130" s="34">
        <v>2.89</v>
      </c>
      <c r="AC130" s="34">
        <v>19</v>
      </c>
      <c r="AD130" s="34">
        <v>52</v>
      </c>
      <c r="AE130" s="34">
        <v>348</v>
      </c>
      <c r="AF130" s="34">
        <v>4</v>
      </c>
      <c r="AG130" s="34"/>
      <c r="AH130" s="34"/>
      <c r="AI130" s="34"/>
      <c r="AJ130" s="34"/>
      <c r="AK130" s="34">
        <v>50373</v>
      </c>
      <c r="AL130" s="34">
        <v>11268</v>
      </c>
      <c r="AM130" s="34">
        <v>1732</v>
      </c>
      <c r="AN130" s="34">
        <v>358</v>
      </c>
      <c r="AO130" s="34">
        <v>12</v>
      </c>
      <c r="AP130" s="34">
        <v>3</v>
      </c>
      <c r="AQ130" s="34">
        <v>3993</v>
      </c>
      <c r="AR130" s="34">
        <v>6098</v>
      </c>
      <c r="AS130" s="34">
        <v>3279</v>
      </c>
      <c r="AT130" s="34">
        <v>538</v>
      </c>
      <c r="AU130" s="34">
        <v>119</v>
      </c>
      <c r="AV130" s="34">
        <v>70</v>
      </c>
      <c r="AW130" s="34">
        <v>7</v>
      </c>
      <c r="AX130" s="180">
        <v>53</v>
      </c>
      <c r="AY130" s="34">
        <v>8077</v>
      </c>
      <c r="AZ130" s="34">
        <v>1320</v>
      </c>
      <c r="BA130" s="34">
        <v>445</v>
      </c>
      <c r="BB130" s="34">
        <v>110</v>
      </c>
      <c r="BC130" s="34">
        <v>13</v>
      </c>
      <c r="BD130" s="34">
        <v>3.71</v>
      </c>
      <c r="BE130" s="34">
        <v>695</v>
      </c>
      <c r="BF130" s="34">
        <v>691</v>
      </c>
      <c r="BG130" s="34">
        <v>502</v>
      </c>
      <c r="BH130" s="34">
        <v>190</v>
      </c>
      <c r="BI130" s="34">
        <v>7</v>
      </c>
      <c r="BJ130" s="34">
        <v>6</v>
      </c>
      <c r="BK130" s="34">
        <v>4</v>
      </c>
      <c r="BL130" s="34">
        <v>2</v>
      </c>
      <c r="BM130" s="34">
        <v>2001</v>
      </c>
      <c r="BN130" s="34">
        <v>222</v>
      </c>
      <c r="BO130" s="34">
        <v>78</v>
      </c>
      <c r="BP130" s="34">
        <v>18</v>
      </c>
      <c r="BQ130" s="34">
        <v>14</v>
      </c>
      <c r="BR130" s="34">
        <v>5.09</v>
      </c>
      <c r="BS130" s="34">
        <v>215</v>
      </c>
      <c r="BT130" s="34">
        <v>92</v>
      </c>
      <c r="BU130" s="34">
        <v>25</v>
      </c>
      <c r="BV130" s="34">
        <v>41</v>
      </c>
      <c r="BW130" s="34">
        <v>2</v>
      </c>
      <c r="BX130" s="34">
        <v>3</v>
      </c>
      <c r="BY130" s="34">
        <v>2</v>
      </c>
      <c r="BZ130" s="34">
        <v>1</v>
      </c>
      <c r="CA130" s="34">
        <v>13373</v>
      </c>
      <c r="CB130" s="34">
        <v>1935</v>
      </c>
      <c r="CC130" s="34">
        <v>483</v>
      </c>
      <c r="CD130" s="34">
        <v>309</v>
      </c>
      <c r="CE130" s="34">
        <v>125</v>
      </c>
      <c r="CF130" s="34">
        <v>5.33</v>
      </c>
      <c r="CG130" s="34">
        <v>1477</v>
      </c>
      <c r="CH130" s="34">
        <v>1043</v>
      </c>
      <c r="CI130" s="34">
        <v>332</v>
      </c>
      <c r="CJ130" s="34">
        <v>436</v>
      </c>
      <c r="CK130" s="34">
        <v>267</v>
      </c>
      <c r="CL130" s="34">
        <v>158</v>
      </c>
      <c r="CM130" s="34">
        <v>13</v>
      </c>
      <c r="CN130" s="34">
        <v>139</v>
      </c>
      <c r="CO130" s="34">
        <v>26066</v>
      </c>
      <c r="CP130" s="34">
        <v>3203</v>
      </c>
      <c r="CQ130" s="34">
        <v>706</v>
      </c>
      <c r="CR130" s="34">
        <v>69</v>
      </c>
      <c r="CS130" s="34">
        <v>7</v>
      </c>
      <c r="CT130" s="34">
        <v>2.91</v>
      </c>
      <c r="CU130" s="34">
        <v>1416</v>
      </c>
      <c r="CV130" s="34">
        <v>1965</v>
      </c>
      <c r="CW130" s="34">
        <v>604</v>
      </c>
      <c r="CX130" s="34">
        <v>358</v>
      </c>
      <c r="CY130" s="34">
        <v>69</v>
      </c>
      <c r="CZ130" s="34">
        <v>53</v>
      </c>
      <c r="DA130" s="34">
        <v>9</v>
      </c>
      <c r="DB130" s="34">
        <v>40</v>
      </c>
      <c r="DC130" s="34">
        <v>12127</v>
      </c>
      <c r="DD130" s="34">
        <v>1676</v>
      </c>
      <c r="DE130" s="34">
        <v>527</v>
      </c>
      <c r="DF130" s="34">
        <v>71</v>
      </c>
      <c r="DG130" s="34">
        <v>6</v>
      </c>
      <c r="DH130" s="34">
        <v>3.86</v>
      </c>
      <c r="DI130" s="34">
        <v>1268</v>
      </c>
      <c r="DJ130" s="34">
        <v>468</v>
      </c>
      <c r="DK130" s="34">
        <v>544</v>
      </c>
      <c r="DL130" s="34">
        <v>180</v>
      </c>
      <c r="DM130" s="34">
        <v>26</v>
      </c>
      <c r="DN130" s="34">
        <v>21</v>
      </c>
      <c r="DO130" s="34">
        <v>5</v>
      </c>
      <c r="DP130" s="34">
        <v>13</v>
      </c>
      <c r="DQ130" s="34">
        <v>14603</v>
      </c>
      <c r="DR130" s="34">
        <v>491</v>
      </c>
      <c r="DS130" s="34">
        <v>320</v>
      </c>
      <c r="DT130" s="34">
        <v>156</v>
      </c>
      <c r="DU130" s="34">
        <v>6</v>
      </c>
      <c r="DV130" s="34">
        <v>6.17</v>
      </c>
      <c r="DW130" s="34">
        <v>421</v>
      </c>
      <c r="DX130" s="34">
        <v>491</v>
      </c>
      <c r="DY130" s="34">
        <v>61</v>
      </c>
      <c r="DZ130" s="34">
        <v>183</v>
      </c>
      <c r="EA130" s="34">
        <v>74</v>
      </c>
      <c r="EB130" s="34">
        <v>46</v>
      </c>
      <c r="EC130" s="34">
        <v>7</v>
      </c>
      <c r="ED130" s="34">
        <v>37</v>
      </c>
      <c r="EE130" s="34">
        <v>123341</v>
      </c>
      <c r="EF130" s="34">
        <v>848</v>
      </c>
      <c r="EG130" s="34">
        <v>2059</v>
      </c>
      <c r="EH130" s="34">
        <v>7610</v>
      </c>
      <c r="EI130" s="34">
        <v>7000</v>
      </c>
      <c r="EJ130" s="34">
        <v>18.96</v>
      </c>
      <c r="EK130" s="34"/>
      <c r="EL130" s="34">
        <v>17517</v>
      </c>
      <c r="EM130" s="34"/>
      <c r="EN130" s="34">
        <v>915</v>
      </c>
      <c r="EO130" s="34">
        <v>197</v>
      </c>
      <c r="EP130" s="34">
        <v>112</v>
      </c>
      <c r="EQ130" s="34">
        <v>44</v>
      </c>
      <c r="ER130" s="34">
        <v>57</v>
      </c>
      <c r="ES130" s="34">
        <v>32218</v>
      </c>
      <c r="ET130" s="34">
        <v>1280</v>
      </c>
      <c r="EU130" s="34">
        <v>1152</v>
      </c>
      <c r="EV130" s="34">
        <v>1275</v>
      </c>
      <c r="EW130" s="34">
        <v>104</v>
      </c>
      <c r="EX130" s="34">
        <v>8.58</v>
      </c>
      <c r="EY130" s="34"/>
      <c r="EZ130" s="34">
        <v>3811</v>
      </c>
      <c r="FA130" s="34"/>
      <c r="FB130" s="34">
        <v>770</v>
      </c>
      <c r="FC130" s="34">
        <v>275</v>
      </c>
      <c r="FD130" s="34">
        <v>168</v>
      </c>
      <c r="FE130" s="34">
        <v>51</v>
      </c>
      <c r="FF130" s="34">
        <v>106</v>
      </c>
      <c r="FG130" s="34">
        <v>333</v>
      </c>
      <c r="FH130" s="34"/>
      <c r="FI130" s="34"/>
      <c r="FJ130" s="34"/>
      <c r="FK130" s="34"/>
      <c r="FL130" s="34"/>
      <c r="FM130" s="34"/>
      <c r="FN130" s="34">
        <v>64</v>
      </c>
      <c r="FO130" s="34"/>
      <c r="FP130" s="34"/>
      <c r="FQ130" s="34"/>
      <c r="FR130" s="34">
        <v>16</v>
      </c>
      <c r="FS130" s="34"/>
      <c r="FT130" s="34"/>
      <c r="FU130" s="34">
        <v>21807</v>
      </c>
      <c r="FV130" s="34">
        <v>2513</v>
      </c>
      <c r="FW130" s="34">
        <v>838</v>
      </c>
      <c r="FX130" s="34">
        <v>530</v>
      </c>
      <c r="FY130" s="34">
        <v>18</v>
      </c>
      <c r="FZ130" s="34">
        <v>4.8099999999999996</v>
      </c>
      <c r="GA130" s="34">
        <v>1575</v>
      </c>
      <c r="GB130" s="34">
        <v>1888</v>
      </c>
      <c r="GC130" s="34">
        <v>436</v>
      </c>
      <c r="GD130" s="34">
        <v>1309</v>
      </c>
      <c r="GE130" s="34">
        <v>171</v>
      </c>
      <c r="GF130" s="34">
        <v>124</v>
      </c>
      <c r="GG130" s="34">
        <v>31</v>
      </c>
      <c r="GH130" s="34">
        <v>88</v>
      </c>
      <c r="GI130" s="34"/>
      <c r="GJ130" s="34"/>
      <c r="GK130" s="34"/>
      <c r="GL130" s="34"/>
      <c r="GM130" s="34"/>
      <c r="GN130" s="34"/>
      <c r="GO130" s="34"/>
      <c r="GP130" s="34"/>
      <c r="GQ130" s="34"/>
      <c r="GR130" s="34"/>
      <c r="GS130" s="34"/>
      <c r="GT130" s="34"/>
      <c r="GU130" s="34"/>
      <c r="GV130" s="34"/>
      <c r="GW130" s="34"/>
      <c r="GX130" s="34"/>
      <c r="GY130" s="34"/>
      <c r="GZ130" s="34"/>
      <c r="HA130" s="34"/>
      <c r="HB130" s="34"/>
      <c r="HC130" s="34"/>
      <c r="HD130" s="34"/>
      <c r="HE130" s="34"/>
      <c r="HF130" s="34"/>
      <c r="HG130" s="34"/>
      <c r="HH130" s="34"/>
      <c r="HI130" s="34"/>
      <c r="HJ130" s="34"/>
      <c r="HK130" s="34"/>
      <c r="HL130" s="34"/>
      <c r="HM130" s="34"/>
      <c r="HN130" s="34"/>
      <c r="HO130" s="34"/>
      <c r="HP130" s="34"/>
      <c r="HQ130" s="34"/>
      <c r="HR130" s="34"/>
      <c r="HS130" s="34"/>
      <c r="HT130" s="34"/>
      <c r="HU130" s="34"/>
      <c r="HV130" s="34"/>
      <c r="HW130" s="34"/>
      <c r="HX130" s="34"/>
      <c r="HY130" s="34"/>
      <c r="HZ130" s="34"/>
      <c r="IA130" s="34"/>
      <c r="IB130" s="34"/>
      <c r="IC130" s="34"/>
      <c r="ID130" s="34"/>
      <c r="IE130" s="34"/>
      <c r="IF130" s="34"/>
      <c r="IG130" s="34"/>
      <c r="IH130" s="34"/>
      <c r="II130" s="34"/>
      <c r="IJ130" s="34"/>
      <c r="IK130" s="34"/>
      <c r="IL130" s="34"/>
      <c r="IM130" s="34"/>
      <c r="IN130" s="34"/>
      <c r="IO130" s="34"/>
      <c r="IP130" s="34"/>
      <c r="IQ130" s="34"/>
      <c r="IR130" s="34"/>
      <c r="IS130" s="34"/>
      <c r="IT130" s="34"/>
      <c r="IU130" s="34"/>
      <c r="IV130" s="34"/>
      <c r="IW130" s="34"/>
      <c r="IX130" s="34"/>
      <c r="IY130" s="34"/>
      <c r="IZ130" s="34"/>
      <c r="JA130" s="34"/>
      <c r="JB130" s="34"/>
      <c r="JC130" s="34"/>
      <c r="JD130" s="34"/>
      <c r="JE130" s="34"/>
      <c r="JF130" s="34"/>
      <c r="JG130" s="34"/>
      <c r="JH130" s="34"/>
      <c r="JI130" s="34"/>
      <c r="JJ130" s="34"/>
      <c r="JK130" s="34"/>
      <c r="JL130" s="34"/>
      <c r="JM130" s="34"/>
      <c r="JN130" s="34"/>
      <c r="JO130" s="34"/>
      <c r="JP130" s="34"/>
      <c r="JQ130" s="34"/>
      <c r="JR130" s="34"/>
      <c r="JS130" s="34"/>
      <c r="JT130" s="34"/>
      <c r="JU130" s="34"/>
      <c r="JV130" s="34"/>
      <c r="JW130" s="34"/>
      <c r="JX130" s="34"/>
      <c r="JY130" s="34"/>
      <c r="JZ130" s="34"/>
      <c r="KA130" s="34"/>
      <c r="KB130" s="34"/>
      <c r="KC130" s="34"/>
      <c r="KD130" s="34"/>
      <c r="KE130" s="34"/>
      <c r="KF130" s="34"/>
      <c r="KG130" s="34"/>
      <c r="KH130" s="34"/>
      <c r="KI130" s="34"/>
      <c r="KJ130" s="34"/>
      <c r="KK130" s="34"/>
      <c r="KL130" s="34"/>
      <c r="KM130" s="34"/>
      <c r="KN130" s="34"/>
      <c r="KO130" s="34"/>
      <c r="KP130" s="34"/>
      <c r="KQ130" s="34"/>
      <c r="KR130" s="34"/>
      <c r="KS130" s="34"/>
      <c r="KT130" s="34"/>
      <c r="KU130" s="34"/>
      <c r="KV130" s="34"/>
      <c r="KW130" s="34"/>
      <c r="KX130" s="34"/>
      <c r="KY130" s="34"/>
      <c r="KZ130" s="34"/>
      <c r="LA130" s="34"/>
      <c r="LB130" s="34"/>
      <c r="LC130" s="34"/>
      <c r="LD130" s="34"/>
      <c r="LE130" s="34"/>
      <c r="LF130" s="34"/>
      <c r="LG130" s="34"/>
      <c r="LH130" s="34"/>
      <c r="LI130" s="34"/>
      <c r="LJ130" s="34"/>
      <c r="LK130" s="34"/>
      <c r="LL130" s="34"/>
      <c r="LM130" s="34"/>
      <c r="LN130" s="34"/>
      <c r="LO130" s="34"/>
      <c r="LP130" s="34"/>
      <c r="LQ130" s="34"/>
      <c r="LR130" s="34"/>
      <c r="LS130" s="34"/>
      <c r="LT130" s="34"/>
      <c r="LU130" s="34"/>
      <c r="LV130" s="34"/>
      <c r="LW130" s="34"/>
      <c r="LX130" s="34"/>
      <c r="LY130" s="34"/>
      <c r="LZ130" s="34"/>
      <c r="MA130" s="34"/>
      <c r="MB130" s="34"/>
      <c r="MC130" s="34"/>
      <c r="MD130" s="34"/>
      <c r="ME130" s="34"/>
      <c r="MF130" s="34"/>
      <c r="MG130" s="32" t="s">
        <v>519</v>
      </c>
      <c r="MH130" s="198" t="s">
        <v>2389</v>
      </c>
      <c r="MI130" s="32" t="s">
        <v>288</v>
      </c>
    </row>
    <row r="131" spans="1:348">
      <c r="A131" s="146" t="str">
        <f>Table1[[#This Row],[Name]]&amp;Table1[[#This Row],[1. Variable: Geographical area subject to climate change physical risk - acute and chronic events]]</f>
        <v>INTESA SANPAOLO S.P.A.Europe</v>
      </c>
      <c r="B131" s="53" t="s">
        <v>7</v>
      </c>
      <c r="C131" s="58" t="s">
        <v>8</v>
      </c>
      <c r="D131" s="28" t="s">
        <v>170</v>
      </c>
      <c r="E131" s="74">
        <v>44926</v>
      </c>
      <c r="F131" s="33" t="s">
        <v>193</v>
      </c>
      <c r="G131" s="33" t="s">
        <v>191</v>
      </c>
      <c r="H131" s="178" t="s">
        <v>2257</v>
      </c>
      <c r="I131" s="34">
        <v>629</v>
      </c>
      <c r="J131" s="31">
        <v>12</v>
      </c>
      <c r="K131" s="31"/>
      <c r="L131" s="31"/>
      <c r="M131" s="31"/>
      <c r="N131" s="31">
        <v>1.98</v>
      </c>
      <c r="O131" s="31">
        <v>3</v>
      </c>
      <c r="P131" s="31">
        <v>9</v>
      </c>
      <c r="Q131" s="31"/>
      <c r="R131" s="31"/>
      <c r="S131" s="31">
        <v>1</v>
      </c>
      <c r="T131" s="31">
        <v>1</v>
      </c>
      <c r="U131" s="31"/>
      <c r="V131" s="31">
        <v>1</v>
      </c>
      <c r="W131" s="31">
        <v>165</v>
      </c>
      <c r="X131" s="34"/>
      <c r="Y131" s="34"/>
      <c r="Z131" s="34"/>
      <c r="AA131" s="34"/>
      <c r="AB131" s="34"/>
      <c r="AC131" s="34"/>
      <c r="AD131" s="34"/>
      <c r="AE131" s="34"/>
      <c r="AF131" s="34"/>
      <c r="AG131" s="34"/>
      <c r="AH131" s="34"/>
      <c r="AI131" s="34"/>
      <c r="AJ131" s="34"/>
      <c r="AK131" s="34">
        <v>2254</v>
      </c>
      <c r="AL131" s="34">
        <v>68</v>
      </c>
      <c r="AM131" s="34">
        <v>3</v>
      </c>
      <c r="AN131" s="34"/>
      <c r="AO131" s="34">
        <v>8</v>
      </c>
      <c r="AP131" s="34">
        <v>3.65</v>
      </c>
      <c r="AQ131" s="34">
        <v>2</v>
      </c>
      <c r="AR131" s="34">
        <v>76</v>
      </c>
      <c r="AS131" s="34">
        <v>1</v>
      </c>
      <c r="AT131" s="34">
        <v>7</v>
      </c>
      <c r="AU131" s="34"/>
      <c r="AV131" s="34"/>
      <c r="AW131" s="34"/>
      <c r="AX131" s="180"/>
      <c r="AY131" s="34">
        <v>1756</v>
      </c>
      <c r="AZ131" s="34">
        <v>60</v>
      </c>
      <c r="BA131" s="34">
        <v>39</v>
      </c>
      <c r="BB131" s="34"/>
      <c r="BC131" s="34"/>
      <c r="BD131" s="34">
        <v>1.71</v>
      </c>
      <c r="BE131" s="34"/>
      <c r="BF131" s="34">
        <v>99</v>
      </c>
      <c r="BG131" s="34"/>
      <c r="BH131" s="34"/>
      <c r="BI131" s="34"/>
      <c r="BJ131" s="34"/>
      <c r="BK131" s="34"/>
      <c r="BL131" s="34"/>
      <c r="BM131" s="34">
        <v>109</v>
      </c>
      <c r="BN131" s="34"/>
      <c r="BO131" s="34"/>
      <c r="BP131" s="34"/>
      <c r="BQ131" s="34"/>
      <c r="BR131" s="34">
        <v>2.0299999999999998</v>
      </c>
      <c r="BS131" s="34"/>
      <c r="BT131" s="34"/>
      <c r="BU131" s="34"/>
      <c r="BV131" s="34"/>
      <c r="BW131" s="34"/>
      <c r="BX131" s="34"/>
      <c r="BY131" s="34"/>
      <c r="BZ131" s="34"/>
      <c r="CA131" s="34">
        <v>870</v>
      </c>
      <c r="CB131" s="34">
        <v>9</v>
      </c>
      <c r="CC131" s="34"/>
      <c r="CD131" s="34">
        <v>37</v>
      </c>
      <c r="CE131" s="34"/>
      <c r="CF131" s="34">
        <v>3.06</v>
      </c>
      <c r="CG131" s="34">
        <v>3</v>
      </c>
      <c r="CH131" s="34">
        <v>43</v>
      </c>
      <c r="CI131" s="34"/>
      <c r="CJ131" s="34">
        <v>6</v>
      </c>
      <c r="CK131" s="34"/>
      <c r="CL131" s="34"/>
      <c r="CM131" s="34"/>
      <c r="CN131" s="34"/>
      <c r="CO131" s="34">
        <v>2636</v>
      </c>
      <c r="CP131" s="34">
        <v>17</v>
      </c>
      <c r="CQ131" s="34">
        <v>23</v>
      </c>
      <c r="CR131" s="34"/>
      <c r="CS131" s="34">
        <v>16</v>
      </c>
      <c r="CT131" s="34">
        <v>7.23</v>
      </c>
      <c r="CU131" s="34"/>
      <c r="CV131" s="34">
        <v>55</v>
      </c>
      <c r="CW131" s="34"/>
      <c r="CX131" s="34"/>
      <c r="CY131" s="34"/>
      <c r="CZ131" s="34"/>
      <c r="DA131" s="34"/>
      <c r="DB131" s="34"/>
      <c r="DC131" s="34">
        <v>887</v>
      </c>
      <c r="DD131" s="34">
        <v>208</v>
      </c>
      <c r="DE131" s="34">
        <v>115</v>
      </c>
      <c r="DF131" s="34">
        <v>38</v>
      </c>
      <c r="DG131" s="34">
        <v>9</v>
      </c>
      <c r="DH131" s="34">
        <v>4.9000000000000004</v>
      </c>
      <c r="DI131" s="34">
        <v>39</v>
      </c>
      <c r="DJ131" s="34">
        <v>152</v>
      </c>
      <c r="DK131" s="34">
        <v>1</v>
      </c>
      <c r="DL131" s="34">
        <v>111</v>
      </c>
      <c r="DM131" s="34"/>
      <c r="DN131" s="34">
        <v>3</v>
      </c>
      <c r="DO131" s="34">
        <v>3</v>
      </c>
      <c r="DP131" s="34"/>
      <c r="DQ131" s="34">
        <v>1001</v>
      </c>
      <c r="DR131" s="34">
        <v>86</v>
      </c>
      <c r="DS131" s="34">
        <v>3</v>
      </c>
      <c r="DT131" s="34"/>
      <c r="DU131" s="34"/>
      <c r="DV131" s="34">
        <v>4.3099999999999996</v>
      </c>
      <c r="DW131" s="34"/>
      <c r="DX131" s="34">
        <v>89</v>
      </c>
      <c r="DY131" s="34">
        <v>179</v>
      </c>
      <c r="DZ131" s="34">
        <v>8</v>
      </c>
      <c r="EA131" s="34"/>
      <c r="EB131" s="34">
        <v>2</v>
      </c>
      <c r="EC131" s="34">
        <v>2</v>
      </c>
      <c r="ED131" s="34"/>
      <c r="EE131" s="34">
        <v>12692</v>
      </c>
      <c r="EF131" s="34">
        <v>26</v>
      </c>
      <c r="EG131" s="34">
        <v>54</v>
      </c>
      <c r="EH131" s="34">
        <v>250</v>
      </c>
      <c r="EI131" s="34">
        <v>656</v>
      </c>
      <c r="EJ131" s="34">
        <v>19.649999999999999</v>
      </c>
      <c r="EK131" s="34"/>
      <c r="EL131" s="34">
        <v>986</v>
      </c>
      <c r="EM131" s="34"/>
      <c r="EN131" s="34">
        <v>46</v>
      </c>
      <c r="EO131" s="34">
        <v>19</v>
      </c>
      <c r="EP131" s="34">
        <v>13</v>
      </c>
      <c r="EQ131" s="34">
        <v>4</v>
      </c>
      <c r="ER131" s="34">
        <v>9</v>
      </c>
      <c r="ES131" s="34">
        <v>2534</v>
      </c>
      <c r="ET131" s="34">
        <v>55</v>
      </c>
      <c r="EU131" s="34">
        <v>110</v>
      </c>
      <c r="EV131" s="34">
        <v>6</v>
      </c>
      <c r="EW131" s="34">
        <v>1</v>
      </c>
      <c r="EX131" s="34">
        <v>5.19</v>
      </c>
      <c r="EY131" s="34"/>
      <c r="EZ131" s="34">
        <v>172</v>
      </c>
      <c r="FA131" s="34"/>
      <c r="FB131" s="34">
        <v>15</v>
      </c>
      <c r="FC131" s="34">
        <v>2</v>
      </c>
      <c r="FD131" s="34">
        <v>2</v>
      </c>
      <c r="FE131" s="34">
        <v>1</v>
      </c>
      <c r="FF131" s="34">
        <v>1</v>
      </c>
      <c r="FG131" s="34">
        <v>6</v>
      </c>
      <c r="FH131" s="34"/>
      <c r="FI131" s="34"/>
      <c r="FJ131" s="34"/>
      <c r="FK131" s="34"/>
      <c r="FL131" s="34"/>
      <c r="FM131" s="34"/>
      <c r="FN131" s="34"/>
      <c r="FO131" s="34"/>
      <c r="FP131" s="34"/>
      <c r="FQ131" s="34"/>
      <c r="FR131" s="34"/>
      <c r="FS131" s="34"/>
      <c r="FT131" s="34"/>
      <c r="FU131" s="34">
        <v>2448</v>
      </c>
      <c r="FV131" s="34">
        <v>210</v>
      </c>
      <c r="FW131" s="34">
        <v>15</v>
      </c>
      <c r="FX131" s="34">
        <v>1</v>
      </c>
      <c r="FY131" s="34">
        <v>22</v>
      </c>
      <c r="FZ131" s="34">
        <v>5.36</v>
      </c>
      <c r="GA131" s="34">
        <v>1</v>
      </c>
      <c r="GB131" s="34">
        <v>151</v>
      </c>
      <c r="GC131" s="34">
        <v>96</v>
      </c>
      <c r="GD131" s="34">
        <v>15</v>
      </c>
      <c r="GE131" s="34"/>
      <c r="GF131" s="34">
        <v>3</v>
      </c>
      <c r="GG131" s="34">
        <v>3</v>
      </c>
      <c r="GH131" s="34"/>
      <c r="GI131" s="34"/>
      <c r="GJ131" s="34"/>
      <c r="GK131" s="34"/>
      <c r="GL131" s="34"/>
      <c r="GM131" s="34"/>
      <c r="GN131" s="34"/>
      <c r="GO131" s="34"/>
      <c r="GP131" s="34"/>
      <c r="GQ131" s="34"/>
      <c r="GR131" s="34"/>
      <c r="GS131" s="34"/>
      <c r="GT131" s="34"/>
      <c r="GU131" s="34"/>
      <c r="GV131" s="34"/>
      <c r="GW131" s="34"/>
      <c r="GX131" s="34"/>
      <c r="GY131" s="34"/>
      <c r="GZ131" s="34"/>
      <c r="HA131" s="34"/>
      <c r="HB131" s="34"/>
      <c r="HC131" s="34"/>
      <c r="HD131" s="34"/>
      <c r="HE131" s="34"/>
      <c r="HF131" s="34"/>
      <c r="HG131" s="34"/>
      <c r="HH131" s="34"/>
      <c r="HI131" s="34"/>
      <c r="HJ131" s="34"/>
      <c r="HK131" s="34"/>
      <c r="HL131" s="34"/>
      <c r="HM131" s="34"/>
      <c r="HN131" s="34"/>
      <c r="HO131" s="34"/>
      <c r="HP131" s="34"/>
      <c r="HQ131" s="34"/>
      <c r="HR131" s="34"/>
      <c r="HS131" s="34"/>
      <c r="HT131" s="34"/>
      <c r="HU131" s="34"/>
      <c r="HV131" s="34"/>
      <c r="HW131" s="34"/>
      <c r="HX131" s="34"/>
      <c r="HY131" s="34"/>
      <c r="HZ131" s="34"/>
      <c r="IA131" s="34"/>
      <c r="IB131" s="34"/>
      <c r="IC131" s="34"/>
      <c r="ID131" s="34"/>
      <c r="IE131" s="34"/>
      <c r="IF131" s="34"/>
      <c r="IG131" s="34"/>
      <c r="IH131" s="34"/>
      <c r="II131" s="34"/>
      <c r="IJ131" s="34"/>
      <c r="IK131" s="34"/>
      <c r="IL131" s="34"/>
      <c r="IM131" s="34"/>
      <c r="IN131" s="34"/>
      <c r="IO131" s="34"/>
      <c r="IP131" s="34"/>
      <c r="IQ131" s="34"/>
      <c r="IR131" s="34"/>
      <c r="IS131" s="34"/>
      <c r="IT131" s="34"/>
      <c r="IU131" s="34"/>
      <c r="IV131" s="34"/>
      <c r="IW131" s="34"/>
      <c r="IX131" s="34"/>
      <c r="IY131" s="34"/>
      <c r="IZ131" s="34"/>
      <c r="JA131" s="34"/>
      <c r="JB131" s="34"/>
      <c r="JC131" s="34"/>
      <c r="JD131" s="34"/>
      <c r="JE131" s="34"/>
      <c r="JF131" s="34"/>
      <c r="JG131" s="34"/>
      <c r="JH131" s="34"/>
      <c r="JI131" s="34"/>
      <c r="JJ131" s="34"/>
      <c r="JK131" s="34"/>
      <c r="JL131" s="34"/>
      <c r="JM131" s="34"/>
      <c r="JN131" s="34"/>
      <c r="JO131" s="34"/>
      <c r="JP131" s="34"/>
      <c r="JQ131" s="34"/>
      <c r="JR131" s="34"/>
      <c r="JS131" s="34"/>
      <c r="JT131" s="34"/>
      <c r="JU131" s="34"/>
      <c r="JV131" s="34"/>
      <c r="JW131" s="34"/>
      <c r="JX131" s="34"/>
      <c r="JY131" s="34"/>
      <c r="JZ131" s="34"/>
      <c r="KA131" s="34"/>
      <c r="KB131" s="34"/>
      <c r="KC131" s="34"/>
      <c r="KD131" s="34"/>
      <c r="KE131" s="34"/>
      <c r="KF131" s="34"/>
      <c r="KG131" s="34"/>
      <c r="KH131" s="34"/>
      <c r="KI131" s="34"/>
      <c r="KJ131" s="34"/>
      <c r="KK131" s="34"/>
      <c r="KL131" s="34"/>
      <c r="KM131" s="34"/>
      <c r="KN131" s="34"/>
      <c r="KO131" s="34"/>
      <c r="KP131" s="34"/>
      <c r="KQ131" s="34"/>
      <c r="KR131" s="34"/>
      <c r="KS131" s="34"/>
      <c r="KT131" s="34"/>
      <c r="KU131" s="34"/>
      <c r="KV131" s="34"/>
      <c r="KW131" s="34"/>
      <c r="KX131" s="34"/>
      <c r="KY131" s="34"/>
      <c r="KZ131" s="34"/>
      <c r="LA131" s="34"/>
      <c r="LB131" s="34"/>
      <c r="LC131" s="34"/>
      <c r="LD131" s="34"/>
      <c r="LE131" s="34"/>
      <c r="LF131" s="34"/>
      <c r="LG131" s="34"/>
      <c r="LH131" s="34"/>
      <c r="LI131" s="34"/>
      <c r="LJ131" s="34"/>
      <c r="LK131" s="34"/>
      <c r="LL131" s="34"/>
      <c r="LM131" s="34"/>
      <c r="LN131" s="34"/>
      <c r="LO131" s="34"/>
      <c r="LP131" s="34"/>
      <c r="LQ131" s="34"/>
      <c r="LR131" s="34"/>
      <c r="LS131" s="34"/>
      <c r="LT131" s="34"/>
      <c r="LU131" s="34"/>
      <c r="LV131" s="34"/>
      <c r="LW131" s="34"/>
      <c r="LX131" s="34"/>
      <c r="LY131" s="34"/>
      <c r="LZ131" s="34"/>
      <c r="MA131" s="34"/>
      <c r="MB131" s="34"/>
      <c r="MC131" s="34"/>
      <c r="MD131" s="34"/>
      <c r="ME131" s="34"/>
      <c r="MF131" s="34"/>
      <c r="MG131" s="32" t="s">
        <v>519</v>
      </c>
      <c r="MH131" s="198" t="s">
        <v>2389</v>
      </c>
      <c r="MI131" s="32" t="s">
        <v>288</v>
      </c>
      <c r="MJ131" s="28" t="s">
        <v>2382</v>
      </c>
    </row>
    <row r="132" spans="1:348">
      <c r="A132" s="146" t="str">
        <f>Table1[[#This Row],[Name]]&amp;Table1[[#This Row],[1. Variable: Geographical area subject to climate change physical risk - acute and chronic events]]</f>
        <v>Investeringsmaatschappij Argenta - Société d'investissements Argenta - Investierungsgesellschaft ArgTotal</v>
      </c>
      <c r="B132" s="53" t="s">
        <v>238</v>
      </c>
      <c r="C132" s="58" t="s">
        <v>239</v>
      </c>
      <c r="D132" s="28" t="s">
        <v>165</v>
      </c>
      <c r="E132" s="74">
        <v>44926</v>
      </c>
      <c r="F132" s="33" t="s">
        <v>193</v>
      </c>
      <c r="G132" s="33" t="s">
        <v>191</v>
      </c>
      <c r="H132" s="178" t="s">
        <v>360</v>
      </c>
      <c r="I132" s="34">
        <v>2.5078999999999998</v>
      </c>
      <c r="J132" s="31">
        <v>1.3384</v>
      </c>
      <c r="K132" s="31">
        <v>0</v>
      </c>
      <c r="L132" s="31">
        <v>0</v>
      </c>
      <c r="M132" s="31">
        <v>0</v>
      </c>
      <c r="N132" s="31">
        <v>7.5600000000000001E-2</v>
      </c>
      <c r="O132" s="31">
        <v>8.9899999999999994E-2</v>
      </c>
      <c r="P132" s="31">
        <v>1.3384</v>
      </c>
      <c r="Q132" s="31">
        <v>8.9899999999999994E-2</v>
      </c>
      <c r="R132" s="31">
        <v>0</v>
      </c>
      <c r="S132" s="31">
        <v>0</v>
      </c>
      <c r="T132" s="31">
        <v>-2.9999999999999997E-4</v>
      </c>
      <c r="U132" s="31">
        <v>0</v>
      </c>
      <c r="V132" s="31">
        <v>0</v>
      </c>
      <c r="W132" s="31">
        <v>21.080200000000001</v>
      </c>
      <c r="X132" s="34">
        <v>0</v>
      </c>
      <c r="Y132" s="34">
        <v>0</v>
      </c>
      <c r="Z132" s="34">
        <v>0</v>
      </c>
      <c r="AA132" s="34">
        <v>0</v>
      </c>
      <c r="AB132" s="34">
        <v>0</v>
      </c>
      <c r="AC132" s="34">
        <v>0</v>
      </c>
      <c r="AD132" s="34">
        <v>0</v>
      </c>
      <c r="AE132" s="34">
        <v>0</v>
      </c>
      <c r="AF132" s="34">
        <v>0</v>
      </c>
      <c r="AG132" s="34">
        <v>0</v>
      </c>
      <c r="AH132" s="34">
        <v>0</v>
      </c>
      <c r="AI132" s="34">
        <v>0</v>
      </c>
      <c r="AJ132" s="34">
        <v>0</v>
      </c>
      <c r="AK132" s="34">
        <v>1377.4549</v>
      </c>
      <c r="AL132" s="34">
        <v>134.3545</v>
      </c>
      <c r="AM132" s="34">
        <v>17.875299999999999</v>
      </c>
      <c r="AN132" s="34">
        <v>0</v>
      </c>
      <c r="AO132" s="34">
        <v>0</v>
      </c>
      <c r="AP132" s="34">
        <v>3.0074000000000001</v>
      </c>
      <c r="AQ132" s="34">
        <v>144.839</v>
      </c>
      <c r="AR132" s="34">
        <v>80.376400000000004</v>
      </c>
      <c r="AS132" s="34">
        <v>72.985699999999994</v>
      </c>
      <c r="AT132" s="34">
        <v>0</v>
      </c>
      <c r="AU132" s="34">
        <v>0</v>
      </c>
      <c r="AV132" s="34">
        <v>-1.1433</v>
      </c>
      <c r="AW132" s="34">
        <v>0</v>
      </c>
      <c r="AX132" s="180">
        <v>0</v>
      </c>
      <c r="AY132" s="34">
        <v>587.00040000000001</v>
      </c>
      <c r="AZ132" s="34">
        <v>30.357099999999999</v>
      </c>
      <c r="BA132" s="34">
        <v>21.408100000000001</v>
      </c>
      <c r="BB132" s="34">
        <v>0</v>
      </c>
      <c r="BC132" s="34">
        <v>0</v>
      </c>
      <c r="BD132" s="34">
        <v>3.8235000000000001</v>
      </c>
      <c r="BE132" s="34">
        <v>43.122199999999999</v>
      </c>
      <c r="BF132" s="34">
        <v>26.188199999999998</v>
      </c>
      <c r="BG132" s="34">
        <v>17.545100000000001</v>
      </c>
      <c r="BH132" s="34">
        <v>0</v>
      </c>
      <c r="BI132" s="34">
        <v>4.0000000000000001E-3</v>
      </c>
      <c r="BJ132" s="34">
        <v>-0.45350000000000001</v>
      </c>
      <c r="BK132" s="34">
        <v>0</v>
      </c>
      <c r="BL132" s="34">
        <v>0</v>
      </c>
      <c r="BM132" s="34">
        <v>322.6651</v>
      </c>
      <c r="BN132" s="34">
        <v>2.1926999999999999</v>
      </c>
      <c r="BO132" s="34">
        <v>2.3212999999999999</v>
      </c>
      <c r="BP132" s="34">
        <v>0</v>
      </c>
      <c r="BQ132" s="34">
        <v>0</v>
      </c>
      <c r="BR132" s="34">
        <v>4.6487999999999996</v>
      </c>
      <c r="BS132" s="34">
        <v>3.9466999999999999</v>
      </c>
      <c r="BT132" s="34">
        <v>4.5140000000000002</v>
      </c>
      <c r="BU132" s="34">
        <v>3.9466999999999999</v>
      </c>
      <c r="BV132" s="34">
        <v>0</v>
      </c>
      <c r="BW132" s="34">
        <v>0</v>
      </c>
      <c r="BX132" s="34">
        <v>-0.13450000000000001</v>
      </c>
      <c r="BY132" s="34">
        <v>0</v>
      </c>
      <c r="BZ132" s="34">
        <v>0</v>
      </c>
      <c r="CA132" s="34">
        <v>126.9598</v>
      </c>
      <c r="CB132" s="34">
        <v>1.0952999999999999</v>
      </c>
      <c r="CC132" s="34">
        <v>1.4948999999999999</v>
      </c>
      <c r="CD132" s="34">
        <v>5.2400000000000002E-2</v>
      </c>
      <c r="CE132" s="34">
        <v>1.7999999999999999E-2</v>
      </c>
      <c r="CF132" s="34">
        <v>4.9743000000000004</v>
      </c>
      <c r="CG132" s="34">
        <v>0.89459999999999995</v>
      </c>
      <c r="CH132" s="34">
        <v>2.6425000000000001</v>
      </c>
      <c r="CI132" s="34">
        <v>0.87639999999999996</v>
      </c>
      <c r="CJ132" s="34">
        <v>2.8999999999999998E-3</v>
      </c>
      <c r="CK132" s="34">
        <v>3.9600000000000003E-2</v>
      </c>
      <c r="CL132" s="34">
        <v>-4.8300000000000003E-2</v>
      </c>
      <c r="CM132" s="34">
        <v>0</v>
      </c>
      <c r="CN132" s="34">
        <v>-1.4E-3</v>
      </c>
      <c r="CO132" s="34">
        <v>230.17740000000001</v>
      </c>
      <c r="CP132" s="34">
        <v>10.7666</v>
      </c>
      <c r="CQ132" s="34">
        <v>5.1299999999999998E-2</v>
      </c>
      <c r="CR132" s="34">
        <v>2.8299999999999999E-2</v>
      </c>
      <c r="CS132" s="34">
        <v>1.01E-2</v>
      </c>
      <c r="CT132" s="34">
        <v>1.5615000000000001</v>
      </c>
      <c r="CU132" s="34">
        <v>3.5358999999999998</v>
      </c>
      <c r="CV132" s="34">
        <v>10.8558</v>
      </c>
      <c r="CW132" s="34">
        <v>3.5354999999999999</v>
      </c>
      <c r="CX132" s="34">
        <v>2.0999999999999999E-3</v>
      </c>
      <c r="CY132" s="34">
        <v>1.04E-2</v>
      </c>
      <c r="CZ132" s="34">
        <v>-9.7699999999999995E-2</v>
      </c>
      <c r="DA132" s="34">
        <v>0</v>
      </c>
      <c r="DB132" s="34">
        <v>-2.0000000000000001E-4</v>
      </c>
      <c r="DC132" s="34">
        <v>234.18780000000001</v>
      </c>
      <c r="DD132" s="34">
        <v>10.049200000000001</v>
      </c>
      <c r="DE132" s="34">
        <v>3.2841</v>
      </c>
      <c r="DF132" s="34">
        <v>2.8999999999999998E-3</v>
      </c>
      <c r="DG132" s="34">
        <v>0</v>
      </c>
      <c r="DH132" s="34">
        <v>3.3117999999999999</v>
      </c>
      <c r="DI132" s="34">
        <v>10.6638</v>
      </c>
      <c r="DJ132" s="34">
        <v>11.903600000000001</v>
      </c>
      <c r="DK132" s="34">
        <v>9.2312999999999992</v>
      </c>
      <c r="DL132" s="34">
        <v>0</v>
      </c>
      <c r="DM132" s="34">
        <v>5.7999999999999996E-3</v>
      </c>
      <c r="DN132" s="34">
        <v>-7.1199999999999999E-2</v>
      </c>
      <c r="DO132" s="34">
        <v>0</v>
      </c>
      <c r="DP132" s="34">
        <v>0</v>
      </c>
      <c r="DQ132" s="34">
        <v>620.04679999999996</v>
      </c>
      <c r="DR132" s="34">
        <v>17.186699999999998</v>
      </c>
      <c r="DS132" s="34">
        <v>2.6778</v>
      </c>
      <c r="DT132" s="34">
        <v>0.14849999999999999</v>
      </c>
      <c r="DU132" s="34">
        <v>1.6500000000000001E-2</v>
      </c>
      <c r="DV132" s="34">
        <v>4.3803000000000001</v>
      </c>
      <c r="DW132" s="34">
        <v>3.2665999999999999</v>
      </c>
      <c r="DX132" s="34">
        <v>17.579799999999999</v>
      </c>
      <c r="DY132" s="34">
        <v>0.81689999999999996</v>
      </c>
      <c r="DZ132" s="34">
        <v>6.6E-3</v>
      </c>
      <c r="EA132" s="34">
        <v>6.1800000000000001E-2</v>
      </c>
      <c r="EB132" s="34">
        <v>-0.92700000000000005</v>
      </c>
      <c r="EC132" s="34">
        <v>-0.22090000000000001</v>
      </c>
      <c r="ED132" s="34">
        <v>-8.9999999999999998E-4</v>
      </c>
      <c r="EE132" s="34">
        <v>37345.620199999998</v>
      </c>
      <c r="EF132" s="34">
        <v>20.0684</v>
      </c>
      <c r="EG132" s="34">
        <v>55.864199999999997</v>
      </c>
      <c r="EH132" s="34">
        <v>331.73840000000001</v>
      </c>
      <c r="EI132" s="34">
        <v>376.87450000000001</v>
      </c>
      <c r="EJ132" s="34">
        <v>20.665700000000001</v>
      </c>
      <c r="EK132" s="34">
        <v>166.15559999999999</v>
      </c>
      <c r="EL132" s="34">
        <v>725.68619999999999</v>
      </c>
      <c r="EM132" s="34">
        <v>107.29640000000001</v>
      </c>
      <c r="EN132" s="34">
        <v>3.9811999999999999</v>
      </c>
      <c r="EO132" s="34">
        <v>80.593000000000004</v>
      </c>
      <c r="EP132" s="34">
        <v>-32.860799999999998</v>
      </c>
      <c r="EQ132" s="34">
        <v>-17.11</v>
      </c>
      <c r="ER132" s="34">
        <v>-13.223000000000001</v>
      </c>
      <c r="ES132" s="34">
        <v>33.738399999999999</v>
      </c>
      <c r="ET132" s="34">
        <v>0.1651</v>
      </c>
      <c r="EU132" s="34">
        <v>0.53900000000000003</v>
      </c>
      <c r="EV132" s="34">
        <v>0.48180000000000001</v>
      </c>
      <c r="EW132" s="34">
        <v>7.6600000000000001E-2</v>
      </c>
      <c r="EX132" s="34">
        <v>11.0106</v>
      </c>
      <c r="EY132" s="34">
        <v>0.13420000000000001</v>
      </c>
      <c r="EZ132" s="34">
        <v>1.1414</v>
      </c>
      <c r="FA132" s="34">
        <v>1.2999999999999999E-2</v>
      </c>
      <c r="FB132" s="34">
        <v>2.24E-2</v>
      </c>
      <c r="FC132" s="34">
        <v>0.22170000000000001</v>
      </c>
      <c r="FD132" s="34">
        <v>-0.2306</v>
      </c>
      <c r="FE132" s="34">
        <v>-0.22090000000000001</v>
      </c>
      <c r="FF132" s="34">
        <v>-8.0000000000000002E-3</v>
      </c>
      <c r="FG132" s="34">
        <v>0</v>
      </c>
      <c r="FH132" s="34">
        <v>0</v>
      </c>
      <c r="FI132" s="34">
        <v>0</v>
      </c>
      <c r="FJ132" s="34">
        <v>0</v>
      </c>
      <c r="FK132" s="34">
        <v>0</v>
      </c>
      <c r="FL132" s="34">
        <v>0</v>
      </c>
      <c r="FM132" s="34">
        <v>0</v>
      </c>
      <c r="FN132" s="34">
        <v>0</v>
      </c>
      <c r="FO132" s="34">
        <v>0</v>
      </c>
      <c r="FP132" s="34">
        <v>0</v>
      </c>
      <c r="FQ132" s="34">
        <v>0</v>
      </c>
      <c r="FR132" s="34">
        <v>0</v>
      </c>
      <c r="FS132" s="34">
        <v>0</v>
      </c>
      <c r="FT132" s="34">
        <v>0</v>
      </c>
      <c r="FU132" s="34">
        <v>467.24149999999997</v>
      </c>
      <c r="FV132" s="34">
        <v>22.854099999999999</v>
      </c>
      <c r="FW132" s="34">
        <v>3.3645</v>
      </c>
      <c r="FX132" s="34">
        <v>0.26179999999999998</v>
      </c>
      <c r="FY132" s="34">
        <v>3.2000000000000001E-2</v>
      </c>
      <c r="FZ132" s="34">
        <v>2.9245000000000001</v>
      </c>
      <c r="GA132" s="34">
        <v>19.1267</v>
      </c>
      <c r="GB132" s="34">
        <v>19.3432</v>
      </c>
      <c r="GC132" s="34">
        <v>11.9575</v>
      </c>
      <c r="GD132" s="34">
        <v>1.0800000000000001E-2</v>
      </c>
      <c r="GE132" s="34">
        <v>0.18479999999999999</v>
      </c>
      <c r="GF132" s="34">
        <v>-0.47510000000000002</v>
      </c>
      <c r="GG132" s="34">
        <v>0</v>
      </c>
      <c r="GH132" s="34">
        <v>-0.13539999999999999</v>
      </c>
      <c r="GI132" s="34"/>
      <c r="GJ132" s="34"/>
      <c r="GK132" s="34"/>
      <c r="GL132" s="34"/>
      <c r="GM132" s="34"/>
      <c r="GN132" s="34"/>
      <c r="GO132" s="34"/>
      <c r="GP132" s="34"/>
      <c r="GQ132" s="34"/>
      <c r="GR132" s="34"/>
      <c r="GS132" s="34"/>
      <c r="GT132" s="34"/>
      <c r="GU132" s="34"/>
      <c r="GV132" s="34"/>
      <c r="GW132" s="34"/>
      <c r="GX132" s="34"/>
      <c r="GY132" s="34"/>
      <c r="GZ132" s="34"/>
      <c r="HA132" s="34"/>
      <c r="HB132" s="34"/>
      <c r="HC132" s="34"/>
      <c r="HD132" s="34"/>
      <c r="HE132" s="34"/>
      <c r="HF132" s="34"/>
      <c r="HG132" s="34"/>
      <c r="HH132" s="34"/>
      <c r="HI132" s="34"/>
      <c r="HJ132" s="34"/>
      <c r="HK132" s="34"/>
      <c r="HL132" s="34"/>
      <c r="HM132" s="34"/>
      <c r="HN132" s="34"/>
      <c r="HO132" s="34"/>
      <c r="HP132" s="34"/>
      <c r="HQ132" s="34"/>
      <c r="HR132" s="34"/>
      <c r="HS132" s="34"/>
      <c r="HT132" s="34"/>
      <c r="HU132" s="34"/>
      <c r="HV132" s="34"/>
      <c r="HW132" s="34"/>
      <c r="HX132" s="34"/>
      <c r="HY132" s="34"/>
      <c r="HZ132" s="34"/>
      <c r="IA132" s="34"/>
      <c r="IB132" s="34"/>
      <c r="IC132" s="34"/>
      <c r="ID132" s="34"/>
      <c r="IE132" s="34"/>
      <c r="IF132" s="34"/>
      <c r="IG132" s="34"/>
      <c r="IH132" s="34"/>
      <c r="II132" s="34"/>
      <c r="IJ132" s="34"/>
      <c r="IK132" s="34"/>
      <c r="IL132" s="34"/>
      <c r="IM132" s="34"/>
      <c r="IN132" s="34"/>
      <c r="IO132" s="34"/>
      <c r="IP132" s="34"/>
      <c r="IQ132" s="34"/>
      <c r="IR132" s="34"/>
      <c r="IS132" s="34"/>
      <c r="IT132" s="34"/>
      <c r="IU132" s="34"/>
      <c r="IV132" s="34"/>
      <c r="IW132" s="34"/>
      <c r="IX132" s="34"/>
      <c r="IY132" s="34"/>
      <c r="IZ132" s="34"/>
      <c r="JA132" s="34"/>
      <c r="JB132" s="34"/>
      <c r="JC132" s="34"/>
      <c r="JD132" s="34"/>
      <c r="JE132" s="34"/>
      <c r="JF132" s="34"/>
      <c r="JG132" s="34"/>
      <c r="JH132" s="34"/>
      <c r="JI132" s="34"/>
      <c r="JJ132" s="34"/>
      <c r="JK132" s="34"/>
      <c r="JL132" s="34"/>
      <c r="JM132" s="34"/>
      <c r="JN132" s="34"/>
      <c r="JO132" s="34"/>
      <c r="JP132" s="34"/>
      <c r="JQ132" s="34"/>
      <c r="JR132" s="34"/>
      <c r="JS132" s="34"/>
      <c r="JT132" s="34"/>
      <c r="JU132" s="34"/>
      <c r="JV132" s="34"/>
      <c r="JW132" s="34"/>
      <c r="JX132" s="34"/>
      <c r="JY132" s="34"/>
      <c r="JZ132" s="34"/>
      <c r="KA132" s="34"/>
      <c r="KB132" s="34"/>
      <c r="KC132" s="34"/>
      <c r="KD132" s="34"/>
      <c r="KE132" s="34"/>
      <c r="KF132" s="34"/>
      <c r="KG132" s="34"/>
      <c r="KH132" s="34"/>
      <c r="KI132" s="34"/>
      <c r="KJ132" s="34"/>
      <c r="KK132" s="34"/>
      <c r="KL132" s="34"/>
      <c r="KM132" s="34"/>
      <c r="KN132" s="34"/>
      <c r="KO132" s="34"/>
      <c r="KP132" s="34"/>
      <c r="KQ132" s="34"/>
      <c r="KR132" s="34"/>
      <c r="KS132" s="34"/>
      <c r="KT132" s="34"/>
      <c r="KU132" s="34"/>
      <c r="KV132" s="34"/>
      <c r="KW132" s="34"/>
      <c r="KX132" s="34"/>
      <c r="KY132" s="34"/>
      <c r="KZ132" s="34"/>
      <c r="LA132" s="34"/>
      <c r="LB132" s="34"/>
      <c r="LC132" s="34"/>
      <c r="LD132" s="34"/>
      <c r="LE132" s="34"/>
      <c r="LF132" s="34"/>
      <c r="LG132" s="34"/>
      <c r="LH132" s="34"/>
      <c r="LI132" s="34"/>
      <c r="LJ132" s="34"/>
      <c r="LK132" s="34"/>
      <c r="LL132" s="34"/>
      <c r="LM132" s="34"/>
      <c r="LN132" s="34"/>
      <c r="LO132" s="34"/>
      <c r="LP132" s="34"/>
      <c r="LQ132" s="34"/>
      <c r="LR132" s="34"/>
      <c r="LS132" s="34"/>
      <c r="LT132" s="34"/>
      <c r="LU132" s="34"/>
      <c r="LV132" s="34"/>
      <c r="LW132" s="34"/>
      <c r="LX132" s="34"/>
      <c r="LY132" s="34"/>
      <c r="LZ132" s="34"/>
      <c r="MA132" s="34"/>
      <c r="MB132" s="34"/>
      <c r="MC132" s="34"/>
      <c r="MD132" s="34"/>
      <c r="ME132" s="34"/>
      <c r="MF132" s="34"/>
      <c r="MG132" s="32" t="s">
        <v>520</v>
      </c>
      <c r="MH132" s="32" t="s">
        <v>521</v>
      </c>
      <c r="MI132" s="32" t="s">
        <v>259</v>
      </c>
    </row>
    <row r="133" spans="1:348">
      <c r="A133" s="146" t="str">
        <f>Table1[[#This Row],[Name]]&amp;Table1[[#This Row],[1. Variable: Geographical area subject to climate change physical risk - acute and chronic events]]</f>
        <v>Investeringsmaatschappij Argenta - Société d'investissements Argenta - Investierungsgesellschaft ArgBelgium</v>
      </c>
      <c r="B133" s="53" t="s">
        <v>238</v>
      </c>
      <c r="C133" s="58" t="s">
        <v>239</v>
      </c>
      <c r="D133" s="28" t="s">
        <v>165</v>
      </c>
      <c r="E133" s="74">
        <v>44926</v>
      </c>
      <c r="F133" s="33" t="s">
        <v>193</v>
      </c>
      <c r="G133" s="33" t="s">
        <v>191</v>
      </c>
      <c r="H133" s="178" t="s">
        <v>2264</v>
      </c>
      <c r="I133" s="34">
        <v>2.5078999999999998</v>
      </c>
      <c r="J133" s="31">
        <v>1.3384</v>
      </c>
      <c r="K133" s="31">
        <v>0</v>
      </c>
      <c r="L133" s="31">
        <v>0</v>
      </c>
      <c r="M133" s="31">
        <v>0</v>
      </c>
      <c r="N133" s="31">
        <v>7.5600000000000001E-2</v>
      </c>
      <c r="O133" s="31">
        <v>8.9899999999999994E-2</v>
      </c>
      <c r="P133" s="31">
        <v>1.3384</v>
      </c>
      <c r="Q133" s="31">
        <v>8.9899999999999994E-2</v>
      </c>
      <c r="R133" s="31">
        <v>0</v>
      </c>
      <c r="S133" s="31">
        <v>0</v>
      </c>
      <c r="T133" s="31">
        <v>-2.9999999999999997E-4</v>
      </c>
      <c r="U133" s="31">
        <v>0</v>
      </c>
      <c r="V133" s="31">
        <v>0</v>
      </c>
      <c r="W133" s="31">
        <v>21.080200000000001</v>
      </c>
      <c r="X133" s="34">
        <v>0</v>
      </c>
      <c r="Y133" s="34">
        <v>0</v>
      </c>
      <c r="Z133" s="34">
        <v>0</v>
      </c>
      <c r="AA133" s="34">
        <v>0</v>
      </c>
      <c r="AB133" s="34">
        <v>0</v>
      </c>
      <c r="AC133" s="34">
        <v>0</v>
      </c>
      <c r="AD133" s="34">
        <v>0</v>
      </c>
      <c r="AE133" s="34">
        <v>0</v>
      </c>
      <c r="AF133" s="34">
        <v>0</v>
      </c>
      <c r="AG133" s="34">
        <v>0</v>
      </c>
      <c r="AH133" s="34">
        <v>0</v>
      </c>
      <c r="AI133" s="34">
        <v>0</v>
      </c>
      <c r="AJ133" s="34">
        <v>0</v>
      </c>
      <c r="AK133" s="34">
        <v>203.65129999999999</v>
      </c>
      <c r="AL133" s="34">
        <v>16.8337</v>
      </c>
      <c r="AM133" s="34">
        <v>0.58919999999999995</v>
      </c>
      <c r="AN133" s="34">
        <v>0</v>
      </c>
      <c r="AO133" s="34">
        <v>0</v>
      </c>
      <c r="AP133" s="34">
        <v>2.3142999999999998</v>
      </c>
      <c r="AQ133" s="34">
        <v>14.647500000000001</v>
      </c>
      <c r="AR133" s="34">
        <v>12.248100000000001</v>
      </c>
      <c r="AS133" s="34">
        <v>9.4725999999999999</v>
      </c>
      <c r="AT133" s="34">
        <v>0</v>
      </c>
      <c r="AU133" s="34">
        <v>0</v>
      </c>
      <c r="AV133" s="34">
        <v>-0.21990000000000001</v>
      </c>
      <c r="AW133" s="34">
        <v>0</v>
      </c>
      <c r="AX133" s="180">
        <v>0</v>
      </c>
      <c r="AY133" s="34">
        <v>248.4829</v>
      </c>
      <c r="AZ133" s="34">
        <v>5.1567999999999996</v>
      </c>
      <c r="BA133" s="34">
        <v>3.1114999999999999</v>
      </c>
      <c r="BB133" s="34">
        <v>0</v>
      </c>
      <c r="BC133" s="34">
        <v>0</v>
      </c>
      <c r="BD133" s="34">
        <v>2.9150999999999998</v>
      </c>
      <c r="BE133" s="34">
        <v>6.0171999999999999</v>
      </c>
      <c r="BF133" s="34">
        <v>3.3746</v>
      </c>
      <c r="BG133" s="34">
        <v>1.1234999999999999</v>
      </c>
      <c r="BH133" s="34">
        <v>0</v>
      </c>
      <c r="BI133" s="34">
        <v>4.0000000000000001E-3</v>
      </c>
      <c r="BJ133" s="34">
        <v>-9.5799999999999996E-2</v>
      </c>
      <c r="BK133" s="34">
        <v>0</v>
      </c>
      <c r="BL133" s="34">
        <v>0</v>
      </c>
      <c r="BM133" s="34">
        <v>245.08930000000001</v>
      </c>
      <c r="BN133" s="34">
        <v>0</v>
      </c>
      <c r="BO133" s="34">
        <v>0</v>
      </c>
      <c r="BP133" s="34">
        <v>0</v>
      </c>
      <c r="BQ133" s="34">
        <v>0</v>
      </c>
      <c r="BR133" s="34">
        <v>0</v>
      </c>
      <c r="BS133" s="34">
        <v>0</v>
      </c>
      <c r="BT133" s="34">
        <v>0</v>
      </c>
      <c r="BU133" s="34">
        <v>0</v>
      </c>
      <c r="BV133" s="34">
        <v>0</v>
      </c>
      <c r="BW133" s="34">
        <v>0</v>
      </c>
      <c r="BX133" s="34">
        <v>0</v>
      </c>
      <c r="BY133" s="34">
        <v>0</v>
      </c>
      <c r="BZ133" s="34">
        <v>0</v>
      </c>
      <c r="CA133" s="34">
        <v>35.987299999999998</v>
      </c>
      <c r="CB133" s="34">
        <v>2.9600000000000001E-2</v>
      </c>
      <c r="CC133" s="34">
        <v>6.7400000000000002E-2</v>
      </c>
      <c r="CD133" s="34">
        <v>5.2400000000000002E-2</v>
      </c>
      <c r="CE133" s="34">
        <v>1.7999999999999999E-2</v>
      </c>
      <c r="CF133" s="34">
        <v>10.4513</v>
      </c>
      <c r="CG133" s="34">
        <v>1.89E-2</v>
      </c>
      <c r="CH133" s="34">
        <v>0.14940000000000001</v>
      </c>
      <c r="CI133" s="34">
        <v>6.9999999999999999E-4</v>
      </c>
      <c r="CJ133" s="34">
        <v>2.8999999999999998E-3</v>
      </c>
      <c r="CK133" s="34">
        <v>3.9600000000000003E-2</v>
      </c>
      <c r="CL133" s="34">
        <v>-3.5999999999999999E-3</v>
      </c>
      <c r="CM133" s="34">
        <v>0</v>
      </c>
      <c r="CN133" s="34">
        <v>-1.4E-3</v>
      </c>
      <c r="CO133" s="34">
        <v>112.49930000000001</v>
      </c>
      <c r="CP133" s="34">
        <v>7.1424000000000003</v>
      </c>
      <c r="CQ133" s="34">
        <v>5.1299999999999998E-2</v>
      </c>
      <c r="CR133" s="34">
        <v>2.8299999999999999E-2</v>
      </c>
      <c r="CS133" s="34">
        <v>1.01E-2</v>
      </c>
      <c r="CT133" s="34">
        <v>0.5615</v>
      </c>
      <c r="CU133" s="34">
        <v>0.95089999999999997</v>
      </c>
      <c r="CV133" s="34">
        <v>7.2316000000000003</v>
      </c>
      <c r="CW133" s="34">
        <v>0.95040000000000002</v>
      </c>
      <c r="CX133" s="34">
        <v>2.0999999999999999E-3</v>
      </c>
      <c r="CY133" s="34">
        <v>1.04E-2</v>
      </c>
      <c r="CZ133" s="34">
        <v>-5.1000000000000004E-3</v>
      </c>
      <c r="DA133" s="34">
        <v>0</v>
      </c>
      <c r="DB133" s="34">
        <v>-2.0000000000000001E-4</v>
      </c>
      <c r="DC133" s="34">
        <v>39.123699999999999</v>
      </c>
      <c r="DD133" s="34">
        <v>7.7000000000000002E-3</v>
      </c>
      <c r="DE133" s="34">
        <v>4.1999999999999997E-3</v>
      </c>
      <c r="DF133" s="34">
        <v>2.8999999999999998E-3</v>
      </c>
      <c r="DG133" s="34">
        <v>0</v>
      </c>
      <c r="DH133" s="34">
        <v>8.2959999999999994</v>
      </c>
      <c r="DI133" s="34">
        <v>3.5999999999999999E-3</v>
      </c>
      <c r="DJ133" s="34">
        <v>1.1299999999999999E-2</v>
      </c>
      <c r="DK133" s="34">
        <v>1E-4</v>
      </c>
      <c r="DL133" s="34">
        <v>0</v>
      </c>
      <c r="DM133" s="34">
        <v>5.7999999999999996E-3</v>
      </c>
      <c r="DN133" s="34">
        <v>-1E-4</v>
      </c>
      <c r="DO133" s="34">
        <v>0</v>
      </c>
      <c r="DP133" s="34">
        <v>0</v>
      </c>
      <c r="DQ133" s="34">
        <v>121.98139999999999</v>
      </c>
      <c r="DR133" s="34">
        <v>1.7047000000000001</v>
      </c>
      <c r="DS133" s="34">
        <v>0.86260000000000003</v>
      </c>
      <c r="DT133" s="34">
        <v>0.14849999999999999</v>
      </c>
      <c r="DU133" s="34">
        <v>1.6500000000000001E-2</v>
      </c>
      <c r="DV133" s="34">
        <v>4.6300999999999997</v>
      </c>
      <c r="DW133" s="34">
        <v>5.3199999999999997E-2</v>
      </c>
      <c r="DX133" s="34">
        <v>2.7290000000000001</v>
      </c>
      <c r="DY133" s="34">
        <v>0.05</v>
      </c>
      <c r="DZ133" s="34">
        <v>6.6E-3</v>
      </c>
      <c r="EA133" s="34">
        <v>6.1800000000000001E-2</v>
      </c>
      <c r="EB133" s="34">
        <v>-0.4476</v>
      </c>
      <c r="EC133" s="34">
        <v>-0.22090000000000001</v>
      </c>
      <c r="ED133" s="34">
        <v>-8.9999999999999998E-4</v>
      </c>
      <c r="EE133" s="34">
        <v>17634.290400000002</v>
      </c>
      <c r="EF133" s="34">
        <v>18.6129</v>
      </c>
      <c r="EG133" s="34">
        <v>51.931199999999997</v>
      </c>
      <c r="EH133" s="34">
        <v>306.8107</v>
      </c>
      <c r="EI133" s="34">
        <v>300.78840000000002</v>
      </c>
      <c r="EJ133" s="34">
        <v>18.017900000000001</v>
      </c>
      <c r="EK133" s="34">
        <v>65.594800000000006</v>
      </c>
      <c r="EL133" s="34">
        <v>619.65899999999999</v>
      </c>
      <c r="EM133" s="34">
        <v>7.1105999999999998</v>
      </c>
      <c r="EN133" s="34">
        <v>3.6156999999999999</v>
      </c>
      <c r="EO133" s="34">
        <v>56.818899999999999</v>
      </c>
      <c r="EP133" s="34">
        <v>-19.997299999999999</v>
      </c>
      <c r="EQ133" s="34">
        <v>-13.732900000000001</v>
      </c>
      <c r="ER133" s="34">
        <v>-4.4276</v>
      </c>
      <c r="ES133" s="34">
        <v>33.738399999999999</v>
      </c>
      <c r="ET133" s="34">
        <v>0.1651</v>
      </c>
      <c r="EU133" s="34">
        <v>0.53900000000000003</v>
      </c>
      <c r="EV133" s="34">
        <v>0.48180000000000001</v>
      </c>
      <c r="EW133" s="34">
        <v>7.6600000000000001E-2</v>
      </c>
      <c r="EX133" s="34">
        <v>11.0106</v>
      </c>
      <c r="EY133" s="34">
        <v>0.13420000000000001</v>
      </c>
      <c r="EZ133" s="34">
        <v>1.1414</v>
      </c>
      <c r="FA133" s="34">
        <v>1.2999999999999999E-2</v>
      </c>
      <c r="FB133" s="34">
        <v>2.24E-2</v>
      </c>
      <c r="FC133" s="34">
        <v>0.22170000000000001</v>
      </c>
      <c r="FD133" s="34">
        <v>-0.2306</v>
      </c>
      <c r="FE133" s="34">
        <v>-0.22090000000000001</v>
      </c>
      <c r="FF133" s="34">
        <v>-8.0000000000000002E-3</v>
      </c>
      <c r="FG133" s="34">
        <v>0</v>
      </c>
      <c r="FH133" s="34">
        <v>0</v>
      </c>
      <c r="FI133" s="34">
        <v>0</v>
      </c>
      <c r="FJ133" s="34">
        <v>0</v>
      </c>
      <c r="FK133" s="34">
        <v>0</v>
      </c>
      <c r="FL133" s="34">
        <v>0</v>
      </c>
      <c r="FM133" s="34">
        <v>0</v>
      </c>
      <c r="FN133" s="34">
        <v>0</v>
      </c>
      <c r="FO133" s="34">
        <v>0</v>
      </c>
      <c r="FP133" s="34">
        <v>0</v>
      </c>
      <c r="FQ133" s="34">
        <v>0</v>
      </c>
      <c r="FR133" s="34">
        <v>0</v>
      </c>
      <c r="FS133" s="34">
        <v>0</v>
      </c>
      <c r="FT133" s="34">
        <v>0</v>
      </c>
      <c r="FU133" s="34">
        <v>219.2893</v>
      </c>
      <c r="FV133" s="34">
        <v>7.6612</v>
      </c>
      <c r="FW133" s="34">
        <v>2.0194999999999999</v>
      </c>
      <c r="FX133" s="34">
        <v>0.26179999999999998</v>
      </c>
      <c r="FY133" s="34">
        <v>3.2000000000000001E-2</v>
      </c>
      <c r="FZ133" s="34">
        <v>3.6922000000000001</v>
      </c>
      <c r="GA133" s="34">
        <v>3.6118999999999999</v>
      </c>
      <c r="GB133" s="34">
        <v>9.4367999999999999</v>
      </c>
      <c r="GC133" s="34">
        <v>3.0741999999999998</v>
      </c>
      <c r="GD133" s="34">
        <v>1.0800000000000001E-2</v>
      </c>
      <c r="GE133" s="34">
        <v>0.18479999999999999</v>
      </c>
      <c r="GF133" s="34">
        <v>-0.20030000000000001</v>
      </c>
      <c r="GG133" s="34">
        <v>0</v>
      </c>
      <c r="GH133" s="34">
        <v>-0.13539999999999999</v>
      </c>
      <c r="GI133" s="34"/>
      <c r="GJ133" s="34"/>
      <c r="GK133" s="34"/>
      <c r="GL133" s="34"/>
      <c r="GM133" s="34"/>
      <c r="GN133" s="34"/>
      <c r="GO133" s="34"/>
      <c r="GP133" s="34"/>
      <c r="GQ133" s="34"/>
      <c r="GR133" s="34"/>
      <c r="GS133" s="34"/>
      <c r="GT133" s="34"/>
      <c r="GU133" s="34"/>
      <c r="GV133" s="34"/>
      <c r="GW133" s="34"/>
      <c r="GX133" s="34"/>
      <c r="GY133" s="34"/>
      <c r="GZ133" s="34"/>
      <c r="HA133" s="34"/>
      <c r="HB133" s="34"/>
      <c r="HC133" s="34"/>
      <c r="HD133" s="34"/>
      <c r="HE133" s="34"/>
      <c r="HF133" s="34"/>
      <c r="HG133" s="34"/>
      <c r="HH133" s="34"/>
      <c r="HI133" s="34"/>
      <c r="HJ133" s="34"/>
      <c r="HK133" s="34"/>
      <c r="HL133" s="34"/>
      <c r="HM133" s="34"/>
      <c r="HN133" s="34"/>
      <c r="HO133" s="34"/>
      <c r="HP133" s="34"/>
      <c r="HQ133" s="34"/>
      <c r="HR133" s="34"/>
      <c r="HS133" s="34"/>
      <c r="HT133" s="34"/>
      <c r="HU133" s="34"/>
      <c r="HV133" s="34"/>
      <c r="HW133" s="34"/>
      <c r="HX133" s="34"/>
      <c r="HY133" s="34"/>
      <c r="HZ133" s="34"/>
      <c r="IA133" s="34"/>
      <c r="IB133" s="34"/>
      <c r="IC133" s="34"/>
      <c r="ID133" s="34"/>
      <c r="IE133" s="34"/>
      <c r="IF133" s="34"/>
      <c r="IG133" s="34"/>
      <c r="IH133" s="34"/>
      <c r="II133" s="34"/>
      <c r="IJ133" s="34"/>
      <c r="IK133" s="34"/>
      <c r="IL133" s="34"/>
      <c r="IM133" s="34"/>
      <c r="IN133" s="34"/>
      <c r="IO133" s="34"/>
      <c r="IP133" s="34"/>
      <c r="IQ133" s="34"/>
      <c r="IR133" s="34"/>
      <c r="IS133" s="34"/>
      <c r="IT133" s="34"/>
      <c r="IU133" s="34"/>
      <c r="IV133" s="34"/>
      <c r="IW133" s="34"/>
      <c r="IX133" s="34"/>
      <c r="IY133" s="34"/>
      <c r="IZ133" s="34"/>
      <c r="JA133" s="34"/>
      <c r="JB133" s="34"/>
      <c r="JC133" s="34"/>
      <c r="JD133" s="34"/>
      <c r="JE133" s="34"/>
      <c r="JF133" s="34"/>
      <c r="JG133" s="34"/>
      <c r="JH133" s="34"/>
      <c r="JI133" s="34"/>
      <c r="JJ133" s="34"/>
      <c r="JK133" s="34"/>
      <c r="JL133" s="34"/>
      <c r="JM133" s="34"/>
      <c r="JN133" s="34"/>
      <c r="JO133" s="34"/>
      <c r="JP133" s="34"/>
      <c r="JQ133" s="34"/>
      <c r="JR133" s="34"/>
      <c r="JS133" s="34"/>
      <c r="JT133" s="34"/>
      <c r="JU133" s="34"/>
      <c r="JV133" s="34"/>
      <c r="JW133" s="34"/>
      <c r="JX133" s="34"/>
      <c r="JY133" s="34"/>
      <c r="JZ133" s="34"/>
      <c r="KA133" s="34"/>
      <c r="KB133" s="34"/>
      <c r="KC133" s="34"/>
      <c r="KD133" s="34"/>
      <c r="KE133" s="34"/>
      <c r="KF133" s="34"/>
      <c r="KG133" s="34"/>
      <c r="KH133" s="34"/>
      <c r="KI133" s="34"/>
      <c r="KJ133" s="34"/>
      <c r="KK133" s="34"/>
      <c r="KL133" s="34"/>
      <c r="KM133" s="34"/>
      <c r="KN133" s="34"/>
      <c r="KO133" s="34"/>
      <c r="KP133" s="34"/>
      <c r="KQ133" s="34"/>
      <c r="KR133" s="34"/>
      <c r="KS133" s="34"/>
      <c r="KT133" s="34"/>
      <c r="KU133" s="34"/>
      <c r="KV133" s="34"/>
      <c r="KW133" s="34"/>
      <c r="KX133" s="34"/>
      <c r="KY133" s="34"/>
      <c r="KZ133" s="34"/>
      <c r="LA133" s="34"/>
      <c r="LB133" s="34"/>
      <c r="LC133" s="34"/>
      <c r="LD133" s="34"/>
      <c r="LE133" s="34"/>
      <c r="LF133" s="34"/>
      <c r="LG133" s="34"/>
      <c r="LH133" s="34"/>
      <c r="LI133" s="34"/>
      <c r="LJ133" s="34"/>
      <c r="LK133" s="34"/>
      <c r="LL133" s="34"/>
      <c r="LM133" s="34"/>
      <c r="LN133" s="34"/>
      <c r="LO133" s="34"/>
      <c r="LP133" s="34"/>
      <c r="LQ133" s="34"/>
      <c r="LR133" s="34"/>
      <c r="LS133" s="34"/>
      <c r="LT133" s="34"/>
      <c r="LU133" s="34"/>
      <c r="LV133" s="34"/>
      <c r="LW133" s="34"/>
      <c r="LX133" s="34"/>
      <c r="LY133" s="34"/>
      <c r="LZ133" s="34"/>
      <c r="MA133" s="34"/>
      <c r="MB133" s="34"/>
      <c r="MC133" s="34"/>
      <c r="MD133" s="34"/>
      <c r="ME133" s="34"/>
      <c r="MF133" s="34"/>
      <c r="MG133" s="32" t="s">
        <v>520</v>
      </c>
      <c r="MH133" s="32" t="s">
        <v>521</v>
      </c>
      <c r="MI133" s="32" t="s">
        <v>259</v>
      </c>
    </row>
    <row r="134" spans="1:348">
      <c r="A134" s="146" t="str">
        <f>Table1[[#This Row],[Name]]&amp;Table1[[#This Row],[1. Variable: Geographical area subject to climate change physical risk - acute and chronic events]]</f>
        <v>Investeringsmaatschappij Argenta - Société d'investissements Argenta - Investierungsgesellschaft ArgNetherlands</v>
      </c>
      <c r="B134" s="53" t="s">
        <v>238</v>
      </c>
      <c r="C134" s="58" t="s">
        <v>239</v>
      </c>
      <c r="D134" s="28" t="s">
        <v>165</v>
      </c>
      <c r="E134" s="74">
        <v>44926</v>
      </c>
      <c r="F134" s="33" t="s">
        <v>193</v>
      </c>
      <c r="G134" s="33" t="s">
        <v>191</v>
      </c>
      <c r="H134" s="178" t="s">
        <v>2270</v>
      </c>
      <c r="I134" s="34">
        <v>0</v>
      </c>
      <c r="J134" s="31">
        <v>0</v>
      </c>
      <c r="K134" s="31">
        <v>0</v>
      </c>
      <c r="L134" s="31">
        <v>0</v>
      </c>
      <c r="M134" s="31">
        <v>0</v>
      </c>
      <c r="N134" s="31">
        <v>0</v>
      </c>
      <c r="O134" s="31">
        <v>0</v>
      </c>
      <c r="P134" s="31">
        <v>0</v>
      </c>
      <c r="Q134" s="31">
        <v>0</v>
      </c>
      <c r="R134" s="31">
        <v>0</v>
      </c>
      <c r="S134" s="31">
        <v>0</v>
      </c>
      <c r="T134" s="31">
        <v>0</v>
      </c>
      <c r="U134" s="31">
        <v>0</v>
      </c>
      <c r="V134" s="31">
        <v>0</v>
      </c>
      <c r="W134" s="31">
        <v>0</v>
      </c>
      <c r="X134" s="34">
        <v>0</v>
      </c>
      <c r="Y134" s="34">
        <v>0</v>
      </c>
      <c r="Z134" s="34">
        <v>0</v>
      </c>
      <c r="AA134" s="34">
        <v>0</v>
      </c>
      <c r="AB134" s="34">
        <v>0</v>
      </c>
      <c r="AC134" s="34">
        <v>0</v>
      </c>
      <c r="AD134" s="34">
        <v>0</v>
      </c>
      <c r="AE134" s="34">
        <v>0</v>
      </c>
      <c r="AF134" s="34">
        <v>0</v>
      </c>
      <c r="AG134" s="34">
        <v>0</v>
      </c>
      <c r="AH134" s="34">
        <v>0</v>
      </c>
      <c r="AI134" s="34">
        <v>0</v>
      </c>
      <c r="AJ134" s="34">
        <v>0</v>
      </c>
      <c r="AK134" s="34">
        <v>424.34320000000002</v>
      </c>
      <c r="AL134" s="34">
        <v>41.832999999999998</v>
      </c>
      <c r="AM134" s="34">
        <v>5.6779000000000002</v>
      </c>
      <c r="AN134" s="34">
        <v>0</v>
      </c>
      <c r="AO134" s="34">
        <v>0</v>
      </c>
      <c r="AP134" s="34">
        <v>2.7422</v>
      </c>
      <c r="AQ134" s="34">
        <v>47.1736</v>
      </c>
      <c r="AR134" s="34">
        <v>22.860199999999999</v>
      </c>
      <c r="AS134" s="34">
        <v>22.5229</v>
      </c>
      <c r="AT134" s="34">
        <v>0</v>
      </c>
      <c r="AU134" s="34">
        <v>0</v>
      </c>
      <c r="AV134" s="34">
        <v>-0.31850000000000001</v>
      </c>
      <c r="AW134" s="34">
        <v>0</v>
      </c>
      <c r="AX134" s="180">
        <v>0</v>
      </c>
      <c r="AY134" s="34">
        <v>142.66470000000001</v>
      </c>
      <c r="AZ134" s="34">
        <v>11.6539</v>
      </c>
      <c r="BA134" s="34">
        <v>13.8847</v>
      </c>
      <c r="BB134" s="34">
        <v>0</v>
      </c>
      <c r="BC134" s="34">
        <v>0</v>
      </c>
      <c r="BD134" s="34">
        <v>4.9579000000000004</v>
      </c>
      <c r="BE134" s="34">
        <v>20.4223</v>
      </c>
      <c r="BF134" s="34">
        <v>16.1553</v>
      </c>
      <c r="BG134" s="34">
        <v>11.039</v>
      </c>
      <c r="BH134" s="34">
        <v>0</v>
      </c>
      <c r="BI134" s="34">
        <v>0</v>
      </c>
      <c r="BJ134" s="34">
        <v>-0.15939999999999999</v>
      </c>
      <c r="BK134" s="34">
        <v>0</v>
      </c>
      <c r="BL134" s="34">
        <v>0</v>
      </c>
      <c r="BM134" s="34">
        <v>0</v>
      </c>
      <c r="BN134" s="34">
        <v>0</v>
      </c>
      <c r="BO134" s="34">
        <v>0</v>
      </c>
      <c r="BP134" s="34">
        <v>0</v>
      </c>
      <c r="BQ134" s="34">
        <v>0</v>
      </c>
      <c r="BR134" s="34">
        <v>0</v>
      </c>
      <c r="BS134" s="34">
        <v>0</v>
      </c>
      <c r="BT134" s="34">
        <v>0</v>
      </c>
      <c r="BU134" s="34">
        <v>0</v>
      </c>
      <c r="BV134" s="34">
        <v>0</v>
      </c>
      <c r="BW134" s="34">
        <v>0</v>
      </c>
      <c r="BX134" s="34">
        <v>0</v>
      </c>
      <c r="BY134" s="34">
        <v>0</v>
      </c>
      <c r="BZ134" s="34">
        <v>0</v>
      </c>
      <c r="CA134" s="34">
        <v>0</v>
      </c>
      <c r="CB134" s="34">
        <v>0</v>
      </c>
      <c r="CC134" s="34">
        <v>0</v>
      </c>
      <c r="CD134" s="34">
        <v>0</v>
      </c>
      <c r="CE134" s="34">
        <v>0</v>
      </c>
      <c r="CF134" s="34">
        <v>0</v>
      </c>
      <c r="CG134" s="34">
        <v>0</v>
      </c>
      <c r="CH134" s="34">
        <v>0</v>
      </c>
      <c r="CI134" s="34">
        <v>0</v>
      </c>
      <c r="CJ134" s="34">
        <v>0</v>
      </c>
      <c r="CK134" s="34">
        <v>0</v>
      </c>
      <c r="CL134" s="34">
        <v>0</v>
      </c>
      <c r="CM134" s="34">
        <v>0</v>
      </c>
      <c r="CN134" s="34">
        <v>0</v>
      </c>
      <c r="CO134" s="34">
        <v>87.348699999999994</v>
      </c>
      <c r="CP134" s="34">
        <v>3.1536</v>
      </c>
      <c r="CQ134" s="34">
        <v>0</v>
      </c>
      <c r="CR134" s="34">
        <v>0</v>
      </c>
      <c r="CS134" s="34">
        <v>0</v>
      </c>
      <c r="CT134" s="34">
        <v>2.4186999999999999</v>
      </c>
      <c r="CU134" s="34">
        <v>2.1244999999999998</v>
      </c>
      <c r="CV134" s="34">
        <v>3.1536</v>
      </c>
      <c r="CW134" s="34">
        <v>2.1244999999999998</v>
      </c>
      <c r="CX134" s="34">
        <v>0</v>
      </c>
      <c r="CY134" s="34">
        <v>0</v>
      </c>
      <c r="CZ134" s="34">
        <v>-8.1799999999999998E-2</v>
      </c>
      <c r="DA134" s="34">
        <v>0</v>
      </c>
      <c r="DB134" s="34">
        <v>0</v>
      </c>
      <c r="DC134" s="34">
        <v>0</v>
      </c>
      <c r="DD134" s="34">
        <v>0</v>
      </c>
      <c r="DE134" s="34">
        <v>0</v>
      </c>
      <c r="DF134" s="34">
        <v>0</v>
      </c>
      <c r="DG134" s="34">
        <v>0</v>
      </c>
      <c r="DH134" s="34">
        <v>0</v>
      </c>
      <c r="DI134" s="34">
        <v>0</v>
      </c>
      <c r="DJ134" s="34">
        <v>0</v>
      </c>
      <c r="DK134" s="34">
        <v>0</v>
      </c>
      <c r="DL134" s="34">
        <v>0</v>
      </c>
      <c r="DM134" s="34">
        <v>0</v>
      </c>
      <c r="DN134" s="34">
        <v>0</v>
      </c>
      <c r="DO134" s="34">
        <v>0</v>
      </c>
      <c r="DP134" s="34">
        <v>0</v>
      </c>
      <c r="DQ134" s="34">
        <v>148.44630000000001</v>
      </c>
      <c r="DR134" s="34">
        <v>12.876099999999999</v>
      </c>
      <c r="DS134" s="34">
        <v>0.36120000000000002</v>
      </c>
      <c r="DT134" s="34">
        <v>0</v>
      </c>
      <c r="DU134" s="34">
        <v>0</v>
      </c>
      <c r="DV134" s="34">
        <v>3.7669999999999999</v>
      </c>
      <c r="DW134" s="34">
        <v>0.5675</v>
      </c>
      <c r="DX134" s="34">
        <v>12.722300000000001</v>
      </c>
      <c r="DY134" s="34">
        <v>5.2600000000000001E-2</v>
      </c>
      <c r="DZ134" s="34">
        <v>0</v>
      </c>
      <c r="EA134" s="34">
        <v>0</v>
      </c>
      <c r="EB134" s="34">
        <v>-0.14910000000000001</v>
      </c>
      <c r="EC134" s="34">
        <v>0</v>
      </c>
      <c r="ED134" s="34">
        <v>0</v>
      </c>
      <c r="EE134" s="34">
        <v>19711.3298</v>
      </c>
      <c r="EF134" s="34">
        <v>1.4555</v>
      </c>
      <c r="EG134" s="34">
        <v>3.9331</v>
      </c>
      <c r="EH134" s="34">
        <v>24.927600000000002</v>
      </c>
      <c r="EI134" s="34">
        <v>76.086100000000002</v>
      </c>
      <c r="EJ134" s="34">
        <v>23.3414</v>
      </c>
      <c r="EK134" s="34">
        <v>100.5609</v>
      </c>
      <c r="EL134" s="34">
        <v>106.02719999999999</v>
      </c>
      <c r="EM134" s="34">
        <v>100.1857</v>
      </c>
      <c r="EN134" s="34">
        <v>0.36549999999999999</v>
      </c>
      <c r="EO134" s="34">
        <v>23.774100000000001</v>
      </c>
      <c r="EP134" s="34">
        <v>-12.8635</v>
      </c>
      <c r="EQ134" s="34">
        <v>-3.3771</v>
      </c>
      <c r="ER134" s="34">
        <v>-8.7954000000000008</v>
      </c>
      <c r="ES134" s="34">
        <v>0</v>
      </c>
      <c r="ET134" s="34">
        <v>0</v>
      </c>
      <c r="EU134" s="34">
        <v>0</v>
      </c>
      <c r="EV134" s="34">
        <v>0</v>
      </c>
      <c r="EW134" s="34">
        <v>0</v>
      </c>
      <c r="EX134" s="34">
        <v>0</v>
      </c>
      <c r="EY134" s="34">
        <v>0</v>
      </c>
      <c r="EZ134" s="34">
        <v>0</v>
      </c>
      <c r="FA134" s="34">
        <v>0</v>
      </c>
      <c r="FB134" s="34">
        <v>0</v>
      </c>
      <c r="FC134" s="34">
        <v>0</v>
      </c>
      <c r="FD134" s="34">
        <v>0</v>
      </c>
      <c r="FE134" s="34">
        <v>0</v>
      </c>
      <c r="FF134" s="34">
        <v>0</v>
      </c>
      <c r="FG134" s="34">
        <v>0</v>
      </c>
      <c r="FH134" s="34">
        <v>0</v>
      </c>
      <c r="FI134" s="34">
        <v>0</v>
      </c>
      <c r="FJ134" s="34">
        <v>0</v>
      </c>
      <c r="FK134" s="34">
        <v>0</v>
      </c>
      <c r="FL134" s="34">
        <v>0</v>
      </c>
      <c r="FM134" s="34">
        <v>0</v>
      </c>
      <c r="FN134" s="34">
        <v>0</v>
      </c>
      <c r="FO134" s="34">
        <v>0</v>
      </c>
      <c r="FP134" s="34">
        <v>0</v>
      </c>
      <c r="FQ134" s="34">
        <v>0</v>
      </c>
      <c r="FR134" s="34">
        <v>0</v>
      </c>
      <c r="FS134" s="34">
        <v>0</v>
      </c>
      <c r="FT134" s="34">
        <v>0</v>
      </c>
      <c r="FU134" s="34">
        <v>65.560199999999995</v>
      </c>
      <c r="FV134" s="34">
        <v>3.5364</v>
      </c>
      <c r="FW134" s="34">
        <v>0</v>
      </c>
      <c r="FX134" s="34">
        <v>0</v>
      </c>
      <c r="FY134" s="34">
        <v>0</v>
      </c>
      <c r="FZ134" s="34">
        <v>2.8856000000000002</v>
      </c>
      <c r="GA134" s="34">
        <v>2.8761999999999999</v>
      </c>
      <c r="GB134" s="34">
        <v>2.1800000000000002</v>
      </c>
      <c r="GC134" s="34">
        <v>1.5198</v>
      </c>
      <c r="GD134" s="34">
        <v>0</v>
      </c>
      <c r="GE134" s="34">
        <v>0</v>
      </c>
      <c r="GF134" s="34">
        <v>-9.2600000000000002E-2</v>
      </c>
      <c r="GG134" s="34">
        <v>0</v>
      </c>
      <c r="GH134" s="34">
        <v>0</v>
      </c>
      <c r="GI134" s="34"/>
      <c r="GJ134" s="34"/>
      <c r="GK134" s="34"/>
      <c r="GL134" s="34"/>
      <c r="GM134" s="34"/>
      <c r="GN134" s="34"/>
      <c r="GO134" s="34"/>
      <c r="GP134" s="34"/>
      <c r="GQ134" s="34"/>
      <c r="GR134" s="34"/>
      <c r="GS134" s="34"/>
      <c r="GT134" s="34"/>
      <c r="GU134" s="34"/>
      <c r="GV134" s="34"/>
      <c r="GW134" s="34"/>
      <c r="GX134" s="34"/>
      <c r="GY134" s="34"/>
      <c r="GZ134" s="34"/>
      <c r="HA134" s="34"/>
      <c r="HB134" s="34"/>
      <c r="HC134" s="34"/>
      <c r="HD134" s="34"/>
      <c r="HE134" s="34"/>
      <c r="HF134" s="34"/>
      <c r="HG134" s="34"/>
      <c r="HH134" s="34"/>
      <c r="HI134" s="34"/>
      <c r="HJ134" s="34"/>
      <c r="HK134" s="34"/>
      <c r="HL134" s="34"/>
      <c r="HM134" s="34"/>
      <c r="HN134" s="34"/>
      <c r="HO134" s="34"/>
      <c r="HP134" s="34"/>
      <c r="HQ134" s="34"/>
      <c r="HR134" s="34"/>
      <c r="HS134" s="34"/>
      <c r="HT134" s="34"/>
      <c r="HU134" s="34"/>
      <c r="HV134" s="34"/>
      <c r="HW134" s="34"/>
      <c r="HX134" s="34"/>
      <c r="HY134" s="34"/>
      <c r="HZ134" s="34"/>
      <c r="IA134" s="34"/>
      <c r="IB134" s="34"/>
      <c r="IC134" s="34"/>
      <c r="ID134" s="34"/>
      <c r="IE134" s="34"/>
      <c r="IF134" s="34"/>
      <c r="IG134" s="34"/>
      <c r="IH134" s="34"/>
      <c r="II134" s="34"/>
      <c r="IJ134" s="34"/>
      <c r="IK134" s="34"/>
      <c r="IL134" s="34"/>
      <c r="IM134" s="34"/>
      <c r="IN134" s="34"/>
      <c r="IO134" s="34"/>
      <c r="IP134" s="34"/>
      <c r="IQ134" s="34"/>
      <c r="IR134" s="34"/>
      <c r="IS134" s="34"/>
      <c r="IT134" s="34"/>
      <c r="IU134" s="34"/>
      <c r="IV134" s="34"/>
      <c r="IW134" s="34"/>
      <c r="IX134" s="34"/>
      <c r="IY134" s="34"/>
      <c r="IZ134" s="34"/>
      <c r="JA134" s="34"/>
      <c r="JB134" s="34"/>
      <c r="JC134" s="34"/>
      <c r="JD134" s="34"/>
      <c r="JE134" s="34"/>
      <c r="JF134" s="34"/>
      <c r="JG134" s="34"/>
      <c r="JH134" s="34"/>
      <c r="JI134" s="34"/>
      <c r="JJ134" s="34"/>
      <c r="JK134" s="34"/>
      <c r="JL134" s="34"/>
      <c r="JM134" s="34"/>
      <c r="JN134" s="34"/>
      <c r="JO134" s="34"/>
      <c r="JP134" s="34"/>
      <c r="JQ134" s="34"/>
      <c r="JR134" s="34"/>
      <c r="JS134" s="34"/>
      <c r="JT134" s="34"/>
      <c r="JU134" s="34"/>
      <c r="JV134" s="34"/>
      <c r="JW134" s="34"/>
      <c r="JX134" s="34"/>
      <c r="JY134" s="34"/>
      <c r="JZ134" s="34"/>
      <c r="KA134" s="34"/>
      <c r="KB134" s="34"/>
      <c r="KC134" s="34"/>
      <c r="KD134" s="34"/>
      <c r="KE134" s="34"/>
      <c r="KF134" s="34"/>
      <c r="KG134" s="34"/>
      <c r="KH134" s="34"/>
      <c r="KI134" s="34"/>
      <c r="KJ134" s="34"/>
      <c r="KK134" s="34"/>
      <c r="KL134" s="34"/>
      <c r="KM134" s="34"/>
      <c r="KN134" s="34"/>
      <c r="KO134" s="34"/>
      <c r="KP134" s="34"/>
      <c r="KQ134" s="34"/>
      <c r="KR134" s="34"/>
      <c r="KS134" s="34"/>
      <c r="KT134" s="34"/>
      <c r="KU134" s="34"/>
      <c r="KV134" s="34"/>
      <c r="KW134" s="34"/>
      <c r="KX134" s="34"/>
      <c r="KY134" s="34"/>
      <c r="KZ134" s="34"/>
      <c r="LA134" s="34"/>
      <c r="LB134" s="34"/>
      <c r="LC134" s="34"/>
      <c r="LD134" s="34"/>
      <c r="LE134" s="34"/>
      <c r="LF134" s="34"/>
      <c r="LG134" s="34"/>
      <c r="LH134" s="34"/>
      <c r="LI134" s="34"/>
      <c r="LJ134" s="34"/>
      <c r="LK134" s="34"/>
      <c r="LL134" s="34"/>
      <c r="LM134" s="34"/>
      <c r="LN134" s="34"/>
      <c r="LO134" s="34"/>
      <c r="LP134" s="34"/>
      <c r="LQ134" s="34"/>
      <c r="LR134" s="34"/>
      <c r="LS134" s="34"/>
      <c r="LT134" s="34"/>
      <c r="LU134" s="34"/>
      <c r="LV134" s="34"/>
      <c r="LW134" s="34"/>
      <c r="LX134" s="34"/>
      <c r="LY134" s="34"/>
      <c r="LZ134" s="34"/>
      <c r="MA134" s="34"/>
      <c r="MB134" s="34"/>
      <c r="MC134" s="34"/>
      <c r="MD134" s="34"/>
      <c r="ME134" s="34"/>
      <c r="MF134" s="34"/>
      <c r="MG134" s="32" t="s">
        <v>520</v>
      </c>
      <c r="MH134" s="32" t="s">
        <v>521</v>
      </c>
      <c r="MI134" s="32" t="s">
        <v>259</v>
      </c>
    </row>
    <row r="135" spans="1:348">
      <c r="A135" s="146" t="str">
        <f>Table1[[#This Row],[Name]]&amp;Table1[[#This Row],[1. Variable: Geographical area subject to climate change physical risk - acute and chronic events]]</f>
        <v>Investeringsmaatschappij Argenta - Société d'investissements Argenta - Investierungsgesellschaft ArgLuxembourg</v>
      </c>
      <c r="B135" s="53" t="s">
        <v>238</v>
      </c>
      <c r="C135" s="58" t="s">
        <v>239</v>
      </c>
      <c r="D135" s="28" t="s">
        <v>165</v>
      </c>
      <c r="E135" s="74">
        <v>44926</v>
      </c>
      <c r="F135" s="33" t="s">
        <v>193</v>
      </c>
      <c r="G135" s="33" t="s">
        <v>191</v>
      </c>
      <c r="H135" s="178" t="s">
        <v>2262</v>
      </c>
      <c r="I135" s="34">
        <v>0</v>
      </c>
      <c r="J135" s="31">
        <v>0</v>
      </c>
      <c r="K135" s="31">
        <v>0</v>
      </c>
      <c r="L135" s="31">
        <v>0</v>
      </c>
      <c r="M135" s="31">
        <v>0</v>
      </c>
      <c r="N135" s="31">
        <v>0</v>
      </c>
      <c r="O135" s="31">
        <v>0</v>
      </c>
      <c r="P135" s="31">
        <v>0</v>
      </c>
      <c r="Q135" s="31">
        <v>0</v>
      </c>
      <c r="R135" s="31">
        <v>0</v>
      </c>
      <c r="S135" s="31">
        <v>0</v>
      </c>
      <c r="T135" s="31">
        <v>0</v>
      </c>
      <c r="U135" s="31">
        <v>0</v>
      </c>
      <c r="V135" s="31">
        <v>0</v>
      </c>
      <c r="W135" s="31">
        <v>0</v>
      </c>
      <c r="X135" s="34">
        <v>0</v>
      </c>
      <c r="Y135" s="34">
        <v>0</v>
      </c>
      <c r="Z135" s="34">
        <v>0</v>
      </c>
      <c r="AA135" s="34">
        <v>0</v>
      </c>
      <c r="AB135" s="34">
        <v>0</v>
      </c>
      <c r="AC135" s="34">
        <v>0</v>
      </c>
      <c r="AD135" s="34">
        <v>0</v>
      </c>
      <c r="AE135" s="34">
        <v>0</v>
      </c>
      <c r="AF135" s="34">
        <v>0</v>
      </c>
      <c r="AG135" s="34">
        <v>0</v>
      </c>
      <c r="AH135" s="34">
        <v>0</v>
      </c>
      <c r="AI135" s="34">
        <v>0</v>
      </c>
      <c r="AJ135" s="34">
        <v>0</v>
      </c>
      <c r="AK135" s="34">
        <v>95.5501</v>
      </c>
      <c r="AL135" s="34">
        <v>13.077299999999999</v>
      </c>
      <c r="AM135" s="34">
        <v>6.0182000000000002</v>
      </c>
      <c r="AN135" s="34">
        <v>0</v>
      </c>
      <c r="AO135" s="34">
        <v>0</v>
      </c>
      <c r="AP135" s="34">
        <v>4.2365000000000004</v>
      </c>
      <c r="AQ135" s="34">
        <v>19.095500000000001</v>
      </c>
      <c r="AR135" s="34">
        <v>4.7259000000000002</v>
      </c>
      <c r="AS135" s="34">
        <v>4.7259000000000002</v>
      </c>
      <c r="AT135" s="34">
        <v>0</v>
      </c>
      <c r="AU135" s="34">
        <v>0</v>
      </c>
      <c r="AV135" s="34">
        <v>-4.8800000000000003E-2</v>
      </c>
      <c r="AW135" s="34">
        <v>0</v>
      </c>
      <c r="AX135" s="180">
        <v>0</v>
      </c>
      <c r="AY135" s="34">
        <v>20.0684</v>
      </c>
      <c r="AZ135" s="34">
        <v>0</v>
      </c>
      <c r="BA135" s="34">
        <v>0</v>
      </c>
      <c r="BB135" s="34">
        <v>0</v>
      </c>
      <c r="BC135" s="34">
        <v>0</v>
      </c>
      <c r="BD135" s="34">
        <v>0</v>
      </c>
      <c r="BE135" s="34">
        <v>0</v>
      </c>
      <c r="BF135" s="34">
        <v>0</v>
      </c>
      <c r="BG135" s="34">
        <v>0</v>
      </c>
      <c r="BH135" s="34">
        <v>0</v>
      </c>
      <c r="BI135" s="34">
        <v>0</v>
      </c>
      <c r="BJ135" s="34">
        <v>0</v>
      </c>
      <c r="BK135" s="34">
        <v>0</v>
      </c>
      <c r="BL135" s="34">
        <v>0</v>
      </c>
      <c r="BM135" s="34">
        <v>0</v>
      </c>
      <c r="BN135" s="34">
        <v>0</v>
      </c>
      <c r="BO135" s="34">
        <v>0</v>
      </c>
      <c r="BP135" s="34">
        <v>0</v>
      </c>
      <c r="BQ135" s="34">
        <v>0</v>
      </c>
      <c r="BR135" s="34">
        <v>0</v>
      </c>
      <c r="BS135" s="34">
        <v>0</v>
      </c>
      <c r="BT135" s="34">
        <v>0</v>
      </c>
      <c r="BU135" s="34">
        <v>0</v>
      </c>
      <c r="BV135" s="34">
        <v>0</v>
      </c>
      <c r="BW135" s="34">
        <v>0</v>
      </c>
      <c r="BX135" s="34">
        <v>0</v>
      </c>
      <c r="BY135" s="34">
        <v>0</v>
      </c>
      <c r="BZ135" s="34">
        <v>0</v>
      </c>
      <c r="CA135" s="34">
        <v>56.136600000000001</v>
      </c>
      <c r="CB135" s="34">
        <v>0</v>
      </c>
      <c r="CC135" s="34">
        <v>0</v>
      </c>
      <c r="CD135" s="34">
        <v>0</v>
      </c>
      <c r="CE135" s="34">
        <v>0</v>
      </c>
      <c r="CF135" s="34">
        <v>0</v>
      </c>
      <c r="CG135" s="34">
        <v>0</v>
      </c>
      <c r="CH135" s="34">
        <v>0</v>
      </c>
      <c r="CI135" s="34">
        <v>0</v>
      </c>
      <c r="CJ135" s="34">
        <v>0</v>
      </c>
      <c r="CK135" s="34">
        <v>0</v>
      </c>
      <c r="CL135" s="34">
        <v>0</v>
      </c>
      <c r="CM135" s="34">
        <v>0</v>
      </c>
      <c r="CN135" s="34">
        <v>0</v>
      </c>
      <c r="CO135" s="34">
        <v>0</v>
      </c>
      <c r="CP135" s="34">
        <v>0</v>
      </c>
      <c r="CQ135" s="34">
        <v>0</v>
      </c>
      <c r="CR135" s="34">
        <v>0</v>
      </c>
      <c r="CS135" s="34">
        <v>0</v>
      </c>
      <c r="CT135" s="34">
        <v>0</v>
      </c>
      <c r="CU135" s="34">
        <v>0</v>
      </c>
      <c r="CV135" s="34">
        <v>0</v>
      </c>
      <c r="CW135" s="34">
        <v>0</v>
      </c>
      <c r="CX135" s="34">
        <v>0</v>
      </c>
      <c r="CY135" s="34">
        <v>0</v>
      </c>
      <c r="CZ135" s="34">
        <v>0</v>
      </c>
      <c r="DA135" s="34">
        <v>0</v>
      </c>
      <c r="DB135" s="34">
        <v>0</v>
      </c>
      <c r="DC135" s="34">
        <v>0</v>
      </c>
      <c r="DD135" s="34">
        <v>0</v>
      </c>
      <c r="DE135" s="34">
        <v>0</v>
      </c>
      <c r="DF135" s="34">
        <v>0</v>
      </c>
      <c r="DG135" s="34">
        <v>0</v>
      </c>
      <c r="DH135" s="34">
        <v>0</v>
      </c>
      <c r="DI135" s="34">
        <v>0</v>
      </c>
      <c r="DJ135" s="34">
        <v>0</v>
      </c>
      <c r="DK135" s="34">
        <v>0</v>
      </c>
      <c r="DL135" s="34">
        <v>0</v>
      </c>
      <c r="DM135" s="34">
        <v>0</v>
      </c>
      <c r="DN135" s="34">
        <v>0</v>
      </c>
      <c r="DO135" s="34">
        <v>0</v>
      </c>
      <c r="DP135" s="34">
        <v>0</v>
      </c>
      <c r="DQ135" s="34">
        <v>154.4486</v>
      </c>
      <c r="DR135" s="34">
        <v>0.29380000000000001</v>
      </c>
      <c r="DS135" s="34">
        <v>8.8900000000000007E-2</v>
      </c>
      <c r="DT135" s="34">
        <v>0</v>
      </c>
      <c r="DU135" s="34">
        <v>0</v>
      </c>
      <c r="DV135" s="34">
        <v>3.4872999999999998</v>
      </c>
      <c r="DW135" s="34">
        <v>0</v>
      </c>
      <c r="DX135" s="34">
        <v>0.38269999999999998</v>
      </c>
      <c r="DY135" s="34">
        <v>0</v>
      </c>
      <c r="DZ135" s="34">
        <v>0</v>
      </c>
      <c r="EA135" s="34">
        <v>0</v>
      </c>
      <c r="EB135" s="34">
        <v>-7.7399999999999997E-2</v>
      </c>
      <c r="EC135" s="34">
        <v>0</v>
      </c>
      <c r="ED135" s="34">
        <v>0</v>
      </c>
      <c r="EE135" s="34">
        <v>0</v>
      </c>
      <c r="EF135" s="34">
        <v>0</v>
      </c>
      <c r="EG135" s="34">
        <v>0</v>
      </c>
      <c r="EH135" s="34">
        <v>0</v>
      </c>
      <c r="EI135" s="34">
        <v>0</v>
      </c>
      <c r="EJ135" s="34">
        <v>0</v>
      </c>
      <c r="EK135" s="34">
        <v>0</v>
      </c>
      <c r="EL135" s="34">
        <v>0</v>
      </c>
      <c r="EM135" s="34">
        <v>0</v>
      </c>
      <c r="EN135" s="34">
        <v>0</v>
      </c>
      <c r="EO135" s="34">
        <v>0</v>
      </c>
      <c r="EP135" s="34">
        <v>0</v>
      </c>
      <c r="EQ135" s="34">
        <v>0</v>
      </c>
      <c r="ER135" s="34">
        <v>0</v>
      </c>
      <c r="ES135" s="34">
        <v>0</v>
      </c>
      <c r="ET135" s="34">
        <v>0</v>
      </c>
      <c r="EU135" s="34">
        <v>0</v>
      </c>
      <c r="EV135" s="34">
        <v>0</v>
      </c>
      <c r="EW135" s="34">
        <v>0</v>
      </c>
      <c r="EX135" s="34">
        <v>0</v>
      </c>
      <c r="EY135" s="34">
        <v>0</v>
      </c>
      <c r="EZ135" s="34">
        <v>0</v>
      </c>
      <c r="FA135" s="34">
        <v>0</v>
      </c>
      <c r="FB135" s="34">
        <v>0</v>
      </c>
      <c r="FC135" s="34">
        <v>0</v>
      </c>
      <c r="FD135" s="34">
        <v>0</v>
      </c>
      <c r="FE135" s="34">
        <v>0</v>
      </c>
      <c r="FF135" s="34">
        <v>0</v>
      </c>
      <c r="FG135" s="34">
        <v>0</v>
      </c>
      <c r="FH135" s="34">
        <v>0</v>
      </c>
      <c r="FI135" s="34">
        <v>0</v>
      </c>
      <c r="FJ135" s="34">
        <v>0</v>
      </c>
      <c r="FK135" s="34">
        <v>0</v>
      </c>
      <c r="FL135" s="34">
        <v>0</v>
      </c>
      <c r="FM135" s="34">
        <v>0</v>
      </c>
      <c r="FN135" s="34">
        <v>0</v>
      </c>
      <c r="FO135" s="34">
        <v>0</v>
      </c>
      <c r="FP135" s="34">
        <v>0</v>
      </c>
      <c r="FQ135" s="34">
        <v>0</v>
      </c>
      <c r="FR135" s="34">
        <v>0</v>
      </c>
      <c r="FS135" s="34">
        <v>0</v>
      </c>
      <c r="FT135" s="34">
        <v>0</v>
      </c>
      <c r="FU135" s="34">
        <v>0</v>
      </c>
      <c r="FV135" s="34">
        <v>0</v>
      </c>
      <c r="FW135" s="34">
        <v>0</v>
      </c>
      <c r="FX135" s="34">
        <v>0</v>
      </c>
      <c r="FY135" s="34">
        <v>0</v>
      </c>
      <c r="FZ135" s="34">
        <v>0</v>
      </c>
      <c r="GA135" s="34">
        <v>0</v>
      </c>
      <c r="GB135" s="34">
        <v>0</v>
      </c>
      <c r="GC135" s="34">
        <v>0</v>
      </c>
      <c r="GD135" s="34">
        <v>0</v>
      </c>
      <c r="GE135" s="34">
        <v>0</v>
      </c>
      <c r="GF135" s="34">
        <v>0</v>
      </c>
      <c r="GG135" s="34">
        <v>0</v>
      </c>
      <c r="GH135" s="34">
        <v>0</v>
      </c>
      <c r="GI135" s="34"/>
      <c r="GJ135" s="34"/>
      <c r="GK135" s="34"/>
      <c r="GL135" s="34"/>
      <c r="GM135" s="34"/>
      <c r="GN135" s="34"/>
      <c r="GO135" s="34"/>
      <c r="GP135" s="34"/>
      <c r="GQ135" s="34"/>
      <c r="GR135" s="34"/>
      <c r="GS135" s="34"/>
      <c r="GT135" s="34"/>
      <c r="GU135" s="34"/>
      <c r="GV135" s="34"/>
      <c r="GW135" s="34"/>
      <c r="GX135" s="34"/>
      <c r="GY135" s="34"/>
      <c r="GZ135" s="34"/>
      <c r="HA135" s="34"/>
      <c r="HB135" s="34"/>
      <c r="HC135" s="34"/>
      <c r="HD135" s="34"/>
      <c r="HE135" s="34"/>
      <c r="HF135" s="34"/>
      <c r="HG135" s="34"/>
      <c r="HH135" s="34"/>
      <c r="HI135" s="34"/>
      <c r="HJ135" s="34"/>
      <c r="HK135" s="34"/>
      <c r="HL135" s="34"/>
      <c r="HM135" s="34"/>
      <c r="HN135" s="34"/>
      <c r="HO135" s="34"/>
      <c r="HP135" s="34"/>
      <c r="HQ135" s="34"/>
      <c r="HR135" s="34"/>
      <c r="HS135" s="34"/>
      <c r="HT135" s="34"/>
      <c r="HU135" s="34"/>
      <c r="HV135" s="34"/>
      <c r="HW135" s="34"/>
      <c r="HX135" s="34"/>
      <c r="HY135" s="34"/>
      <c r="HZ135" s="34"/>
      <c r="IA135" s="34"/>
      <c r="IB135" s="34"/>
      <c r="IC135" s="34"/>
      <c r="ID135" s="34"/>
      <c r="IE135" s="34"/>
      <c r="IF135" s="34"/>
      <c r="IG135" s="34"/>
      <c r="IH135" s="34"/>
      <c r="II135" s="34"/>
      <c r="IJ135" s="34"/>
      <c r="IK135" s="34"/>
      <c r="IL135" s="34"/>
      <c r="IM135" s="34"/>
      <c r="IN135" s="34"/>
      <c r="IO135" s="34"/>
      <c r="IP135" s="34"/>
      <c r="IQ135" s="34"/>
      <c r="IR135" s="34"/>
      <c r="IS135" s="34"/>
      <c r="IT135" s="34"/>
      <c r="IU135" s="34"/>
      <c r="IV135" s="34"/>
      <c r="IW135" s="34"/>
      <c r="IX135" s="34"/>
      <c r="IY135" s="34"/>
      <c r="IZ135" s="34"/>
      <c r="JA135" s="34"/>
      <c r="JB135" s="34"/>
      <c r="JC135" s="34"/>
      <c r="JD135" s="34"/>
      <c r="JE135" s="34"/>
      <c r="JF135" s="34"/>
      <c r="JG135" s="34"/>
      <c r="JH135" s="34"/>
      <c r="JI135" s="34"/>
      <c r="JJ135" s="34"/>
      <c r="JK135" s="34"/>
      <c r="JL135" s="34"/>
      <c r="JM135" s="34"/>
      <c r="JN135" s="34"/>
      <c r="JO135" s="34"/>
      <c r="JP135" s="34"/>
      <c r="JQ135" s="34"/>
      <c r="JR135" s="34"/>
      <c r="JS135" s="34"/>
      <c r="JT135" s="34"/>
      <c r="JU135" s="34"/>
      <c r="JV135" s="34"/>
      <c r="JW135" s="34"/>
      <c r="JX135" s="34"/>
      <c r="JY135" s="34"/>
      <c r="JZ135" s="34"/>
      <c r="KA135" s="34"/>
      <c r="KB135" s="34"/>
      <c r="KC135" s="34"/>
      <c r="KD135" s="34"/>
      <c r="KE135" s="34"/>
      <c r="KF135" s="34"/>
      <c r="KG135" s="34"/>
      <c r="KH135" s="34"/>
      <c r="KI135" s="34"/>
      <c r="KJ135" s="34"/>
      <c r="KK135" s="34"/>
      <c r="KL135" s="34"/>
      <c r="KM135" s="34"/>
      <c r="KN135" s="34"/>
      <c r="KO135" s="34"/>
      <c r="KP135" s="34"/>
      <c r="KQ135" s="34"/>
      <c r="KR135" s="34"/>
      <c r="KS135" s="34"/>
      <c r="KT135" s="34"/>
      <c r="KU135" s="34"/>
      <c r="KV135" s="34"/>
      <c r="KW135" s="34"/>
      <c r="KX135" s="34"/>
      <c r="KY135" s="34"/>
      <c r="KZ135" s="34"/>
      <c r="LA135" s="34"/>
      <c r="LB135" s="34"/>
      <c r="LC135" s="34"/>
      <c r="LD135" s="34"/>
      <c r="LE135" s="34"/>
      <c r="LF135" s="34"/>
      <c r="LG135" s="34"/>
      <c r="LH135" s="34"/>
      <c r="LI135" s="34"/>
      <c r="LJ135" s="34"/>
      <c r="LK135" s="34"/>
      <c r="LL135" s="34"/>
      <c r="LM135" s="34"/>
      <c r="LN135" s="34"/>
      <c r="LO135" s="34"/>
      <c r="LP135" s="34"/>
      <c r="LQ135" s="34"/>
      <c r="LR135" s="34"/>
      <c r="LS135" s="34"/>
      <c r="LT135" s="34"/>
      <c r="LU135" s="34"/>
      <c r="LV135" s="34"/>
      <c r="LW135" s="34"/>
      <c r="LX135" s="34"/>
      <c r="LY135" s="34"/>
      <c r="LZ135" s="34"/>
      <c r="MA135" s="34"/>
      <c r="MB135" s="34"/>
      <c r="MC135" s="34"/>
      <c r="MD135" s="34"/>
      <c r="ME135" s="34"/>
      <c r="MF135" s="34"/>
      <c r="MG135" s="32" t="s">
        <v>520</v>
      </c>
      <c r="MH135" s="32" t="s">
        <v>521</v>
      </c>
      <c r="MI135" s="32" t="s">
        <v>259</v>
      </c>
    </row>
    <row r="136" spans="1:348">
      <c r="A136" s="146" t="str">
        <f>Table1[[#This Row],[Name]]&amp;Table1[[#This Row],[1. Variable: Geographical area subject to climate change physical risk - acute and chronic events]]</f>
        <v>Investeringsmaatschappij Argenta - Société d'investissements Argenta - Investierungsgesellschaft ArgFinland</v>
      </c>
      <c r="B136" s="53" t="s">
        <v>238</v>
      </c>
      <c r="C136" s="58" t="s">
        <v>239</v>
      </c>
      <c r="D136" s="28" t="s">
        <v>165</v>
      </c>
      <c r="E136" s="74">
        <v>44926</v>
      </c>
      <c r="F136" s="33" t="s">
        <v>193</v>
      </c>
      <c r="G136" s="33" t="s">
        <v>191</v>
      </c>
      <c r="H136" s="178" t="s">
        <v>2295</v>
      </c>
      <c r="I136" s="34">
        <v>0</v>
      </c>
      <c r="J136" s="31">
        <v>0</v>
      </c>
      <c r="K136" s="31">
        <v>0</v>
      </c>
      <c r="L136" s="31">
        <v>0</v>
      </c>
      <c r="M136" s="31">
        <v>0</v>
      </c>
      <c r="N136" s="31">
        <v>0</v>
      </c>
      <c r="O136" s="31">
        <v>0</v>
      </c>
      <c r="P136" s="31">
        <v>0</v>
      </c>
      <c r="Q136" s="31">
        <v>0</v>
      </c>
      <c r="R136" s="31">
        <v>0</v>
      </c>
      <c r="S136" s="31">
        <v>0</v>
      </c>
      <c r="T136" s="31">
        <v>0</v>
      </c>
      <c r="U136" s="31">
        <v>0</v>
      </c>
      <c r="V136" s="31">
        <v>0</v>
      </c>
      <c r="W136" s="31">
        <v>0</v>
      </c>
      <c r="X136" s="34">
        <v>0</v>
      </c>
      <c r="Y136" s="34">
        <v>0</v>
      </c>
      <c r="Z136" s="34">
        <v>0</v>
      </c>
      <c r="AA136" s="34">
        <v>0</v>
      </c>
      <c r="AB136" s="34">
        <v>0</v>
      </c>
      <c r="AC136" s="34">
        <v>0</v>
      </c>
      <c r="AD136" s="34">
        <v>0</v>
      </c>
      <c r="AE136" s="34">
        <v>0</v>
      </c>
      <c r="AF136" s="34">
        <v>0</v>
      </c>
      <c r="AG136" s="34">
        <v>0</v>
      </c>
      <c r="AH136" s="34">
        <v>0</v>
      </c>
      <c r="AI136" s="34">
        <v>0</v>
      </c>
      <c r="AJ136" s="34">
        <v>0</v>
      </c>
      <c r="AK136" s="34">
        <v>0</v>
      </c>
      <c r="AL136" s="34">
        <v>0</v>
      </c>
      <c r="AM136" s="34">
        <v>0</v>
      </c>
      <c r="AN136" s="34">
        <v>0</v>
      </c>
      <c r="AO136" s="34">
        <v>0</v>
      </c>
      <c r="AP136" s="34">
        <v>0</v>
      </c>
      <c r="AQ136" s="34">
        <v>0</v>
      </c>
      <c r="AR136" s="34">
        <v>0</v>
      </c>
      <c r="AS136" s="34">
        <v>0</v>
      </c>
      <c r="AT136" s="34">
        <v>0</v>
      </c>
      <c r="AU136" s="34">
        <v>0</v>
      </c>
      <c r="AV136" s="34">
        <v>0</v>
      </c>
      <c r="AW136" s="34">
        <v>0</v>
      </c>
      <c r="AX136" s="180">
        <v>0</v>
      </c>
      <c r="AY136" s="34">
        <v>0</v>
      </c>
      <c r="AZ136" s="34">
        <v>0</v>
      </c>
      <c r="BA136" s="34">
        <v>0</v>
      </c>
      <c r="BB136" s="34">
        <v>0</v>
      </c>
      <c r="BC136" s="34">
        <v>0</v>
      </c>
      <c r="BD136" s="34">
        <v>0</v>
      </c>
      <c r="BE136" s="34">
        <v>0</v>
      </c>
      <c r="BF136" s="34">
        <v>0</v>
      </c>
      <c r="BG136" s="34">
        <v>0</v>
      </c>
      <c r="BH136" s="34">
        <v>0</v>
      </c>
      <c r="BI136" s="34">
        <v>0</v>
      </c>
      <c r="BJ136" s="34">
        <v>0</v>
      </c>
      <c r="BK136" s="34">
        <v>0</v>
      </c>
      <c r="BL136" s="34">
        <v>0</v>
      </c>
      <c r="BM136" s="34">
        <v>0</v>
      </c>
      <c r="BN136" s="34">
        <v>0</v>
      </c>
      <c r="BO136" s="34">
        <v>0</v>
      </c>
      <c r="BP136" s="34">
        <v>0</v>
      </c>
      <c r="BQ136" s="34">
        <v>0</v>
      </c>
      <c r="BR136" s="34">
        <v>0</v>
      </c>
      <c r="BS136" s="34">
        <v>0</v>
      </c>
      <c r="BT136" s="34">
        <v>0</v>
      </c>
      <c r="BU136" s="34">
        <v>0</v>
      </c>
      <c r="BV136" s="34">
        <v>0</v>
      </c>
      <c r="BW136" s="34">
        <v>0</v>
      </c>
      <c r="BX136" s="34">
        <v>0</v>
      </c>
      <c r="BY136" s="34">
        <v>0</v>
      </c>
      <c r="BZ136" s="34">
        <v>0</v>
      </c>
      <c r="CA136" s="34">
        <v>0</v>
      </c>
      <c r="CB136" s="34">
        <v>0</v>
      </c>
      <c r="CC136" s="34">
        <v>0</v>
      </c>
      <c r="CD136" s="34">
        <v>0</v>
      </c>
      <c r="CE136" s="34">
        <v>0</v>
      </c>
      <c r="CF136" s="34">
        <v>0</v>
      </c>
      <c r="CG136" s="34">
        <v>0</v>
      </c>
      <c r="CH136" s="34">
        <v>0</v>
      </c>
      <c r="CI136" s="34">
        <v>0</v>
      </c>
      <c r="CJ136" s="34">
        <v>0</v>
      </c>
      <c r="CK136" s="34">
        <v>0</v>
      </c>
      <c r="CL136" s="34">
        <v>0</v>
      </c>
      <c r="CM136" s="34">
        <v>0</v>
      </c>
      <c r="CN136" s="34">
        <v>0</v>
      </c>
      <c r="CO136" s="34">
        <v>0</v>
      </c>
      <c r="CP136" s="34">
        <v>0</v>
      </c>
      <c r="CQ136" s="34">
        <v>0</v>
      </c>
      <c r="CR136" s="34">
        <v>0</v>
      </c>
      <c r="CS136" s="34">
        <v>0</v>
      </c>
      <c r="CT136" s="34">
        <v>0</v>
      </c>
      <c r="CU136" s="34">
        <v>0</v>
      </c>
      <c r="CV136" s="34">
        <v>0</v>
      </c>
      <c r="CW136" s="34">
        <v>0</v>
      </c>
      <c r="CX136" s="34">
        <v>0</v>
      </c>
      <c r="CY136" s="34">
        <v>0</v>
      </c>
      <c r="CZ136" s="34">
        <v>0</v>
      </c>
      <c r="DA136" s="34">
        <v>0</v>
      </c>
      <c r="DB136" s="34">
        <v>0</v>
      </c>
      <c r="DC136" s="34">
        <v>0</v>
      </c>
      <c r="DD136" s="34">
        <v>0</v>
      </c>
      <c r="DE136" s="34">
        <v>0</v>
      </c>
      <c r="DF136" s="34">
        <v>0</v>
      </c>
      <c r="DG136" s="34">
        <v>0</v>
      </c>
      <c r="DH136" s="34">
        <v>0</v>
      </c>
      <c r="DI136" s="34">
        <v>0</v>
      </c>
      <c r="DJ136" s="34">
        <v>0</v>
      </c>
      <c r="DK136" s="34">
        <v>0</v>
      </c>
      <c r="DL136" s="34">
        <v>0</v>
      </c>
      <c r="DM136" s="34">
        <v>0</v>
      </c>
      <c r="DN136" s="34">
        <v>0</v>
      </c>
      <c r="DO136" s="34">
        <v>0</v>
      </c>
      <c r="DP136" s="34">
        <v>0</v>
      </c>
      <c r="DQ136" s="34">
        <v>102.0645</v>
      </c>
      <c r="DR136" s="34">
        <v>0.27150000000000002</v>
      </c>
      <c r="DS136" s="34">
        <v>1.6799999999999999E-2</v>
      </c>
      <c r="DT136" s="34">
        <v>0</v>
      </c>
      <c r="DU136" s="34">
        <v>0</v>
      </c>
      <c r="DV136" s="34">
        <v>5.5590000000000002</v>
      </c>
      <c r="DW136" s="34">
        <v>0.2883</v>
      </c>
      <c r="DX136" s="34">
        <v>0</v>
      </c>
      <c r="DY136" s="34">
        <v>0</v>
      </c>
      <c r="DZ136" s="34">
        <v>0</v>
      </c>
      <c r="EA136" s="34">
        <v>0</v>
      </c>
      <c r="EB136" s="34">
        <v>-7.9200000000000007E-2</v>
      </c>
      <c r="EC136" s="34">
        <v>0</v>
      </c>
      <c r="ED136" s="34">
        <v>0</v>
      </c>
      <c r="EE136" s="34">
        <v>0</v>
      </c>
      <c r="EF136" s="34">
        <v>0</v>
      </c>
      <c r="EG136" s="34">
        <v>0</v>
      </c>
      <c r="EH136" s="34">
        <v>0</v>
      </c>
      <c r="EI136" s="34">
        <v>0</v>
      </c>
      <c r="EJ136" s="34">
        <v>0</v>
      </c>
      <c r="EK136" s="34">
        <v>0</v>
      </c>
      <c r="EL136" s="34">
        <v>0</v>
      </c>
      <c r="EM136" s="34">
        <v>0</v>
      </c>
      <c r="EN136" s="34">
        <v>0</v>
      </c>
      <c r="EO136" s="34">
        <v>0</v>
      </c>
      <c r="EP136" s="34">
        <v>0</v>
      </c>
      <c r="EQ136" s="34">
        <v>0</v>
      </c>
      <c r="ER136" s="34">
        <v>0</v>
      </c>
      <c r="ES136" s="34">
        <v>0</v>
      </c>
      <c r="ET136" s="34">
        <v>0</v>
      </c>
      <c r="EU136" s="34">
        <v>0</v>
      </c>
      <c r="EV136" s="34">
        <v>0</v>
      </c>
      <c r="EW136" s="34">
        <v>0</v>
      </c>
      <c r="EX136" s="34">
        <v>0</v>
      </c>
      <c r="EY136" s="34">
        <v>0</v>
      </c>
      <c r="EZ136" s="34">
        <v>0</v>
      </c>
      <c r="FA136" s="34">
        <v>0</v>
      </c>
      <c r="FB136" s="34">
        <v>0</v>
      </c>
      <c r="FC136" s="34">
        <v>0</v>
      </c>
      <c r="FD136" s="34">
        <v>0</v>
      </c>
      <c r="FE136" s="34">
        <v>0</v>
      </c>
      <c r="FF136" s="34">
        <v>0</v>
      </c>
      <c r="FG136" s="34">
        <v>0</v>
      </c>
      <c r="FH136" s="34">
        <v>0</v>
      </c>
      <c r="FI136" s="34">
        <v>0</v>
      </c>
      <c r="FJ136" s="34">
        <v>0</v>
      </c>
      <c r="FK136" s="34">
        <v>0</v>
      </c>
      <c r="FL136" s="34">
        <v>0</v>
      </c>
      <c r="FM136" s="34">
        <v>0</v>
      </c>
      <c r="FN136" s="34">
        <v>0</v>
      </c>
      <c r="FO136" s="34">
        <v>0</v>
      </c>
      <c r="FP136" s="34">
        <v>0</v>
      </c>
      <c r="FQ136" s="34">
        <v>0</v>
      </c>
      <c r="FR136" s="34">
        <v>0</v>
      </c>
      <c r="FS136" s="34">
        <v>0</v>
      </c>
      <c r="FT136" s="34">
        <v>0</v>
      </c>
      <c r="FU136" s="34">
        <v>0</v>
      </c>
      <c r="FV136" s="34">
        <v>0</v>
      </c>
      <c r="FW136" s="34">
        <v>0</v>
      </c>
      <c r="FX136" s="34">
        <v>0</v>
      </c>
      <c r="FY136" s="34">
        <v>0</v>
      </c>
      <c r="FZ136" s="34">
        <v>0</v>
      </c>
      <c r="GA136" s="34">
        <v>0</v>
      </c>
      <c r="GB136" s="34">
        <v>0</v>
      </c>
      <c r="GC136" s="34">
        <v>0</v>
      </c>
      <c r="GD136" s="34">
        <v>0</v>
      </c>
      <c r="GE136" s="34">
        <v>0</v>
      </c>
      <c r="GF136" s="34">
        <v>0</v>
      </c>
      <c r="GG136" s="34">
        <v>0</v>
      </c>
      <c r="GH136" s="34">
        <v>0</v>
      </c>
      <c r="GI136" s="34"/>
      <c r="GJ136" s="34"/>
      <c r="GK136" s="34"/>
      <c r="GL136" s="34"/>
      <c r="GM136" s="34"/>
      <c r="GN136" s="34"/>
      <c r="GO136" s="34"/>
      <c r="GP136" s="34"/>
      <c r="GQ136" s="34"/>
      <c r="GR136" s="34"/>
      <c r="GS136" s="34"/>
      <c r="GT136" s="34"/>
      <c r="GU136" s="34"/>
      <c r="GV136" s="34"/>
      <c r="GW136" s="34"/>
      <c r="GX136" s="34"/>
      <c r="GY136" s="34"/>
      <c r="GZ136" s="34"/>
      <c r="HA136" s="34"/>
      <c r="HB136" s="34"/>
      <c r="HC136" s="34"/>
      <c r="HD136" s="34"/>
      <c r="HE136" s="34"/>
      <c r="HF136" s="34"/>
      <c r="HG136" s="34"/>
      <c r="HH136" s="34"/>
      <c r="HI136" s="34"/>
      <c r="HJ136" s="34"/>
      <c r="HK136" s="34"/>
      <c r="HL136" s="34"/>
      <c r="HM136" s="34"/>
      <c r="HN136" s="34"/>
      <c r="HO136" s="34"/>
      <c r="HP136" s="34"/>
      <c r="HQ136" s="34"/>
      <c r="HR136" s="34"/>
      <c r="HS136" s="34"/>
      <c r="HT136" s="34"/>
      <c r="HU136" s="34"/>
      <c r="HV136" s="34"/>
      <c r="HW136" s="34"/>
      <c r="HX136" s="34"/>
      <c r="HY136" s="34"/>
      <c r="HZ136" s="34"/>
      <c r="IA136" s="34"/>
      <c r="IB136" s="34"/>
      <c r="IC136" s="34"/>
      <c r="ID136" s="34"/>
      <c r="IE136" s="34"/>
      <c r="IF136" s="34"/>
      <c r="IG136" s="34"/>
      <c r="IH136" s="34"/>
      <c r="II136" s="34"/>
      <c r="IJ136" s="34"/>
      <c r="IK136" s="34"/>
      <c r="IL136" s="34"/>
      <c r="IM136" s="34"/>
      <c r="IN136" s="34"/>
      <c r="IO136" s="34"/>
      <c r="IP136" s="34"/>
      <c r="IQ136" s="34"/>
      <c r="IR136" s="34"/>
      <c r="IS136" s="34"/>
      <c r="IT136" s="34"/>
      <c r="IU136" s="34"/>
      <c r="IV136" s="34"/>
      <c r="IW136" s="34"/>
      <c r="IX136" s="34"/>
      <c r="IY136" s="34"/>
      <c r="IZ136" s="34"/>
      <c r="JA136" s="34"/>
      <c r="JB136" s="34"/>
      <c r="JC136" s="34"/>
      <c r="JD136" s="34"/>
      <c r="JE136" s="34"/>
      <c r="JF136" s="34"/>
      <c r="JG136" s="34"/>
      <c r="JH136" s="34"/>
      <c r="JI136" s="34"/>
      <c r="JJ136" s="34"/>
      <c r="JK136" s="34"/>
      <c r="JL136" s="34"/>
      <c r="JM136" s="34"/>
      <c r="JN136" s="34"/>
      <c r="JO136" s="34"/>
      <c r="JP136" s="34"/>
      <c r="JQ136" s="34"/>
      <c r="JR136" s="34"/>
      <c r="JS136" s="34"/>
      <c r="JT136" s="34"/>
      <c r="JU136" s="34"/>
      <c r="JV136" s="34"/>
      <c r="JW136" s="34"/>
      <c r="JX136" s="34"/>
      <c r="JY136" s="34"/>
      <c r="JZ136" s="34"/>
      <c r="KA136" s="34"/>
      <c r="KB136" s="34"/>
      <c r="KC136" s="34"/>
      <c r="KD136" s="34"/>
      <c r="KE136" s="34"/>
      <c r="KF136" s="34"/>
      <c r="KG136" s="34"/>
      <c r="KH136" s="34"/>
      <c r="KI136" s="34"/>
      <c r="KJ136" s="34"/>
      <c r="KK136" s="34"/>
      <c r="KL136" s="34"/>
      <c r="KM136" s="34"/>
      <c r="KN136" s="34"/>
      <c r="KO136" s="34"/>
      <c r="KP136" s="34"/>
      <c r="KQ136" s="34"/>
      <c r="KR136" s="34"/>
      <c r="KS136" s="34"/>
      <c r="KT136" s="34"/>
      <c r="KU136" s="34"/>
      <c r="KV136" s="34"/>
      <c r="KW136" s="34"/>
      <c r="KX136" s="34"/>
      <c r="KY136" s="34"/>
      <c r="KZ136" s="34"/>
      <c r="LA136" s="34"/>
      <c r="LB136" s="34"/>
      <c r="LC136" s="34"/>
      <c r="LD136" s="34"/>
      <c r="LE136" s="34"/>
      <c r="LF136" s="34"/>
      <c r="LG136" s="34"/>
      <c r="LH136" s="34"/>
      <c r="LI136" s="34"/>
      <c r="LJ136" s="34"/>
      <c r="LK136" s="34"/>
      <c r="LL136" s="34"/>
      <c r="LM136" s="34"/>
      <c r="LN136" s="34"/>
      <c r="LO136" s="34"/>
      <c r="LP136" s="34"/>
      <c r="LQ136" s="34"/>
      <c r="LR136" s="34"/>
      <c r="LS136" s="34"/>
      <c r="LT136" s="34"/>
      <c r="LU136" s="34"/>
      <c r="LV136" s="34"/>
      <c r="LW136" s="34"/>
      <c r="LX136" s="34"/>
      <c r="LY136" s="34"/>
      <c r="LZ136" s="34"/>
      <c r="MA136" s="34"/>
      <c r="MB136" s="34"/>
      <c r="MC136" s="34"/>
      <c r="MD136" s="34"/>
      <c r="ME136" s="34"/>
      <c r="MF136" s="34"/>
      <c r="MG136" s="32" t="s">
        <v>520</v>
      </c>
      <c r="MH136" s="32" t="s">
        <v>521</v>
      </c>
      <c r="MI136" s="32" t="s">
        <v>259</v>
      </c>
    </row>
    <row r="137" spans="1:348">
      <c r="A137" s="146" t="str">
        <f>Table1[[#This Row],[Name]]&amp;Table1[[#This Row],[1. Variable: Geographical area subject to climate change physical risk - acute and chronic events]]</f>
        <v>Investeringsmaatschappij Argenta - Société d'investissements Argenta - Investierungsgesellschaft ArgSweden</v>
      </c>
      <c r="B137" s="53" t="s">
        <v>238</v>
      </c>
      <c r="C137" s="58" t="s">
        <v>239</v>
      </c>
      <c r="D137" s="28" t="s">
        <v>165</v>
      </c>
      <c r="E137" s="74">
        <v>44926</v>
      </c>
      <c r="F137" s="33" t="s">
        <v>193</v>
      </c>
      <c r="G137" s="33" t="s">
        <v>191</v>
      </c>
      <c r="H137" s="178" t="s">
        <v>2296</v>
      </c>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4">
        <v>0</v>
      </c>
      <c r="Y137" s="34">
        <v>0</v>
      </c>
      <c r="Z137" s="34">
        <v>0</v>
      </c>
      <c r="AA137" s="34">
        <v>0</v>
      </c>
      <c r="AB137" s="34">
        <v>0</v>
      </c>
      <c r="AC137" s="34">
        <v>0</v>
      </c>
      <c r="AD137" s="34">
        <v>0</v>
      </c>
      <c r="AE137" s="34">
        <v>0</v>
      </c>
      <c r="AF137" s="34">
        <v>0</v>
      </c>
      <c r="AG137" s="34">
        <v>0</v>
      </c>
      <c r="AH137" s="34">
        <v>0</v>
      </c>
      <c r="AI137" s="34">
        <v>0</v>
      </c>
      <c r="AJ137" s="34">
        <v>0</v>
      </c>
      <c r="AK137" s="34">
        <v>0</v>
      </c>
      <c r="AL137" s="34">
        <v>0</v>
      </c>
      <c r="AM137" s="34">
        <v>0</v>
      </c>
      <c r="AN137" s="34">
        <v>0</v>
      </c>
      <c r="AO137" s="34">
        <v>0</v>
      </c>
      <c r="AP137" s="34">
        <v>0</v>
      </c>
      <c r="AQ137" s="34">
        <v>0</v>
      </c>
      <c r="AR137" s="34">
        <v>0</v>
      </c>
      <c r="AS137" s="34">
        <v>0</v>
      </c>
      <c r="AT137" s="34">
        <v>0</v>
      </c>
      <c r="AU137" s="34">
        <v>0</v>
      </c>
      <c r="AV137" s="34">
        <v>0</v>
      </c>
      <c r="AW137" s="34">
        <v>0</v>
      </c>
      <c r="AX137" s="180">
        <v>0</v>
      </c>
      <c r="AY137" s="34">
        <v>0</v>
      </c>
      <c r="AZ137" s="34">
        <v>0</v>
      </c>
      <c r="BA137" s="34">
        <v>0</v>
      </c>
      <c r="BB137" s="34">
        <v>0</v>
      </c>
      <c r="BC137" s="34">
        <v>0</v>
      </c>
      <c r="BD137" s="34">
        <v>0</v>
      </c>
      <c r="BE137" s="34">
        <v>0</v>
      </c>
      <c r="BF137" s="34">
        <v>0</v>
      </c>
      <c r="BG137" s="34">
        <v>0</v>
      </c>
      <c r="BH137" s="34">
        <v>0</v>
      </c>
      <c r="BI137" s="34">
        <v>0</v>
      </c>
      <c r="BJ137" s="34">
        <v>0</v>
      </c>
      <c r="BK137" s="34">
        <v>0</v>
      </c>
      <c r="BL137" s="34">
        <v>0</v>
      </c>
      <c r="BM137" s="34">
        <v>0</v>
      </c>
      <c r="BN137" s="34">
        <v>0</v>
      </c>
      <c r="BO137" s="34">
        <v>0</v>
      </c>
      <c r="BP137" s="34">
        <v>0</v>
      </c>
      <c r="BQ137" s="34">
        <v>0</v>
      </c>
      <c r="BR137" s="34">
        <v>0</v>
      </c>
      <c r="BS137" s="34">
        <v>0</v>
      </c>
      <c r="BT137" s="34">
        <v>0</v>
      </c>
      <c r="BU137" s="34">
        <v>0</v>
      </c>
      <c r="BV137" s="34">
        <v>0</v>
      </c>
      <c r="BW137" s="34">
        <v>0</v>
      </c>
      <c r="BX137" s="34">
        <v>0</v>
      </c>
      <c r="BY137" s="34">
        <v>0</v>
      </c>
      <c r="BZ137" s="34">
        <v>0</v>
      </c>
      <c r="CA137" s="34">
        <v>0</v>
      </c>
      <c r="CB137" s="34">
        <v>0</v>
      </c>
      <c r="CC137" s="34">
        <v>0</v>
      </c>
      <c r="CD137" s="34">
        <v>0</v>
      </c>
      <c r="CE137" s="34">
        <v>0</v>
      </c>
      <c r="CF137" s="34">
        <v>0</v>
      </c>
      <c r="CG137" s="34">
        <v>0</v>
      </c>
      <c r="CH137" s="34">
        <v>0</v>
      </c>
      <c r="CI137" s="34">
        <v>0</v>
      </c>
      <c r="CJ137" s="34">
        <v>0</v>
      </c>
      <c r="CK137" s="34">
        <v>0</v>
      </c>
      <c r="CL137" s="34">
        <v>0</v>
      </c>
      <c r="CM137" s="34">
        <v>0</v>
      </c>
      <c r="CN137" s="34">
        <v>0</v>
      </c>
      <c r="CO137" s="34">
        <v>0</v>
      </c>
      <c r="CP137" s="34">
        <v>0</v>
      </c>
      <c r="CQ137" s="34">
        <v>0</v>
      </c>
      <c r="CR137" s="34">
        <v>0</v>
      </c>
      <c r="CS137" s="34">
        <v>0</v>
      </c>
      <c r="CT137" s="34">
        <v>0</v>
      </c>
      <c r="CU137" s="34">
        <v>0</v>
      </c>
      <c r="CV137" s="34">
        <v>0</v>
      </c>
      <c r="CW137" s="34">
        <v>0</v>
      </c>
      <c r="CX137" s="34">
        <v>0</v>
      </c>
      <c r="CY137" s="34">
        <v>0</v>
      </c>
      <c r="CZ137" s="34">
        <v>0</v>
      </c>
      <c r="DA137" s="34">
        <v>0</v>
      </c>
      <c r="DB137" s="34">
        <v>0</v>
      </c>
      <c r="DC137" s="34">
        <v>0</v>
      </c>
      <c r="DD137" s="34">
        <v>0</v>
      </c>
      <c r="DE137" s="34">
        <v>0</v>
      </c>
      <c r="DF137" s="34">
        <v>0</v>
      </c>
      <c r="DG137" s="34">
        <v>0</v>
      </c>
      <c r="DH137" s="34">
        <v>0</v>
      </c>
      <c r="DI137" s="34">
        <v>0</v>
      </c>
      <c r="DJ137" s="34">
        <v>0</v>
      </c>
      <c r="DK137" s="34">
        <v>0</v>
      </c>
      <c r="DL137" s="34">
        <v>0</v>
      </c>
      <c r="DM137" s="34">
        <v>0</v>
      </c>
      <c r="DN137" s="34">
        <v>0</v>
      </c>
      <c r="DO137" s="34">
        <v>0</v>
      </c>
      <c r="DP137" s="34">
        <v>0</v>
      </c>
      <c r="DQ137" s="34">
        <v>47.969900000000003</v>
      </c>
      <c r="DR137" s="34">
        <v>0.15579999999999999</v>
      </c>
      <c r="DS137" s="34">
        <v>0.1757</v>
      </c>
      <c r="DT137" s="34">
        <v>0</v>
      </c>
      <c r="DU137" s="34">
        <v>0</v>
      </c>
      <c r="DV137" s="34">
        <v>4.7804000000000002</v>
      </c>
      <c r="DW137" s="34">
        <v>0.18870000000000001</v>
      </c>
      <c r="DX137" s="34">
        <v>0.1757</v>
      </c>
      <c r="DY137" s="34">
        <v>3.2899999999999999E-2</v>
      </c>
      <c r="DZ137" s="34">
        <v>0</v>
      </c>
      <c r="EA137" s="34">
        <v>0</v>
      </c>
      <c r="EB137" s="34">
        <v>-9.8599999999999993E-2</v>
      </c>
      <c r="EC137" s="34">
        <v>0</v>
      </c>
      <c r="ED137" s="34">
        <v>0</v>
      </c>
      <c r="EE137" s="34">
        <v>0</v>
      </c>
      <c r="EF137" s="34">
        <v>0</v>
      </c>
      <c r="EG137" s="34">
        <v>0</v>
      </c>
      <c r="EH137" s="34">
        <v>0</v>
      </c>
      <c r="EI137" s="34">
        <v>0</v>
      </c>
      <c r="EJ137" s="34">
        <v>0</v>
      </c>
      <c r="EK137" s="34">
        <v>0</v>
      </c>
      <c r="EL137" s="34">
        <v>0</v>
      </c>
      <c r="EM137" s="34">
        <v>0</v>
      </c>
      <c r="EN137" s="34">
        <v>0</v>
      </c>
      <c r="EO137" s="34">
        <v>0</v>
      </c>
      <c r="EP137" s="34">
        <v>0</v>
      </c>
      <c r="EQ137" s="34">
        <v>0</v>
      </c>
      <c r="ER137" s="34">
        <v>0</v>
      </c>
      <c r="ES137" s="34">
        <v>0</v>
      </c>
      <c r="ET137" s="34">
        <v>0</v>
      </c>
      <c r="EU137" s="34">
        <v>0</v>
      </c>
      <c r="EV137" s="34">
        <v>0</v>
      </c>
      <c r="EW137" s="34">
        <v>0</v>
      </c>
      <c r="EX137" s="34">
        <v>0</v>
      </c>
      <c r="EY137" s="34">
        <v>0</v>
      </c>
      <c r="EZ137" s="34">
        <v>0</v>
      </c>
      <c r="FA137" s="34">
        <v>0</v>
      </c>
      <c r="FB137" s="34">
        <v>0</v>
      </c>
      <c r="FC137" s="34">
        <v>0</v>
      </c>
      <c r="FD137" s="34">
        <v>0</v>
      </c>
      <c r="FE137" s="34">
        <v>0</v>
      </c>
      <c r="FF137" s="34">
        <v>0</v>
      </c>
      <c r="FG137" s="34">
        <v>0</v>
      </c>
      <c r="FH137" s="34">
        <v>0</v>
      </c>
      <c r="FI137" s="34">
        <v>0</v>
      </c>
      <c r="FJ137" s="34">
        <v>0</v>
      </c>
      <c r="FK137" s="34">
        <v>0</v>
      </c>
      <c r="FL137" s="34">
        <v>0</v>
      </c>
      <c r="FM137" s="34">
        <v>0</v>
      </c>
      <c r="FN137" s="34">
        <v>0</v>
      </c>
      <c r="FO137" s="34">
        <v>0</v>
      </c>
      <c r="FP137" s="34">
        <v>0</v>
      </c>
      <c r="FQ137" s="34">
        <v>0</v>
      </c>
      <c r="FR137" s="34">
        <v>0</v>
      </c>
      <c r="FS137" s="34">
        <v>0</v>
      </c>
      <c r="FT137" s="34">
        <v>0</v>
      </c>
      <c r="FU137" s="34">
        <v>0</v>
      </c>
      <c r="FV137" s="34">
        <v>0</v>
      </c>
      <c r="FW137" s="34">
        <v>0</v>
      </c>
      <c r="FX137" s="34">
        <v>0</v>
      </c>
      <c r="FY137" s="34">
        <v>0</v>
      </c>
      <c r="FZ137" s="34">
        <v>0</v>
      </c>
      <c r="GA137" s="34">
        <v>0</v>
      </c>
      <c r="GB137" s="34">
        <v>0</v>
      </c>
      <c r="GC137" s="34">
        <v>0</v>
      </c>
      <c r="GD137" s="34">
        <v>0</v>
      </c>
      <c r="GE137" s="34">
        <v>0</v>
      </c>
      <c r="GF137" s="34">
        <v>0</v>
      </c>
      <c r="GG137" s="34">
        <v>0</v>
      </c>
      <c r="GH137" s="34">
        <v>0</v>
      </c>
      <c r="GI137" s="34"/>
      <c r="GJ137" s="34"/>
      <c r="GK137" s="34"/>
      <c r="GL137" s="34"/>
      <c r="GM137" s="34"/>
      <c r="GN137" s="34"/>
      <c r="GO137" s="34"/>
      <c r="GP137" s="34"/>
      <c r="GQ137" s="34"/>
      <c r="GR137" s="34"/>
      <c r="GS137" s="34"/>
      <c r="GT137" s="34"/>
      <c r="GU137" s="34"/>
      <c r="GV137" s="34"/>
      <c r="GW137" s="34"/>
      <c r="GX137" s="34"/>
      <c r="GY137" s="34"/>
      <c r="GZ137" s="34"/>
      <c r="HA137" s="34"/>
      <c r="HB137" s="34"/>
      <c r="HC137" s="34"/>
      <c r="HD137" s="34"/>
      <c r="HE137" s="34"/>
      <c r="HF137" s="34"/>
      <c r="HG137" s="34"/>
      <c r="HH137" s="34"/>
      <c r="HI137" s="34"/>
      <c r="HJ137" s="34"/>
      <c r="HK137" s="34"/>
      <c r="HL137" s="34"/>
      <c r="HM137" s="34"/>
      <c r="HN137" s="34"/>
      <c r="HO137" s="34"/>
      <c r="HP137" s="34"/>
      <c r="HQ137" s="34"/>
      <c r="HR137" s="34"/>
      <c r="HS137" s="34"/>
      <c r="HT137" s="34"/>
      <c r="HU137" s="34"/>
      <c r="HV137" s="34"/>
      <c r="HW137" s="34"/>
      <c r="HX137" s="34"/>
      <c r="HY137" s="34"/>
      <c r="HZ137" s="34"/>
      <c r="IA137" s="34"/>
      <c r="IB137" s="34"/>
      <c r="IC137" s="34"/>
      <c r="ID137" s="34"/>
      <c r="IE137" s="34"/>
      <c r="IF137" s="34"/>
      <c r="IG137" s="34"/>
      <c r="IH137" s="34"/>
      <c r="II137" s="34"/>
      <c r="IJ137" s="34"/>
      <c r="IK137" s="34"/>
      <c r="IL137" s="34"/>
      <c r="IM137" s="34"/>
      <c r="IN137" s="34"/>
      <c r="IO137" s="34"/>
      <c r="IP137" s="34"/>
      <c r="IQ137" s="34"/>
      <c r="IR137" s="34"/>
      <c r="IS137" s="34"/>
      <c r="IT137" s="34"/>
      <c r="IU137" s="34"/>
      <c r="IV137" s="34"/>
      <c r="IW137" s="34"/>
      <c r="IX137" s="34"/>
      <c r="IY137" s="34"/>
      <c r="IZ137" s="34"/>
      <c r="JA137" s="34"/>
      <c r="JB137" s="34"/>
      <c r="JC137" s="34"/>
      <c r="JD137" s="34"/>
      <c r="JE137" s="34"/>
      <c r="JF137" s="34"/>
      <c r="JG137" s="34"/>
      <c r="JH137" s="34"/>
      <c r="JI137" s="34"/>
      <c r="JJ137" s="34"/>
      <c r="JK137" s="34"/>
      <c r="JL137" s="34"/>
      <c r="JM137" s="34"/>
      <c r="JN137" s="34"/>
      <c r="JO137" s="34"/>
      <c r="JP137" s="34"/>
      <c r="JQ137" s="34"/>
      <c r="JR137" s="34"/>
      <c r="JS137" s="34"/>
      <c r="JT137" s="34"/>
      <c r="JU137" s="34"/>
      <c r="JV137" s="34"/>
      <c r="JW137" s="34"/>
      <c r="JX137" s="34"/>
      <c r="JY137" s="34"/>
      <c r="JZ137" s="34"/>
      <c r="KA137" s="34"/>
      <c r="KB137" s="34"/>
      <c r="KC137" s="34"/>
      <c r="KD137" s="34"/>
      <c r="KE137" s="34"/>
      <c r="KF137" s="34"/>
      <c r="KG137" s="34"/>
      <c r="KH137" s="34"/>
      <c r="KI137" s="34"/>
      <c r="KJ137" s="34"/>
      <c r="KK137" s="34"/>
      <c r="KL137" s="34"/>
      <c r="KM137" s="34"/>
      <c r="KN137" s="34"/>
      <c r="KO137" s="34"/>
      <c r="KP137" s="34"/>
      <c r="KQ137" s="34"/>
      <c r="KR137" s="34"/>
      <c r="KS137" s="34"/>
      <c r="KT137" s="34"/>
      <c r="KU137" s="34"/>
      <c r="KV137" s="34"/>
      <c r="KW137" s="34"/>
      <c r="KX137" s="34"/>
      <c r="KY137" s="34"/>
      <c r="KZ137" s="34"/>
      <c r="LA137" s="34"/>
      <c r="LB137" s="34"/>
      <c r="LC137" s="34"/>
      <c r="LD137" s="34"/>
      <c r="LE137" s="34"/>
      <c r="LF137" s="34"/>
      <c r="LG137" s="34"/>
      <c r="LH137" s="34"/>
      <c r="LI137" s="34"/>
      <c r="LJ137" s="34"/>
      <c r="LK137" s="34"/>
      <c r="LL137" s="34"/>
      <c r="LM137" s="34"/>
      <c r="LN137" s="34"/>
      <c r="LO137" s="34"/>
      <c r="LP137" s="34"/>
      <c r="LQ137" s="34"/>
      <c r="LR137" s="34"/>
      <c r="LS137" s="34"/>
      <c r="LT137" s="34"/>
      <c r="LU137" s="34"/>
      <c r="LV137" s="34"/>
      <c r="LW137" s="34"/>
      <c r="LX137" s="34"/>
      <c r="LY137" s="34"/>
      <c r="LZ137" s="34"/>
      <c r="MA137" s="34"/>
      <c r="MB137" s="34"/>
      <c r="MC137" s="34"/>
      <c r="MD137" s="34"/>
      <c r="ME137" s="34"/>
      <c r="MF137" s="34"/>
      <c r="MG137" s="32" t="s">
        <v>520</v>
      </c>
      <c r="MH137" s="32" t="s">
        <v>521</v>
      </c>
      <c r="MI137" s="32" t="s">
        <v>259</v>
      </c>
    </row>
    <row r="138" spans="1:348">
      <c r="A138" s="146" t="str">
        <f>Table1[[#This Row],[Name]]&amp;Table1[[#This Row],[1. Variable: Geographical area subject to climate change physical risk - acute and chronic events]]</f>
        <v>Investeringsmaatschappij Argenta - Société d'investissements Argenta - Investierungsgesellschaft ArgFrance</v>
      </c>
      <c r="B138" s="53" t="s">
        <v>238</v>
      </c>
      <c r="C138" s="58" t="s">
        <v>239</v>
      </c>
      <c r="D138" s="28" t="s">
        <v>165</v>
      </c>
      <c r="E138" s="74">
        <v>44926</v>
      </c>
      <c r="F138" s="33" t="s">
        <v>193</v>
      </c>
      <c r="G138" s="33" t="s">
        <v>191</v>
      </c>
      <c r="H138" s="178" t="s">
        <v>2290</v>
      </c>
      <c r="I138" s="31">
        <v>0</v>
      </c>
      <c r="J138" s="31">
        <v>0</v>
      </c>
      <c r="K138" s="31">
        <v>0</v>
      </c>
      <c r="L138" s="31">
        <v>0</v>
      </c>
      <c r="M138" s="31">
        <v>0</v>
      </c>
      <c r="N138" s="31">
        <v>0</v>
      </c>
      <c r="O138" s="31">
        <v>0</v>
      </c>
      <c r="P138" s="31">
        <v>0</v>
      </c>
      <c r="Q138" s="31">
        <v>0</v>
      </c>
      <c r="R138" s="31">
        <v>0</v>
      </c>
      <c r="S138" s="31">
        <v>0</v>
      </c>
      <c r="T138" s="31">
        <v>0</v>
      </c>
      <c r="U138" s="31">
        <v>0</v>
      </c>
      <c r="V138" s="31">
        <v>0</v>
      </c>
      <c r="W138" s="31">
        <v>0</v>
      </c>
      <c r="X138" s="34">
        <v>0</v>
      </c>
      <c r="Y138" s="34">
        <v>0</v>
      </c>
      <c r="Z138" s="34">
        <v>0</v>
      </c>
      <c r="AA138" s="34">
        <v>0</v>
      </c>
      <c r="AB138" s="34">
        <v>0</v>
      </c>
      <c r="AC138" s="34">
        <v>0</v>
      </c>
      <c r="AD138" s="34">
        <v>0</v>
      </c>
      <c r="AE138" s="34">
        <v>0</v>
      </c>
      <c r="AF138" s="34">
        <v>0</v>
      </c>
      <c r="AG138" s="34">
        <v>0</v>
      </c>
      <c r="AH138" s="34">
        <v>0</v>
      </c>
      <c r="AI138" s="34">
        <v>0</v>
      </c>
      <c r="AJ138" s="34">
        <v>0</v>
      </c>
      <c r="AK138" s="34">
        <v>219.4211</v>
      </c>
      <c r="AL138" s="34">
        <v>19.7256</v>
      </c>
      <c r="AM138" s="34">
        <v>2.2801999999999998</v>
      </c>
      <c r="AN138" s="34">
        <v>0</v>
      </c>
      <c r="AO138" s="34">
        <v>0</v>
      </c>
      <c r="AP138" s="34">
        <v>3.3214000000000001</v>
      </c>
      <c r="AQ138" s="34">
        <v>19.121700000000001</v>
      </c>
      <c r="AR138" s="34">
        <v>14.4048</v>
      </c>
      <c r="AS138" s="34">
        <v>11.520799999999999</v>
      </c>
      <c r="AT138" s="34">
        <v>0</v>
      </c>
      <c r="AU138" s="34">
        <v>0</v>
      </c>
      <c r="AV138" s="34">
        <v>-0.14910000000000001</v>
      </c>
      <c r="AW138" s="34">
        <v>0</v>
      </c>
      <c r="AX138" s="180">
        <v>0</v>
      </c>
      <c r="AY138" s="34">
        <v>40.3658</v>
      </c>
      <c r="AZ138" s="34">
        <v>5.0861000000000001</v>
      </c>
      <c r="BA138" s="34">
        <v>0</v>
      </c>
      <c r="BB138" s="34">
        <v>0</v>
      </c>
      <c r="BC138" s="34">
        <v>0</v>
      </c>
      <c r="BD138" s="34">
        <v>1.3914</v>
      </c>
      <c r="BE138" s="34">
        <v>5.0861000000000001</v>
      </c>
      <c r="BF138" s="34">
        <v>2.5026999999999999</v>
      </c>
      <c r="BG138" s="34">
        <v>2.5026999999999999</v>
      </c>
      <c r="BH138" s="34">
        <v>0</v>
      </c>
      <c r="BI138" s="34">
        <v>0</v>
      </c>
      <c r="BJ138" s="34">
        <v>-3.0499999999999999E-2</v>
      </c>
      <c r="BK138" s="34">
        <v>0</v>
      </c>
      <c r="BL138" s="34">
        <v>0</v>
      </c>
      <c r="BM138" s="34">
        <v>77.575800000000001</v>
      </c>
      <c r="BN138" s="34">
        <v>2.1926999999999999</v>
      </c>
      <c r="BO138" s="34">
        <v>2.3212999999999999</v>
      </c>
      <c r="BP138" s="34">
        <v>0</v>
      </c>
      <c r="BQ138" s="34">
        <v>0</v>
      </c>
      <c r="BR138" s="34">
        <v>4.6487999999999996</v>
      </c>
      <c r="BS138" s="34">
        <v>3.9466999999999999</v>
      </c>
      <c r="BT138" s="34">
        <v>4.5140000000000002</v>
      </c>
      <c r="BU138" s="34">
        <v>3.9466999999999999</v>
      </c>
      <c r="BV138" s="34">
        <v>0</v>
      </c>
      <c r="BW138" s="34">
        <v>0</v>
      </c>
      <c r="BX138" s="34">
        <v>-0.13450000000000001</v>
      </c>
      <c r="BY138" s="34">
        <v>0</v>
      </c>
      <c r="BZ138" s="34">
        <v>0</v>
      </c>
      <c r="CA138" s="34">
        <v>34.835900000000002</v>
      </c>
      <c r="CB138" s="34">
        <v>1.0657000000000001</v>
      </c>
      <c r="CC138" s="34">
        <v>1.4275</v>
      </c>
      <c r="CD138" s="34">
        <v>0</v>
      </c>
      <c r="CE138" s="34">
        <v>0</v>
      </c>
      <c r="CF138" s="34">
        <v>4.3489000000000004</v>
      </c>
      <c r="CG138" s="34">
        <v>0.87570000000000003</v>
      </c>
      <c r="CH138" s="34">
        <v>2.4931999999999999</v>
      </c>
      <c r="CI138" s="34">
        <v>0.87570000000000003</v>
      </c>
      <c r="CJ138" s="34">
        <v>0</v>
      </c>
      <c r="CK138" s="34">
        <v>0</v>
      </c>
      <c r="CL138" s="34">
        <v>-4.4699999999999997E-2</v>
      </c>
      <c r="CM138" s="34">
        <v>0</v>
      </c>
      <c r="CN138" s="34">
        <v>0</v>
      </c>
      <c r="CO138" s="34">
        <v>10.0138</v>
      </c>
      <c r="CP138" s="34">
        <v>0.47060000000000002</v>
      </c>
      <c r="CQ138" s="34">
        <v>0</v>
      </c>
      <c r="CR138" s="34">
        <v>0</v>
      </c>
      <c r="CS138" s="34">
        <v>0</v>
      </c>
      <c r="CT138" s="34">
        <v>3.1589999999999998</v>
      </c>
      <c r="CU138" s="34">
        <v>0.46060000000000001</v>
      </c>
      <c r="CV138" s="34">
        <v>0.47060000000000002</v>
      </c>
      <c r="CW138" s="34">
        <v>0.46060000000000001</v>
      </c>
      <c r="CX138" s="34">
        <v>0</v>
      </c>
      <c r="CY138" s="34">
        <v>0</v>
      </c>
      <c r="CZ138" s="34">
        <v>-1.0800000000000001E-2</v>
      </c>
      <c r="DA138" s="34">
        <v>0</v>
      </c>
      <c r="DB138" s="34">
        <v>0</v>
      </c>
      <c r="DC138" s="34">
        <v>0</v>
      </c>
      <c r="DD138" s="34">
        <v>0</v>
      </c>
      <c r="DE138" s="34">
        <v>0</v>
      </c>
      <c r="DF138" s="34">
        <v>0</v>
      </c>
      <c r="DG138" s="34">
        <v>0</v>
      </c>
      <c r="DH138" s="34">
        <v>0</v>
      </c>
      <c r="DI138" s="34">
        <v>0</v>
      </c>
      <c r="DJ138" s="34">
        <v>0</v>
      </c>
      <c r="DK138" s="34">
        <v>0</v>
      </c>
      <c r="DL138" s="34">
        <v>0</v>
      </c>
      <c r="DM138" s="34">
        <v>0</v>
      </c>
      <c r="DN138" s="34">
        <v>0</v>
      </c>
      <c r="DO138" s="34">
        <v>0</v>
      </c>
      <c r="DP138" s="34">
        <v>0</v>
      </c>
      <c r="DQ138" s="34">
        <v>32.636600000000001</v>
      </c>
      <c r="DR138" s="34">
        <v>0.39760000000000001</v>
      </c>
      <c r="DS138" s="34">
        <v>1.1726000000000001</v>
      </c>
      <c r="DT138" s="34">
        <v>0</v>
      </c>
      <c r="DU138" s="34">
        <v>0</v>
      </c>
      <c r="DV138" s="34">
        <v>6.4615999999999998</v>
      </c>
      <c r="DW138" s="34">
        <v>0.68140000000000001</v>
      </c>
      <c r="DX138" s="34">
        <v>1.5702</v>
      </c>
      <c r="DY138" s="34">
        <v>0.68140000000000001</v>
      </c>
      <c r="DZ138" s="34">
        <v>0</v>
      </c>
      <c r="EA138" s="34">
        <v>0</v>
      </c>
      <c r="EB138" s="34">
        <v>-5.2699999999999997E-2</v>
      </c>
      <c r="EC138" s="34">
        <v>0</v>
      </c>
      <c r="ED138" s="34">
        <v>0</v>
      </c>
      <c r="EE138" s="34">
        <v>0</v>
      </c>
      <c r="EF138" s="34">
        <v>0</v>
      </c>
      <c r="EG138" s="34">
        <v>0</v>
      </c>
      <c r="EH138" s="34">
        <v>0</v>
      </c>
      <c r="EI138" s="34">
        <v>0</v>
      </c>
      <c r="EJ138" s="34">
        <v>0</v>
      </c>
      <c r="EK138" s="34">
        <v>0</v>
      </c>
      <c r="EL138" s="34">
        <v>0</v>
      </c>
      <c r="EM138" s="34">
        <v>0</v>
      </c>
      <c r="EN138" s="34">
        <v>0</v>
      </c>
      <c r="EO138" s="34">
        <v>0</v>
      </c>
      <c r="EP138" s="34">
        <v>0</v>
      </c>
      <c r="EQ138" s="34">
        <v>0</v>
      </c>
      <c r="ER138" s="34">
        <v>0</v>
      </c>
      <c r="ES138" s="34">
        <v>0</v>
      </c>
      <c r="ET138" s="34">
        <v>0</v>
      </c>
      <c r="EU138" s="34">
        <v>0</v>
      </c>
      <c r="EV138" s="34">
        <v>0</v>
      </c>
      <c r="EW138" s="34">
        <v>0</v>
      </c>
      <c r="EX138" s="34">
        <v>0</v>
      </c>
      <c r="EY138" s="34">
        <v>0</v>
      </c>
      <c r="EZ138" s="34">
        <v>0</v>
      </c>
      <c r="FA138" s="34">
        <v>0</v>
      </c>
      <c r="FB138" s="34">
        <v>0</v>
      </c>
      <c r="FC138" s="34">
        <v>0</v>
      </c>
      <c r="FD138" s="34">
        <v>0</v>
      </c>
      <c r="FE138" s="34">
        <v>0</v>
      </c>
      <c r="FF138" s="34">
        <v>0</v>
      </c>
      <c r="FG138" s="34">
        <v>0</v>
      </c>
      <c r="FH138" s="34">
        <v>0</v>
      </c>
      <c r="FI138" s="34">
        <v>0</v>
      </c>
      <c r="FJ138" s="34">
        <v>0</v>
      </c>
      <c r="FK138" s="34">
        <v>0</v>
      </c>
      <c r="FL138" s="34">
        <v>0</v>
      </c>
      <c r="FM138" s="34">
        <v>0</v>
      </c>
      <c r="FN138" s="34">
        <v>0</v>
      </c>
      <c r="FO138" s="34">
        <v>0</v>
      </c>
      <c r="FP138" s="34">
        <v>0</v>
      </c>
      <c r="FQ138" s="34">
        <v>0</v>
      </c>
      <c r="FR138" s="34">
        <v>0</v>
      </c>
      <c r="FS138" s="34">
        <v>0</v>
      </c>
      <c r="FT138" s="34">
        <v>0</v>
      </c>
      <c r="FU138" s="34">
        <v>68.724900000000005</v>
      </c>
      <c r="FV138" s="34">
        <v>4.6466000000000003</v>
      </c>
      <c r="FW138" s="34">
        <v>0</v>
      </c>
      <c r="FX138" s="34">
        <v>0</v>
      </c>
      <c r="FY138" s="34">
        <v>0</v>
      </c>
      <c r="FZ138" s="34">
        <v>3.0775000000000001</v>
      </c>
      <c r="GA138" s="34">
        <v>4.2838000000000003</v>
      </c>
      <c r="GB138" s="34">
        <v>3.5253999999999999</v>
      </c>
      <c r="GC138" s="34">
        <v>3.1625999999999999</v>
      </c>
      <c r="GD138" s="34">
        <v>0</v>
      </c>
      <c r="GE138" s="34">
        <v>0</v>
      </c>
      <c r="GF138" s="34">
        <v>-0.1002</v>
      </c>
      <c r="GG138" s="34">
        <v>0</v>
      </c>
      <c r="GH138" s="34">
        <v>0</v>
      </c>
      <c r="GI138" s="34"/>
      <c r="GJ138" s="34"/>
      <c r="GK138" s="34"/>
      <c r="GL138" s="34"/>
      <c r="GM138" s="34"/>
      <c r="GN138" s="34"/>
      <c r="GO138" s="34"/>
      <c r="GP138" s="34"/>
      <c r="GQ138" s="34"/>
      <c r="GR138" s="34"/>
      <c r="GS138" s="34"/>
      <c r="GT138" s="34"/>
      <c r="GU138" s="34"/>
      <c r="GV138" s="34"/>
      <c r="GW138" s="34"/>
      <c r="GX138" s="34"/>
      <c r="GY138" s="34"/>
      <c r="GZ138" s="34"/>
      <c r="HA138" s="34"/>
      <c r="HB138" s="34"/>
      <c r="HC138" s="34"/>
      <c r="HD138" s="34"/>
      <c r="HE138" s="34"/>
      <c r="HF138" s="34"/>
      <c r="HG138" s="34"/>
      <c r="HH138" s="34"/>
      <c r="HI138" s="34"/>
      <c r="HJ138" s="34"/>
      <c r="HK138" s="34"/>
      <c r="HL138" s="34"/>
      <c r="HM138" s="34"/>
      <c r="HN138" s="34"/>
      <c r="HO138" s="34"/>
      <c r="HP138" s="34"/>
      <c r="HQ138" s="34"/>
      <c r="HR138" s="34"/>
      <c r="HS138" s="34"/>
      <c r="HT138" s="34"/>
      <c r="HU138" s="34"/>
      <c r="HV138" s="34"/>
      <c r="HW138" s="34"/>
      <c r="HX138" s="34"/>
      <c r="HY138" s="34"/>
      <c r="HZ138" s="34"/>
      <c r="IA138" s="34"/>
      <c r="IB138" s="34"/>
      <c r="IC138" s="34"/>
      <c r="ID138" s="34"/>
      <c r="IE138" s="34"/>
      <c r="IF138" s="34"/>
      <c r="IG138" s="34"/>
      <c r="IH138" s="34"/>
      <c r="II138" s="34"/>
      <c r="IJ138" s="34"/>
      <c r="IK138" s="34"/>
      <c r="IL138" s="34"/>
      <c r="IM138" s="34"/>
      <c r="IN138" s="34"/>
      <c r="IO138" s="34"/>
      <c r="IP138" s="34"/>
      <c r="IQ138" s="34"/>
      <c r="IR138" s="34"/>
      <c r="IS138" s="34"/>
      <c r="IT138" s="34"/>
      <c r="IU138" s="34"/>
      <c r="IV138" s="34"/>
      <c r="IW138" s="34"/>
      <c r="IX138" s="34"/>
      <c r="IY138" s="34"/>
      <c r="IZ138" s="34"/>
      <c r="JA138" s="34"/>
      <c r="JB138" s="34"/>
      <c r="JC138" s="34"/>
      <c r="JD138" s="34"/>
      <c r="JE138" s="34"/>
      <c r="JF138" s="34"/>
      <c r="JG138" s="34"/>
      <c r="JH138" s="34"/>
      <c r="JI138" s="34"/>
      <c r="JJ138" s="34"/>
      <c r="JK138" s="34"/>
      <c r="JL138" s="34"/>
      <c r="JM138" s="34"/>
      <c r="JN138" s="34"/>
      <c r="JO138" s="34"/>
      <c r="JP138" s="34"/>
      <c r="JQ138" s="34"/>
      <c r="JR138" s="34"/>
      <c r="JS138" s="34"/>
      <c r="JT138" s="34"/>
      <c r="JU138" s="34"/>
      <c r="JV138" s="34"/>
      <c r="JW138" s="34"/>
      <c r="JX138" s="34"/>
      <c r="JY138" s="34"/>
      <c r="JZ138" s="34"/>
      <c r="KA138" s="34"/>
      <c r="KB138" s="34"/>
      <c r="KC138" s="34"/>
      <c r="KD138" s="34"/>
      <c r="KE138" s="34"/>
      <c r="KF138" s="34"/>
      <c r="KG138" s="34"/>
      <c r="KH138" s="34"/>
      <c r="KI138" s="34"/>
      <c r="KJ138" s="34"/>
      <c r="KK138" s="34"/>
      <c r="KL138" s="34"/>
      <c r="KM138" s="34"/>
      <c r="KN138" s="34"/>
      <c r="KO138" s="34"/>
      <c r="KP138" s="34"/>
      <c r="KQ138" s="34"/>
      <c r="KR138" s="34"/>
      <c r="KS138" s="34"/>
      <c r="KT138" s="34"/>
      <c r="KU138" s="34"/>
      <c r="KV138" s="34"/>
      <c r="KW138" s="34"/>
      <c r="KX138" s="34"/>
      <c r="KY138" s="34"/>
      <c r="KZ138" s="34"/>
      <c r="LA138" s="34"/>
      <c r="LB138" s="34"/>
      <c r="LC138" s="34"/>
      <c r="LD138" s="34"/>
      <c r="LE138" s="34"/>
      <c r="LF138" s="34"/>
      <c r="LG138" s="34"/>
      <c r="LH138" s="34"/>
      <c r="LI138" s="34"/>
      <c r="LJ138" s="34"/>
      <c r="LK138" s="34"/>
      <c r="LL138" s="34"/>
      <c r="LM138" s="34"/>
      <c r="LN138" s="34"/>
      <c r="LO138" s="34"/>
      <c r="LP138" s="34"/>
      <c r="LQ138" s="34"/>
      <c r="LR138" s="34"/>
      <c r="LS138" s="34"/>
      <c r="LT138" s="34"/>
      <c r="LU138" s="34"/>
      <c r="LV138" s="34"/>
      <c r="LW138" s="34"/>
      <c r="LX138" s="34"/>
      <c r="LY138" s="34"/>
      <c r="LZ138" s="34"/>
      <c r="MA138" s="34"/>
      <c r="MB138" s="34"/>
      <c r="MC138" s="34"/>
      <c r="MD138" s="34"/>
      <c r="ME138" s="34"/>
      <c r="MF138" s="34"/>
      <c r="MG138" s="32" t="s">
        <v>520</v>
      </c>
      <c r="MH138" s="32" t="s">
        <v>521</v>
      </c>
      <c r="MI138" s="32" t="s">
        <v>259</v>
      </c>
    </row>
    <row r="139" spans="1:348">
      <c r="A139" s="146" t="str">
        <f>Table1[[#This Row],[Name]]&amp;Table1[[#This Row],[1. Variable: Geographical area subject to climate change physical risk - acute and chronic events]]</f>
        <v>Investeringsmaatschappij Argenta - Société d'investissements Argenta - Investierungsgesellschaft ArgSpain</v>
      </c>
      <c r="B139" s="53" t="s">
        <v>238</v>
      </c>
      <c r="C139" s="58" t="s">
        <v>239</v>
      </c>
      <c r="D139" s="28" t="s">
        <v>165</v>
      </c>
      <c r="E139" s="74">
        <v>44926</v>
      </c>
      <c r="F139" s="33" t="s">
        <v>193</v>
      </c>
      <c r="G139" s="33" t="s">
        <v>191</v>
      </c>
      <c r="H139" s="178" t="s">
        <v>2253</v>
      </c>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4">
        <v>0</v>
      </c>
      <c r="Y139" s="34">
        <v>0</v>
      </c>
      <c r="Z139" s="34">
        <v>0</v>
      </c>
      <c r="AA139" s="34">
        <v>0</v>
      </c>
      <c r="AB139" s="34">
        <v>0</v>
      </c>
      <c r="AC139" s="34">
        <v>0</v>
      </c>
      <c r="AD139" s="34">
        <v>0</v>
      </c>
      <c r="AE139" s="34">
        <v>0</v>
      </c>
      <c r="AF139" s="34">
        <v>0</v>
      </c>
      <c r="AG139" s="34">
        <v>0</v>
      </c>
      <c r="AH139" s="34">
        <v>0</v>
      </c>
      <c r="AI139" s="34">
        <v>0</v>
      </c>
      <c r="AJ139" s="34">
        <v>0</v>
      </c>
      <c r="AK139" s="34">
        <v>0</v>
      </c>
      <c r="AL139" s="34">
        <v>0</v>
      </c>
      <c r="AM139" s="34">
        <v>0</v>
      </c>
      <c r="AN139" s="34">
        <v>0</v>
      </c>
      <c r="AO139" s="34">
        <v>0</v>
      </c>
      <c r="AP139" s="34">
        <v>0</v>
      </c>
      <c r="AQ139" s="34">
        <v>0</v>
      </c>
      <c r="AR139" s="34">
        <v>0</v>
      </c>
      <c r="AS139" s="34">
        <v>0</v>
      </c>
      <c r="AT139" s="34">
        <v>0</v>
      </c>
      <c r="AU139" s="34">
        <v>0</v>
      </c>
      <c r="AV139" s="34">
        <v>0</v>
      </c>
      <c r="AW139" s="34">
        <v>0</v>
      </c>
      <c r="AX139" s="180">
        <v>0</v>
      </c>
      <c r="AY139" s="34">
        <v>86.244500000000002</v>
      </c>
      <c r="AZ139" s="34">
        <v>8.4603999999999999</v>
      </c>
      <c r="BA139" s="34">
        <v>2.7303000000000002</v>
      </c>
      <c r="BB139" s="34">
        <v>0</v>
      </c>
      <c r="BC139" s="34">
        <v>0</v>
      </c>
      <c r="BD139" s="34">
        <v>3.4167999999999998</v>
      </c>
      <c r="BE139" s="34">
        <v>11.1906</v>
      </c>
      <c r="BF139" s="34">
        <v>2.4740000000000002</v>
      </c>
      <c r="BG139" s="34">
        <v>2.4740000000000002</v>
      </c>
      <c r="BH139" s="34">
        <v>0</v>
      </c>
      <c r="BI139" s="34">
        <v>0</v>
      </c>
      <c r="BJ139" s="34">
        <v>-0.14119999999999999</v>
      </c>
      <c r="BK139" s="34">
        <v>0</v>
      </c>
      <c r="BL139" s="34">
        <v>0</v>
      </c>
      <c r="BM139" s="34">
        <v>0</v>
      </c>
      <c r="BN139" s="34">
        <v>0</v>
      </c>
      <c r="BO139" s="34">
        <v>0</v>
      </c>
      <c r="BP139" s="34">
        <v>0</v>
      </c>
      <c r="BQ139" s="34">
        <v>0</v>
      </c>
      <c r="BR139" s="34">
        <v>0</v>
      </c>
      <c r="BS139" s="34">
        <v>0</v>
      </c>
      <c r="BT139" s="34">
        <v>0</v>
      </c>
      <c r="BU139" s="34">
        <v>0</v>
      </c>
      <c r="BV139" s="34">
        <v>0</v>
      </c>
      <c r="BW139" s="34">
        <v>0</v>
      </c>
      <c r="BX139" s="34">
        <v>0</v>
      </c>
      <c r="BY139" s="34">
        <v>0</v>
      </c>
      <c r="BZ139" s="34">
        <v>0</v>
      </c>
      <c r="CA139" s="34">
        <v>0</v>
      </c>
      <c r="CB139" s="34">
        <v>0</v>
      </c>
      <c r="CC139" s="34">
        <v>0</v>
      </c>
      <c r="CD139" s="34">
        <v>0</v>
      </c>
      <c r="CE139" s="34">
        <v>0</v>
      </c>
      <c r="CF139" s="34">
        <v>0</v>
      </c>
      <c r="CG139" s="34">
        <v>0</v>
      </c>
      <c r="CH139" s="34">
        <v>0</v>
      </c>
      <c r="CI139" s="34">
        <v>0</v>
      </c>
      <c r="CJ139" s="34">
        <v>0</v>
      </c>
      <c r="CK139" s="34">
        <v>0</v>
      </c>
      <c r="CL139" s="34">
        <v>0</v>
      </c>
      <c r="CM139" s="34">
        <v>0</v>
      </c>
      <c r="CN139" s="34">
        <v>0</v>
      </c>
      <c r="CO139" s="34">
        <v>0</v>
      </c>
      <c r="CP139" s="34">
        <v>0</v>
      </c>
      <c r="CQ139" s="34">
        <v>0</v>
      </c>
      <c r="CR139" s="34">
        <v>0</v>
      </c>
      <c r="CS139" s="34">
        <v>0</v>
      </c>
      <c r="CT139" s="34">
        <v>0</v>
      </c>
      <c r="CU139" s="34">
        <v>0</v>
      </c>
      <c r="CV139" s="34">
        <v>0</v>
      </c>
      <c r="CW139" s="34">
        <v>0</v>
      </c>
      <c r="CX139" s="34">
        <v>0</v>
      </c>
      <c r="CY139" s="34">
        <v>0</v>
      </c>
      <c r="CZ139" s="34">
        <v>0</v>
      </c>
      <c r="DA139" s="34">
        <v>0</v>
      </c>
      <c r="DB139" s="34">
        <v>0</v>
      </c>
      <c r="DC139" s="34">
        <v>14.01</v>
      </c>
      <c r="DD139" s="34">
        <v>1.6129</v>
      </c>
      <c r="DE139" s="34">
        <v>0.1244</v>
      </c>
      <c r="DF139" s="34">
        <v>0</v>
      </c>
      <c r="DG139" s="34">
        <v>0</v>
      </c>
      <c r="DH139" s="34">
        <v>2.7328999999999999</v>
      </c>
      <c r="DI139" s="34">
        <v>1.7372000000000001</v>
      </c>
      <c r="DJ139" s="34">
        <v>0.30819999999999997</v>
      </c>
      <c r="DK139" s="34">
        <v>0.30819999999999997</v>
      </c>
      <c r="DL139" s="34">
        <v>0</v>
      </c>
      <c r="DM139" s="34">
        <v>0</v>
      </c>
      <c r="DN139" s="34">
        <v>-3.4799999999999998E-2</v>
      </c>
      <c r="DO139" s="34">
        <v>0</v>
      </c>
      <c r="DP139" s="34">
        <v>0</v>
      </c>
      <c r="DQ139" s="34">
        <v>12.499499999999999</v>
      </c>
      <c r="DR139" s="34">
        <v>1.4874000000000001</v>
      </c>
      <c r="DS139" s="34">
        <v>0</v>
      </c>
      <c r="DT139" s="34">
        <v>0</v>
      </c>
      <c r="DU139" s="34">
        <v>0</v>
      </c>
      <c r="DV139" s="34">
        <v>2.9123000000000001</v>
      </c>
      <c r="DW139" s="34">
        <v>1.4874000000000001</v>
      </c>
      <c r="DX139" s="34">
        <v>0</v>
      </c>
      <c r="DY139" s="34">
        <v>0</v>
      </c>
      <c r="DZ139" s="34">
        <v>0</v>
      </c>
      <c r="EA139" s="34">
        <v>0</v>
      </c>
      <c r="EB139" s="34">
        <v>-2.24E-2</v>
      </c>
      <c r="EC139" s="34">
        <v>0</v>
      </c>
      <c r="ED139" s="34">
        <v>0</v>
      </c>
      <c r="EE139" s="34">
        <v>0</v>
      </c>
      <c r="EF139" s="34">
        <v>0</v>
      </c>
      <c r="EG139" s="34">
        <v>0</v>
      </c>
      <c r="EH139" s="34">
        <v>0</v>
      </c>
      <c r="EI139" s="34">
        <v>0</v>
      </c>
      <c r="EJ139" s="34">
        <v>0</v>
      </c>
      <c r="EK139" s="34">
        <v>0</v>
      </c>
      <c r="EL139" s="34">
        <v>0</v>
      </c>
      <c r="EM139" s="34">
        <v>0</v>
      </c>
      <c r="EN139" s="34">
        <v>0</v>
      </c>
      <c r="EO139" s="34">
        <v>0</v>
      </c>
      <c r="EP139" s="34">
        <v>0</v>
      </c>
      <c r="EQ139" s="34">
        <v>0</v>
      </c>
      <c r="ER139" s="34">
        <v>0</v>
      </c>
      <c r="ES139" s="34">
        <v>0</v>
      </c>
      <c r="ET139" s="34">
        <v>0</v>
      </c>
      <c r="EU139" s="34">
        <v>0</v>
      </c>
      <c r="EV139" s="34">
        <v>0</v>
      </c>
      <c r="EW139" s="34">
        <v>0</v>
      </c>
      <c r="EX139" s="34">
        <v>0</v>
      </c>
      <c r="EY139" s="34">
        <v>0</v>
      </c>
      <c r="EZ139" s="34">
        <v>0</v>
      </c>
      <c r="FA139" s="34">
        <v>0</v>
      </c>
      <c r="FB139" s="34">
        <v>0</v>
      </c>
      <c r="FC139" s="34">
        <v>0</v>
      </c>
      <c r="FD139" s="34">
        <v>0</v>
      </c>
      <c r="FE139" s="34">
        <v>0</v>
      </c>
      <c r="FF139" s="34">
        <v>0</v>
      </c>
      <c r="FG139" s="34">
        <v>0</v>
      </c>
      <c r="FH139" s="34">
        <v>0</v>
      </c>
      <c r="FI139" s="34">
        <v>0</v>
      </c>
      <c r="FJ139" s="34">
        <v>0</v>
      </c>
      <c r="FK139" s="34">
        <v>0</v>
      </c>
      <c r="FL139" s="34">
        <v>0</v>
      </c>
      <c r="FM139" s="34">
        <v>0</v>
      </c>
      <c r="FN139" s="34">
        <v>0</v>
      </c>
      <c r="FO139" s="34">
        <v>0</v>
      </c>
      <c r="FP139" s="34">
        <v>0</v>
      </c>
      <c r="FQ139" s="34">
        <v>0</v>
      </c>
      <c r="FR139" s="34">
        <v>0</v>
      </c>
      <c r="FS139" s="34">
        <v>0</v>
      </c>
      <c r="FT139" s="34">
        <v>0</v>
      </c>
      <c r="FU139" s="34">
        <v>67.884100000000004</v>
      </c>
      <c r="FV139" s="34">
        <v>3.4068999999999998</v>
      </c>
      <c r="FW139" s="34">
        <v>1.345</v>
      </c>
      <c r="FX139" s="34">
        <v>0</v>
      </c>
      <c r="FY139" s="34">
        <v>0</v>
      </c>
      <c r="FZ139" s="34">
        <v>1.8509</v>
      </c>
      <c r="GA139" s="34">
        <v>4.7519</v>
      </c>
      <c r="GB139" s="34">
        <v>2.0365000000000002</v>
      </c>
      <c r="GC139" s="34">
        <v>2.0365000000000002</v>
      </c>
      <c r="GD139" s="34">
        <v>0</v>
      </c>
      <c r="GE139" s="34">
        <v>0</v>
      </c>
      <c r="GF139" s="34">
        <v>-6.0100000000000001E-2</v>
      </c>
      <c r="GG139" s="34">
        <v>0</v>
      </c>
      <c r="GH139" s="34">
        <v>0</v>
      </c>
      <c r="GI139" s="34"/>
      <c r="GJ139" s="34"/>
      <c r="GK139" s="34"/>
      <c r="GL139" s="34"/>
      <c r="GM139" s="34"/>
      <c r="GN139" s="34"/>
      <c r="GO139" s="34"/>
      <c r="GP139" s="34"/>
      <c r="GQ139" s="34"/>
      <c r="GR139" s="34"/>
      <c r="GS139" s="34"/>
      <c r="GT139" s="34"/>
      <c r="GU139" s="34"/>
      <c r="GV139" s="34"/>
      <c r="GW139" s="34"/>
      <c r="GX139" s="34"/>
      <c r="GY139" s="34"/>
      <c r="GZ139" s="34"/>
      <c r="HA139" s="34"/>
      <c r="HB139" s="34"/>
      <c r="HC139" s="34"/>
      <c r="HD139" s="34"/>
      <c r="HE139" s="34"/>
      <c r="HF139" s="34"/>
      <c r="HG139" s="34"/>
      <c r="HH139" s="34"/>
      <c r="HI139" s="34"/>
      <c r="HJ139" s="34"/>
      <c r="HK139" s="34"/>
      <c r="HL139" s="34"/>
      <c r="HM139" s="34"/>
      <c r="HN139" s="34"/>
      <c r="HO139" s="34"/>
      <c r="HP139" s="34"/>
      <c r="HQ139" s="34"/>
      <c r="HR139" s="34"/>
      <c r="HS139" s="34"/>
      <c r="HT139" s="34"/>
      <c r="HU139" s="34"/>
      <c r="HV139" s="34"/>
      <c r="HW139" s="34"/>
      <c r="HX139" s="34"/>
      <c r="HY139" s="34"/>
      <c r="HZ139" s="34"/>
      <c r="IA139" s="34"/>
      <c r="IB139" s="34"/>
      <c r="IC139" s="34"/>
      <c r="ID139" s="34"/>
      <c r="IE139" s="34"/>
      <c r="IF139" s="34"/>
      <c r="IG139" s="34"/>
      <c r="IH139" s="34"/>
      <c r="II139" s="34"/>
      <c r="IJ139" s="34"/>
      <c r="IK139" s="34"/>
      <c r="IL139" s="34"/>
      <c r="IM139" s="34"/>
      <c r="IN139" s="34"/>
      <c r="IO139" s="34"/>
      <c r="IP139" s="34"/>
      <c r="IQ139" s="34"/>
      <c r="IR139" s="34"/>
      <c r="IS139" s="34"/>
      <c r="IT139" s="34"/>
      <c r="IU139" s="34"/>
      <c r="IV139" s="34"/>
      <c r="IW139" s="34"/>
      <c r="IX139" s="34"/>
      <c r="IY139" s="34"/>
      <c r="IZ139" s="34"/>
      <c r="JA139" s="34"/>
      <c r="JB139" s="34"/>
      <c r="JC139" s="34"/>
      <c r="JD139" s="34"/>
      <c r="JE139" s="34"/>
      <c r="JF139" s="34"/>
      <c r="JG139" s="34"/>
      <c r="JH139" s="34"/>
      <c r="JI139" s="34"/>
      <c r="JJ139" s="34"/>
      <c r="JK139" s="34"/>
      <c r="JL139" s="34"/>
      <c r="JM139" s="34"/>
      <c r="JN139" s="34"/>
      <c r="JO139" s="34"/>
      <c r="JP139" s="34"/>
      <c r="JQ139" s="34"/>
      <c r="JR139" s="34"/>
      <c r="JS139" s="34"/>
      <c r="JT139" s="34"/>
      <c r="JU139" s="34"/>
      <c r="JV139" s="34"/>
      <c r="JW139" s="34"/>
      <c r="JX139" s="34"/>
      <c r="JY139" s="34"/>
      <c r="JZ139" s="34"/>
      <c r="KA139" s="34"/>
      <c r="KB139" s="34"/>
      <c r="KC139" s="34"/>
      <c r="KD139" s="34"/>
      <c r="KE139" s="34"/>
      <c r="KF139" s="34"/>
      <c r="KG139" s="34"/>
      <c r="KH139" s="34"/>
      <c r="KI139" s="34"/>
      <c r="KJ139" s="34"/>
      <c r="KK139" s="34"/>
      <c r="KL139" s="34"/>
      <c r="KM139" s="34"/>
      <c r="KN139" s="34"/>
      <c r="KO139" s="34"/>
      <c r="KP139" s="34"/>
      <c r="KQ139" s="34"/>
      <c r="KR139" s="34"/>
      <c r="KS139" s="34"/>
      <c r="KT139" s="34"/>
      <c r="KU139" s="34"/>
      <c r="KV139" s="34"/>
      <c r="KW139" s="34"/>
      <c r="KX139" s="34"/>
      <c r="KY139" s="34"/>
      <c r="KZ139" s="34"/>
      <c r="LA139" s="34"/>
      <c r="LB139" s="34"/>
      <c r="LC139" s="34"/>
      <c r="LD139" s="34"/>
      <c r="LE139" s="34"/>
      <c r="LF139" s="34"/>
      <c r="LG139" s="34"/>
      <c r="LH139" s="34"/>
      <c r="LI139" s="34"/>
      <c r="LJ139" s="34"/>
      <c r="LK139" s="34"/>
      <c r="LL139" s="34"/>
      <c r="LM139" s="34"/>
      <c r="LN139" s="34"/>
      <c r="LO139" s="34"/>
      <c r="LP139" s="34"/>
      <c r="LQ139" s="34"/>
      <c r="LR139" s="34"/>
      <c r="LS139" s="34"/>
      <c r="LT139" s="34"/>
      <c r="LU139" s="34"/>
      <c r="LV139" s="34"/>
      <c r="LW139" s="34"/>
      <c r="LX139" s="34"/>
      <c r="LY139" s="34"/>
      <c r="LZ139" s="34"/>
      <c r="MA139" s="34"/>
      <c r="MB139" s="34"/>
      <c r="MC139" s="34"/>
      <c r="MD139" s="34"/>
      <c r="ME139" s="34"/>
      <c r="MF139" s="34"/>
      <c r="MG139" s="32" t="s">
        <v>520</v>
      </c>
      <c r="MH139" s="32" t="s">
        <v>521</v>
      </c>
      <c r="MI139" s="32" t="s">
        <v>259</v>
      </c>
    </row>
    <row r="140" spans="1:348">
      <c r="A140" s="146" t="str">
        <f>Table1[[#This Row],[Name]]&amp;Table1[[#This Row],[1. Variable: Geographical area subject to climate change physical risk - acute and chronic events]]</f>
        <v>Investeringsmaatschappij Argenta - Société d'investissements Argenta - Investierungsgesellschaft ArgGermany</v>
      </c>
      <c r="B140" s="53" t="s">
        <v>238</v>
      </c>
      <c r="C140" s="58" t="s">
        <v>239</v>
      </c>
      <c r="D140" s="28" t="s">
        <v>165</v>
      </c>
      <c r="E140" s="74">
        <v>44926</v>
      </c>
      <c r="F140" s="33" t="s">
        <v>193</v>
      </c>
      <c r="G140" s="33" t="s">
        <v>191</v>
      </c>
      <c r="H140" s="178" t="s">
        <v>2266</v>
      </c>
      <c r="I140" s="31">
        <v>0</v>
      </c>
      <c r="J140" s="31">
        <v>0</v>
      </c>
      <c r="K140" s="31">
        <v>0</v>
      </c>
      <c r="L140" s="31">
        <v>0</v>
      </c>
      <c r="M140" s="31">
        <v>0</v>
      </c>
      <c r="N140" s="31">
        <v>0</v>
      </c>
      <c r="O140" s="31">
        <v>0</v>
      </c>
      <c r="P140" s="31">
        <v>0</v>
      </c>
      <c r="Q140" s="31">
        <v>0</v>
      </c>
      <c r="R140" s="31">
        <v>0</v>
      </c>
      <c r="S140" s="31">
        <v>0</v>
      </c>
      <c r="T140" s="31">
        <v>0</v>
      </c>
      <c r="U140" s="31">
        <v>0</v>
      </c>
      <c r="V140" s="31">
        <v>0</v>
      </c>
      <c r="W140" s="31">
        <v>0</v>
      </c>
      <c r="X140" s="34">
        <v>0</v>
      </c>
      <c r="Y140" s="34">
        <v>0</v>
      </c>
      <c r="Z140" s="34">
        <v>0</v>
      </c>
      <c r="AA140" s="34">
        <v>0</v>
      </c>
      <c r="AB140" s="34">
        <v>0</v>
      </c>
      <c r="AC140" s="34">
        <v>0</v>
      </c>
      <c r="AD140" s="34">
        <v>0</v>
      </c>
      <c r="AE140" s="34">
        <v>0</v>
      </c>
      <c r="AF140" s="34">
        <v>0</v>
      </c>
      <c r="AG140" s="34">
        <v>0</v>
      </c>
      <c r="AH140" s="34">
        <v>0</v>
      </c>
      <c r="AI140" s="34">
        <v>0</v>
      </c>
      <c r="AJ140" s="34">
        <v>0</v>
      </c>
      <c r="AK140" s="34">
        <v>159.73240000000001</v>
      </c>
      <c r="AL140" s="34">
        <v>19.047999999999998</v>
      </c>
      <c r="AM140" s="34">
        <v>0</v>
      </c>
      <c r="AN140" s="34">
        <v>0</v>
      </c>
      <c r="AO140" s="34">
        <v>0</v>
      </c>
      <c r="AP140" s="34">
        <v>2.1756000000000002</v>
      </c>
      <c r="AQ140" s="34">
        <v>17.842099999999999</v>
      </c>
      <c r="AR140" s="34">
        <v>11.879</v>
      </c>
      <c r="AS140" s="34">
        <v>10.6731</v>
      </c>
      <c r="AT140" s="34">
        <v>0</v>
      </c>
      <c r="AU140" s="34">
        <v>0</v>
      </c>
      <c r="AV140" s="34">
        <v>-0.14580000000000001</v>
      </c>
      <c r="AW140" s="34">
        <v>0</v>
      </c>
      <c r="AX140" s="180">
        <v>0</v>
      </c>
      <c r="AY140" s="34">
        <v>28.993300000000001</v>
      </c>
      <c r="AZ140" s="34">
        <v>0</v>
      </c>
      <c r="BA140" s="34">
        <v>1.6816</v>
      </c>
      <c r="BB140" s="34">
        <v>0</v>
      </c>
      <c r="BC140" s="34">
        <v>0</v>
      </c>
      <c r="BD140" s="34">
        <v>8.6849000000000007</v>
      </c>
      <c r="BE140" s="34">
        <v>0.40589999999999998</v>
      </c>
      <c r="BF140" s="34">
        <v>1.6816</v>
      </c>
      <c r="BG140" s="34">
        <v>0.40589999999999998</v>
      </c>
      <c r="BH140" s="34">
        <v>0</v>
      </c>
      <c r="BI140" s="34">
        <v>0</v>
      </c>
      <c r="BJ140" s="34">
        <v>-2.6499999999999999E-2</v>
      </c>
      <c r="BK140" s="34">
        <v>0</v>
      </c>
      <c r="BL140" s="34">
        <v>0</v>
      </c>
      <c r="BM140" s="34">
        <v>0</v>
      </c>
      <c r="BN140" s="34">
        <v>0</v>
      </c>
      <c r="BO140" s="34">
        <v>0</v>
      </c>
      <c r="BP140" s="34">
        <v>0</v>
      </c>
      <c r="BQ140" s="34">
        <v>0</v>
      </c>
      <c r="BR140" s="34">
        <v>0</v>
      </c>
      <c r="BS140" s="34">
        <v>0</v>
      </c>
      <c r="BT140" s="34">
        <v>0</v>
      </c>
      <c r="BU140" s="34">
        <v>0</v>
      </c>
      <c r="BV140" s="34">
        <v>0</v>
      </c>
      <c r="BW140" s="34">
        <v>0</v>
      </c>
      <c r="BX140" s="34">
        <v>0</v>
      </c>
      <c r="BY140" s="34">
        <v>0</v>
      </c>
      <c r="BZ140" s="34">
        <v>0</v>
      </c>
      <c r="CA140" s="34">
        <v>0</v>
      </c>
      <c r="CB140" s="34">
        <v>0</v>
      </c>
      <c r="CC140" s="34">
        <v>0</v>
      </c>
      <c r="CD140" s="34">
        <v>0</v>
      </c>
      <c r="CE140" s="34">
        <v>0</v>
      </c>
      <c r="CF140" s="34">
        <v>0</v>
      </c>
      <c r="CG140" s="34">
        <v>0</v>
      </c>
      <c r="CH140" s="34">
        <v>0</v>
      </c>
      <c r="CI140" s="34">
        <v>0</v>
      </c>
      <c r="CJ140" s="34">
        <v>0</v>
      </c>
      <c r="CK140" s="34">
        <v>0</v>
      </c>
      <c r="CL140" s="34">
        <v>0</v>
      </c>
      <c r="CM140" s="34">
        <v>0</v>
      </c>
      <c r="CN140" s="34">
        <v>0</v>
      </c>
      <c r="CO140" s="34">
        <v>20.3156</v>
      </c>
      <c r="CP140" s="34">
        <v>0</v>
      </c>
      <c r="CQ140" s="34">
        <v>0</v>
      </c>
      <c r="CR140" s="34">
        <v>0</v>
      </c>
      <c r="CS140" s="34">
        <v>0</v>
      </c>
      <c r="CT140" s="34">
        <v>0</v>
      </c>
      <c r="CU140" s="34">
        <v>0</v>
      </c>
      <c r="CV140" s="34">
        <v>0</v>
      </c>
      <c r="CW140" s="34">
        <v>0</v>
      </c>
      <c r="CX140" s="34">
        <v>0</v>
      </c>
      <c r="CY140" s="34">
        <v>0</v>
      </c>
      <c r="CZ140" s="34">
        <v>0</v>
      </c>
      <c r="DA140" s="34">
        <v>0</v>
      </c>
      <c r="DB140" s="34">
        <v>0</v>
      </c>
      <c r="DC140" s="34">
        <v>156.54249999999999</v>
      </c>
      <c r="DD140" s="34">
        <v>8.4285999999999994</v>
      </c>
      <c r="DE140" s="34">
        <v>3.1555</v>
      </c>
      <c r="DF140" s="34">
        <v>0</v>
      </c>
      <c r="DG140" s="34">
        <v>0</v>
      </c>
      <c r="DH140" s="34">
        <v>3.3521000000000001</v>
      </c>
      <c r="DI140" s="34">
        <v>8.9229000000000003</v>
      </c>
      <c r="DJ140" s="34">
        <v>11.584099999999999</v>
      </c>
      <c r="DK140" s="34">
        <v>8.9229000000000003</v>
      </c>
      <c r="DL140" s="34">
        <v>0</v>
      </c>
      <c r="DM140" s="34">
        <v>0</v>
      </c>
      <c r="DN140" s="34">
        <v>-3.6299999999999999E-2</v>
      </c>
      <c r="DO140" s="34">
        <v>0</v>
      </c>
      <c r="DP140" s="34">
        <v>0</v>
      </c>
      <c r="DQ140" s="34">
        <v>0</v>
      </c>
      <c r="DR140" s="34">
        <v>0</v>
      </c>
      <c r="DS140" s="34">
        <v>0</v>
      </c>
      <c r="DT140" s="34">
        <v>0</v>
      </c>
      <c r="DU140" s="34">
        <v>0</v>
      </c>
      <c r="DV140" s="34">
        <v>0</v>
      </c>
      <c r="DW140" s="34">
        <v>0</v>
      </c>
      <c r="DX140" s="34">
        <v>0</v>
      </c>
      <c r="DY140" s="34">
        <v>0</v>
      </c>
      <c r="DZ140" s="34">
        <v>0</v>
      </c>
      <c r="EA140" s="34">
        <v>0</v>
      </c>
      <c r="EB140" s="34">
        <v>0</v>
      </c>
      <c r="EC140" s="34">
        <v>0</v>
      </c>
      <c r="ED140" s="34">
        <v>0</v>
      </c>
      <c r="EE140" s="34">
        <v>0</v>
      </c>
      <c r="EF140" s="34">
        <v>0</v>
      </c>
      <c r="EG140" s="34">
        <v>0</v>
      </c>
      <c r="EH140" s="34">
        <v>0</v>
      </c>
      <c r="EI140" s="34">
        <v>0</v>
      </c>
      <c r="EJ140" s="34">
        <v>0</v>
      </c>
      <c r="EK140" s="34">
        <v>0</v>
      </c>
      <c r="EL140" s="34">
        <v>0</v>
      </c>
      <c r="EM140" s="34">
        <v>0</v>
      </c>
      <c r="EN140" s="34">
        <v>0</v>
      </c>
      <c r="EO140" s="34">
        <v>0</v>
      </c>
      <c r="EP140" s="34">
        <v>0</v>
      </c>
      <c r="EQ140" s="34">
        <v>0</v>
      </c>
      <c r="ER140" s="34">
        <v>0</v>
      </c>
      <c r="ES140" s="34">
        <v>0</v>
      </c>
      <c r="ET140" s="34">
        <v>0</v>
      </c>
      <c r="EU140" s="34">
        <v>0</v>
      </c>
      <c r="EV140" s="34">
        <v>0</v>
      </c>
      <c r="EW140" s="34">
        <v>0</v>
      </c>
      <c r="EX140" s="34">
        <v>0</v>
      </c>
      <c r="EY140" s="34">
        <v>0</v>
      </c>
      <c r="EZ140" s="34">
        <v>0</v>
      </c>
      <c r="FA140" s="34">
        <v>0</v>
      </c>
      <c r="FB140" s="34">
        <v>0</v>
      </c>
      <c r="FC140" s="34">
        <v>0</v>
      </c>
      <c r="FD140" s="34">
        <v>0</v>
      </c>
      <c r="FE140" s="34">
        <v>0</v>
      </c>
      <c r="FF140" s="34">
        <v>0</v>
      </c>
      <c r="FG140" s="34">
        <v>0</v>
      </c>
      <c r="FH140" s="34">
        <v>0</v>
      </c>
      <c r="FI140" s="34">
        <v>0</v>
      </c>
      <c r="FJ140" s="34">
        <v>0</v>
      </c>
      <c r="FK140" s="34">
        <v>0</v>
      </c>
      <c r="FL140" s="34">
        <v>0</v>
      </c>
      <c r="FM140" s="34">
        <v>0</v>
      </c>
      <c r="FN140" s="34">
        <v>0</v>
      </c>
      <c r="FO140" s="34">
        <v>0</v>
      </c>
      <c r="FP140" s="34">
        <v>0</v>
      </c>
      <c r="FQ140" s="34">
        <v>0</v>
      </c>
      <c r="FR140" s="34">
        <v>0</v>
      </c>
      <c r="FS140" s="34">
        <v>0</v>
      </c>
      <c r="FT140" s="34">
        <v>0</v>
      </c>
      <c r="FU140" s="34">
        <v>0</v>
      </c>
      <c r="FV140" s="34">
        <v>0</v>
      </c>
      <c r="FW140" s="34">
        <v>0</v>
      </c>
      <c r="FX140" s="34">
        <v>0</v>
      </c>
      <c r="FY140" s="34">
        <v>0</v>
      </c>
      <c r="FZ140" s="34">
        <v>0</v>
      </c>
      <c r="GA140" s="34">
        <v>0</v>
      </c>
      <c r="GB140" s="34">
        <v>0</v>
      </c>
      <c r="GC140" s="34">
        <v>0</v>
      </c>
      <c r="GD140" s="34">
        <v>0</v>
      </c>
      <c r="GE140" s="34">
        <v>0</v>
      </c>
      <c r="GF140" s="34">
        <v>0</v>
      </c>
      <c r="GG140" s="34">
        <v>0</v>
      </c>
      <c r="GH140" s="34">
        <v>0</v>
      </c>
      <c r="GI140" s="34"/>
      <c r="GJ140" s="34"/>
      <c r="GK140" s="34"/>
      <c r="GL140" s="34"/>
      <c r="GM140" s="34"/>
      <c r="GN140" s="34"/>
      <c r="GO140" s="34"/>
      <c r="GP140" s="34"/>
      <c r="GQ140" s="34"/>
      <c r="GR140" s="34"/>
      <c r="GS140" s="34"/>
      <c r="GT140" s="34"/>
      <c r="GU140" s="34"/>
      <c r="GV140" s="34"/>
      <c r="GW140" s="34"/>
      <c r="GX140" s="34"/>
      <c r="GY140" s="34"/>
      <c r="GZ140" s="34"/>
      <c r="HA140" s="34"/>
      <c r="HB140" s="34"/>
      <c r="HC140" s="34"/>
      <c r="HD140" s="34"/>
      <c r="HE140" s="34"/>
      <c r="HF140" s="34"/>
      <c r="HG140" s="34"/>
      <c r="HH140" s="34"/>
      <c r="HI140" s="34"/>
      <c r="HJ140" s="34"/>
      <c r="HK140" s="34"/>
      <c r="HL140" s="34"/>
      <c r="HM140" s="34"/>
      <c r="HN140" s="34"/>
      <c r="HO140" s="34"/>
      <c r="HP140" s="34"/>
      <c r="HQ140" s="34"/>
      <c r="HR140" s="34"/>
      <c r="HS140" s="34"/>
      <c r="HT140" s="34"/>
      <c r="HU140" s="34"/>
      <c r="HV140" s="34"/>
      <c r="HW140" s="34"/>
      <c r="HX140" s="34"/>
      <c r="HY140" s="34"/>
      <c r="HZ140" s="34"/>
      <c r="IA140" s="34"/>
      <c r="IB140" s="34"/>
      <c r="IC140" s="34"/>
      <c r="ID140" s="34"/>
      <c r="IE140" s="34"/>
      <c r="IF140" s="34"/>
      <c r="IG140" s="34"/>
      <c r="IH140" s="34"/>
      <c r="II140" s="34"/>
      <c r="IJ140" s="34"/>
      <c r="IK140" s="34"/>
      <c r="IL140" s="34"/>
      <c r="IM140" s="34"/>
      <c r="IN140" s="34"/>
      <c r="IO140" s="34"/>
      <c r="IP140" s="34"/>
      <c r="IQ140" s="34"/>
      <c r="IR140" s="34"/>
      <c r="IS140" s="34"/>
      <c r="IT140" s="34"/>
      <c r="IU140" s="34"/>
      <c r="IV140" s="34"/>
      <c r="IW140" s="34"/>
      <c r="IX140" s="34"/>
      <c r="IY140" s="34"/>
      <c r="IZ140" s="34"/>
      <c r="JA140" s="34"/>
      <c r="JB140" s="34"/>
      <c r="JC140" s="34"/>
      <c r="JD140" s="34"/>
      <c r="JE140" s="34"/>
      <c r="JF140" s="34"/>
      <c r="JG140" s="34"/>
      <c r="JH140" s="34"/>
      <c r="JI140" s="34"/>
      <c r="JJ140" s="34"/>
      <c r="JK140" s="34"/>
      <c r="JL140" s="34"/>
      <c r="JM140" s="34"/>
      <c r="JN140" s="34"/>
      <c r="JO140" s="34"/>
      <c r="JP140" s="34"/>
      <c r="JQ140" s="34"/>
      <c r="JR140" s="34"/>
      <c r="JS140" s="34"/>
      <c r="JT140" s="34"/>
      <c r="JU140" s="34"/>
      <c r="JV140" s="34"/>
      <c r="JW140" s="34"/>
      <c r="JX140" s="34"/>
      <c r="JY140" s="34"/>
      <c r="JZ140" s="34"/>
      <c r="KA140" s="34"/>
      <c r="KB140" s="34"/>
      <c r="KC140" s="34"/>
      <c r="KD140" s="34"/>
      <c r="KE140" s="34"/>
      <c r="KF140" s="34"/>
      <c r="KG140" s="34"/>
      <c r="KH140" s="34"/>
      <c r="KI140" s="34"/>
      <c r="KJ140" s="34"/>
      <c r="KK140" s="34"/>
      <c r="KL140" s="34"/>
      <c r="KM140" s="34"/>
      <c r="KN140" s="34"/>
      <c r="KO140" s="34"/>
      <c r="KP140" s="34"/>
      <c r="KQ140" s="34"/>
      <c r="KR140" s="34"/>
      <c r="KS140" s="34"/>
      <c r="KT140" s="34"/>
      <c r="KU140" s="34"/>
      <c r="KV140" s="34"/>
      <c r="KW140" s="34"/>
      <c r="KX140" s="34"/>
      <c r="KY140" s="34"/>
      <c r="KZ140" s="34"/>
      <c r="LA140" s="34"/>
      <c r="LB140" s="34"/>
      <c r="LC140" s="34"/>
      <c r="LD140" s="34"/>
      <c r="LE140" s="34"/>
      <c r="LF140" s="34"/>
      <c r="LG140" s="34"/>
      <c r="LH140" s="34"/>
      <c r="LI140" s="34"/>
      <c r="LJ140" s="34"/>
      <c r="LK140" s="34"/>
      <c r="LL140" s="34"/>
      <c r="LM140" s="34"/>
      <c r="LN140" s="34"/>
      <c r="LO140" s="34"/>
      <c r="LP140" s="34"/>
      <c r="LQ140" s="34"/>
      <c r="LR140" s="34"/>
      <c r="LS140" s="34"/>
      <c r="LT140" s="34"/>
      <c r="LU140" s="34"/>
      <c r="LV140" s="34"/>
      <c r="LW140" s="34"/>
      <c r="LX140" s="34"/>
      <c r="LY140" s="34"/>
      <c r="LZ140" s="34"/>
      <c r="MA140" s="34"/>
      <c r="MB140" s="34"/>
      <c r="MC140" s="34"/>
      <c r="MD140" s="34"/>
      <c r="ME140" s="34"/>
      <c r="MF140" s="34"/>
      <c r="MG140" s="32" t="s">
        <v>520</v>
      </c>
      <c r="MH140" s="32" t="s">
        <v>521</v>
      </c>
      <c r="MI140" s="32" t="s">
        <v>259</v>
      </c>
    </row>
    <row r="141" spans="1:348">
      <c r="A141" s="146" t="str">
        <f>Table1[[#This Row],[Name]]&amp;Table1[[#This Row],[1. Variable: Geographical area subject to climate change physical risk - acute and chronic events]]</f>
        <v>Investeringsmaatschappij Argenta - Société d'investissements Argenta - Investierungsgesellschaft ArgAustria</v>
      </c>
      <c r="B141" s="53" t="s">
        <v>238</v>
      </c>
      <c r="C141" s="58" t="s">
        <v>239</v>
      </c>
      <c r="D141" s="28" t="s">
        <v>165</v>
      </c>
      <c r="E141" s="74">
        <v>44926</v>
      </c>
      <c r="F141" s="33" t="s">
        <v>193</v>
      </c>
      <c r="G141" s="33" t="s">
        <v>191</v>
      </c>
      <c r="H141" s="178" t="s">
        <v>2281</v>
      </c>
      <c r="I141" s="31">
        <v>0</v>
      </c>
      <c r="J141" s="31">
        <v>0</v>
      </c>
      <c r="K141" s="31">
        <v>0</v>
      </c>
      <c r="L141" s="31">
        <v>0</v>
      </c>
      <c r="M141" s="31">
        <v>0</v>
      </c>
      <c r="N141" s="31">
        <v>0</v>
      </c>
      <c r="O141" s="31">
        <v>0</v>
      </c>
      <c r="P141" s="31">
        <v>0</v>
      </c>
      <c r="Q141" s="31">
        <v>0</v>
      </c>
      <c r="R141" s="31">
        <v>0</v>
      </c>
      <c r="S141" s="31">
        <v>0</v>
      </c>
      <c r="T141" s="31">
        <v>0</v>
      </c>
      <c r="U141" s="31">
        <v>0</v>
      </c>
      <c r="V141" s="31">
        <v>0</v>
      </c>
      <c r="W141" s="31">
        <v>0</v>
      </c>
      <c r="X141" s="34">
        <v>0</v>
      </c>
      <c r="Y141" s="34">
        <v>0</v>
      </c>
      <c r="Z141" s="34">
        <v>0</v>
      </c>
      <c r="AA141" s="34">
        <v>0</v>
      </c>
      <c r="AB141" s="34">
        <v>0</v>
      </c>
      <c r="AC141" s="34">
        <v>0</v>
      </c>
      <c r="AD141" s="34">
        <v>0</v>
      </c>
      <c r="AE141" s="34">
        <v>0</v>
      </c>
      <c r="AF141" s="34">
        <v>0</v>
      </c>
      <c r="AG141" s="34">
        <v>0</v>
      </c>
      <c r="AH141" s="34">
        <v>0</v>
      </c>
      <c r="AI141" s="34">
        <v>0</v>
      </c>
      <c r="AJ141" s="34">
        <v>0</v>
      </c>
      <c r="AK141" s="34">
        <v>31.151800000000001</v>
      </c>
      <c r="AL141" s="34">
        <v>0</v>
      </c>
      <c r="AM141" s="34">
        <v>1.9967999999999999</v>
      </c>
      <c r="AN141" s="34">
        <v>0</v>
      </c>
      <c r="AO141" s="34">
        <v>0</v>
      </c>
      <c r="AP141" s="34">
        <v>5.2548000000000004</v>
      </c>
      <c r="AQ141" s="34">
        <v>1.9967999999999999</v>
      </c>
      <c r="AR141" s="34">
        <v>1.1342000000000001</v>
      </c>
      <c r="AS141" s="34">
        <v>1.1342000000000001</v>
      </c>
      <c r="AT141" s="34">
        <v>0</v>
      </c>
      <c r="AU141" s="34">
        <v>0</v>
      </c>
      <c r="AV141" s="34">
        <v>0</v>
      </c>
      <c r="AW141" s="34">
        <v>0</v>
      </c>
      <c r="AX141" s="180">
        <v>0</v>
      </c>
      <c r="AY141" s="34">
        <v>0</v>
      </c>
      <c r="AZ141" s="34">
        <v>0</v>
      </c>
      <c r="BA141" s="34">
        <v>0</v>
      </c>
      <c r="BB141" s="34">
        <v>0</v>
      </c>
      <c r="BC141" s="34">
        <v>0</v>
      </c>
      <c r="BD141" s="34">
        <v>0</v>
      </c>
      <c r="BE141" s="34">
        <v>0</v>
      </c>
      <c r="BF141" s="34">
        <v>0</v>
      </c>
      <c r="BG141" s="34">
        <v>0</v>
      </c>
      <c r="BH141" s="34">
        <v>0</v>
      </c>
      <c r="BI141" s="34">
        <v>0</v>
      </c>
      <c r="BJ141" s="34">
        <v>0</v>
      </c>
      <c r="BK141" s="34">
        <v>0</v>
      </c>
      <c r="BL141" s="34">
        <v>0</v>
      </c>
      <c r="BM141" s="34">
        <v>0</v>
      </c>
      <c r="BN141" s="34">
        <v>0</v>
      </c>
      <c r="BO141" s="34">
        <v>0</v>
      </c>
      <c r="BP141" s="34">
        <v>0</v>
      </c>
      <c r="BQ141" s="34">
        <v>0</v>
      </c>
      <c r="BR141" s="34">
        <v>0</v>
      </c>
      <c r="BS141" s="34">
        <v>0</v>
      </c>
      <c r="BT141" s="34">
        <v>0</v>
      </c>
      <c r="BU141" s="34">
        <v>0</v>
      </c>
      <c r="BV141" s="34">
        <v>0</v>
      </c>
      <c r="BW141" s="34">
        <v>0</v>
      </c>
      <c r="BX141" s="34">
        <v>0</v>
      </c>
      <c r="BY141" s="34">
        <v>0</v>
      </c>
      <c r="BZ141" s="34">
        <v>0</v>
      </c>
      <c r="CA141" s="34">
        <v>0</v>
      </c>
      <c r="CB141" s="34">
        <v>0</v>
      </c>
      <c r="CC141" s="34">
        <v>0</v>
      </c>
      <c r="CD141" s="34">
        <v>0</v>
      </c>
      <c r="CE141" s="34">
        <v>0</v>
      </c>
      <c r="CF141" s="34">
        <v>0</v>
      </c>
      <c r="CG141" s="34">
        <v>0</v>
      </c>
      <c r="CH141" s="34">
        <v>0</v>
      </c>
      <c r="CI141" s="34">
        <v>0</v>
      </c>
      <c r="CJ141" s="34">
        <v>0</v>
      </c>
      <c r="CK141" s="34">
        <v>0</v>
      </c>
      <c r="CL141" s="34">
        <v>0</v>
      </c>
      <c r="CM141" s="34">
        <v>0</v>
      </c>
      <c r="CN141" s="34">
        <v>0</v>
      </c>
      <c r="CO141" s="34">
        <v>0</v>
      </c>
      <c r="CP141" s="34">
        <v>0</v>
      </c>
      <c r="CQ141" s="34">
        <v>0</v>
      </c>
      <c r="CR141" s="34">
        <v>0</v>
      </c>
      <c r="CS141" s="34">
        <v>0</v>
      </c>
      <c r="CT141" s="34">
        <v>0</v>
      </c>
      <c r="CU141" s="34">
        <v>0</v>
      </c>
      <c r="CV141" s="34">
        <v>0</v>
      </c>
      <c r="CW141" s="34">
        <v>0</v>
      </c>
      <c r="CX141" s="34">
        <v>0</v>
      </c>
      <c r="CY141" s="34">
        <v>0</v>
      </c>
      <c r="CZ141" s="34">
        <v>0</v>
      </c>
      <c r="DA141" s="34">
        <v>0</v>
      </c>
      <c r="DB141" s="34">
        <v>0</v>
      </c>
      <c r="DC141" s="34">
        <v>24.511600000000001</v>
      </c>
      <c r="DD141" s="34">
        <v>0</v>
      </c>
      <c r="DE141" s="34">
        <v>0</v>
      </c>
      <c r="DF141" s="34">
        <v>0</v>
      </c>
      <c r="DG141" s="34">
        <v>0</v>
      </c>
      <c r="DH141" s="34">
        <v>0</v>
      </c>
      <c r="DI141" s="34">
        <v>0</v>
      </c>
      <c r="DJ141" s="34">
        <v>0</v>
      </c>
      <c r="DK141" s="34">
        <v>0</v>
      </c>
      <c r="DL141" s="34">
        <v>0</v>
      </c>
      <c r="DM141" s="34">
        <v>0</v>
      </c>
      <c r="DN141" s="34">
        <v>0</v>
      </c>
      <c r="DO141" s="34">
        <v>0</v>
      </c>
      <c r="DP141" s="34">
        <v>0</v>
      </c>
      <c r="DQ141" s="34">
        <v>0</v>
      </c>
      <c r="DR141" s="34">
        <v>0</v>
      </c>
      <c r="DS141" s="34">
        <v>0</v>
      </c>
      <c r="DT141" s="34">
        <v>0</v>
      </c>
      <c r="DU141" s="34">
        <v>0</v>
      </c>
      <c r="DV141" s="34">
        <v>0</v>
      </c>
      <c r="DW141" s="34">
        <v>0</v>
      </c>
      <c r="DX141" s="34">
        <v>0</v>
      </c>
      <c r="DY141" s="34">
        <v>0</v>
      </c>
      <c r="DZ141" s="34">
        <v>0</v>
      </c>
      <c r="EA141" s="34">
        <v>0</v>
      </c>
      <c r="EB141" s="34">
        <v>0</v>
      </c>
      <c r="EC141" s="34">
        <v>0</v>
      </c>
      <c r="ED141" s="34">
        <v>0</v>
      </c>
      <c r="EE141" s="34">
        <v>0</v>
      </c>
      <c r="EF141" s="34">
        <v>0</v>
      </c>
      <c r="EG141" s="34">
        <v>0</v>
      </c>
      <c r="EH141" s="34">
        <v>0</v>
      </c>
      <c r="EI141" s="34">
        <v>0</v>
      </c>
      <c r="EJ141" s="34">
        <v>0</v>
      </c>
      <c r="EK141" s="34">
        <v>0</v>
      </c>
      <c r="EL141" s="34">
        <v>0</v>
      </c>
      <c r="EM141" s="34">
        <v>0</v>
      </c>
      <c r="EN141" s="34">
        <v>0</v>
      </c>
      <c r="EO141" s="34">
        <v>0</v>
      </c>
      <c r="EP141" s="34">
        <v>0</v>
      </c>
      <c r="EQ141" s="34">
        <v>0</v>
      </c>
      <c r="ER141" s="34">
        <v>0</v>
      </c>
      <c r="ES141" s="34">
        <v>0</v>
      </c>
      <c r="ET141" s="34">
        <v>0</v>
      </c>
      <c r="EU141" s="34">
        <v>0</v>
      </c>
      <c r="EV141" s="34">
        <v>0</v>
      </c>
      <c r="EW141" s="34">
        <v>0</v>
      </c>
      <c r="EX141" s="34">
        <v>0</v>
      </c>
      <c r="EY141" s="34">
        <v>0</v>
      </c>
      <c r="EZ141" s="34">
        <v>0</v>
      </c>
      <c r="FA141" s="34">
        <v>0</v>
      </c>
      <c r="FB141" s="34">
        <v>0</v>
      </c>
      <c r="FC141" s="34">
        <v>0</v>
      </c>
      <c r="FD141" s="34">
        <v>0</v>
      </c>
      <c r="FE141" s="34">
        <v>0</v>
      </c>
      <c r="FF141" s="34">
        <v>0</v>
      </c>
      <c r="FG141" s="34">
        <v>0</v>
      </c>
      <c r="FH141" s="34">
        <v>0</v>
      </c>
      <c r="FI141" s="34">
        <v>0</v>
      </c>
      <c r="FJ141" s="34">
        <v>0</v>
      </c>
      <c r="FK141" s="34">
        <v>0</v>
      </c>
      <c r="FL141" s="34">
        <v>0</v>
      </c>
      <c r="FM141" s="34">
        <v>0</v>
      </c>
      <c r="FN141" s="34">
        <v>0</v>
      </c>
      <c r="FO141" s="34">
        <v>0</v>
      </c>
      <c r="FP141" s="34">
        <v>0</v>
      </c>
      <c r="FQ141" s="34">
        <v>0</v>
      </c>
      <c r="FR141" s="34">
        <v>0</v>
      </c>
      <c r="FS141" s="34">
        <v>0</v>
      </c>
      <c r="FT141" s="34">
        <v>0</v>
      </c>
      <c r="FU141" s="34">
        <v>0</v>
      </c>
      <c r="FV141" s="34">
        <v>0</v>
      </c>
      <c r="FW141" s="34">
        <v>0</v>
      </c>
      <c r="FX141" s="34">
        <v>0</v>
      </c>
      <c r="FY141" s="34">
        <v>0</v>
      </c>
      <c r="FZ141" s="34">
        <v>0</v>
      </c>
      <c r="GA141" s="34">
        <v>0</v>
      </c>
      <c r="GB141" s="34">
        <v>0</v>
      </c>
      <c r="GC141" s="34">
        <v>0</v>
      </c>
      <c r="GD141" s="34">
        <v>0</v>
      </c>
      <c r="GE141" s="34">
        <v>0</v>
      </c>
      <c r="GF141" s="34">
        <v>0</v>
      </c>
      <c r="GG141" s="34">
        <v>0</v>
      </c>
      <c r="GH141" s="34">
        <v>0</v>
      </c>
      <c r="GI141" s="34"/>
      <c r="GJ141" s="34"/>
      <c r="GK141" s="34"/>
      <c r="GL141" s="34"/>
      <c r="GM141" s="34"/>
      <c r="GN141" s="34"/>
      <c r="GO141" s="34"/>
      <c r="GP141" s="34"/>
      <c r="GQ141" s="34"/>
      <c r="GR141" s="34"/>
      <c r="GS141" s="34"/>
      <c r="GT141" s="34"/>
      <c r="GU141" s="34"/>
      <c r="GV141" s="34"/>
      <c r="GW141" s="34"/>
      <c r="GX141" s="34"/>
      <c r="GY141" s="34"/>
      <c r="GZ141" s="34"/>
      <c r="HA141" s="34"/>
      <c r="HB141" s="34"/>
      <c r="HC141" s="34"/>
      <c r="HD141" s="34"/>
      <c r="HE141" s="34"/>
      <c r="HF141" s="34"/>
      <c r="HG141" s="34"/>
      <c r="HH141" s="34"/>
      <c r="HI141" s="34"/>
      <c r="HJ141" s="34"/>
      <c r="HK141" s="34"/>
      <c r="HL141" s="34"/>
      <c r="HM141" s="34"/>
      <c r="HN141" s="34"/>
      <c r="HO141" s="34"/>
      <c r="HP141" s="34"/>
      <c r="HQ141" s="34"/>
      <c r="HR141" s="34"/>
      <c r="HS141" s="34"/>
      <c r="HT141" s="34"/>
      <c r="HU141" s="34"/>
      <c r="HV141" s="34"/>
      <c r="HW141" s="34"/>
      <c r="HX141" s="34"/>
      <c r="HY141" s="34"/>
      <c r="HZ141" s="34"/>
      <c r="IA141" s="34"/>
      <c r="IB141" s="34"/>
      <c r="IC141" s="34"/>
      <c r="ID141" s="34"/>
      <c r="IE141" s="34"/>
      <c r="IF141" s="34"/>
      <c r="IG141" s="34"/>
      <c r="IH141" s="34"/>
      <c r="II141" s="34"/>
      <c r="IJ141" s="34"/>
      <c r="IK141" s="34"/>
      <c r="IL141" s="34"/>
      <c r="IM141" s="34"/>
      <c r="IN141" s="34"/>
      <c r="IO141" s="34"/>
      <c r="IP141" s="34"/>
      <c r="IQ141" s="34"/>
      <c r="IR141" s="34"/>
      <c r="IS141" s="34"/>
      <c r="IT141" s="34"/>
      <c r="IU141" s="34"/>
      <c r="IV141" s="34"/>
      <c r="IW141" s="34"/>
      <c r="IX141" s="34"/>
      <c r="IY141" s="34"/>
      <c r="IZ141" s="34"/>
      <c r="JA141" s="34"/>
      <c r="JB141" s="34"/>
      <c r="JC141" s="34"/>
      <c r="JD141" s="34"/>
      <c r="JE141" s="34"/>
      <c r="JF141" s="34"/>
      <c r="JG141" s="34"/>
      <c r="JH141" s="34"/>
      <c r="JI141" s="34"/>
      <c r="JJ141" s="34"/>
      <c r="JK141" s="34"/>
      <c r="JL141" s="34"/>
      <c r="JM141" s="34"/>
      <c r="JN141" s="34"/>
      <c r="JO141" s="34"/>
      <c r="JP141" s="34"/>
      <c r="JQ141" s="34"/>
      <c r="JR141" s="34"/>
      <c r="JS141" s="34"/>
      <c r="JT141" s="34"/>
      <c r="JU141" s="34"/>
      <c r="JV141" s="34"/>
      <c r="JW141" s="34"/>
      <c r="JX141" s="34"/>
      <c r="JY141" s="34"/>
      <c r="JZ141" s="34"/>
      <c r="KA141" s="34"/>
      <c r="KB141" s="34"/>
      <c r="KC141" s="34"/>
      <c r="KD141" s="34"/>
      <c r="KE141" s="34"/>
      <c r="KF141" s="34"/>
      <c r="KG141" s="34"/>
      <c r="KH141" s="34"/>
      <c r="KI141" s="34"/>
      <c r="KJ141" s="34"/>
      <c r="KK141" s="34"/>
      <c r="KL141" s="34"/>
      <c r="KM141" s="34"/>
      <c r="KN141" s="34"/>
      <c r="KO141" s="34"/>
      <c r="KP141" s="34"/>
      <c r="KQ141" s="34"/>
      <c r="KR141" s="34"/>
      <c r="KS141" s="34"/>
      <c r="KT141" s="34"/>
      <c r="KU141" s="34"/>
      <c r="KV141" s="34"/>
      <c r="KW141" s="34"/>
      <c r="KX141" s="34"/>
      <c r="KY141" s="34"/>
      <c r="KZ141" s="34"/>
      <c r="LA141" s="34"/>
      <c r="LB141" s="34"/>
      <c r="LC141" s="34"/>
      <c r="LD141" s="34"/>
      <c r="LE141" s="34"/>
      <c r="LF141" s="34"/>
      <c r="LG141" s="34"/>
      <c r="LH141" s="34"/>
      <c r="LI141" s="34"/>
      <c r="LJ141" s="34"/>
      <c r="LK141" s="34"/>
      <c r="LL141" s="34"/>
      <c r="LM141" s="34"/>
      <c r="LN141" s="34"/>
      <c r="LO141" s="34"/>
      <c r="LP141" s="34"/>
      <c r="LQ141" s="34"/>
      <c r="LR141" s="34"/>
      <c r="LS141" s="34"/>
      <c r="LT141" s="34"/>
      <c r="LU141" s="34"/>
      <c r="LV141" s="34"/>
      <c r="LW141" s="34"/>
      <c r="LX141" s="34"/>
      <c r="LY141" s="34"/>
      <c r="LZ141" s="34"/>
      <c r="MA141" s="34"/>
      <c r="MB141" s="34"/>
      <c r="MC141" s="34"/>
      <c r="MD141" s="34"/>
      <c r="ME141" s="34"/>
      <c r="MF141" s="34"/>
      <c r="MG141" s="32" t="s">
        <v>520</v>
      </c>
      <c r="MH141" s="32" t="s">
        <v>521</v>
      </c>
      <c r="MI141" s="32" t="s">
        <v>259</v>
      </c>
    </row>
    <row r="142" spans="1:348">
      <c r="A142" s="146" t="str">
        <f>Table1[[#This Row],[Name]]&amp;Table1[[#This Row],[1. Variable: Geographical area subject to climate change physical risk - acute and chronic events]]</f>
        <v>Investeringsmaatschappij Argenta - Société d'investissements Argenta - Investierungsgesellschaft ArgSlovakia</v>
      </c>
      <c r="B142" s="53" t="s">
        <v>238</v>
      </c>
      <c r="C142" s="58" t="s">
        <v>239</v>
      </c>
      <c r="D142" s="28" t="s">
        <v>165</v>
      </c>
      <c r="E142" s="74">
        <v>44926</v>
      </c>
      <c r="F142" s="33" t="s">
        <v>193</v>
      </c>
      <c r="G142" s="33" t="s">
        <v>191</v>
      </c>
      <c r="H142" s="178" t="s">
        <v>2283</v>
      </c>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4">
        <v>0</v>
      </c>
      <c r="Y142" s="34">
        <v>0</v>
      </c>
      <c r="Z142" s="34">
        <v>0</v>
      </c>
      <c r="AA142" s="34">
        <v>0</v>
      </c>
      <c r="AB142" s="34">
        <v>0</v>
      </c>
      <c r="AC142" s="34">
        <v>0</v>
      </c>
      <c r="AD142" s="34">
        <v>0</v>
      </c>
      <c r="AE142" s="34">
        <v>0</v>
      </c>
      <c r="AF142" s="34">
        <v>0</v>
      </c>
      <c r="AG142" s="34">
        <v>0</v>
      </c>
      <c r="AH142" s="34">
        <v>0</v>
      </c>
      <c r="AI142" s="34">
        <v>0</v>
      </c>
      <c r="AJ142" s="34">
        <v>0</v>
      </c>
      <c r="AK142" s="34">
        <v>0</v>
      </c>
      <c r="AL142" s="34">
        <v>0</v>
      </c>
      <c r="AM142" s="34">
        <v>0</v>
      </c>
      <c r="AN142" s="34">
        <v>0</v>
      </c>
      <c r="AO142" s="34">
        <v>0</v>
      </c>
      <c r="AP142" s="34">
        <v>0</v>
      </c>
      <c r="AQ142" s="34">
        <v>0</v>
      </c>
      <c r="AR142" s="34">
        <v>0</v>
      </c>
      <c r="AS142" s="34">
        <v>0</v>
      </c>
      <c r="AT142" s="34">
        <v>0</v>
      </c>
      <c r="AU142" s="34">
        <v>0</v>
      </c>
      <c r="AV142" s="34">
        <v>0</v>
      </c>
      <c r="AW142" s="34">
        <v>0</v>
      </c>
      <c r="AX142" s="180">
        <v>0</v>
      </c>
      <c r="AY142" s="34">
        <v>20.180700000000002</v>
      </c>
      <c r="AZ142" s="34">
        <v>0</v>
      </c>
      <c r="BA142" s="34">
        <v>0</v>
      </c>
      <c r="BB142" s="34">
        <v>0</v>
      </c>
      <c r="BC142" s="34">
        <v>0</v>
      </c>
      <c r="BD142" s="34">
        <v>0</v>
      </c>
      <c r="BE142" s="34">
        <v>0</v>
      </c>
      <c r="BF142" s="34">
        <v>0</v>
      </c>
      <c r="BG142" s="34">
        <v>0</v>
      </c>
      <c r="BH142" s="34">
        <v>0</v>
      </c>
      <c r="BI142" s="34">
        <v>0</v>
      </c>
      <c r="BJ142" s="34">
        <v>0</v>
      </c>
      <c r="BK142" s="34">
        <v>0</v>
      </c>
      <c r="BL142" s="34">
        <v>0</v>
      </c>
      <c r="BM142" s="34">
        <v>0</v>
      </c>
      <c r="BN142" s="34">
        <v>0</v>
      </c>
      <c r="BO142" s="34">
        <v>0</v>
      </c>
      <c r="BP142" s="34">
        <v>0</v>
      </c>
      <c r="BQ142" s="34">
        <v>0</v>
      </c>
      <c r="BR142" s="34">
        <v>0</v>
      </c>
      <c r="BS142" s="34">
        <v>0</v>
      </c>
      <c r="BT142" s="34">
        <v>0</v>
      </c>
      <c r="BU142" s="34">
        <v>0</v>
      </c>
      <c r="BV142" s="34">
        <v>0</v>
      </c>
      <c r="BW142" s="34">
        <v>0</v>
      </c>
      <c r="BX142" s="34">
        <v>0</v>
      </c>
      <c r="BY142" s="34">
        <v>0</v>
      </c>
      <c r="BZ142" s="34">
        <v>0</v>
      </c>
      <c r="CA142" s="34">
        <v>0</v>
      </c>
      <c r="CB142" s="34">
        <v>0</v>
      </c>
      <c r="CC142" s="34">
        <v>0</v>
      </c>
      <c r="CD142" s="34">
        <v>0</v>
      </c>
      <c r="CE142" s="34">
        <v>0</v>
      </c>
      <c r="CF142" s="34">
        <v>0</v>
      </c>
      <c r="CG142" s="34">
        <v>0</v>
      </c>
      <c r="CH142" s="34">
        <v>0</v>
      </c>
      <c r="CI142" s="34">
        <v>0</v>
      </c>
      <c r="CJ142" s="34">
        <v>0</v>
      </c>
      <c r="CK142" s="34">
        <v>0</v>
      </c>
      <c r="CL142" s="34">
        <v>0</v>
      </c>
      <c r="CM142" s="34">
        <v>0</v>
      </c>
      <c r="CN142" s="34">
        <v>0</v>
      </c>
      <c r="CO142" s="34">
        <v>0</v>
      </c>
      <c r="CP142" s="34">
        <v>0</v>
      </c>
      <c r="CQ142" s="34">
        <v>0</v>
      </c>
      <c r="CR142" s="34">
        <v>0</v>
      </c>
      <c r="CS142" s="34">
        <v>0</v>
      </c>
      <c r="CT142" s="34">
        <v>0</v>
      </c>
      <c r="CU142" s="34">
        <v>0</v>
      </c>
      <c r="CV142" s="34">
        <v>0</v>
      </c>
      <c r="CW142" s="34">
        <v>0</v>
      </c>
      <c r="CX142" s="34">
        <v>0</v>
      </c>
      <c r="CY142" s="34">
        <v>0</v>
      </c>
      <c r="CZ142" s="34">
        <v>0</v>
      </c>
      <c r="DA142" s="34">
        <v>0</v>
      </c>
      <c r="DB142" s="34">
        <v>0</v>
      </c>
      <c r="DC142" s="34">
        <v>0</v>
      </c>
      <c r="DD142" s="34">
        <v>0</v>
      </c>
      <c r="DE142" s="34">
        <v>0</v>
      </c>
      <c r="DF142" s="34">
        <v>0</v>
      </c>
      <c r="DG142" s="34">
        <v>0</v>
      </c>
      <c r="DH142" s="34">
        <v>0</v>
      </c>
      <c r="DI142" s="34">
        <v>0</v>
      </c>
      <c r="DJ142" s="34">
        <v>0</v>
      </c>
      <c r="DK142" s="34">
        <v>0</v>
      </c>
      <c r="DL142" s="34">
        <v>0</v>
      </c>
      <c r="DM142" s="34">
        <v>0</v>
      </c>
      <c r="DN142" s="34">
        <v>0</v>
      </c>
      <c r="DO142" s="34">
        <v>0</v>
      </c>
      <c r="DP142" s="34">
        <v>0</v>
      </c>
      <c r="DQ142" s="34">
        <v>0</v>
      </c>
      <c r="DR142" s="34">
        <v>0</v>
      </c>
      <c r="DS142" s="34">
        <v>0</v>
      </c>
      <c r="DT142" s="34">
        <v>0</v>
      </c>
      <c r="DU142" s="34">
        <v>0</v>
      </c>
      <c r="DV142" s="34">
        <v>0</v>
      </c>
      <c r="DW142" s="34">
        <v>0</v>
      </c>
      <c r="DX142" s="34">
        <v>0</v>
      </c>
      <c r="DY142" s="34">
        <v>0</v>
      </c>
      <c r="DZ142" s="34">
        <v>0</v>
      </c>
      <c r="EA142" s="34">
        <v>0</v>
      </c>
      <c r="EB142" s="34">
        <v>0</v>
      </c>
      <c r="EC142" s="34">
        <v>0</v>
      </c>
      <c r="ED142" s="34">
        <v>0</v>
      </c>
      <c r="EE142" s="34">
        <v>0</v>
      </c>
      <c r="EF142" s="34">
        <v>0</v>
      </c>
      <c r="EG142" s="34">
        <v>0</v>
      </c>
      <c r="EH142" s="34">
        <v>0</v>
      </c>
      <c r="EI142" s="34">
        <v>0</v>
      </c>
      <c r="EJ142" s="34">
        <v>0</v>
      </c>
      <c r="EK142" s="34">
        <v>0</v>
      </c>
      <c r="EL142" s="34">
        <v>0</v>
      </c>
      <c r="EM142" s="34">
        <v>0</v>
      </c>
      <c r="EN142" s="34">
        <v>0</v>
      </c>
      <c r="EO142" s="34">
        <v>0</v>
      </c>
      <c r="EP142" s="34">
        <v>0</v>
      </c>
      <c r="EQ142" s="34">
        <v>0</v>
      </c>
      <c r="ER142" s="34">
        <v>0</v>
      </c>
      <c r="ES142" s="34">
        <v>0</v>
      </c>
      <c r="ET142" s="34">
        <v>0</v>
      </c>
      <c r="EU142" s="34">
        <v>0</v>
      </c>
      <c r="EV142" s="34">
        <v>0</v>
      </c>
      <c r="EW142" s="34">
        <v>0</v>
      </c>
      <c r="EX142" s="34">
        <v>0</v>
      </c>
      <c r="EY142" s="34">
        <v>0</v>
      </c>
      <c r="EZ142" s="34">
        <v>0</v>
      </c>
      <c r="FA142" s="34">
        <v>0</v>
      </c>
      <c r="FB142" s="34">
        <v>0</v>
      </c>
      <c r="FC142" s="34">
        <v>0</v>
      </c>
      <c r="FD142" s="34">
        <v>0</v>
      </c>
      <c r="FE142" s="34">
        <v>0</v>
      </c>
      <c r="FF142" s="34">
        <v>0</v>
      </c>
      <c r="FG142" s="34">
        <v>0</v>
      </c>
      <c r="FH142" s="34">
        <v>0</v>
      </c>
      <c r="FI142" s="34">
        <v>0</v>
      </c>
      <c r="FJ142" s="34">
        <v>0</v>
      </c>
      <c r="FK142" s="34">
        <v>0</v>
      </c>
      <c r="FL142" s="34">
        <v>0</v>
      </c>
      <c r="FM142" s="34">
        <v>0</v>
      </c>
      <c r="FN142" s="34">
        <v>0</v>
      </c>
      <c r="FO142" s="34">
        <v>0</v>
      </c>
      <c r="FP142" s="34">
        <v>0</v>
      </c>
      <c r="FQ142" s="34">
        <v>0</v>
      </c>
      <c r="FR142" s="34">
        <v>0</v>
      </c>
      <c r="FS142" s="34">
        <v>0</v>
      </c>
      <c r="FT142" s="34">
        <v>0</v>
      </c>
      <c r="FU142" s="34">
        <v>0</v>
      </c>
      <c r="FV142" s="34">
        <v>0</v>
      </c>
      <c r="FW142" s="34">
        <v>0</v>
      </c>
      <c r="FX142" s="34">
        <v>0</v>
      </c>
      <c r="FY142" s="34">
        <v>0</v>
      </c>
      <c r="FZ142" s="34">
        <v>0</v>
      </c>
      <c r="GA142" s="34">
        <v>0</v>
      </c>
      <c r="GB142" s="34">
        <v>0</v>
      </c>
      <c r="GC142" s="34">
        <v>0</v>
      </c>
      <c r="GD142" s="34">
        <v>0</v>
      </c>
      <c r="GE142" s="34">
        <v>0</v>
      </c>
      <c r="GF142" s="34">
        <v>0</v>
      </c>
      <c r="GG142" s="34">
        <v>0</v>
      </c>
      <c r="GH142" s="34">
        <v>0</v>
      </c>
      <c r="GI142" s="34"/>
      <c r="GJ142" s="34"/>
      <c r="GK142" s="34"/>
      <c r="GL142" s="34"/>
      <c r="GM142" s="34"/>
      <c r="GN142" s="34"/>
      <c r="GO142" s="34"/>
      <c r="GP142" s="34"/>
      <c r="GQ142" s="34"/>
      <c r="GR142" s="34"/>
      <c r="GS142" s="34"/>
      <c r="GT142" s="34"/>
      <c r="GU142" s="34"/>
      <c r="GV142" s="34"/>
      <c r="GW142" s="34"/>
      <c r="GX142" s="34"/>
      <c r="GY142" s="34"/>
      <c r="GZ142" s="34"/>
      <c r="HA142" s="34"/>
      <c r="HB142" s="34"/>
      <c r="HC142" s="34"/>
      <c r="HD142" s="34"/>
      <c r="HE142" s="34"/>
      <c r="HF142" s="34"/>
      <c r="HG142" s="34"/>
      <c r="HH142" s="34"/>
      <c r="HI142" s="34"/>
      <c r="HJ142" s="34"/>
      <c r="HK142" s="34"/>
      <c r="HL142" s="34"/>
      <c r="HM142" s="34"/>
      <c r="HN142" s="34"/>
      <c r="HO142" s="34"/>
      <c r="HP142" s="34"/>
      <c r="HQ142" s="34"/>
      <c r="HR142" s="34"/>
      <c r="HS142" s="34"/>
      <c r="HT142" s="34"/>
      <c r="HU142" s="34"/>
      <c r="HV142" s="34"/>
      <c r="HW142" s="34"/>
      <c r="HX142" s="34"/>
      <c r="HY142" s="34"/>
      <c r="HZ142" s="34"/>
      <c r="IA142" s="34"/>
      <c r="IB142" s="34"/>
      <c r="IC142" s="34"/>
      <c r="ID142" s="34"/>
      <c r="IE142" s="34"/>
      <c r="IF142" s="34"/>
      <c r="IG142" s="34"/>
      <c r="IH142" s="34"/>
      <c r="II142" s="34"/>
      <c r="IJ142" s="34"/>
      <c r="IK142" s="34"/>
      <c r="IL142" s="34"/>
      <c r="IM142" s="34"/>
      <c r="IN142" s="34"/>
      <c r="IO142" s="34"/>
      <c r="IP142" s="34"/>
      <c r="IQ142" s="34"/>
      <c r="IR142" s="34"/>
      <c r="IS142" s="34"/>
      <c r="IT142" s="34"/>
      <c r="IU142" s="34"/>
      <c r="IV142" s="34"/>
      <c r="IW142" s="34"/>
      <c r="IX142" s="34"/>
      <c r="IY142" s="34"/>
      <c r="IZ142" s="34"/>
      <c r="JA142" s="34"/>
      <c r="JB142" s="34"/>
      <c r="JC142" s="34"/>
      <c r="JD142" s="34"/>
      <c r="JE142" s="34"/>
      <c r="JF142" s="34"/>
      <c r="JG142" s="34"/>
      <c r="JH142" s="34"/>
      <c r="JI142" s="34"/>
      <c r="JJ142" s="34"/>
      <c r="JK142" s="34"/>
      <c r="JL142" s="34"/>
      <c r="JM142" s="34"/>
      <c r="JN142" s="34"/>
      <c r="JO142" s="34"/>
      <c r="JP142" s="34"/>
      <c r="JQ142" s="34"/>
      <c r="JR142" s="34"/>
      <c r="JS142" s="34"/>
      <c r="JT142" s="34"/>
      <c r="JU142" s="34"/>
      <c r="JV142" s="34"/>
      <c r="JW142" s="34"/>
      <c r="JX142" s="34"/>
      <c r="JY142" s="34"/>
      <c r="JZ142" s="34"/>
      <c r="KA142" s="34"/>
      <c r="KB142" s="34"/>
      <c r="KC142" s="34"/>
      <c r="KD142" s="34"/>
      <c r="KE142" s="34"/>
      <c r="KF142" s="34"/>
      <c r="KG142" s="34"/>
      <c r="KH142" s="34"/>
      <c r="KI142" s="34"/>
      <c r="KJ142" s="34"/>
      <c r="KK142" s="34"/>
      <c r="KL142" s="34"/>
      <c r="KM142" s="34"/>
      <c r="KN142" s="34"/>
      <c r="KO142" s="34"/>
      <c r="KP142" s="34"/>
      <c r="KQ142" s="34"/>
      <c r="KR142" s="34"/>
      <c r="KS142" s="34"/>
      <c r="KT142" s="34"/>
      <c r="KU142" s="34"/>
      <c r="KV142" s="34"/>
      <c r="KW142" s="34"/>
      <c r="KX142" s="34"/>
      <c r="KY142" s="34"/>
      <c r="KZ142" s="34"/>
      <c r="LA142" s="34"/>
      <c r="LB142" s="34"/>
      <c r="LC142" s="34"/>
      <c r="LD142" s="34"/>
      <c r="LE142" s="34"/>
      <c r="LF142" s="34"/>
      <c r="LG142" s="34"/>
      <c r="LH142" s="34"/>
      <c r="LI142" s="34"/>
      <c r="LJ142" s="34"/>
      <c r="LK142" s="34"/>
      <c r="LL142" s="34"/>
      <c r="LM142" s="34"/>
      <c r="LN142" s="34"/>
      <c r="LO142" s="34"/>
      <c r="LP142" s="34"/>
      <c r="LQ142" s="34"/>
      <c r="LR142" s="34"/>
      <c r="LS142" s="34"/>
      <c r="LT142" s="34"/>
      <c r="LU142" s="34"/>
      <c r="LV142" s="34"/>
      <c r="LW142" s="34"/>
      <c r="LX142" s="34"/>
      <c r="LY142" s="34"/>
      <c r="LZ142" s="34"/>
      <c r="MA142" s="34"/>
      <c r="MB142" s="34"/>
      <c r="MC142" s="34"/>
      <c r="MD142" s="34"/>
      <c r="ME142" s="34"/>
      <c r="MF142" s="34"/>
      <c r="MG142" s="32" t="s">
        <v>520</v>
      </c>
      <c r="MH142" s="32" t="s">
        <v>521</v>
      </c>
      <c r="MI142" s="32" t="s">
        <v>259</v>
      </c>
    </row>
    <row r="143" spans="1:348">
      <c r="A143" s="146" t="str">
        <f>Table1[[#This Row],[Name]]&amp;Table1[[#This Row],[1. Variable: Geographical area subject to climate change physical risk - acute and chronic events]]</f>
        <v>Investeringsmaatschappij Argenta - Société d'investissements Argenta - Investierungsgesellschaft ArgUnited States of America</v>
      </c>
      <c r="B143" s="53" t="s">
        <v>238</v>
      </c>
      <c r="C143" s="58" t="s">
        <v>239</v>
      </c>
      <c r="D143" s="28" t="s">
        <v>165</v>
      </c>
      <c r="E143" s="74">
        <v>44926</v>
      </c>
      <c r="F143" s="33" t="s">
        <v>193</v>
      </c>
      <c r="G143" s="33" t="s">
        <v>191</v>
      </c>
      <c r="H143" s="178" t="s">
        <v>2271</v>
      </c>
      <c r="I143" s="31">
        <v>0</v>
      </c>
      <c r="J143" s="31">
        <v>0</v>
      </c>
      <c r="K143" s="31">
        <v>0</v>
      </c>
      <c r="L143" s="31">
        <v>0</v>
      </c>
      <c r="M143" s="31">
        <v>0</v>
      </c>
      <c r="N143" s="31">
        <v>0</v>
      </c>
      <c r="O143" s="31">
        <v>0</v>
      </c>
      <c r="P143" s="31">
        <v>0</v>
      </c>
      <c r="Q143" s="31">
        <v>0</v>
      </c>
      <c r="R143" s="31">
        <v>0</v>
      </c>
      <c r="S143" s="31">
        <v>0</v>
      </c>
      <c r="T143" s="31">
        <v>0</v>
      </c>
      <c r="U143" s="31">
        <v>0</v>
      </c>
      <c r="V143" s="31">
        <v>0</v>
      </c>
      <c r="W143" s="31">
        <v>0</v>
      </c>
      <c r="X143" s="34">
        <v>0</v>
      </c>
      <c r="Y143" s="34">
        <v>0</v>
      </c>
      <c r="Z143" s="34">
        <v>0</v>
      </c>
      <c r="AA143" s="34">
        <v>0</v>
      </c>
      <c r="AB143" s="34">
        <v>0</v>
      </c>
      <c r="AC143" s="34">
        <v>0</v>
      </c>
      <c r="AD143" s="34">
        <v>0</v>
      </c>
      <c r="AE143" s="34">
        <v>0</v>
      </c>
      <c r="AF143" s="34">
        <v>0</v>
      </c>
      <c r="AG143" s="34">
        <v>0</v>
      </c>
      <c r="AH143" s="34">
        <v>0</v>
      </c>
      <c r="AI143" s="34">
        <v>0</v>
      </c>
      <c r="AJ143" s="34">
        <v>0</v>
      </c>
      <c r="AK143" s="34">
        <v>115.2783</v>
      </c>
      <c r="AL143" s="34">
        <v>13.241199999999999</v>
      </c>
      <c r="AM143" s="34">
        <v>1.3129</v>
      </c>
      <c r="AN143" s="34">
        <v>0</v>
      </c>
      <c r="AO143" s="34">
        <v>0</v>
      </c>
      <c r="AP143" s="34">
        <v>3.6116999999999999</v>
      </c>
      <c r="AQ143" s="34">
        <v>14.5541</v>
      </c>
      <c r="AR143" s="34">
        <v>6.5145</v>
      </c>
      <c r="AS143" s="34">
        <v>6.5145</v>
      </c>
      <c r="AT143" s="34">
        <v>0</v>
      </c>
      <c r="AU143" s="34">
        <v>0</v>
      </c>
      <c r="AV143" s="34">
        <v>-0.15609999999999999</v>
      </c>
      <c r="AW143" s="34">
        <v>0</v>
      </c>
      <c r="AX143" s="180">
        <v>0</v>
      </c>
      <c r="AY143" s="34">
        <v>0</v>
      </c>
      <c r="AZ143" s="34">
        <v>0</v>
      </c>
      <c r="BA143" s="34">
        <v>0</v>
      </c>
      <c r="BB143" s="34">
        <v>0</v>
      </c>
      <c r="BC143" s="34">
        <v>0</v>
      </c>
      <c r="BD143" s="34">
        <v>0</v>
      </c>
      <c r="BE143" s="34">
        <v>0</v>
      </c>
      <c r="BF143" s="34">
        <v>0</v>
      </c>
      <c r="BG143" s="34">
        <v>0</v>
      </c>
      <c r="BH143" s="34">
        <v>0</v>
      </c>
      <c r="BI143" s="34">
        <v>0</v>
      </c>
      <c r="BJ143" s="34">
        <v>0</v>
      </c>
      <c r="BK143" s="34">
        <v>0</v>
      </c>
      <c r="BL143" s="34">
        <v>0</v>
      </c>
      <c r="BM143" s="34">
        <v>0</v>
      </c>
      <c r="BN143" s="34">
        <v>0</v>
      </c>
      <c r="BO143" s="34">
        <v>0</v>
      </c>
      <c r="BP143" s="34">
        <v>0</v>
      </c>
      <c r="BQ143" s="34">
        <v>0</v>
      </c>
      <c r="BR143" s="34">
        <v>0</v>
      </c>
      <c r="BS143" s="34">
        <v>0</v>
      </c>
      <c r="BT143" s="34">
        <v>0</v>
      </c>
      <c r="BU143" s="34">
        <v>0</v>
      </c>
      <c r="BV143" s="34">
        <v>0</v>
      </c>
      <c r="BW143" s="34">
        <v>0</v>
      </c>
      <c r="BX143" s="34">
        <v>0</v>
      </c>
      <c r="BY143" s="34">
        <v>0</v>
      </c>
      <c r="BZ143" s="34">
        <v>0</v>
      </c>
      <c r="CA143" s="34">
        <v>0</v>
      </c>
      <c r="CB143" s="34">
        <v>0</v>
      </c>
      <c r="CC143" s="34">
        <v>0</v>
      </c>
      <c r="CD143" s="34">
        <v>0</v>
      </c>
      <c r="CE143" s="34">
        <v>0</v>
      </c>
      <c r="CF143" s="34">
        <v>0</v>
      </c>
      <c r="CG143" s="34">
        <v>0</v>
      </c>
      <c r="CH143" s="34">
        <v>0</v>
      </c>
      <c r="CI143" s="34">
        <v>0</v>
      </c>
      <c r="CJ143" s="34">
        <v>0</v>
      </c>
      <c r="CK143" s="34">
        <v>0</v>
      </c>
      <c r="CL143" s="34">
        <v>0</v>
      </c>
      <c r="CM143" s="34">
        <v>0</v>
      </c>
      <c r="CN143" s="34">
        <v>0</v>
      </c>
      <c r="CO143" s="34">
        <v>0</v>
      </c>
      <c r="CP143" s="34">
        <v>0</v>
      </c>
      <c r="CQ143" s="34">
        <v>0</v>
      </c>
      <c r="CR143" s="34">
        <v>0</v>
      </c>
      <c r="CS143" s="34">
        <v>0</v>
      </c>
      <c r="CT143" s="34">
        <v>0</v>
      </c>
      <c r="CU143" s="34">
        <v>0</v>
      </c>
      <c r="CV143" s="34">
        <v>0</v>
      </c>
      <c r="CW143" s="34">
        <v>0</v>
      </c>
      <c r="CX143" s="34">
        <v>0</v>
      </c>
      <c r="CY143" s="34">
        <v>0</v>
      </c>
      <c r="CZ143" s="34">
        <v>0</v>
      </c>
      <c r="DA143" s="34">
        <v>0</v>
      </c>
      <c r="DB143" s="34">
        <v>0</v>
      </c>
      <c r="DC143" s="34">
        <v>0</v>
      </c>
      <c r="DD143" s="34">
        <v>0</v>
      </c>
      <c r="DE143" s="34">
        <v>0</v>
      </c>
      <c r="DF143" s="34">
        <v>0</v>
      </c>
      <c r="DG143" s="34">
        <v>0</v>
      </c>
      <c r="DH143" s="34">
        <v>0</v>
      </c>
      <c r="DI143" s="34">
        <v>0</v>
      </c>
      <c r="DJ143" s="34">
        <v>0</v>
      </c>
      <c r="DK143" s="34">
        <v>0</v>
      </c>
      <c r="DL143" s="34">
        <v>0</v>
      </c>
      <c r="DM143" s="34">
        <v>0</v>
      </c>
      <c r="DN143" s="34">
        <v>0</v>
      </c>
      <c r="DO143" s="34">
        <v>0</v>
      </c>
      <c r="DP143" s="34">
        <v>0</v>
      </c>
      <c r="DQ143" s="34">
        <v>0</v>
      </c>
      <c r="DR143" s="34">
        <v>0</v>
      </c>
      <c r="DS143" s="34">
        <v>0</v>
      </c>
      <c r="DT143" s="34">
        <v>0</v>
      </c>
      <c r="DU143" s="34">
        <v>0</v>
      </c>
      <c r="DV143" s="34">
        <v>0</v>
      </c>
      <c r="DW143" s="34">
        <v>0</v>
      </c>
      <c r="DX143" s="34">
        <v>0</v>
      </c>
      <c r="DY143" s="34">
        <v>0</v>
      </c>
      <c r="DZ143" s="34">
        <v>0</v>
      </c>
      <c r="EA143" s="34">
        <v>0</v>
      </c>
      <c r="EB143" s="34">
        <v>0</v>
      </c>
      <c r="EC143" s="34">
        <v>0</v>
      </c>
      <c r="ED143" s="34">
        <v>0</v>
      </c>
      <c r="EE143" s="34">
        <v>0</v>
      </c>
      <c r="EF143" s="34">
        <v>0</v>
      </c>
      <c r="EG143" s="34">
        <v>0</v>
      </c>
      <c r="EH143" s="34">
        <v>0</v>
      </c>
      <c r="EI143" s="34">
        <v>0</v>
      </c>
      <c r="EJ143" s="34">
        <v>0</v>
      </c>
      <c r="EK143" s="34">
        <v>0</v>
      </c>
      <c r="EL143" s="34">
        <v>0</v>
      </c>
      <c r="EM143" s="34">
        <v>0</v>
      </c>
      <c r="EN143" s="34">
        <v>0</v>
      </c>
      <c r="EO143" s="34">
        <v>0</v>
      </c>
      <c r="EP143" s="34">
        <v>0</v>
      </c>
      <c r="EQ143" s="34">
        <v>0</v>
      </c>
      <c r="ER143" s="34">
        <v>0</v>
      </c>
      <c r="ES143" s="34">
        <v>0</v>
      </c>
      <c r="ET143" s="34">
        <v>0</v>
      </c>
      <c r="EU143" s="34">
        <v>0</v>
      </c>
      <c r="EV143" s="34">
        <v>0</v>
      </c>
      <c r="EW143" s="34">
        <v>0</v>
      </c>
      <c r="EX143" s="34">
        <v>0</v>
      </c>
      <c r="EY143" s="34">
        <v>0</v>
      </c>
      <c r="EZ143" s="34">
        <v>0</v>
      </c>
      <c r="FA143" s="34">
        <v>0</v>
      </c>
      <c r="FB143" s="34">
        <v>0</v>
      </c>
      <c r="FC143" s="34">
        <v>0</v>
      </c>
      <c r="FD143" s="34">
        <v>0</v>
      </c>
      <c r="FE143" s="34">
        <v>0</v>
      </c>
      <c r="FF143" s="34">
        <v>0</v>
      </c>
      <c r="FG143" s="34">
        <v>0</v>
      </c>
      <c r="FH143" s="34">
        <v>0</v>
      </c>
      <c r="FI143" s="34">
        <v>0</v>
      </c>
      <c r="FJ143" s="34">
        <v>0</v>
      </c>
      <c r="FK143" s="34">
        <v>0</v>
      </c>
      <c r="FL143" s="34">
        <v>0</v>
      </c>
      <c r="FM143" s="34">
        <v>0</v>
      </c>
      <c r="FN143" s="34">
        <v>0</v>
      </c>
      <c r="FO143" s="34">
        <v>0</v>
      </c>
      <c r="FP143" s="34">
        <v>0</v>
      </c>
      <c r="FQ143" s="34">
        <v>0</v>
      </c>
      <c r="FR143" s="34">
        <v>0</v>
      </c>
      <c r="FS143" s="34">
        <v>0</v>
      </c>
      <c r="FT143" s="34">
        <v>0</v>
      </c>
      <c r="FU143" s="34">
        <v>0</v>
      </c>
      <c r="FV143" s="34">
        <v>0</v>
      </c>
      <c r="FW143" s="34">
        <v>0</v>
      </c>
      <c r="FX143" s="34">
        <v>0</v>
      </c>
      <c r="FY143" s="34">
        <v>0</v>
      </c>
      <c r="FZ143" s="34">
        <v>0</v>
      </c>
      <c r="GA143" s="34">
        <v>0</v>
      </c>
      <c r="GB143" s="34">
        <v>0</v>
      </c>
      <c r="GC143" s="34">
        <v>0</v>
      </c>
      <c r="GD143" s="34">
        <v>0</v>
      </c>
      <c r="GE143" s="34">
        <v>0</v>
      </c>
      <c r="GF143" s="34">
        <v>0</v>
      </c>
      <c r="GG143" s="34">
        <v>0</v>
      </c>
      <c r="GH143" s="34">
        <v>0</v>
      </c>
      <c r="GI143" s="34"/>
      <c r="GJ143" s="34"/>
      <c r="GK143" s="34"/>
      <c r="GL143" s="34"/>
      <c r="GM143" s="34"/>
      <c r="GN143" s="34"/>
      <c r="GO143" s="34"/>
      <c r="GP143" s="34"/>
      <c r="GQ143" s="34"/>
      <c r="GR143" s="34"/>
      <c r="GS143" s="34"/>
      <c r="GT143" s="34"/>
      <c r="GU143" s="34"/>
      <c r="GV143" s="34"/>
      <c r="GW143" s="34"/>
      <c r="GX143" s="34"/>
      <c r="GY143" s="34"/>
      <c r="GZ143" s="34"/>
      <c r="HA143" s="34"/>
      <c r="HB143" s="34"/>
      <c r="HC143" s="34"/>
      <c r="HD143" s="34"/>
      <c r="HE143" s="34"/>
      <c r="HF143" s="34"/>
      <c r="HG143" s="34"/>
      <c r="HH143" s="34"/>
      <c r="HI143" s="34"/>
      <c r="HJ143" s="34"/>
      <c r="HK143" s="34"/>
      <c r="HL143" s="34"/>
      <c r="HM143" s="34"/>
      <c r="HN143" s="34"/>
      <c r="HO143" s="34"/>
      <c r="HP143" s="34"/>
      <c r="HQ143" s="34"/>
      <c r="HR143" s="34"/>
      <c r="HS143" s="34"/>
      <c r="HT143" s="34"/>
      <c r="HU143" s="34"/>
      <c r="HV143" s="34"/>
      <c r="HW143" s="34"/>
      <c r="HX143" s="34"/>
      <c r="HY143" s="34"/>
      <c r="HZ143" s="34"/>
      <c r="IA143" s="34"/>
      <c r="IB143" s="34"/>
      <c r="IC143" s="34"/>
      <c r="ID143" s="34"/>
      <c r="IE143" s="34"/>
      <c r="IF143" s="34"/>
      <c r="IG143" s="34"/>
      <c r="IH143" s="34"/>
      <c r="II143" s="34"/>
      <c r="IJ143" s="34"/>
      <c r="IK143" s="34"/>
      <c r="IL143" s="34"/>
      <c r="IM143" s="34"/>
      <c r="IN143" s="34"/>
      <c r="IO143" s="34"/>
      <c r="IP143" s="34"/>
      <c r="IQ143" s="34"/>
      <c r="IR143" s="34"/>
      <c r="IS143" s="34"/>
      <c r="IT143" s="34"/>
      <c r="IU143" s="34"/>
      <c r="IV143" s="34"/>
      <c r="IW143" s="34"/>
      <c r="IX143" s="34"/>
      <c r="IY143" s="34"/>
      <c r="IZ143" s="34"/>
      <c r="JA143" s="34"/>
      <c r="JB143" s="34"/>
      <c r="JC143" s="34"/>
      <c r="JD143" s="34"/>
      <c r="JE143" s="34"/>
      <c r="JF143" s="34"/>
      <c r="JG143" s="34"/>
      <c r="JH143" s="34"/>
      <c r="JI143" s="34"/>
      <c r="JJ143" s="34"/>
      <c r="JK143" s="34"/>
      <c r="JL143" s="34"/>
      <c r="JM143" s="34"/>
      <c r="JN143" s="34"/>
      <c r="JO143" s="34"/>
      <c r="JP143" s="34"/>
      <c r="JQ143" s="34"/>
      <c r="JR143" s="34"/>
      <c r="JS143" s="34"/>
      <c r="JT143" s="34"/>
      <c r="JU143" s="34"/>
      <c r="JV143" s="34"/>
      <c r="JW143" s="34"/>
      <c r="JX143" s="34"/>
      <c r="JY143" s="34"/>
      <c r="JZ143" s="34"/>
      <c r="KA143" s="34"/>
      <c r="KB143" s="34"/>
      <c r="KC143" s="34"/>
      <c r="KD143" s="34"/>
      <c r="KE143" s="34"/>
      <c r="KF143" s="34"/>
      <c r="KG143" s="34"/>
      <c r="KH143" s="34"/>
      <c r="KI143" s="34"/>
      <c r="KJ143" s="34"/>
      <c r="KK143" s="34"/>
      <c r="KL143" s="34"/>
      <c r="KM143" s="34"/>
      <c r="KN143" s="34"/>
      <c r="KO143" s="34"/>
      <c r="KP143" s="34"/>
      <c r="KQ143" s="34"/>
      <c r="KR143" s="34"/>
      <c r="KS143" s="34"/>
      <c r="KT143" s="34"/>
      <c r="KU143" s="34"/>
      <c r="KV143" s="34"/>
      <c r="KW143" s="34"/>
      <c r="KX143" s="34"/>
      <c r="KY143" s="34"/>
      <c r="KZ143" s="34"/>
      <c r="LA143" s="34"/>
      <c r="LB143" s="34"/>
      <c r="LC143" s="34"/>
      <c r="LD143" s="34"/>
      <c r="LE143" s="34"/>
      <c r="LF143" s="34"/>
      <c r="LG143" s="34"/>
      <c r="LH143" s="34"/>
      <c r="LI143" s="34"/>
      <c r="LJ143" s="34"/>
      <c r="LK143" s="34"/>
      <c r="LL143" s="34"/>
      <c r="LM143" s="34"/>
      <c r="LN143" s="34"/>
      <c r="LO143" s="34"/>
      <c r="LP143" s="34"/>
      <c r="LQ143" s="34"/>
      <c r="LR143" s="34"/>
      <c r="LS143" s="34"/>
      <c r="LT143" s="34"/>
      <c r="LU143" s="34"/>
      <c r="LV143" s="34"/>
      <c r="LW143" s="34"/>
      <c r="LX143" s="34"/>
      <c r="LY143" s="34"/>
      <c r="LZ143" s="34"/>
      <c r="MA143" s="34"/>
      <c r="MB143" s="34"/>
      <c r="MC143" s="34"/>
      <c r="MD143" s="34"/>
      <c r="ME143" s="34"/>
      <c r="MF143" s="34"/>
      <c r="MG143" s="32" t="s">
        <v>520</v>
      </c>
      <c r="MH143" s="32" t="s">
        <v>521</v>
      </c>
      <c r="MI143" s="32" t="s">
        <v>259</v>
      </c>
    </row>
    <row r="144" spans="1:348">
      <c r="A144" s="146" t="str">
        <f>Table1[[#This Row],[Name]]&amp;Table1[[#This Row],[1. Variable: Geographical area subject to climate change physical risk - acute and chronic events]]</f>
        <v>Investeringsmaatschappij Argenta - Société d'investissements Argenta - Investierungsgesellschaft ArgUK</v>
      </c>
      <c r="B144" s="53" t="s">
        <v>238</v>
      </c>
      <c r="C144" s="58" t="s">
        <v>239</v>
      </c>
      <c r="D144" s="28" t="s">
        <v>165</v>
      </c>
      <c r="E144" s="74">
        <v>44926</v>
      </c>
      <c r="F144" s="33" t="s">
        <v>193</v>
      </c>
      <c r="G144" s="33" t="s">
        <v>191</v>
      </c>
      <c r="H144" s="178" t="s">
        <v>2255</v>
      </c>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4">
        <v>0</v>
      </c>
      <c r="Y144" s="34">
        <v>0</v>
      </c>
      <c r="Z144" s="34">
        <v>0</v>
      </c>
      <c r="AA144" s="34">
        <v>0</v>
      </c>
      <c r="AB144" s="34">
        <v>0</v>
      </c>
      <c r="AC144" s="34">
        <v>0</v>
      </c>
      <c r="AD144" s="34">
        <v>0</v>
      </c>
      <c r="AE144" s="34">
        <v>0</v>
      </c>
      <c r="AF144" s="34">
        <v>0</v>
      </c>
      <c r="AG144" s="34">
        <v>0</v>
      </c>
      <c r="AH144" s="34">
        <v>0</v>
      </c>
      <c r="AI144" s="34">
        <v>0</v>
      </c>
      <c r="AJ144" s="34">
        <v>0</v>
      </c>
      <c r="AK144" s="34">
        <v>57.718600000000002</v>
      </c>
      <c r="AL144" s="34">
        <v>4.1113999999999997</v>
      </c>
      <c r="AM144" s="34">
        <v>0</v>
      </c>
      <c r="AN144" s="34">
        <v>0</v>
      </c>
      <c r="AO144" s="34">
        <v>0</v>
      </c>
      <c r="AP144" s="34">
        <v>3.1196999999999999</v>
      </c>
      <c r="AQ144" s="34">
        <v>3.9232999999999998</v>
      </c>
      <c r="AR144" s="34">
        <v>2.6718000000000002</v>
      </c>
      <c r="AS144" s="34">
        <v>2.4836999999999998</v>
      </c>
      <c r="AT144" s="34">
        <v>0</v>
      </c>
      <c r="AU144" s="34">
        <v>0</v>
      </c>
      <c r="AV144" s="34">
        <v>0</v>
      </c>
      <c r="AW144" s="34">
        <v>0</v>
      </c>
      <c r="AX144" s="180">
        <v>0</v>
      </c>
      <c r="AY144" s="34">
        <v>0</v>
      </c>
      <c r="AZ144" s="34">
        <v>0</v>
      </c>
      <c r="BA144" s="34">
        <v>0</v>
      </c>
      <c r="BB144" s="34">
        <v>0</v>
      </c>
      <c r="BC144" s="34">
        <v>0</v>
      </c>
      <c r="BD144" s="34">
        <v>0</v>
      </c>
      <c r="BE144" s="34">
        <v>0</v>
      </c>
      <c r="BF144" s="34">
        <v>0</v>
      </c>
      <c r="BG144" s="34">
        <v>0</v>
      </c>
      <c r="BH144" s="34">
        <v>0</v>
      </c>
      <c r="BI144" s="34">
        <v>0</v>
      </c>
      <c r="BJ144" s="34">
        <v>0</v>
      </c>
      <c r="BK144" s="34">
        <v>0</v>
      </c>
      <c r="BL144" s="34">
        <v>0</v>
      </c>
      <c r="BM144" s="34">
        <v>0</v>
      </c>
      <c r="BN144" s="34">
        <v>0</v>
      </c>
      <c r="BO144" s="34">
        <v>0</v>
      </c>
      <c r="BP144" s="34">
        <v>0</v>
      </c>
      <c r="BQ144" s="34">
        <v>0</v>
      </c>
      <c r="BR144" s="34">
        <v>0</v>
      </c>
      <c r="BS144" s="34">
        <v>0</v>
      </c>
      <c r="BT144" s="34">
        <v>0</v>
      </c>
      <c r="BU144" s="34">
        <v>0</v>
      </c>
      <c r="BV144" s="34">
        <v>0</v>
      </c>
      <c r="BW144" s="34">
        <v>0</v>
      </c>
      <c r="BX144" s="34">
        <v>0</v>
      </c>
      <c r="BY144" s="34">
        <v>0</v>
      </c>
      <c r="BZ144" s="34">
        <v>0</v>
      </c>
      <c r="CA144" s="34">
        <v>0</v>
      </c>
      <c r="CB144" s="34">
        <v>0</v>
      </c>
      <c r="CC144" s="34">
        <v>0</v>
      </c>
      <c r="CD144" s="34">
        <v>0</v>
      </c>
      <c r="CE144" s="34">
        <v>0</v>
      </c>
      <c r="CF144" s="34">
        <v>0</v>
      </c>
      <c r="CG144" s="34">
        <v>0</v>
      </c>
      <c r="CH144" s="34">
        <v>0</v>
      </c>
      <c r="CI144" s="34">
        <v>0</v>
      </c>
      <c r="CJ144" s="34">
        <v>0</v>
      </c>
      <c r="CK144" s="34">
        <v>0</v>
      </c>
      <c r="CL144" s="34">
        <v>0</v>
      </c>
      <c r="CM144" s="34">
        <v>0</v>
      </c>
      <c r="CN144" s="34">
        <v>0</v>
      </c>
      <c r="CO144" s="34">
        <v>0</v>
      </c>
      <c r="CP144" s="34">
        <v>0</v>
      </c>
      <c r="CQ144" s="34">
        <v>0</v>
      </c>
      <c r="CR144" s="34">
        <v>0</v>
      </c>
      <c r="CS144" s="34">
        <v>0</v>
      </c>
      <c r="CT144" s="34">
        <v>0</v>
      </c>
      <c r="CU144" s="34">
        <v>0</v>
      </c>
      <c r="CV144" s="34">
        <v>0</v>
      </c>
      <c r="CW144" s="34">
        <v>0</v>
      </c>
      <c r="CX144" s="34">
        <v>0</v>
      </c>
      <c r="CY144" s="34">
        <v>0</v>
      </c>
      <c r="CZ144" s="34">
        <v>0</v>
      </c>
      <c r="DA144" s="34">
        <v>0</v>
      </c>
      <c r="DB144" s="34">
        <v>0</v>
      </c>
      <c r="DC144" s="34">
        <v>0</v>
      </c>
      <c r="DD144" s="34">
        <v>0</v>
      </c>
      <c r="DE144" s="34">
        <v>0</v>
      </c>
      <c r="DF144" s="34">
        <v>0</v>
      </c>
      <c r="DG144" s="34">
        <v>0</v>
      </c>
      <c r="DH144" s="34">
        <v>0</v>
      </c>
      <c r="DI144" s="34">
        <v>0</v>
      </c>
      <c r="DJ144" s="34">
        <v>0</v>
      </c>
      <c r="DK144" s="34">
        <v>0</v>
      </c>
      <c r="DL144" s="34">
        <v>0</v>
      </c>
      <c r="DM144" s="34">
        <v>0</v>
      </c>
      <c r="DN144" s="34">
        <v>0</v>
      </c>
      <c r="DO144" s="34">
        <v>0</v>
      </c>
      <c r="DP144" s="34">
        <v>0</v>
      </c>
      <c r="DQ144" s="34">
        <v>0</v>
      </c>
      <c r="DR144" s="34">
        <v>0</v>
      </c>
      <c r="DS144" s="34">
        <v>0</v>
      </c>
      <c r="DT144" s="34">
        <v>0</v>
      </c>
      <c r="DU144" s="34">
        <v>0</v>
      </c>
      <c r="DV144" s="34">
        <v>0</v>
      </c>
      <c r="DW144" s="34">
        <v>0</v>
      </c>
      <c r="DX144" s="34">
        <v>0</v>
      </c>
      <c r="DY144" s="34">
        <v>0</v>
      </c>
      <c r="DZ144" s="34">
        <v>0</v>
      </c>
      <c r="EA144" s="34">
        <v>0</v>
      </c>
      <c r="EB144" s="34">
        <v>0</v>
      </c>
      <c r="EC144" s="34">
        <v>0</v>
      </c>
      <c r="ED144" s="34">
        <v>0</v>
      </c>
      <c r="EE144" s="34">
        <v>0</v>
      </c>
      <c r="EF144" s="34">
        <v>0</v>
      </c>
      <c r="EG144" s="34">
        <v>0</v>
      </c>
      <c r="EH144" s="34">
        <v>0</v>
      </c>
      <c r="EI144" s="34">
        <v>0</v>
      </c>
      <c r="EJ144" s="34">
        <v>0</v>
      </c>
      <c r="EK144" s="34">
        <v>0</v>
      </c>
      <c r="EL144" s="34">
        <v>0</v>
      </c>
      <c r="EM144" s="34">
        <v>0</v>
      </c>
      <c r="EN144" s="34">
        <v>0</v>
      </c>
      <c r="EO144" s="34">
        <v>0</v>
      </c>
      <c r="EP144" s="34">
        <v>0</v>
      </c>
      <c r="EQ144" s="34">
        <v>0</v>
      </c>
      <c r="ER144" s="34">
        <v>0</v>
      </c>
      <c r="ES144" s="34">
        <v>0</v>
      </c>
      <c r="ET144" s="34">
        <v>0</v>
      </c>
      <c r="EU144" s="34">
        <v>0</v>
      </c>
      <c r="EV144" s="34">
        <v>0</v>
      </c>
      <c r="EW144" s="34">
        <v>0</v>
      </c>
      <c r="EX144" s="34">
        <v>0</v>
      </c>
      <c r="EY144" s="34">
        <v>0</v>
      </c>
      <c r="EZ144" s="34">
        <v>0</v>
      </c>
      <c r="FA144" s="34">
        <v>0</v>
      </c>
      <c r="FB144" s="34">
        <v>0</v>
      </c>
      <c r="FC144" s="34">
        <v>0</v>
      </c>
      <c r="FD144" s="34">
        <v>0</v>
      </c>
      <c r="FE144" s="34">
        <v>0</v>
      </c>
      <c r="FF144" s="34">
        <v>0</v>
      </c>
      <c r="FG144" s="34">
        <v>0</v>
      </c>
      <c r="FH144" s="34">
        <v>0</v>
      </c>
      <c r="FI144" s="34">
        <v>0</v>
      </c>
      <c r="FJ144" s="34">
        <v>0</v>
      </c>
      <c r="FK144" s="34">
        <v>0</v>
      </c>
      <c r="FL144" s="34">
        <v>0</v>
      </c>
      <c r="FM144" s="34">
        <v>0</v>
      </c>
      <c r="FN144" s="34">
        <v>0</v>
      </c>
      <c r="FO144" s="34">
        <v>0</v>
      </c>
      <c r="FP144" s="34">
        <v>0</v>
      </c>
      <c r="FQ144" s="34">
        <v>0</v>
      </c>
      <c r="FR144" s="34">
        <v>0</v>
      </c>
      <c r="FS144" s="34">
        <v>0</v>
      </c>
      <c r="FT144" s="34">
        <v>0</v>
      </c>
      <c r="FU144" s="34">
        <v>0</v>
      </c>
      <c r="FV144" s="34">
        <v>0</v>
      </c>
      <c r="FW144" s="34">
        <v>0</v>
      </c>
      <c r="FX144" s="34">
        <v>0</v>
      </c>
      <c r="FY144" s="34">
        <v>0</v>
      </c>
      <c r="FZ144" s="34">
        <v>0</v>
      </c>
      <c r="GA144" s="34">
        <v>0</v>
      </c>
      <c r="GB144" s="34">
        <v>0</v>
      </c>
      <c r="GC144" s="34">
        <v>0</v>
      </c>
      <c r="GD144" s="34">
        <v>0</v>
      </c>
      <c r="GE144" s="34">
        <v>0</v>
      </c>
      <c r="GF144" s="34">
        <v>0</v>
      </c>
      <c r="GG144" s="34">
        <v>0</v>
      </c>
      <c r="GH144" s="34">
        <v>0</v>
      </c>
      <c r="GI144" s="34"/>
      <c r="GJ144" s="34"/>
      <c r="GK144" s="34"/>
      <c r="GL144" s="34"/>
      <c r="GM144" s="34"/>
      <c r="GN144" s="34"/>
      <c r="GO144" s="34"/>
      <c r="GP144" s="34"/>
      <c r="GQ144" s="34"/>
      <c r="GR144" s="34"/>
      <c r="GS144" s="34"/>
      <c r="GT144" s="34"/>
      <c r="GU144" s="34"/>
      <c r="GV144" s="34"/>
      <c r="GW144" s="34"/>
      <c r="GX144" s="34"/>
      <c r="GY144" s="34"/>
      <c r="GZ144" s="34"/>
      <c r="HA144" s="34"/>
      <c r="HB144" s="34"/>
      <c r="HC144" s="34"/>
      <c r="HD144" s="34"/>
      <c r="HE144" s="34"/>
      <c r="HF144" s="34"/>
      <c r="HG144" s="34"/>
      <c r="HH144" s="34"/>
      <c r="HI144" s="34"/>
      <c r="HJ144" s="34"/>
      <c r="HK144" s="34"/>
      <c r="HL144" s="34"/>
      <c r="HM144" s="34"/>
      <c r="HN144" s="34"/>
      <c r="HO144" s="34"/>
      <c r="HP144" s="34"/>
      <c r="HQ144" s="34"/>
      <c r="HR144" s="34"/>
      <c r="HS144" s="34"/>
      <c r="HT144" s="34"/>
      <c r="HU144" s="34"/>
      <c r="HV144" s="34"/>
      <c r="HW144" s="34"/>
      <c r="HX144" s="34"/>
      <c r="HY144" s="34"/>
      <c r="HZ144" s="34"/>
      <c r="IA144" s="34"/>
      <c r="IB144" s="34"/>
      <c r="IC144" s="34"/>
      <c r="ID144" s="34"/>
      <c r="IE144" s="34"/>
      <c r="IF144" s="34"/>
      <c r="IG144" s="34"/>
      <c r="IH144" s="34"/>
      <c r="II144" s="34"/>
      <c r="IJ144" s="34"/>
      <c r="IK144" s="34"/>
      <c r="IL144" s="34"/>
      <c r="IM144" s="34"/>
      <c r="IN144" s="34"/>
      <c r="IO144" s="34"/>
      <c r="IP144" s="34"/>
      <c r="IQ144" s="34"/>
      <c r="IR144" s="34"/>
      <c r="IS144" s="34"/>
      <c r="IT144" s="34"/>
      <c r="IU144" s="34"/>
      <c r="IV144" s="34"/>
      <c r="IW144" s="34"/>
      <c r="IX144" s="34"/>
      <c r="IY144" s="34"/>
      <c r="IZ144" s="34"/>
      <c r="JA144" s="34"/>
      <c r="JB144" s="34"/>
      <c r="JC144" s="34"/>
      <c r="JD144" s="34"/>
      <c r="JE144" s="34"/>
      <c r="JF144" s="34"/>
      <c r="JG144" s="34"/>
      <c r="JH144" s="34"/>
      <c r="JI144" s="34"/>
      <c r="JJ144" s="34"/>
      <c r="JK144" s="34"/>
      <c r="JL144" s="34"/>
      <c r="JM144" s="34"/>
      <c r="JN144" s="34"/>
      <c r="JO144" s="34"/>
      <c r="JP144" s="34"/>
      <c r="JQ144" s="34"/>
      <c r="JR144" s="34"/>
      <c r="JS144" s="34"/>
      <c r="JT144" s="34"/>
      <c r="JU144" s="34"/>
      <c r="JV144" s="34"/>
      <c r="JW144" s="34"/>
      <c r="JX144" s="34"/>
      <c r="JY144" s="34"/>
      <c r="JZ144" s="34"/>
      <c r="KA144" s="34"/>
      <c r="KB144" s="34"/>
      <c r="KC144" s="34"/>
      <c r="KD144" s="34"/>
      <c r="KE144" s="34"/>
      <c r="KF144" s="34"/>
      <c r="KG144" s="34"/>
      <c r="KH144" s="34"/>
      <c r="KI144" s="34"/>
      <c r="KJ144" s="34"/>
      <c r="KK144" s="34"/>
      <c r="KL144" s="34"/>
      <c r="KM144" s="34"/>
      <c r="KN144" s="34"/>
      <c r="KO144" s="34"/>
      <c r="KP144" s="34"/>
      <c r="KQ144" s="34"/>
      <c r="KR144" s="34"/>
      <c r="KS144" s="34"/>
      <c r="KT144" s="34"/>
      <c r="KU144" s="34"/>
      <c r="KV144" s="34"/>
      <c r="KW144" s="34"/>
      <c r="KX144" s="34"/>
      <c r="KY144" s="34"/>
      <c r="KZ144" s="34"/>
      <c r="LA144" s="34"/>
      <c r="LB144" s="34"/>
      <c r="LC144" s="34"/>
      <c r="LD144" s="34"/>
      <c r="LE144" s="34"/>
      <c r="LF144" s="34"/>
      <c r="LG144" s="34"/>
      <c r="LH144" s="34"/>
      <c r="LI144" s="34"/>
      <c r="LJ144" s="34"/>
      <c r="LK144" s="34"/>
      <c r="LL144" s="34"/>
      <c r="LM144" s="34"/>
      <c r="LN144" s="34"/>
      <c r="LO144" s="34"/>
      <c r="LP144" s="34"/>
      <c r="LQ144" s="34"/>
      <c r="LR144" s="34"/>
      <c r="LS144" s="34"/>
      <c r="LT144" s="34"/>
      <c r="LU144" s="34"/>
      <c r="LV144" s="34"/>
      <c r="LW144" s="34"/>
      <c r="LX144" s="34"/>
      <c r="LY144" s="34"/>
      <c r="LZ144" s="34"/>
      <c r="MA144" s="34"/>
      <c r="MB144" s="34"/>
      <c r="MC144" s="34"/>
      <c r="MD144" s="34"/>
      <c r="ME144" s="34"/>
      <c r="MF144" s="34"/>
      <c r="MG144" s="32" t="s">
        <v>520</v>
      </c>
      <c r="MH144" s="32" t="s">
        <v>521</v>
      </c>
      <c r="MI144" s="32" t="s">
        <v>259</v>
      </c>
    </row>
    <row r="145" spans="1:347">
      <c r="A145" s="146" t="str">
        <f>Table1[[#This Row],[Name]]&amp;Table1[[#This Row],[1. Variable: Geographical area subject to climate change physical risk - acute and chronic events]]</f>
        <v>Investeringsmaatschappij Argenta - Société d'investissements Argenta - Investierungsgesellschaft ArgDenmark</v>
      </c>
      <c r="B145" s="53" t="s">
        <v>238</v>
      </c>
      <c r="C145" s="58" t="s">
        <v>239</v>
      </c>
      <c r="D145" s="28" t="s">
        <v>165</v>
      </c>
      <c r="E145" s="74">
        <v>44926</v>
      </c>
      <c r="F145" s="33" t="s">
        <v>193</v>
      </c>
      <c r="G145" s="33" t="s">
        <v>191</v>
      </c>
      <c r="H145" s="178" t="s">
        <v>2297</v>
      </c>
      <c r="I145" s="31">
        <v>0</v>
      </c>
      <c r="J145" s="31">
        <v>0</v>
      </c>
      <c r="K145" s="31">
        <v>0</v>
      </c>
      <c r="L145" s="31">
        <v>0</v>
      </c>
      <c r="M145" s="31">
        <v>0</v>
      </c>
      <c r="N145" s="31">
        <v>0</v>
      </c>
      <c r="O145" s="31">
        <v>0</v>
      </c>
      <c r="P145" s="31">
        <v>0</v>
      </c>
      <c r="Q145" s="31">
        <v>0</v>
      </c>
      <c r="R145" s="31">
        <v>0</v>
      </c>
      <c r="S145" s="31">
        <v>0</v>
      </c>
      <c r="T145" s="31">
        <v>0</v>
      </c>
      <c r="U145" s="31">
        <v>0</v>
      </c>
      <c r="V145" s="31">
        <v>0</v>
      </c>
      <c r="W145" s="31">
        <v>0</v>
      </c>
      <c r="X145" s="34">
        <v>0</v>
      </c>
      <c r="Y145" s="34">
        <v>0</v>
      </c>
      <c r="Z145" s="34">
        <v>0</v>
      </c>
      <c r="AA145" s="34">
        <v>0</v>
      </c>
      <c r="AB145" s="34">
        <v>0</v>
      </c>
      <c r="AC145" s="34">
        <v>0</v>
      </c>
      <c r="AD145" s="34">
        <v>0</v>
      </c>
      <c r="AE145" s="34">
        <v>0</v>
      </c>
      <c r="AF145" s="34">
        <v>0</v>
      </c>
      <c r="AG145" s="34">
        <v>0</v>
      </c>
      <c r="AH145" s="34">
        <v>0</v>
      </c>
      <c r="AI145" s="34">
        <v>0</v>
      </c>
      <c r="AJ145" s="34">
        <v>0</v>
      </c>
      <c r="AK145" s="34">
        <v>42.5306</v>
      </c>
      <c r="AL145" s="34">
        <v>2.722</v>
      </c>
      <c r="AM145" s="34">
        <v>0</v>
      </c>
      <c r="AN145" s="34">
        <v>0</v>
      </c>
      <c r="AO145" s="34">
        <v>0</v>
      </c>
      <c r="AP145" s="34">
        <v>3.1324000000000001</v>
      </c>
      <c r="AQ145" s="34">
        <v>2.722</v>
      </c>
      <c r="AR145" s="34">
        <v>2.1690999999999998</v>
      </c>
      <c r="AS145" s="34">
        <v>2.1690999999999998</v>
      </c>
      <c r="AT145" s="34">
        <v>0</v>
      </c>
      <c r="AU145" s="34">
        <v>0</v>
      </c>
      <c r="AV145" s="34">
        <v>0</v>
      </c>
      <c r="AW145" s="34">
        <v>0</v>
      </c>
      <c r="AX145" s="180">
        <v>0</v>
      </c>
      <c r="AY145" s="34">
        <v>0</v>
      </c>
      <c r="AZ145" s="34">
        <v>0</v>
      </c>
      <c r="BA145" s="34">
        <v>0</v>
      </c>
      <c r="BB145" s="34">
        <v>0</v>
      </c>
      <c r="BC145" s="34">
        <v>0</v>
      </c>
      <c r="BD145" s="34">
        <v>0</v>
      </c>
      <c r="BE145" s="34">
        <v>0</v>
      </c>
      <c r="BF145" s="34">
        <v>0</v>
      </c>
      <c r="BG145" s="34">
        <v>0</v>
      </c>
      <c r="BH145" s="34">
        <v>0</v>
      </c>
      <c r="BI145" s="34">
        <v>0</v>
      </c>
      <c r="BJ145" s="34">
        <v>0</v>
      </c>
      <c r="BK145" s="34">
        <v>0</v>
      </c>
      <c r="BL145" s="34">
        <v>0</v>
      </c>
      <c r="BM145" s="34">
        <v>0</v>
      </c>
      <c r="BN145" s="34">
        <v>0</v>
      </c>
      <c r="BO145" s="34">
        <v>0</v>
      </c>
      <c r="BP145" s="34">
        <v>0</v>
      </c>
      <c r="BQ145" s="34">
        <v>0</v>
      </c>
      <c r="BR145" s="34">
        <v>0</v>
      </c>
      <c r="BS145" s="34">
        <v>0</v>
      </c>
      <c r="BT145" s="34">
        <v>0</v>
      </c>
      <c r="BU145" s="34">
        <v>0</v>
      </c>
      <c r="BV145" s="34">
        <v>0</v>
      </c>
      <c r="BW145" s="34">
        <v>0</v>
      </c>
      <c r="BX145" s="34">
        <v>0</v>
      </c>
      <c r="BY145" s="34">
        <v>0</v>
      </c>
      <c r="BZ145" s="34">
        <v>0</v>
      </c>
      <c r="CA145" s="34">
        <v>0</v>
      </c>
      <c r="CB145" s="34">
        <v>0</v>
      </c>
      <c r="CC145" s="34">
        <v>0</v>
      </c>
      <c r="CD145" s="34">
        <v>0</v>
      </c>
      <c r="CE145" s="34">
        <v>0</v>
      </c>
      <c r="CF145" s="34">
        <v>0</v>
      </c>
      <c r="CG145" s="34">
        <v>0</v>
      </c>
      <c r="CH145" s="34">
        <v>0</v>
      </c>
      <c r="CI145" s="34">
        <v>0</v>
      </c>
      <c r="CJ145" s="34">
        <v>0</v>
      </c>
      <c r="CK145" s="34">
        <v>0</v>
      </c>
      <c r="CL145" s="34">
        <v>0</v>
      </c>
      <c r="CM145" s="34">
        <v>0</v>
      </c>
      <c r="CN145" s="34">
        <v>0</v>
      </c>
      <c r="CO145" s="34">
        <v>0</v>
      </c>
      <c r="CP145" s="34">
        <v>0</v>
      </c>
      <c r="CQ145" s="34">
        <v>0</v>
      </c>
      <c r="CR145" s="34">
        <v>0</v>
      </c>
      <c r="CS145" s="34">
        <v>0</v>
      </c>
      <c r="CT145" s="34">
        <v>0</v>
      </c>
      <c r="CU145" s="34">
        <v>0</v>
      </c>
      <c r="CV145" s="34">
        <v>0</v>
      </c>
      <c r="CW145" s="34">
        <v>0</v>
      </c>
      <c r="CX145" s="34">
        <v>0</v>
      </c>
      <c r="CY145" s="34">
        <v>0</v>
      </c>
      <c r="CZ145" s="34">
        <v>0</v>
      </c>
      <c r="DA145" s="34">
        <v>0</v>
      </c>
      <c r="DB145" s="34">
        <v>0</v>
      </c>
      <c r="DC145" s="34">
        <v>0</v>
      </c>
      <c r="DD145" s="34">
        <v>0</v>
      </c>
      <c r="DE145" s="34">
        <v>0</v>
      </c>
      <c r="DF145" s="34">
        <v>0</v>
      </c>
      <c r="DG145" s="34">
        <v>0</v>
      </c>
      <c r="DH145" s="34">
        <v>0</v>
      </c>
      <c r="DI145" s="34">
        <v>0</v>
      </c>
      <c r="DJ145" s="34">
        <v>0</v>
      </c>
      <c r="DK145" s="34">
        <v>0</v>
      </c>
      <c r="DL145" s="34">
        <v>0</v>
      </c>
      <c r="DM145" s="34">
        <v>0</v>
      </c>
      <c r="DN145" s="34">
        <v>0</v>
      </c>
      <c r="DO145" s="34">
        <v>0</v>
      </c>
      <c r="DP145" s="34">
        <v>0</v>
      </c>
      <c r="DQ145" s="34">
        <v>0</v>
      </c>
      <c r="DR145" s="34">
        <v>0</v>
      </c>
      <c r="DS145" s="34">
        <v>0</v>
      </c>
      <c r="DT145" s="34">
        <v>0</v>
      </c>
      <c r="DU145" s="34">
        <v>0</v>
      </c>
      <c r="DV145" s="34">
        <v>0</v>
      </c>
      <c r="DW145" s="34">
        <v>0</v>
      </c>
      <c r="DX145" s="34">
        <v>0</v>
      </c>
      <c r="DY145" s="34">
        <v>0</v>
      </c>
      <c r="DZ145" s="34">
        <v>0</v>
      </c>
      <c r="EA145" s="34">
        <v>0</v>
      </c>
      <c r="EB145" s="34">
        <v>0</v>
      </c>
      <c r="EC145" s="34">
        <v>0</v>
      </c>
      <c r="ED145" s="34">
        <v>0</v>
      </c>
      <c r="EE145" s="34">
        <v>0</v>
      </c>
      <c r="EF145" s="34">
        <v>0</v>
      </c>
      <c r="EG145" s="34">
        <v>0</v>
      </c>
      <c r="EH145" s="34">
        <v>0</v>
      </c>
      <c r="EI145" s="34">
        <v>0</v>
      </c>
      <c r="EJ145" s="34">
        <v>0</v>
      </c>
      <c r="EK145" s="34">
        <v>0</v>
      </c>
      <c r="EL145" s="34">
        <v>0</v>
      </c>
      <c r="EM145" s="34">
        <v>0</v>
      </c>
      <c r="EN145" s="34">
        <v>0</v>
      </c>
      <c r="EO145" s="34">
        <v>0</v>
      </c>
      <c r="EP145" s="34">
        <v>0</v>
      </c>
      <c r="EQ145" s="34">
        <v>0</v>
      </c>
      <c r="ER145" s="34">
        <v>0</v>
      </c>
      <c r="ES145" s="34">
        <v>0</v>
      </c>
      <c r="ET145" s="34">
        <v>0</v>
      </c>
      <c r="EU145" s="34">
        <v>0</v>
      </c>
      <c r="EV145" s="34">
        <v>0</v>
      </c>
      <c r="EW145" s="34">
        <v>0</v>
      </c>
      <c r="EX145" s="34">
        <v>0</v>
      </c>
      <c r="EY145" s="34">
        <v>0</v>
      </c>
      <c r="EZ145" s="34">
        <v>0</v>
      </c>
      <c r="FA145" s="34">
        <v>0</v>
      </c>
      <c r="FB145" s="34">
        <v>0</v>
      </c>
      <c r="FC145" s="34">
        <v>0</v>
      </c>
      <c r="FD145" s="34">
        <v>0</v>
      </c>
      <c r="FE145" s="34">
        <v>0</v>
      </c>
      <c r="FF145" s="34">
        <v>0</v>
      </c>
      <c r="FG145" s="34">
        <v>0</v>
      </c>
      <c r="FH145" s="34">
        <v>0</v>
      </c>
      <c r="FI145" s="34">
        <v>0</v>
      </c>
      <c r="FJ145" s="34">
        <v>0</v>
      </c>
      <c r="FK145" s="34">
        <v>0</v>
      </c>
      <c r="FL145" s="34">
        <v>0</v>
      </c>
      <c r="FM145" s="34">
        <v>0</v>
      </c>
      <c r="FN145" s="34">
        <v>0</v>
      </c>
      <c r="FO145" s="34">
        <v>0</v>
      </c>
      <c r="FP145" s="34">
        <v>0</v>
      </c>
      <c r="FQ145" s="34">
        <v>0</v>
      </c>
      <c r="FR145" s="34">
        <v>0</v>
      </c>
      <c r="FS145" s="34">
        <v>0</v>
      </c>
      <c r="FT145" s="34">
        <v>0</v>
      </c>
      <c r="FU145" s="34">
        <v>0</v>
      </c>
      <c r="FV145" s="34">
        <v>0</v>
      </c>
      <c r="FW145" s="34">
        <v>0</v>
      </c>
      <c r="FX145" s="34">
        <v>0</v>
      </c>
      <c r="FY145" s="34">
        <v>0</v>
      </c>
      <c r="FZ145" s="34">
        <v>0</v>
      </c>
      <c r="GA145" s="34">
        <v>0</v>
      </c>
      <c r="GB145" s="34">
        <v>0</v>
      </c>
      <c r="GC145" s="34">
        <v>0</v>
      </c>
      <c r="GD145" s="34">
        <v>0</v>
      </c>
      <c r="GE145" s="34">
        <v>0</v>
      </c>
      <c r="GF145" s="34">
        <v>0</v>
      </c>
      <c r="GG145" s="34">
        <v>0</v>
      </c>
      <c r="GH145" s="34">
        <v>0</v>
      </c>
      <c r="GI145" s="34"/>
      <c r="GJ145" s="34"/>
      <c r="GK145" s="34"/>
      <c r="GL145" s="34"/>
      <c r="GM145" s="34"/>
      <c r="GN145" s="34"/>
      <c r="GO145" s="34"/>
      <c r="GP145" s="34"/>
      <c r="GQ145" s="34"/>
      <c r="GR145" s="34"/>
      <c r="GS145" s="34"/>
      <c r="GT145" s="34"/>
      <c r="GU145" s="34"/>
      <c r="GV145" s="34"/>
      <c r="GW145" s="34"/>
      <c r="GX145" s="34"/>
      <c r="GY145" s="34"/>
      <c r="GZ145" s="34"/>
      <c r="HA145" s="34"/>
      <c r="HB145" s="34"/>
      <c r="HC145" s="34"/>
      <c r="HD145" s="34"/>
      <c r="HE145" s="34"/>
      <c r="HF145" s="34"/>
      <c r="HG145" s="34"/>
      <c r="HH145" s="34"/>
      <c r="HI145" s="34"/>
      <c r="HJ145" s="34"/>
      <c r="HK145" s="34"/>
      <c r="HL145" s="34"/>
      <c r="HM145" s="34"/>
      <c r="HN145" s="34"/>
      <c r="HO145" s="34"/>
      <c r="HP145" s="34"/>
      <c r="HQ145" s="34"/>
      <c r="HR145" s="34"/>
      <c r="HS145" s="34"/>
      <c r="HT145" s="34"/>
      <c r="HU145" s="34"/>
      <c r="HV145" s="34"/>
      <c r="HW145" s="34"/>
      <c r="HX145" s="34"/>
      <c r="HY145" s="34"/>
      <c r="HZ145" s="34"/>
      <c r="IA145" s="34"/>
      <c r="IB145" s="34"/>
      <c r="IC145" s="34"/>
      <c r="ID145" s="34"/>
      <c r="IE145" s="34"/>
      <c r="IF145" s="34"/>
      <c r="IG145" s="34"/>
      <c r="IH145" s="34"/>
      <c r="II145" s="34"/>
      <c r="IJ145" s="34"/>
      <c r="IK145" s="34"/>
      <c r="IL145" s="34"/>
      <c r="IM145" s="34"/>
      <c r="IN145" s="34"/>
      <c r="IO145" s="34"/>
      <c r="IP145" s="34"/>
      <c r="IQ145" s="34"/>
      <c r="IR145" s="34"/>
      <c r="IS145" s="34"/>
      <c r="IT145" s="34"/>
      <c r="IU145" s="34"/>
      <c r="IV145" s="34"/>
      <c r="IW145" s="34"/>
      <c r="IX145" s="34"/>
      <c r="IY145" s="34"/>
      <c r="IZ145" s="34"/>
      <c r="JA145" s="34"/>
      <c r="JB145" s="34"/>
      <c r="JC145" s="34"/>
      <c r="JD145" s="34"/>
      <c r="JE145" s="34"/>
      <c r="JF145" s="34"/>
      <c r="JG145" s="34"/>
      <c r="JH145" s="34"/>
      <c r="JI145" s="34"/>
      <c r="JJ145" s="34"/>
      <c r="JK145" s="34"/>
      <c r="JL145" s="34"/>
      <c r="JM145" s="34"/>
      <c r="JN145" s="34"/>
      <c r="JO145" s="34"/>
      <c r="JP145" s="34"/>
      <c r="JQ145" s="34"/>
      <c r="JR145" s="34"/>
      <c r="JS145" s="34"/>
      <c r="JT145" s="34"/>
      <c r="JU145" s="34"/>
      <c r="JV145" s="34"/>
      <c r="JW145" s="34"/>
      <c r="JX145" s="34"/>
      <c r="JY145" s="34"/>
      <c r="JZ145" s="34"/>
      <c r="KA145" s="34"/>
      <c r="KB145" s="34"/>
      <c r="KC145" s="34"/>
      <c r="KD145" s="34"/>
      <c r="KE145" s="34"/>
      <c r="KF145" s="34"/>
      <c r="KG145" s="34"/>
      <c r="KH145" s="34"/>
      <c r="KI145" s="34"/>
      <c r="KJ145" s="34"/>
      <c r="KK145" s="34"/>
      <c r="KL145" s="34"/>
      <c r="KM145" s="34"/>
      <c r="KN145" s="34"/>
      <c r="KO145" s="34"/>
      <c r="KP145" s="34"/>
      <c r="KQ145" s="34"/>
      <c r="KR145" s="34"/>
      <c r="KS145" s="34"/>
      <c r="KT145" s="34"/>
      <c r="KU145" s="34"/>
      <c r="KV145" s="34"/>
      <c r="KW145" s="34"/>
      <c r="KX145" s="34"/>
      <c r="KY145" s="34"/>
      <c r="KZ145" s="34"/>
      <c r="LA145" s="34"/>
      <c r="LB145" s="34"/>
      <c r="LC145" s="34"/>
      <c r="LD145" s="34"/>
      <c r="LE145" s="34"/>
      <c r="LF145" s="34"/>
      <c r="LG145" s="34"/>
      <c r="LH145" s="34"/>
      <c r="LI145" s="34"/>
      <c r="LJ145" s="34"/>
      <c r="LK145" s="34"/>
      <c r="LL145" s="34"/>
      <c r="LM145" s="34"/>
      <c r="LN145" s="34"/>
      <c r="LO145" s="34"/>
      <c r="LP145" s="34"/>
      <c r="LQ145" s="34"/>
      <c r="LR145" s="34"/>
      <c r="LS145" s="34"/>
      <c r="LT145" s="34"/>
      <c r="LU145" s="34"/>
      <c r="LV145" s="34"/>
      <c r="LW145" s="34"/>
      <c r="LX145" s="34"/>
      <c r="LY145" s="34"/>
      <c r="LZ145" s="34"/>
      <c r="MA145" s="34"/>
      <c r="MB145" s="34"/>
      <c r="MC145" s="34"/>
      <c r="MD145" s="34"/>
      <c r="ME145" s="34"/>
      <c r="MF145" s="34"/>
      <c r="MG145" s="32" t="s">
        <v>520</v>
      </c>
      <c r="MH145" s="32" t="s">
        <v>521</v>
      </c>
      <c r="MI145" s="32" t="s">
        <v>259</v>
      </c>
    </row>
    <row r="146" spans="1:347">
      <c r="A146" s="146" t="str">
        <f>Table1[[#This Row],[Name]]&amp;Table1[[#This Row],[1. Variable: Geographical area subject to climate change physical risk - acute and chronic events]]</f>
        <v>Investeringsmaatschappij Argenta - Société d'investissements Argenta - Investierungsgesellschaft ArgIreland</v>
      </c>
      <c r="B146" s="53" t="s">
        <v>238</v>
      </c>
      <c r="C146" s="58" t="s">
        <v>239</v>
      </c>
      <c r="D146" s="28" t="s">
        <v>165</v>
      </c>
      <c r="E146" s="74">
        <v>44926</v>
      </c>
      <c r="F146" s="33" t="s">
        <v>193</v>
      </c>
      <c r="G146" s="33" t="s">
        <v>191</v>
      </c>
      <c r="H146" s="178" t="s">
        <v>2260</v>
      </c>
      <c r="I146" s="31">
        <v>0</v>
      </c>
      <c r="J146" s="31">
        <v>0</v>
      </c>
      <c r="K146" s="31">
        <v>0</v>
      </c>
      <c r="L146" s="31">
        <v>0</v>
      </c>
      <c r="M146" s="31">
        <v>0</v>
      </c>
      <c r="N146" s="31">
        <v>0</v>
      </c>
      <c r="O146" s="31">
        <v>0</v>
      </c>
      <c r="P146" s="31">
        <v>0</v>
      </c>
      <c r="Q146" s="31">
        <v>0</v>
      </c>
      <c r="R146" s="31">
        <v>0</v>
      </c>
      <c r="S146" s="31">
        <v>0</v>
      </c>
      <c r="T146" s="31">
        <v>0</v>
      </c>
      <c r="U146" s="31">
        <v>0</v>
      </c>
      <c r="V146" s="31">
        <v>0</v>
      </c>
      <c r="W146" s="31">
        <v>0</v>
      </c>
      <c r="X146" s="34">
        <v>0</v>
      </c>
      <c r="Y146" s="34">
        <v>0</v>
      </c>
      <c r="Z146" s="34">
        <v>0</v>
      </c>
      <c r="AA146" s="34">
        <v>0</v>
      </c>
      <c r="AB146" s="34">
        <v>0</v>
      </c>
      <c r="AC146" s="34">
        <v>0</v>
      </c>
      <c r="AD146" s="34">
        <v>0</v>
      </c>
      <c r="AE146" s="34">
        <v>0</v>
      </c>
      <c r="AF146" s="34">
        <v>0</v>
      </c>
      <c r="AG146" s="34">
        <v>0</v>
      </c>
      <c r="AH146" s="34">
        <v>0</v>
      </c>
      <c r="AI146" s="34">
        <v>0</v>
      </c>
      <c r="AJ146" s="34">
        <v>0</v>
      </c>
      <c r="AK146" s="34">
        <v>28.077400000000001</v>
      </c>
      <c r="AL146" s="34">
        <v>3.7624</v>
      </c>
      <c r="AM146" s="34">
        <v>0</v>
      </c>
      <c r="AN146" s="34">
        <v>0</v>
      </c>
      <c r="AO146" s="34">
        <v>0</v>
      </c>
      <c r="AP146" s="34">
        <v>3.8492999999999999</v>
      </c>
      <c r="AQ146" s="34">
        <v>3.7624</v>
      </c>
      <c r="AR146" s="34">
        <v>1.7688999999999999</v>
      </c>
      <c r="AS146" s="34">
        <v>1.7688999999999999</v>
      </c>
      <c r="AT146" s="34">
        <v>0</v>
      </c>
      <c r="AU146" s="34">
        <v>0</v>
      </c>
      <c r="AV146" s="34">
        <v>0</v>
      </c>
      <c r="AW146" s="34">
        <v>0</v>
      </c>
      <c r="AX146" s="180">
        <v>0</v>
      </c>
      <c r="AY146" s="34">
        <v>0</v>
      </c>
      <c r="AZ146" s="34">
        <v>0</v>
      </c>
      <c r="BA146" s="34">
        <v>0</v>
      </c>
      <c r="BB146" s="34">
        <v>0</v>
      </c>
      <c r="BC146" s="34">
        <v>0</v>
      </c>
      <c r="BD146" s="34">
        <v>0</v>
      </c>
      <c r="BE146" s="34">
        <v>0</v>
      </c>
      <c r="BF146" s="34">
        <v>0</v>
      </c>
      <c r="BG146" s="34">
        <v>0</v>
      </c>
      <c r="BH146" s="34">
        <v>0</v>
      </c>
      <c r="BI146" s="34">
        <v>0</v>
      </c>
      <c r="BJ146" s="34">
        <v>0</v>
      </c>
      <c r="BK146" s="34">
        <v>0</v>
      </c>
      <c r="BL146" s="34">
        <v>0</v>
      </c>
      <c r="BM146" s="34">
        <v>0</v>
      </c>
      <c r="BN146" s="34">
        <v>0</v>
      </c>
      <c r="BO146" s="34">
        <v>0</v>
      </c>
      <c r="BP146" s="34">
        <v>0</v>
      </c>
      <c r="BQ146" s="34">
        <v>0</v>
      </c>
      <c r="BR146" s="34">
        <v>0</v>
      </c>
      <c r="BS146" s="34">
        <v>0</v>
      </c>
      <c r="BT146" s="34">
        <v>0</v>
      </c>
      <c r="BU146" s="34">
        <v>0</v>
      </c>
      <c r="BV146" s="34">
        <v>0</v>
      </c>
      <c r="BW146" s="34">
        <v>0</v>
      </c>
      <c r="BX146" s="34">
        <v>0</v>
      </c>
      <c r="BY146" s="34">
        <v>0</v>
      </c>
      <c r="BZ146" s="34">
        <v>0</v>
      </c>
      <c r="CA146" s="34">
        <v>0</v>
      </c>
      <c r="CB146" s="34">
        <v>0</v>
      </c>
      <c r="CC146" s="34">
        <v>0</v>
      </c>
      <c r="CD146" s="34">
        <v>0</v>
      </c>
      <c r="CE146" s="34">
        <v>0</v>
      </c>
      <c r="CF146" s="34">
        <v>0</v>
      </c>
      <c r="CG146" s="34">
        <v>0</v>
      </c>
      <c r="CH146" s="34">
        <v>0</v>
      </c>
      <c r="CI146" s="34">
        <v>0</v>
      </c>
      <c r="CJ146" s="34">
        <v>0</v>
      </c>
      <c r="CK146" s="34">
        <v>0</v>
      </c>
      <c r="CL146" s="34">
        <v>0</v>
      </c>
      <c r="CM146" s="34">
        <v>0</v>
      </c>
      <c r="CN146" s="34">
        <v>0</v>
      </c>
      <c r="CO146" s="34">
        <v>0</v>
      </c>
      <c r="CP146" s="34">
        <v>0</v>
      </c>
      <c r="CQ146" s="34">
        <v>0</v>
      </c>
      <c r="CR146" s="34">
        <v>0</v>
      </c>
      <c r="CS146" s="34">
        <v>0</v>
      </c>
      <c r="CT146" s="34">
        <v>0</v>
      </c>
      <c r="CU146" s="34">
        <v>0</v>
      </c>
      <c r="CV146" s="34">
        <v>0</v>
      </c>
      <c r="CW146" s="34">
        <v>0</v>
      </c>
      <c r="CX146" s="34">
        <v>0</v>
      </c>
      <c r="CY146" s="34">
        <v>0</v>
      </c>
      <c r="CZ146" s="34">
        <v>0</v>
      </c>
      <c r="DA146" s="34">
        <v>0</v>
      </c>
      <c r="DB146" s="34">
        <v>0</v>
      </c>
      <c r="DC146" s="34">
        <v>0</v>
      </c>
      <c r="DD146" s="34">
        <v>0</v>
      </c>
      <c r="DE146" s="34">
        <v>0</v>
      </c>
      <c r="DF146" s="34">
        <v>0</v>
      </c>
      <c r="DG146" s="34">
        <v>0</v>
      </c>
      <c r="DH146" s="34">
        <v>0</v>
      </c>
      <c r="DI146" s="34">
        <v>0</v>
      </c>
      <c r="DJ146" s="34">
        <v>0</v>
      </c>
      <c r="DK146" s="34">
        <v>0</v>
      </c>
      <c r="DL146" s="34">
        <v>0</v>
      </c>
      <c r="DM146" s="34">
        <v>0</v>
      </c>
      <c r="DN146" s="34">
        <v>0</v>
      </c>
      <c r="DO146" s="34">
        <v>0</v>
      </c>
      <c r="DP146" s="34">
        <v>0</v>
      </c>
      <c r="DQ146" s="34">
        <v>0</v>
      </c>
      <c r="DR146" s="34">
        <v>0</v>
      </c>
      <c r="DS146" s="34">
        <v>0</v>
      </c>
      <c r="DT146" s="34">
        <v>0</v>
      </c>
      <c r="DU146" s="34">
        <v>0</v>
      </c>
      <c r="DV146" s="34">
        <v>0</v>
      </c>
      <c r="DW146" s="34">
        <v>0</v>
      </c>
      <c r="DX146" s="34">
        <v>0</v>
      </c>
      <c r="DY146" s="34">
        <v>0</v>
      </c>
      <c r="DZ146" s="34">
        <v>0</v>
      </c>
      <c r="EA146" s="34">
        <v>0</v>
      </c>
      <c r="EB146" s="34">
        <v>0</v>
      </c>
      <c r="EC146" s="34">
        <v>0</v>
      </c>
      <c r="ED146" s="34">
        <v>0</v>
      </c>
      <c r="EE146" s="34">
        <v>0</v>
      </c>
      <c r="EF146" s="34">
        <v>0</v>
      </c>
      <c r="EG146" s="34">
        <v>0</v>
      </c>
      <c r="EH146" s="34">
        <v>0</v>
      </c>
      <c r="EI146" s="34">
        <v>0</v>
      </c>
      <c r="EJ146" s="34">
        <v>0</v>
      </c>
      <c r="EK146" s="34">
        <v>0</v>
      </c>
      <c r="EL146" s="34">
        <v>0</v>
      </c>
      <c r="EM146" s="34">
        <v>0</v>
      </c>
      <c r="EN146" s="34">
        <v>0</v>
      </c>
      <c r="EO146" s="34">
        <v>0</v>
      </c>
      <c r="EP146" s="34">
        <v>0</v>
      </c>
      <c r="EQ146" s="34">
        <v>0</v>
      </c>
      <c r="ER146" s="34">
        <v>0</v>
      </c>
      <c r="ES146" s="34">
        <v>0</v>
      </c>
      <c r="ET146" s="34">
        <v>0</v>
      </c>
      <c r="EU146" s="34">
        <v>0</v>
      </c>
      <c r="EV146" s="34">
        <v>0</v>
      </c>
      <c r="EW146" s="34">
        <v>0</v>
      </c>
      <c r="EX146" s="34">
        <v>0</v>
      </c>
      <c r="EY146" s="34">
        <v>0</v>
      </c>
      <c r="EZ146" s="34">
        <v>0</v>
      </c>
      <c r="FA146" s="34">
        <v>0</v>
      </c>
      <c r="FB146" s="34">
        <v>0</v>
      </c>
      <c r="FC146" s="34">
        <v>0</v>
      </c>
      <c r="FD146" s="34">
        <v>0</v>
      </c>
      <c r="FE146" s="34">
        <v>0</v>
      </c>
      <c r="FF146" s="34">
        <v>0</v>
      </c>
      <c r="FG146" s="34">
        <v>0</v>
      </c>
      <c r="FH146" s="34">
        <v>0</v>
      </c>
      <c r="FI146" s="34">
        <v>0</v>
      </c>
      <c r="FJ146" s="34">
        <v>0</v>
      </c>
      <c r="FK146" s="34">
        <v>0</v>
      </c>
      <c r="FL146" s="34">
        <v>0</v>
      </c>
      <c r="FM146" s="34">
        <v>0</v>
      </c>
      <c r="FN146" s="34">
        <v>0</v>
      </c>
      <c r="FO146" s="34">
        <v>0</v>
      </c>
      <c r="FP146" s="34">
        <v>0</v>
      </c>
      <c r="FQ146" s="34">
        <v>0</v>
      </c>
      <c r="FR146" s="34">
        <v>0</v>
      </c>
      <c r="FS146" s="34">
        <v>0</v>
      </c>
      <c r="FT146" s="34">
        <v>0</v>
      </c>
      <c r="FU146" s="34">
        <v>0</v>
      </c>
      <c r="FV146" s="34">
        <v>0</v>
      </c>
      <c r="FW146" s="34">
        <v>0</v>
      </c>
      <c r="FX146" s="34">
        <v>0</v>
      </c>
      <c r="FY146" s="34">
        <v>0</v>
      </c>
      <c r="FZ146" s="34">
        <v>0</v>
      </c>
      <c r="GA146" s="34">
        <v>0</v>
      </c>
      <c r="GB146" s="34">
        <v>0</v>
      </c>
      <c r="GC146" s="34">
        <v>0</v>
      </c>
      <c r="GD146" s="34">
        <v>0</v>
      </c>
      <c r="GE146" s="34">
        <v>0</v>
      </c>
      <c r="GF146" s="34">
        <v>0</v>
      </c>
      <c r="GG146" s="34">
        <v>0</v>
      </c>
      <c r="GH146" s="34">
        <v>0</v>
      </c>
      <c r="GI146" s="34"/>
      <c r="GJ146" s="34"/>
      <c r="GK146" s="34"/>
      <c r="GL146" s="34"/>
      <c r="GM146" s="34"/>
      <c r="GN146" s="34"/>
      <c r="GO146" s="34"/>
      <c r="GP146" s="34"/>
      <c r="GQ146" s="34"/>
      <c r="GR146" s="34"/>
      <c r="GS146" s="34"/>
      <c r="GT146" s="34"/>
      <c r="GU146" s="34"/>
      <c r="GV146" s="34"/>
      <c r="GW146" s="34"/>
      <c r="GX146" s="34"/>
      <c r="GY146" s="34"/>
      <c r="GZ146" s="34"/>
      <c r="HA146" s="34"/>
      <c r="HB146" s="34"/>
      <c r="HC146" s="34"/>
      <c r="HD146" s="34"/>
      <c r="HE146" s="34"/>
      <c r="HF146" s="34"/>
      <c r="HG146" s="34"/>
      <c r="HH146" s="34"/>
      <c r="HI146" s="34"/>
      <c r="HJ146" s="34"/>
      <c r="HK146" s="34"/>
      <c r="HL146" s="34"/>
      <c r="HM146" s="34"/>
      <c r="HN146" s="34"/>
      <c r="HO146" s="34"/>
      <c r="HP146" s="34"/>
      <c r="HQ146" s="34"/>
      <c r="HR146" s="34"/>
      <c r="HS146" s="34"/>
      <c r="HT146" s="34"/>
      <c r="HU146" s="34"/>
      <c r="HV146" s="34"/>
      <c r="HW146" s="34"/>
      <c r="HX146" s="34"/>
      <c r="HY146" s="34"/>
      <c r="HZ146" s="34"/>
      <c r="IA146" s="34"/>
      <c r="IB146" s="34"/>
      <c r="IC146" s="34"/>
      <c r="ID146" s="34"/>
      <c r="IE146" s="34"/>
      <c r="IF146" s="34"/>
      <c r="IG146" s="34"/>
      <c r="IH146" s="34"/>
      <c r="II146" s="34"/>
      <c r="IJ146" s="34"/>
      <c r="IK146" s="34"/>
      <c r="IL146" s="34"/>
      <c r="IM146" s="34"/>
      <c r="IN146" s="34"/>
      <c r="IO146" s="34"/>
      <c r="IP146" s="34"/>
      <c r="IQ146" s="34"/>
      <c r="IR146" s="34"/>
      <c r="IS146" s="34"/>
      <c r="IT146" s="34"/>
      <c r="IU146" s="34"/>
      <c r="IV146" s="34"/>
      <c r="IW146" s="34"/>
      <c r="IX146" s="34"/>
      <c r="IY146" s="34"/>
      <c r="IZ146" s="34"/>
      <c r="JA146" s="34"/>
      <c r="JB146" s="34"/>
      <c r="JC146" s="34"/>
      <c r="JD146" s="34"/>
      <c r="JE146" s="34"/>
      <c r="JF146" s="34"/>
      <c r="JG146" s="34"/>
      <c r="JH146" s="34"/>
      <c r="JI146" s="34"/>
      <c r="JJ146" s="34"/>
      <c r="JK146" s="34"/>
      <c r="JL146" s="34"/>
      <c r="JM146" s="34"/>
      <c r="JN146" s="34"/>
      <c r="JO146" s="34"/>
      <c r="JP146" s="34"/>
      <c r="JQ146" s="34"/>
      <c r="JR146" s="34"/>
      <c r="JS146" s="34"/>
      <c r="JT146" s="34"/>
      <c r="JU146" s="34"/>
      <c r="JV146" s="34"/>
      <c r="JW146" s="34"/>
      <c r="JX146" s="34"/>
      <c r="JY146" s="34"/>
      <c r="JZ146" s="34"/>
      <c r="KA146" s="34"/>
      <c r="KB146" s="34"/>
      <c r="KC146" s="34"/>
      <c r="KD146" s="34"/>
      <c r="KE146" s="34"/>
      <c r="KF146" s="34"/>
      <c r="KG146" s="34"/>
      <c r="KH146" s="34"/>
      <c r="KI146" s="34"/>
      <c r="KJ146" s="34"/>
      <c r="KK146" s="34"/>
      <c r="KL146" s="34"/>
      <c r="KM146" s="34"/>
      <c r="KN146" s="34"/>
      <c r="KO146" s="34"/>
      <c r="KP146" s="34"/>
      <c r="KQ146" s="34"/>
      <c r="KR146" s="34"/>
      <c r="KS146" s="34"/>
      <c r="KT146" s="34"/>
      <c r="KU146" s="34"/>
      <c r="KV146" s="34"/>
      <c r="KW146" s="34"/>
      <c r="KX146" s="34"/>
      <c r="KY146" s="34"/>
      <c r="KZ146" s="34"/>
      <c r="LA146" s="34"/>
      <c r="LB146" s="34"/>
      <c r="LC146" s="34"/>
      <c r="LD146" s="34"/>
      <c r="LE146" s="34"/>
      <c r="LF146" s="34"/>
      <c r="LG146" s="34"/>
      <c r="LH146" s="34"/>
      <c r="LI146" s="34"/>
      <c r="LJ146" s="34"/>
      <c r="LK146" s="34"/>
      <c r="LL146" s="34"/>
      <c r="LM146" s="34"/>
      <c r="LN146" s="34"/>
      <c r="LO146" s="34"/>
      <c r="LP146" s="34"/>
      <c r="LQ146" s="34"/>
      <c r="LR146" s="34"/>
      <c r="LS146" s="34"/>
      <c r="LT146" s="34"/>
      <c r="LU146" s="34"/>
      <c r="LV146" s="34"/>
      <c r="LW146" s="34"/>
      <c r="LX146" s="34"/>
      <c r="LY146" s="34"/>
      <c r="LZ146" s="34"/>
      <c r="MA146" s="34"/>
      <c r="MB146" s="34"/>
      <c r="MC146" s="34"/>
      <c r="MD146" s="34"/>
      <c r="ME146" s="34"/>
      <c r="MF146" s="34"/>
      <c r="MG146" s="32" t="s">
        <v>520</v>
      </c>
      <c r="MH146" s="32" t="s">
        <v>521</v>
      </c>
      <c r="MI146" s="32" t="s">
        <v>259</v>
      </c>
    </row>
    <row r="147" spans="1:347">
      <c r="A147" s="146" t="str">
        <f>Table1[[#This Row],[Name]]&amp;Table1[[#This Row],[1. Variable: Geographical area subject to climate change physical risk - acute and chronic events]]</f>
        <v>Investeringsmaatschappij Argenta - Société d'investissements Argenta - Investierungsgesellschaft ArgMexico</v>
      </c>
      <c r="B147" s="53" t="s">
        <v>238</v>
      </c>
      <c r="C147" s="58" t="s">
        <v>239</v>
      </c>
      <c r="D147" s="28" t="s">
        <v>165</v>
      </c>
      <c r="E147" s="74">
        <v>44926</v>
      </c>
      <c r="F147" s="33" t="s">
        <v>193</v>
      </c>
      <c r="G147" s="33" t="s">
        <v>191</v>
      </c>
      <c r="H147" s="178" t="s">
        <v>2256</v>
      </c>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4">
        <v>0</v>
      </c>
      <c r="Y147" s="34">
        <v>0</v>
      </c>
      <c r="Z147" s="34">
        <v>0</v>
      </c>
      <c r="AA147" s="34">
        <v>0</v>
      </c>
      <c r="AB147" s="34">
        <v>0</v>
      </c>
      <c r="AC147" s="34">
        <v>0</v>
      </c>
      <c r="AD147" s="34">
        <v>0</v>
      </c>
      <c r="AE147" s="34">
        <v>0</v>
      </c>
      <c r="AF147" s="34">
        <v>0</v>
      </c>
      <c r="AG147" s="34">
        <v>0</v>
      </c>
      <c r="AH147" s="34">
        <v>0</v>
      </c>
      <c r="AI147" s="34">
        <v>0</v>
      </c>
      <c r="AJ147" s="34">
        <v>0</v>
      </c>
      <c r="AK147" s="34">
        <v>0</v>
      </c>
      <c r="AL147" s="34">
        <v>0</v>
      </c>
      <c r="AM147" s="34">
        <v>0</v>
      </c>
      <c r="AN147" s="34">
        <v>0</v>
      </c>
      <c r="AO147" s="34">
        <v>0</v>
      </c>
      <c r="AP147" s="34">
        <v>0</v>
      </c>
      <c r="AQ147" s="34">
        <v>0</v>
      </c>
      <c r="AR147" s="34">
        <v>0</v>
      </c>
      <c r="AS147" s="34">
        <v>0</v>
      </c>
      <c r="AT147" s="34">
        <v>0</v>
      </c>
      <c r="AU147" s="34">
        <v>0</v>
      </c>
      <c r="AV147" s="34">
        <v>0</v>
      </c>
      <c r="AW147" s="34">
        <v>0</v>
      </c>
      <c r="AX147" s="180">
        <v>0</v>
      </c>
      <c r="AY147" s="34">
        <v>0</v>
      </c>
      <c r="AZ147" s="34">
        <v>0</v>
      </c>
      <c r="BA147" s="34">
        <v>0</v>
      </c>
      <c r="BB147" s="34">
        <v>0</v>
      </c>
      <c r="BC147" s="34">
        <v>0</v>
      </c>
      <c r="BD147" s="34">
        <v>0</v>
      </c>
      <c r="BE147" s="34">
        <v>0</v>
      </c>
      <c r="BF147" s="34">
        <v>0</v>
      </c>
      <c r="BG147" s="34">
        <v>0</v>
      </c>
      <c r="BH147" s="34">
        <v>0</v>
      </c>
      <c r="BI147" s="34">
        <v>0</v>
      </c>
      <c r="BJ147" s="34">
        <v>0</v>
      </c>
      <c r="BK147" s="34">
        <v>0</v>
      </c>
      <c r="BL147" s="34">
        <v>0</v>
      </c>
      <c r="BM147" s="34">
        <v>0</v>
      </c>
      <c r="BN147" s="34">
        <v>0</v>
      </c>
      <c r="BO147" s="34">
        <v>0</v>
      </c>
      <c r="BP147" s="34">
        <v>0</v>
      </c>
      <c r="BQ147" s="34">
        <v>0</v>
      </c>
      <c r="BR147" s="34">
        <v>0</v>
      </c>
      <c r="BS147" s="34">
        <v>0</v>
      </c>
      <c r="BT147" s="34">
        <v>0</v>
      </c>
      <c r="BU147" s="34">
        <v>0</v>
      </c>
      <c r="BV147" s="34">
        <v>0</v>
      </c>
      <c r="BW147" s="34">
        <v>0</v>
      </c>
      <c r="BX147" s="34">
        <v>0</v>
      </c>
      <c r="BY147" s="34">
        <v>0</v>
      </c>
      <c r="BZ147" s="34">
        <v>0</v>
      </c>
      <c r="CA147" s="34">
        <v>0</v>
      </c>
      <c r="CB147" s="34">
        <v>0</v>
      </c>
      <c r="CC147" s="34">
        <v>0</v>
      </c>
      <c r="CD147" s="34">
        <v>0</v>
      </c>
      <c r="CE147" s="34">
        <v>0</v>
      </c>
      <c r="CF147" s="34">
        <v>0</v>
      </c>
      <c r="CG147" s="34">
        <v>0</v>
      </c>
      <c r="CH147" s="34">
        <v>0</v>
      </c>
      <c r="CI147" s="34">
        <v>0</v>
      </c>
      <c r="CJ147" s="34">
        <v>0</v>
      </c>
      <c r="CK147" s="34">
        <v>0</v>
      </c>
      <c r="CL147" s="34">
        <v>0</v>
      </c>
      <c r="CM147" s="34">
        <v>0</v>
      </c>
      <c r="CN147" s="34">
        <v>0</v>
      </c>
      <c r="CO147" s="34">
        <v>0</v>
      </c>
      <c r="CP147" s="34">
        <v>0</v>
      </c>
      <c r="CQ147" s="34">
        <v>0</v>
      </c>
      <c r="CR147" s="34">
        <v>0</v>
      </c>
      <c r="CS147" s="34">
        <v>0</v>
      </c>
      <c r="CT147" s="34">
        <v>0</v>
      </c>
      <c r="CU147" s="34">
        <v>0</v>
      </c>
      <c r="CV147" s="34">
        <v>0</v>
      </c>
      <c r="CW147" s="34">
        <v>0</v>
      </c>
      <c r="CX147" s="34">
        <v>0</v>
      </c>
      <c r="CY147" s="34">
        <v>0</v>
      </c>
      <c r="CZ147" s="34">
        <v>0</v>
      </c>
      <c r="DA147" s="34">
        <v>0</v>
      </c>
      <c r="DB147" s="34">
        <v>0</v>
      </c>
      <c r="DC147" s="34">
        <v>0</v>
      </c>
      <c r="DD147" s="34">
        <v>0</v>
      </c>
      <c r="DE147" s="34">
        <v>0</v>
      </c>
      <c r="DF147" s="34">
        <v>0</v>
      </c>
      <c r="DG147" s="34">
        <v>0</v>
      </c>
      <c r="DH147" s="34">
        <v>0</v>
      </c>
      <c r="DI147" s="34">
        <v>0</v>
      </c>
      <c r="DJ147" s="34">
        <v>0</v>
      </c>
      <c r="DK147" s="34">
        <v>0</v>
      </c>
      <c r="DL147" s="34">
        <v>0</v>
      </c>
      <c r="DM147" s="34">
        <v>0</v>
      </c>
      <c r="DN147" s="34">
        <v>0</v>
      </c>
      <c r="DO147" s="34">
        <v>0</v>
      </c>
      <c r="DP147" s="34">
        <v>0</v>
      </c>
      <c r="DQ147" s="34">
        <v>0</v>
      </c>
      <c r="DR147" s="34">
        <v>0</v>
      </c>
      <c r="DS147" s="34">
        <v>0</v>
      </c>
      <c r="DT147" s="34">
        <v>0</v>
      </c>
      <c r="DU147" s="34">
        <v>0</v>
      </c>
      <c r="DV147" s="34">
        <v>0</v>
      </c>
      <c r="DW147" s="34">
        <v>0</v>
      </c>
      <c r="DX147" s="34">
        <v>0</v>
      </c>
      <c r="DY147" s="34">
        <v>0</v>
      </c>
      <c r="DZ147" s="34">
        <v>0</v>
      </c>
      <c r="EA147" s="34">
        <v>0</v>
      </c>
      <c r="EB147" s="34">
        <v>0</v>
      </c>
      <c r="EC147" s="34">
        <v>0</v>
      </c>
      <c r="ED147" s="34">
        <v>0</v>
      </c>
      <c r="EE147" s="34">
        <v>0</v>
      </c>
      <c r="EF147" s="34">
        <v>0</v>
      </c>
      <c r="EG147" s="34">
        <v>0</v>
      </c>
      <c r="EH147" s="34">
        <v>0</v>
      </c>
      <c r="EI147" s="34">
        <v>0</v>
      </c>
      <c r="EJ147" s="34">
        <v>0</v>
      </c>
      <c r="EK147" s="34">
        <v>0</v>
      </c>
      <c r="EL147" s="34">
        <v>0</v>
      </c>
      <c r="EM147" s="34">
        <v>0</v>
      </c>
      <c r="EN147" s="34">
        <v>0</v>
      </c>
      <c r="EO147" s="34">
        <v>0</v>
      </c>
      <c r="EP147" s="34">
        <v>0</v>
      </c>
      <c r="EQ147" s="34">
        <v>0</v>
      </c>
      <c r="ER147" s="34">
        <v>0</v>
      </c>
      <c r="ES147" s="34">
        <v>0</v>
      </c>
      <c r="ET147" s="34">
        <v>0</v>
      </c>
      <c r="EU147" s="34">
        <v>0</v>
      </c>
      <c r="EV147" s="34">
        <v>0</v>
      </c>
      <c r="EW147" s="34">
        <v>0</v>
      </c>
      <c r="EX147" s="34">
        <v>0</v>
      </c>
      <c r="EY147" s="34">
        <v>0</v>
      </c>
      <c r="EZ147" s="34">
        <v>0</v>
      </c>
      <c r="FA147" s="34">
        <v>0</v>
      </c>
      <c r="FB147" s="34">
        <v>0</v>
      </c>
      <c r="FC147" s="34">
        <v>0</v>
      </c>
      <c r="FD147" s="34">
        <v>0</v>
      </c>
      <c r="FE147" s="34">
        <v>0</v>
      </c>
      <c r="FF147" s="34">
        <v>0</v>
      </c>
      <c r="FG147" s="34">
        <v>0</v>
      </c>
      <c r="FH147" s="34">
        <v>0</v>
      </c>
      <c r="FI147" s="34">
        <v>0</v>
      </c>
      <c r="FJ147" s="34">
        <v>0</v>
      </c>
      <c r="FK147" s="34">
        <v>0</v>
      </c>
      <c r="FL147" s="34">
        <v>1.1918</v>
      </c>
      <c r="FM147" s="34">
        <v>1.1808000000000001</v>
      </c>
      <c r="FN147" s="34">
        <v>0.13150000000000001</v>
      </c>
      <c r="FO147" s="34">
        <v>0.13150000000000001</v>
      </c>
      <c r="FP147" s="34">
        <v>0</v>
      </c>
      <c r="FQ147" s="34">
        <v>0</v>
      </c>
      <c r="FR147" s="34">
        <v>0</v>
      </c>
      <c r="FS147" s="34">
        <v>0</v>
      </c>
      <c r="FT147" s="34">
        <v>0</v>
      </c>
      <c r="FU147" s="34">
        <v>2.5285000000000002</v>
      </c>
      <c r="FV147" s="34">
        <v>1.1808000000000001</v>
      </c>
      <c r="FW147" s="34">
        <v>0</v>
      </c>
      <c r="FX147" s="34">
        <v>0</v>
      </c>
      <c r="FY147" s="34">
        <v>0</v>
      </c>
      <c r="FZ147" s="34">
        <v>0</v>
      </c>
      <c r="GA147" s="34">
        <v>0</v>
      </c>
      <c r="GB147" s="34">
        <v>0</v>
      </c>
      <c r="GC147" s="34">
        <v>0</v>
      </c>
      <c r="GD147" s="34">
        <v>0</v>
      </c>
      <c r="GE147" s="34">
        <v>0</v>
      </c>
      <c r="GF147" s="34">
        <v>0</v>
      </c>
      <c r="GG147" s="34">
        <v>0</v>
      </c>
      <c r="GH147" s="34">
        <v>0</v>
      </c>
      <c r="GI147" s="34"/>
      <c r="GJ147" s="34"/>
      <c r="GK147" s="34"/>
      <c r="GL147" s="34"/>
      <c r="GM147" s="34"/>
      <c r="GN147" s="34"/>
      <c r="GO147" s="34"/>
      <c r="GP147" s="34"/>
      <c r="GQ147" s="34"/>
      <c r="GR147" s="34"/>
      <c r="GS147" s="34"/>
      <c r="GT147" s="34"/>
      <c r="GU147" s="34"/>
      <c r="GV147" s="34"/>
      <c r="GW147" s="34"/>
      <c r="GX147" s="34"/>
      <c r="GY147" s="34"/>
      <c r="GZ147" s="34"/>
      <c r="HA147" s="34"/>
      <c r="HB147" s="34"/>
      <c r="HC147" s="34"/>
      <c r="HD147" s="34"/>
      <c r="HE147" s="34"/>
      <c r="HF147" s="34"/>
      <c r="HG147" s="34"/>
      <c r="HH147" s="34"/>
      <c r="HI147" s="34"/>
      <c r="HJ147" s="34"/>
      <c r="HK147" s="34"/>
      <c r="HL147" s="34"/>
      <c r="HM147" s="34"/>
      <c r="HN147" s="34"/>
      <c r="HO147" s="34"/>
      <c r="HP147" s="34"/>
      <c r="HQ147" s="34"/>
      <c r="HR147" s="34"/>
      <c r="HS147" s="34"/>
      <c r="HT147" s="34"/>
      <c r="HU147" s="34"/>
      <c r="HV147" s="34"/>
      <c r="HW147" s="34"/>
      <c r="HX147" s="34"/>
      <c r="HY147" s="34"/>
      <c r="HZ147" s="34"/>
      <c r="IA147" s="34"/>
      <c r="IB147" s="34"/>
      <c r="IC147" s="34"/>
      <c r="ID147" s="34"/>
      <c r="IE147" s="34"/>
      <c r="IF147" s="34"/>
      <c r="IG147" s="34"/>
      <c r="IH147" s="34"/>
      <c r="II147" s="34"/>
      <c r="IJ147" s="34"/>
      <c r="IK147" s="34"/>
      <c r="IL147" s="34"/>
      <c r="IM147" s="34"/>
      <c r="IN147" s="34"/>
      <c r="IO147" s="34"/>
      <c r="IP147" s="34"/>
      <c r="IQ147" s="34"/>
      <c r="IR147" s="34"/>
      <c r="IS147" s="34"/>
      <c r="IT147" s="34"/>
      <c r="IU147" s="34"/>
      <c r="IV147" s="34"/>
      <c r="IW147" s="34"/>
      <c r="IX147" s="34"/>
      <c r="IY147" s="34"/>
      <c r="IZ147" s="34"/>
      <c r="JA147" s="34"/>
      <c r="JB147" s="34"/>
      <c r="JC147" s="34"/>
      <c r="JD147" s="34"/>
      <c r="JE147" s="34"/>
      <c r="JF147" s="34"/>
      <c r="JG147" s="34"/>
      <c r="JH147" s="34"/>
      <c r="JI147" s="34"/>
      <c r="JJ147" s="34"/>
      <c r="JK147" s="34"/>
      <c r="JL147" s="34"/>
      <c r="JM147" s="34"/>
      <c r="JN147" s="34"/>
      <c r="JO147" s="34"/>
      <c r="JP147" s="34"/>
      <c r="JQ147" s="34"/>
      <c r="JR147" s="34"/>
      <c r="JS147" s="34"/>
      <c r="JT147" s="34"/>
      <c r="JU147" s="34"/>
      <c r="JV147" s="34"/>
      <c r="JW147" s="34"/>
      <c r="JX147" s="34"/>
      <c r="JY147" s="34"/>
      <c r="JZ147" s="34"/>
      <c r="KA147" s="34"/>
      <c r="KB147" s="34"/>
      <c r="KC147" s="34"/>
      <c r="KD147" s="34"/>
      <c r="KE147" s="34"/>
      <c r="KF147" s="34"/>
      <c r="KG147" s="34"/>
      <c r="KH147" s="34"/>
      <c r="KI147" s="34"/>
      <c r="KJ147" s="34"/>
      <c r="KK147" s="34"/>
      <c r="KL147" s="34"/>
      <c r="KM147" s="34"/>
      <c r="KN147" s="34"/>
      <c r="KO147" s="34"/>
      <c r="KP147" s="34"/>
      <c r="KQ147" s="34"/>
      <c r="KR147" s="34"/>
      <c r="KS147" s="34"/>
      <c r="KT147" s="34"/>
      <c r="KU147" s="34"/>
      <c r="KV147" s="34"/>
      <c r="KW147" s="34"/>
      <c r="KX147" s="34"/>
      <c r="KY147" s="34"/>
      <c r="KZ147" s="34"/>
      <c r="LA147" s="34"/>
      <c r="LB147" s="34"/>
      <c r="LC147" s="34"/>
      <c r="LD147" s="34"/>
      <c r="LE147" s="34"/>
      <c r="LF147" s="34"/>
      <c r="LG147" s="34"/>
      <c r="LH147" s="34"/>
      <c r="LI147" s="34"/>
      <c r="LJ147" s="34"/>
      <c r="LK147" s="34"/>
      <c r="LL147" s="34"/>
      <c r="LM147" s="34"/>
      <c r="LN147" s="34"/>
      <c r="LO147" s="34"/>
      <c r="LP147" s="34"/>
      <c r="LQ147" s="34"/>
      <c r="LR147" s="34"/>
      <c r="LS147" s="34"/>
      <c r="LT147" s="34"/>
      <c r="LU147" s="34"/>
      <c r="LV147" s="34"/>
      <c r="LW147" s="34"/>
      <c r="LX147" s="34"/>
      <c r="LY147" s="34"/>
      <c r="LZ147" s="34"/>
      <c r="MA147" s="34"/>
      <c r="MB147" s="34"/>
      <c r="MC147" s="34"/>
      <c r="MD147" s="34"/>
      <c r="ME147" s="34"/>
      <c r="MF147" s="34"/>
      <c r="MG147" s="32" t="s">
        <v>520</v>
      </c>
      <c r="MH147" s="32" t="s">
        <v>521</v>
      </c>
      <c r="MI147" s="32" t="s">
        <v>259</v>
      </c>
    </row>
    <row r="148" spans="1:347">
      <c r="A148" s="146" t="str">
        <f>Table1[[#This Row],[Name]]&amp;Table1[[#This Row],[1. Variable: Geographical area subject to climate change physical risk - acute and chronic events]]</f>
        <v>J.P. Morgan SENot available</v>
      </c>
      <c r="B148" s="53" t="s">
        <v>149</v>
      </c>
      <c r="C148" s="58" t="s">
        <v>376</v>
      </c>
      <c r="D148" s="28" t="s">
        <v>162</v>
      </c>
      <c r="E148" s="74">
        <v>44926</v>
      </c>
      <c r="F148" s="33"/>
      <c r="G148" s="33"/>
      <c r="H148" s="194" t="s">
        <v>2389</v>
      </c>
      <c r="I148" s="31"/>
      <c r="J148" s="31"/>
      <c r="K148" s="31"/>
      <c r="L148" s="31"/>
      <c r="M148" s="31"/>
      <c r="N148" s="31"/>
      <c r="O148" s="31"/>
      <c r="P148" s="31"/>
      <c r="Q148" s="31"/>
      <c r="R148" s="31"/>
      <c r="S148" s="31"/>
      <c r="T148" s="31"/>
      <c r="U148" s="31"/>
      <c r="V148" s="31"/>
      <c r="W148" s="31"/>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180"/>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c r="GI148" s="34"/>
      <c r="GJ148" s="34"/>
      <c r="GK148" s="34"/>
      <c r="GL148" s="34"/>
      <c r="GM148" s="34"/>
      <c r="GN148" s="34"/>
      <c r="GO148" s="34"/>
      <c r="GP148" s="34"/>
      <c r="GQ148" s="34"/>
      <c r="GR148" s="34"/>
      <c r="GS148" s="34"/>
      <c r="GT148" s="34"/>
      <c r="GU148" s="34"/>
      <c r="GV148" s="34"/>
      <c r="GW148" s="34"/>
      <c r="GX148" s="34"/>
      <c r="GY148" s="34"/>
      <c r="GZ148" s="34"/>
      <c r="HA148" s="34"/>
      <c r="HB148" s="34"/>
      <c r="HC148" s="34"/>
      <c r="HD148" s="34"/>
      <c r="HE148" s="34"/>
      <c r="HF148" s="34"/>
      <c r="HG148" s="34"/>
      <c r="HH148" s="34"/>
      <c r="HI148" s="34"/>
      <c r="HJ148" s="34"/>
      <c r="HK148" s="34"/>
      <c r="HL148" s="34"/>
      <c r="HM148" s="34"/>
      <c r="HN148" s="34"/>
      <c r="HO148" s="34"/>
      <c r="HP148" s="34"/>
      <c r="HQ148" s="34"/>
      <c r="HR148" s="34"/>
      <c r="HS148" s="34"/>
      <c r="HT148" s="34"/>
      <c r="HU148" s="34"/>
      <c r="HV148" s="34"/>
      <c r="HW148" s="34"/>
      <c r="HX148" s="34"/>
      <c r="HY148" s="34"/>
      <c r="HZ148" s="34"/>
      <c r="IA148" s="34"/>
      <c r="IB148" s="34"/>
      <c r="IC148" s="34"/>
      <c r="ID148" s="34"/>
      <c r="IE148" s="34"/>
      <c r="IF148" s="34"/>
      <c r="IG148" s="34"/>
      <c r="IH148" s="34"/>
      <c r="II148" s="34"/>
      <c r="IJ148" s="34"/>
      <c r="IK148" s="34"/>
      <c r="IL148" s="34"/>
      <c r="IM148" s="34"/>
      <c r="IN148" s="34"/>
      <c r="IO148" s="34"/>
      <c r="IP148" s="34"/>
      <c r="IQ148" s="34"/>
      <c r="IR148" s="34"/>
      <c r="IS148" s="34"/>
      <c r="IT148" s="34"/>
      <c r="IU148" s="34"/>
      <c r="IV148" s="34"/>
      <c r="IW148" s="34"/>
      <c r="IX148" s="34"/>
      <c r="IY148" s="34"/>
      <c r="IZ148" s="34"/>
      <c r="JA148" s="34"/>
      <c r="JB148" s="34"/>
      <c r="JC148" s="34"/>
      <c r="JD148" s="34"/>
      <c r="JE148" s="34"/>
      <c r="JF148" s="34"/>
      <c r="JG148" s="34"/>
      <c r="JH148" s="34"/>
      <c r="JI148" s="34"/>
      <c r="JJ148" s="34"/>
      <c r="JK148" s="34"/>
      <c r="JL148" s="34"/>
      <c r="JM148" s="34"/>
      <c r="JN148" s="34"/>
      <c r="JO148" s="34"/>
      <c r="JP148" s="34"/>
      <c r="JQ148" s="34"/>
      <c r="JR148" s="34"/>
      <c r="JS148" s="34"/>
      <c r="JT148" s="34"/>
      <c r="JU148" s="34"/>
      <c r="JV148" s="34"/>
      <c r="JW148" s="34"/>
      <c r="JX148" s="34"/>
      <c r="JY148" s="34"/>
      <c r="JZ148" s="34"/>
      <c r="KA148" s="34"/>
      <c r="KB148" s="34"/>
      <c r="KC148" s="34"/>
      <c r="KD148" s="34"/>
      <c r="KE148" s="34"/>
      <c r="KF148" s="34"/>
      <c r="KG148" s="34"/>
      <c r="KH148" s="34"/>
      <c r="KI148" s="34"/>
      <c r="KJ148" s="34"/>
      <c r="KK148" s="34"/>
      <c r="KL148" s="34"/>
      <c r="KM148" s="34"/>
      <c r="KN148" s="34"/>
      <c r="KO148" s="34"/>
      <c r="KP148" s="34"/>
      <c r="KQ148" s="34"/>
      <c r="KR148" s="34"/>
      <c r="KS148" s="34"/>
      <c r="KT148" s="34"/>
      <c r="KU148" s="34"/>
      <c r="KV148" s="34"/>
      <c r="KW148" s="34"/>
      <c r="KX148" s="34"/>
      <c r="KY148" s="34"/>
      <c r="KZ148" s="34"/>
      <c r="LA148" s="34"/>
      <c r="LB148" s="34"/>
      <c r="LC148" s="34"/>
      <c r="LD148" s="34"/>
      <c r="LE148" s="34"/>
      <c r="LF148" s="34"/>
      <c r="LG148" s="34"/>
      <c r="LH148" s="34"/>
      <c r="LI148" s="34"/>
      <c r="LJ148" s="34"/>
      <c r="LK148" s="34"/>
      <c r="LL148" s="34"/>
      <c r="LM148" s="34"/>
      <c r="LN148" s="34"/>
      <c r="LO148" s="34"/>
      <c r="LP148" s="34"/>
      <c r="LQ148" s="34"/>
      <c r="LR148" s="34"/>
      <c r="LS148" s="34"/>
      <c r="LT148" s="34"/>
      <c r="LU148" s="34"/>
      <c r="LV148" s="34"/>
      <c r="LW148" s="34"/>
      <c r="LX148" s="34"/>
      <c r="LY148" s="34"/>
      <c r="LZ148" s="34"/>
      <c r="MA148" s="34"/>
      <c r="MB148" s="34"/>
      <c r="MC148" s="34"/>
      <c r="MD148" s="34"/>
      <c r="ME148" s="34"/>
      <c r="MF148" s="34"/>
      <c r="MG148" s="32" t="s">
        <v>522</v>
      </c>
      <c r="MH148" s="198" t="s">
        <v>2389</v>
      </c>
      <c r="MI148" s="32" t="s">
        <v>226</v>
      </c>
    </row>
    <row r="149" spans="1:347">
      <c r="A149" s="146" t="str">
        <f>Table1[[#This Row],[Name]]&amp;Table1[[#This Row],[1. Variable: Geographical area subject to climate change physical risk - acute and chronic events]]</f>
        <v>KBC GroepBelgium</v>
      </c>
      <c r="B149" s="53" t="s">
        <v>4</v>
      </c>
      <c r="C149" s="58" t="s">
        <v>144</v>
      </c>
      <c r="D149" s="28" t="s">
        <v>165</v>
      </c>
      <c r="E149" s="74">
        <v>44926</v>
      </c>
      <c r="F149" s="33" t="s">
        <v>193</v>
      </c>
      <c r="G149" s="33" t="s">
        <v>191</v>
      </c>
      <c r="H149" s="178" t="s">
        <v>2264</v>
      </c>
      <c r="I149" s="31">
        <v>1522</v>
      </c>
      <c r="J149" s="31">
        <v>96</v>
      </c>
      <c r="K149" s="31">
        <v>93</v>
      </c>
      <c r="L149" s="31">
        <v>96</v>
      </c>
      <c r="M149" s="31">
        <v>4</v>
      </c>
      <c r="N149" s="31">
        <v>8.2200000000000006</v>
      </c>
      <c r="O149" s="31">
        <v>0</v>
      </c>
      <c r="P149" s="31">
        <v>287</v>
      </c>
      <c r="Q149" s="31">
        <v>3</v>
      </c>
      <c r="R149" s="31">
        <v>80</v>
      </c>
      <c r="S149" s="31">
        <v>8</v>
      </c>
      <c r="T149" s="31">
        <v>-3</v>
      </c>
      <c r="U149" s="31">
        <v>-1</v>
      </c>
      <c r="V149" s="31">
        <v>-2</v>
      </c>
      <c r="W149" s="31">
        <v>118</v>
      </c>
      <c r="X149" s="34">
        <v>13</v>
      </c>
      <c r="Y149" s="34">
        <v>1</v>
      </c>
      <c r="Z149" s="34">
        <v>0</v>
      </c>
      <c r="AA149" s="34">
        <v>0</v>
      </c>
      <c r="AB149" s="34">
        <v>2.41</v>
      </c>
      <c r="AC149" s="34">
        <v>0</v>
      </c>
      <c r="AD149" s="34">
        <v>14</v>
      </c>
      <c r="AE149" s="34">
        <v>0</v>
      </c>
      <c r="AF149" s="34">
        <v>0</v>
      </c>
      <c r="AG149" s="34">
        <v>1</v>
      </c>
      <c r="AH149" s="34">
        <v>0</v>
      </c>
      <c r="AI149" s="34">
        <v>0</v>
      </c>
      <c r="AJ149" s="34">
        <v>0</v>
      </c>
      <c r="AK149" s="34">
        <v>9991</v>
      </c>
      <c r="AL149" s="34">
        <v>283</v>
      </c>
      <c r="AM149" s="34">
        <v>82</v>
      </c>
      <c r="AN149" s="34">
        <v>57</v>
      </c>
      <c r="AO149" s="34">
        <v>1</v>
      </c>
      <c r="AP149" s="34">
        <v>4.47</v>
      </c>
      <c r="AQ149" s="34">
        <v>33</v>
      </c>
      <c r="AR149" s="34">
        <v>436</v>
      </c>
      <c r="AS149" s="34">
        <v>0</v>
      </c>
      <c r="AT149" s="34">
        <v>102</v>
      </c>
      <c r="AU149" s="34">
        <v>18</v>
      </c>
      <c r="AV149" s="34">
        <v>-12</v>
      </c>
      <c r="AW149" s="34">
        <v>-2</v>
      </c>
      <c r="AX149" s="180">
        <v>-10</v>
      </c>
      <c r="AY149" s="34">
        <v>2004</v>
      </c>
      <c r="AZ149" s="34">
        <v>125</v>
      </c>
      <c r="BA149" s="34">
        <v>141</v>
      </c>
      <c r="BB149" s="34">
        <v>114</v>
      </c>
      <c r="BC149" s="34">
        <v>0</v>
      </c>
      <c r="BD149" s="34">
        <v>6.07</v>
      </c>
      <c r="BE149" s="34">
        <v>0</v>
      </c>
      <c r="BF149" s="34">
        <v>184</v>
      </c>
      <c r="BG149" s="34">
        <v>219</v>
      </c>
      <c r="BH149" s="34">
        <v>47</v>
      </c>
      <c r="BI149" s="34">
        <v>4</v>
      </c>
      <c r="BJ149" s="34">
        <v>-3</v>
      </c>
      <c r="BK149" s="34">
        <v>0</v>
      </c>
      <c r="BL149" s="34">
        <v>-3</v>
      </c>
      <c r="BM149" s="34">
        <v>828</v>
      </c>
      <c r="BN149" s="34">
        <v>54</v>
      </c>
      <c r="BO149" s="34">
        <v>8</v>
      </c>
      <c r="BP149" s="34">
        <v>52</v>
      </c>
      <c r="BQ149" s="34">
        <v>4</v>
      </c>
      <c r="BR149" s="34">
        <v>5.71</v>
      </c>
      <c r="BS149" s="34">
        <v>0</v>
      </c>
      <c r="BT149" s="34">
        <v>155</v>
      </c>
      <c r="BU149" s="34">
        <v>0</v>
      </c>
      <c r="BV149" s="34">
        <v>17</v>
      </c>
      <c r="BW149" s="34">
        <v>0</v>
      </c>
      <c r="BX149" s="34">
        <v>0</v>
      </c>
      <c r="BY149" s="34">
        <v>0</v>
      </c>
      <c r="BZ149" s="34">
        <v>0</v>
      </c>
      <c r="CA149" s="34">
        <v>4287</v>
      </c>
      <c r="CB149" s="34">
        <v>98</v>
      </c>
      <c r="CC149" s="34">
        <v>9</v>
      </c>
      <c r="CD149" s="34">
        <v>32</v>
      </c>
      <c r="CE149" s="34">
        <v>49</v>
      </c>
      <c r="CF149" s="34">
        <v>9.15</v>
      </c>
      <c r="CG149" s="34">
        <v>11</v>
      </c>
      <c r="CH149" s="34">
        <v>228</v>
      </c>
      <c r="CI149" s="34">
        <v>0</v>
      </c>
      <c r="CJ149" s="34">
        <v>15</v>
      </c>
      <c r="CK149" s="34">
        <v>13</v>
      </c>
      <c r="CL149" s="34">
        <v>-7</v>
      </c>
      <c r="CM149" s="34">
        <v>-1</v>
      </c>
      <c r="CN149" s="34">
        <v>-6</v>
      </c>
      <c r="CO149" s="34">
        <v>8742</v>
      </c>
      <c r="CP149" s="34">
        <v>286</v>
      </c>
      <c r="CQ149" s="34">
        <v>87</v>
      </c>
      <c r="CR149" s="34">
        <v>26</v>
      </c>
      <c r="CS149" s="34">
        <v>0</v>
      </c>
      <c r="CT149" s="34">
        <v>7.51</v>
      </c>
      <c r="CU149" s="34">
        <v>46</v>
      </c>
      <c r="CV149" s="34">
        <v>478</v>
      </c>
      <c r="CW149" s="34">
        <v>0</v>
      </c>
      <c r="CX149" s="34">
        <v>53</v>
      </c>
      <c r="CY149" s="34">
        <v>42</v>
      </c>
      <c r="CZ149" s="34">
        <v>-36</v>
      </c>
      <c r="DA149" s="34">
        <v>-1</v>
      </c>
      <c r="DB149" s="34">
        <v>-35</v>
      </c>
      <c r="DC149" s="34">
        <v>3191</v>
      </c>
      <c r="DD149" s="34">
        <v>27</v>
      </c>
      <c r="DE149" s="34">
        <v>83</v>
      </c>
      <c r="DF149" s="34">
        <v>18</v>
      </c>
      <c r="DG149" s="34">
        <v>0</v>
      </c>
      <c r="DH149" s="34">
        <v>3.83</v>
      </c>
      <c r="DI149" s="34">
        <v>2</v>
      </c>
      <c r="DJ149" s="34">
        <v>205</v>
      </c>
      <c r="DK149" s="34">
        <v>0</v>
      </c>
      <c r="DL149" s="34">
        <v>49</v>
      </c>
      <c r="DM149" s="34">
        <v>3</v>
      </c>
      <c r="DN149" s="34">
        <v>-1</v>
      </c>
      <c r="DO149" s="34">
        <v>-1</v>
      </c>
      <c r="DP149" s="34">
        <v>0</v>
      </c>
      <c r="DQ149" s="34">
        <v>6454</v>
      </c>
      <c r="DR149" s="34">
        <v>153</v>
      </c>
      <c r="DS149" s="34">
        <v>208</v>
      </c>
      <c r="DT149" s="34">
        <v>42</v>
      </c>
      <c r="DU149" s="34">
        <v>0</v>
      </c>
      <c r="DV149" s="34">
        <v>6.49</v>
      </c>
      <c r="DW149" s="34">
        <v>17</v>
      </c>
      <c r="DX149" s="34">
        <v>403</v>
      </c>
      <c r="DY149" s="34">
        <v>0</v>
      </c>
      <c r="DZ149" s="34">
        <v>33</v>
      </c>
      <c r="EA149" s="34">
        <v>25</v>
      </c>
      <c r="EB149" s="34">
        <v>-9</v>
      </c>
      <c r="EC149" s="34">
        <v>-2</v>
      </c>
      <c r="ED149" s="34">
        <v>0</v>
      </c>
      <c r="EE149" s="34">
        <v>45326</v>
      </c>
      <c r="EF149" s="34">
        <v>218</v>
      </c>
      <c r="EG149" s="34">
        <v>445</v>
      </c>
      <c r="EH149" s="34">
        <v>1576</v>
      </c>
      <c r="EI149" s="34">
        <v>1008</v>
      </c>
      <c r="EJ149" s="34">
        <v>15.69</v>
      </c>
      <c r="EK149" s="34">
        <v>236</v>
      </c>
      <c r="EL149" s="34">
        <v>3069</v>
      </c>
      <c r="EM149" s="34">
        <v>109</v>
      </c>
      <c r="EN149" s="34">
        <v>448</v>
      </c>
      <c r="EO149" s="34">
        <v>14</v>
      </c>
      <c r="EP149" s="34">
        <v>-6</v>
      </c>
      <c r="EQ149" s="34">
        <v>-2</v>
      </c>
      <c r="ER149" s="34">
        <v>-4</v>
      </c>
      <c r="ES149" s="34">
        <v>10146</v>
      </c>
      <c r="ET149" s="34">
        <v>126</v>
      </c>
      <c r="EU149" s="34">
        <v>265</v>
      </c>
      <c r="EV149" s="34">
        <v>463</v>
      </c>
      <c r="EW149" s="34">
        <v>46</v>
      </c>
      <c r="EX149" s="34">
        <v>11.14</v>
      </c>
      <c r="EY149" s="34">
        <v>0</v>
      </c>
      <c r="EZ149" s="34">
        <v>849</v>
      </c>
      <c r="FA149" s="34">
        <v>51</v>
      </c>
      <c r="FB149" s="34">
        <v>262</v>
      </c>
      <c r="FC149" s="34">
        <v>61</v>
      </c>
      <c r="FD149" s="34">
        <v>-17</v>
      </c>
      <c r="FE149" s="34">
        <v>-5</v>
      </c>
      <c r="FF149" s="34">
        <v>-11</v>
      </c>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c r="GI149" s="34"/>
      <c r="GJ149" s="34"/>
      <c r="GK149" s="34"/>
      <c r="GL149" s="34"/>
      <c r="GM149" s="34"/>
      <c r="GN149" s="34"/>
      <c r="GO149" s="34"/>
      <c r="GP149" s="34"/>
      <c r="GQ149" s="34"/>
      <c r="GR149" s="34"/>
      <c r="GS149" s="34"/>
      <c r="GT149" s="34"/>
      <c r="GU149" s="34"/>
      <c r="GV149" s="34"/>
      <c r="GW149" s="34"/>
      <c r="GX149" s="34"/>
      <c r="GY149" s="34"/>
      <c r="GZ149" s="34"/>
      <c r="HA149" s="34"/>
      <c r="HB149" s="34"/>
      <c r="HC149" s="34"/>
      <c r="HD149" s="34"/>
      <c r="HE149" s="34"/>
      <c r="HF149" s="34"/>
      <c r="HG149" s="34"/>
      <c r="HH149" s="34"/>
      <c r="HI149" s="34"/>
      <c r="HJ149" s="34"/>
      <c r="HK149" s="34"/>
      <c r="HL149" s="34"/>
      <c r="HM149" s="34"/>
      <c r="HN149" s="34"/>
      <c r="HO149" s="34"/>
      <c r="HP149" s="34"/>
      <c r="HQ149" s="34"/>
      <c r="HR149" s="34"/>
      <c r="HS149" s="34"/>
      <c r="HT149" s="34"/>
      <c r="HU149" s="34"/>
      <c r="HV149" s="34"/>
      <c r="HW149" s="34"/>
      <c r="HX149" s="34"/>
      <c r="HY149" s="34"/>
      <c r="HZ149" s="34"/>
      <c r="IA149" s="34"/>
      <c r="IB149" s="34"/>
      <c r="IC149" s="34"/>
      <c r="ID149" s="34"/>
      <c r="IE149" s="34"/>
      <c r="IF149" s="34"/>
      <c r="IG149" s="34"/>
      <c r="IH149" s="34"/>
      <c r="II149" s="34"/>
      <c r="IJ149" s="34"/>
      <c r="IK149" s="34"/>
      <c r="IL149" s="34"/>
      <c r="IM149" s="34"/>
      <c r="IN149" s="34"/>
      <c r="IO149" s="34"/>
      <c r="IP149" s="34"/>
      <c r="IQ149" s="34"/>
      <c r="IR149" s="34"/>
      <c r="IS149" s="34"/>
      <c r="IT149" s="34"/>
      <c r="IU149" s="34"/>
      <c r="IV149" s="34"/>
      <c r="IW149" s="34"/>
      <c r="IX149" s="34"/>
      <c r="IY149" s="34"/>
      <c r="IZ149" s="34"/>
      <c r="JA149" s="34"/>
      <c r="JB149" s="34"/>
      <c r="JC149" s="34"/>
      <c r="JD149" s="34"/>
      <c r="JE149" s="34"/>
      <c r="JF149" s="34"/>
      <c r="JG149" s="34"/>
      <c r="JH149" s="34"/>
      <c r="JI149" s="34"/>
      <c r="JJ149" s="34"/>
      <c r="JK149" s="34"/>
      <c r="JL149" s="34"/>
      <c r="JM149" s="34"/>
      <c r="JN149" s="34"/>
      <c r="JO149" s="34"/>
      <c r="JP149" s="34"/>
      <c r="JQ149" s="34"/>
      <c r="JR149" s="34"/>
      <c r="JS149" s="34"/>
      <c r="JT149" s="34"/>
      <c r="JU149" s="34"/>
      <c r="JV149" s="34"/>
      <c r="JW149" s="34"/>
      <c r="JX149" s="34"/>
      <c r="JY149" s="34"/>
      <c r="JZ149" s="34"/>
      <c r="KA149" s="34"/>
      <c r="KB149" s="34"/>
      <c r="KC149" s="34"/>
      <c r="KD149" s="34"/>
      <c r="KE149" s="34"/>
      <c r="KF149" s="34"/>
      <c r="KG149" s="34"/>
      <c r="KH149" s="34"/>
      <c r="KI149" s="34"/>
      <c r="KJ149" s="34"/>
      <c r="KK149" s="34"/>
      <c r="KL149" s="34"/>
      <c r="KM149" s="34"/>
      <c r="KN149" s="34"/>
      <c r="KO149" s="34"/>
      <c r="KP149" s="34"/>
      <c r="KQ149" s="34"/>
      <c r="KR149" s="34"/>
      <c r="KS149" s="34"/>
      <c r="KT149" s="34"/>
      <c r="KU149" s="34"/>
      <c r="KV149" s="34"/>
      <c r="KW149" s="34"/>
      <c r="KX149" s="34"/>
      <c r="KY149" s="34"/>
      <c r="KZ149" s="34"/>
      <c r="LA149" s="34"/>
      <c r="LB149" s="34"/>
      <c r="LC149" s="34"/>
      <c r="LD149" s="34"/>
      <c r="LE149" s="34"/>
      <c r="LF149" s="34"/>
      <c r="LG149" s="34"/>
      <c r="LH149" s="34"/>
      <c r="LI149" s="34"/>
      <c r="LJ149" s="34"/>
      <c r="LK149" s="34"/>
      <c r="LL149" s="34"/>
      <c r="LM149" s="34"/>
      <c r="LN149" s="34"/>
      <c r="LO149" s="34"/>
      <c r="LP149" s="34"/>
      <c r="LQ149" s="34"/>
      <c r="LR149" s="34"/>
      <c r="LS149" s="34"/>
      <c r="LT149" s="34"/>
      <c r="LU149" s="34"/>
      <c r="LV149" s="34"/>
      <c r="LW149" s="34"/>
      <c r="LX149" s="34"/>
      <c r="LY149" s="34"/>
      <c r="LZ149" s="34"/>
      <c r="MA149" s="34"/>
      <c r="MB149" s="34"/>
      <c r="MC149" s="34"/>
      <c r="MD149" s="34"/>
      <c r="ME149" s="34"/>
      <c r="MF149" s="34"/>
      <c r="MG149" s="32" t="s">
        <v>2358</v>
      </c>
      <c r="MH149" s="198" t="s">
        <v>2389</v>
      </c>
      <c r="MI149" s="32" t="s">
        <v>348</v>
      </c>
    </row>
    <row r="150" spans="1:347">
      <c r="A150" s="146" t="str">
        <f>Table1[[#This Row],[Name]]&amp;Table1[[#This Row],[1. Variable: Geographical area subject to climate change physical risk - acute and chronic events]]</f>
        <v>KBC GroepCzech Republik</v>
      </c>
      <c r="B150" s="53" t="s">
        <v>4</v>
      </c>
      <c r="C150" s="58" t="s">
        <v>144</v>
      </c>
      <c r="D150" s="28" t="s">
        <v>165</v>
      </c>
      <c r="E150" s="74">
        <v>44926</v>
      </c>
      <c r="F150" s="33" t="s">
        <v>193</v>
      </c>
      <c r="G150" s="33" t="s">
        <v>191</v>
      </c>
      <c r="H150" s="178" t="s">
        <v>2282</v>
      </c>
      <c r="I150" s="31">
        <v>205</v>
      </c>
      <c r="J150" s="31">
        <v>10</v>
      </c>
      <c r="K150" s="31">
        <v>14</v>
      </c>
      <c r="L150" s="31">
        <v>9</v>
      </c>
      <c r="M150" s="31">
        <v>1</v>
      </c>
      <c r="N150" s="31">
        <v>8.2100000000000009</v>
      </c>
      <c r="O150" s="31">
        <v>0</v>
      </c>
      <c r="P150" s="31">
        <v>34</v>
      </c>
      <c r="Q150" s="31">
        <v>0</v>
      </c>
      <c r="R150" s="31">
        <v>19</v>
      </c>
      <c r="S150" s="31">
        <v>1</v>
      </c>
      <c r="T150" s="31">
        <v>-1</v>
      </c>
      <c r="U150" s="31">
        <v>-1</v>
      </c>
      <c r="V150" s="31">
        <v>0</v>
      </c>
      <c r="W150" s="31">
        <v>6</v>
      </c>
      <c r="X150" s="34">
        <v>0</v>
      </c>
      <c r="Y150" s="34">
        <v>0</v>
      </c>
      <c r="Z150" s="34">
        <v>0</v>
      </c>
      <c r="AA150" s="34">
        <v>0</v>
      </c>
      <c r="AB150" s="34">
        <v>2.77</v>
      </c>
      <c r="AC150" s="34">
        <v>0</v>
      </c>
      <c r="AD150" s="34">
        <v>0</v>
      </c>
      <c r="AE150" s="34">
        <v>0</v>
      </c>
      <c r="AF150" s="34">
        <v>0</v>
      </c>
      <c r="AG150" s="34">
        <v>0</v>
      </c>
      <c r="AH150" s="34">
        <v>0</v>
      </c>
      <c r="AI150" s="34">
        <v>0</v>
      </c>
      <c r="AJ150" s="34">
        <v>0</v>
      </c>
      <c r="AK150" s="34">
        <v>2409</v>
      </c>
      <c r="AL150" s="34">
        <v>173</v>
      </c>
      <c r="AM150" s="34">
        <v>96</v>
      </c>
      <c r="AN150" s="34">
        <v>28</v>
      </c>
      <c r="AO150" s="34">
        <v>0</v>
      </c>
      <c r="AP150" s="34">
        <v>4.33</v>
      </c>
      <c r="AQ150" s="34">
        <v>9</v>
      </c>
      <c r="AR150" s="34">
        <v>317</v>
      </c>
      <c r="AS150" s="34">
        <v>0</v>
      </c>
      <c r="AT150" s="34">
        <v>119</v>
      </c>
      <c r="AU150" s="34">
        <v>13</v>
      </c>
      <c r="AV150" s="34">
        <v>-12</v>
      </c>
      <c r="AW150" s="34">
        <v>-4</v>
      </c>
      <c r="AX150" s="180">
        <v>-8</v>
      </c>
      <c r="AY150" s="34">
        <v>302</v>
      </c>
      <c r="AZ150" s="34">
        <v>4</v>
      </c>
      <c r="BA150" s="34">
        <v>7</v>
      </c>
      <c r="BB150" s="34">
        <v>0</v>
      </c>
      <c r="BC150" s="34">
        <v>0</v>
      </c>
      <c r="BD150" s="34">
        <v>2.77</v>
      </c>
      <c r="BE150" s="34">
        <v>0</v>
      </c>
      <c r="BF150" s="34">
        <v>19</v>
      </c>
      <c r="BG150" s="34">
        <v>0</v>
      </c>
      <c r="BH150" s="34">
        <v>14</v>
      </c>
      <c r="BI150" s="34">
        <v>1</v>
      </c>
      <c r="BJ150" s="34">
        <v>0</v>
      </c>
      <c r="BK150" s="34">
        <v>0</v>
      </c>
      <c r="BL150" s="34">
        <v>0</v>
      </c>
      <c r="BM150" s="34">
        <v>245</v>
      </c>
      <c r="BN150" s="34">
        <v>18</v>
      </c>
      <c r="BO150" s="34">
        <v>22</v>
      </c>
      <c r="BP150" s="34">
        <v>5</v>
      </c>
      <c r="BQ150" s="34">
        <v>0</v>
      </c>
      <c r="BR150" s="34">
        <v>6.02</v>
      </c>
      <c r="BS150" s="34">
        <v>0</v>
      </c>
      <c r="BT150" s="34">
        <v>51</v>
      </c>
      <c r="BU150" s="34">
        <v>0</v>
      </c>
      <c r="BV150" s="34">
        <v>3</v>
      </c>
      <c r="BW150" s="34">
        <v>0</v>
      </c>
      <c r="BX150" s="34">
        <v>0</v>
      </c>
      <c r="BY150" s="34">
        <v>0</v>
      </c>
      <c r="BZ150" s="34">
        <v>0</v>
      </c>
      <c r="CA150" s="34">
        <v>572</v>
      </c>
      <c r="CB150" s="34">
        <v>9</v>
      </c>
      <c r="CC150" s="34">
        <v>2</v>
      </c>
      <c r="CD150" s="34">
        <v>2</v>
      </c>
      <c r="CE150" s="34">
        <v>3</v>
      </c>
      <c r="CF150" s="34">
        <v>8.33</v>
      </c>
      <c r="CG150" s="34">
        <v>2</v>
      </c>
      <c r="CH150" s="34">
        <v>16</v>
      </c>
      <c r="CI150" s="34">
        <v>0</v>
      </c>
      <c r="CJ150" s="34">
        <v>3</v>
      </c>
      <c r="CK150" s="34">
        <v>1</v>
      </c>
      <c r="CL150" s="34">
        <v>0</v>
      </c>
      <c r="CM150" s="34">
        <v>0</v>
      </c>
      <c r="CN150" s="34">
        <v>0</v>
      </c>
      <c r="CO150" s="34">
        <v>2066</v>
      </c>
      <c r="CP150" s="34">
        <v>65</v>
      </c>
      <c r="CQ150" s="34">
        <v>20</v>
      </c>
      <c r="CR150" s="34">
        <v>8</v>
      </c>
      <c r="CS150" s="34">
        <v>0</v>
      </c>
      <c r="CT150" s="34">
        <v>3.82</v>
      </c>
      <c r="CU150" s="34">
        <v>5</v>
      </c>
      <c r="CV150" s="34">
        <v>98</v>
      </c>
      <c r="CW150" s="34">
        <v>0</v>
      </c>
      <c r="CX150" s="34">
        <v>17</v>
      </c>
      <c r="CY150" s="34">
        <v>3</v>
      </c>
      <c r="CZ150" s="34">
        <v>-3</v>
      </c>
      <c r="DA150" s="34">
        <v>-1</v>
      </c>
      <c r="DB150" s="34">
        <v>-2</v>
      </c>
      <c r="DC150" s="34">
        <v>1040</v>
      </c>
      <c r="DD150" s="34">
        <v>79</v>
      </c>
      <c r="DE150" s="34">
        <v>39</v>
      </c>
      <c r="DF150" s="34">
        <v>36</v>
      </c>
      <c r="DG150" s="34">
        <v>0</v>
      </c>
      <c r="DH150" s="34">
        <v>5.65</v>
      </c>
      <c r="DI150" s="34">
        <v>0</v>
      </c>
      <c r="DJ150" s="34">
        <v>165</v>
      </c>
      <c r="DK150" s="34">
        <v>0</v>
      </c>
      <c r="DL150" s="34">
        <v>20</v>
      </c>
      <c r="DM150" s="34">
        <v>3</v>
      </c>
      <c r="DN150" s="34">
        <v>-5</v>
      </c>
      <c r="DO150" s="34">
        <v>-3</v>
      </c>
      <c r="DP150" s="34">
        <v>-2</v>
      </c>
      <c r="DQ150" s="34">
        <v>2754</v>
      </c>
      <c r="DR150" s="34">
        <v>15</v>
      </c>
      <c r="DS150" s="34">
        <v>16</v>
      </c>
      <c r="DT150" s="34">
        <v>8</v>
      </c>
      <c r="DU150" s="34">
        <v>2</v>
      </c>
      <c r="DV150" s="34">
        <v>7.93</v>
      </c>
      <c r="DW150" s="34">
        <v>8</v>
      </c>
      <c r="DX150" s="34">
        <v>41</v>
      </c>
      <c r="DY150" s="34">
        <v>0</v>
      </c>
      <c r="DZ150" s="34">
        <v>9</v>
      </c>
      <c r="EA150" s="34">
        <v>0</v>
      </c>
      <c r="EB150" s="34">
        <v>-1</v>
      </c>
      <c r="EC150" s="34">
        <v>0</v>
      </c>
      <c r="ED150" s="34">
        <v>0</v>
      </c>
      <c r="EE150" s="34">
        <v>20583</v>
      </c>
      <c r="EF150" s="34">
        <v>20</v>
      </c>
      <c r="EG150" s="34">
        <v>44</v>
      </c>
      <c r="EH150" s="34">
        <v>158</v>
      </c>
      <c r="EI150" s="34">
        <v>576</v>
      </c>
      <c r="EJ150" s="34">
        <v>20.13</v>
      </c>
      <c r="EK150" s="34">
        <v>564</v>
      </c>
      <c r="EL150" s="34">
        <v>504</v>
      </c>
      <c r="EM150" s="34">
        <v>0</v>
      </c>
      <c r="EN150" s="34">
        <v>101</v>
      </c>
      <c r="EO150" s="34">
        <v>6</v>
      </c>
      <c r="EP150" s="34">
        <v>-3</v>
      </c>
      <c r="EQ150" s="34">
        <v>-2</v>
      </c>
      <c r="ER150" s="34">
        <v>-1</v>
      </c>
      <c r="ES150" s="34">
        <v>5291</v>
      </c>
      <c r="ET150" s="34">
        <v>83</v>
      </c>
      <c r="EU150" s="34">
        <v>112</v>
      </c>
      <c r="EV150" s="34">
        <v>95</v>
      </c>
      <c r="EW150" s="34">
        <v>4</v>
      </c>
      <c r="EX150" s="34">
        <v>8.27</v>
      </c>
      <c r="EY150" s="34">
        <v>16</v>
      </c>
      <c r="EZ150" s="34">
        <v>307</v>
      </c>
      <c r="FA150" s="34">
        <v>0</v>
      </c>
      <c r="FB150" s="34">
        <v>65</v>
      </c>
      <c r="FC150" s="34">
        <v>6</v>
      </c>
      <c r="FD150" s="34">
        <v>-5</v>
      </c>
      <c r="FE150" s="34">
        <v>-2</v>
      </c>
      <c r="FF150" s="34">
        <v>-3</v>
      </c>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c r="GI150" s="34"/>
      <c r="GJ150" s="34"/>
      <c r="GK150" s="34"/>
      <c r="GL150" s="34"/>
      <c r="GM150" s="34"/>
      <c r="GN150" s="34"/>
      <c r="GO150" s="34"/>
      <c r="GP150" s="34"/>
      <c r="GQ150" s="34"/>
      <c r="GR150" s="34"/>
      <c r="GS150" s="34"/>
      <c r="GT150" s="34"/>
      <c r="GU150" s="34"/>
      <c r="GV150" s="34"/>
      <c r="GW150" s="34"/>
      <c r="GX150" s="34"/>
      <c r="GY150" s="34"/>
      <c r="GZ150" s="34"/>
      <c r="HA150" s="34"/>
      <c r="HB150" s="34"/>
      <c r="HC150" s="34"/>
      <c r="HD150" s="34"/>
      <c r="HE150" s="34"/>
      <c r="HF150" s="34"/>
      <c r="HG150" s="34"/>
      <c r="HH150" s="34"/>
      <c r="HI150" s="34"/>
      <c r="HJ150" s="34"/>
      <c r="HK150" s="34"/>
      <c r="HL150" s="34"/>
      <c r="HM150" s="34"/>
      <c r="HN150" s="34"/>
      <c r="HO150" s="34"/>
      <c r="HP150" s="34"/>
      <c r="HQ150" s="34"/>
      <c r="HR150" s="34"/>
      <c r="HS150" s="34"/>
      <c r="HT150" s="34"/>
      <c r="HU150" s="34"/>
      <c r="HV150" s="34"/>
      <c r="HW150" s="34"/>
      <c r="HX150" s="34"/>
      <c r="HY150" s="34"/>
      <c r="HZ150" s="34"/>
      <c r="IA150" s="34"/>
      <c r="IB150" s="34"/>
      <c r="IC150" s="34"/>
      <c r="ID150" s="34"/>
      <c r="IE150" s="34"/>
      <c r="IF150" s="34"/>
      <c r="IG150" s="34"/>
      <c r="IH150" s="34"/>
      <c r="II150" s="34"/>
      <c r="IJ150" s="34"/>
      <c r="IK150" s="34"/>
      <c r="IL150" s="34"/>
      <c r="IM150" s="34"/>
      <c r="IN150" s="34"/>
      <c r="IO150" s="34"/>
      <c r="IP150" s="34"/>
      <c r="IQ150" s="34"/>
      <c r="IR150" s="34"/>
      <c r="IS150" s="34"/>
      <c r="IT150" s="34"/>
      <c r="IU150" s="34"/>
      <c r="IV150" s="34"/>
      <c r="IW150" s="34"/>
      <c r="IX150" s="34"/>
      <c r="IY150" s="34"/>
      <c r="IZ150" s="34"/>
      <c r="JA150" s="34"/>
      <c r="JB150" s="34"/>
      <c r="JC150" s="34"/>
      <c r="JD150" s="34"/>
      <c r="JE150" s="34"/>
      <c r="JF150" s="34"/>
      <c r="JG150" s="34"/>
      <c r="JH150" s="34"/>
      <c r="JI150" s="34"/>
      <c r="JJ150" s="34"/>
      <c r="JK150" s="34"/>
      <c r="JL150" s="34"/>
      <c r="JM150" s="34"/>
      <c r="JN150" s="34"/>
      <c r="JO150" s="34"/>
      <c r="JP150" s="34"/>
      <c r="JQ150" s="34"/>
      <c r="JR150" s="34"/>
      <c r="JS150" s="34"/>
      <c r="JT150" s="34"/>
      <c r="JU150" s="34"/>
      <c r="JV150" s="34"/>
      <c r="JW150" s="34"/>
      <c r="JX150" s="34"/>
      <c r="JY150" s="34"/>
      <c r="JZ150" s="34"/>
      <c r="KA150" s="34"/>
      <c r="KB150" s="34"/>
      <c r="KC150" s="34"/>
      <c r="KD150" s="34"/>
      <c r="KE150" s="34"/>
      <c r="KF150" s="34"/>
      <c r="KG150" s="34"/>
      <c r="KH150" s="34"/>
      <c r="KI150" s="34"/>
      <c r="KJ150" s="34"/>
      <c r="KK150" s="34"/>
      <c r="KL150" s="34"/>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2" t="s">
        <v>2358</v>
      </c>
      <c r="MH150" s="198" t="s">
        <v>2389</v>
      </c>
      <c r="MI150" s="32" t="s">
        <v>348</v>
      </c>
    </row>
    <row r="151" spans="1:347">
      <c r="A151" s="146" t="str">
        <f>Table1[[#This Row],[Name]]&amp;Table1[[#This Row],[1. Variable: Geographical area subject to climate change physical risk - acute and chronic events]]</f>
        <v xml:space="preserve">KBC GroepHungary </v>
      </c>
      <c r="B151" s="53" t="s">
        <v>4</v>
      </c>
      <c r="C151" s="58" t="s">
        <v>144</v>
      </c>
      <c r="D151" s="28" t="s">
        <v>165</v>
      </c>
      <c r="E151" s="74">
        <v>44926</v>
      </c>
      <c r="F151" s="33" t="s">
        <v>193</v>
      </c>
      <c r="G151" s="33" t="s">
        <v>191</v>
      </c>
      <c r="H151" s="178" t="s">
        <v>2286</v>
      </c>
      <c r="I151" s="31">
        <v>346</v>
      </c>
      <c r="J151" s="31">
        <v>32</v>
      </c>
      <c r="K151" s="31">
        <v>16</v>
      </c>
      <c r="L151" s="31">
        <v>3</v>
      </c>
      <c r="M151" s="31">
        <v>0</v>
      </c>
      <c r="N151" s="31">
        <v>4.49</v>
      </c>
      <c r="O151" s="31">
        <v>0</v>
      </c>
      <c r="P151" s="31">
        <v>51</v>
      </c>
      <c r="Q151" s="31">
        <v>0</v>
      </c>
      <c r="R151" s="31">
        <v>24</v>
      </c>
      <c r="S151" s="31">
        <v>0</v>
      </c>
      <c r="T151" s="31">
        <v>-1</v>
      </c>
      <c r="U151" s="31">
        <v>0</v>
      </c>
      <c r="V151" s="31">
        <v>0</v>
      </c>
      <c r="W151" s="31">
        <v>3</v>
      </c>
      <c r="X151" s="34">
        <v>0</v>
      </c>
      <c r="Y151" s="34">
        <v>0</v>
      </c>
      <c r="Z151" s="34">
        <v>0</v>
      </c>
      <c r="AA151" s="34">
        <v>0</v>
      </c>
      <c r="AB151" s="34">
        <v>0.16</v>
      </c>
      <c r="AC151" s="34">
        <v>0</v>
      </c>
      <c r="AD151" s="34">
        <v>0</v>
      </c>
      <c r="AE151" s="34">
        <v>0</v>
      </c>
      <c r="AF151" s="34">
        <v>0</v>
      </c>
      <c r="AG151" s="34">
        <v>0</v>
      </c>
      <c r="AH151" s="34">
        <v>0</v>
      </c>
      <c r="AI151" s="34">
        <v>0</v>
      </c>
      <c r="AJ151" s="34">
        <v>0</v>
      </c>
      <c r="AK151" s="34">
        <v>861</v>
      </c>
      <c r="AL151" s="34">
        <v>36</v>
      </c>
      <c r="AM151" s="34">
        <v>7</v>
      </c>
      <c r="AN151" s="34">
        <v>1</v>
      </c>
      <c r="AO151" s="34">
        <v>0</v>
      </c>
      <c r="AP151" s="34">
        <v>2.36</v>
      </c>
      <c r="AQ151" s="34">
        <v>0</v>
      </c>
      <c r="AR151" s="34">
        <v>48</v>
      </c>
      <c r="AS151" s="34">
        <v>0</v>
      </c>
      <c r="AT151" s="34">
        <v>23</v>
      </c>
      <c r="AU151" s="34">
        <v>2</v>
      </c>
      <c r="AV151" s="34">
        <v>-1</v>
      </c>
      <c r="AW151" s="34">
        <v>0</v>
      </c>
      <c r="AX151" s="180">
        <v>-1</v>
      </c>
      <c r="AY151" s="34">
        <v>211</v>
      </c>
      <c r="AZ151" s="34">
        <v>0</v>
      </c>
      <c r="BA151" s="34">
        <v>3</v>
      </c>
      <c r="BB151" s="34">
        <v>15</v>
      </c>
      <c r="BC151" s="34">
        <v>0</v>
      </c>
      <c r="BD151" s="34">
        <v>12.73</v>
      </c>
      <c r="BE151" s="34">
        <v>0</v>
      </c>
      <c r="BF151" s="34">
        <v>18</v>
      </c>
      <c r="BG151" s="34">
        <v>0</v>
      </c>
      <c r="BH151" s="34">
        <v>7</v>
      </c>
      <c r="BI151" s="34">
        <v>0</v>
      </c>
      <c r="BJ151" s="34">
        <v>0</v>
      </c>
      <c r="BK151" s="34">
        <v>0</v>
      </c>
      <c r="BL151" s="34">
        <v>0</v>
      </c>
      <c r="BM151" s="34">
        <v>29</v>
      </c>
      <c r="BN151" s="34">
        <v>2</v>
      </c>
      <c r="BO151" s="34">
        <v>1</v>
      </c>
      <c r="BP151" s="34">
        <v>0</v>
      </c>
      <c r="BQ151" s="34">
        <v>0</v>
      </c>
      <c r="BR151" s="34">
        <v>2.64</v>
      </c>
      <c r="BS151" s="34">
        <v>0</v>
      </c>
      <c r="BT151" s="34">
        <v>3</v>
      </c>
      <c r="BU151" s="34">
        <v>0</v>
      </c>
      <c r="BV151" s="34">
        <v>0</v>
      </c>
      <c r="BW151" s="34">
        <v>0</v>
      </c>
      <c r="BX151" s="34">
        <v>0</v>
      </c>
      <c r="BY151" s="34">
        <v>0</v>
      </c>
      <c r="BZ151" s="34">
        <v>0</v>
      </c>
      <c r="CA151" s="34">
        <v>79</v>
      </c>
      <c r="CB151" s="34">
        <v>1</v>
      </c>
      <c r="CC151" s="34">
        <v>0</v>
      </c>
      <c r="CD151" s="34">
        <v>0</v>
      </c>
      <c r="CE151" s="34">
        <v>0</v>
      </c>
      <c r="CF151" s="34">
        <v>6.83</v>
      </c>
      <c r="CG151" s="34">
        <v>0</v>
      </c>
      <c r="CH151" s="34">
        <v>2</v>
      </c>
      <c r="CI151" s="34">
        <v>0</v>
      </c>
      <c r="CJ151" s="34">
        <v>1</v>
      </c>
      <c r="CK151" s="34">
        <v>0</v>
      </c>
      <c r="CL151" s="34">
        <v>0</v>
      </c>
      <c r="CM151" s="34">
        <v>0</v>
      </c>
      <c r="CN151" s="34">
        <v>0</v>
      </c>
      <c r="CO151" s="34">
        <v>403</v>
      </c>
      <c r="CP151" s="34">
        <v>18</v>
      </c>
      <c r="CQ151" s="34">
        <v>4</v>
      </c>
      <c r="CR151" s="34">
        <v>0</v>
      </c>
      <c r="CS151" s="34">
        <v>0</v>
      </c>
      <c r="CT151" s="34">
        <v>2.4700000000000002</v>
      </c>
      <c r="CU151" s="34">
        <v>0</v>
      </c>
      <c r="CV151" s="34">
        <v>22</v>
      </c>
      <c r="CW151" s="34">
        <v>0</v>
      </c>
      <c r="CX151" s="34">
        <v>10</v>
      </c>
      <c r="CY151" s="34">
        <v>0</v>
      </c>
      <c r="CZ151" s="34">
        <v>0</v>
      </c>
      <c r="DA151" s="34">
        <v>0</v>
      </c>
      <c r="DB151" s="34">
        <v>0</v>
      </c>
      <c r="DC151" s="34">
        <v>166</v>
      </c>
      <c r="DD151" s="34">
        <v>8</v>
      </c>
      <c r="DE151" s="34">
        <v>2</v>
      </c>
      <c r="DF151" s="34">
        <v>1</v>
      </c>
      <c r="DG151" s="34">
        <v>0</v>
      </c>
      <c r="DH151" s="34">
        <v>4.3499999999999996</v>
      </c>
      <c r="DI151" s="34">
        <v>0</v>
      </c>
      <c r="DJ151" s="34">
        <v>11</v>
      </c>
      <c r="DK151" s="34">
        <v>0</v>
      </c>
      <c r="DL151" s="34">
        <v>3</v>
      </c>
      <c r="DM151" s="34">
        <v>0</v>
      </c>
      <c r="DN151" s="34">
        <v>0</v>
      </c>
      <c r="DO151" s="34">
        <v>0</v>
      </c>
      <c r="DP151" s="34">
        <v>0</v>
      </c>
      <c r="DQ151" s="34">
        <v>397</v>
      </c>
      <c r="DR151" s="34">
        <v>2</v>
      </c>
      <c r="DS151" s="34">
        <v>12</v>
      </c>
      <c r="DT151" s="34">
        <v>0</v>
      </c>
      <c r="DU151" s="34">
        <v>0</v>
      </c>
      <c r="DV151" s="34">
        <v>6.87</v>
      </c>
      <c r="DW151" s="34">
        <v>0</v>
      </c>
      <c r="DX151" s="34">
        <v>15</v>
      </c>
      <c r="DY151" s="34">
        <v>0</v>
      </c>
      <c r="DZ151" s="34">
        <v>3</v>
      </c>
      <c r="EA151" s="34">
        <v>0</v>
      </c>
      <c r="EB151" s="34">
        <v>0</v>
      </c>
      <c r="EC151" s="34">
        <v>0</v>
      </c>
      <c r="ED151" s="34">
        <v>0</v>
      </c>
      <c r="EE151" s="34">
        <v>1644</v>
      </c>
      <c r="EF151" s="34">
        <v>6</v>
      </c>
      <c r="EG151" s="34">
        <v>14</v>
      </c>
      <c r="EH151" s="34">
        <v>50</v>
      </c>
      <c r="EI151" s="34">
        <v>19</v>
      </c>
      <c r="EJ151" s="34">
        <v>15.65</v>
      </c>
      <c r="EK151" s="34">
        <v>19</v>
      </c>
      <c r="EL151" s="34">
        <v>85</v>
      </c>
      <c r="EM151" s="34">
        <v>0</v>
      </c>
      <c r="EN151" s="34">
        <v>30</v>
      </c>
      <c r="EO151" s="34">
        <v>4</v>
      </c>
      <c r="EP151" s="34">
        <v>-2</v>
      </c>
      <c r="EQ151" s="34">
        <v>-1</v>
      </c>
      <c r="ER151" s="34">
        <v>-1</v>
      </c>
      <c r="ES151" s="34">
        <v>1405</v>
      </c>
      <c r="ET151" s="34">
        <v>35</v>
      </c>
      <c r="EU151" s="34">
        <v>26</v>
      </c>
      <c r="EV151" s="34">
        <v>4</v>
      </c>
      <c r="EW151" s="34">
        <v>10</v>
      </c>
      <c r="EX151" s="34">
        <v>6.42</v>
      </c>
      <c r="EY151" s="34">
        <v>106</v>
      </c>
      <c r="EZ151" s="34">
        <v>69</v>
      </c>
      <c r="FA151" s="34">
        <v>0</v>
      </c>
      <c r="FB151" s="34">
        <v>77</v>
      </c>
      <c r="FC151" s="34">
        <v>4</v>
      </c>
      <c r="FD151" s="34">
        <v>-3</v>
      </c>
      <c r="FE151" s="34">
        <v>-1</v>
      </c>
      <c r="FF151" s="34">
        <v>-1</v>
      </c>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34"/>
      <c r="HF151" s="34"/>
      <c r="HG151" s="34"/>
      <c r="HH151" s="34"/>
      <c r="HI151" s="34"/>
      <c r="HJ151" s="34"/>
      <c r="HK151" s="34"/>
      <c r="HL151" s="34"/>
      <c r="HM151" s="34"/>
      <c r="HN151" s="34"/>
      <c r="HO151" s="34"/>
      <c r="HP151" s="34"/>
      <c r="HQ151" s="34"/>
      <c r="HR151" s="34"/>
      <c r="HS151" s="34"/>
      <c r="HT151" s="34"/>
      <c r="HU151" s="34"/>
      <c r="HV151" s="34"/>
      <c r="HW151" s="34"/>
      <c r="HX151" s="34"/>
      <c r="HY151" s="34"/>
      <c r="HZ151" s="34"/>
      <c r="IA151" s="34"/>
      <c r="IB151" s="34"/>
      <c r="IC151" s="34"/>
      <c r="ID151" s="34"/>
      <c r="IE151" s="34"/>
      <c r="IF151" s="34"/>
      <c r="IG151" s="34"/>
      <c r="IH151" s="34"/>
      <c r="II151" s="34"/>
      <c r="IJ151" s="34"/>
      <c r="IK151" s="34"/>
      <c r="IL151" s="34"/>
      <c r="IM151" s="34"/>
      <c r="IN151" s="34"/>
      <c r="IO151" s="34"/>
      <c r="IP151" s="34"/>
      <c r="IQ151" s="34"/>
      <c r="IR151" s="34"/>
      <c r="IS151" s="34"/>
      <c r="IT151" s="34"/>
      <c r="IU151" s="34"/>
      <c r="IV151" s="34"/>
      <c r="IW151" s="34"/>
      <c r="IX151" s="34"/>
      <c r="IY151" s="34"/>
      <c r="IZ151" s="34"/>
      <c r="JA151" s="34"/>
      <c r="JB151" s="34"/>
      <c r="JC151" s="34"/>
      <c r="JD151" s="34"/>
      <c r="JE151" s="34"/>
      <c r="JF151" s="34"/>
      <c r="JG151" s="34"/>
      <c r="JH151" s="34"/>
      <c r="JI151" s="34"/>
      <c r="JJ151" s="34"/>
      <c r="JK151" s="34"/>
      <c r="JL151" s="34"/>
      <c r="JM151" s="34"/>
      <c r="JN151" s="34"/>
      <c r="JO151" s="34"/>
      <c r="JP151" s="34"/>
      <c r="JQ151" s="34"/>
      <c r="JR151" s="34"/>
      <c r="JS151" s="34"/>
      <c r="JT151" s="34"/>
      <c r="JU151" s="34"/>
      <c r="JV151" s="34"/>
      <c r="JW151" s="34"/>
      <c r="JX151" s="34"/>
      <c r="JY151" s="34"/>
      <c r="JZ151" s="34"/>
      <c r="KA151" s="34"/>
      <c r="KB151" s="34"/>
      <c r="KC151" s="34"/>
      <c r="KD151" s="34"/>
      <c r="KE151" s="34"/>
      <c r="KF151" s="34"/>
      <c r="KG151" s="34"/>
      <c r="KH151" s="34"/>
      <c r="KI151" s="34"/>
      <c r="KJ151" s="34"/>
      <c r="KK151" s="34"/>
      <c r="KL151" s="34"/>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2" t="s">
        <v>2358</v>
      </c>
      <c r="MH151" s="198" t="s">
        <v>2389</v>
      </c>
      <c r="MI151" s="32" t="s">
        <v>348</v>
      </c>
    </row>
    <row r="152" spans="1:347">
      <c r="A152" s="146" t="str">
        <f>Table1[[#This Row],[Name]]&amp;Table1[[#This Row],[1. Variable: Geographical area subject to climate change physical risk - acute and chronic events]]</f>
        <v>KBC GroepBulgaria</v>
      </c>
      <c r="B152" s="53" t="s">
        <v>4</v>
      </c>
      <c r="C152" s="58" t="s">
        <v>144</v>
      </c>
      <c r="D152" s="28" t="s">
        <v>165</v>
      </c>
      <c r="E152" s="74">
        <v>44926</v>
      </c>
      <c r="F152" s="33" t="s">
        <v>193</v>
      </c>
      <c r="G152" s="33" t="s">
        <v>191</v>
      </c>
      <c r="H152" s="178" t="s">
        <v>2298</v>
      </c>
      <c r="I152" s="31">
        <v>202</v>
      </c>
      <c r="J152" s="31">
        <v>22</v>
      </c>
      <c r="K152" s="31">
        <v>15</v>
      </c>
      <c r="L152" s="31">
        <v>1</v>
      </c>
      <c r="M152" s="31">
        <v>0</v>
      </c>
      <c r="N152" s="31">
        <v>4.26</v>
      </c>
      <c r="O152" s="31">
        <v>0</v>
      </c>
      <c r="P152" s="31">
        <v>39</v>
      </c>
      <c r="Q152" s="31">
        <v>0</v>
      </c>
      <c r="R152" s="31">
        <v>7</v>
      </c>
      <c r="S152" s="31">
        <v>2</v>
      </c>
      <c r="T152" s="31">
        <v>-1</v>
      </c>
      <c r="U152" s="31">
        <v>0</v>
      </c>
      <c r="V152" s="31">
        <v>-1</v>
      </c>
      <c r="W152" s="31">
        <v>10</v>
      </c>
      <c r="X152" s="34">
        <v>0</v>
      </c>
      <c r="Y152" s="34">
        <v>0</v>
      </c>
      <c r="Z152" s="34">
        <v>0</v>
      </c>
      <c r="AA152" s="34">
        <v>0</v>
      </c>
      <c r="AB152" s="34">
        <v>6.97</v>
      </c>
      <c r="AC152" s="34">
        <v>0</v>
      </c>
      <c r="AD152" s="34">
        <v>0</v>
      </c>
      <c r="AE152" s="34">
        <v>0</v>
      </c>
      <c r="AF152" s="34">
        <v>0</v>
      </c>
      <c r="AG152" s="34">
        <v>0</v>
      </c>
      <c r="AH152" s="34">
        <v>0</v>
      </c>
      <c r="AI152" s="34">
        <v>0</v>
      </c>
      <c r="AJ152" s="34">
        <v>0</v>
      </c>
      <c r="AK152" s="34">
        <v>860</v>
      </c>
      <c r="AL152" s="34">
        <v>58</v>
      </c>
      <c r="AM152" s="34">
        <v>24</v>
      </c>
      <c r="AN152" s="34">
        <v>3</v>
      </c>
      <c r="AO152" s="34">
        <v>0</v>
      </c>
      <c r="AP152" s="34">
        <v>3.67</v>
      </c>
      <c r="AQ152" s="34">
        <v>0</v>
      </c>
      <c r="AR152" s="34">
        <v>85</v>
      </c>
      <c r="AS152" s="34">
        <v>0</v>
      </c>
      <c r="AT152" s="34">
        <v>28</v>
      </c>
      <c r="AU152" s="34">
        <v>3</v>
      </c>
      <c r="AV152" s="34">
        <v>-2</v>
      </c>
      <c r="AW152" s="34">
        <v>0</v>
      </c>
      <c r="AX152" s="180">
        <v>-1</v>
      </c>
      <c r="AY152" s="34">
        <v>146</v>
      </c>
      <c r="AZ152" s="34">
        <v>3</v>
      </c>
      <c r="BA152" s="34">
        <v>2</v>
      </c>
      <c r="BB152" s="34">
        <v>5</v>
      </c>
      <c r="BC152" s="34">
        <v>0</v>
      </c>
      <c r="BD152" s="34">
        <v>9.26</v>
      </c>
      <c r="BE152" s="34">
        <v>0</v>
      </c>
      <c r="BF152" s="34">
        <v>10</v>
      </c>
      <c r="BG152" s="34">
        <v>0</v>
      </c>
      <c r="BH152" s="34">
        <v>0</v>
      </c>
      <c r="BI152" s="34">
        <v>0</v>
      </c>
      <c r="BJ152" s="34">
        <v>0</v>
      </c>
      <c r="BK152" s="34">
        <v>0</v>
      </c>
      <c r="BL152" s="34">
        <v>0</v>
      </c>
      <c r="BM152" s="34">
        <v>27</v>
      </c>
      <c r="BN152" s="34">
        <v>1</v>
      </c>
      <c r="BO152" s="34">
        <v>2</v>
      </c>
      <c r="BP152" s="34">
        <v>0</v>
      </c>
      <c r="BQ152" s="34">
        <v>0</v>
      </c>
      <c r="BR152" s="34">
        <v>6.42</v>
      </c>
      <c r="BS152" s="34">
        <v>0</v>
      </c>
      <c r="BT152" s="34">
        <v>3</v>
      </c>
      <c r="BU152" s="34">
        <v>0</v>
      </c>
      <c r="BV152" s="34">
        <v>1</v>
      </c>
      <c r="BW152" s="34">
        <v>0</v>
      </c>
      <c r="BX152" s="34">
        <v>0</v>
      </c>
      <c r="BY152" s="34">
        <v>0</v>
      </c>
      <c r="BZ152" s="34">
        <v>0</v>
      </c>
      <c r="CA152" s="34">
        <v>102</v>
      </c>
      <c r="CB152" s="34">
        <v>0</v>
      </c>
      <c r="CC152" s="34">
        <v>0</v>
      </c>
      <c r="CD152" s="34">
        <v>0</v>
      </c>
      <c r="CE152" s="34">
        <v>0</v>
      </c>
      <c r="CF152" s="34">
        <v>2.17</v>
      </c>
      <c r="CG152" s="34">
        <v>0</v>
      </c>
      <c r="CH152" s="34">
        <v>0</v>
      </c>
      <c r="CI152" s="34">
        <v>0</v>
      </c>
      <c r="CJ152" s="34">
        <v>0</v>
      </c>
      <c r="CK152" s="34">
        <v>0</v>
      </c>
      <c r="CL152" s="34">
        <v>0</v>
      </c>
      <c r="CM152" s="34">
        <v>0</v>
      </c>
      <c r="CN152" s="34">
        <v>0</v>
      </c>
      <c r="CO152" s="34">
        <v>764</v>
      </c>
      <c r="CP152" s="34">
        <v>4</v>
      </c>
      <c r="CQ152" s="34">
        <v>2</v>
      </c>
      <c r="CR152" s="34">
        <v>0</v>
      </c>
      <c r="CS152" s="34">
        <v>0</v>
      </c>
      <c r="CT152" s="34">
        <v>3.66</v>
      </c>
      <c r="CU152" s="34">
        <v>0</v>
      </c>
      <c r="CV152" s="34">
        <v>7</v>
      </c>
      <c r="CW152" s="34">
        <v>0</v>
      </c>
      <c r="CX152" s="34">
        <v>1</v>
      </c>
      <c r="CY152" s="34">
        <v>0</v>
      </c>
      <c r="CZ152" s="34">
        <v>0</v>
      </c>
      <c r="DA152" s="34">
        <v>0</v>
      </c>
      <c r="DB152" s="34">
        <v>0</v>
      </c>
      <c r="DC152" s="34">
        <v>132</v>
      </c>
      <c r="DD152" s="34">
        <v>0</v>
      </c>
      <c r="DE152" s="34">
        <v>0</v>
      </c>
      <c r="DF152" s="34">
        <v>0</v>
      </c>
      <c r="DG152" s="34">
        <v>0</v>
      </c>
      <c r="DH152" s="34">
        <v>5.58</v>
      </c>
      <c r="DI152" s="34">
        <v>0</v>
      </c>
      <c r="DJ152" s="34">
        <v>0</v>
      </c>
      <c r="DK152" s="34">
        <v>0</v>
      </c>
      <c r="DL152" s="34">
        <v>0</v>
      </c>
      <c r="DM152" s="34">
        <v>0</v>
      </c>
      <c r="DN152" s="34">
        <v>0</v>
      </c>
      <c r="DO152" s="34">
        <v>0</v>
      </c>
      <c r="DP152" s="34">
        <v>0</v>
      </c>
      <c r="DQ152" s="34">
        <v>69</v>
      </c>
      <c r="DR152" s="34">
        <v>0</v>
      </c>
      <c r="DS152" s="34">
        <v>0</v>
      </c>
      <c r="DT152" s="34">
        <v>0</v>
      </c>
      <c r="DU152" s="34">
        <v>0</v>
      </c>
      <c r="DV152" s="34">
        <v>5.93</v>
      </c>
      <c r="DW152" s="34">
        <v>0</v>
      </c>
      <c r="DX152" s="34">
        <v>0</v>
      </c>
      <c r="DY152" s="34">
        <v>0</v>
      </c>
      <c r="DZ152" s="34">
        <v>0</v>
      </c>
      <c r="EA152" s="34">
        <v>0</v>
      </c>
      <c r="EB152" s="34">
        <v>0</v>
      </c>
      <c r="EC152" s="34">
        <v>0</v>
      </c>
      <c r="ED152" s="34">
        <v>0</v>
      </c>
      <c r="EE152" s="34">
        <v>1076</v>
      </c>
      <c r="EF152" s="34">
        <v>1</v>
      </c>
      <c r="EG152" s="34">
        <v>2</v>
      </c>
      <c r="EH152" s="34">
        <v>6</v>
      </c>
      <c r="EI152" s="34">
        <v>15</v>
      </c>
      <c r="EJ152" s="34">
        <v>19.440000000000001</v>
      </c>
      <c r="EK152" s="34">
        <v>14</v>
      </c>
      <c r="EL152" s="34">
        <v>17</v>
      </c>
      <c r="EM152" s="34">
        <v>0</v>
      </c>
      <c r="EN152" s="34">
        <v>2</v>
      </c>
      <c r="EO152" s="34">
        <v>1</v>
      </c>
      <c r="EP152" s="34">
        <v>0</v>
      </c>
      <c r="EQ152" s="34">
        <v>0</v>
      </c>
      <c r="ER152" s="34">
        <v>0</v>
      </c>
      <c r="ES152" s="34">
        <v>1405</v>
      </c>
      <c r="ET152" s="34">
        <v>18</v>
      </c>
      <c r="EU152" s="34">
        <v>17</v>
      </c>
      <c r="EV152" s="34">
        <v>2</v>
      </c>
      <c r="EW152" s="34">
        <v>0</v>
      </c>
      <c r="EX152" s="34">
        <v>4.87</v>
      </c>
      <c r="EY152" s="34">
        <v>0</v>
      </c>
      <c r="EZ152" s="34">
        <v>38</v>
      </c>
      <c r="FA152" s="34">
        <v>0</v>
      </c>
      <c r="FB152" s="34">
        <v>6</v>
      </c>
      <c r="FC152" s="34">
        <v>2</v>
      </c>
      <c r="FD152" s="34">
        <v>-1</v>
      </c>
      <c r="FE152" s="34">
        <v>0</v>
      </c>
      <c r="FF152" s="34">
        <v>-1</v>
      </c>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c r="GI152" s="34"/>
      <c r="GJ152" s="34"/>
      <c r="GK152" s="34"/>
      <c r="GL152" s="34"/>
      <c r="GM152" s="34"/>
      <c r="GN152" s="34"/>
      <c r="GO152" s="34"/>
      <c r="GP152" s="34"/>
      <c r="GQ152" s="34"/>
      <c r="GR152" s="34"/>
      <c r="GS152" s="34"/>
      <c r="GT152" s="34"/>
      <c r="GU152" s="34"/>
      <c r="GV152" s="34"/>
      <c r="GW152" s="34"/>
      <c r="GX152" s="34"/>
      <c r="GY152" s="34"/>
      <c r="GZ152" s="34"/>
      <c r="HA152" s="34"/>
      <c r="HB152" s="34"/>
      <c r="HC152" s="34"/>
      <c r="HD152" s="34"/>
      <c r="HE152" s="34"/>
      <c r="HF152" s="34"/>
      <c r="HG152" s="34"/>
      <c r="HH152" s="34"/>
      <c r="HI152" s="34"/>
      <c r="HJ152" s="34"/>
      <c r="HK152" s="34"/>
      <c r="HL152" s="34"/>
      <c r="HM152" s="34"/>
      <c r="HN152" s="34"/>
      <c r="HO152" s="34"/>
      <c r="HP152" s="34"/>
      <c r="HQ152" s="34"/>
      <c r="HR152" s="34"/>
      <c r="HS152" s="34"/>
      <c r="HT152" s="34"/>
      <c r="HU152" s="34"/>
      <c r="HV152" s="34"/>
      <c r="HW152" s="34"/>
      <c r="HX152" s="34"/>
      <c r="HY152" s="34"/>
      <c r="HZ152" s="34"/>
      <c r="IA152" s="34"/>
      <c r="IB152" s="34"/>
      <c r="IC152" s="34"/>
      <c r="ID152" s="34"/>
      <c r="IE152" s="34"/>
      <c r="IF152" s="34"/>
      <c r="IG152" s="34"/>
      <c r="IH152" s="34"/>
      <c r="II152" s="34"/>
      <c r="IJ152" s="34"/>
      <c r="IK152" s="34"/>
      <c r="IL152" s="34"/>
      <c r="IM152" s="34"/>
      <c r="IN152" s="34"/>
      <c r="IO152" s="34"/>
      <c r="IP152" s="34"/>
      <c r="IQ152" s="34"/>
      <c r="IR152" s="34"/>
      <c r="IS152" s="34"/>
      <c r="IT152" s="34"/>
      <c r="IU152" s="34"/>
      <c r="IV152" s="34"/>
      <c r="IW152" s="34"/>
      <c r="IX152" s="34"/>
      <c r="IY152" s="34"/>
      <c r="IZ152" s="34"/>
      <c r="JA152" s="34"/>
      <c r="JB152" s="34"/>
      <c r="JC152" s="34"/>
      <c r="JD152" s="34"/>
      <c r="JE152" s="34"/>
      <c r="JF152" s="34"/>
      <c r="JG152" s="34"/>
      <c r="JH152" s="34"/>
      <c r="JI152" s="34"/>
      <c r="JJ152" s="34"/>
      <c r="JK152" s="34"/>
      <c r="JL152" s="34"/>
      <c r="JM152" s="34"/>
      <c r="JN152" s="34"/>
      <c r="JO152" s="34"/>
      <c r="JP152" s="34"/>
      <c r="JQ152" s="34"/>
      <c r="JR152" s="34"/>
      <c r="JS152" s="34"/>
      <c r="JT152" s="34"/>
      <c r="JU152" s="34"/>
      <c r="JV152" s="34"/>
      <c r="JW152" s="34"/>
      <c r="JX152" s="34"/>
      <c r="JY152" s="34"/>
      <c r="JZ152" s="34"/>
      <c r="KA152" s="34"/>
      <c r="KB152" s="34"/>
      <c r="KC152" s="34"/>
      <c r="KD152" s="34"/>
      <c r="KE152" s="34"/>
      <c r="KF152" s="34"/>
      <c r="KG152" s="34"/>
      <c r="KH152" s="34"/>
      <c r="KI152" s="34"/>
      <c r="KJ152" s="34"/>
      <c r="KK152" s="34"/>
      <c r="KL152" s="34"/>
      <c r="KM152" s="34"/>
      <c r="KN152" s="34"/>
      <c r="KO152" s="34"/>
      <c r="KP152" s="34"/>
      <c r="KQ152" s="34"/>
      <c r="KR152" s="34"/>
      <c r="KS152" s="34"/>
      <c r="KT152" s="34"/>
      <c r="KU152" s="34"/>
      <c r="KV152" s="34"/>
      <c r="KW152" s="34"/>
      <c r="KX152" s="34"/>
      <c r="KY152" s="34"/>
      <c r="KZ152" s="34"/>
      <c r="LA152" s="34"/>
      <c r="LB152" s="34"/>
      <c r="LC152" s="34"/>
      <c r="LD152" s="34"/>
      <c r="LE152" s="34"/>
      <c r="LF152" s="34"/>
      <c r="LG152" s="34"/>
      <c r="LH152" s="34"/>
      <c r="LI152" s="34"/>
      <c r="LJ152" s="34"/>
      <c r="LK152" s="34"/>
      <c r="LL152" s="34"/>
      <c r="LM152" s="34"/>
      <c r="LN152" s="34"/>
      <c r="LO152" s="34"/>
      <c r="LP152" s="34"/>
      <c r="LQ152" s="34"/>
      <c r="LR152" s="34"/>
      <c r="LS152" s="34"/>
      <c r="LT152" s="34"/>
      <c r="LU152" s="34"/>
      <c r="LV152" s="34"/>
      <c r="LW152" s="34"/>
      <c r="LX152" s="34"/>
      <c r="LY152" s="34"/>
      <c r="LZ152" s="34"/>
      <c r="MA152" s="34"/>
      <c r="MB152" s="34"/>
      <c r="MC152" s="34"/>
      <c r="MD152" s="34"/>
      <c r="ME152" s="34"/>
      <c r="MF152" s="34"/>
      <c r="MG152" s="32" t="s">
        <v>2358</v>
      </c>
      <c r="MH152" s="198" t="s">
        <v>2389</v>
      </c>
      <c r="MI152" s="32" t="s">
        <v>348</v>
      </c>
    </row>
    <row r="153" spans="1:347">
      <c r="A153" s="146" t="str">
        <f>Table1[[#This Row],[Name]]&amp;Table1[[#This Row],[1. Variable: Geographical area subject to climate change physical risk - acute and chronic events]]</f>
        <v>KBC GroepSlovakia</v>
      </c>
      <c r="B153" s="53" t="s">
        <v>4</v>
      </c>
      <c r="C153" s="58" t="s">
        <v>144</v>
      </c>
      <c r="D153" s="28" t="s">
        <v>165</v>
      </c>
      <c r="E153" s="74">
        <v>44926</v>
      </c>
      <c r="F153" s="33" t="s">
        <v>193</v>
      </c>
      <c r="G153" s="33" t="s">
        <v>191</v>
      </c>
      <c r="H153" s="178" t="s">
        <v>2283</v>
      </c>
      <c r="I153" s="31">
        <v>89</v>
      </c>
      <c r="J153" s="31">
        <v>14</v>
      </c>
      <c r="K153" s="31">
        <v>3</v>
      </c>
      <c r="L153" s="31">
        <v>0</v>
      </c>
      <c r="M153" s="31">
        <v>0</v>
      </c>
      <c r="N153" s="31">
        <v>3.99</v>
      </c>
      <c r="O153" s="31">
        <v>0</v>
      </c>
      <c r="P153" s="31">
        <v>17</v>
      </c>
      <c r="Q153" s="31">
        <v>0</v>
      </c>
      <c r="R153" s="31">
        <v>7</v>
      </c>
      <c r="S153" s="31">
        <v>0</v>
      </c>
      <c r="T153" s="31">
        <v>0</v>
      </c>
      <c r="U153" s="31">
        <v>0</v>
      </c>
      <c r="V153" s="31">
        <v>0</v>
      </c>
      <c r="W153" s="31">
        <v>10</v>
      </c>
      <c r="X153" s="34">
        <v>0</v>
      </c>
      <c r="Y153" s="34">
        <v>0</v>
      </c>
      <c r="Z153" s="34">
        <v>0</v>
      </c>
      <c r="AA153" s="34">
        <v>0</v>
      </c>
      <c r="AB153" s="34">
        <v>5.51</v>
      </c>
      <c r="AC153" s="34">
        <v>0</v>
      </c>
      <c r="AD153" s="34">
        <v>0</v>
      </c>
      <c r="AE153" s="34">
        <v>0</v>
      </c>
      <c r="AF153" s="34">
        <v>0</v>
      </c>
      <c r="AG153" s="34">
        <v>0</v>
      </c>
      <c r="AH153" s="34">
        <v>0</v>
      </c>
      <c r="AI153" s="34">
        <v>0</v>
      </c>
      <c r="AJ153" s="34">
        <v>0</v>
      </c>
      <c r="AK153" s="34">
        <v>640</v>
      </c>
      <c r="AL153" s="34">
        <v>40</v>
      </c>
      <c r="AM153" s="34">
        <v>10</v>
      </c>
      <c r="AN153" s="34">
        <v>3</v>
      </c>
      <c r="AO153" s="34">
        <v>0</v>
      </c>
      <c r="AP153" s="34">
        <v>3.72</v>
      </c>
      <c r="AQ153" s="34">
        <v>2</v>
      </c>
      <c r="AR153" s="34">
        <v>54</v>
      </c>
      <c r="AS153" s="34">
        <v>0</v>
      </c>
      <c r="AT153" s="34">
        <v>33</v>
      </c>
      <c r="AU153" s="34">
        <v>2</v>
      </c>
      <c r="AV153" s="34">
        <v>-3</v>
      </c>
      <c r="AW153" s="34">
        <v>-1</v>
      </c>
      <c r="AX153" s="180">
        <v>-1</v>
      </c>
      <c r="AY153" s="34">
        <v>266</v>
      </c>
      <c r="AZ153" s="34">
        <v>53</v>
      </c>
      <c r="BA153" s="34">
        <v>14</v>
      </c>
      <c r="BB153" s="34">
        <v>1</v>
      </c>
      <c r="BC153" s="34">
        <v>0</v>
      </c>
      <c r="BD153" s="34">
        <v>3.52</v>
      </c>
      <c r="BE153" s="34">
        <v>0</v>
      </c>
      <c r="BF153" s="34">
        <v>74</v>
      </c>
      <c r="BG153" s="34">
        <v>0</v>
      </c>
      <c r="BH153" s="34">
        <v>51</v>
      </c>
      <c r="BI153" s="34">
        <v>1</v>
      </c>
      <c r="BJ153" s="34">
        <v>-2</v>
      </c>
      <c r="BK153" s="34">
        <v>-1</v>
      </c>
      <c r="BL153" s="34">
        <v>-1</v>
      </c>
      <c r="BM153" s="34">
        <v>96</v>
      </c>
      <c r="BN153" s="34">
        <v>5</v>
      </c>
      <c r="BO153" s="34">
        <v>8</v>
      </c>
      <c r="BP153" s="34">
        <v>7</v>
      </c>
      <c r="BQ153" s="34">
        <v>3</v>
      </c>
      <c r="BR153" s="34">
        <v>10.27</v>
      </c>
      <c r="BS153" s="34">
        <v>0</v>
      </c>
      <c r="BT153" s="34">
        <v>22</v>
      </c>
      <c r="BU153" s="34">
        <v>1</v>
      </c>
      <c r="BV153" s="34">
        <v>4</v>
      </c>
      <c r="BW153" s="34">
        <v>0</v>
      </c>
      <c r="BX153" s="34">
        <v>0</v>
      </c>
      <c r="BY153" s="34">
        <v>0</v>
      </c>
      <c r="BZ153" s="34">
        <v>0</v>
      </c>
      <c r="CA153" s="34">
        <v>289</v>
      </c>
      <c r="CB153" s="34">
        <v>8</v>
      </c>
      <c r="CC153" s="34">
        <v>1</v>
      </c>
      <c r="CD153" s="34">
        <v>2</v>
      </c>
      <c r="CE153" s="34">
        <v>2</v>
      </c>
      <c r="CF153" s="34">
        <v>7.21</v>
      </c>
      <c r="CG153" s="34">
        <v>0</v>
      </c>
      <c r="CH153" s="34">
        <v>14</v>
      </c>
      <c r="CI153" s="34">
        <v>0</v>
      </c>
      <c r="CJ153" s="34">
        <v>4</v>
      </c>
      <c r="CK153" s="34">
        <v>1</v>
      </c>
      <c r="CL153" s="34">
        <v>-1</v>
      </c>
      <c r="CM153" s="34">
        <v>0</v>
      </c>
      <c r="CN153" s="34">
        <v>-1</v>
      </c>
      <c r="CO153" s="34">
        <v>695</v>
      </c>
      <c r="CP153" s="34">
        <v>64</v>
      </c>
      <c r="CQ153" s="34">
        <v>21</v>
      </c>
      <c r="CR153" s="34">
        <v>6</v>
      </c>
      <c r="CS153" s="34">
        <v>0</v>
      </c>
      <c r="CT153" s="34">
        <v>4.3</v>
      </c>
      <c r="CU153" s="34">
        <v>0</v>
      </c>
      <c r="CV153" s="34">
        <v>91</v>
      </c>
      <c r="CW153" s="34">
        <v>0</v>
      </c>
      <c r="CX153" s="34">
        <v>22</v>
      </c>
      <c r="CY153" s="34">
        <v>2</v>
      </c>
      <c r="CZ153" s="34">
        <v>-3</v>
      </c>
      <c r="DA153" s="34">
        <v>-1</v>
      </c>
      <c r="DB153" s="34">
        <v>-1</v>
      </c>
      <c r="DC153" s="34">
        <v>253</v>
      </c>
      <c r="DD153" s="34">
        <v>13</v>
      </c>
      <c r="DE153" s="34">
        <v>7</v>
      </c>
      <c r="DF153" s="34">
        <v>0</v>
      </c>
      <c r="DG153" s="34">
        <v>0</v>
      </c>
      <c r="DH153" s="34">
        <v>4.2699999999999996</v>
      </c>
      <c r="DI153" s="34">
        <v>0</v>
      </c>
      <c r="DJ153" s="34">
        <v>20</v>
      </c>
      <c r="DK153" s="34">
        <v>0</v>
      </c>
      <c r="DL153" s="34">
        <v>10</v>
      </c>
      <c r="DM153" s="34">
        <v>1</v>
      </c>
      <c r="DN153" s="34">
        <v>-1</v>
      </c>
      <c r="DO153" s="34">
        <v>0</v>
      </c>
      <c r="DP153" s="34">
        <v>0</v>
      </c>
      <c r="DQ153" s="34">
        <v>599</v>
      </c>
      <c r="DR153" s="34">
        <v>107</v>
      </c>
      <c r="DS153" s="34">
        <v>24</v>
      </c>
      <c r="DT153" s="34">
        <v>9</v>
      </c>
      <c r="DU153" s="34">
        <v>2</v>
      </c>
      <c r="DV153" s="34">
        <v>3.85</v>
      </c>
      <c r="DW153" s="34">
        <v>0</v>
      </c>
      <c r="DX153" s="34">
        <v>143</v>
      </c>
      <c r="DY153" s="34">
        <v>0</v>
      </c>
      <c r="DZ153" s="34">
        <v>58</v>
      </c>
      <c r="EA153" s="34">
        <v>1</v>
      </c>
      <c r="EB153" s="34">
        <v>-3</v>
      </c>
      <c r="EC153" s="34">
        <v>-2</v>
      </c>
      <c r="ED153" s="34">
        <v>-1</v>
      </c>
      <c r="EE153" s="34">
        <v>6182</v>
      </c>
      <c r="EF153" s="34">
        <v>2</v>
      </c>
      <c r="EG153" s="34">
        <v>8</v>
      </c>
      <c r="EH153" s="34">
        <v>54</v>
      </c>
      <c r="EI153" s="34">
        <v>315</v>
      </c>
      <c r="EJ153" s="34">
        <v>23.09</v>
      </c>
      <c r="EK153" s="34">
        <v>222</v>
      </c>
      <c r="EL153" s="34">
        <v>211</v>
      </c>
      <c r="EM153" s="34">
        <v>9</v>
      </c>
      <c r="EN153" s="34">
        <v>18</v>
      </c>
      <c r="EO153" s="34">
        <v>2</v>
      </c>
      <c r="EP153" s="34">
        <v>-2</v>
      </c>
      <c r="EQ153" s="34">
        <v>-1</v>
      </c>
      <c r="ER153" s="34">
        <v>0</v>
      </c>
      <c r="ES153" s="34">
        <v>1262</v>
      </c>
      <c r="ET153" s="34">
        <v>54</v>
      </c>
      <c r="EU153" s="34">
        <v>33</v>
      </c>
      <c r="EV153" s="34">
        <v>19</v>
      </c>
      <c r="EW153" s="34">
        <v>0</v>
      </c>
      <c r="EX153" s="34">
        <v>5.73</v>
      </c>
      <c r="EY153" s="34">
        <v>0</v>
      </c>
      <c r="EZ153" s="34">
        <v>105</v>
      </c>
      <c r="FA153" s="34">
        <v>0</v>
      </c>
      <c r="FB153" s="34">
        <v>37</v>
      </c>
      <c r="FC153" s="34">
        <v>1</v>
      </c>
      <c r="FD153" s="34">
        <v>-3</v>
      </c>
      <c r="FE153" s="34">
        <v>-2</v>
      </c>
      <c r="FF153" s="34">
        <v>-1</v>
      </c>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c r="GI153" s="34"/>
      <c r="GJ153" s="34"/>
      <c r="GK153" s="34"/>
      <c r="GL153" s="34"/>
      <c r="GM153" s="34"/>
      <c r="GN153" s="34"/>
      <c r="GO153" s="34"/>
      <c r="GP153" s="34"/>
      <c r="GQ153" s="34"/>
      <c r="GR153" s="34"/>
      <c r="GS153" s="34"/>
      <c r="GT153" s="34"/>
      <c r="GU153" s="34"/>
      <c r="GV153" s="34"/>
      <c r="GW153" s="34"/>
      <c r="GX153" s="34"/>
      <c r="GY153" s="34"/>
      <c r="GZ153" s="34"/>
      <c r="HA153" s="34"/>
      <c r="HB153" s="34"/>
      <c r="HC153" s="34"/>
      <c r="HD153" s="34"/>
      <c r="HE153" s="34"/>
      <c r="HF153" s="34"/>
      <c r="HG153" s="34"/>
      <c r="HH153" s="34"/>
      <c r="HI153" s="34"/>
      <c r="HJ153" s="34"/>
      <c r="HK153" s="34"/>
      <c r="HL153" s="34"/>
      <c r="HM153" s="34"/>
      <c r="HN153" s="34"/>
      <c r="HO153" s="34"/>
      <c r="HP153" s="34"/>
      <c r="HQ153" s="34"/>
      <c r="HR153" s="34"/>
      <c r="HS153" s="34"/>
      <c r="HT153" s="34"/>
      <c r="HU153" s="34"/>
      <c r="HV153" s="34"/>
      <c r="HW153" s="34"/>
      <c r="HX153" s="34"/>
      <c r="HY153" s="34"/>
      <c r="HZ153" s="34"/>
      <c r="IA153" s="34"/>
      <c r="IB153" s="34"/>
      <c r="IC153" s="34"/>
      <c r="ID153" s="34"/>
      <c r="IE153" s="34"/>
      <c r="IF153" s="34"/>
      <c r="IG153" s="34"/>
      <c r="IH153" s="34"/>
      <c r="II153" s="34"/>
      <c r="IJ153" s="34"/>
      <c r="IK153" s="34"/>
      <c r="IL153" s="34"/>
      <c r="IM153" s="34"/>
      <c r="IN153" s="34"/>
      <c r="IO153" s="34"/>
      <c r="IP153" s="34"/>
      <c r="IQ153" s="34"/>
      <c r="IR153" s="34"/>
      <c r="IS153" s="34"/>
      <c r="IT153" s="34"/>
      <c r="IU153" s="34"/>
      <c r="IV153" s="34"/>
      <c r="IW153" s="34"/>
      <c r="IX153" s="34"/>
      <c r="IY153" s="34"/>
      <c r="IZ153" s="34"/>
      <c r="JA153" s="34"/>
      <c r="JB153" s="34"/>
      <c r="JC153" s="34"/>
      <c r="JD153" s="34"/>
      <c r="JE153" s="34"/>
      <c r="JF153" s="34"/>
      <c r="JG153" s="34"/>
      <c r="JH153" s="34"/>
      <c r="JI153" s="34"/>
      <c r="JJ153" s="34"/>
      <c r="JK153" s="34"/>
      <c r="JL153" s="34"/>
      <c r="JM153" s="34"/>
      <c r="JN153" s="34"/>
      <c r="JO153" s="34"/>
      <c r="JP153" s="34"/>
      <c r="JQ153" s="34"/>
      <c r="JR153" s="34"/>
      <c r="JS153" s="34"/>
      <c r="JT153" s="34"/>
      <c r="JU153" s="34"/>
      <c r="JV153" s="34"/>
      <c r="JW153" s="34"/>
      <c r="JX153" s="34"/>
      <c r="JY153" s="34"/>
      <c r="JZ153" s="34"/>
      <c r="KA153" s="34"/>
      <c r="KB153" s="34"/>
      <c r="KC153" s="34"/>
      <c r="KD153" s="34"/>
      <c r="KE153" s="34"/>
      <c r="KF153" s="34"/>
      <c r="KG153" s="34"/>
      <c r="KH153" s="34"/>
      <c r="KI153" s="34"/>
      <c r="KJ153" s="34"/>
      <c r="KK153" s="34"/>
      <c r="KL153" s="34"/>
      <c r="KM153" s="34"/>
      <c r="KN153" s="34"/>
      <c r="KO153" s="34"/>
      <c r="KP153" s="34"/>
      <c r="KQ153" s="34"/>
      <c r="KR153" s="34"/>
      <c r="KS153" s="34"/>
      <c r="KT153" s="34"/>
      <c r="KU153" s="34"/>
      <c r="KV153" s="34"/>
      <c r="KW153" s="34"/>
      <c r="KX153" s="34"/>
      <c r="KY153" s="34"/>
      <c r="KZ153" s="34"/>
      <c r="LA153" s="34"/>
      <c r="LB153" s="34"/>
      <c r="LC153" s="34"/>
      <c r="LD153" s="34"/>
      <c r="LE153" s="34"/>
      <c r="LF153" s="34"/>
      <c r="LG153" s="34"/>
      <c r="LH153" s="34"/>
      <c r="LI153" s="34"/>
      <c r="LJ153" s="34"/>
      <c r="LK153" s="34"/>
      <c r="LL153" s="34"/>
      <c r="LM153" s="34"/>
      <c r="LN153" s="34"/>
      <c r="LO153" s="34"/>
      <c r="LP153" s="34"/>
      <c r="LQ153" s="34"/>
      <c r="LR153" s="34"/>
      <c r="LS153" s="34"/>
      <c r="LT153" s="34"/>
      <c r="LU153" s="34"/>
      <c r="LV153" s="34"/>
      <c r="LW153" s="34"/>
      <c r="LX153" s="34"/>
      <c r="LY153" s="34"/>
      <c r="LZ153" s="34"/>
      <c r="MA153" s="34"/>
      <c r="MB153" s="34"/>
      <c r="MC153" s="34"/>
      <c r="MD153" s="34"/>
      <c r="ME153" s="34"/>
      <c r="MF153" s="34"/>
      <c r="MG153" s="32" t="s">
        <v>2358</v>
      </c>
      <c r="MH153" s="198" t="s">
        <v>2389</v>
      </c>
      <c r="MI153" s="32" t="s">
        <v>348</v>
      </c>
    </row>
    <row r="154" spans="1:347">
      <c r="A154" s="146" t="str">
        <f>Table1[[#This Row],[Name]]&amp;Table1[[#This Row],[1. Variable: Geographical area subject to climate change physical risk - acute and chronic events]]</f>
        <v>Kuntarahoitus OyjFinland</v>
      </c>
      <c r="B154" s="53" t="s">
        <v>20</v>
      </c>
      <c r="C154" s="58" t="s">
        <v>21</v>
      </c>
      <c r="D154" s="28" t="s">
        <v>173</v>
      </c>
      <c r="E154" s="74">
        <v>44926</v>
      </c>
      <c r="F154" s="33" t="s">
        <v>193</v>
      </c>
      <c r="G154" s="33" t="s">
        <v>191</v>
      </c>
      <c r="H154" s="178" t="s">
        <v>2295</v>
      </c>
      <c r="I154" s="31"/>
      <c r="J154" s="31"/>
      <c r="K154" s="31"/>
      <c r="L154" s="31"/>
      <c r="M154" s="31"/>
      <c r="N154" s="31"/>
      <c r="O154" s="31"/>
      <c r="P154" s="31"/>
      <c r="Q154" s="31"/>
      <c r="R154" s="31"/>
      <c r="S154" s="31"/>
      <c r="T154" s="31"/>
      <c r="U154" s="31"/>
      <c r="V154" s="31"/>
      <c r="W154" s="31">
        <v>1</v>
      </c>
      <c r="X154" s="34"/>
      <c r="Y154" s="34"/>
      <c r="Z154" s="34"/>
      <c r="AA154" s="34"/>
      <c r="AB154" s="34"/>
      <c r="AC154" s="34"/>
      <c r="AD154" s="34">
        <v>0</v>
      </c>
      <c r="AE154" s="34"/>
      <c r="AF154" s="34"/>
      <c r="AG154" s="34"/>
      <c r="AH154" s="34"/>
      <c r="AI154" s="34"/>
      <c r="AJ154" s="34"/>
      <c r="AK154" s="34">
        <v>7</v>
      </c>
      <c r="AL154" s="34"/>
      <c r="AM154" s="34"/>
      <c r="AN154" s="34"/>
      <c r="AO154" s="34"/>
      <c r="AP154" s="34"/>
      <c r="AQ154" s="34"/>
      <c r="AR154" s="34">
        <v>0</v>
      </c>
      <c r="AS154" s="34"/>
      <c r="AT154" s="34"/>
      <c r="AU154" s="34"/>
      <c r="AV154" s="34"/>
      <c r="AW154" s="34"/>
      <c r="AX154" s="180"/>
      <c r="AY154" s="34">
        <v>322</v>
      </c>
      <c r="AZ154" s="34">
        <v>19</v>
      </c>
      <c r="BA154" s="34">
        <v>37</v>
      </c>
      <c r="BB154" s="34">
        <v>11</v>
      </c>
      <c r="BC154" s="34">
        <v>3</v>
      </c>
      <c r="BD154" s="34">
        <v>7</v>
      </c>
      <c r="BE154" s="34"/>
      <c r="BF154" s="34">
        <v>70</v>
      </c>
      <c r="BG154" s="34"/>
      <c r="BH154" s="34"/>
      <c r="BI154" s="34"/>
      <c r="BJ154" s="34">
        <v>0</v>
      </c>
      <c r="BK154" s="34"/>
      <c r="BL154" s="34"/>
      <c r="BM154" s="34">
        <v>754</v>
      </c>
      <c r="BN154" s="34">
        <v>30</v>
      </c>
      <c r="BO154" s="34">
        <v>24</v>
      </c>
      <c r="BP154" s="34">
        <v>122</v>
      </c>
      <c r="BQ154" s="34">
        <v>23</v>
      </c>
      <c r="BR154" s="34">
        <v>14</v>
      </c>
      <c r="BS154" s="34"/>
      <c r="BT154" s="34">
        <v>200</v>
      </c>
      <c r="BU154" s="34"/>
      <c r="BV154" s="34">
        <v>0</v>
      </c>
      <c r="BW154" s="34"/>
      <c r="BX154" s="34">
        <v>0</v>
      </c>
      <c r="BY154" s="34">
        <v>0</v>
      </c>
      <c r="BZ154" s="34"/>
      <c r="CA154" s="34">
        <v>169</v>
      </c>
      <c r="CB154" s="34">
        <v>0</v>
      </c>
      <c r="CC154" s="34">
        <v>4</v>
      </c>
      <c r="CD154" s="34">
        <v>14</v>
      </c>
      <c r="CE154" s="34">
        <v>18</v>
      </c>
      <c r="CF154" s="34">
        <v>22</v>
      </c>
      <c r="CG154" s="34"/>
      <c r="CH154" s="34">
        <v>37</v>
      </c>
      <c r="CI154" s="34"/>
      <c r="CJ154" s="34"/>
      <c r="CK154" s="34"/>
      <c r="CL154" s="34">
        <v>0</v>
      </c>
      <c r="CM154" s="34"/>
      <c r="CN154" s="34"/>
      <c r="CO154" s="34"/>
      <c r="CP154" s="34"/>
      <c r="CQ154" s="34"/>
      <c r="CR154" s="34"/>
      <c r="CS154" s="34"/>
      <c r="CT154" s="34"/>
      <c r="CU154" s="34"/>
      <c r="CV154" s="34"/>
      <c r="CW154" s="34"/>
      <c r="CX154" s="34"/>
      <c r="CY154" s="34"/>
      <c r="CZ154" s="34"/>
      <c r="DA154" s="34"/>
      <c r="DB154" s="34"/>
      <c r="DC154" s="34">
        <v>96</v>
      </c>
      <c r="DD154" s="34">
        <v>8</v>
      </c>
      <c r="DE154" s="34"/>
      <c r="DF154" s="34"/>
      <c r="DG154" s="34"/>
      <c r="DH154" s="34">
        <v>4</v>
      </c>
      <c r="DI154" s="34"/>
      <c r="DJ154" s="34">
        <v>8</v>
      </c>
      <c r="DK154" s="34"/>
      <c r="DL154" s="34"/>
      <c r="DM154" s="34"/>
      <c r="DN154" s="34">
        <v>0</v>
      </c>
      <c r="DO154" s="34"/>
      <c r="DP154" s="34"/>
      <c r="DQ154" s="34">
        <v>14042</v>
      </c>
      <c r="DR154" s="34">
        <v>73</v>
      </c>
      <c r="DS154" s="34">
        <v>203</v>
      </c>
      <c r="DT154" s="34">
        <v>211</v>
      </c>
      <c r="DU154" s="34">
        <v>1204</v>
      </c>
      <c r="DV154" s="34">
        <v>25</v>
      </c>
      <c r="DW154" s="34"/>
      <c r="DX154" s="34">
        <v>1684</v>
      </c>
      <c r="DY154" s="34"/>
      <c r="DZ154" s="34">
        <v>24</v>
      </c>
      <c r="EA154" s="34">
        <v>1</v>
      </c>
      <c r="EB154" s="34">
        <v>0</v>
      </c>
      <c r="EC154" s="34">
        <v>0</v>
      </c>
      <c r="ED154" s="34">
        <v>0</v>
      </c>
      <c r="EE154" s="34">
        <v>11862</v>
      </c>
      <c r="EF154" s="34">
        <v>3</v>
      </c>
      <c r="EG154" s="34">
        <v>139</v>
      </c>
      <c r="EH154" s="34">
        <v>82</v>
      </c>
      <c r="EI154" s="34">
        <v>1133</v>
      </c>
      <c r="EJ154" s="34">
        <v>28</v>
      </c>
      <c r="EK154" s="34"/>
      <c r="EL154" s="34">
        <v>1349</v>
      </c>
      <c r="EM154" s="34"/>
      <c r="EN154" s="34"/>
      <c r="EO154" s="34">
        <v>1</v>
      </c>
      <c r="EP154" s="34">
        <v>0</v>
      </c>
      <c r="EQ154" s="34"/>
      <c r="ER154" s="34">
        <v>0</v>
      </c>
      <c r="ES154" s="34">
        <v>1</v>
      </c>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c r="GI154" s="34"/>
      <c r="GJ154" s="34"/>
      <c r="GK154" s="34"/>
      <c r="GL154" s="34"/>
      <c r="GM154" s="34"/>
      <c r="GN154" s="34"/>
      <c r="GO154" s="34"/>
      <c r="GP154" s="34"/>
      <c r="GQ154" s="34"/>
      <c r="GR154" s="34"/>
      <c r="GS154" s="34"/>
      <c r="GT154" s="34"/>
      <c r="GU154" s="34"/>
      <c r="GV154" s="34"/>
      <c r="GW154" s="34"/>
      <c r="GX154" s="34"/>
      <c r="GY154" s="34"/>
      <c r="GZ154" s="34"/>
      <c r="HA154" s="34"/>
      <c r="HB154" s="34"/>
      <c r="HC154" s="34"/>
      <c r="HD154" s="34"/>
      <c r="HE154" s="34"/>
      <c r="HF154" s="34"/>
      <c r="HG154" s="34"/>
      <c r="HH154" s="34"/>
      <c r="HI154" s="34"/>
      <c r="HJ154" s="34"/>
      <c r="HK154" s="34"/>
      <c r="HL154" s="34"/>
      <c r="HM154" s="34"/>
      <c r="HN154" s="34"/>
      <c r="HO154" s="34"/>
      <c r="HP154" s="34"/>
      <c r="HQ154" s="34"/>
      <c r="HR154" s="34"/>
      <c r="HS154" s="34"/>
      <c r="HT154" s="34"/>
      <c r="HU154" s="34"/>
      <c r="HV154" s="34"/>
      <c r="HW154" s="34"/>
      <c r="HX154" s="34"/>
      <c r="HY154" s="34"/>
      <c r="HZ154" s="34"/>
      <c r="IA154" s="34"/>
      <c r="IB154" s="34"/>
      <c r="IC154" s="34"/>
      <c r="ID154" s="34"/>
      <c r="IE154" s="34"/>
      <c r="IF154" s="34"/>
      <c r="IG154" s="34"/>
      <c r="IH154" s="34"/>
      <c r="II154" s="34"/>
      <c r="IJ154" s="34"/>
      <c r="IK154" s="34"/>
      <c r="IL154" s="34"/>
      <c r="IM154" s="34"/>
      <c r="IN154" s="34"/>
      <c r="IO154" s="34"/>
      <c r="IP154" s="34"/>
      <c r="IQ154" s="34"/>
      <c r="IR154" s="34"/>
      <c r="IS154" s="34"/>
      <c r="IT154" s="34"/>
      <c r="IU154" s="34"/>
      <c r="IV154" s="34"/>
      <c r="IW154" s="34"/>
      <c r="IX154" s="34"/>
      <c r="IY154" s="34"/>
      <c r="IZ154" s="34"/>
      <c r="JA154" s="34"/>
      <c r="JB154" s="34"/>
      <c r="JC154" s="34"/>
      <c r="JD154" s="34"/>
      <c r="JE154" s="34"/>
      <c r="JF154" s="34"/>
      <c r="JG154" s="34"/>
      <c r="JH154" s="34"/>
      <c r="JI154" s="34"/>
      <c r="JJ154" s="34"/>
      <c r="JK154" s="34"/>
      <c r="JL154" s="34"/>
      <c r="JM154" s="34"/>
      <c r="JN154" s="34"/>
      <c r="JO154" s="34"/>
      <c r="JP154" s="34"/>
      <c r="JQ154" s="34"/>
      <c r="JR154" s="34"/>
      <c r="JS154" s="34"/>
      <c r="JT154" s="34"/>
      <c r="JU154" s="34"/>
      <c r="JV154" s="34"/>
      <c r="JW154" s="34"/>
      <c r="JX154" s="34"/>
      <c r="JY154" s="34"/>
      <c r="JZ154" s="34"/>
      <c r="KA154" s="34"/>
      <c r="KB154" s="34"/>
      <c r="KC154" s="34"/>
      <c r="KD154" s="34"/>
      <c r="KE154" s="34"/>
      <c r="KF154" s="34"/>
      <c r="KG154" s="34"/>
      <c r="KH154" s="34"/>
      <c r="KI154" s="34"/>
      <c r="KJ154" s="34"/>
      <c r="KK154" s="34"/>
      <c r="KL154" s="34"/>
      <c r="KM154" s="34"/>
      <c r="KN154" s="34"/>
      <c r="KO154" s="34"/>
      <c r="KP154" s="34"/>
      <c r="KQ154" s="34"/>
      <c r="KR154" s="34"/>
      <c r="KS154" s="34"/>
      <c r="KT154" s="34"/>
      <c r="KU154" s="34"/>
      <c r="KV154" s="34"/>
      <c r="KW154" s="34"/>
      <c r="KX154" s="34"/>
      <c r="KY154" s="34"/>
      <c r="KZ154" s="34"/>
      <c r="LA154" s="34"/>
      <c r="LB154" s="34"/>
      <c r="LC154" s="34"/>
      <c r="LD154" s="34"/>
      <c r="LE154" s="34"/>
      <c r="LF154" s="34"/>
      <c r="LG154" s="34"/>
      <c r="LH154" s="34"/>
      <c r="LI154" s="34"/>
      <c r="LJ154" s="34"/>
      <c r="LK154" s="34"/>
      <c r="LL154" s="34"/>
      <c r="LM154" s="34"/>
      <c r="LN154" s="34"/>
      <c r="LO154" s="34"/>
      <c r="LP154" s="34"/>
      <c r="LQ154" s="34"/>
      <c r="LR154" s="34"/>
      <c r="LS154" s="34"/>
      <c r="LT154" s="34"/>
      <c r="LU154" s="34"/>
      <c r="LV154" s="34"/>
      <c r="LW154" s="34"/>
      <c r="LX154" s="34"/>
      <c r="LY154" s="34"/>
      <c r="LZ154" s="34"/>
      <c r="MA154" s="34"/>
      <c r="MB154" s="34"/>
      <c r="MC154" s="34"/>
      <c r="MD154" s="34"/>
      <c r="ME154" s="34"/>
      <c r="MF154" s="34"/>
      <c r="MG154" s="32" t="s">
        <v>523</v>
      </c>
      <c r="MH154" s="198" t="s">
        <v>2389</v>
      </c>
      <c r="MI154" s="32" t="s">
        <v>278</v>
      </c>
    </row>
    <row r="155" spans="1:347">
      <c r="A155" s="146" t="str">
        <f>Table1[[#This Row],[Name]]&amp;Table1[[#This Row],[1. Variable: Geographical area subject to climate change physical risk - acute and chronic events]]</f>
        <v>Kutxabank, S.A.Spain</v>
      </c>
      <c r="B155" s="53" t="s">
        <v>60</v>
      </c>
      <c r="C155" s="58" t="s">
        <v>377</v>
      </c>
      <c r="D155" s="28" t="s">
        <v>175</v>
      </c>
      <c r="E155" s="74">
        <v>44926</v>
      </c>
      <c r="F155" s="33" t="s">
        <v>193</v>
      </c>
      <c r="G155" s="33" t="s">
        <v>190</v>
      </c>
      <c r="H155" s="178" t="s">
        <v>2253</v>
      </c>
      <c r="I155" s="31">
        <v>84731</v>
      </c>
      <c r="J155" s="31">
        <v>52</v>
      </c>
      <c r="K155" s="31">
        <v>46</v>
      </c>
      <c r="L155" s="31"/>
      <c r="M155" s="31">
        <v>0</v>
      </c>
      <c r="N155" s="31">
        <v>4</v>
      </c>
      <c r="O155" s="31">
        <v>98</v>
      </c>
      <c r="P155" s="31"/>
      <c r="Q155" s="31"/>
      <c r="R155" s="31">
        <v>46</v>
      </c>
      <c r="S155" s="31">
        <v>0</v>
      </c>
      <c r="T155" s="31">
        <v>-1</v>
      </c>
      <c r="U155" s="31">
        <v>0</v>
      </c>
      <c r="V155" s="31">
        <v>0</v>
      </c>
      <c r="W155" s="31">
        <v>12095</v>
      </c>
      <c r="X155" s="34"/>
      <c r="Y155" s="34"/>
      <c r="Z155" s="34"/>
      <c r="AA155" s="34"/>
      <c r="AB155" s="34"/>
      <c r="AC155" s="34"/>
      <c r="AD155" s="34"/>
      <c r="AE155" s="34"/>
      <c r="AF155" s="34"/>
      <c r="AG155" s="34"/>
      <c r="AH155" s="34"/>
      <c r="AI155" s="34"/>
      <c r="AJ155" s="34"/>
      <c r="AK155" s="34">
        <v>2191221</v>
      </c>
      <c r="AL155" s="34">
        <v>575</v>
      </c>
      <c r="AM155" s="34">
        <v>775</v>
      </c>
      <c r="AN155" s="34">
        <v>130</v>
      </c>
      <c r="AO155" s="34">
        <v>2</v>
      </c>
      <c r="AP155" s="34">
        <v>6</v>
      </c>
      <c r="AQ155" s="34">
        <v>1478</v>
      </c>
      <c r="AR155" s="34">
        <v>4</v>
      </c>
      <c r="AS155" s="34"/>
      <c r="AT155" s="34">
        <v>233</v>
      </c>
      <c r="AU155" s="34">
        <v>4</v>
      </c>
      <c r="AV155" s="34">
        <v>-15</v>
      </c>
      <c r="AW155" s="34">
        <v>-8</v>
      </c>
      <c r="AX155" s="180">
        <v>-1</v>
      </c>
      <c r="AY155" s="34">
        <v>1489794</v>
      </c>
      <c r="AZ155" s="34">
        <v>39</v>
      </c>
      <c r="BA155" s="34"/>
      <c r="BB155" s="34"/>
      <c r="BC155" s="34">
        <v>3</v>
      </c>
      <c r="BD155" s="34">
        <v>0</v>
      </c>
      <c r="BE155" s="34">
        <v>39</v>
      </c>
      <c r="BF155" s="34">
        <v>3</v>
      </c>
      <c r="BG155" s="34"/>
      <c r="BH155" s="34"/>
      <c r="BI155" s="34"/>
      <c r="BJ155" s="34">
        <v>0</v>
      </c>
      <c r="BK155" s="34"/>
      <c r="BL155" s="34"/>
      <c r="BM155" s="34">
        <v>181505</v>
      </c>
      <c r="BN155" s="34"/>
      <c r="BO155" s="34">
        <v>449</v>
      </c>
      <c r="BP155" s="34"/>
      <c r="BQ155" s="34"/>
      <c r="BR155" s="34">
        <v>8</v>
      </c>
      <c r="BS155" s="34">
        <v>449</v>
      </c>
      <c r="BT155" s="34"/>
      <c r="BU155" s="34"/>
      <c r="BV155" s="34"/>
      <c r="BW155" s="34"/>
      <c r="BX155" s="34">
        <v>-1</v>
      </c>
      <c r="BY155" s="34"/>
      <c r="BZ155" s="34"/>
      <c r="CA155" s="34">
        <v>1292656</v>
      </c>
      <c r="CB155" s="34">
        <v>959</v>
      </c>
      <c r="CC155" s="34">
        <v>907</v>
      </c>
      <c r="CD155" s="34">
        <v>316</v>
      </c>
      <c r="CE155" s="34">
        <v>1220</v>
      </c>
      <c r="CF155" s="34">
        <v>14</v>
      </c>
      <c r="CG155" s="34">
        <v>2178</v>
      </c>
      <c r="CH155" s="34">
        <v>1224</v>
      </c>
      <c r="CI155" s="34"/>
      <c r="CJ155" s="34">
        <v>259</v>
      </c>
      <c r="CK155" s="34">
        <v>484</v>
      </c>
      <c r="CL155" s="34">
        <v>-160</v>
      </c>
      <c r="CM155" s="34">
        <v>-11</v>
      </c>
      <c r="CN155" s="34">
        <v>-139</v>
      </c>
      <c r="CO155" s="34">
        <v>814015</v>
      </c>
      <c r="CP155" s="34">
        <v>2051</v>
      </c>
      <c r="CQ155" s="34">
        <v>1321</v>
      </c>
      <c r="CR155" s="34">
        <v>765</v>
      </c>
      <c r="CS155" s="34">
        <v>66</v>
      </c>
      <c r="CT155" s="34">
        <v>6</v>
      </c>
      <c r="CU155" s="34">
        <v>4169</v>
      </c>
      <c r="CV155" s="34">
        <v>33</v>
      </c>
      <c r="CW155" s="34"/>
      <c r="CX155" s="34">
        <v>463</v>
      </c>
      <c r="CY155" s="34">
        <v>206</v>
      </c>
      <c r="CZ155" s="34">
        <v>-78</v>
      </c>
      <c r="DA155" s="34">
        <v>-10</v>
      </c>
      <c r="DB155" s="34">
        <v>-41</v>
      </c>
      <c r="DC155" s="34">
        <v>1238131</v>
      </c>
      <c r="DD155" s="34">
        <v>981</v>
      </c>
      <c r="DE155" s="34">
        <v>16</v>
      </c>
      <c r="DF155" s="34"/>
      <c r="DG155" s="34">
        <v>7</v>
      </c>
      <c r="DH155" s="34">
        <v>2</v>
      </c>
      <c r="DI155" s="34">
        <v>878</v>
      </c>
      <c r="DJ155" s="34">
        <v>126</v>
      </c>
      <c r="DK155" s="34"/>
      <c r="DL155" s="34">
        <v>16</v>
      </c>
      <c r="DM155" s="34">
        <v>7</v>
      </c>
      <c r="DN155" s="34">
        <v>-8</v>
      </c>
      <c r="DO155" s="34">
        <v>-2</v>
      </c>
      <c r="DP155" s="34">
        <v>-1</v>
      </c>
      <c r="DQ155" s="34">
        <v>900024</v>
      </c>
      <c r="DR155" s="34">
        <v>196</v>
      </c>
      <c r="DS155" s="34">
        <v>923</v>
      </c>
      <c r="DT155" s="34">
        <v>101</v>
      </c>
      <c r="DU155" s="34">
        <v>0</v>
      </c>
      <c r="DV155" s="34">
        <v>6</v>
      </c>
      <c r="DW155" s="34">
        <v>267</v>
      </c>
      <c r="DX155" s="34">
        <v>953</v>
      </c>
      <c r="DY155" s="34"/>
      <c r="DZ155" s="34">
        <v>105</v>
      </c>
      <c r="EA155" s="34">
        <v>120</v>
      </c>
      <c r="EB155" s="34">
        <v>-21</v>
      </c>
      <c r="EC155" s="34">
        <v>-10</v>
      </c>
      <c r="ED155" s="34">
        <v>-12</v>
      </c>
      <c r="EE155" s="34">
        <v>28795129</v>
      </c>
      <c r="EF155" s="34">
        <v>24943</v>
      </c>
      <c r="EG155" s="34">
        <v>83395</v>
      </c>
      <c r="EH155" s="34">
        <v>475965</v>
      </c>
      <c r="EI155" s="34">
        <v>507846</v>
      </c>
      <c r="EJ155" s="34">
        <v>19</v>
      </c>
      <c r="EK155" s="34">
        <v>817215</v>
      </c>
      <c r="EL155" s="34">
        <v>274463</v>
      </c>
      <c r="EM155" s="34">
        <v>472</v>
      </c>
      <c r="EN155" s="34">
        <v>46580</v>
      </c>
      <c r="EO155" s="34">
        <v>14455</v>
      </c>
      <c r="EP155" s="34">
        <v>-7112</v>
      </c>
      <c r="EQ155" s="34">
        <v>-1693</v>
      </c>
      <c r="ER155" s="34">
        <v>-5205</v>
      </c>
      <c r="ES155" s="34">
        <v>3044318</v>
      </c>
      <c r="ET155" s="34">
        <v>11761</v>
      </c>
      <c r="EU155" s="34">
        <v>30339</v>
      </c>
      <c r="EV155" s="34">
        <v>40015</v>
      </c>
      <c r="EW155" s="34">
        <v>44987</v>
      </c>
      <c r="EX155" s="34">
        <v>16</v>
      </c>
      <c r="EY155" s="34">
        <v>99347</v>
      </c>
      <c r="EZ155" s="34">
        <v>27642</v>
      </c>
      <c r="FA155" s="34">
        <v>114</v>
      </c>
      <c r="FB155" s="34">
        <v>17118</v>
      </c>
      <c r="FC155" s="34">
        <v>5808</v>
      </c>
      <c r="FD155" s="34">
        <v>-3975</v>
      </c>
      <c r="FE155" s="34">
        <v>-984</v>
      </c>
      <c r="FF155" s="34">
        <v>-2722</v>
      </c>
      <c r="FG155" s="34">
        <v>364869</v>
      </c>
      <c r="FH155" s="34"/>
      <c r="FI155" s="34"/>
      <c r="FJ155" s="34"/>
      <c r="FK155" s="34">
        <v>10536</v>
      </c>
      <c r="FL155" s="34"/>
      <c r="FM155" s="34">
        <v>4684</v>
      </c>
      <c r="FN155" s="34">
        <v>5852</v>
      </c>
      <c r="FO155" s="34"/>
      <c r="FP155" s="34"/>
      <c r="FQ155" s="34"/>
      <c r="FR155" s="34">
        <v>-4446</v>
      </c>
      <c r="FS155" s="34"/>
      <c r="FT155" s="34"/>
      <c r="FU155" s="34">
        <v>2079471</v>
      </c>
      <c r="FV155" s="34">
        <v>794</v>
      </c>
      <c r="FW155" s="34">
        <v>234</v>
      </c>
      <c r="FX155" s="34">
        <v>11414</v>
      </c>
      <c r="FY155" s="34">
        <v>5</v>
      </c>
      <c r="FZ155" s="34">
        <v>11</v>
      </c>
      <c r="GA155" s="34">
        <v>12425</v>
      </c>
      <c r="GB155" s="34">
        <v>22</v>
      </c>
      <c r="GC155" s="34"/>
      <c r="GD155" s="34">
        <v>11670</v>
      </c>
      <c r="GE155" s="34">
        <v>58</v>
      </c>
      <c r="GF155" s="34">
        <v>-2759</v>
      </c>
      <c r="GG155" s="34">
        <v>-2708</v>
      </c>
      <c r="GH155" s="34">
        <v>-46</v>
      </c>
      <c r="GI155" s="34"/>
      <c r="GJ155" s="34"/>
      <c r="GK155" s="34"/>
      <c r="GL155" s="34"/>
      <c r="GM155" s="34"/>
      <c r="GN155" s="34"/>
      <c r="GO155" s="34"/>
      <c r="GP155" s="34"/>
      <c r="GQ155" s="34"/>
      <c r="GR155" s="34"/>
      <c r="GS155" s="34"/>
      <c r="GT155" s="34"/>
      <c r="GU155" s="34"/>
      <c r="GV155" s="34"/>
      <c r="GW155" s="34"/>
      <c r="GX155" s="34"/>
      <c r="GY155" s="34"/>
      <c r="GZ155" s="34"/>
      <c r="HA155" s="34"/>
      <c r="HB155" s="34"/>
      <c r="HC155" s="34"/>
      <c r="HD155" s="34"/>
      <c r="HE155" s="34"/>
      <c r="HF155" s="34"/>
      <c r="HG155" s="34"/>
      <c r="HH155" s="34"/>
      <c r="HI155" s="34"/>
      <c r="HJ155" s="34"/>
      <c r="HK155" s="34"/>
      <c r="HL155" s="34"/>
      <c r="HM155" s="34"/>
      <c r="HN155" s="34"/>
      <c r="HO155" s="34"/>
      <c r="HP155" s="34"/>
      <c r="HQ155" s="34"/>
      <c r="HR155" s="34"/>
      <c r="HS155" s="34"/>
      <c r="HT155" s="34"/>
      <c r="HU155" s="34"/>
      <c r="HV155" s="34"/>
      <c r="HW155" s="34"/>
      <c r="HX155" s="34"/>
      <c r="HY155" s="34"/>
      <c r="HZ155" s="34"/>
      <c r="IA155" s="34"/>
      <c r="IB155" s="34"/>
      <c r="IC155" s="34"/>
      <c r="ID155" s="34"/>
      <c r="IE155" s="34"/>
      <c r="IF155" s="34"/>
      <c r="IG155" s="34"/>
      <c r="IH155" s="34"/>
      <c r="II155" s="34"/>
      <c r="IJ155" s="34"/>
      <c r="IK155" s="34"/>
      <c r="IL155" s="34"/>
      <c r="IM155" s="34"/>
      <c r="IN155" s="34"/>
      <c r="IO155" s="34"/>
      <c r="IP155" s="34"/>
      <c r="IQ155" s="34"/>
      <c r="IR155" s="34"/>
      <c r="IS155" s="34"/>
      <c r="IT155" s="34"/>
      <c r="IU155" s="34"/>
      <c r="IV155" s="34"/>
      <c r="IW155" s="34"/>
      <c r="IX155" s="34"/>
      <c r="IY155" s="34"/>
      <c r="IZ155" s="34"/>
      <c r="JA155" s="34"/>
      <c r="JB155" s="34"/>
      <c r="JC155" s="34"/>
      <c r="JD155" s="34"/>
      <c r="JE155" s="34"/>
      <c r="JF155" s="34"/>
      <c r="JG155" s="34"/>
      <c r="JH155" s="34"/>
      <c r="JI155" s="34"/>
      <c r="JJ155" s="34"/>
      <c r="JK155" s="34"/>
      <c r="JL155" s="34"/>
      <c r="JM155" s="34"/>
      <c r="JN155" s="34"/>
      <c r="JO155" s="34"/>
      <c r="JP155" s="34"/>
      <c r="JQ155" s="34"/>
      <c r="JR155" s="34"/>
      <c r="JS155" s="34"/>
      <c r="JT155" s="34"/>
      <c r="JU155" s="34"/>
      <c r="JV155" s="34"/>
      <c r="JW155" s="34"/>
      <c r="JX155" s="34"/>
      <c r="JY155" s="34"/>
      <c r="JZ155" s="34"/>
      <c r="KA155" s="34"/>
      <c r="KB155" s="34"/>
      <c r="KC155" s="34"/>
      <c r="KD155" s="34"/>
      <c r="KE155" s="34"/>
      <c r="KF155" s="34"/>
      <c r="KG155" s="34"/>
      <c r="KH155" s="34"/>
      <c r="KI155" s="34"/>
      <c r="KJ155" s="34"/>
      <c r="KK155" s="34"/>
      <c r="KL155" s="34"/>
      <c r="KM155" s="34"/>
      <c r="KN155" s="34"/>
      <c r="KO155" s="34"/>
      <c r="KP155" s="34"/>
      <c r="KQ155" s="34"/>
      <c r="KR155" s="34"/>
      <c r="KS155" s="34"/>
      <c r="KT155" s="34"/>
      <c r="KU155" s="34"/>
      <c r="KV155" s="34"/>
      <c r="KW155" s="34"/>
      <c r="KX155" s="34"/>
      <c r="KY155" s="34"/>
      <c r="KZ155" s="34"/>
      <c r="LA155" s="34"/>
      <c r="LB155" s="34"/>
      <c r="LC155" s="34"/>
      <c r="LD155" s="34"/>
      <c r="LE155" s="34"/>
      <c r="LF155" s="34"/>
      <c r="LG155" s="34"/>
      <c r="LH155" s="34"/>
      <c r="LI155" s="34"/>
      <c r="LJ155" s="34"/>
      <c r="LK155" s="34"/>
      <c r="LL155" s="34"/>
      <c r="LM155" s="34"/>
      <c r="LN155" s="34"/>
      <c r="LO155" s="34"/>
      <c r="LP155" s="34"/>
      <c r="LQ155" s="34"/>
      <c r="LR155" s="34"/>
      <c r="LS155" s="34"/>
      <c r="LT155" s="34"/>
      <c r="LU155" s="34"/>
      <c r="LV155" s="34"/>
      <c r="LW155" s="34"/>
      <c r="LX155" s="34"/>
      <c r="LY155" s="34"/>
      <c r="LZ155" s="34"/>
      <c r="MA155" s="34"/>
      <c r="MB155" s="34"/>
      <c r="MC155" s="34"/>
      <c r="MD155" s="34"/>
      <c r="ME155" s="34"/>
      <c r="MF155" s="34"/>
      <c r="MG155" s="32" t="s">
        <v>2326</v>
      </c>
      <c r="MH155" s="198" t="s">
        <v>2389</v>
      </c>
      <c r="MI155" s="32" t="s">
        <v>273</v>
      </c>
    </row>
    <row r="156" spans="1:347">
      <c r="A156" s="146" t="str">
        <f>Table1[[#This Row],[Name]]&amp;Table1[[#This Row],[1. Variable: Geographical area subject to climate change physical risk - acute and chronic events]]</f>
        <v>La Banque PostaleTotal</v>
      </c>
      <c r="B156" s="53" t="s">
        <v>88</v>
      </c>
      <c r="C156" s="58" t="s">
        <v>89</v>
      </c>
      <c r="D156" s="28" t="s">
        <v>179</v>
      </c>
      <c r="E156" s="74">
        <v>44926</v>
      </c>
      <c r="F156" s="33" t="s">
        <v>193</v>
      </c>
      <c r="G156" s="33" t="s">
        <v>191</v>
      </c>
      <c r="H156" s="178" t="s">
        <v>360</v>
      </c>
      <c r="I156" s="31">
        <v>24</v>
      </c>
      <c r="J156" s="31">
        <v>0</v>
      </c>
      <c r="K156" s="31"/>
      <c r="L156" s="31"/>
      <c r="M156" s="31"/>
      <c r="N156" s="31">
        <v>1.7</v>
      </c>
      <c r="O156" s="31">
        <v>0</v>
      </c>
      <c r="P156" s="31">
        <v>0</v>
      </c>
      <c r="Q156" s="31">
        <v>0</v>
      </c>
      <c r="R156" s="31"/>
      <c r="S156" s="31"/>
      <c r="T156" s="31"/>
      <c r="U156" s="31"/>
      <c r="V156" s="31"/>
      <c r="W156" s="31">
        <v>13</v>
      </c>
      <c r="X156" s="34">
        <v>0</v>
      </c>
      <c r="Y156" s="34"/>
      <c r="Z156" s="34"/>
      <c r="AA156" s="34"/>
      <c r="AB156" s="34">
        <v>4.2</v>
      </c>
      <c r="AC156" s="34">
        <v>0</v>
      </c>
      <c r="AD156" s="34"/>
      <c r="AE156" s="34"/>
      <c r="AF156" s="34"/>
      <c r="AG156" s="34"/>
      <c r="AH156" s="34">
        <v>0</v>
      </c>
      <c r="AI156" s="34"/>
      <c r="AJ156" s="34"/>
      <c r="AK156" s="34">
        <v>1354</v>
      </c>
      <c r="AL156" s="34">
        <v>87</v>
      </c>
      <c r="AM156" s="34">
        <v>55</v>
      </c>
      <c r="AN156" s="34">
        <v>3</v>
      </c>
      <c r="AO156" s="34"/>
      <c r="AP156" s="34">
        <v>4.9000000000000004</v>
      </c>
      <c r="AQ156" s="34">
        <v>145</v>
      </c>
      <c r="AR156" s="34">
        <v>0</v>
      </c>
      <c r="AS156" s="34">
        <v>0</v>
      </c>
      <c r="AT156" s="34">
        <v>4</v>
      </c>
      <c r="AU156" s="34">
        <v>2</v>
      </c>
      <c r="AV156" s="34">
        <v>-1</v>
      </c>
      <c r="AW156" s="34">
        <v>0</v>
      </c>
      <c r="AX156" s="180">
        <v>-1</v>
      </c>
      <c r="AY156" s="34">
        <v>1937</v>
      </c>
      <c r="AZ156" s="34">
        <v>256</v>
      </c>
      <c r="BA156" s="34">
        <v>52</v>
      </c>
      <c r="BB156" s="34">
        <v>46</v>
      </c>
      <c r="BC156" s="34"/>
      <c r="BD156" s="34">
        <v>4.7</v>
      </c>
      <c r="BE156" s="34">
        <v>354</v>
      </c>
      <c r="BF156" s="34">
        <v>3</v>
      </c>
      <c r="BG156" s="34">
        <v>3</v>
      </c>
      <c r="BH156" s="34">
        <v>33</v>
      </c>
      <c r="BI156" s="34"/>
      <c r="BJ156" s="34">
        <v>-8</v>
      </c>
      <c r="BK156" s="34">
        <v>-8</v>
      </c>
      <c r="BL156" s="34"/>
      <c r="BM156" s="34">
        <v>260</v>
      </c>
      <c r="BN156" s="34">
        <v>17</v>
      </c>
      <c r="BO156" s="34">
        <v>16</v>
      </c>
      <c r="BP156" s="34"/>
      <c r="BQ156" s="34"/>
      <c r="BR156" s="34">
        <v>4.7</v>
      </c>
      <c r="BS156" s="34">
        <v>33</v>
      </c>
      <c r="BT156" s="34"/>
      <c r="BU156" s="34"/>
      <c r="BV156" s="34"/>
      <c r="BW156" s="34"/>
      <c r="BX156" s="34">
        <v>0</v>
      </c>
      <c r="BY156" s="34"/>
      <c r="BZ156" s="34"/>
      <c r="CA156" s="34">
        <v>1480</v>
      </c>
      <c r="CB156" s="34">
        <v>1</v>
      </c>
      <c r="CC156" s="34"/>
      <c r="CD156" s="34"/>
      <c r="CE156" s="34"/>
      <c r="CF156" s="34">
        <v>1</v>
      </c>
      <c r="CG156" s="34">
        <v>1</v>
      </c>
      <c r="CH156" s="34"/>
      <c r="CI156" s="34"/>
      <c r="CJ156" s="34"/>
      <c r="CK156" s="34"/>
      <c r="CL156" s="34">
        <v>0</v>
      </c>
      <c r="CM156" s="34"/>
      <c r="CN156" s="34"/>
      <c r="CO156" s="34">
        <v>1915</v>
      </c>
      <c r="CP156" s="34">
        <v>55</v>
      </c>
      <c r="CQ156" s="34">
        <v>14</v>
      </c>
      <c r="CR156" s="34"/>
      <c r="CS156" s="34"/>
      <c r="CT156" s="34">
        <v>4</v>
      </c>
      <c r="CU156" s="34">
        <v>63</v>
      </c>
      <c r="CV156" s="34">
        <v>23</v>
      </c>
      <c r="CW156" s="34">
        <v>17</v>
      </c>
      <c r="CX156" s="34">
        <v>14</v>
      </c>
      <c r="CY156" s="34">
        <v>1</v>
      </c>
      <c r="CZ156" s="34">
        <v>-1</v>
      </c>
      <c r="DA156" s="34">
        <v>0</v>
      </c>
      <c r="DB156" s="34">
        <v>0</v>
      </c>
      <c r="DC156" s="34">
        <v>1683</v>
      </c>
      <c r="DD156" s="34">
        <v>110</v>
      </c>
      <c r="DE156" s="34">
        <v>86</v>
      </c>
      <c r="DF156" s="34">
        <v>66</v>
      </c>
      <c r="DG156" s="34"/>
      <c r="DH156" s="34">
        <v>6.9</v>
      </c>
      <c r="DI156" s="34">
        <v>260</v>
      </c>
      <c r="DJ156" s="34">
        <v>3</v>
      </c>
      <c r="DK156" s="34"/>
      <c r="DL156" s="34">
        <v>139</v>
      </c>
      <c r="DM156" s="34">
        <v>1</v>
      </c>
      <c r="DN156" s="34">
        <v>-19</v>
      </c>
      <c r="DO156" s="34">
        <v>-19</v>
      </c>
      <c r="DP156" s="34">
        <v>0</v>
      </c>
      <c r="DQ156" s="34">
        <v>12252</v>
      </c>
      <c r="DR156" s="34">
        <v>1</v>
      </c>
      <c r="DS156" s="34"/>
      <c r="DT156" s="34"/>
      <c r="DU156" s="34"/>
      <c r="DV156" s="34">
        <v>2</v>
      </c>
      <c r="DW156" s="34">
        <v>1</v>
      </c>
      <c r="DX156" s="34"/>
      <c r="DY156" s="34"/>
      <c r="DZ156" s="34">
        <v>1</v>
      </c>
      <c r="EA156" s="34"/>
      <c r="EB156" s="34">
        <v>0</v>
      </c>
      <c r="EC156" s="34">
        <v>0</v>
      </c>
      <c r="ED156" s="34"/>
      <c r="EE156" s="34">
        <v>77386</v>
      </c>
      <c r="EF156" s="34">
        <v>2169</v>
      </c>
      <c r="EG156" s="34">
        <v>2949</v>
      </c>
      <c r="EH156" s="34">
        <v>11109</v>
      </c>
      <c r="EI156" s="34">
        <v>5608</v>
      </c>
      <c r="EJ156" s="34">
        <v>15.3</v>
      </c>
      <c r="EK156" s="34">
        <v>16219</v>
      </c>
      <c r="EL156" s="34">
        <v>6901</v>
      </c>
      <c r="EM156" s="34">
        <v>1285</v>
      </c>
      <c r="EN156" s="34">
        <v>4868</v>
      </c>
      <c r="EO156" s="34">
        <v>186</v>
      </c>
      <c r="EP156" s="34">
        <v>-108</v>
      </c>
      <c r="EQ156" s="34">
        <v>-43</v>
      </c>
      <c r="ER156" s="34">
        <v>-58</v>
      </c>
      <c r="ES156" s="34">
        <v>7037</v>
      </c>
      <c r="ET156" s="34">
        <v>160</v>
      </c>
      <c r="EU156" s="34">
        <v>169</v>
      </c>
      <c r="EV156" s="34">
        <v>288</v>
      </c>
      <c r="EW156" s="34"/>
      <c r="EX156" s="34">
        <v>9.1</v>
      </c>
      <c r="EY156" s="34">
        <v>527</v>
      </c>
      <c r="EZ156" s="34">
        <v>96</v>
      </c>
      <c r="FA156" s="34">
        <v>5</v>
      </c>
      <c r="FB156" s="34">
        <v>128</v>
      </c>
      <c r="FC156" s="34">
        <v>23</v>
      </c>
      <c r="FD156" s="34">
        <v>-12</v>
      </c>
      <c r="FE156" s="34">
        <v>-2</v>
      </c>
      <c r="FF156" s="34">
        <v>-9</v>
      </c>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c r="GX156" s="34"/>
      <c r="GY156" s="34"/>
      <c r="GZ156" s="34"/>
      <c r="HA156" s="34"/>
      <c r="HB156" s="34"/>
      <c r="HC156" s="34"/>
      <c r="HD156" s="34"/>
      <c r="HE156" s="34"/>
      <c r="HF156" s="34"/>
      <c r="HG156" s="34"/>
      <c r="HH156" s="34"/>
      <c r="HI156" s="34"/>
      <c r="HJ156" s="34"/>
      <c r="HK156" s="34"/>
      <c r="HL156" s="34"/>
      <c r="HM156" s="34"/>
      <c r="HN156" s="34"/>
      <c r="HO156" s="34"/>
      <c r="HP156" s="34"/>
      <c r="HQ156" s="34"/>
      <c r="HR156" s="34"/>
      <c r="HS156" s="34"/>
      <c r="HT156" s="34"/>
      <c r="HU156" s="34"/>
      <c r="HV156" s="34"/>
      <c r="HW156" s="34"/>
      <c r="HX156" s="34"/>
      <c r="HY156" s="34"/>
      <c r="HZ156" s="34"/>
      <c r="IA156" s="34"/>
      <c r="IB156" s="34"/>
      <c r="IC156" s="34"/>
      <c r="ID156" s="34"/>
      <c r="IE156" s="34"/>
      <c r="IF156" s="34"/>
      <c r="IG156" s="34"/>
      <c r="IH156" s="34"/>
      <c r="II156" s="34"/>
      <c r="IJ156" s="34"/>
      <c r="IK156" s="34"/>
      <c r="IL156" s="34"/>
      <c r="IM156" s="34"/>
      <c r="IN156" s="34"/>
      <c r="IO156" s="34"/>
      <c r="IP156" s="34"/>
      <c r="IQ156" s="34"/>
      <c r="IR156" s="34"/>
      <c r="IS156" s="34"/>
      <c r="IT156" s="34"/>
      <c r="IU156" s="34"/>
      <c r="IV156" s="34"/>
      <c r="IW156" s="34"/>
      <c r="IX156" s="34"/>
      <c r="IY156" s="34"/>
      <c r="IZ156" s="34"/>
      <c r="JA156" s="34"/>
      <c r="JB156" s="34"/>
      <c r="JC156" s="34"/>
      <c r="JD156" s="34"/>
      <c r="JE156" s="34"/>
      <c r="JF156" s="34"/>
      <c r="JG156" s="34"/>
      <c r="JH156" s="34"/>
      <c r="JI156" s="34"/>
      <c r="JJ156" s="34"/>
      <c r="JK156" s="34"/>
      <c r="JL156" s="34"/>
      <c r="JM156" s="34"/>
      <c r="JN156" s="34"/>
      <c r="JO156" s="34"/>
      <c r="JP156" s="34"/>
      <c r="JQ156" s="34"/>
      <c r="JR156" s="34"/>
      <c r="JS156" s="34"/>
      <c r="JT156" s="34"/>
      <c r="JU156" s="34"/>
      <c r="JV156" s="34"/>
      <c r="JW156" s="34"/>
      <c r="JX156" s="34"/>
      <c r="JY156" s="34"/>
      <c r="JZ156" s="34"/>
      <c r="KA156" s="34"/>
      <c r="KB156" s="34"/>
      <c r="KC156" s="34"/>
      <c r="KD156" s="34"/>
      <c r="KE156" s="34"/>
      <c r="KF156" s="34"/>
      <c r="KG156" s="34"/>
      <c r="KH156" s="34"/>
      <c r="KI156" s="34"/>
      <c r="KJ156" s="34"/>
      <c r="KK156" s="34"/>
      <c r="KL156" s="34"/>
      <c r="KM156" s="34"/>
      <c r="KN156" s="34"/>
      <c r="KO156" s="34"/>
      <c r="KP156" s="34"/>
      <c r="KQ156" s="34"/>
      <c r="KR156" s="34"/>
      <c r="KS156" s="34"/>
      <c r="KT156" s="34"/>
      <c r="KU156" s="34"/>
      <c r="KV156" s="34"/>
      <c r="KW156" s="34"/>
      <c r="KX156" s="34"/>
      <c r="KY156" s="34"/>
      <c r="KZ156" s="34"/>
      <c r="LA156" s="34"/>
      <c r="LB156" s="34"/>
      <c r="LC156" s="34"/>
      <c r="LD156" s="34"/>
      <c r="LE156" s="34"/>
      <c r="LF156" s="34"/>
      <c r="LG156" s="34"/>
      <c r="LH156" s="34"/>
      <c r="LI156" s="34"/>
      <c r="LJ156" s="34"/>
      <c r="LK156" s="34"/>
      <c r="LL156" s="34"/>
      <c r="LM156" s="34"/>
      <c r="LN156" s="34"/>
      <c r="LO156" s="34"/>
      <c r="LP156" s="34"/>
      <c r="LQ156" s="34"/>
      <c r="LR156" s="34"/>
      <c r="LS156" s="34"/>
      <c r="LT156" s="34"/>
      <c r="LU156" s="34"/>
      <c r="LV156" s="34"/>
      <c r="LW156" s="34"/>
      <c r="LX156" s="34"/>
      <c r="LY156" s="34"/>
      <c r="LZ156" s="34"/>
      <c r="MA156" s="34"/>
      <c r="MB156" s="34"/>
      <c r="MC156" s="34"/>
      <c r="MD156" s="34"/>
      <c r="ME156" s="34"/>
      <c r="MF156" s="34"/>
      <c r="MG156" s="32" t="s">
        <v>524</v>
      </c>
      <c r="MH156" s="198" t="s">
        <v>2389</v>
      </c>
      <c r="MI156" s="32" t="s">
        <v>349</v>
      </c>
    </row>
    <row r="157" spans="1:347">
      <c r="A157" s="146" t="str">
        <f>Table1[[#This Row],[Name]]&amp;Table1[[#This Row],[1. Variable: Geographical area subject to climate change physical risk - acute and chronic events]]</f>
        <v>Landesbank Baden-WürttembergTotal</v>
      </c>
      <c r="B157" s="53" t="s">
        <v>96</v>
      </c>
      <c r="C157" s="58" t="s">
        <v>97</v>
      </c>
      <c r="D157" s="28" t="s">
        <v>162</v>
      </c>
      <c r="E157" s="74">
        <v>44926</v>
      </c>
      <c r="F157" s="33" t="s">
        <v>193</v>
      </c>
      <c r="G157" s="33" t="s">
        <v>191</v>
      </c>
      <c r="H157" s="178" t="s">
        <v>360</v>
      </c>
      <c r="I157" s="31">
        <v>115</v>
      </c>
      <c r="J157" s="31">
        <v>25</v>
      </c>
      <c r="K157" s="31">
        <v>18</v>
      </c>
      <c r="L157" s="31">
        <v>1</v>
      </c>
      <c r="M157" s="31"/>
      <c r="N157" s="31">
        <v>4.12</v>
      </c>
      <c r="O157" s="31">
        <v>35</v>
      </c>
      <c r="P157" s="31">
        <v>2</v>
      </c>
      <c r="Q157" s="31">
        <v>7</v>
      </c>
      <c r="R157" s="31">
        <v>7</v>
      </c>
      <c r="S157" s="31">
        <v>4</v>
      </c>
      <c r="T157" s="31">
        <v>-1</v>
      </c>
      <c r="U157" s="31">
        <v>0</v>
      </c>
      <c r="V157" s="31">
        <v>0</v>
      </c>
      <c r="W157" s="31">
        <v>448</v>
      </c>
      <c r="X157" s="34">
        <v>111</v>
      </c>
      <c r="Y157" s="34">
        <v>39</v>
      </c>
      <c r="Z157" s="34"/>
      <c r="AA157" s="34"/>
      <c r="AB157" s="34">
        <v>5.88</v>
      </c>
      <c r="AC157" s="34">
        <v>136</v>
      </c>
      <c r="AD157" s="34">
        <v>9</v>
      </c>
      <c r="AE157" s="34">
        <v>5</v>
      </c>
      <c r="AF157" s="34">
        <v>3</v>
      </c>
      <c r="AG157" s="34"/>
      <c r="AH157" s="34">
        <v>0</v>
      </c>
      <c r="AI157" s="34">
        <v>0</v>
      </c>
      <c r="AJ157" s="34"/>
      <c r="AK157" s="34">
        <v>16200</v>
      </c>
      <c r="AL157" s="34">
        <v>1489</v>
      </c>
      <c r="AM157" s="34">
        <v>606</v>
      </c>
      <c r="AN157" s="34">
        <v>18</v>
      </c>
      <c r="AO157" s="34">
        <v>0</v>
      </c>
      <c r="AP157" s="34">
        <v>3.51</v>
      </c>
      <c r="AQ157" s="34">
        <v>1596</v>
      </c>
      <c r="AR157" s="34">
        <v>258</v>
      </c>
      <c r="AS157" s="34">
        <v>259</v>
      </c>
      <c r="AT157" s="34">
        <v>648</v>
      </c>
      <c r="AU157" s="34">
        <v>24</v>
      </c>
      <c r="AV157" s="34">
        <v>-11</v>
      </c>
      <c r="AW157" s="34">
        <v>-4</v>
      </c>
      <c r="AX157" s="180">
        <v>-3</v>
      </c>
      <c r="AY157" s="34">
        <v>6420</v>
      </c>
      <c r="AZ157" s="34">
        <v>459</v>
      </c>
      <c r="BA157" s="34">
        <v>198</v>
      </c>
      <c r="BB157" s="34">
        <v>648</v>
      </c>
      <c r="BC157" s="34">
        <v>30</v>
      </c>
      <c r="BD157" s="34">
        <v>9.27</v>
      </c>
      <c r="BE157" s="34">
        <v>404</v>
      </c>
      <c r="BF157" s="34">
        <v>481</v>
      </c>
      <c r="BG157" s="34">
        <v>450</v>
      </c>
      <c r="BH157" s="34">
        <v>213</v>
      </c>
      <c r="BI157" s="34"/>
      <c r="BJ157" s="34">
        <v>-1</v>
      </c>
      <c r="BK157" s="34">
        <v>-1</v>
      </c>
      <c r="BL157" s="34"/>
      <c r="BM157" s="34">
        <v>2402</v>
      </c>
      <c r="BN157" s="34">
        <v>130</v>
      </c>
      <c r="BO157" s="34">
        <v>124</v>
      </c>
      <c r="BP157" s="34">
        <v>176</v>
      </c>
      <c r="BQ157" s="34">
        <v>140</v>
      </c>
      <c r="BR157" s="34">
        <v>13.92</v>
      </c>
      <c r="BS157" s="34">
        <v>148</v>
      </c>
      <c r="BT157" s="34">
        <v>408</v>
      </c>
      <c r="BU157" s="34">
        <v>14</v>
      </c>
      <c r="BV157" s="34">
        <v>1</v>
      </c>
      <c r="BW157" s="34">
        <v>0</v>
      </c>
      <c r="BX157" s="34">
        <v>0</v>
      </c>
      <c r="BY157" s="34">
        <v>0</v>
      </c>
      <c r="BZ157" s="34">
        <v>0</v>
      </c>
      <c r="CA157" s="34">
        <v>2225</v>
      </c>
      <c r="CB157" s="34">
        <v>220</v>
      </c>
      <c r="CC157" s="34">
        <v>15</v>
      </c>
      <c r="CD157" s="34">
        <v>37</v>
      </c>
      <c r="CE157" s="34">
        <v>65</v>
      </c>
      <c r="CF157" s="34">
        <v>6.54</v>
      </c>
      <c r="CG157" s="34">
        <v>4</v>
      </c>
      <c r="CH157" s="34">
        <v>150</v>
      </c>
      <c r="CI157" s="34">
        <v>183</v>
      </c>
      <c r="CJ157" s="34">
        <v>52</v>
      </c>
      <c r="CK157" s="34">
        <v>1</v>
      </c>
      <c r="CL157" s="34">
        <v>-1</v>
      </c>
      <c r="CM157" s="34">
        <v>0</v>
      </c>
      <c r="CN157" s="34">
        <v>0</v>
      </c>
      <c r="CO157" s="34">
        <v>5983</v>
      </c>
      <c r="CP157" s="34">
        <v>759</v>
      </c>
      <c r="CQ157" s="34">
        <v>73</v>
      </c>
      <c r="CR157" s="34"/>
      <c r="CS157" s="34"/>
      <c r="CT157" s="34">
        <v>1.59</v>
      </c>
      <c r="CU157" s="34">
        <v>507</v>
      </c>
      <c r="CV157" s="34">
        <v>273</v>
      </c>
      <c r="CW157" s="34">
        <v>52</v>
      </c>
      <c r="CX157" s="34">
        <v>82</v>
      </c>
      <c r="CY157" s="34">
        <v>1</v>
      </c>
      <c r="CZ157" s="34">
        <v>-2</v>
      </c>
      <c r="DA157" s="34">
        <v>0</v>
      </c>
      <c r="DB157" s="34">
        <v>-1</v>
      </c>
      <c r="DC157" s="34">
        <v>3135</v>
      </c>
      <c r="DD157" s="34">
        <v>115</v>
      </c>
      <c r="DE157" s="34">
        <v>165</v>
      </c>
      <c r="DF157" s="34">
        <v>11</v>
      </c>
      <c r="DG157" s="34">
        <v>0</v>
      </c>
      <c r="DH157" s="34">
        <v>5.21</v>
      </c>
      <c r="DI157" s="34">
        <v>52</v>
      </c>
      <c r="DJ157" s="34">
        <v>203</v>
      </c>
      <c r="DK157" s="34">
        <v>38</v>
      </c>
      <c r="DL157" s="34">
        <v>131</v>
      </c>
      <c r="DM157" s="34">
        <v>0</v>
      </c>
      <c r="DN157" s="34">
        <v>-3</v>
      </c>
      <c r="DO157" s="34">
        <v>-2</v>
      </c>
      <c r="DP157" s="34">
        <v>0</v>
      </c>
      <c r="DQ157" s="34">
        <v>50641</v>
      </c>
      <c r="DR157" s="34">
        <v>3793</v>
      </c>
      <c r="DS157" s="34">
        <v>2040</v>
      </c>
      <c r="DT157" s="34">
        <v>275</v>
      </c>
      <c r="DU157" s="34">
        <v>52</v>
      </c>
      <c r="DV157" s="34">
        <v>4.3600000000000003</v>
      </c>
      <c r="DW157" s="34">
        <v>1345</v>
      </c>
      <c r="DX157" s="34">
        <v>3747</v>
      </c>
      <c r="DY157" s="34">
        <v>1069</v>
      </c>
      <c r="DZ157" s="34">
        <v>503</v>
      </c>
      <c r="EA157" s="34"/>
      <c r="EB157" s="34">
        <v>-27</v>
      </c>
      <c r="EC157" s="34">
        <v>-4</v>
      </c>
      <c r="ED157" s="34"/>
      <c r="EE157" s="34">
        <v>16405</v>
      </c>
      <c r="EF157" s="34">
        <v>657</v>
      </c>
      <c r="EG157" s="34">
        <v>719</v>
      </c>
      <c r="EH157" s="34">
        <v>34</v>
      </c>
      <c r="EI157" s="34">
        <v>24</v>
      </c>
      <c r="EJ157" s="34">
        <v>9.09</v>
      </c>
      <c r="EK157" s="34">
        <v>279</v>
      </c>
      <c r="EL157" s="34">
        <v>1070</v>
      </c>
      <c r="EM157" s="34">
        <v>84</v>
      </c>
      <c r="EN157" s="34">
        <v>60</v>
      </c>
      <c r="EO157" s="34">
        <v>2</v>
      </c>
      <c r="EP157" s="34">
        <v>-11</v>
      </c>
      <c r="EQ157" s="34">
        <v>-1</v>
      </c>
      <c r="ER157" s="34">
        <v>0</v>
      </c>
      <c r="ES157" s="34">
        <v>49453</v>
      </c>
      <c r="ET157" s="34">
        <v>2944</v>
      </c>
      <c r="EU157" s="34">
        <v>1758</v>
      </c>
      <c r="EV157" s="34">
        <v>271</v>
      </c>
      <c r="EW157" s="34">
        <v>8</v>
      </c>
      <c r="EX157" s="34">
        <v>5.85</v>
      </c>
      <c r="EY157" s="34">
        <v>897</v>
      </c>
      <c r="EZ157" s="34">
        <v>3197</v>
      </c>
      <c r="FA157" s="34">
        <v>888</v>
      </c>
      <c r="FB157" s="34">
        <v>478</v>
      </c>
      <c r="FC157" s="34">
        <v>0</v>
      </c>
      <c r="FD157" s="34">
        <v>-23</v>
      </c>
      <c r="FE157" s="34">
        <v>-4</v>
      </c>
      <c r="FF157" s="34">
        <v>0</v>
      </c>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c r="GI157" s="34"/>
      <c r="GJ157" s="34"/>
      <c r="GK157" s="34"/>
      <c r="GL157" s="34"/>
      <c r="GM157" s="34"/>
      <c r="GN157" s="34"/>
      <c r="GO157" s="34"/>
      <c r="GP157" s="34"/>
      <c r="GQ157" s="34"/>
      <c r="GR157" s="34"/>
      <c r="GS157" s="34"/>
      <c r="GT157" s="34"/>
      <c r="GU157" s="34"/>
      <c r="GV157" s="34"/>
      <c r="GW157" s="34"/>
      <c r="GX157" s="34"/>
      <c r="GY157" s="34"/>
      <c r="GZ157" s="34"/>
      <c r="HA157" s="34"/>
      <c r="HB157" s="34"/>
      <c r="HC157" s="34"/>
      <c r="HD157" s="34"/>
      <c r="HE157" s="34"/>
      <c r="HF157" s="34"/>
      <c r="HG157" s="34"/>
      <c r="HH157" s="34"/>
      <c r="HI157" s="34"/>
      <c r="HJ157" s="34"/>
      <c r="HK157" s="34"/>
      <c r="HL157" s="34"/>
      <c r="HM157" s="34"/>
      <c r="HN157" s="34"/>
      <c r="HO157" s="34"/>
      <c r="HP157" s="34"/>
      <c r="HQ157" s="34"/>
      <c r="HR157" s="34"/>
      <c r="HS157" s="34"/>
      <c r="HT157" s="34"/>
      <c r="HU157" s="34"/>
      <c r="HV157" s="34"/>
      <c r="HW157" s="34"/>
      <c r="HX157" s="34"/>
      <c r="HY157" s="34"/>
      <c r="HZ157" s="34"/>
      <c r="IA157" s="34"/>
      <c r="IB157" s="34"/>
      <c r="IC157" s="34"/>
      <c r="ID157" s="34"/>
      <c r="IE157" s="34"/>
      <c r="IF157" s="34"/>
      <c r="IG157" s="34"/>
      <c r="IH157" s="34"/>
      <c r="II157" s="34"/>
      <c r="IJ157" s="34"/>
      <c r="IK157" s="34"/>
      <c r="IL157" s="34"/>
      <c r="IM157" s="34"/>
      <c r="IN157" s="34"/>
      <c r="IO157" s="34"/>
      <c r="IP157" s="34"/>
      <c r="IQ157" s="34"/>
      <c r="IR157" s="34"/>
      <c r="IS157" s="34"/>
      <c r="IT157" s="34"/>
      <c r="IU157" s="34"/>
      <c r="IV157" s="34"/>
      <c r="IW157" s="34"/>
      <c r="IX157" s="34"/>
      <c r="IY157" s="34"/>
      <c r="IZ157" s="34"/>
      <c r="JA157" s="34"/>
      <c r="JB157" s="34"/>
      <c r="JC157" s="34"/>
      <c r="JD157" s="34"/>
      <c r="JE157" s="34"/>
      <c r="JF157" s="34"/>
      <c r="JG157" s="34"/>
      <c r="JH157" s="34"/>
      <c r="JI157" s="34"/>
      <c r="JJ157" s="34"/>
      <c r="JK157" s="34"/>
      <c r="JL157" s="34"/>
      <c r="JM157" s="34"/>
      <c r="JN157" s="34"/>
      <c r="JO157" s="34"/>
      <c r="JP157" s="34"/>
      <c r="JQ157" s="34"/>
      <c r="JR157" s="34"/>
      <c r="JS157" s="34"/>
      <c r="JT157" s="34"/>
      <c r="JU157" s="34"/>
      <c r="JV157" s="34"/>
      <c r="JW157" s="34"/>
      <c r="JX157" s="34"/>
      <c r="JY157" s="34"/>
      <c r="JZ157" s="34"/>
      <c r="KA157" s="34"/>
      <c r="KB157" s="34"/>
      <c r="KC157" s="34"/>
      <c r="KD157" s="34"/>
      <c r="KE157" s="34"/>
      <c r="KF157" s="34"/>
      <c r="KG157" s="34"/>
      <c r="KH157" s="34"/>
      <c r="KI157" s="34"/>
      <c r="KJ157" s="34"/>
      <c r="KK157" s="34"/>
      <c r="KL157" s="34"/>
      <c r="KM157" s="34"/>
      <c r="KN157" s="34"/>
      <c r="KO157" s="34"/>
      <c r="KP157" s="34"/>
      <c r="KQ157" s="34"/>
      <c r="KR157" s="34"/>
      <c r="KS157" s="34"/>
      <c r="KT157" s="34"/>
      <c r="KU157" s="34"/>
      <c r="KV157" s="34"/>
      <c r="KW157" s="34"/>
      <c r="KX157" s="34"/>
      <c r="KY157" s="34"/>
      <c r="KZ157" s="34"/>
      <c r="LA157" s="34"/>
      <c r="LB157" s="34"/>
      <c r="LC157" s="34"/>
      <c r="LD157" s="34"/>
      <c r="LE157" s="34"/>
      <c r="LF157" s="34"/>
      <c r="LG157" s="34"/>
      <c r="LH157" s="34"/>
      <c r="LI157" s="34"/>
      <c r="LJ157" s="34"/>
      <c r="LK157" s="34"/>
      <c r="LL157" s="34"/>
      <c r="LM157" s="34"/>
      <c r="LN157" s="34"/>
      <c r="LO157" s="34"/>
      <c r="LP157" s="34"/>
      <c r="LQ157" s="34"/>
      <c r="LR157" s="34"/>
      <c r="LS157" s="34"/>
      <c r="LT157" s="34"/>
      <c r="LU157" s="34"/>
      <c r="LV157" s="34"/>
      <c r="LW157" s="34"/>
      <c r="LX157" s="34"/>
      <c r="LY157" s="34"/>
      <c r="LZ157" s="34"/>
      <c r="MA157" s="34"/>
      <c r="MB157" s="34"/>
      <c r="MC157" s="34"/>
      <c r="MD157" s="34"/>
      <c r="ME157" s="34"/>
      <c r="MF157" s="34"/>
      <c r="MG157" s="32" t="s">
        <v>525</v>
      </c>
      <c r="MH157" s="198" t="s">
        <v>2389</v>
      </c>
      <c r="MI157" s="32" t="s">
        <v>350</v>
      </c>
    </row>
    <row r="158" spans="1:347">
      <c r="A158" s="146" t="str">
        <f>Table1[[#This Row],[Name]]&amp;Table1[[#This Row],[1. Variable: Geographical area subject to climate change physical risk - acute and chronic events]]</f>
        <v>Landesbank Hessen-Thüringen GirozentraleTotal</v>
      </c>
      <c r="B158" s="53" t="s">
        <v>102</v>
      </c>
      <c r="C158" s="58" t="s">
        <v>103</v>
      </c>
      <c r="D158" s="28" t="s">
        <v>162</v>
      </c>
      <c r="E158" s="74">
        <v>44926</v>
      </c>
      <c r="F158" s="33" t="s">
        <v>193</v>
      </c>
      <c r="G158" s="33" t="s">
        <v>191</v>
      </c>
      <c r="H158" s="178" t="s">
        <v>360</v>
      </c>
      <c r="I158" s="31">
        <v>13</v>
      </c>
      <c r="J158" s="31"/>
      <c r="K158" s="31"/>
      <c r="L158" s="31"/>
      <c r="M158" s="31"/>
      <c r="N158" s="31"/>
      <c r="O158" s="31"/>
      <c r="P158" s="31"/>
      <c r="Q158" s="31"/>
      <c r="R158" s="31"/>
      <c r="S158" s="31"/>
      <c r="T158" s="31"/>
      <c r="U158" s="31"/>
      <c r="V158" s="31"/>
      <c r="W158" s="31">
        <v>44</v>
      </c>
      <c r="X158" s="34">
        <v>0</v>
      </c>
      <c r="Y158" s="34"/>
      <c r="Z158" s="34">
        <v>44</v>
      </c>
      <c r="AA158" s="34"/>
      <c r="AB158" s="34">
        <v>13.44</v>
      </c>
      <c r="AC158" s="34"/>
      <c r="AD158" s="34">
        <v>44</v>
      </c>
      <c r="AE158" s="34"/>
      <c r="AF158" s="34">
        <v>44</v>
      </c>
      <c r="AG158" s="34">
        <v>0</v>
      </c>
      <c r="AH158" s="34">
        <v>-1</v>
      </c>
      <c r="AI158" s="34">
        <v>-1</v>
      </c>
      <c r="AJ158" s="34">
        <v>0</v>
      </c>
      <c r="AK158" s="34">
        <v>6610</v>
      </c>
      <c r="AL158" s="34">
        <v>1547</v>
      </c>
      <c r="AM158" s="34">
        <v>452</v>
      </c>
      <c r="AN158" s="34">
        <v>0</v>
      </c>
      <c r="AO158" s="34">
        <v>0</v>
      </c>
      <c r="AP158" s="34">
        <v>3.12</v>
      </c>
      <c r="AQ158" s="34">
        <v>1</v>
      </c>
      <c r="AR158" s="34">
        <v>1990</v>
      </c>
      <c r="AS158" s="34">
        <v>7</v>
      </c>
      <c r="AT158" s="34">
        <v>61</v>
      </c>
      <c r="AU158" s="34">
        <v>23</v>
      </c>
      <c r="AV158" s="34">
        <v>-8</v>
      </c>
      <c r="AW158" s="34">
        <v>-1</v>
      </c>
      <c r="AX158" s="180">
        <v>-6</v>
      </c>
      <c r="AY158" s="34">
        <v>7172</v>
      </c>
      <c r="AZ158" s="34">
        <v>890</v>
      </c>
      <c r="BA158" s="34">
        <v>1769</v>
      </c>
      <c r="BB158" s="34">
        <v>3790</v>
      </c>
      <c r="BC158" s="34">
        <v>29</v>
      </c>
      <c r="BD158" s="34">
        <v>8.68</v>
      </c>
      <c r="BE158" s="34">
        <v>358</v>
      </c>
      <c r="BF158" s="34">
        <v>5804</v>
      </c>
      <c r="BG158" s="34">
        <v>316</v>
      </c>
      <c r="BH158" s="34">
        <v>242</v>
      </c>
      <c r="BI158" s="34">
        <v>27</v>
      </c>
      <c r="BJ158" s="34">
        <v>-17</v>
      </c>
      <c r="BK158" s="34">
        <v>-2</v>
      </c>
      <c r="BL158" s="34">
        <v>-13</v>
      </c>
      <c r="BM158" s="34">
        <v>2732</v>
      </c>
      <c r="BN158" s="34">
        <v>0</v>
      </c>
      <c r="BO158" s="34"/>
      <c r="BP158" s="34">
        <v>237</v>
      </c>
      <c r="BQ158" s="34">
        <v>24</v>
      </c>
      <c r="BR158" s="34">
        <v>17.8</v>
      </c>
      <c r="BS158" s="34"/>
      <c r="BT158" s="34">
        <v>237</v>
      </c>
      <c r="BU158" s="34">
        <v>24</v>
      </c>
      <c r="BV158" s="34"/>
      <c r="BW158" s="34"/>
      <c r="BX158" s="34">
        <v>0</v>
      </c>
      <c r="BY158" s="34">
        <v>0</v>
      </c>
      <c r="BZ158" s="34"/>
      <c r="CA158" s="34">
        <v>1142</v>
      </c>
      <c r="CB158" s="34">
        <v>783</v>
      </c>
      <c r="CC158" s="34">
        <v>10</v>
      </c>
      <c r="CD158" s="34">
        <v>24</v>
      </c>
      <c r="CE158" s="34">
        <v>5</v>
      </c>
      <c r="CF158" s="34">
        <v>3.58</v>
      </c>
      <c r="CG158" s="34">
        <v>94</v>
      </c>
      <c r="CH158" s="34">
        <v>705</v>
      </c>
      <c r="CI158" s="34">
        <v>23</v>
      </c>
      <c r="CJ158" s="34">
        <v>2</v>
      </c>
      <c r="CK158" s="34">
        <v>202</v>
      </c>
      <c r="CL158" s="34">
        <v>-2</v>
      </c>
      <c r="CM158" s="34">
        <v>0</v>
      </c>
      <c r="CN158" s="34">
        <v>-1</v>
      </c>
      <c r="CO158" s="34">
        <v>2290</v>
      </c>
      <c r="CP158" s="34">
        <v>364</v>
      </c>
      <c r="CQ158" s="34">
        <v>31</v>
      </c>
      <c r="CR158" s="34">
        <v>1</v>
      </c>
      <c r="CS158" s="34">
        <v>50</v>
      </c>
      <c r="CT158" s="34">
        <v>4.09</v>
      </c>
      <c r="CU158" s="34"/>
      <c r="CV158" s="34">
        <v>447</v>
      </c>
      <c r="CW158" s="34">
        <v>0</v>
      </c>
      <c r="CX158" s="34">
        <v>0</v>
      </c>
      <c r="CY158" s="34">
        <v>2</v>
      </c>
      <c r="CZ158" s="34">
        <v>-2</v>
      </c>
      <c r="DA158" s="34">
        <v>0</v>
      </c>
      <c r="DB158" s="34">
        <v>-2</v>
      </c>
      <c r="DC158" s="34">
        <v>5377</v>
      </c>
      <c r="DD158" s="34">
        <v>1120</v>
      </c>
      <c r="DE158" s="34">
        <v>1388</v>
      </c>
      <c r="DF158" s="34">
        <v>143</v>
      </c>
      <c r="DG158" s="34"/>
      <c r="DH158" s="34">
        <v>5.1100000000000003</v>
      </c>
      <c r="DI158" s="34"/>
      <c r="DJ158" s="34">
        <v>2651</v>
      </c>
      <c r="DK158" s="34"/>
      <c r="DL158" s="34">
        <v>797</v>
      </c>
      <c r="DM158" s="34">
        <v>3</v>
      </c>
      <c r="DN158" s="34">
        <v>-20</v>
      </c>
      <c r="DO158" s="34">
        <v>-18</v>
      </c>
      <c r="DP158" s="34">
        <v>-1</v>
      </c>
      <c r="DQ158" s="34">
        <v>33953</v>
      </c>
      <c r="DR158" s="34">
        <v>8099</v>
      </c>
      <c r="DS158" s="34">
        <v>479</v>
      </c>
      <c r="DT158" s="34">
        <v>57</v>
      </c>
      <c r="DU158" s="34">
        <v>142</v>
      </c>
      <c r="DV158" s="34">
        <v>3.93</v>
      </c>
      <c r="DW158" s="34"/>
      <c r="DX158" s="34">
        <v>8620</v>
      </c>
      <c r="DY158" s="34">
        <v>157</v>
      </c>
      <c r="DZ158" s="34">
        <v>787</v>
      </c>
      <c r="EA158" s="34">
        <v>59</v>
      </c>
      <c r="EB158" s="34">
        <v>-27</v>
      </c>
      <c r="EC158" s="34">
        <v>-2</v>
      </c>
      <c r="ED158" s="34">
        <v>-24</v>
      </c>
      <c r="EE158" s="34">
        <v>17763</v>
      </c>
      <c r="EF158" s="34">
        <v>3406</v>
      </c>
      <c r="EG158" s="34">
        <v>545</v>
      </c>
      <c r="EH158" s="34">
        <v>194</v>
      </c>
      <c r="EI158" s="34">
        <v>59</v>
      </c>
      <c r="EJ158" s="34">
        <v>4.12</v>
      </c>
      <c r="EK158" s="34"/>
      <c r="EL158" s="34">
        <v>4095</v>
      </c>
      <c r="EM158" s="34">
        <v>109</v>
      </c>
      <c r="EN158" s="34">
        <v>794</v>
      </c>
      <c r="EO158" s="34">
        <v>266</v>
      </c>
      <c r="EP158" s="34">
        <v>-31</v>
      </c>
      <c r="EQ158" s="34">
        <v>0</v>
      </c>
      <c r="ER158" s="34">
        <v>-30</v>
      </c>
      <c r="ES158" s="34">
        <v>7557</v>
      </c>
      <c r="ET158" s="34">
        <v>2781</v>
      </c>
      <c r="EU158" s="34">
        <v>343</v>
      </c>
      <c r="EV158" s="34">
        <v>36</v>
      </c>
      <c r="EW158" s="34">
        <v>131</v>
      </c>
      <c r="EX158" s="34">
        <v>4.3499999999999996</v>
      </c>
      <c r="EY158" s="34"/>
      <c r="EZ158" s="34">
        <v>3246</v>
      </c>
      <c r="FA158" s="34">
        <v>46</v>
      </c>
      <c r="FB158" s="34">
        <v>3051</v>
      </c>
      <c r="FC158" s="34">
        <v>2750</v>
      </c>
      <c r="FD158" s="34">
        <v>0</v>
      </c>
      <c r="FE158" s="34">
        <v>0</v>
      </c>
      <c r="FF158" s="34">
        <v>0</v>
      </c>
      <c r="FG158" s="34"/>
      <c r="FH158" s="34"/>
      <c r="FI158" s="34"/>
      <c r="FJ158" s="34"/>
      <c r="FK158" s="34"/>
      <c r="FL158" s="34"/>
      <c r="FM158" s="34"/>
      <c r="FN158" s="34"/>
      <c r="FO158" s="34"/>
      <c r="FP158" s="34"/>
      <c r="FQ158" s="34"/>
      <c r="FR158" s="34"/>
      <c r="FS158" s="34"/>
      <c r="FT158" s="34"/>
      <c r="FU158" s="34">
        <v>11279</v>
      </c>
      <c r="FV158" s="34">
        <v>1186</v>
      </c>
      <c r="FW158" s="34">
        <v>200</v>
      </c>
      <c r="FX158" s="34">
        <v>37</v>
      </c>
      <c r="FY158" s="34">
        <v>53</v>
      </c>
      <c r="FZ158" s="34">
        <v>3.76</v>
      </c>
      <c r="GA158" s="34">
        <v>264</v>
      </c>
      <c r="GB158" s="34">
        <v>1198</v>
      </c>
      <c r="GC158" s="34">
        <v>14</v>
      </c>
      <c r="GD158" s="34">
        <v>130</v>
      </c>
      <c r="GE158" s="34">
        <v>2</v>
      </c>
      <c r="GF158" s="34">
        <v>-4</v>
      </c>
      <c r="GG158" s="34">
        <v>-2</v>
      </c>
      <c r="GH158" s="34">
        <v>0</v>
      </c>
      <c r="GI158" s="34"/>
      <c r="GJ158" s="34"/>
      <c r="GK158" s="34"/>
      <c r="GL158" s="34"/>
      <c r="GM158" s="34"/>
      <c r="GN158" s="34"/>
      <c r="GO158" s="34"/>
      <c r="GP158" s="34"/>
      <c r="GQ158" s="34"/>
      <c r="GR158" s="34"/>
      <c r="GS158" s="34"/>
      <c r="GT158" s="34"/>
      <c r="GU158" s="34"/>
      <c r="GV158" s="34"/>
      <c r="GW158" s="34"/>
      <c r="GX158" s="34"/>
      <c r="GY158" s="34"/>
      <c r="GZ158" s="34"/>
      <c r="HA158" s="34"/>
      <c r="HB158" s="34"/>
      <c r="HC158" s="34"/>
      <c r="HD158" s="34"/>
      <c r="HE158" s="34"/>
      <c r="HF158" s="34"/>
      <c r="HG158" s="34"/>
      <c r="HH158" s="34"/>
      <c r="HI158" s="34"/>
      <c r="HJ158" s="34"/>
      <c r="HK158" s="34"/>
      <c r="HL158" s="34"/>
      <c r="HM158" s="34"/>
      <c r="HN158" s="34"/>
      <c r="HO158" s="34"/>
      <c r="HP158" s="34"/>
      <c r="HQ158" s="34"/>
      <c r="HR158" s="34"/>
      <c r="HS158" s="34"/>
      <c r="HT158" s="34"/>
      <c r="HU158" s="34"/>
      <c r="HV158" s="34"/>
      <c r="HW158" s="34"/>
      <c r="HX158" s="34"/>
      <c r="HY158" s="34"/>
      <c r="HZ158" s="34"/>
      <c r="IA158" s="34"/>
      <c r="IB158" s="34"/>
      <c r="IC158" s="34"/>
      <c r="ID158" s="34"/>
      <c r="IE158" s="34"/>
      <c r="IF158" s="34"/>
      <c r="IG158" s="34"/>
      <c r="IH158" s="34"/>
      <c r="II158" s="34"/>
      <c r="IJ158" s="34"/>
      <c r="IK158" s="34"/>
      <c r="IL158" s="34"/>
      <c r="IM158" s="34"/>
      <c r="IN158" s="34"/>
      <c r="IO158" s="34"/>
      <c r="IP158" s="34"/>
      <c r="IQ158" s="34"/>
      <c r="IR158" s="34"/>
      <c r="IS158" s="34"/>
      <c r="IT158" s="34"/>
      <c r="IU158" s="34"/>
      <c r="IV158" s="34"/>
      <c r="IW158" s="34"/>
      <c r="IX158" s="34"/>
      <c r="IY158" s="34"/>
      <c r="IZ158" s="34"/>
      <c r="JA158" s="34"/>
      <c r="JB158" s="34"/>
      <c r="JC158" s="34"/>
      <c r="JD158" s="34"/>
      <c r="JE158" s="34"/>
      <c r="JF158" s="34"/>
      <c r="JG158" s="34"/>
      <c r="JH158" s="34"/>
      <c r="JI158" s="34"/>
      <c r="JJ158" s="34"/>
      <c r="JK158" s="34"/>
      <c r="JL158" s="34"/>
      <c r="JM158" s="34"/>
      <c r="JN158" s="34"/>
      <c r="JO158" s="34"/>
      <c r="JP158" s="34"/>
      <c r="JQ158" s="34"/>
      <c r="JR158" s="34"/>
      <c r="JS158" s="34"/>
      <c r="JT158" s="34"/>
      <c r="JU158" s="34"/>
      <c r="JV158" s="34"/>
      <c r="JW158" s="34"/>
      <c r="JX158" s="34"/>
      <c r="JY158" s="34"/>
      <c r="JZ158" s="34"/>
      <c r="KA158" s="34"/>
      <c r="KB158" s="34"/>
      <c r="KC158" s="34"/>
      <c r="KD158" s="34"/>
      <c r="KE158" s="34"/>
      <c r="KF158" s="34"/>
      <c r="KG158" s="34"/>
      <c r="KH158" s="34"/>
      <c r="KI158" s="34"/>
      <c r="KJ158" s="34"/>
      <c r="KK158" s="34"/>
      <c r="KL158" s="34"/>
      <c r="KM158" s="34"/>
      <c r="KN158" s="34"/>
      <c r="KO158" s="34"/>
      <c r="KP158" s="34"/>
      <c r="KQ158" s="34"/>
      <c r="KR158" s="34"/>
      <c r="KS158" s="34"/>
      <c r="KT158" s="34"/>
      <c r="KU158" s="34"/>
      <c r="KV158" s="34"/>
      <c r="KW158" s="34"/>
      <c r="KX158" s="34"/>
      <c r="KY158" s="34"/>
      <c r="KZ158" s="34"/>
      <c r="LA158" s="34"/>
      <c r="LB158" s="34"/>
      <c r="LC158" s="34"/>
      <c r="LD158" s="34"/>
      <c r="LE158" s="34"/>
      <c r="LF158" s="34"/>
      <c r="LG158" s="34"/>
      <c r="LH158" s="34"/>
      <c r="LI158" s="34"/>
      <c r="LJ158" s="34"/>
      <c r="LK158" s="34"/>
      <c r="LL158" s="34"/>
      <c r="LM158" s="34"/>
      <c r="LN158" s="34"/>
      <c r="LO158" s="34"/>
      <c r="LP158" s="34"/>
      <c r="LQ158" s="34"/>
      <c r="LR158" s="34"/>
      <c r="LS158" s="34"/>
      <c r="LT158" s="34"/>
      <c r="LU158" s="34"/>
      <c r="LV158" s="34"/>
      <c r="LW158" s="34"/>
      <c r="LX158" s="34"/>
      <c r="LY158" s="34"/>
      <c r="LZ158" s="34"/>
      <c r="MA158" s="34"/>
      <c r="MB158" s="34"/>
      <c r="MC158" s="34"/>
      <c r="MD158" s="34"/>
      <c r="ME158" s="34"/>
      <c r="MF158" s="34"/>
      <c r="MG158" s="32" t="s">
        <v>526</v>
      </c>
      <c r="MH158" s="198" t="s">
        <v>2389</v>
      </c>
      <c r="MI158" s="32" t="s">
        <v>266</v>
      </c>
    </row>
    <row r="159" spans="1:347">
      <c r="A159" s="146" t="str">
        <f>Table1[[#This Row],[Name]]&amp;Table1[[#This Row],[1. Variable: Geographical area subject to climate change physical risk - acute and chronic events]]</f>
        <v>Landesbank Hessen-Thüringen GirozentraleGermany</v>
      </c>
      <c r="B159" s="53" t="s">
        <v>102</v>
      </c>
      <c r="C159" s="58" t="s">
        <v>103</v>
      </c>
      <c r="D159" s="28" t="s">
        <v>162</v>
      </c>
      <c r="E159" s="74">
        <v>44926</v>
      </c>
      <c r="F159" s="33" t="s">
        <v>193</v>
      </c>
      <c r="G159" s="33" t="s">
        <v>191</v>
      </c>
      <c r="H159" s="178" t="s">
        <v>2266</v>
      </c>
      <c r="I159" s="31">
        <v>13</v>
      </c>
      <c r="J159" s="31"/>
      <c r="K159" s="31"/>
      <c r="L159" s="31"/>
      <c r="M159" s="31"/>
      <c r="N159" s="31"/>
      <c r="O159" s="31"/>
      <c r="P159" s="31"/>
      <c r="Q159" s="31"/>
      <c r="R159" s="31"/>
      <c r="S159" s="31"/>
      <c r="T159" s="31"/>
      <c r="U159" s="31"/>
      <c r="V159" s="31"/>
      <c r="W159" s="31">
        <v>0</v>
      </c>
      <c r="X159" s="34">
        <v>0</v>
      </c>
      <c r="Y159" s="34"/>
      <c r="Z159" s="34"/>
      <c r="AA159" s="34"/>
      <c r="AB159" s="34">
        <v>2.33</v>
      </c>
      <c r="AC159" s="34"/>
      <c r="AD159" s="34">
        <v>0</v>
      </c>
      <c r="AE159" s="34"/>
      <c r="AF159" s="34"/>
      <c r="AG159" s="34"/>
      <c r="AH159" s="34"/>
      <c r="AI159" s="34"/>
      <c r="AJ159" s="34">
        <v>0</v>
      </c>
      <c r="AK159" s="34">
        <v>3469</v>
      </c>
      <c r="AL159" s="34">
        <v>732</v>
      </c>
      <c r="AM159" s="34">
        <v>247</v>
      </c>
      <c r="AN159" s="34">
        <v>0</v>
      </c>
      <c r="AO159" s="34">
        <v>0</v>
      </c>
      <c r="AP159" s="34">
        <v>3.64</v>
      </c>
      <c r="AQ159" s="34"/>
      <c r="AR159" s="34">
        <v>999</v>
      </c>
      <c r="AS159" s="34">
        <v>7</v>
      </c>
      <c r="AT159" s="34">
        <v>28</v>
      </c>
      <c r="AU159" s="34">
        <v>23</v>
      </c>
      <c r="AV159" s="34">
        <v>-7</v>
      </c>
      <c r="AW159" s="34"/>
      <c r="AX159" s="180">
        <v>-6</v>
      </c>
      <c r="AY159" s="34">
        <v>3398</v>
      </c>
      <c r="AZ159" s="34">
        <v>58</v>
      </c>
      <c r="BA159" s="34">
        <v>158</v>
      </c>
      <c r="BB159" s="34">
        <v>3131</v>
      </c>
      <c r="BC159" s="34">
        <v>0</v>
      </c>
      <c r="BD159" s="34">
        <v>10.17</v>
      </c>
      <c r="BE159" s="34"/>
      <c r="BF159" s="34">
        <v>3304</v>
      </c>
      <c r="BG159" s="34">
        <v>42</v>
      </c>
      <c r="BH159" s="34">
        <v>25</v>
      </c>
      <c r="BI159" s="34"/>
      <c r="BJ159" s="34">
        <v>-1</v>
      </c>
      <c r="BK159" s="34">
        <v>0</v>
      </c>
      <c r="BL159" s="34"/>
      <c r="BM159" s="34">
        <v>2573</v>
      </c>
      <c r="BN159" s="34">
        <v>0</v>
      </c>
      <c r="BO159" s="34"/>
      <c r="BP159" s="34">
        <v>237</v>
      </c>
      <c r="BQ159" s="34">
        <v>24</v>
      </c>
      <c r="BR159" s="34">
        <v>17.8</v>
      </c>
      <c r="BS159" s="34"/>
      <c r="BT159" s="34">
        <v>237</v>
      </c>
      <c r="BU159" s="34">
        <v>24</v>
      </c>
      <c r="BV159" s="34"/>
      <c r="BW159" s="34"/>
      <c r="BX159" s="34">
        <v>0</v>
      </c>
      <c r="BY159" s="34">
        <v>0</v>
      </c>
      <c r="BZ159" s="34"/>
      <c r="CA159" s="34">
        <v>186</v>
      </c>
      <c r="CB159" s="34">
        <v>2</v>
      </c>
      <c r="CC159" s="34">
        <v>10</v>
      </c>
      <c r="CD159" s="34">
        <v>1</v>
      </c>
      <c r="CE159" s="34">
        <v>5</v>
      </c>
      <c r="CF159" s="34">
        <v>11.63</v>
      </c>
      <c r="CG159" s="34"/>
      <c r="CH159" s="34">
        <v>18</v>
      </c>
      <c r="CI159" s="34">
        <v>0</v>
      </c>
      <c r="CJ159" s="34">
        <v>2</v>
      </c>
      <c r="CK159" s="34">
        <v>0</v>
      </c>
      <c r="CL159" s="34"/>
      <c r="CM159" s="34"/>
      <c r="CN159" s="34"/>
      <c r="CO159" s="34">
        <v>1506</v>
      </c>
      <c r="CP159" s="34">
        <v>249</v>
      </c>
      <c r="CQ159" s="34">
        <v>31</v>
      </c>
      <c r="CR159" s="34">
        <v>1</v>
      </c>
      <c r="CS159" s="34">
        <v>50</v>
      </c>
      <c r="CT159" s="34">
        <v>5.17</v>
      </c>
      <c r="CU159" s="34"/>
      <c r="CV159" s="34">
        <v>331</v>
      </c>
      <c r="CW159" s="34">
        <v>0</v>
      </c>
      <c r="CX159" s="34">
        <v>0</v>
      </c>
      <c r="CY159" s="34">
        <v>2</v>
      </c>
      <c r="CZ159" s="34">
        <v>-2</v>
      </c>
      <c r="DA159" s="34">
        <v>0</v>
      </c>
      <c r="DB159" s="34">
        <v>-2</v>
      </c>
      <c r="DC159" s="34">
        <v>3067</v>
      </c>
      <c r="DD159" s="34">
        <v>497</v>
      </c>
      <c r="DE159" s="34">
        <v>1126</v>
      </c>
      <c r="DF159" s="34">
        <v>78</v>
      </c>
      <c r="DG159" s="34"/>
      <c r="DH159" s="34">
        <v>5.14</v>
      </c>
      <c r="DI159" s="34"/>
      <c r="DJ159" s="34">
        <v>1701</v>
      </c>
      <c r="DK159" s="34"/>
      <c r="DL159" s="34">
        <v>727</v>
      </c>
      <c r="DM159" s="34">
        <v>3</v>
      </c>
      <c r="DN159" s="34">
        <v>-18</v>
      </c>
      <c r="DO159" s="34">
        <v>-17</v>
      </c>
      <c r="DP159" s="34">
        <v>-1</v>
      </c>
      <c r="DQ159" s="34">
        <v>15251</v>
      </c>
      <c r="DR159" s="34">
        <v>1603</v>
      </c>
      <c r="DS159" s="34">
        <v>416</v>
      </c>
      <c r="DT159" s="34">
        <v>57</v>
      </c>
      <c r="DU159" s="34">
        <v>142</v>
      </c>
      <c r="DV159" s="34">
        <v>6.93</v>
      </c>
      <c r="DW159" s="34"/>
      <c r="DX159" s="34">
        <v>2216</v>
      </c>
      <c r="DY159" s="34">
        <v>2</v>
      </c>
      <c r="DZ159" s="34">
        <v>207</v>
      </c>
      <c r="EA159" s="34"/>
      <c r="EB159" s="34"/>
      <c r="EC159" s="34"/>
      <c r="ED159" s="34"/>
      <c r="EE159" s="34">
        <v>7519</v>
      </c>
      <c r="EF159" s="34">
        <v>695</v>
      </c>
      <c r="EG159" s="34">
        <v>30</v>
      </c>
      <c r="EH159" s="34">
        <v>38</v>
      </c>
      <c r="EI159" s="34">
        <v>59</v>
      </c>
      <c r="EJ159" s="34">
        <v>4.3099999999999996</v>
      </c>
      <c r="EK159" s="34"/>
      <c r="EL159" s="34">
        <v>822</v>
      </c>
      <c r="EM159" s="34"/>
      <c r="EN159" s="34">
        <v>107</v>
      </c>
      <c r="EO159" s="34">
        <v>24</v>
      </c>
      <c r="EP159" s="34">
        <v>-6</v>
      </c>
      <c r="EQ159" s="34">
        <v>0</v>
      </c>
      <c r="ER159" s="34">
        <v>-6</v>
      </c>
      <c r="ES159" s="34">
        <v>3713</v>
      </c>
      <c r="ET159" s="34">
        <v>59</v>
      </c>
      <c r="EU159" s="34">
        <v>297</v>
      </c>
      <c r="EV159" s="34">
        <v>36</v>
      </c>
      <c r="EW159" s="34">
        <v>131</v>
      </c>
      <c r="EX159" s="34">
        <v>15.7</v>
      </c>
      <c r="EY159" s="34"/>
      <c r="EZ159" s="34">
        <v>523</v>
      </c>
      <c r="FA159" s="34">
        <v>1</v>
      </c>
      <c r="FB159" s="34">
        <v>283</v>
      </c>
      <c r="FC159" s="34">
        <v>275</v>
      </c>
      <c r="FD159" s="34">
        <v>0</v>
      </c>
      <c r="FE159" s="34">
        <v>0</v>
      </c>
      <c r="FF159" s="34">
        <v>0</v>
      </c>
      <c r="FG159" s="34"/>
      <c r="FH159" s="34"/>
      <c r="FI159" s="34"/>
      <c r="FJ159" s="34"/>
      <c r="FK159" s="34"/>
      <c r="FL159" s="34"/>
      <c r="FM159" s="34"/>
      <c r="FN159" s="34"/>
      <c r="FO159" s="34"/>
      <c r="FP159" s="34"/>
      <c r="FQ159" s="34"/>
      <c r="FR159" s="34"/>
      <c r="FS159" s="34"/>
      <c r="FT159" s="34"/>
      <c r="FU159" s="34">
        <v>6820</v>
      </c>
      <c r="FV159" s="34">
        <v>306</v>
      </c>
      <c r="FW159" s="34">
        <v>147</v>
      </c>
      <c r="FX159" s="34">
        <v>37</v>
      </c>
      <c r="FY159" s="34">
        <v>53</v>
      </c>
      <c r="FZ159" s="34">
        <v>6.93</v>
      </c>
      <c r="GA159" s="34"/>
      <c r="GB159" s="34">
        <v>543</v>
      </c>
      <c r="GC159" s="34">
        <v>0</v>
      </c>
      <c r="GD159" s="34">
        <v>109</v>
      </c>
      <c r="GE159" s="34">
        <v>2</v>
      </c>
      <c r="GF159" s="34">
        <v>-3</v>
      </c>
      <c r="GG159" s="34">
        <v>-2</v>
      </c>
      <c r="GH159" s="34">
        <v>0</v>
      </c>
      <c r="GI159" s="34"/>
      <c r="GJ159" s="34"/>
      <c r="GK159" s="34"/>
      <c r="GL159" s="34"/>
      <c r="GM159" s="34"/>
      <c r="GN159" s="34"/>
      <c r="GO159" s="34"/>
      <c r="GP159" s="34"/>
      <c r="GQ159" s="34"/>
      <c r="GR159" s="34"/>
      <c r="GS159" s="34"/>
      <c r="GT159" s="34"/>
      <c r="GU159" s="34"/>
      <c r="GV159" s="34"/>
      <c r="GW159" s="34"/>
      <c r="GX159" s="34"/>
      <c r="GY159" s="34"/>
      <c r="GZ159" s="34"/>
      <c r="HA159" s="34"/>
      <c r="HB159" s="34"/>
      <c r="HC159" s="34"/>
      <c r="HD159" s="34"/>
      <c r="HE159" s="34"/>
      <c r="HF159" s="34"/>
      <c r="HG159" s="34"/>
      <c r="HH159" s="34"/>
      <c r="HI159" s="34"/>
      <c r="HJ159" s="34"/>
      <c r="HK159" s="34"/>
      <c r="HL159" s="34"/>
      <c r="HM159" s="34"/>
      <c r="HN159" s="34"/>
      <c r="HO159" s="34"/>
      <c r="HP159" s="34"/>
      <c r="HQ159" s="34"/>
      <c r="HR159" s="34"/>
      <c r="HS159" s="34"/>
      <c r="HT159" s="34"/>
      <c r="HU159" s="34"/>
      <c r="HV159" s="34"/>
      <c r="HW159" s="34"/>
      <c r="HX159" s="34"/>
      <c r="HY159" s="34"/>
      <c r="HZ159" s="34"/>
      <c r="IA159" s="34"/>
      <c r="IB159" s="34"/>
      <c r="IC159" s="34"/>
      <c r="ID159" s="34"/>
      <c r="IE159" s="34"/>
      <c r="IF159" s="34"/>
      <c r="IG159" s="34"/>
      <c r="IH159" s="34"/>
      <c r="II159" s="34"/>
      <c r="IJ159" s="34"/>
      <c r="IK159" s="34"/>
      <c r="IL159" s="34"/>
      <c r="IM159" s="34"/>
      <c r="IN159" s="34"/>
      <c r="IO159" s="34"/>
      <c r="IP159" s="34"/>
      <c r="IQ159" s="34"/>
      <c r="IR159" s="34"/>
      <c r="IS159" s="34"/>
      <c r="IT159" s="34"/>
      <c r="IU159" s="34"/>
      <c r="IV159" s="34"/>
      <c r="IW159" s="34"/>
      <c r="IX159" s="34"/>
      <c r="IY159" s="34"/>
      <c r="IZ159" s="34"/>
      <c r="JA159" s="34"/>
      <c r="JB159" s="34"/>
      <c r="JC159" s="34"/>
      <c r="JD159" s="34"/>
      <c r="JE159" s="34"/>
      <c r="JF159" s="34"/>
      <c r="JG159" s="34"/>
      <c r="JH159" s="34"/>
      <c r="JI159" s="34"/>
      <c r="JJ159" s="34"/>
      <c r="JK159" s="34"/>
      <c r="JL159" s="34"/>
      <c r="JM159" s="34"/>
      <c r="JN159" s="34"/>
      <c r="JO159" s="34"/>
      <c r="JP159" s="34"/>
      <c r="JQ159" s="34"/>
      <c r="JR159" s="34"/>
      <c r="JS159" s="34"/>
      <c r="JT159" s="34"/>
      <c r="JU159" s="34"/>
      <c r="JV159" s="34"/>
      <c r="JW159" s="34"/>
      <c r="JX159" s="34"/>
      <c r="JY159" s="34"/>
      <c r="JZ159" s="34"/>
      <c r="KA159" s="34"/>
      <c r="KB159" s="34"/>
      <c r="KC159" s="34"/>
      <c r="KD159" s="34"/>
      <c r="KE159" s="34"/>
      <c r="KF159" s="34"/>
      <c r="KG159" s="34"/>
      <c r="KH159" s="34"/>
      <c r="KI159" s="34"/>
      <c r="KJ159" s="34"/>
      <c r="KK159" s="34"/>
      <c r="KL159" s="34"/>
      <c r="KM159" s="34"/>
      <c r="KN159" s="34"/>
      <c r="KO159" s="34"/>
      <c r="KP159" s="34"/>
      <c r="KQ159" s="34"/>
      <c r="KR159" s="34"/>
      <c r="KS159" s="34"/>
      <c r="KT159" s="34"/>
      <c r="KU159" s="34"/>
      <c r="KV159" s="34"/>
      <c r="KW159" s="34"/>
      <c r="KX159" s="34"/>
      <c r="KY159" s="34"/>
      <c r="KZ159" s="34"/>
      <c r="LA159" s="34"/>
      <c r="LB159" s="34"/>
      <c r="LC159" s="34"/>
      <c r="LD159" s="34"/>
      <c r="LE159" s="34"/>
      <c r="LF159" s="34"/>
      <c r="LG159" s="34"/>
      <c r="LH159" s="34"/>
      <c r="LI159" s="34"/>
      <c r="LJ159" s="34"/>
      <c r="LK159" s="34"/>
      <c r="LL159" s="34"/>
      <c r="LM159" s="34"/>
      <c r="LN159" s="34"/>
      <c r="LO159" s="34"/>
      <c r="LP159" s="34"/>
      <c r="LQ159" s="34"/>
      <c r="LR159" s="34"/>
      <c r="LS159" s="34"/>
      <c r="LT159" s="34"/>
      <c r="LU159" s="34"/>
      <c r="LV159" s="34"/>
      <c r="LW159" s="34"/>
      <c r="LX159" s="34"/>
      <c r="LY159" s="34"/>
      <c r="LZ159" s="34"/>
      <c r="MA159" s="34"/>
      <c r="MB159" s="34"/>
      <c r="MC159" s="34"/>
      <c r="MD159" s="34"/>
      <c r="ME159" s="34"/>
      <c r="MF159" s="34"/>
      <c r="MG159" s="32" t="s">
        <v>526</v>
      </c>
      <c r="MH159" s="198" t="s">
        <v>2389</v>
      </c>
      <c r="MI159" s="32" t="s">
        <v>266</v>
      </c>
    </row>
    <row r="160" spans="1:347">
      <c r="A160" s="146" t="str">
        <f>Table1[[#This Row],[Name]]&amp;Table1[[#This Row],[1. Variable: Geographical area subject to climate change physical risk - acute and chronic events]]</f>
        <v>Landesbank Hessen-Thüringen GirozentraleUnited States of America</v>
      </c>
      <c r="B160" s="53" t="s">
        <v>102</v>
      </c>
      <c r="C160" s="58" t="s">
        <v>103</v>
      </c>
      <c r="D160" s="28" t="s">
        <v>162</v>
      </c>
      <c r="E160" s="74">
        <v>44926</v>
      </c>
      <c r="F160" s="33" t="s">
        <v>193</v>
      </c>
      <c r="G160" s="33" t="s">
        <v>191</v>
      </c>
      <c r="H160" s="178" t="s">
        <v>2271</v>
      </c>
      <c r="I160" s="31"/>
      <c r="J160" s="31"/>
      <c r="K160" s="31"/>
      <c r="L160" s="31"/>
      <c r="M160" s="31"/>
      <c r="N160" s="31"/>
      <c r="O160" s="31"/>
      <c r="P160" s="31"/>
      <c r="Q160" s="31"/>
      <c r="R160" s="31"/>
      <c r="S160" s="31"/>
      <c r="T160" s="31"/>
      <c r="U160" s="31"/>
      <c r="V160" s="31"/>
      <c r="W160" s="31"/>
      <c r="X160" s="34"/>
      <c r="Y160" s="34"/>
      <c r="Z160" s="34"/>
      <c r="AA160" s="34"/>
      <c r="AB160" s="34"/>
      <c r="AC160" s="34"/>
      <c r="AD160" s="34"/>
      <c r="AE160" s="34"/>
      <c r="AF160" s="34"/>
      <c r="AG160" s="34"/>
      <c r="AH160" s="34"/>
      <c r="AI160" s="34"/>
      <c r="AJ160" s="34">
        <v>0</v>
      </c>
      <c r="AK160" s="34">
        <v>544</v>
      </c>
      <c r="AL160" s="34">
        <v>540</v>
      </c>
      <c r="AM160" s="34"/>
      <c r="AN160" s="34"/>
      <c r="AO160" s="34"/>
      <c r="AP160" s="34">
        <v>1.06</v>
      </c>
      <c r="AQ160" s="34"/>
      <c r="AR160" s="34">
        <v>540</v>
      </c>
      <c r="AS160" s="34"/>
      <c r="AT160" s="34">
        <v>4</v>
      </c>
      <c r="AU160" s="34"/>
      <c r="AV160" s="34"/>
      <c r="AW160" s="34"/>
      <c r="AX160" s="180"/>
      <c r="AY160" s="34">
        <v>1258</v>
      </c>
      <c r="AZ160" s="34">
        <v>241</v>
      </c>
      <c r="BA160" s="34">
        <v>963</v>
      </c>
      <c r="BB160" s="34"/>
      <c r="BC160" s="34"/>
      <c r="BD160" s="34">
        <v>5.19</v>
      </c>
      <c r="BE160" s="34">
        <v>192</v>
      </c>
      <c r="BF160" s="34">
        <v>884</v>
      </c>
      <c r="BG160" s="34">
        <v>129</v>
      </c>
      <c r="BH160" s="34">
        <v>104</v>
      </c>
      <c r="BI160" s="34"/>
      <c r="BJ160" s="34"/>
      <c r="BK160" s="34"/>
      <c r="BL160" s="34"/>
      <c r="BM160" s="34"/>
      <c r="BN160" s="34"/>
      <c r="BO160" s="34"/>
      <c r="BP160" s="34"/>
      <c r="BQ160" s="34"/>
      <c r="BR160" s="34"/>
      <c r="BS160" s="34"/>
      <c r="BT160" s="34"/>
      <c r="BU160" s="34"/>
      <c r="BV160" s="34"/>
      <c r="BW160" s="34"/>
      <c r="BX160" s="34">
        <v>0</v>
      </c>
      <c r="BY160" s="34"/>
      <c r="BZ160" s="34"/>
      <c r="CA160" s="34">
        <v>641</v>
      </c>
      <c r="CB160" s="34">
        <v>641</v>
      </c>
      <c r="CC160" s="34"/>
      <c r="CD160" s="34"/>
      <c r="CE160" s="34"/>
      <c r="CF160" s="34">
        <v>2.93</v>
      </c>
      <c r="CG160" s="34"/>
      <c r="CH160" s="34">
        <v>641</v>
      </c>
      <c r="CI160" s="34"/>
      <c r="CJ160" s="34"/>
      <c r="CK160" s="34">
        <v>183</v>
      </c>
      <c r="CL160" s="34"/>
      <c r="CM160" s="34">
        <v>0</v>
      </c>
      <c r="CN160" s="34"/>
      <c r="CO160" s="34">
        <v>39</v>
      </c>
      <c r="CP160" s="34"/>
      <c r="CQ160" s="34"/>
      <c r="CR160" s="34"/>
      <c r="CS160" s="34"/>
      <c r="CT160" s="34"/>
      <c r="CU160" s="34"/>
      <c r="CV160" s="34"/>
      <c r="CW160" s="34"/>
      <c r="CX160" s="34"/>
      <c r="CY160" s="34"/>
      <c r="CZ160" s="34"/>
      <c r="DA160" s="34">
        <v>0</v>
      </c>
      <c r="DB160" s="34"/>
      <c r="DC160" s="34">
        <v>253</v>
      </c>
      <c r="DD160" s="34"/>
      <c r="DE160" s="34">
        <v>137</v>
      </c>
      <c r="DF160" s="34"/>
      <c r="DG160" s="34"/>
      <c r="DH160" s="34">
        <v>6.59</v>
      </c>
      <c r="DI160" s="34"/>
      <c r="DJ160" s="34">
        <v>137</v>
      </c>
      <c r="DK160" s="34"/>
      <c r="DL160" s="34">
        <v>30</v>
      </c>
      <c r="DM160" s="34"/>
      <c r="DN160" s="34">
        <v>-1</v>
      </c>
      <c r="DO160" s="34"/>
      <c r="DP160" s="34"/>
      <c r="DQ160" s="34">
        <v>7463</v>
      </c>
      <c r="DR160" s="34">
        <v>4202</v>
      </c>
      <c r="DS160" s="34">
        <v>63</v>
      </c>
      <c r="DT160" s="34"/>
      <c r="DU160" s="34"/>
      <c r="DV160" s="34">
        <v>2.63</v>
      </c>
      <c r="DW160" s="34"/>
      <c r="DX160" s="34">
        <v>4166</v>
      </c>
      <c r="DY160" s="34">
        <v>99</v>
      </c>
      <c r="DZ160" s="34">
        <v>352</v>
      </c>
      <c r="EA160" s="34">
        <v>0</v>
      </c>
      <c r="EB160" s="34"/>
      <c r="EC160" s="34"/>
      <c r="ED160" s="34"/>
      <c r="EE160" s="34">
        <v>3563</v>
      </c>
      <c r="EF160" s="34">
        <v>1906</v>
      </c>
      <c r="EG160" s="34">
        <v>165</v>
      </c>
      <c r="EH160" s="34"/>
      <c r="EI160" s="34"/>
      <c r="EJ160" s="34">
        <v>3.31</v>
      </c>
      <c r="EK160" s="34"/>
      <c r="EL160" s="34">
        <v>2016</v>
      </c>
      <c r="EM160" s="34">
        <v>54</v>
      </c>
      <c r="EN160" s="34">
        <v>580</v>
      </c>
      <c r="EO160" s="34">
        <v>183</v>
      </c>
      <c r="EP160" s="34"/>
      <c r="EQ160" s="34">
        <v>0</v>
      </c>
      <c r="ER160" s="34"/>
      <c r="ES160" s="34">
        <v>3678</v>
      </c>
      <c r="ET160" s="34">
        <v>2722</v>
      </c>
      <c r="EU160" s="34">
        <v>46</v>
      </c>
      <c r="EV160" s="34"/>
      <c r="EW160" s="34"/>
      <c r="EX160" s="34">
        <v>2.2000000000000002</v>
      </c>
      <c r="EY160" s="34"/>
      <c r="EZ160" s="34">
        <v>2722</v>
      </c>
      <c r="FA160" s="34">
        <v>46</v>
      </c>
      <c r="FB160" s="34">
        <v>2768</v>
      </c>
      <c r="FC160" s="34">
        <v>2475</v>
      </c>
      <c r="FD160" s="34">
        <v>0</v>
      </c>
      <c r="FE160" s="34">
        <v>0</v>
      </c>
      <c r="FF160" s="34">
        <v>0</v>
      </c>
      <c r="FG160" s="34"/>
      <c r="FH160" s="34"/>
      <c r="FI160" s="34"/>
      <c r="FJ160" s="34"/>
      <c r="FK160" s="34"/>
      <c r="FL160" s="34"/>
      <c r="FM160" s="34"/>
      <c r="FN160" s="34"/>
      <c r="FO160" s="34"/>
      <c r="FP160" s="34"/>
      <c r="FQ160" s="34"/>
      <c r="FR160" s="34"/>
      <c r="FS160" s="34"/>
      <c r="FT160" s="34"/>
      <c r="FU160" s="34">
        <v>540</v>
      </c>
      <c r="FV160" s="34">
        <v>278</v>
      </c>
      <c r="FW160" s="34"/>
      <c r="FX160" s="34"/>
      <c r="FY160" s="34"/>
      <c r="FZ160" s="34">
        <v>0.81</v>
      </c>
      <c r="GA160" s="34">
        <v>264</v>
      </c>
      <c r="GB160" s="34"/>
      <c r="GC160" s="34">
        <v>14</v>
      </c>
      <c r="GD160" s="34"/>
      <c r="GE160" s="34"/>
      <c r="GF160" s="34"/>
      <c r="GG160" s="34"/>
      <c r="GH160" s="34">
        <v>0</v>
      </c>
      <c r="GI160" s="34"/>
      <c r="GJ160" s="34"/>
      <c r="GK160" s="34"/>
      <c r="GL160" s="34"/>
      <c r="GM160" s="34"/>
      <c r="GN160" s="34"/>
      <c r="GO160" s="34"/>
      <c r="GP160" s="34"/>
      <c r="GQ160" s="34"/>
      <c r="GR160" s="34"/>
      <c r="GS160" s="34"/>
      <c r="GT160" s="34"/>
      <c r="GU160" s="34"/>
      <c r="GV160" s="34"/>
      <c r="GW160" s="34"/>
      <c r="GX160" s="34"/>
      <c r="GY160" s="34"/>
      <c r="GZ160" s="34"/>
      <c r="HA160" s="34"/>
      <c r="HB160" s="34"/>
      <c r="HC160" s="34"/>
      <c r="HD160" s="34"/>
      <c r="HE160" s="34"/>
      <c r="HF160" s="34"/>
      <c r="HG160" s="34"/>
      <c r="HH160" s="34"/>
      <c r="HI160" s="34"/>
      <c r="HJ160" s="34"/>
      <c r="HK160" s="34"/>
      <c r="HL160" s="34"/>
      <c r="HM160" s="34"/>
      <c r="HN160" s="34"/>
      <c r="HO160" s="34"/>
      <c r="HP160" s="34"/>
      <c r="HQ160" s="34"/>
      <c r="HR160" s="34"/>
      <c r="HS160" s="34"/>
      <c r="HT160" s="34"/>
      <c r="HU160" s="34"/>
      <c r="HV160" s="34"/>
      <c r="HW160" s="34"/>
      <c r="HX160" s="34"/>
      <c r="HY160" s="34"/>
      <c r="HZ160" s="34"/>
      <c r="IA160" s="34"/>
      <c r="IB160" s="34"/>
      <c r="IC160" s="34"/>
      <c r="ID160" s="34"/>
      <c r="IE160" s="34"/>
      <c r="IF160" s="34"/>
      <c r="IG160" s="34"/>
      <c r="IH160" s="34"/>
      <c r="II160" s="34"/>
      <c r="IJ160" s="34"/>
      <c r="IK160" s="34"/>
      <c r="IL160" s="34"/>
      <c r="IM160" s="34"/>
      <c r="IN160" s="34"/>
      <c r="IO160" s="34"/>
      <c r="IP160" s="34"/>
      <c r="IQ160" s="34"/>
      <c r="IR160" s="34"/>
      <c r="IS160" s="34"/>
      <c r="IT160" s="34"/>
      <c r="IU160" s="34"/>
      <c r="IV160" s="34"/>
      <c r="IW160" s="34"/>
      <c r="IX160" s="34"/>
      <c r="IY160" s="34"/>
      <c r="IZ160" s="34"/>
      <c r="JA160" s="34"/>
      <c r="JB160" s="34"/>
      <c r="JC160" s="34"/>
      <c r="JD160" s="34"/>
      <c r="JE160" s="34"/>
      <c r="JF160" s="34"/>
      <c r="JG160" s="34"/>
      <c r="JH160" s="34"/>
      <c r="JI160" s="34"/>
      <c r="JJ160" s="34"/>
      <c r="JK160" s="34"/>
      <c r="JL160" s="34"/>
      <c r="JM160" s="34"/>
      <c r="JN160" s="34"/>
      <c r="JO160" s="34"/>
      <c r="JP160" s="34"/>
      <c r="JQ160" s="34"/>
      <c r="JR160" s="34"/>
      <c r="JS160" s="34"/>
      <c r="JT160" s="34"/>
      <c r="JU160" s="34"/>
      <c r="JV160" s="34"/>
      <c r="JW160" s="34"/>
      <c r="JX160" s="34"/>
      <c r="JY160" s="34"/>
      <c r="JZ160" s="34"/>
      <c r="KA160" s="34"/>
      <c r="KB160" s="34"/>
      <c r="KC160" s="34"/>
      <c r="KD160" s="34"/>
      <c r="KE160" s="34"/>
      <c r="KF160" s="34"/>
      <c r="KG160" s="34"/>
      <c r="KH160" s="34"/>
      <c r="KI160" s="34"/>
      <c r="KJ160" s="34"/>
      <c r="KK160" s="34"/>
      <c r="KL160" s="34"/>
      <c r="KM160" s="34"/>
      <c r="KN160" s="34"/>
      <c r="KO160" s="34"/>
      <c r="KP160" s="34"/>
      <c r="KQ160" s="34"/>
      <c r="KR160" s="34"/>
      <c r="KS160" s="34"/>
      <c r="KT160" s="34"/>
      <c r="KU160" s="34"/>
      <c r="KV160" s="34"/>
      <c r="KW160" s="34"/>
      <c r="KX160" s="34"/>
      <c r="KY160" s="34"/>
      <c r="KZ160" s="34"/>
      <c r="LA160" s="34"/>
      <c r="LB160" s="34"/>
      <c r="LC160" s="34"/>
      <c r="LD160" s="34"/>
      <c r="LE160" s="34"/>
      <c r="LF160" s="34"/>
      <c r="LG160" s="34"/>
      <c r="LH160" s="34"/>
      <c r="LI160" s="34"/>
      <c r="LJ160" s="34"/>
      <c r="LK160" s="34"/>
      <c r="LL160" s="34"/>
      <c r="LM160" s="34"/>
      <c r="LN160" s="34"/>
      <c r="LO160" s="34"/>
      <c r="LP160" s="34"/>
      <c r="LQ160" s="34"/>
      <c r="LR160" s="34"/>
      <c r="LS160" s="34"/>
      <c r="LT160" s="34"/>
      <c r="LU160" s="34"/>
      <c r="LV160" s="34"/>
      <c r="LW160" s="34"/>
      <c r="LX160" s="34"/>
      <c r="LY160" s="34"/>
      <c r="LZ160" s="34"/>
      <c r="MA160" s="34"/>
      <c r="MB160" s="34"/>
      <c r="MC160" s="34"/>
      <c r="MD160" s="34"/>
      <c r="ME160" s="34"/>
      <c r="MF160" s="34"/>
      <c r="MG160" s="32" t="s">
        <v>526</v>
      </c>
      <c r="MH160" s="198" t="s">
        <v>2389</v>
      </c>
      <c r="MI160" s="32" t="s">
        <v>266</v>
      </c>
    </row>
    <row r="161" spans="1:347">
      <c r="A161" s="146" t="str">
        <f>Table1[[#This Row],[Name]]&amp;Table1[[#This Row],[1. Variable: Geographical area subject to climate change physical risk - acute and chronic events]]</f>
        <v>Luminor Holding ASTotal</v>
      </c>
      <c r="B161" s="53" t="s">
        <v>194</v>
      </c>
      <c r="C161" s="58" t="s">
        <v>195</v>
      </c>
      <c r="D161" s="28" t="s">
        <v>163</v>
      </c>
      <c r="E161" s="74">
        <v>44926</v>
      </c>
      <c r="F161" s="33" t="s">
        <v>193</v>
      </c>
      <c r="G161" s="33" t="s">
        <v>191</v>
      </c>
      <c r="H161" s="178" t="s">
        <v>360</v>
      </c>
      <c r="I161" s="31">
        <v>348.06313122200083</v>
      </c>
      <c r="J161" s="31">
        <v>324.225295692001</v>
      </c>
      <c r="K161" s="31">
        <v>22.959404740000007</v>
      </c>
      <c r="L161" s="31">
        <v>0.87704939999999987</v>
      </c>
      <c r="M161" s="31">
        <v>1.3813899999999997E-3</v>
      </c>
      <c r="N161" s="31">
        <v>2.9099315579160279</v>
      </c>
      <c r="O161" s="31">
        <v>348.06313122199924</v>
      </c>
      <c r="P161" s="31">
        <v>348.06313122200095</v>
      </c>
      <c r="Q161" s="31">
        <v>348.06313122199924</v>
      </c>
      <c r="R161" s="31">
        <v>58.449577977100063</v>
      </c>
      <c r="S161" s="31">
        <v>4.7323536652999989</v>
      </c>
      <c r="T161" s="31">
        <v>-3.9225489409999961</v>
      </c>
      <c r="U161" s="31">
        <v>-0.89204467549999999</v>
      </c>
      <c r="V161" s="31">
        <v>-2.0021103022999998</v>
      </c>
      <c r="W161" s="31">
        <v>15.69557073</v>
      </c>
      <c r="X161" s="34">
        <v>15.693471240000001</v>
      </c>
      <c r="Y161" s="34">
        <v>2.08041E-3</v>
      </c>
      <c r="Z161" s="34"/>
      <c r="AA161" s="34">
        <v>1.9079999999999997E-5</v>
      </c>
      <c r="AB161" s="34">
        <v>2.9602733031610815</v>
      </c>
      <c r="AC161" s="34">
        <v>15.69557073</v>
      </c>
      <c r="AD161" s="34">
        <v>15.695570730000002</v>
      </c>
      <c r="AE161" s="34">
        <v>15.69557073</v>
      </c>
      <c r="AF161" s="34">
        <v>0.38628348000000012</v>
      </c>
      <c r="AG161" s="34"/>
      <c r="AH161" s="34">
        <v>-4.2625904599999972E-2</v>
      </c>
      <c r="AI161" s="34">
        <v>-5.629791099999999E-3</v>
      </c>
      <c r="AJ161" s="34"/>
      <c r="AK161" s="34">
        <v>652.19721746869618</v>
      </c>
      <c r="AL161" s="34">
        <v>618.02037820869748</v>
      </c>
      <c r="AM161" s="34">
        <v>34.168554739999998</v>
      </c>
      <c r="AN161" s="34"/>
      <c r="AO161" s="34">
        <v>8.2845199999999983E-3</v>
      </c>
      <c r="AP161" s="34">
        <v>1.8132157857003481</v>
      </c>
      <c r="AQ161" s="34"/>
      <c r="AR161" s="34">
        <v>652.1972174686972</v>
      </c>
      <c r="AS161" s="34"/>
      <c r="AT161" s="34">
        <v>225.95244745890017</v>
      </c>
      <c r="AU161" s="34">
        <v>15.850101539099997</v>
      </c>
      <c r="AV161" s="34">
        <v>-10.510703480199977</v>
      </c>
      <c r="AW161" s="34">
        <v>-2.9449129617000001</v>
      </c>
      <c r="AX161" s="180">
        <v>-6.6633263324999996</v>
      </c>
      <c r="AY161" s="34">
        <v>118.0641035685</v>
      </c>
      <c r="AZ161" s="34">
        <v>117.28754478579998</v>
      </c>
      <c r="BA161" s="34">
        <v>0.77581217270000002</v>
      </c>
      <c r="BB161" s="34"/>
      <c r="BC161" s="34">
        <v>7.4660999999999998E-4</v>
      </c>
      <c r="BD161" s="34">
        <v>1.7448588178802251</v>
      </c>
      <c r="BE161" s="34">
        <v>118.06410356850006</v>
      </c>
      <c r="BF161" s="34">
        <v>118.0641035685</v>
      </c>
      <c r="BG161" s="34">
        <v>118.06410356850006</v>
      </c>
      <c r="BH161" s="34">
        <v>36.449761869999996</v>
      </c>
      <c r="BI161" s="34">
        <v>1.7411225323000001</v>
      </c>
      <c r="BJ161" s="34">
        <v>-2.0036022404999985</v>
      </c>
      <c r="BK161" s="34">
        <v>-0.25195967450000001</v>
      </c>
      <c r="BL161" s="34">
        <v>-1.5500416978</v>
      </c>
      <c r="BM161" s="34">
        <v>92.649008695499987</v>
      </c>
      <c r="BN161" s="34">
        <v>86.315719782399952</v>
      </c>
      <c r="BO161" s="34">
        <v>6.3327957131000003</v>
      </c>
      <c r="BP161" s="34"/>
      <c r="BQ161" s="34">
        <v>4.9319999999999995E-4</v>
      </c>
      <c r="BR161" s="34">
        <v>3.1739022879523713</v>
      </c>
      <c r="BS161" s="34">
        <v>92.649008695499973</v>
      </c>
      <c r="BT161" s="34">
        <v>92.649008695499958</v>
      </c>
      <c r="BU161" s="34">
        <v>92.649008695499973</v>
      </c>
      <c r="BV161" s="34">
        <v>49.955407513899992</v>
      </c>
      <c r="BW161" s="34">
        <v>1.2230980000000001E-2</v>
      </c>
      <c r="BX161" s="34">
        <v>-0.85565618900000007</v>
      </c>
      <c r="BY161" s="34">
        <v>-0.5295777853000001</v>
      </c>
      <c r="BZ161" s="34">
        <v>-4.8513020999999996E-3</v>
      </c>
      <c r="CA161" s="34">
        <v>245.76011777600019</v>
      </c>
      <c r="CB161" s="34">
        <v>216.14308270540002</v>
      </c>
      <c r="CC161" s="34">
        <v>29.385634470599992</v>
      </c>
      <c r="CD161" s="34"/>
      <c r="CE161" s="34">
        <v>0.23140059999999998</v>
      </c>
      <c r="CF161" s="34">
        <v>3.0587529054245524</v>
      </c>
      <c r="CG161" s="34"/>
      <c r="CH161" s="34">
        <v>245.76011777600004</v>
      </c>
      <c r="CI161" s="34"/>
      <c r="CJ161" s="34">
        <v>42.480727284400075</v>
      </c>
      <c r="CK161" s="34">
        <v>12.953601746899995</v>
      </c>
      <c r="CL161" s="34">
        <v>-10.511960390099972</v>
      </c>
      <c r="CM161" s="34">
        <v>-1.0649965595999997</v>
      </c>
      <c r="CN161" s="34">
        <v>-8.3640037418999995</v>
      </c>
      <c r="CO161" s="34">
        <v>770.97348602160366</v>
      </c>
      <c r="CP161" s="34">
        <v>768.54825394160207</v>
      </c>
      <c r="CQ161" s="34">
        <v>2.3792721299999995</v>
      </c>
      <c r="CR161" s="34"/>
      <c r="CS161" s="34">
        <v>4.5959949999999992E-2</v>
      </c>
      <c r="CT161" s="34">
        <v>1.5375373352641715</v>
      </c>
      <c r="CU161" s="34">
        <v>770.97348602160093</v>
      </c>
      <c r="CV161" s="34">
        <v>770.9734860216023</v>
      </c>
      <c r="CW161" s="34">
        <v>770.97348602160093</v>
      </c>
      <c r="CX161" s="34">
        <v>174.51692307209996</v>
      </c>
      <c r="CY161" s="34">
        <v>20.802447991600001</v>
      </c>
      <c r="CZ161" s="34">
        <v>-9.2271710409000143</v>
      </c>
      <c r="DA161" s="34">
        <v>-1.2913366164000013</v>
      </c>
      <c r="DB161" s="34">
        <v>-5.8779662285000001</v>
      </c>
      <c r="DC161" s="34">
        <v>322.12746914419972</v>
      </c>
      <c r="DD161" s="34">
        <v>308.13633847419999</v>
      </c>
      <c r="DE161" s="34">
        <v>13.98352702</v>
      </c>
      <c r="DF161" s="34"/>
      <c r="DG161" s="34">
        <v>7.6036499999999991E-3</v>
      </c>
      <c r="DH161" s="34">
        <v>3.1414524505398425</v>
      </c>
      <c r="DI161" s="34"/>
      <c r="DJ161" s="34">
        <v>322.12746914420029</v>
      </c>
      <c r="DK161" s="34"/>
      <c r="DL161" s="34">
        <v>108.93009182140004</v>
      </c>
      <c r="DM161" s="34">
        <v>0.75888834250000003</v>
      </c>
      <c r="DN161" s="34">
        <v>-2.5656008796999967</v>
      </c>
      <c r="DO161" s="34">
        <v>-1.2691765698999999</v>
      </c>
      <c r="DP161" s="34">
        <v>-0.32934494259999997</v>
      </c>
      <c r="DQ161" s="34">
        <v>1356.7035192951021</v>
      </c>
      <c r="DR161" s="34">
        <v>1310.6176057729001</v>
      </c>
      <c r="DS161" s="34">
        <v>44.124872972199988</v>
      </c>
      <c r="DT161" s="34">
        <v>1.9599243599999998</v>
      </c>
      <c r="DU161" s="34">
        <v>1.1161899999999998E-3</v>
      </c>
      <c r="DV161" s="34">
        <v>3.1383980945416843</v>
      </c>
      <c r="DW161" s="34"/>
      <c r="DX161" s="34">
        <v>1356.7035192951007</v>
      </c>
      <c r="DY161" s="34"/>
      <c r="DZ161" s="34">
        <v>324.47050764350007</v>
      </c>
      <c r="EA161" s="34">
        <v>13.580514679700002</v>
      </c>
      <c r="EB161" s="34">
        <v>-9.4449398155000086</v>
      </c>
      <c r="EC161" s="34">
        <v>-4.5764222530999987</v>
      </c>
      <c r="ED161" s="34">
        <v>-1.0356947090999999</v>
      </c>
      <c r="EE161" s="34">
        <v>96.565258291400198</v>
      </c>
      <c r="EF161" s="34">
        <v>77.000449807700008</v>
      </c>
      <c r="EG161" s="34">
        <v>12.81568833</v>
      </c>
      <c r="EH161" s="34"/>
      <c r="EI161" s="34"/>
      <c r="EJ161" s="34">
        <v>2.4226829030522947</v>
      </c>
      <c r="EK161" s="34">
        <v>9.5830238299000001</v>
      </c>
      <c r="EL161" s="34">
        <v>89.816138139100019</v>
      </c>
      <c r="EM161" s="34">
        <v>9.5830238299000001</v>
      </c>
      <c r="EN161" s="34">
        <v>17.440700212899998</v>
      </c>
      <c r="EO161" s="34">
        <v>0.616422027900001</v>
      </c>
      <c r="EP161" s="34">
        <v>-0.68961282569999993</v>
      </c>
      <c r="EQ161" s="34">
        <v>-0.2667822143000001</v>
      </c>
      <c r="ER161" s="34">
        <v>-0.17586868099999986</v>
      </c>
      <c r="ES161" s="34">
        <v>2560.1071356578959</v>
      </c>
      <c r="ET161" s="34">
        <v>2341.4844017017003</v>
      </c>
      <c r="EU161" s="34">
        <v>49.650243393799997</v>
      </c>
      <c r="EV161" s="34">
        <v>0.87704939999999987</v>
      </c>
      <c r="EW161" s="34"/>
      <c r="EX161" s="34">
        <v>2.5530934110986525</v>
      </c>
      <c r="EY161" s="34">
        <v>672.43991977300004</v>
      </c>
      <c r="EZ161" s="34">
        <v>2392.0116944954902</v>
      </c>
      <c r="FA161" s="34">
        <v>672.43991977300004</v>
      </c>
      <c r="FB161" s="34">
        <v>692.74136592219907</v>
      </c>
      <c r="FC161" s="34">
        <v>63.107712288000002</v>
      </c>
      <c r="FD161" s="34">
        <v>-34.951770682300001</v>
      </c>
      <c r="FE161" s="34">
        <v>-9.9298680115000106</v>
      </c>
      <c r="FF161" s="34">
        <v>-19.739999456</v>
      </c>
      <c r="FG161" s="34">
        <v>0.5747829042</v>
      </c>
      <c r="FH161" s="34"/>
      <c r="FI161" s="34"/>
      <c r="FJ161" s="34"/>
      <c r="FK161" s="34">
        <v>0.54686289359999996</v>
      </c>
      <c r="FL161" s="34">
        <v>19.999999999999996</v>
      </c>
      <c r="FM161" s="34">
        <v>7.2276317399999998E-2</v>
      </c>
      <c r="FN161" s="34">
        <v>0.54686289359999996</v>
      </c>
      <c r="FO161" s="34">
        <v>7.2276317399999998E-2</v>
      </c>
      <c r="FP161" s="34"/>
      <c r="FQ161" s="34"/>
      <c r="FR161" s="34">
        <v>-1.25519E-3</v>
      </c>
      <c r="FS161" s="34"/>
      <c r="FT161" s="34"/>
      <c r="FU161" s="34">
        <v>651.19937441660159</v>
      </c>
      <c r="FV161" s="34">
        <v>61.98745302659988</v>
      </c>
      <c r="FW161" s="34">
        <v>0.34787262000000008</v>
      </c>
      <c r="FX161" s="34"/>
      <c r="FY161" s="34">
        <v>2.7286799999999998E-3</v>
      </c>
      <c r="FZ161" s="34">
        <v>2.6868477188483015</v>
      </c>
      <c r="GA161" s="34">
        <v>62.338054326599909</v>
      </c>
      <c r="GB161" s="34">
        <v>62.338054326599952</v>
      </c>
      <c r="GC161" s="34">
        <v>62.338054326599909</v>
      </c>
      <c r="GD161" s="34">
        <v>12.7490762565</v>
      </c>
      <c r="GE161" s="34">
        <v>8.5753032123999997</v>
      </c>
      <c r="GF161" s="34">
        <v>-3.4741307987000138</v>
      </c>
      <c r="GG161" s="34">
        <v>-1.2953642457000003</v>
      </c>
      <c r="GH161" s="34">
        <v>-1.9930271550000001</v>
      </c>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34"/>
      <c r="HF161" s="34"/>
      <c r="HG161" s="34"/>
      <c r="HH161" s="34"/>
      <c r="HI161" s="34"/>
      <c r="HJ161" s="34"/>
      <c r="HK161" s="34"/>
      <c r="HL161" s="34"/>
      <c r="HM161" s="34"/>
      <c r="HN161" s="34"/>
      <c r="HO161" s="34"/>
      <c r="HP161" s="34"/>
      <c r="HQ161" s="34"/>
      <c r="HR161" s="34"/>
      <c r="HS161" s="34"/>
      <c r="HT161" s="34"/>
      <c r="HU161" s="34"/>
      <c r="HV161" s="34"/>
      <c r="HW161" s="34"/>
      <c r="HX161" s="34"/>
      <c r="HY161" s="34"/>
      <c r="HZ161" s="34"/>
      <c r="IA161" s="34"/>
      <c r="IB161" s="34"/>
      <c r="IC161" s="34"/>
      <c r="ID161" s="34"/>
      <c r="IE161" s="34"/>
      <c r="IF161" s="34"/>
      <c r="IG161" s="34"/>
      <c r="IH161" s="34"/>
      <c r="II161" s="34"/>
      <c r="IJ161" s="34"/>
      <c r="IK161" s="34"/>
      <c r="IL161" s="34"/>
      <c r="IM161" s="34"/>
      <c r="IN161" s="34"/>
      <c r="IO161" s="34"/>
      <c r="IP161" s="34"/>
      <c r="IQ161" s="34"/>
      <c r="IR161" s="34"/>
      <c r="IS161" s="34"/>
      <c r="IT161" s="34"/>
      <c r="IU161" s="34"/>
      <c r="IV161" s="34"/>
      <c r="IW161" s="34"/>
      <c r="IX161" s="34"/>
      <c r="IY161" s="34"/>
      <c r="IZ161" s="34"/>
      <c r="JA161" s="34"/>
      <c r="JB161" s="34"/>
      <c r="JC161" s="34"/>
      <c r="JD161" s="34"/>
      <c r="JE161" s="34"/>
      <c r="JF161" s="34"/>
      <c r="JG161" s="34"/>
      <c r="JH161" s="34"/>
      <c r="JI161" s="34"/>
      <c r="JJ161" s="34"/>
      <c r="JK161" s="34"/>
      <c r="JL161" s="34"/>
      <c r="JM161" s="34"/>
      <c r="JN161" s="34"/>
      <c r="JO161" s="34"/>
      <c r="JP161" s="34"/>
      <c r="JQ161" s="34"/>
      <c r="JR161" s="34"/>
      <c r="JS161" s="34"/>
      <c r="JT161" s="34"/>
      <c r="JU161" s="34"/>
      <c r="JV161" s="34"/>
      <c r="JW161" s="34"/>
      <c r="JX161" s="34"/>
      <c r="JY161" s="34"/>
      <c r="JZ161" s="34"/>
      <c r="KA161" s="34"/>
      <c r="KB161" s="34"/>
      <c r="KC161" s="34"/>
      <c r="KD161" s="34"/>
      <c r="KE161" s="34"/>
      <c r="KF161" s="34"/>
      <c r="KG161" s="34"/>
      <c r="KH161" s="34"/>
      <c r="KI161" s="34"/>
      <c r="KJ161" s="34"/>
      <c r="KK161" s="34"/>
      <c r="KL161" s="34"/>
      <c r="KM161" s="34"/>
      <c r="KN161" s="34"/>
      <c r="KO161" s="34"/>
      <c r="KP161" s="34"/>
      <c r="KQ161" s="34"/>
      <c r="KR161" s="34"/>
      <c r="KS161" s="34"/>
      <c r="KT161" s="34"/>
      <c r="KU161" s="34"/>
      <c r="KV161" s="34"/>
      <c r="KW161" s="34"/>
      <c r="KX161" s="34"/>
      <c r="KY161" s="34"/>
      <c r="KZ161" s="34"/>
      <c r="LA161" s="34"/>
      <c r="LB161" s="34"/>
      <c r="LC161" s="34"/>
      <c r="LD161" s="34"/>
      <c r="LE161" s="34"/>
      <c r="LF161" s="34"/>
      <c r="LG161" s="34"/>
      <c r="LH161" s="34"/>
      <c r="LI161" s="34"/>
      <c r="LJ161" s="34"/>
      <c r="LK161" s="34"/>
      <c r="LL161" s="34"/>
      <c r="LM161" s="34"/>
      <c r="LN161" s="34"/>
      <c r="LO161" s="34"/>
      <c r="LP161" s="34"/>
      <c r="LQ161" s="34"/>
      <c r="LR161" s="34"/>
      <c r="LS161" s="34"/>
      <c r="LT161" s="34"/>
      <c r="LU161" s="34"/>
      <c r="LV161" s="34"/>
      <c r="LW161" s="34"/>
      <c r="LX161" s="34"/>
      <c r="LY161" s="34"/>
      <c r="LZ161" s="34"/>
      <c r="MA161" s="34"/>
      <c r="MB161" s="34"/>
      <c r="MC161" s="34"/>
      <c r="MD161" s="34"/>
      <c r="ME161" s="34"/>
      <c r="MF161" s="34"/>
      <c r="MG161" s="32" t="s">
        <v>527</v>
      </c>
      <c r="MH161" s="32" t="s">
        <v>2359</v>
      </c>
      <c r="MI161" s="32" t="s">
        <v>528</v>
      </c>
    </row>
    <row r="162" spans="1:347">
      <c r="A162" s="146" t="str">
        <f>Table1[[#This Row],[Name]]&amp;Table1[[#This Row],[1. Variable: Geographical area subject to climate change physical risk - acute and chronic events]]</f>
        <v>MDB Group LimitedTotal</v>
      </c>
      <c r="B162" s="53" t="s">
        <v>2</v>
      </c>
      <c r="C162" s="58" t="s">
        <v>3</v>
      </c>
      <c r="D162" s="28" t="s">
        <v>164</v>
      </c>
      <c r="E162" s="74">
        <v>44926</v>
      </c>
      <c r="F162" s="33" t="s">
        <v>193</v>
      </c>
      <c r="G162" s="33" t="s">
        <v>191</v>
      </c>
      <c r="H162" s="178" t="s">
        <v>360</v>
      </c>
      <c r="I162" s="31">
        <v>0.3</v>
      </c>
      <c r="J162" s="31">
        <v>0</v>
      </c>
      <c r="K162" s="31">
        <v>0</v>
      </c>
      <c r="L162" s="31">
        <v>0</v>
      </c>
      <c r="M162" s="31">
        <v>0</v>
      </c>
      <c r="N162" s="31">
        <v>0</v>
      </c>
      <c r="O162" s="31">
        <v>0</v>
      </c>
      <c r="P162" s="31">
        <v>0</v>
      </c>
      <c r="Q162" s="31">
        <v>0</v>
      </c>
      <c r="R162" s="31">
        <v>0</v>
      </c>
      <c r="S162" s="31">
        <v>0</v>
      </c>
      <c r="T162" s="31">
        <v>0</v>
      </c>
      <c r="U162" s="31">
        <v>0</v>
      </c>
      <c r="V162" s="31">
        <v>0</v>
      </c>
      <c r="W162" s="31">
        <v>0</v>
      </c>
      <c r="X162" s="34">
        <v>0</v>
      </c>
      <c r="Y162" s="34">
        <v>0</v>
      </c>
      <c r="Z162" s="34">
        <v>0</v>
      </c>
      <c r="AA162" s="34">
        <v>0</v>
      </c>
      <c r="AB162" s="34">
        <v>0</v>
      </c>
      <c r="AC162" s="34">
        <v>0</v>
      </c>
      <c r="AD162" s="34">
        <v>0</v>
      </c>
      <c r="AE162" s="34">
        <v>0</v>
      </c>
      <c r="AF162" s="34">
        <v>0</v>
      </c>
      <c r="AG162" s="34">
        <v>0</v>
      </c>
      <c r="AH162" s="34">
        <v>0</v>
      </c>
      <c r="AI162" s="34">
        <v>0</v>
      </c>
      <c r="AJ162" s="34">
        <v>0</v>
      </c>
      <c r="AK162" s="34">
        <v>110</v>
      </c>
      <c r="AL162" s="34">
        <v>0</v>
      </c>
      <c r="AM162" s="34">
        <v>0</v>
      </c>
      <c r="AN162" s="34">
        <v>0</v>
      </c>
      <c r="AO162" s="34">
        <v>0</v>
      </c>
      <c r="AP162" s="34">
        <v>0</v>
      </c>
      <c r="AQ162" s="34">
        <v>0</v>
      </c>
      <c r="AR162" s="34">
        <v>0</v>
      </c>
      <c r="AS162" s="34">
        <v>0</v>
      </c>
      <c r="AT162" s="34">
        <v>0</v>
      </c>
      <c r="AU162" s="34">
        <v>0</v>
      </c>
      <c r="AV162" s="34">
        <v>0</v>
      </c>
      <c r="AW162" s="34">
        <v>0</v>
      </c>
      <c r="AX162" s="180">
        <v>0</v>
      </c>
      <c r="AY162" s="34">
        <v>0</v>
      </c>
      <c r="AZ162" s="34">
        <v>0</v>
      </c>
      <c r="BA162" s="34">
        <v>0</v>
      </c>
      <c r="BB162" s="34">
        <v>0</v>
      </c>
      <c r="BC162" s="34">
        <v>0</v>
      </c>
      <c r="BD162" s="34">
        <v>0</v>
      </c>
      <c r="BE162" s="34">
        <v>0</v>
      </c>
      <c r="BF162" s="34">
        <v>0</v>
      </c>
      <c r="BG162" s="34">
        <v>0</v>
      </c>
      <c r="BH162" s="34">
        <v>0</v>
      </c>
      <c r="BI162" s="34">
        <v>0</v>
      </c>
      <c r="BJ162" s="34">
        <v>0</v>
      </c>
      <c r="BK162" s="34">
        <v>0</v>
      </c>
      <c r="BL162" s="34">
        <v>0</v>
      </c>
      <c r="BM162" s="34">
        <v>0</v>
      </c>
      <c r="BN162" s="34">
        <v>0</v>
      </c>
      <c r="BO162" s="34">
        <v>0</v>
      </c>
      <c r="BP162" s="34">
        <v>0</v>
      </c>
      <c r="BQ162" s="34">
        <v>0</v>
      </c>
      <c r="BR162" s="34">
        <v>0</v>
      </c>
      <c r="BS162" s="34">
        <v>0</v>
      </c>
      <c r="BT162" s="34">
        <v>0</v>
      </c>
      <c r="BU162" s="34">
        <v>0</v>
      </c>
      <c r="BV162" s="34">
        <v>0</v>
      </c>
      <c r="BW162" s="34">
        <v>0</v>
      </c>
      <c r="BX162" s="34">
        <v>0</v>
      </c>
      <c r="BY162" s="34">
        <v>0</v>
      </c>
      <c r="BZ162" s="34">
        <v>0</v>
      </c>
      <c r="CA162" s="34">
        <v>65</v>
      </c>
      <c r="CB162" s="34">
        <v>0</v>
      </c>
      <c r="CC162" s="34">
        <v>0</v>
      </c>
      <c r="CD162" s="34">
        <v>0</v>
      </c>
      <c r="CE162" s="34">
        <v>0</v>
      </c>
      <c r="CF162" s="34">
        <v>0</v>
      </c>
      <c r="CG162" s="34">
        <v>0</v>
      </c>
      <c r="CH162" s="34">
        <v>0</v>
      </c>
      <c r="CI162" s="34">
        <v>0</v>
      </c>
      <c r="CJ162" s="34">
        <v>0</v>
      </c>
      <c r="CK162" s="34">
        <v>0</v>
      </c>
      <c r="CL162" s="34">
        <v>0</v>
      </c>
      <c r="CM162" s="34">
        <v>0</v>
      </c>
      <c r="CN162" s="34">
        <v>0</v>
      </c>
      <c r="CO162" s="34">
        <v>54</v>
      </c>
      <c r="CP162" s="34">
        <v>0</v>
      </c>
      <c r="CQ162" s="34">
        <v>0</v>
      </c>
      <c r="CR162" s="34">
        <v>0</v>
      </c>
      <c r="CS162" s="34">
        <v>0</v>
      </c>
      <c r="CT162" s="34">
        <v>0</v>
      </c>
      <c r="CU162" s="34">
        <v>0</v>
      </c>
      <c r="CV162" s="34">
        <v>0</v>
      </c>
      <c r="CW162" s="34">
        <v>0</v>
      </c>
      <c r="CX162" s="34">
        <v>0</v>
      </c>
      <c r="CY162" s="34">
        <v>0</v>
      </c>
      <c r="CZ162" s="34">
        <v>0</v>
      </c>
      <c r="DA162" s="34">
        <v>0</v>
      </c>
      <c r="DB162" s="34">
        <v>0</v>
      </c>
      <c r="DC162" s="34">
        <v>9</v>
      </c>
      <c r="DD162" s="34">
        <v>0</v>
      </c>
      <c r="DE162" s="34">
        <v>0</v>
      </c>
      <c r="DF162" s="34">
        <v>0</v>
      </c>
      <c r="DG162" s="34">
        <v>0</v>
      </c>
      <c r="DH162" s="34">
        <v>0</v>
      </c>
      <c r="DI162" s="34">
        <v>0</v>
      </c>
      <c r="DJ162" s="34">
        <v>0</v>
      </c>
      <c r="DK162" s="34">
        <v>0</v>
      </c>
      <c r="DL162" s="34">
        <v>0</v>
      </c>
      <c r="DM162" s="34">
        <v>0</v>
      </c>
      <c r="DN162" s="34">
        <v>0</v>
      </c>
      <c r="DO162" s="34">
        <v>0</v>
      </c>
      <c r="DP162" s="34">
        <v>0</v>
      </c>
      <c r="DQ162" s="34">
        <v>107</v>
      </c>
      <c r="DR162" s="34">
        <v>0</v>
      </c>
      <c r="DS162" s="34">
        <v>0</v>
      </c>
      <c r="DT162" s="34">
        <v>0</v>
      </c>
      <c r="DU162" s="34">
        <v>0</v>
      </c>
      <c r="DV162" s="34">
        <v>0</v>
      </c>
      <c r="DW162" s="34">
        <v>0</v>
      </c>
      <c r="DX162" s="34">
        <v>0</v>
      </c>
      <c r="DY162" s="34">
        <v>0</v>
      </c>
      <c r="DZ162" s="34">
        <v>0</v>
      </c>
      <c r="EA162" s="34">
        <v>0</v>
      </c>
      <c r="EB162" s="34">
        <v>0</v>
      </c>
      <c r="EC162" s="34">
        <v>0</v>
      </c>
      <c r="ED162" s="34">
        <v>0</v>
      </c>
      <c r="EE162" s="34">
        <v>2021</v>
      </c>
      <c r="EF162" s="34">
        <v>0</v>
      </c>
      <c r="EG162" s="34">
        <v>0.2</v>
      </c>
      <c r="EH162" s="34">
        <v>12</v>
      </c>
      <c r="EI162" s="34">
        <v>423</v>
      </c>
      <c r="EJ162" s="34">
        <v>27</v>
      </c>
      <c r="EK162" s="34">
        <v>352</v>
      </c>
      <c r="EL162" s="34">
        <v>84</v>
      </c>
      <c r="EM162" s="34">
        <v>0</v>
      </c>
      <c r="EN162" s="34">
        <v>2.1</v>
      </c>
      <c r="EO162" s="34">
        <v>0</v>
      </c>
      <c r="EP162" s="34">
        <v>-7.0000000000000007E-2</v>
      </c>
      <c r="EQ162" s="34">
        <v>-0.02</v>
      </c>
      <c r="ER162" s="34">
        <v>0</v>
      </c>
      <c r="ES162" s="34">
        <v>19</v>
      </c>
      <c r="ET162" s="34">
        <v>0</v>
      </c>
      <c r="EU162" s="34">
        <v>0</v>
      </c>
      <c r="EV162" s="34">
        <v>0</v>
      </c>
      <c r="EW162" s="34">
        <v>0</v>
      </c>
      <c r="EX162" s="34">
        <v>0</v>
      </c>
      <c r="EY162" s="34">
        <v>0</v>
      </c>
      <c r="EZ162" s="34">
        <v>0</v>
      </c>
      <c r="FA162" s="34">
        <v>0</v>
      </c>
      <c r="FB162" s="34">
        <v>0</v>
      </c>
      <c r="FC162" s="34">
        <v>0</v>
      </c>
      <c r="FD162" s="34">
        <v>0</v>
      </c>
      <c r="FE162" s="34">
        <v>0</v>
      </c>
      <c r="FF162" s="34">
        <v>0</v>
      </c>
      <c r="FG162" s="34">
        <v>0</v>
      </c>
      <c r="FH162" s="34">
        <v>0</v>
      </c>
      <c r="FI162" s="34">
        <v>0</v>
      </c>
      <c r="FJ162" s="34">
        <v>0</v>
      </c>
      <c r="FK162" s="34">
        <v>0</v>
      </c>
      <c r="FL162" s="34">
        <v>0</v>
      </c>
      <c r="FM162" s="34">
        <v>0</v>
      </c>
      <c r="FN162" s="34">
        <v>0</v>
      </c>
      <c r="FO162" s="34">
        <v>0</v>
      </c>
      <c r="FP162" s="34">
        <v>0</v>
      </c>
      <c r="FQ162" s="34">
        <v>0</v>
      </c>
      <c r="FR162" s="34">
        <v>0</v>
      </c>
      <c r="FS162" s="34">
        <v>0</v>
      </c>
      <c r="FT162" s="34">
        <v>0</v>
      </c>
      <c r="FU162" s="34"/>
      <c r="FV162" s="34"/>
      <c r="FW162" s="34"/>
      <c r="FX162" s="34"/>
      <c r="FY162" s="34"/>
      <c r="FZ162" s="34"/>
      <c r="GA162" s="34"/>
      <c r="GB162" s="34"/>
      <c r="GC162" s="34"/>
      <c r="GD162" s="34"/>
      <c r="GE162" s="34"/>
      <c r="GF162" s="34"/>
      <c r="GG162" s="34"/>
      <c r="GH162" s="34"/>
      <c r="GI162" s="34"/>
      <c r="GJ162" s="34"/>
      <c r="GK162" s="34"/>
      <c r="GL162" s="34"/>
      <c r="GM162" s="34"/>
      <c r="GN162" s="34"/>
      <c r="GO162" s="34"/>
      <c r="GP162" s="34"/>
      <c r="GQ162" s="34"/>
      <c r="GR162" s="34"/>
      <c r="GS162" s="34"/>
      <c r="GT162" s="34"/>
      <c r="GU162" s="34"/>
      <c r="GV162" s="34"/>
      <c r="GW162" s="34"/>
      <c r="GX162" s="34"/>
      <c r="GY162" s="34"/>
      <c r="GZ162" s="34"/>
      <c r="HA162" s="34"/>
      <c r="HB162" s="34"/>
      <c r="HC162" s="34"/>
      <c r="HD162" s="34"/>
      <c r="HE162" s="34"/>
      <c r="HF162" s="34"/>
      <c r="HG162" s="34"/>
      <c r="HH162" s="34"/>
      <c r="HI162" s="34"/>
      <c r="HJ162" s="34"/>
      <c r="HK162" s="34"/>
      <c r="HL162" s="34"/>
      <c r="HM162" s="34"/>
      <c r="HN162" s="34"/>
      <c r="HO162" s="34"/>
      <c r="HP162" s="34"/>
      <c r="HQ162" s="34"/>
      <c r="HR162" s="34"/>
      <c r="HS162" s="34"/>
      <c r="HT162" s="34"/>
      <c r="HU162" s="34"/>
      <c r="HV162" s="34"/>
      <c r="HW162" s="34"/>
      <c r="HX162" s="34"/>
      <c r="HY162" s="34"/>
      <c r="HZ162" s="34"/>
      <c r="IA162" s="34"/>
      <c r="IB162" s="34"/>
      <c r="IC162" s="34"/>
      <c r="ID162" s="34"/>
      <c r="IE162" s="34"/>
      <c r="IF162" s="34"/>
      <c r="IG162" s="34"/>
      <c r="IH162" s="34"/>
      <c r="II162" s="34"/>
      <c r="IJ162" s="34"/>
      <c r="IK162" s="34"/>
      <c r="IL162" s="34"/>
      <c r="IM162" s="34"/>
      <c r="IN162" s="34"/>
      <c r="IO162" s="34"/>
      <c r="IP162" s="34"/>
      <c r="IQ162" s="34"/>
      <c r="IR162" s="34"/>
      <c r="IS162" s="34"/>
      <c r="IT162" s="34"/>
      <c r="IU162" s="34"/>
      <c r="IV162" s="34"/>
      <c r="IW162" s="34"/>
      <c r="IX162" s="34"/>
      <c r="IY162" s="34"/>
      <c r="IZ162" s="34"/>
      <c r="JA162" s="34"/>
      <c r="JB162" s="34"/>
      <c r="JC162" s="34"/>
      <c r="JD162" s="34"/>
      <c r="JE162" s="34"/>
      <c r="JF162" s="34"/>
      <c r="JG162" s="34"/>
      <c r="JH162" s="34"/>
      <c r="JI162" s="34"/>
      <c r="JJ162" s="34"/>
      <c r="JK162" s="34"/>
      <c r="JL162" s="34"/>
      <c r="JM162" s="34"/>
      <c r="JN162" s="34"/>
      <c r="JO162" s="34"/>
      <c r="JP162" s="34"/>
      <c r="JQ162" s="34"/>
      <c r="JR162" s="34"/>
      <c r="JS162" s="34"/>
      <c r="JT162" s="34"/>
      <c r="JU162" s="34"/>
      <c r="JV162" s="34"/>
      <c r="JW162" s="34"/>
      <c r="JX162" s="34"/>
      <c r="JY162" s="34"/>
      <c r="JZ162" s="34"/>
      <c r="KA162" s="34"/>
      <c r="KB162" s="34"/>
      <c r="KC162" s="34"/>
      <c r="KD162" s="34"/>
      <c r="KE162" s="34"/>
      <c r="KF162" s="34"/>
      <c r="KG162" s="34"/>
      <c r="KH162" s="34"/>
      <c r="KI162" s="34"/>
      <c r="KJ162" s="34"/>
      <c r="KK162" s="34"/>
      <c r="KL162" s="34"/>
      <c r="KM162" s="34"/>
      <c r="KN162" s="34"/>
      <c r="KO162" s="34"/>
      <c r="KP162" s="34"/>
      <c r="KQ162" s="34"/>
      <c r="KR162" s="34"/>
      <c r="KS162" s="34"/>
      <c r="KT162" s="34"/>
      <c r="KU162" s="34"/>
      <c r="KV162" s="34"/>
      <c r="KW162" s="34"/>
      <c r="KX162" s="34"/>
      <c r="KY162" s="34"/>
      <c r="KZ162" s="34"/>
      <c r="LA162" s="34"/>
      <c r="LB162" s="34"/>
      <c r="LC162" s="34"/>
      <c r="LD162" s="34"/>
      <c r="LE162" s="34"/>
      <c r="LF162" s="34"/>
      <c r="LG162" s="34"/>
      <c r="LH162" s="34"/>
      <c r="LI162" s="34"/>
      <c r="LJ162" s="34"/>
      <c r="LK162" s="34"/>
      <c r="LL162" s="34"/>
      <c r="LM162" s="34"/>
      <c r="LN162" s="34"/>
      <c r="LO162" s="34"/>
      <c r="LP162" s="34"/>
      <c r="LQ162" s="34"/>
      <c r="LR162" s="34"/>
      <c r="LS162" s="34"/>
      <c r="LT162" s="34"/>
      <c r="LU162" s="34"/>
      <c r="LV162" s="34"/>
      <c r="LW162" s="34"/>
      <c r="LX162" s="34"/>
      <c r="LY162" s="34"/>
      <c r="LZ162" s="34"/>
      <c r="MA162" s="34"/>
      <c r="MB162" s="34"/>
      <c r="MC162" s="34"/>
      <c r="MD162" s="34"/>
      <c r="ME162" s="34"/>
      <c r="MF162" s="34"/>
      <c r="MG162" s="32" t="s">
        <v>2374</v>
      </c>
      <c r="MH162" s="198" t="s">
        <v>2389</v>
      </c>
      <c r="MI162" s="32" t="s">
        <v>2375</v>
      </c>
    </row>
    <row r="163" spans="1:347">
      <c r="A163" s="146" t="str">
        <f>Table1[[#This Row],[Name]]&amp;Table1[[#This Row],[1. Variable: Geographical area subject to climate change physical risk - acute and chronic events]]</f>
        <v>MDB Group LimitedNetherlands</v>
      </c>
      <c r="B163" s="53" t="s">
        <v>2</v>
      </c>
      <c r="C163" s="58" t="s">
        <v>3</v>
      </c>
      <c r="D163" s="28" t="s">
        <v>164</v>
      </c>
      <c r="E163" s="74">
        <v>44926</v>
      </c>
      <c r="F163" s="33" t="s">
        <v>193</v>
      </c>
      <c r="G163" s="33" t="s">
        <v>191</v>
      </c>
      <c r="H163" s="178" t="s">
        <v>2270</v>
      </c>
      <c r="I163" s="31"/>
      <c r="J163" s="31"/>
      <c r="K163" s="31"/>
      <c r="L163" s="31"/>
      <c r="M163" s="31"/>
      <c r="N163" s="31"/>
      <c r="O163" s="31"/>
      <c r="P163" s="31"/>
      <c r="Q163" s="31"/>
      <c r="R163" s="31"/>
      <c r="S163" s="31"/>
      <c r="T163" s="31"/>
      <c r="U163" s="31"/>
      <c r="V163" s="31"/>
      <c r="W163" s="31"/>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180"/>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v>1821</v>
      </c>
      <c r="EF163" s="34">
        <v>0.4</v>
      </c>
      <c r="EG163" s="34">
        <v>0.2</v>
      </c>
      <c r="EH163" s="34">
        <v>6.6</v>
      </c>
      <c r="EI163" s="34">
        <v>386.2</v>
      </c>
      <c r="EJ163" s="34">
        <v>27</v>
      </c>
      <c r="EK163" s="34">
        <v>319</v>
      </c>
      <c r="EL163" s="34">
        <v>74</v>
      </c>
      <c r="EM163" s="34">
        <v>0</v>
      </c>
      <c r="EN163" s="34">
        <v>1.6</v>
      </c>
      <c r="EO163" s="34">
        <v>0</v>
      </c>
      <c r="EP163" s="34">
        <v>-0.03</v>
      </c>
      <c r="EQ163" s="34">
        <v>-0.01</v>
      </c>
      <c r="ER163" s="34">
        <v>0</v>
      </c>
      <c r="ES163" s="34">
        <v>0</v>
      </c>
      <c r="ET163" s="34">
        <v>0</v>
      </c>
      <c r="EU163" s="34">
        <v>0</v>
      </c>
      <c r="EV163" s="34">
        <v>0</v>
      </c>
      <c r="EW163" s="34">
        <v>0</v>
      </c>
      <c r="EX163" s="34">
        <v>0</v>
      </c>
      <c r="EY163" s="34">
        <v>0</v>
      </c>
      <c r="EZ163" s="34">
        <v>0</v>
      </c>
      <c r="FA163" s="34">
        <v>0</v>
      </c>
      <c r="FB163" s="34">
        <v>0</v>
      </c>
      <c r="FC163" s="34">
        <v>0</v>
      </c>
      <c r="FD163" s="34">
        <v>0</v>
      </c>
      <c r="FE163" s="34">
        <v>0</v>
      </c>
      <c r="FF163" s="34">
        <v>0</v>
      </c>
      <c r="FG163" s="34">
        <v>0</v>
      </c>
      <c r="FH163" s="34">
        <v>0</v>
      </c>
      <c r="FI163" s="34">
        <v>0</v>
      </c>
      <c r="FJ163" s="34">
        <v>0</v>
      </c>
      <c r="FK163" s="34">
        <v>0</v>
      </c>
      <c r="FL163" s="34">
        <v>0</v>
      </c>
      <c r="FM163" s="34">
        <v>0</v>
      </c>
      <c r="FN163" s="34">
        <v>0</v>
      </c>
      <c r="FO163" s="34">
        <v>0</v>
      </c>
      <c r="FP163" s="34">
        <v>0</v>
      </c>
      <c r="FQ163" s="34">
        <v>0</v>
      </c>
      <c r="FR163" s="34">
        <v>0</v>
      </c>
      <c r="FS163" s="34">
        <v>0</v>
      </c>
      <c r="FT163" s="34">
        <v>0</v>
      </c>
      <c r="FU163" s="34"/>
      <c r="FV163" s="34"/>
      <c r="FW163" s="34"/>
      <c r="FX163" s="34"/>
      <c r="FY163" s="34"/>
      <c r="FZ163" s="34"/>
      <c r="GA163" s="34"/>
      <c r="GB163" s="34"/>
      <c r="GC163" s="34"/>
      <c r="GD163" s="34"/>
      <c r="GE163" s="34"/>
      <c r="GF163" s="34"/>
      <c r="GG163" s="34"/>
      <c r="GH163" s="34"/>
      <c r="GI163" s="34"/>
      <c r="GJ163" s="34"/>
      <c r="GK163" s="34"/>
      <c r="GL163" s="34"/>
      <c r="GM163" s="34"/>
      <c r="GN163" s="34"/>
      <c r="GO163" s="34"/>
      <c r="GP163" s="34"/>
      <c r="GQ163" s="34"/>
      <c r="GR163" s="34"/>
      <c r="GS163" s="34"/>
      <c r="GT163" s="34"/>
      <c r="GU163" s="34"/>
      <c r="GV163" s="34"/>
      <c r="GW163" s="34"/>
      <c r="GX163" s="34"/>
      <c r="GY163" s="34"/>
      <c r="GZ163" s="34"/>
      <c r="HA163" s="34"/>
      <c r="HB163" s="34"/>
      <c r="HC163" s="34"/>
      <c r="HD163" s="34"/>
      <c r="HE163" s="34"/>
      <c r="HF163" s="34"/>
      <c r="HG163" s="34"/>
      <c r="HH163" s="34"/>
      <c r="HI163" s="34"/>
      <c r="HJ163" s="34"/>
      <c r="HK163" s="34"/>
      <c r="HL163" s="34"/>
      <c r="HM163" s="34"/>
      <c r="HN163" s="34"/>
      <c r="HO163" s="34"/>
      <c r="HP163" s="34"/>
      <c r="HQ163" s="34"/>
      <c r="HR163" s="34"/>
      <c r="HS163" s="34"/>
      <c r="HT163" s="34"/>
      <c r="HU163" s="34"/>
      <c r="HV163" s="34"/>
      <c r="HW163" s="34"/>
      <c r="HX163" s="34"/>
      <c r="HY163" s="34"/>
      <c r="HZ163" s="34"/>
      <c r="IA163" s="34"/>
      <c r="IB163" s="34"/>
      <c r="IC163" s="34"/>
      <c r="ID163" s="34"/>
      <c r="IE163" s="34"/>
      <c r="IF163" s="34"/>
      <c r="IG163" s="34"/>
      <c r="IH163" s="34"/>
      <c r="II163" s="34"/>
      <c r="IJ163" s="34"/>
      <c r="IK163" s="34"/>
      <c r="IL163" s="34"/>
      <c r="IM163" s="34"/>
      <c r="IN163" s="34"/>
      <c r="IO163" s="34"/>
      <c r="IP163" s="34"/>
      <c r="IQ163" s="34"/>
      <c r="IR163" s="34"/>
      <c r="IS163" s="34"/>
      <c r="IT163" s="34"/>
      <c r="IU163" s="34"/>
      <c r="IV163" s="34"/>
      <c r="IW163" s="34"/>
      <c r="IX163" s="34"/>
      <c r="IY163" s="34"/>
      <c r="IZ163" s="34"/>
      <c r="JA163" s="34"/>
      <c r="JB163" s="34"/>
      <c r="JC163" s="34"/>
      <c r="JD163" s="34"/>
      <c r="JE163" s="34"/>
      <c r="JF163" s="34"/>
      <c r="JG163" s="34"/>
      <c r="JH163" s="34"/>
      <c r="JI163" s="34"/>
      <c r="JJ163" s="34"/>
      <c r="JK163" s="34"/>
      <c r="JL163" s="34"/>
      <c r="JM163" s="34"/>
      <c r="JN163" s="34"/>
      <c r="JO163" s="34"/>
      <c r="JP163" s="34"/>
      <c r="JQ163" s="34"/>
      <c r="JR163" s="34"/>
      <c r="JS163" s="34"/>
      <c r="JT163" s="34"/>
      <c r="JU163" s="34"/>
      <c r="JV163" s="34"/>
      <c r="JW163" s="34"/>
      <c r="JX163" s="34"/>
      <c r="JY163" s="34"/>
      <c r="JZ163" s="34"/>
      <c r="KA163" s="34"/>
      <c r="KB163" s="34"/>
      <c r="KC163" s="34"/>
      <c r="KD163" s="34"/>
      <c r="KE163" s="34"/>
      <c r="KF163" s="34"/>
      <c r="KG163" s="34"/>
      <c r="KH163" s="34"/>
      <c r="KI163" s="34"/>
      <c r="KJ163" s="34"/>
      <c r="KK163" s="34"/>
      <c r="KL163" s="34"/>
      <c r="KM163" s="34"/>
      <c r="KN163" s="34"/>
      <c r="KO163" s="34"/>
      <c r="KP163" s="34"/>
      <c r="KQ163" s="34"/>
      <c r="KR163" s="34"/>
      <c r="KS163" s="34"/>
      <c r="KT163" s="34"/>
      <c r="KU163" s="34"/>
      <c r="KV163" s="34"/>
      <c r="KW163" s="34"/>
      <c r="KX163" s="34"/>
      <c r="KY163" s="34"/>
      <c r="KZ163" s="34"/>
      <c r="LA163" s="34"/>
      <c r="LB163" s="34"/>
      <c r="LC163" s="34"/>
      <c r="LD163" s="34"/>
      <c r="LE163" s="34"/>
      <c r="LF163" s="34"/>
      <c r="LG163" s="34"/>
      <c r="LH163" s="34"/>
      <c r="LI163" s="34"/>
      <c r="LJ163" s="34"/>
      <c r="LK163" s="34"/>
      <c r="LL163" s="34"/>
      <c r="LM163" s="34"/>
      <c r="LN163" s="34"/>
      <c r="LO163" s="34"/>
      <c r="LP163" s="34"/>
      <c r="LQ163" s="34"/>
      <c r="LR163" s="34"/>
      <c r="LS163" s="34"/>
      <c r="LT163" s="34"/>
      <c r="LU163" s="34"/>
      <c r="LV163" s="34"/>
      <c r="LW163" s="34"/>
      <c r="LX163" s="34"/>
      <c r="LY163" s="34"/>
      <c r="LZ163" s="34"/>
      <c r="MA163" s="34"/>
      <c r="MB163" s="34"/>
      <c r="MC163" s="34"/>
      <c r="MD163" s="34"/>
      <c r="ME163" s="34"/>
      <c r="MF163" s="34"/>
      <c r="MG163" s="32" t="s">
        <v>2374</v>
      </c>
      <c r="MH163" s="198" t="s">
        <v>2389</v>
      </c>
      <c r="MI163" s="32" t="s">
        <v>2375</v>
      </c>
    </row>
    <row r="164" spans="1:347">
      <c r="A164" s="146" t="str">
        <f>Table1[[#This Row],[Name]]&amp;Table1[[#This Row],[1. Variable: Geographical area subject to climate change physical risk - acute and chronic events]]</f>
        <v>MDB Group LimitedBelgium</v>
      </c>
      <c r="B164" s="53" t="s">
        <v>2</v>
      </c>
      <c r="C164" s="58" t="s">
        <v>3</v>
      </c>
      <c r="D164" s="28" t="s">
        <v>164</v>
      </c>
      <c r="E164" s="74">
        <v>44926</v>
      </c>
      <c r="F164" s="33" t="s">
        <v>193</v>
      </c>
      <c r="G164" s="33" t="s">
        <v>191</v>
      </c>
      <c r="H164" s="178" t="s">
        <v>2264</v>
      </c>
      <c r="I164" s="31"/>
      <c r="J164" s="31"/>
      <c r="K164" s="31"/>
      <c r="L164" s="31"/>
      <c r="M164" s="31"/>
      <c r="N164" s="31"/>
      <c r="O164" s="31"/>
      <c r="P164" s="31"/>
      <c r="Q164" s="31"/>
      <c r="R164" s="31"/>
      <c r="S164" s="31"/>
      <c r="T164" s="31"/>
      <c r="U164" s="31"/>
      <c r="V164" s="31"/>
      <c r="W164" s="31"/>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180"/>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v>132</v>
      </c>
      <c r="EF164" s="34">
        <v>0</v>
      </c>
      <c r="EG164" s="34">
        <v>0</v>
      </c>
      <c r="EH164" s="34">
        <v>5</v>
      </c>
      <c r="EI164" s="34">
        <v>37</v>
      </c>
      <c r="EJ164" s="34">
        <v>22</v>
      </c>
      <c r="EK164" s="34">
        <v>33</v>
      </c>
      <c r="EL164" s="34">
        <v>9</v>
      </c>
      <c r="EM164" s="34">
        <v>0</v>
      </c>
      <c r="EN164" s="34">
        <v>0.54</v>
      </c>
      <c r="EO164" s="34">
        <v>0</v>
      </c>
      <c r="EP164" s="34">
        <v>-0.03</v>
      </c>
      <c r="EQ164" s="34">
        <v>0</v>
      </c>
      <c r="ER164" s="34">
        <v>0</v>
      </c>
      <c r="ES164" s="34">
        <v>0</v>
      </c>
      <c r="ET164" s="34">
        <v>0</v>
      </c>
      <c r="EU164" s="34">
        <v>0</v>
      </c>
      <c r="EV164" s="34">
        <v>0</v>
      </c>
      <c r="EW164" s="34">
        <v>0</v>
      </c>
      <c r="EX164" s="34">
        <v>0</v>
      </c>
      <c r="EY164" s="34">
        <v>0</v>
      </c>
      <c r="EZ164" s="34">
        <v>0</v>
      </c>
      <c r="FA164" s="34">
        <v>0</v>
      </c>
      <c r="FB164" s="34">
        <v>0</v>
      </c>
      <c r="FC164" s="34">
        <v>0</v>
      </c>
      <c r="FD164" s="34">
        <v>0</v>
      </c>
      <c r="FE164" s="34">
        <v>0</v>
      </c>
      <c r="FF164" s="34">
        <v>0</v>
      </c>
      <c r="FG164" s="34">
        <v>0</v>
      </c>
      <c r="FH164" s="34">
        <v>0</v>
      </c>
      <c r="FI164" s="34">
        <v>0</v>
      </c>
      <c r="FJ164" s="34">
        <v>0</v>
      </c>
      <c r="FK164" s="34">
        <v>0</v>
      </c>
      <c r="FL164" s="34">
        <v>0</v>
      </c>
      <c r="FM164" s="34">
        <v>0</v>
      </c>
      <c r="FN164" s="34">
        <v>0</v>
      </c>
      <c r="FO164" s="34">
        <v>0</v>
      </c>
      <c r="FP164" s="34">
        <v>0</v>
      </c>
      <c r="FQ164" s="34">
        <v>0</v>
      </c>
      <c r="FR164" s="34">
        <v>0</v>
      </c>
      <c r="FS164" s="34">
        <v>0</v>
      </c>
      <c r="FT164" s="34">
        <v>0</v>
      </c>
      <c r="FU164" s="34"/>
      <c r="FV164" s="34"/>
      <c r="FW164" s="34"/>
      <c r="FX164" s="34"/>
      <c r="FY164" s="34"/>
      <c r="FZ164" s="34"/>
      <c r="GA164" s="34"/>
      <c r="GB164" s="34"/>
      <c r="GC164" s="34"/>
      <c r="GD164" s="34"/>
      <c r="GE164" s="34"/>
      <c r="GF164" s="34"/>
      <c r="GG164" s="34"/>
      <c r="GH164" s="34"/>
      <c r="GI164" s="34"/>
      <c r="GJ164" s="34"/>
      <c r="GK164" s="34"/>
      <c r="GL164" s="34"/>
      <c r="GM164" s="34"/>
      <c r="GN164" s="34"/>
      <c r="GO164" s="34"/>
      <c r="GP164" s="34"/>
      <c r="GQ164" s="34"/>
      <c r="GR164" s="34"/>
      <c r="GS164" s="34"/>
      <c r="GT164" s="34"/>
      <c r="GU164" s="34"/>
      <c r="GV164" s="34"/>
      <c r="GW164" s="34"/>
      <c r="GX164" s="34"/>
      <c r="GY164" s="34"/>
      <c r="GZ164" s="34"/>
      <c r="HA164" s="34"/>
      <c r="HB164" s="34"/>
      <c r="HC164" s="34"/>
      <c r="HD164" s="34"/>
      <c r="HE164" s="34"/>
      <c r="HF164" s="34"/>
      <c r="HG164" s="34"/>
      <c r="HH164" s="34"/>
      <c r="HI164" s="34"/>
      <c r="HJ164" s="34"/>
      <c r="HK164" s="34"/>
      <c r="HL164" s="34"/>
      <c r="HM164" s="34"/>
      <c r="HN164" s="34"/>
      <c r="HO164" s="34"/>
      <c r="HP164" s="34"/>
      <c r="HQ164" s="34"/>
      <c r="HR164" s="34"/>
      <c r="HS164" s="34"/>
      <c r="HT164" s="34"/>
      <c r="HU164" s="34"/>
      <c r="HV164" s="34"/>
      <c r="HW164" s="34"/>
      <c r="HX164" s="34"/>
      <c r="HY164" s="34"/>
      <c r="HZ164" s="34"/>
      <c r="IA164" s="34"/>
      <c r="IB164" s="34"/>
      <c r="IC164" s="34"/>
      <c r="ID164" s="34"/>
      <c r="IE164" s="34"/>
      <c r="IF164" s="34"/>
      <c r="IG164" s="34"/>
      <c r="IH164" s="34"/>
      <c r="II164" s="34"/>
      <c r="IJ164" s="34"/>
      <c r="IK164" s="34"/>
      <c r="IL164" s="34"/>
      <c r="IM164" s="34"/>
      <c r="IN164" s="34"/>
      <c r="IO164" s="34"/>
      <c r="IP164" s="34"/>
      <c r="IQ164" s="34"/>
      <c r="IR164" s="34"/>
      <c r="IS164" s="34"/>
      <c r="IT164" s="34"/>
      <c r="IU164" s="34"/>
      <c r="IV164" s="34"/>
      <c r="IW164" s="34"/>
      <c r="IX164" s="34"/>
      <c r="IY164" s="34"/>
      <c r="IZ164" s="34"/>
      <c r="JA164" s="34"/>
      <c r="JB164" s="34"/>
      <c r="JC164" s="34"/>
      <c r="JD164" s="34"/>
      <c r="JE164" s="34"/>
      <c r="JF164" s="34"/>
      <c r="JG164" s="34"/>
      <c r="JH164" s="34"/>
      <c r="JI164" s="34"/>
      <c r="JJ164" s="34"/>
      <c r="JK164" s="34"/>
      <c r="JL164" s="34"/>
      <c r="JM164" s="34"/>
      <c r="JN164" s="34"/>
      <c r="JO164" s="34"/>
      <c r="JP164" s="34"/>
      <c r="JQ164" s="34"/>
      <c r="JR164" s="34"/>
      <c r="JS164" s="34"/>
      <c r="JT164" s="34"/>
      <c r="JU164" s="34"/>
      <c r="JV164" s="34"/>
      <c r="JW164" s="34"/>
      <c r="JX164" s="34"/>
      <c r="JY164" s="34"/>
      <c r="JZ164" s="34"/>
      <c r="KA164" s="34"/>
      <c r="KB164" s="34"/>
      <c r="KC164" s="34"/>
      <c r="KD164" s="34"/>
      <c r="KE164" s="34"/>
      <c r="KF164" s="34"/>
      <c r="KG164" s="34"/>
      <c r="KH164" s="34"/>
      <c r="KI164" s="34"/>
      <c r="KJ164" s="34"/>
      <c r="KK164" s="34"/>
      <c r="KL164" s="34"/>
      <c r="KM164" s="34"/>
      <c r="KN164" s="34"/>
      <c r="KO164" s="34"/>
      <c r="KP164" s="34"/>
      <c r="KQ164" s="34"/>
      <c r="KR164" s="34"/>
      <c r="KS164" s="34"/>
      <c r="KT164" s="34"/>
      <c r="KU164" s="34"/>
      <c r="KV164" s="34"/>
      <c r="KW164" s="34"/>
      <c r="KX164" s="34"/>
      <c r="KY164" s="34"/>
      <c r="KZ164" s="34"/>
      <c r="LA164" s="34"/>
      <c r="LB164" s="34"/>
      <c r="LC164" s="34"/>
      <c r="LD164" s="34"/>
      <c r="LE164" s="34"/>
      <c r="LF164" s="34"/>
      <c r="LG164" s="34"/>
      <c r="LH164" s="34"/>
      <c r="LI164" s="34"/>
      <c r="LJ164" s="34"/>
      <c r="LK164" s="34"/>
      <c r="LL164" s="34"/>
      <c r="LM164" s="34"/>
      <c r="LN164" s="34"/>
      <c r="LO164" s="34"/>
      <c r="LP164" s="34"/>
      <c r="LQ164" s="34"/>
      <c r="LR164" s="34"/>
      <c r="LS164" s="34"/>
      <c r="LT164" s="34"/>
      <c r="LU164" s="34"/>
      <c r="LV164" s="34"/>
      <c r="LW164" s="34"/>
      <c r="LX164" s="34"/>
      <c r="LY164" s="34"/>
      <c r="LZ164" s="34"/>
      <c r="MA164" s="34"/>
      <c r="MB164" s="34"/>
      <c r="MC164" s="34"/>
      <c r="MD164" s="34"/>
      <c r="ME164" s="34"/>
      <c r="MF164" s="34"/>
      <c r="MG164" s="32" t="s">
        <v>2374</v>
      </c>
      <c r="MH164" s="198" t="s">
        <v>2389</v>
      </c>
      <c r="MI164" s="32" t="s">
        <v>2375</v>
      </c>
    </row>
    <row r="165" spans="1:347">
      <c r="A165" s="146" t="str">
        <f>Table1[[#This Row],[Name]]&amp;Table1[[#This Row],[1. Variable: Geographical area subject to climate change physical risk - acute and chronic events]]</f>
        <v>MDB Group LimitedMalta</v>
      </c>
      <c r="B165" s="53" t="s">
        <v>2</v>
      </c>
      <c r="C165" s="58" t="s">
        <v>3</v>
      </c>
      <c r="D165" s="28" t="s">
        <v>164</v>
      </c>
      <c r="E165" s="74">
        <v>44926</v>
      </c>
      <c r="F165" s="33" t="s">
        <v>193</v>
      </c>
      <c r="G165" s="33" t="s">
        <v>191</v>
      </c>
      <c r="H165" s="178" t="s">
        <v>2299</v>
      </c>
      <c r="I165" s="31"/>
      <c r="J165" s="31"/>
      <c r="K165" s="31"/>
      <c r="L165" s="31"/>
      <c r="M165" s="31"/>
      <c r="N165" s="31"/>
      <c r="O165" s="31"/>
      <c r="P165" s="31"/>
      <c r="Q165" s="31"/>
      <c r="R165" s="31"/>
      <c r="S165" s="31"/>
      <c r="T165" s="31"/>
      <c r="U165" s="31"/>
      <c r="V165" s="31"/>
      <c r="W165" s="31"/>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180"/>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v>65</v>
      </c>
      <c r="EF165" s="34">
        <v>0</v>
      </c>
      <c r="EG165" s="34">
        <v>0</v>
      </c>
      <c r="EH165" s="34">
        <v>0</v>
      </c>
      <c r="EI165" s="34">
        <v>0</v>
      </c>
      <c r="EJ165" s="34">
        <v>0</v>
      </c>
      <c r="EK165" s="34">
        <v>0</v>
      </c>
      <c r="EL165" s="34">
        <v>0</v>
      </c>
      <c r="EM165" s="34">
        <v>0</v>
      </c>
      <c r="EN165" s="34">
        <v>0</v>
      </c>
      <c r="EO165" s="34">
        <v>0</v>
      </c>
      <c r="EP165" s="34">
        <v>0</v>
      </c>
      <c r="EQ165" s="34">
        <v>0</v>
      </c>
      <c r="ER165" s="34">
        <v>0</v>
      </c>
      <c r="ES165" s="34">
        <v>0</v>
      </c>
      <c r="ET165" s="34">
        <v>0</v>
      </c>
      <c r="EU165" s="34">
        <v>0</v>
      </c>
      <c r="EV165" s="34">
        <v>0</v>
      </c>
      <c r="EW165" s="34">
        <v>0</v>
      </c>
      <c r="EX165" s="34">
        <v>0</v>
      </c>
      <c r="EY165" s="34">
        <v>0</v>
      </c>
      <c r="EZ165" s="34">
        <v>0</v>
      </c>
      <c r="FA165" s="34">
        <v>0</v>
      </c>
      <c r="FB165" s="34">
        <v>0</v>
      </c>
      <c r="FC165" s="34">
        <v>0</v>
      </c>
      <c r="FD165" s="34">
        <v>0</v>
      </c>
      <c r="FE165" s="34">
        <v>0</v>
      </c>
      <c r="FF165" s="34">
        <v>0</v>
      </c>
      <c r="FG165" s="34">
        <v>0</v>
      </c>
      <c r="FH165" s="34">
        <v>0</v>
      </c>
      <c r="FI165" s="34">
        <v>0</v>
      </c>
      <c r="FJ165" s="34">
        <v>0</v>
      </c>
      <c r="FK165" s="34">
        <v>0</v>
      </c>
      <c r="FL165" s="34">
        <v>0</v>
      </c>
      <c r="FM165" s="34">
        <v>0</v>
      </c>
      <c r="FN165" s="34">
        <v>0</v>
      </c>
      <c r="FO165" s="34">
        <v>0</v>
      </c>
      <c r="FP165" s="34">
        <v>0</v>
      </c>
      <c r="FQ165" s="34">
        <v>0</v>
      </c>
      <c r="FR165" s="34">
        <v>0</v>
      </c>
      <c r="FS165" s="34">
        <v>0</v>
      </c>
      <c r="FT165" s="34">
        <v>0</v>
      </c>
      <c r="FU165" s="34"/>
      <c r="FV165" s="34"/>
      <c r="FW165" s="34"/>
      <c r="FX165" s="34"/>
      <c r="FY165" s="34"/>
      <c r="FZ165" s="34"/>
      <c r="GA165" s="34"/>
      <c r="GB165" s="34"/>
      <c r="GC165" s="34"/>
      <c r="GD165" s="34"/>
      <c r="GE165" s="34"/>
      <c r="GF165" s="34"/>
      <c r="GG165" s="34"/>
      <c r="GH165" s="34"/>
      <c r="GI165" s="34"/>
      <c r="GJ165" s="34"/>
      <c r="GK165" s="34"/>
      <c r="GL165" s="34"/>
      <c r="GM165" s="34"/>
      <c r="GN165" s="34"/>
      <c r="GO165" s="34"/>
      <c r="GP165" s="34"/>
      <c r="GQ165" s="34"/>
      <c r="GR165" s="34"/>
      <c r="GS165" s="34"/>
      <c r="GT165" s="34"/>
      <c r="GU165" s="34"/>
      <c r="GV165" s="34"/>
      <c r="GW165" s="34"/>
      <c r="GX165" s="34"/>
      <c r="GY165" s="34"/>
      <c r="GZ165" s="34"/>
      <c r="HA165" s="34"/>
      <c r="HB165" s="34"/>
      <c r="HC165" s="34"/>
      <c r="HD165" s="34"/>
      <c r="HE165" s="34"/>
      <c r="HF165" s="34"/>
      <c r="HG165" s="34"/>
      <c r="HH165" s="34"/>
      <c r="HI165" s="34"/>
      <c r="HJ165" s="34"/>
      <c r="HK165" s="34"/>
      <c r="HL165" s="34"/>
      <c r="HM165" s="34"/>
      <c r="HN165" s="34"/>
      <c r="HO165" s="34"/>
      <c r="HP165" s="34"/>
      <c r="HQ165" s="34"/>
      <c r="HR165" s="34"/>
      <c r="HS165" s="34"/>
      <c r="HT165" s="34"/>
      <c r="HU165" s="34"/>
      <c r="HV165" s="34"/>
      <c r="HW165" s="34"/>
      <c r="HX165" s="34"/>
      <c r="HY165" s="34"/>
      <c r="HZ165" s="34"/>
      <c r="IA165" s="34"/>
      <c r="IB165" s="34"/>
      <c r="IC165" s="34"/>
      <c r="ID165" s="34"/>
      <c r="IE165" s="34"/>
      <c r="IF165" s="34"/>
      <c r="IG165" s="34"/>
      <c r="IH165" s="34"/>
      <c r="II165" s="34"/>
      <c r="IJ165" s="34"/>
      <c r="IK165" s="34"/>
      <c r="IL165" s="34"/>
      <c r="IM165" s="34"/>
      <c r="IN165" s="34"/>
      <c r="IO165" s="34"/>
      <c r="IP165" s="34"/>
      <c r="IQ165" s="34"/>
      <c r="IR165" s="34"/>
      <c r="IS165" s="34"/>
      <c r="IT165" s="34"/>
      <c r="IU165" s="34"/>
      <c r="IV165" s="34"/>
      <c r="IW165" s="34"/>
      <c r="IX165" s="34"/>
      <c r="IY165" s="34"/>
      <c r="IZ165" s="34"/>
      <c r="JA165" s="34"/>
      <c r="JB165" s="34"/>
      <c r="JC165" s="34"/>
      <c r="JD165" s="34"/>
      <c r="JE165" s="34"/>
      <c r="JF165" s="34"/>
      <c r="JG165" s="34"/>
      <c r="JH165" s="34"/>
      <c r="JI165" s="34"/>
      <c r="JJ165" s="34"/>
      <c r="JK165" s="34"/>
      <c r="JL165" s="34"/>
      <c r="JM165" s="34"/>
      <c r="JN165" s="34"/>
      <c r="JO165" s="34"/>
      <c r="JP165" s="34"/>
      <c r="JQ165" s="34"/>
      <c r="JR165" s="34"/>
      <c r="JS165" s="34"/>
      <c r="JT165" s="34"/>
      <c r="JU165" s="34"/>
      <c r="JV165" s="34"/>
      <c r="JW165" s="34"/>
      <c r="JX165" s="34"/>
      <c r="JY165" s="34"/>
      <c r="JZ165" s="34"/>
      <c r="KA165" s="34"/>
      <c r="KB165" s="34"/>
      <c r="KC165" s="34"/>
      <c r="KD165" s="34"/>
      <c r="KE165" s="34"/>
      <c r="KF165" s="34"/>
      <c r="KG165" s="34"/>
      <c r="KH165" s="34"/>
      <c r="KI165" s="34"/>
      <c r="KJ165" s="34"/>
      <c r="KK165" s="34"/>
      <c r="KL165" s="34"/>
      <c r="KM165" s="34"/>
      <c r="KN165" s="34"/>
      <c r="KO165" s="34"/>
      <c r="KP165" s="34"/>
      <c r="KQ165" s="34"/>
      <c r="KR165" s="34"/>
      <c r="KS165" s="34"/>
      <c r="KT165" s="34"/>
      <c r="KU165" s="34"/>
      <c r="KV165" s="34"/>
      <c r="KW165" s="34"/>
      <c r="KX165" s="34"/>
      <c r="KY165" s="34"/>
      <c r="KZ165" s="34"/>
      <c r="LA165" s="34"/>
      <c r="LB165" s="34"/>
      <c r="LC165" s="34"/>
      <c r="LD165" s="34"/>
      <c r="LE165" s="34"/>
      <c r="LF165" s="34"/>
      <c r="LG165" s="34"/>
      <c r="LH165" s="34"/>
      <c r="LI165" s="34"/>
      <c r="LJ165" s="34"/>
      <c r="LK165" s="34"/>
      <c r="LL165" s="34"/>
      <c r="LM165" s="34"/>
      <c r="LN165" s="34"/>
      <c r="LO165" s="34"/>
      <c r="LP165" s="34"/>
      <c r="LQ165" s="34"/>
      <c r="LR165" s="34"/>
      <c r="LS165" s="34"/>
      <c r="LT165" s="34"/>
      <c r="LU165" s="34"/>
      <c r="LV165" s="34"/>
      <c r="LW165" s="34"/>
      <c r="LX165" s="34"/>
      <c r="LY165" s="34"/>
      <c r="LZ165" s="34"/>
      <c r="MA165" s="34"/>
      <c r="MB165" s="34"/>
      <c r="MC165" s="34"/>
      <c r="MD165" s="34"/>
      <c r="ME165" s="34"/>
      <c r="MF165" s="34"/>
      <c r="MG165" s="32" t="s">
        <v>2374</v>
      </c>
      <c r="MH165" s="198" t="s">
        <v>2389</v>
      </c>
      <c r="MI165" s="32" t="s">
        <v>2375</v>
      </c>
    </row>
    <row r="166" spans="1:347">
      <c r="A166" s="146" t="str">
        <f>Table1[[#This Row],[Name]]&amp;Table1[[#This Row],[1. Variable: Geographical area subject to climate change physical risk - acute and chronic events]]</f>
        <v>MEDIOBANCA - BANCA DI CREDITO FINANZIARIO S.P.A.Total</v>
      </c>
      <c r="B166" s="53" t="s">
        <v>129</v>
      </c>
      <c r="C166" s="58" t="s">
        <v>130</v>
      </c>
      <c r="D166" s="28" t="s">
        <v>170</v>
      </c>
      <c r="E166" s="74">
        <v>44926</v>
      </c>
      <c r="F166" s="33" t="s">
        <v>193</v>
      </c>
      <c r="G166" s="33" t="s">
        <v>190</v>
      </c>
      <c r="H166" s="178" t="s">
        <v>360</v>
      </c>
      <c r="I166" s="31">
        <v>32438</v>
      </c>
      <c r="J166" s="31">
        <v>7265</v>
      </c>
      <c r="K166" s="31">
        <v>306</v>
      </c>
      <c r="L166" s="31">
        <v>22</v>
      </c>
      <c r="M166" s="31"/>
      <c r="N166" s="31">
        <v>2</v>
      </c>
      <c r="O166" s="31">
        <v>3063</v>
      </c>
      <c r="P166" s="31">
        <v>2902</v>
      </c>
      <c r="Q166" s="31">
        <v>1628</v>
      </c>
      <c r="R166" s="31">
        <v>394</v>
      </c>
      <c r="S166" s="31">
        <v>302</v>
      </c>
      <c r="T166" s="31">
        <v>-172</v>
      </c>
      <c r="U166" s="31">
        <v>-45</v>
      </c>
      <c r="V166" s="31">
        <v>-85</v>
      </c>
      <c r="W166" s="31">
        <v>111630</v>
      </c>
      <c r="X166" s="34">
        <v>97050</v>
      </c>
      <c r="Y166" s="34"/>
      <c r="Z166" s="34">
        <v>25</v>
      </c>
      <c r="AA166" s="34"/>
      <c r="AB166" s="34">
        <v>3</v>
      </c>
      <c r="AC166" s="34">
        <v>93938</v>
      </c>
      <c r="AD166" s="34">
        <v>725</v>
      </c>
      <c r="AE166" s="34">
        <v>2412</v>
      </c>
      <c r="AF166" s="34">
        <v>1</v>
      </c>
      <c r="AG166" s="34">
        <v>179</v>
      </c>
      <c r="AH166" s="34">
        <v>-65</v>
      </c>
      <c r="AI166" s="34"/>
      <c r="AJ166" s="34">
        <v>-4</v>
      </c>
      <c r="AK166" s="34">
        <v>4929868</v>
      </c>
      <c r="AL166" s="34">
        <v>1136328</v>
      </c>
      <c r="AM166" s="34">
        <v>45073</v>
      </c>
      <c r="AN166" s="34">
        <v>9040</v>
      </c>
      <c r="AO166" s="34">
        <v>209839</v>
      </c>
      <c r="AP166" s="34">
        <v>7</v>
      </c>
      <c r="AQ166" s="34">
        <v>1048481</v>
      </c>
      <c r="AR166" s="34">
        <v>61876</v>
      </c>
      <c r="AS166" s="34">
        <v>289923</v>
      </c>
      <c r="AT166" s="34">
        <v>171354</v>
      </c>
      <c r="AU166" s="34">
        <v>3162</v>
      </c>
      <c r="AV166" s="34">
        <v>-13288</v>
      </c>
      <c r="AW166" s="34">
        <v>-6290</v>
      </c>
      <c r="AX166" s="180">
        <v>-1057</v>
      </c>
      <c r="AY166" s="34">
        <v>1410118</v>
      </c>
      <c r="AZ166" s="34">
        <v>748124</v>
      </c>
      <c r="BA166" s="34">
        <v>4171</v>
      </c>
      <c r="BB166" s="34">
        <v>5</v>
      </c>
      <c r="BC166" s="34"/>
      <c r="BD166" s="34">
        <v>2</v>
      </c>
      <c r="BE166" s="34">
        <v>719925</v>
      </c>
      <c r="BF166" s="34">
        <v>1152</v>
      </c>
      <c r="BG166" s="34">
        <v>31223</v>
      </c>
      <c r="BH166" s="34">
        <v>3</v>
      </c>
      <c r="BI166" s="34">
        <v>9</v>
      </c>
      <c r="BJ166" s="34">
        <v>-1746</v>
      </c>
      <c r="BK166" s="34"/>
      <c r="BL166" s="34">
        <v>-1</v>
      </c>
      <c r="BM166" s="34">
        <v>201652</v>
      </c>
      <c r="BN166" s="34">
        <v>51389</v>
      </c>
      <c r="BO166" s="34">
        <v>623</v>
      </c>
      <c r="BP166" s="34">
        <v>3554</v>
      </c>
      <c r="BQ166" s="34"/>
      <c r="BR166" s="34">
        <v>2</v>
      </c>
      <c r="BS166" s="34">
        <v>46766</v>
      </c>
      <c r="BT166" s="34">
        <v>6199</v>
      </c>
      <c r="BU166" s="34">
        <v>2601</v>
      </c>
      <c r="BV166" s="34">
        <v>1424</v>
      </c>
      <c r="BW166" s="34">
        <v>385</v>
      </c>
      <c r="BX166" s="34">
        <v>-269</v>
      </c>
      <c r="BY166" s="34">
        <v>-37</v>
      </c>
      <c r="BZ166" s="34">
        <v>-174</v>
      </c>
      <c r="CA166" s="34">
        <v>776632</v>
      </c>
      <c r="CB166" s="34">
        <v>193043</v>
      </c>
      <c r="CC166" s="34">
        <v>14394</v>
      </c>
      <c r="CD166" s="34">
        <v>3778</v>
      </c>
      <c r="CE166" s="34"/>
      <c r="CF166" s="34">
        <v>4</v>
      </c>
      <c r="CG166" s="34">
        <v>18528</v>
      </c>
      <c r="CH166" s="34">
        <v>30254</v>
      </c>
      <c r="CI166" s="34">
        <v>162433</v>
      </c>
      <c r="CJ166" s="34">
        <v>6215</v>
      </c>
      <c r="CK166" s="34">
        <v>1692</v>
      </c>
      <c r="CL166" s="34">
        <v>-1467</v>
      </c>
      <c r="CM166" s="34">
        <v>-397</v>
      </c>
      <c r="CN166" s="34">
        <v>-584</v>
      </c>
      <c r="CO166" s="34">
        <v>1624349</v>
      </c>
      <c r="CP166" s="34">
        <v>230029</v>
      </c>
      <c r="CQ166" s="34">
        <v>60417</v>
      </c>
      <c r="CR166" s="34">
        <v>4861</v>
      </c>
      <c r="CS166" s="34"/>
      <c r="CT166" s="34">
        <v>3</v>
      </c>
      <c r="CU166" s="34">
        <v>224775</v>
      </c>
      <c r="CV166" s="34">
        <v>18801</v>
      </c>
      <c r="CW166" s="34">
        <v>51731</v>
      </c>
      <c r="CX166" s="34">
        <v>11259</v>
      </c>
      <c r="CY166" s="34">
        <v>3625</v>
      </c>
      <c r="CZ166" s="34">
        <v>-3330</v>
      </c>
      <c r="DA166" s="34">
        <v>-286</v>
      </c>
      <c r="DB166" s="34">
        <v>-1508</v>
      </c>
      <c r="DC166" s="34">
        <v>891399</v>
      </c>
      <c r="DD166" s="34">
        <v>288385</v>
      </c>
      <c r="DE166" s="34">
        <v>1649</v>
      </c>
      <c r="DF166" s="34">
        <v>1219</v>
      </c>
      <c r="DG166" s="34"/>
      <c r="DH166" s="34">
        <v>2</v>
      </c>
      <c r="DI166" s="34">
        <v>160869</v>
      </c>
      <c r="DJ166" s="34">
        <v>8039</v>
      </c>
      <c r="DK166" s="34">
        <v>122345</v>
      </c>
      <c r="DL166" s="34">
        <v>4052</v>
      </c>
      <c r="DM166" s="34">
        <v>804</v>
      </c>
      <c r="DN166" s="34">
        <v>-870</v>
      </c>
      <c r="DO166" s="34">
        <v>-84</v>
      </c>
      <c r="DP166" s="34">
        <v>-258</v>
      </c>
      <c r="DQ166" s="34">
        <v>1597190</v>
      </c>
      <c r="DR166" s="34">
        <v>78974</v>
      </c>
      <c r="DS166" s="34">
        <v>35868</v>
      </c>
      <c r="DT166" s="34">
        <v>3097</v>
      </c>
      <c r="DU166" s="34">
        <v>13914</v>
      </c>
      <c r="DV166" s="34">
        <v>6</v>
      </c>
      <c r="DW166" s="34">
        <v>9274</v>
      </c>
      <c r="DX166" s="34">
        <v>99244</v>
      </c>
      <c r="DY166" s="34">
        <v>23335</v>
      </c>
      <c r="DZ166" s="34">
        <v>4617</v>
      </c>
      <c r="EA166" s="34">
        <v>8453</v>
      </c>
      <c r="EB166" s="34">
        <v>-7923</v>
      </c>
      <c r="EC166" s="34">
        <v>-649</v>
      </c>
      <c r="ED166" s="34">
        <v>-6699</v>
      </c>
      <c r="EE166" s="34">
        <v>12155195</v>
      </c>
      <c r="EF166" s="34">
        <v>51361</v>
      </c>
      <c r="EG166" s="34">
        <v>230974</v>
      </c>
      <c r="EH166" s="34">
        <v>1119730</v>
      </c>
      <c r="EI166" s="34">
        <v>1513598</v>
      </c>
      <c r="EJ166" s="34">
        <v>20</v>
      </c>
      <c r="EK166" s="34"/>
      <c r="EL166" s="34">
        <v>2915663</v>
      </c>
      <c r="EM166" s="34"/>
      <c r="EN166" s="34">
        <v>207077</v>
      </c>
      <c r="EO166" s="34">
        <v>53021</v>
      </c>
      <c r="EP166" s="34">
        <v>-43306</v>
      </c>
      <c r="EQ166" s="34">
        <v>-12637</v>
      </c>
      <c r="ER166" s="34">
        <v>-29202</v>
      </c>
      <c r="ES166" s="34">
        <v>894186</v>
      </c>
      <c r="ET166" s="34">
        <v>113130</v>
      </c>
      <c r="EU166" s="34">
        <v>156116</v>
      </c>
      <c r="EV166" s="34">
        <v>92670</v>
      </c>
      <c r="EW166" s="34">
        <v>76773</v>
      </c>
      <c r="EX166" s="34">
        <v>11</v>
      </c>
      <c r="EY166" s="34"/>
      <c r="EZ166" s="34">
        <v>438689</v>
      </c>
      <c r="FA166" s="34"/>
      <c r="FB166" s="34">
        <v>105523</v>
      </c>
      <c r="FC166" s="34">
        <v>19754</v>
      </c>
      <c r="FD166" s="34">
        <v>-24850</v>
      </c>
      <c r="FE166" s="34">
        <v>-10215</v>
      </c>
      <c r="FF166" s="34">
        <v>-13608</v>
      </c>
      <c r="FG166" s="34">
        <v>69649</v>
      </c>
      <c r="FH166" s="34"/>
      <c r="FI166" s="34"/>
      <c r="FJ166" s="34"/>
      <c r="FK166" s="34"/>
      <c r="FL166" s="34"/>
      <c r="FM166" s="34"/>
      <c r="FN166" s="34">
        <v>10534</v>
      </c>
      <c r="FO166" s="34"/>
      <c r="FP166" s="34"/>
      <c r="FQ166" s="34"/>
      <c r="FR166" s="34"/>
      <c r="FS166" s="34"/>
      <c r="FT166" s="34"/>
      <c r="FU166" s="34">
        <v>8512642</v>
      </c>
      <c r="FV166" s="34">
        <v>1735186</v>
      </c>
      <c r="FW166" s="34">
        <v>50055</v>
      </c>
      <c r="FX166" s="34">
        <v>2440</v>
      </c>
      <c r="FY166" s="34">
        <v>85236</v>
      </c>
      <c r="FZ166" s="34">
        <v>4</v>
      </c>
      <c r="GA166" s="34">
        <v>1282413</v>
      </c>
      <c r="GB166" s="34">
        <v>42641</v>
      </c>
      <c r="GC166" s="34">
        <v>547863</v>
      </c>
      <c r="GD166" s="34">
        <v>62136</v>
      </c>
      <c r="GE166" s="34">
        <v>54534</v>
      </c>
      <c r="GF166" s="34">
        <v>-35340</v>
      </c>
      <c r="GG166" s="34">
        <v>-2752</v>
      </c>
      <c r="GH166" s="34">
        <v>-26579</v>
      </c>
      <c r="GI166" s="34"/>
      <c r="GJ166" s="34"/>
      <c r="GK166" s="34"/>
      <c r="GL166" s="34"/>
      <c r="GM166" s="34"/>
      <c r="GN166" s="34"/>
      <c r="GO166" s="34"/>
      <c r="GP166" s="34"/>
      <c r="GQ166" s="34"/>
      <c r="GR166" s="34"/>
      <c r="GS166" s="34"/>
      <c r="GT166" s="34"/>
      <c r="GU166" s="34"/>
      <c r="GV166" s="34"/>
      <c r="GW166" s="34">
        <v>1479164</v>
      </c>
      <c r="GX166" s="34">
        <v>493326</v>
      </c>
      <c r="GY166" s="34">
        <v>604</v>
      </c>
      <c r="GZ166" s="34">
        <v>614</v>
      </c>
      <c r="HA166" s="34">
        <v>25553</v>
      </c>
      <c r="HB166" s="34">
        <v>4</v>
      </c>
      <c r="HC166" s="34">
        <v>410464</v>
      </c>
      <c r="HD166" s="34">
        <v>1790</v>
      </c>
      <c r="HE166" s="34">
        <v>107843</v>
      </c>
      <c r="HF166" s="34">
        <v>54938</v>
      </c>
      <c r="HG166" s="34">
        <v>708</v>
      </c>
      <c r="HH166" s="34">
        <v>-5686</v>
      </c>
      <c r="HI166" s="34">
        <v>-2460</v>
      </c>
      <c r="HJ166" s="34">
        <v>-313</v>
      </c>
      <c r="HK166" s="34"/>
      <c r="HL166" s="34"/>
      <c r="HM166" s="34"/>
      <c r="HN166" s="34"/>
      <c r="HO166" s="34"/>
      <c r="HP166" s="34"/>
      <c r="HQ166" s="34"/>
      <c r="HR166" s="34"/>
      <c r="HS166" s="34"/>
      <c r="HT166" s="34"/>
      <c r="HU166" s="34"/>
      <c r="HV166" s="34"/>
      <c r="HW166" s="34"/>
      <c r="HX166" s="34"/>
      <c r="HY166" s="34">
        <v>3392733</v>
      </c>
      <c r="HZ166" s="34">
        <v>756320</v>
      </c>
      <c r="IA166" s="34">
        <v>36850</v>
      </c>
      <c r="IB166" s="34">
        <v>236</v>
      </c>
      <c r="IC166" s="34">
        <v>9150</v>
      </c>
      <c r="ID166" s="34">
        <v>4</v>
      </c>
      <c r="IE166" s="34">
        <v>705036</v>
      </c>
      <c r="IF166" s="34">
        <v>25031</v>
      </c>
      <c r="IG166" s="34">
        <v>72489</v>
      </c>
      <c r="IH166" s="34">
        <v>2176</v>
      </c>
      <c r="II166" s="34">
        <v>226</v>
      </c>
      <c r="IJ166" s="34">
        <v>-1469</v>
      </c>
      <c r="IK166" s="34">
        <v>-50</v>
      </c>
      <c r="IL166" s="34">
        <v>-61</v>
      </c>
      <c r="IM166" s="34">
        <v>1467093</v>
      </c>
      <c r="IN166" s="34">
        <v>251835</v>
      </c>
      <c r="IO166" s="34">
        <v>5272</v>
      </c>
      <c r="IP166" s="34">
        <v>818</v>
      </c>
      <c r="IQ166" s="34">
        <v>52</v>
      </c>
      <c r="IR166" s="34">
        <v>1</v>
      </c>
      <c r="IS166" s="34">
        <v>17818</v>
      </c>
      <c r="IT166" s="34">
        <v>4351</v>
      </c>
      <c r="IU166" s="34">
        <v>235808</v>
      </c>
      <c r="IV166" s="34">
        <v>3033</v>
      </c>
      <c r="IW166" s="34">
        <v>1190</v>
      </c>
      <c r="IX166" s="34">
        <v>-1004</v>
      </c>
      <c r="IY166" s="34">
        <v>-99</v>
      </c>
      <c r="IZ166" s="34">
        <v>-578</v>
      </c>
      <c r="JA166" s="34"/>
      <c r="JB166" s="34"/>
      <c r="JC166" s="34"/>
      <c r="JD166" s="34"/>
      <c r="JE166" s="34"/>
      <c r="JF166" s="34"/>
      <c r="JG166" s="34"/>
      <c r="JH166" s="34"/>
      <c r="JI166" s="34"/>
      <c r="JJ166" s="34"/>
      <c r="JK166" s="34"/>
      <c r="JL166" s="34"/>
      <c r="JM166" s="34"/>
      <c r="JN166" s="34"/>
      <c r="JO166" s="34"/>
      <c r="JP166" s="34"/>
      <c r="JQ166" s="34"/>
      <c r="JR166" s="34"/>
      <c r="JS166" s="34"/>
      <c r="JT166" s="34"/>
      <c r="JU166" s="34"/>
      <c r="JV166" s="34"/>
      <c r="JW166" s="34"/>
      <c r="JX166" s="34"/>
      <c r="JY166" s="34"/>
      <c r="JZ166" s="34"/>
      <c r="KA166" s="34"/>
      <c r="KB166" s="34"/>
      <c r="KC166" s="34"/>
      <c r="KD166" s="34"/>
      <c r="KE166" s="34"/>
      <c r="KF166" s="34"/>
      <c r="KG166" s="34"/>
      <c r="KH166" s="34"/>
      <c r="KI166" s="34"/>
      <c r="KJ166" s="34"/>
      <c r="KK166" s="34"/>
      <c r="KL166" s="34"/>
      <c r="KM166" s="34"/>
      <c r="KN166" s="34"/>
      <c r="KO166" s="34"/>
      <c r="KP166" s="34"/>
      <c r="KQ166" s="34"/>
      <c r="KR166" s="34"/>
      <c r="KS166" s="34"/>
      <c r="KT166" s="34"/>
      <c r="KU166" s="34"/>
      <c r="KV166" s="34"/>
      <c r="KW166" s="34"/>
      <c r="KX166" s="34"/>
      <c r="KY166" s="34"/>
      <c r="KZ166" s="34"/>
      <c r="LA166" s="34"/>
      <c r="LB166" s="34"/>
      <c r="LC166" s="34"/>
      <c r="LD166" s="34"/>
      <c r="LE166" s="34"/>
      <c r="LF166" s="34"/>
      <c r="LG166" s="34"/>
      <c r="LH166" s="34"/>
      <c r="LI166" s="34"/>
      <c r="LJ166" s="34"/>
      <c r="LK166" s="34"/>
      <c r="LL166" s="34"/>
      <c r="LM166" s="34"/>
      <c r="LN166" s="34"/>
      <c r="LO166" s="34"/>
      <c r="LP166" s="34"/>
      <c r="LQ166" s="34"/>
      <c r="LR166" s="34"/>
      <c r="LS166" s="34"/>
      <c r="LT166" s="34"/>
      <c r="LU166" s="34"/>
      <c r="LV166" s="34"/>
      <c r="LW166" s="34"/>
      <c r="LX166" s="34"/>
      <c r="LY166" s="34"/>
      <c r="LZ166" s="34"/>
      <c r="MA166" s="34"/>
      <c r="MB166" s="34"/>
      <c r="MC166" s="34"/>
      <c r="MD166" s="34"/>
      <c r="ME166" s="34"/>
      <c r="MF166" s="34"/>
      <c r="MG166" s="32" t="s">
        <v>530</v>
      </c>
      <c r="MH166" s="198" t="s">
        <v>2389</v>
      </c>
      <c r="MI166" s="32" t="s">
        <v>289</v>
      </c>
    </row>
    <row r="167" spans="1:347">
      <c r="A167" s="146" t="str">
        <f>Table1[[#This Row],[Name]]&amp;Table1[[#This Row],[1. Variable: Geographical area subject to climate change physical risk - acute and chronic events]]</f>
        <v>MEDIOBANCA - BANCA DI CREDITO FINANZIARIO S.P.A.Italy</v>
      </c>
      <c r="B167" s="53" t="s">
        <v>129</v>
      </c>
      <c r="C167" s="58" t="s">
        <v>130</v>
      </c>
      <c r="D167" s="28" t="s">
        <v>170</v>
      </c>
      <c r="E167" s="74">
        <v>44926</v>
      </c>
      <c r="F167" s="33" t="s">
        <v>193</v>
      </c>
      <c r="G167" s="33" t="s">
        <v>190</v>
      </c>
      <c r="H167" s="178" t="s">
        <v>2252</v>
      </c>
      <c r="I167" s="31">
        <v>29928</v>
      </c>
      <c r="J167" s="31">
        <v>7265</v>
      </c>
      <c r="K167" s="31">
        <v>306</v>
      </c>
      <c r="L167" s="31">
        <v>22</v>
      </c>
      <c r="M167" s="31"/>
      <c r="N167" s="31">
        <v>2</v>
      </c>
      <c r="O167" s="31">
        <v>3063</v>
      </c>
      <c r="P167" s="31">
        <v>2902</v>
      </c>
      <c r="Q167" s="31">
        <v>1628</v>
      </c>
      <c r="R167" s="31">
        <v>394</v>
      </c>
      <c r="S167" s="31">
        <v>302</v>
      </c>
      <c r="T167" s="31">
        <v>-172</v>
      </c>
      <c r="U167" s="31">
        <v>-45</v>
      </c>
      <c r="V167" s="31">
        <v>-85</v>
      </c>
      <c r="W167" s="31">
        <v>8109</v>
      </c>
      <c r="X167" s="34">
        <v>3264</v>
      </c>
      <c r="Y167" s="34"/>
      <c r="Z167" s="34">
        <v>25</v>
      </c>
      <c r="AA167" s="34"/>
      <c r="AB167" s="34">
        <v>1</v>
      </c>
      <c r="AC167" s="34">
        <v>152</v>
      </c>
      <c r="AD167" s="34">
        <v>725</v>
      </c>
      <c r="AE167" s="34">
        <v>2412</v>
      </c>
      <c r="AF167" s="34">
        <v>1</v>
      </c>
      <c r="AG167" s="34">
        <v>179</v>
      </c>
      <c r="AH167" s="34">
        <v>-9</v>
      </c>
      <c r="AI167" s="34"/>
      <c r="AJ167" s="34">
        <v>-4</v>
      </c>
      <c r="AK167" s="34">
        <v>2942623</v>
      </c>
      <c r="AL167" s="34">
        <v>1003528</v>
      </c>
      <c r="AM167" s="34">
        <v>34640</v>
      </c>
      <c r="AN167" s="34">
        <v>3064</v>
      </c>
      <c r="AO167" s="34">
        <v>209839</v>
      </c>
      <c r="AP167" s="34">
        <v>8</v>
      </c>
      <c r="AQ167" s="34">
        <v>924479</v>
      </c>
      <c r="AR167" s="34">
        <v>61876</v>
      </c>
      <c r="AS167" s="34">
        <v>264716</v>
      </c>
      <c r="AT167" s="34">
        <v>123050</v>
      </c>
      <c r="AU167" s="34">
        <v>3162</v>
      </c>
      <c r="AV167" s="34">
        <v>-9254</v>
      </c>
      <c r="AW167" s="34">
        <v>-3192</v>
      </c>
      <c r="AX167" s="180">
        <v>-1057</v>
      </c>
      <c r="AY167" s="34">
        <v>1337705</v>
      </c>
      <c r="AZ167" s="34">
        <v>714264</v>
      </c>
      <c r="BA167" s="34">
        <v>4171</v>
      </c>
      <c r="BB167" s="34">
        <v>5</v>
      </c>
      <c r="BC167" s="34"/>
      <c r="BD167" s="34">
        <v>2</v>
      </c>
      <c r="BE167" s="34">
        <v>686065</v>
      </c>
      <c r="BF167" s="34">
        <v>1152</v>
      </c>
      <c r="BG167" s="34">
        <v>31223</v>
      </c>
      <c r="BH167" s="34">
        <v>3</v>
      </c>
      <c r="BI167" s="34">
        <v>9</v>
      </c>
      <c r="BJ167" s="34">
        <v>-1516</v>
      </c>
      <c r="BK167" s="34"/>
      <c r="BL167" s="34">
        <v>-1</v>
      </c>
      <c r="BM167" s="34">
        <v>201652</v>
      </c>
      <c r="BN167" s="34">
        <v>51389</v>
      </c>
      <c r="BO167" s="34">
        <v>623</v>
      </c>
      <c r="BP167" s="34">
        <v>3554</v>
      </c>
      <c r="BQ167" s="34"/>
      <c r="BR167" s="34">
        <v>2</v>
      </c>
      <c r="BS167" s="34">
        <v>46766</v>
      </c>
      <c r="BT167" s="34">
        <v>6199</v>
      </c>
      <c r="BU167" s="34">
        <v>2601</v>
      </c>
      <c r="BV167" s="34">
        <v>1424</v>
      </c>
      <c r="BW167" s="34">
        <v>385</v>
      </c>
      <c r="BX167" s="34">
        <v>-269</v>
      </c>
      <c r="BY167" s="34">
        <v>-37</v>
      </c>
      <c r="BZ167" s="34">
        <v>-174</v>
      </c>
      <c r="CA167" s="34">
        <v>384699</v>
      </c>
      <c r="CB167" s="34">
        <v>84699</v>
      </c>
      <c r="CC167" s="34">
        <v>14394</v>
      </c>
      <c r="CD167" s="34">
        <v>3778</v>
      </c>
      <c r="CE167" s="34"/>
      <c r="CF167" s="34">
        <v>3</v>
      </c>
      <c r="CG167" s="34">
        <v>18528</v>
      </c>
      <c r="CH167" s="34">
        <v>30254</v>
      </c>
      <c r="CI167" s="34">
        <v>54089</v>
      </c>
      <c r="CJ167" s="34">
        <v>6215</v>
      </c>
      <c r="CK167" s="34">
        <v>1692</v>
      </c>
      <c r="CL167" s="34">
        <v>-1415</v>
      </c>
      <c r="CM167" s="34">
        <v>-397</v>
      </c>
      <c r="CN167" s="34">
        <v>-584</v>
      </c>
      <c r="CO167" s="34">
        <v>964054</v>
      </c>
      <c r="CP167" s="34">
        <v>230029</v>
      </c>
      <c r="CQ167" s="34">
        <v>60417</v>
      </c>
      <c r="CR167" s="34">
        <v>4861</v>
      </c>
      <c r="CS167" s="34"/>
      <c r="CT167" s="34">
        <v>3</v>
      </c>
      <c r="CU167" s="34">
        <v>224775</v>
      </c>
      <c r="CV167" s="34">
        <v>18801</v>
      </c>
      <c r="CW167" s="34">
        <v>51731</v>
      </c>
      <c r="CX167" s="34">
        <v>11259</v>
      </c>
      <c r="CY167" s="34">
        <v>3625</v>
      </c>
      <c r="CZ167" s="34">
        <v>-3330</v>
      </c>
      <c r="DA167" s="34">
        <v>-286</v>
      </c>
      <c r="DB167" s="34">
        <v>-1508</v>
      </c>
      <c r="DC167" s="34">
        <v>574416</v>
      </c>
      <c r="DD167" s="34">
        <v>231599</v>
      </c>
      <c r="DE167" s="34">
        <v>1649</v>
      </c>
      <c r="DF167" s="34">
        <v>1219</v>
      </c>
      <c r="DG167" s="34"/>
      <c r="DH167" s="34">
        <v>2</v>
      </c>
      <c r="DI167" s="34">
        <v>120078</v>
      </c>
      <c r="DJ167" s="34">
        <v>8039</v>
      </c>
      <c r="DK167" s="34">
        <v>106350</v>
      </c>
      <c r="DL167" s="34">
        <v>4052</v>
      </c>
      <c r="DM167" s="34">
        <v>804</v>
      </c>
      <c r="DN167" s="34">
        <v>-623</v>
      </c>
      <c r="DO167" s="34">
        <v>-84</v>
      </c>
      <c r="DP167" s="34">
        <v>-258</v>
      </c>
      <c r="DQ167" s="34">
        <v>608222</v>
      </c>
      <c r="DR167" s="34">
        <v>78974</v>
      </c>
      <c r="DS167" s="34">
        <v>35868</v>
      </c>
      <c r="DT167" s="34">
        <v>3097</v>
      </c>
      <c r="DU167" s="34">
        <v>13914</v>
      </c>
      <c r="DV167" s="34">
        <v>6</v>
      </c>
      <c r="DW167" s="34">
        <v>9274</v>
      </c>
      <c r="DX167" s="34">
        <v>99244</v>
      </c>
      <c r="DY167" s="34">
        <v>23335</v>
      </c>
      <c r="DZ167" s="34">
        <v>4617</v>
      </c>
      <c r="EA167" s="34">
        <v>8453</v>
      </c>
      <c r="EB167" s="34">
        <v>-7923</v>
      </c>
      <c r="EC167" s="34">
        <v>-649</v>
      </c>
      <c r="ED167" s="34">
        <v>-6699</v>
      </c>
      <c r="EE167" s="34"/>
      <c r="EF167" s="34">
        <v>51361</v>
      </c>
      <c r="EG167" s="34">
        <v>230974</v>
      </c>
      <c r="EH167" s="34">
        <v>1119730</v>
      </c>
      <c r="EI167" s="34">
        <v>1513598</v>
      </c>
      <c r="EJ167" s="34">
        <v>20</v>
      </c>
      <c r="EK167" s="34"/>
      <c r="EL167" s="34">
        <v>2915663</v>
      </c>
      <c r="EM167" s="34"/>
      <c r="EN167" s="34">
        <v>207077</v>
      </c>
      <c r="EO167" s="34">
        <v>53021</v>
      </c>
      <c r="EP167" s="34">
        <v>-43306</v>
      </c>
      <c r="EQ167" s="34">
        <v>-12637</v>
      </c>
      <c r="ER167" s="34">
        <v>-29202</v>
      </c>
      <c r="ES167" s="34">
        <v>862050</v>
      </c>
      <c r="ET167" s="34">
        <v>113130</v>
      </c>
      <c r="EU167" s="34">
        <v>156116</v>
      </c>
      <c r="EV167" s="34">
        <v>92670</v>
      </c>
      <c r="EW167" s="34">
        <v>76773</v>
      </c>
      <c r="EX167" s="34">
        <v>11</v>
      </c>
      <c r="EY167" s="34"/>
      <c r="EZ167" s="34">
        <v>438689</v>
      </c>
      <c r="FA167" s="34"/>
      <c r="FB167" s="34">
        <v>105523</v>
      </c>
      <c r="FC167" s="34">
        <v>19754</v>
      </c>
      <c r="FD167" s="34">
        <v>-24850</v>
      </c>
      <c r="FE167" s="34">
        <v>-10215</v>
      </c>
      <c r="FF167" s="34">
        <v>-13608</v>
      </c>
      <c r="FG167" s="34">
        <v>69649</v>
      </c>
      <c r="FH167" s="34"/>
      <c r="FI167" s="34"/>
      <c r="FJ167" s="34"/>
      <c r="FK167" s="34"/>
      <c r="FL167" s="34"/>
      <c r="FM167" s="34"/>
      <c r="FN167" s="34">
        <v>10534</v>
      </c>
      <c r="FO167" s="34"/>
      <c r="FP167" s="34"/>
      <c r="FQ167" s="34"/>
      <c r="FR167" s="34"/>
      <c r="FS167" s="34"/>
      <c r="FT167" s="34"/>
      <c r="FU167" s="34">
        <v>4280466</v>
      </c>
      <c r="FV167" s="34">
        <v>1392505</v>
      </c>
      <c r="FW167" s="34">
        <v>50055</v>
      </c>
      <c r="FX167" s="34">
        <v>2440</v>
      </c>
      <c r="FY167" s="34">
        <v>34703</v>
      </c>
      <c r="FZ167" s="34">
        <v>4</v>
      </c>
      <c r="GA167" s="34">
        <v>1093663</v>
      </c>
      <c r="GB167" s="34">
        <v>42641</v>
      </c>
      <c r="GC167" s="34">
        <v>343399</v>
      </c>
      <c r="GD167" s="34">
        <v>62136</v>
      </c>
      <c r="GE167" s="34">
        <v>4052</v>
      </c>
      <c r="GF167" s="34">
        <v>-8815</v>
      </c>
      <c r="GG167" s="34">
        <v>-2752</v>
      </c>
      <c r="GH167" s="34">
        <v>-1338</v>
      </c>
      <c r="GI167" s="34"/>
      <c r="GJ167" s="34"/>
      <c r="GK167" s="34"/>
      <c r="GL167" s="34"/>
      <c r="GM167" s="34"/>
      <c r="GN167" s="34"/>
      <c r="GO167" s="34"/>
      <c r="GP167" s="34"/>
      <c r="GQ167" s="34"/>
      <c r="GR167" s="34"/>
      <c r="GS167" s="34"/>
      <c r="GT167" s="34"/>
      <c r="GU167" s="34"/>
      <c r="GV167" s="34"/>
      <c r="GW167" s="34">
        <v>884426</v>
      </c>
      <c r="GX167" s="34">
        <v>428740</v>
      </c>
      <c r="GY167" s="34">
        <v>604</v>
      </c>
      <c r="GZ167" s="34">
        <v>614</v>
      </c>
      <c r="HA167" s="34">
        <v>25553</v>
      </c>
      <c r="HB167" s="34">
        <v>4</v>
      </c>
      <c r="HC167" s="34">
        <v>410464</v>
      </c>
      <c r="HD167" s="34">
        <v>1790</v>
      </c>
      <c r="HE167" s="34">
        <v>43257</v>
      </c>
      <c r="HF167" s="34">
        <v>54938</v>
      </c>
      <c r="HG167" s="34">
        <v>708</v>
      </c>
      <c r="HH167" s="34">
        <v>-5565</v>
      </c>
      <c r="HI167" s="34">
        <v>-2460</v>
      </c>
      <c r="HJ167" s="34">
        <v>-313</v>
      </c>
      <c r="HK167" s="34"/>
      <c r="HL167" s="34"/>
      <c r="HM167" s="34"/>
      <c r="HN167" s="34"/>
      <c r="HO167" s="34"/>
      <c r="HP167" s="34"/>
      <c r="HQ167" s="34"/>
      <c r="HR167" s="34"/>
      <c r="HS167" s="34"/>
      <c r="HT167" s="34"/>
      <c r="HU167" s="34"/>
      <c r="HV167" s="34"/>
      <c r="HW167" s="34"/>
      <c r="HX167" s="34"/>
      <c r="HY167" s="34">
        <v>2662709</v>
      </c>
      <c r="HZ167" s="34">
        <v>663310</v>
      </c>
      <c r="IA167" s="34">
        <v>36850</v>
      </c>
      <c r="IB167" s="34">
        <v>236</v>
      </c>
      <c r="IC167" s="34">
        <v>9150</v>
      </c>
      <c r="ID167" s="34">
        <v>4</v>
      </c>
      <c r="IE167" s="34">
        <v>612026</v>
      </c>
      <c r="IF167" s="34">
        <v>25031</v>
      </c>
      <c r="IG167" s="34">
        <v>72489</v>
      </c>
      <c r="IH167" s="34">
        <v>2176</v>
      </c>
      <c r="II167" s="34">
        <v>226</v>
      </c>
      <c r="IJ167" s="34">
        <v>-1274</v>
      </c>
      <c r="IK167" s="34">
        <v>-50</v>
      </c>
      <c r="IL167" s="34">
        <v>-61</v>
      </c>
      <c r="IM167" s="34">
        <v>543560</v>
      </c>
      <c r="IN167" s="34">
        <v>237832</v>
      </c>
      <c r="IO167" s="34">
        <v>5272</v>
      </c>
      <c r="IP167" s="34">
        <v>818</v>
      </c>
      <c r="IQ167" s="34"/>
      <c r="IR167" s="34">
        <v>1</v>
      </c>
      <c r="IS167" s="34">
        <v>17766</v>
      </c>
      <c r="IT167" s="34">
        <v>4351</v>
      </c>
      <c r="IU167" s="34">
        <v>221805</v>
      </c>
      <c r="IV167" s="34">
        <v>3033</v>
      </c>
      <c r="IW167" s="34">
        <v>1190</v>
      </c>
      <c r="IX167" s="34">
        <v>-966</v>
      </c>
      <c r="IY167" s="34">
        <v>-99</v>
      </c>
      <c r="IZ167" s="34">
        <v>-578</v>
      </c>
      <c r="JA167" s="34"/>
      <c r="JB167" s="34"/>
      <c r="JC167" s="34"/>
      <c r="JD167" s="34"/>
      <c r="JE167" s="34"/>
      <c r="JF167" s="34"/>
      <c r="JG167" s="34"/>
      <c r="JH167" s="34"/>
      <c r="JI167" s="34"/>
      <c r="JJ167" s="34"/>
      <c r="JK167" s="34"/>
      <c r="JL167" s="34"/>
      <c r="JM167" s="34"/>
      <c r="JN167" s="34"/>
      <c r="JO167" s="34"/>
      <c r="JP167" s="34"/>
      <c r="JQ167" s="34"/>
      <c r="JR167" s="34"/>
      <c r="JS167" s="34"/>
      <c r="JT167" s="34"/>
      <c r="JU167" s="34"/>
      <c r="JV167" s="34"/>
      <c r="JW167" s="34"/>
      <c r="JX167" s="34"/>
      <c r="JY167" s="34"/>
      <c r="JZ167" s="34"/>
      <c r="KA167" s="34"/>
      <c r="KB167" s="34"/>
      <c r="KC167" s="34"/>
      <c r="KD167" s="34"/>
      <c r="KE167" s="34"/>
      <c r="KF167" s="34"/>
      <c r="KG167" s="34"/>
      <c r="KH167" s="34"/>
      <c r="KI167" s="34"/>
      <c r="KJ167" s="34"/>
      <c r="KK167" s="34"/>
      <c r="KL167" s="34"/>
      <c r="KM167" s="34"/>
      <c r="KN167" s="34"/>
      <c r="KO167" s="34"/>
      <c r="KP167" s="34"/>
      <c r="KQ167" s="34"/>
      <c r="KR167" s="34"/>
      <c r="KS167" s="34"/>
      <c r="KT167" s="34"/>
      <c r="KU167" s="34"/>
      <c r="KV167" s="34"/>
      <c r="KW167" s="34"/>
      <c r="KX167" s="34"/>
      <c r="KY167" s="34"/>
      <c r="KZ167" s="34"/>
      <c r="LA167" s="34"/>
      <c r="LB167" s="34"/>
      <c r="LC167" s="34"/>
      <c r="LD167" s="34"/>
      <c r="LE167" s="34"/>
      <c r="LF167" s="34"/>
      <c r="LG167" s="34"/>
      <c r="LH167" s="34"/>
      <c r="LI167" s="34"/>
      <c r="LJ167" s="34"/>
      <c r="LK167" s="34"/>
      <c r="LL167" s="34"/>
      <c r="LM167" s="34"/>
      <c r="LN167" s="34"/>
      <c r="LO167" s="34"/>
      <c r="LP167" s="34"/>
      <c r="LQ167" s="34"/>
      <c r="LR167" s="34"/>
      <c r="LS167" s="34"/>
      <c r="LT167" s="34"/>
      <c r="LU167" s="34"/>
      <c r="LV167" s="34"/>
      <c r="LW167" s="34"/>
      <c r="LX167" s="34"/>
      <c r="LY167" s="34"/>
      <c r="LZ167" s="34"/>
      <c r="MA167" s="34"/>
      <c r="MB167" s="34"/>
      <c r="MC167" s="34"/>
      <c r="MD167" s="34"/>
      <c r="ME167" s="34"/>
      <c r="MF167" s="34"/>
      <c r="MG167" s="32" t="s">
        <v>530</v>
      </c>
      <c r="MH167" s="198" t="s">
        <v>2389</v>
      </c>
      <c r="MI167" s="32" t="s">
        <v>289</v>
      </c>
    </row>
    <row r="168" spans="1:347">
      <c r="A168" s="146" t="str">
        <f>Table1[[#This Row],[Name]]&amp;Table1[[#This Row],[1. Variable: Geographical area subject to climate change physical risk - acute and chronic events]]</f>
        <v>MEDIOBANCA - BANCA DI CREDITO FINANZIARIO S.P.A.Rest of the World</v>
      </c>
      <c r="B168" s="53" t="s">
        <v>129</v>
      </c>
      <c r="C168" s="58" t="s">
        <v>130</v>
      </c>
      <c r="D168" s="28" t="s">
        <v>170</v>
      </c>
      <c r="E168" s="74">
        <v>44926</v>
      </c>
      <c r="F168" s="33" t="s">
        <v>193</v>
      </c>
      <c r="G168" s="33" t="s">
        <v>190</v>
      </c>
      <c r="H168" s="178" t="s">
        <v>2254</v>
      </c>
      <c r="I168" s="31">
        <v>2510</v>
      </c>
      <c r="J168" s="31"/>
      <c r="K168" s="31"/>
      <c r="L168" s="31"/>
      <c r="M168" s="31"/>
      <c r="N168" s="31"/>
      <c r="O168" s="31"/>
      <c r="P168" s="31"/>
      <c r="Q168" s="31"/>
      <c r="R168" s="31"/>
      <c r="S168" s="31"/>
      <c r="T168" s="31"/>
      <c r="U168" s="31"/>
      <c r="V168" s="31"/>
      <c r="W168" s="31">
        <v>103521</v>
      </c>
      <c r="X168" s="34">
        <v>93786</v>
      </c>
      <c r="Y168" s="34"/>
      <c r="Z168" s="34"/>
      <c r="AA168" s="34"/>
      <c r="AB168" s="34">
        <v>3</v>
      </c>
      <c r="AC168" s="34">
        <v>93786</v>
      </c>
      <c r="AD168" s="34"/>
      <c r="AE168" s="34"/>
      <c r="AF168" s="34"/>
      <c r="AG168" s="34"/>
      <c r="AH168" s="34">
        <v>-56</v>
      </c>
      <c r="AI168" s="34"/>
      <c r="AJ168" s="34"/>
      <c r="AK168" s="34">
        <v>1987245</v>
      </c>
      <c r="AL168" s="34">
        <v>132800</v>
      </c>
      <c r="AM168" s="34">
        <v>10433</v>
      </c>
      <c r="AN168" s="34">
        <v>5976</v>
      </c>
      <c r="AO168" s="34"/>
      <c r="AP168" s="34">
        <v>2</v>
      </c>
      <c r="AQ168" s="34">
        <v>124002</v>
      </c>
      <c r="AR168" s="34"/>
      <c r="AS168" s="34">
        <v>25207</v>
      </c>
      <c r="AT168" s="34">
        <v>48304</v>
      </c>
      <c r="AU168" s="34"/>
      <c r="AV168" s="34">
        <v>-4034</v>
      </c>
      <c r="AW168" s="34">
        <v>-3098</v>
      </c>
      <c r="AX168" s="180"/>
      <c r="AY168" s="34">
        <v>72413</v>
      </c>
      <c r="AZ168" s="34">
        <v>33860</v>
      </c>
      <c r="BA168" s="34"/>
      <c r="BB168" s="34"/>
      <c r="BC168" s="34"/>
      <c r="BD168" s="34">
        <v>2</v>
      </c>
      <c r="BE168" s="34">
        <v>33860</v>
      </c>
      <c r="BF168" s="34"/>
      <c r="BG168" s="34"/>
      <c r="BH168" s="34"/>
      <c r="BI168" s="34"/>
      <c r="BJ168" s="34">
        <v>-230</v>
      </c>
      <c r="BK168" s="34"/>
      <c r="BL168" s="34"/>
      <c r="BM168" s="34"/>
      <c r="BN168" s="34"/>
      <c r="BO168" s="34"/>
      <c r="BP168" s="34"/>
      <c r="BQ168" s="34"/>
      <c r="BR168" s="34"/>
      <c r="BS168" s="34"/>
      <c r="BT168" s="34"/>
      <c r="BU168" s="34"/>
      <c r="BV168" s="34"/>
      <c r="BW168" s="34"/>
      <c r="BX168" s="34"/>
      <c r="BY168" s="34"/>
      <c r="BZ168" s="34"/>
      <c r="CA168" s="34">
        <v>391933</v>
      </c>
      <c r="CB168" s="34">
        <v>108344</v>
      </c>
      <c r="CC168" s="34"/>
      <c r="CD168" s="34"/>
      <c r="CE168" s="34"/>
      <c r="CF168" s="34">
        <v>5</v>
      </c>
      <c r="CG168" s="34"/>
      <c r="CH168" s="34"/>
      <c r="CI168" s="34">
        <v>108344</v>
      </c>
      <c r="CJ168" s="34"/>
      <c r="CK168" s="34"/>
      <c r="CL168" s="34">
        <v>-52</v>
      </c>
      <c r="CM168" s="34"/>
      <c r="CN168" s="34"/>
      <c r="CO168" s="34">
        <v>660295</v>
      </c>
      <c r="CP168" s="34"/>
      <c r="CQ168" s="34"/>
      <c r="CR168" s="34"/>
      <c r="CS168" s="34"/>
      <c r="CT168" s="34"/>
      <c r="CU168" s="34"/>
      <c r="CV168" s="34"/>
      <c r="CW168" s="34"/>
      <c r="CX168" s="34"/>
      <c r="CY168" s="34"/>
      <c r="CZ168" s="34"/>
      <c r="DA168" s="34"/>
      <c r="DB168" s="34"/>
      <c r="DC168" s="34">
        <v>316983</v>
      </c>
      <c r="DD168" s="34">
        <v>56786</v>
      </c>
      <c r="DE168" s="34"/>
      <c r="DF168" s="34"/>
      <c r="DG168" s="34"/>
      <c r="DH168" s="34">
        <v>2</v>
      </c>
      <c r="DI168" s="34">
        <v>40791</v>
      </c>
      <c r="DJ168" s="34"/>
      <c r="DK168" s="34">
        <v>15995</v>
      </c>
      <c r="DL168" s="34"/>
      <c r="DM168" s="34"/>
      <c r="DN168" s="34">
        <v>-247</v>
      </c>
      <c r="DO168" s="34"/>
      <c r="DP168" s="34"/>
      <c r="DQ168" s="34">
        <v>988968</v>
      </c>
      <c r="DR168" s="34"/>
      <c r="DS168" s="34"/>
      <c r="DT168" s="34"/>
      <c r="DU168" s="34"/>
      <c r="DV168" s="34"/>
      <c r="DW168" s="34"/>
      <c r="DX168" s="34"/>
      <c r="DY168" s="34"/>
      <c r="DZ168" s="34"/>
      <c r="EA168" s="34"/>
      <c r="EB168" s="34"/>
      <c r="EC168" s="34"/>
      <c r="ED168" s="34"/>
      <c r="EE168" s="34">
        <v>376382</v>
      </c>
      <c r="EF168" s="34"/>
      <c r="EG168" s="34"/>
      <c r="EH168" s="34"/>
      <c r="EI168" s="34"/>
      <c r="EJ168" s="34"/>
      <c r="EK168" s="34"/>
      <c r="EL168" s="34"/>
      <c r="EM168" s="34"/>
      <c r="EN168" s="34"/>
      <c r="EO168" s="34"/>
      <c r="EP168" s="34"/>
      <c r="EQ168" s="34"/>
      <c r="ER168" s="34"/>
      <c r="ES168" s="34">
        <v>32136</v>
      </c>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v>4232176</v>
      </c>
      <c r="FV168" s="34">
        <v>342681</v>
      </c>
      <c r="FW168" s="34"/>
      <c r="FX168" s="34"/>
      <c r="FY168" s="34">
        <v>50533</v>
      </c>
      <c r="FZ168" s="34">
        <v>5</v>
      </c>
      <c r="GA168" s="34">
        <v>188750</v>
      </c>
      <c r="GB168" s="34"/>
      <c r="GC168" s="34">
        <v>204464</v>
      </c>
      <c r="GD168" s="34"/>
      <c r="GE168" s="34"/>
      <c r="GF168" s="34"/>
      <c r="GG168" s="34"/>
      <c r="GH168" s="34">
        <v>-25241</v>
      </c>
      <c r="GI168" s="34"/>
      <c r="GJ168" s="34"/>
      <c r="GK168" s="34"/>
      <c r="GL168" s="34"/>
      <c r="GM168" s="34"/>
      <c r="GN168" s="34"/>
      <c r="GO168" s="34"/>
      <c r="GP168" s="34"/>
      <c r="GQ168" s="34"/>
      <c r="GR168" s="34"/>
      <c r="GS168" s="34"/>
      <c r="GT168" s="34"/>
      <c r="GU168" s="34"/>
      <c r="GV168" s="34"/>
      <c r="GW168" s="34">
        <v>594738</v>
      </c>
      <c r="GX168" s="34">
        <v>64586</v>
      </c>
      <c r="GY168" s="34"/>
      <c r="GZ168" s="34"/>
      <c r="HA168" s="34"/>
      <c r="HB168" s="34">
        <v>2</v>
      </c>
      <c r="HC168" s="34"/>
      <c r="HD168" s="34"/>
      <c r="HE168" s="34">
        <v>64586</v>
      </c>
      <c r="HF168" s="34"/>
      <c r="HG168" s="34"/>
      <c r="HH168" s="34">
        <v>-121</v>
      </c>
      <c r="HI168" s="34"/>
      <c r="HJ168" s="34"/>
      <c r="HK168" s="34"/>
      <c r="HL168" s="34"/>
      <c r="HM168" s="34"/>
      <c r="HN168" s="34"/>
      <c r="HO168" s="34"/>
      <c r="HP168" s="34"/>
      <c r="HQ168" s="34"/>
      <c r="HR168" s="34"/>
      <c r="HS168" s="34"/>
      <c r="HT168" s="34"/>
      <c r="HU168" s="34"/>
      <c r="HV168" s="34"/>
      <c r="HW168" s="34"/>
      <c r="HX168" s="34"/>
      <c r="HY168" s="34">
        <v>730024</v>
      </c>
      <c r="HZ168" s="34">
        <v>93010</v>
      </c>
      <c r="IA168" s="34"/>
      <c r="IB168" s="34"/>
      <c r="IC168" s="34"/>
      <c r="ID168" s="34">
        <v>4</v>
      </c>
      <c r="IE168" s="34">
        <v>93010</v>
      </c>
      <c r="IF168" s="34"/>
      <c r="IG168" s="34"/>
      <c r="IH168" s="34"/>
      <c r="II168" s="34"/>
      <c r="IJ168" s="34">
        <v>-195</v>
      </c>
      <c r="IK168" s="34"/>
      <c r="IL168" s="34"/>
      <c r="IM168" s="34">
        <v>923533</v>
      </c>
      <c r="IN168" s="34">
        <v>14003</v>
      </c>
      <c r="IO168" s="34"/>
      <c r="IP168" s="34"/>
      <c r="IQ168" s="34">
        <v>52</v>
      </c>
      <c r="IR168" s="34">
        <v>1</v>
      </c>
      <c r="IS168" s="34">
        <v>52</v>
      </c>
      <c r="IT168" s="34"/>
      <c r="IU168" s="34">
        <v>14003</v>
      </c>
      <c r="IV168" s="34"/>
      <c r="IW168" s="34"/>
      <c r="IX168" s="34">
        <v>-38</v>
      </c>
      <c r="IY168" s="34"/>
      <c r="IZ168" s="34"/>
      <c r="JA168" s="34"/>
      <c r="JB168" s="34"/>
      <c r="JC168" s="34"/>
      <c r="JD168" s="34"/>
      <c r="JE168" s="34"/>
      <c r="JF168" s="34"/>
      <c r="JG168" s="34"/>
      <c r="JH168" s="34"/>
      <c r="JI168" s="34"/>
      <c r="JJ168" s="34"/>
      <c r="JK168" s="34"/>
      <c r="JL168" s="34"/>
      <c r="JM168" s="34"/>
      <c r="JN168" s="34"/>
      <c r="JO168" s="34"/>
      <c r="JP168" s="34"/>
      <c r="JQ168" s="34"/>
      <c r="JR168" s="34"/>
      <c r="JS168" s="34"/>
      <c r="JT168" s="34"/>
      <c r="JU168" s="34"/>
      <c r="JV168" s="34"/>
      <c r="JW168" s="34"/>
      <c r="JX168" s="34"/>
      <c r="JY168" s="34"/>
      <c r="JZ168" s="34"/>
      <c r="KA168" s="34"/>
      <c r="KB168" s="34"/>
      <c r="KC168" s="34"/>
      <c r="KD168" s="34"/>
      <c r="KE168" s="34"/>
      <c r="KF168" s="34"/>
      <c r="KG168" s="34"/>
      <c r="KH168" s="34"/>
      <c r="KI168" s="34"/>
      <c r="KJ168" s="34"/>
      <c r="KK168" s="34"/>
      <c r="KL168" s="34"/>
      <c r="KM168" s="34"/>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2" t="s">
        <v>530</v>
      </c>
      <c r="MH168" s="198" t="s">
        <v>2389</v>
      </c>
      <c r="MI168" s="32" t="s">
        <v>289</v>
      </c>
    </row>
    <row r="169" spans="1:347">
      <c r="A169" s="146" t="str">
        <f>Table1[[#This Row],[Name]]&amp;Table1[[#This Row],[1. Variable: Geographical area subject to climate change physical risk - acute and chronic events]]</f>
        <v>Morgan Stanley Europe Holding SENot available</v>
      </c>
      <c r="B169" s="53" t="s">
        <v>243</v>
      </c>
      <c r="C169" s="58" t="s">
        <v>244</v>
      </c>
      <c r="D169" s="28" t="s">
        <v>162</v>
      </c>
      <c r="E169" s="74">
        <v>44926</v>
      </c>
      <c r="F169" s="33"/>
      <c r="G169" s="33"/>
      <c r="H169" s="194" t="s">
        <v>2389</v>
      </c>
      <c r="I169" s="31"/>
      <c r="J169" s="31"/>
      <c r="K169" s="31"/>
      <c r="L169" s="31"/>
      <c r="M169" s="31"/>
      <c r="N169" s="31"/>
      <c r="O169" s="31"/>
      <c r="P169" s="31"/>
      <c r="Q169" s="31"/>
      <c r="R169" s="31"/>
      <c r="S169" s="31"/>
      <c r="T169" s="31"/>
      <c r="U169" s="31"/>
      <c r="V169" s="31"/>
      <c r="W169" s="31"/>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180"/>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34"/>
      <c r="HF169" s="34"/>
      <c r="HG169" s="34"/>
      <c r="HH169" s="34"/>
      <c r="HI169" s="34"/>
      <c r="HJ169" s="34"/>
      <c r="HK169" s="34"/>
      <c r="HL169" s="34"/>
      <c r="HM169" s="34"/>
      <c r="HN169" s="34"/>
      <c r="HO169" s="34"/>
      <c r="HP169" s="34"/>
      <c r="HQ169" s="34"/>
      <c r="HR169" s="34"/>
      <c r="HS169" s="34"/>
      <c r="HT169" s="34"/>
      <c r="HU169" s="34"/>
      <c r="HV169" s="34"/>
      <c r="HW169" s="34"/>
      <c r="HX169" s="34"/>
      <c r="HY169" s="34"/>
      <c r="HZ169" s="34"/>
      <c r="IA169" s="34"/>
      <c r="IB169" s="34"/>
      <c r="IC169" s="34"/>
      <c r="ID169" s="34"/>
      <c r="IE169" s="34"/>
      <c r="IF169" s="34"/>
      <c r="IG169" s="34"/>
      <c r="IH169" s="34"/>
      <c r="II169" s="34"/>
      <c r="IJ169" s="34"/>
      <c r="IK169" s="34"/>
      <c r="IL169" s="34"/>
      <c r="IM169" s="34"/>
      <c r="IN169" s="34"/>
      <c r="IO169" s="34"/>
      <c r="IP169" s="34"/>
      <c r="IQ169" s="34"/>
      <c r="IR169" s="34"/>
      <c r="IS169" s="34"/>
      <c r="IT169" s="34"/>
      <c r="IU169" s="34"/>
      <c r="IV169" s="34"/>
      <c r="IW169" s="34"/>
      <c r="IX169" s="34"/>
      <c r="IY169" s="34"/>
      <c r="IZ169" s="34"/>
      <c r="JA169" s="34"/>
      <c r="JB169" s="34"/>
      <c r="JC169" s="34"/>
      <c r="JD169" s="34"/>
      <c r="JE169" s="34"/>
      <c r="JF169" s="34"/>
      <c r="JG169" s="34"/>
      <c r="JH169" s="34"/>
      <c r="JI169" s="34"/>
      <c r="JJ169" s="34"/>
      <c r="JK169" s="34"/>
      <c r="JL169" s="34"/>
      <c r="JM169" s="34"/>
      <c r="JN169" s="34"/>
      <c r="JO169" s="34"/>
      <c r="JP169" s="34"/>
      <c r="JQ169" s="34"/>
      <c r="JR169" s="34"/>
      <c r="JS169" s="34"/>
      <c r="JT169" s="34"/>
      <c r="JU169" s="34"/>
      <c r="JV169" s="34"/>
      <c r="JW169" s="34"/>
      <c r="JX169" s="34"/>
      <c r="JY169" s="34"/>
      <c r="JZ169" s="34"/>
      <c r="KA169" s="34"/>
      <c r="KB169" s="34"/>
      <c r="KC169" s="34"/>
      <c r="KD169" s="34"/>
      <c r="KE169" s="34"/>
      <c r="KF169" s="34"/>
      <c r="KG169" s="34"/>
      <c r="KH169" s="34"/>
      <c r="KI169" s="34"/>
      <c r="KJ169" s="34"/>
      <c r="KK169" s="34"/>
      <c r="KL169" s="34"/>
      <c r="KM169" s="34"/>
      <c r="KN169" s="34"/>
      <c r="KO169" s="34"/>
      <c r="KP169" s="34"/>
      <c r="KQ169" s="34"/>
      <c r="KR169" s="34"/>
      <c r="KS169" s="34"/>
      <c r="KT169" s="34"/>
      <c r="KU169" s="34"/>
      <c r="KV169" s="34"/>
      <c r="KW169" s="34"/>
      <c r="KX169" s="34"/>
      <c r="KY169" s="34"/>
      <c r="KZ169" s="34"/>
      <c r="LA169" s="34"/>
      <c r="LB169" s="34"/>
      <c r="LC169" s="34"/>
      <c r="LD169" s="34"/>
      <c r="LE169" s="34"/>
      <c r="LF169" s="34"/>
      <c r="LG169" s="34"/>
      <c r="LH169" s="34"/>
      <c r="LI169" s="34"/>
      <c r="LJ169" s="34"/>
      <c r="LK169" s="34"/>
      <c r="LL169" s="34"/>
      <c r="LM169" s="34"/>
      <c r="LN169" s="34"/>
      <c r="LO169" s="34"/>
      <c r="LP169" s="34"/>
      <c r="LQ169" s="34"/>
      <c r="LR169" s="34"/>
      <c r="LS169" s="34"/>
      <c r="LT169" s="34"/>
      <c r="LU169" s="34"/>
      <c r="LV169" s="34"/>
      <c r="LW169" s="34"/>
      <c r="LX169" s="34"/>
      <c r="LY169" s="34"/>
      <c r="LZ169" s="34"/>
      <c r="MA169" s="34"/>
      <c r="MB169" s="34"/>
      <c r="MC169" s="34"/>
      <c r="MD169" s="34"/>
      <c r="ME169" s="34"/>
      <c r="MF169" s="34"/>
      <c r="MG169" s="32" t="s">
        <v>531</v>
      </c>
      <c r="MH169" s="198" t="s">
        <v>2389</v>
      </c>
      <c r="MI169" s="32" t="s">
        <v>532</v>
      </c>
    </row>
    <row r="170" spans="1:347">
      <c r="A170" s="146" t="str">
        <f>Table1[[#This Row],[Name]]&amp;Table1[[#This Row],[1. Variable: Geographical area subject to climate change physical risk - acute and chronic events]]</f>
        <v>Münchener Hypothekenbank eGTotal</v>
      </c>
      <c r="B170" s="53" t="s">
        <v>18</v>
      </c>
      <c r="C170" s="58" t="s">
        <v>19</v>
      </c>
      <c r="D170" s="28" t="s">
        <v>162</v>
      </c>
      <c r="E170" s="74">
        <v>44926</v>
      </c>
      <c r="F170" s="33" t="s">
        <v>193</v>
      </c>
      <c r="G170" s="33" t="s">
        <v>191</v>
      </c>
      <c r="H170" s="178" t="s">
        <v>360</v>
      </c>
      <c r="I170" s="31">
        <v>98.1</v>
      </c>
      <c r="J170" s="31"/>
      <c r="K170" s="31">
        <v>0.7</v>
      </c>
      <c r="L170" s="31">
        <v>1</v>
      </c>
      <c r="M170" s="31">
        <v>1</v>
      </c>
      <c r="N170" s="31">
        <v>-17.2</v>
      </c>
      <c r="O170" s="31">
        <v>0.8</v>
      </c>
      <c r="P170" s="31">
        <v>1.9</v>
      </c>
      <c r="Q170" s="31"/>
      <c r="R170" s="31"/>
      <c r="S170" s="31"/>
      <c r="T170" s="31"/>
      <c r="U170" s="31"/>
      <c r="V170" s="31"/>
      <c r="W170" s="31">
        <v>1.5</v>
      </c>
      <c r="X170" s="34"/>
      <c r="Y170" s="34"/>
      <c r="Z170" s="34"/>
      <c r="AA170" s="34"/>
      <c r="AB170" s="34"/>
      <c r="AC170" s="34"/>
      <c r="AD170" s="34"/>
      <c r="AE170" s="34"/>
      <c r="AF170" s="34"/>
      <c r="AG170" s="34"/>
      <c r="AH170" s="34"/>
      <c r="AI170" s="34"/>
      <c r="AJ170" s="34"/>
      <c r="AK170" s="34">
        <v>154.19999999999999</v>
      </c>
      <c r="AL170" s="34">
        <v>0.2</v>
      </c>
      <c r="AM170" s="34">
        <v>0.1</v>
      </c>
      <c r="AN170" s="34">
        <v>0.2</v>
      </c>
      <c r="AO170" s="34">
        <v>1.3</v>
      </c>
      <c r="AP170" s="34">
        <v>-21.1</v>
      </c>
      <c r="AQ170" s="34"/>
      <c r="AR170" s="34">
        <v>1.8</v>
      </c>
      <c r="AS170" s="34"/>
      <c r="AT170" s="34"/>
      <c r="AU170" s="34">
        <v>0.2</v>
      </c>
      <c r="AV170" s="34"/>
      <c r="AW170" s="34"/>
      <c r="AX170" s="180"/>
      <c r="AY170" s="34">
        <v>14.7</v>
      </c>
      <c r="AZ170" s="34"/>
      <c r="BA170" s="34"/>
      <c r="BB170" s="34"/>
      <c r="BC170" s="34">
        <v>0.1</v>
      </c>
      <c r="BD170" s="34">
        <v>-35</v>
      </c>
      <c r="BE170" s="34"/>
      <c r="BF170" s="34">
        <v>0.1</v>
      </c>
      <c r="BG170" s="34"/>
      <c r="BH170" s="34"/>
      <c r="BI170" s="34"/>
      <c r="BJ170" s="34"/>
      <c r="BK170" s="34"/>
      <c r="BL170" s="34"/>
      <c r="BM170" s="34">
        <v>12.1</v>
      </c>
      <c r="BN170" s="34"/>
      <c r="BO170" s="34"/>
      <c r="BP170" s="34"/>
      <c r="BQ170" s="34"/>
      <c r="BR170" s="34"/>
      <c r="BS170" s="34"/>
      <c r="BT170" s="34"/>
      <c r="BU170" s="34"/>
      <c r="BV170" s="34"/>
      <c r="BW170" s="34"/>
      <c r="BX170" s="34"/>
      <c r="BY170" s="34"/>
      <c r="BZ170" s="34"/>
      <c r="CA170" s="34">
        <v>338.8</v>
      </c>
      <c r="CB170" s="34">
        <v>0.8</v>
      </c>
      <c r="CC170" s="34">
        <v>1.1000000000000001</v>
      </c>
      <c r="CD170" s="34">
        <v>1.4</v>
      </c>
      <c r="CE170" s="34">
        <v>1.4</v>
      </c>
      <c r="CF170" s="34">
        <v>-12</v>
      </c>
      <c r="CG170" s="34">
        <v>1.9</v>
      </c>
      <c r="CH170" s="34">
        <v>2.8</v>
      </c>
      <c r="CI170" s="34"/>
      <c r="CJ170" s="34"/>
      <c r="CK170" s="34"/>
      <c r="CL170" s="34"/>
      <c r="CM170" s="34"/>
      <c r="CN170" s="34"/>
      <c r="CO170" s="34">
        <v>190.7</v>
      </c>
      <c r="CP170" s="34">
        <v>1.2</v>
      </c>
      <c r="CQ170" s="34">
        <v>0.2</v>
      </c>
      <c r="CR170" s="34">
        <v>1</v>
      </c>
      <c r="CS170" s="34">
        <v>1.9</v>
      </c>
      <c r="CT170" s="34">
        <v>-13.8</v>
      </c>
      <c r="CU170" s="34">
        <v>1.2</v>
      </c>
      <c r="CV170" s="34">
        <v>3.2</v>
      </c>
      <c r="CW170" s="34"/>
      <c r="CX170" s="34"/>
      <c r="CY170" s="34"/>
      <c r="CZ170" s="34">
        <v>-0.1</v>
      </c>
      <c r="DA170" s="34"/>
      <c r="DB170" s="34"/>
      <c r="DC170" s="34">
        <v>30.3</v>
      </c>
      <c r="DD170" s="34"/>
      <c r="DE170" s="34">
        <v>0.1</v>
      </c>
      <c r="DF170" s="34"/>
      <c r="DG170" s="34">
        <v>0.3</v>
      </c>
      <c r="DH170" s="34">
        <v>-25</v>
      </c>
      <c r="DI170" s="34"/>
      <c r="DJ170" s="34">
        <v>0.4</v>
      </c>
      <c r="DK170" s="34"/>
      <c r="DL170" s="34"/>
      <c r="DM170" s="34"/>
      <c r="DN170" s="34"/>
      <c r="DO170" s="34"/>
      <c r="DP170" s="34"/>
      <c r="DQ170" s="34">
        <v>13876.4</v>
      </c>
      <c r="DR170" s="34">
        <v>1597.6</v>
      </c>
      <c r="DS170" s="34">
        <v>309.5</v>
      </c>
      <c r="DT170" s="34">
        <v>2.1</v>
      </c>
      <c r="DU170" s="34">
        <v>8.5</v>
      </c>
      <c r="DV170" s="34">
        <v>-10.5</v>
      </c>
      <c r="DW170" s="34">
        <v>1472.6</v>
      </c>
      <c r="DX170" s="34">
        <v>324.10000000000002</v>
      </c>
      <c r="DY170" s="34">
        <v>121</v>
      </c>
      <c r="DZ170" s="34"/>
      <c r="EA170" s="34">
        <v>34</v>
      </c>
      <c r="EB170" s="34">
        <v>-54.6</v>
      </c>
      <c r="EC170" s="34"/>
      <c r="ED170" s="34">
        <v>-26.3</v>
      </c>
      <c r="EE170" s="34">
        <v>35501.4</v>
      </c>
      <c r="EF170" s="34">
        <v>907.8</v>
      </c>
      <c r="EG170" s="34">
        <v>303</v>
      </c>
      <c r="EH170" s="34">
        <v>112</v>
      </c>
      <c r="EI170" s="34">
        <v>291.7</v>
      </c>
      <c r="EJ170" s="34">
        <v>-15.2</v>
      </c>
      <c r="EK170" s="34">
        <v>1187.2</v>
      </c>
      <c r="EL170" s="34">
        <v>394.8</v>
      </c>
      <c r="EM170" s="34">
        <v>32.4</v>
      </c>
      <c r="EN170" s="34"/>
      <c r="EO170" s="34">
        <v>3.4</v>
      </c>
      <c r="EP170" s="34">
        <v>-10</v>
      </c>
      <c r="EQ170" s="34"/>
      <c r="ER170" s="34">
        <v>-1</v>
      </c>
      <c r="ES170" s="34">
        <v>8870.2999999999993</v>
      </c>
      <c r="ET170" s="34">
        <v>1177.7</v>
      </c>
      <c r="EU170" s="34">
        <v>292.7</v>
      </c>
      <c r="EV170" s="34"/>
      <c r="EW170" s="34">
        <v>0.9</v>
      </c>
      <c r="EX170" s="34">
        <v>-2.5</v>
      </c>
      <c r="EY170" s="34">
        <v>1079.5999999999999</v>
      </c>
      <c r="EZ170" s="34">
        <v>286.89999999999998</v>
      </c>
      <c r="FA170" s="34">
        <v>104.8</v>
      </c>
      <c r="FB170" s="34"/>
      <c r="FC170" s="34">
        <v>41.8</v>
      </c>
      <c r="FD170" s="34">
        <v>-47.9</v>
      </c>
      <c r="FE170" s="34"/>
      <c r="FF170" s="34">
        <v>-26.3</v>
      </c>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c r="GI170" s="34">
        <v>42.4</v>
      </c>
      <c r="GJ170" s="34">
        <v>0.1</v>
      </c>
      <c r="GK170" s="34"/>
      <c r="GL170" s="34">
        <v>0.1</v>
      </c>
      <c r="GM170" s="34">
        <v>0.6</v>
      </c>
      <c r="GN170" s="34">
        <v>-19.3</v>
      </c>
      <c r="GO170" s="34">
        <v>0.1</v>
      </c>
      <c r="GP170" s="34">
        <v>0.1</v>
      </c>
      <c r="GQ170" s="34"/>
      <c r="GR170" s="34"/>
      <c r="GS170" s="34"/>
      <c r="GT170" s="34"/>
      <c r="GU170" s="34"/>
      <c r="GV170" s="34"/>
      <c r="GW170" s="34">
        <v>340.2</v>
      </c>
      <c r="GX170" s="34">
        <v>1</v>
      </c>
      <c r="GY170" s="34">
        <v>1.6</v>
      </c>
      <c r="GZ170" s="34">
        <v>0.6</v>
      </c>
      <c r="HA170" s="34">
        <v>1.4</v>
      </c>
      <c r="HB170" s="34">
        <v>-14.3</v>
      </c>
      <c r="HC170" s="34">
        <v>3.1</v>
      </c>
      <c r="HD170" s="34">
        <v>1.5</v>
      </c>
      <c r="HE170" s="34"/>
      <c r="HF170" s="34"/>
      <c r="HG170" s="34"/>
      <c r="HH170" s="34"/>
      <c r="HI170" s="34"/>
      <c r="HJ170" s="34"/>
      <c r="HK170" s="34">
        <v>267</v>
      </c>
      <c r="HL170" s="34">
        <v>3.1</v>
      </c>
      <c r="HM170" s="34">
        <v>2.4</v>
      </c>
      <c r="HN170" s="34">
        <v>0.6</v>
      </c>
      <c r="HO170" s="34">
        <v>3.5</v>
      </c>
      <c r="HP170" s="34">
        <v>-18.7</v>
      </c>
      <c r="HQ170" s="34">
        <v>6.6</v>
      </c>
      <c r="HR170" s="34">
        <v>2.6</v>
      </c>
      <c r="HS170" s="34">
        <v>0.6</v>
      </c>
      <c r="HT170" s="34"/>
      <c r="HU170" s="34"/>
      <c r="HV170" s="34">
        <v>-0.1</v>
      </c>
      <c r="HW170" s="34"/>
      <c r="HX170" s="34"/>
      <c r="HY170" s="34">
        <v>108.1</v>
      </c>
      <c r="HZ170" s="34">
        <v>1.4</v>
      </c>
      <c r="IA170" s="34">
        <v>0.7</v>
      </c>
      <c r="IB170" s="34">
        <v>0.1</v>
      </c>
      <c r="IC170" s="34">
        <v>0.1</v>
      </c>
      <c r="ID170" s="34">
        <v>-7.1</v>
      </c>
      <c r="IE170" s="34">
        <v>2</v>
      </c>
      <c r="IF170" s="34">
        <v>0.3</v>
      </c>
      <c r="IG170" s="34"/>
      <c r="IH170" s="34"/>
      <c r="II170" s="34"/>
      <c r="IJ170" s="34"/>
      <c r="IK170" s="34"/>
      <c r="IL170" s="34"/>
      <c r="IM170" s="34">
        <v>20.9</v>
      </c>
      <c r="IN170" s="34">
        <v>0.4</v>
      </c>
      <c r="IO170" s="34">
        <v>0.5</v>
      </c>
      <c r="IP170" s="34">
        <v>0.2</v>
      </c>
      <c r="IQ170" s="34"/>
      <c r="IR170" s="34">
        <v>-7</v>
      </c>
      <c r="IS170" s="34">
        <v>1</v>
      </c>
      <c r="IT170" s="34">
        <v>0.2</v>
      </c>
      <c r="IU170" s="34"/>
      <c r="IV170" s="34"/>
      <c r="IW170" s="34"/>
      <c r="IX170" s="34"/>
      <c r="IY170" s="34"/>
      <c r="IZ170" s="34"/>
      <c r="JA170" s="34">
        <v>90.5</v>
      </c>
      <c r="JB170" s="34">
        <v>0.4</v>
      </c>
      <c r="JC170" s="34">
        <v>0.4</v>
      </c>
      <c r="JD170" s="34">
        <v>0.6</v>
      </c>
      <c r="JE170" s="34">
        <v>2.2000000000000002</v>
      </c>
      <c r="JF170" s="34">
        <v>-18.600000000000001</v>
      </c>
      <c r="JG170" s="34">
        <v>1</v>
      </c>
      <c r="JH170" s="34">
        <v>2.5</v>
      </c>
      <c r="JI170" s="34"/>
      <c r="JJ170" s="34"/>
      <c r="JK170" s="34"/>
      <c r="JL170" s="34"/>
      <c r="JM170" s="34"/>
      <c r="JN170" s="34"/>
      <c r="JO170" s="34">
        <v>361.8</v>
      </c>
      <c r="JP170" s="34"/>
      <c r="JQ170" s="34">
        <v>0.1</v>
      </c>
      <c r="JR170" s="34">
        <v>0.3</v>
      </c>
      <c r="JS170" s="34">
        <v>3</v>
      </c>
      <c r="JT170" s="34">
        <v>-31.5</v>
      </c>
      <c r="JU170" s="34">
        <v>0.3</v>
      </c>
      <c r="JV170" s="34">
        <v>3.2</v>
      </c>
      <c r="JW170" s="34"/>
      <c r="JX170" s="34"/>
      <c r="JY170" s="34">
        <v>0.2</v>
      </c>
      <c r="JZ170" s="34"/>
      <c r="KA170" s="34"/>
      <c r="KB170" s="34"/>
      <c r="KC170" s="34">
        <v>3894.2</v>
      </c>
      <c r="KD170" s="34">
        <v>20.7</v>
      </c>
      <c r="KE170" s="34">
        <v>1.2</v>
      </c>
      <c r="KF170" s="34">
        <v>0.4</v>
      </c>
      <c r="KG170" s="34">
        <v>0.8</v>
      </c>
      <c r="KH170" s="34">
        <v>-13.7</v>
      </c>
      <c r="KI170" s="34">
        <v>1.9</v>
      </c>
      <c r="KJ170" s="34">
        <v>9.1</v>
      </c>
      <c r="KK170" s="34">
        <v>12.1</v>
      </c>
      <c r="KL170" s="34"/>
      <c r="KM170" s="34">
        <v>8</v>
      </c>
      <c r="KN170" s="34"/>
      <c r="KO170" s="34"/>
      <c r="KP170" s="34"/>
      <c r="KQ170" s="34">
        <v>235.2</v>
      </c>
      <c r="KR170" s="34">
        <v>2.1</v>
      </c>
      <c r="KS170" s="34">
        <v>0.4</v>
      </c>
      <c r="KT170" s="34">
        <v>1.4</v>
      </c>
      <c r="KU170" s="34">
        <v>3.2</v>
      </c>
      <c r="KV170" s="34">
        <v>-19.7</v>
      </c>
      <c r="KW170" s="34">
        <v>4.2</v>
      </c>
      <c r="KX170" s="34">
        <v>2.9</v>
      </c>
      <c r="KY170" s="34"/>
      <c r="KZ170" s="34"/>
      <c r="LA170" s="34"/>
      <c r="LB170" s="34"/>
      <c r="LC170" s="34"/>
      <c r="LD170" s="34"/>
      <c r="LE170" s="34">
        <v>2880.4</v>
      </c>
      <c r="LF170" s="34"/>
      <c r="LG170" s="34"/>
      <c r="LH170" s="34"/>
      <c r="LI170" s="34"/>
      <c r="LJ170" s="34"/>
      <c r="LK170" s="34"/>
      <c r="LL170" s="34"/>
      <c r="LM170" s="34"/>
      <c r="LN170" s="34"/>
      <c r="LO170" s="34"/>
      <c r="LP170" s="34"/>
      <c r="LQ170" s="34"/>
      <c r="LR170" s="34"/>
      <c r="LS170" s="34"/>
      <c r="LT170" s="34"/>
      <c r="LU170" s="34"/>
      <c r="LV170" s="34"/>
      <c r="LW170" s="34"/>
      <c r="LX170" s="34"/>
      <c r="LY170" s="34"/>
      <c r="LZ170" s="34"/>
      <c r="MA170" s="34"/>
      <c r="MB170" s="34"/>
      <c r="MC170" s="34"/>
      <c r="MD170" s="34"/>
      <c r="ME170" s="34"/>
      <c r="MF170" s="34"/>
      <c r="MG170" s="32" t="s">
        <v>533</v>
      </c>
      <c r="MH170" s="198" t="s">
        <v>2389</v>
      </c>
      <c r="MI170" s="32" t="s">
        <v>351</v>
      </c>
    </row>
    <row r="171" spans="1:347">
      <c r="A171" s="146" t="str">
        <f>Table1[[#This Row],[Name]]&amp;Table1[[#This Row],[1. Variable: Geographical area subject to climate change physical risk - acute and chronic events]]</f>
        <v>National Bank of Greece, S.A.Total</v>
      </c>
      <c r="B171" s="53" t="s">
        <v>63</v>
      </c>
      <c r="C171" s="58" t="s">
        <v>64</v>
      </c>
      <c r="D171" s="28" t="s">
        <v>171</v>
      </c>
      <c r="E171" s="74">
        <v>44926</v>
      </c>
      <c r="F171" s="33" t="s">
        <v>193</v>
      </c>
      <c r="G171" s="33" t="s">
        <v>191</v>
      </c>
      <c r="H171" s="178" t="s">
        <v>360</v>
      </c>
      <c r="I171" s="31">
        <v>385</v>
      </c>
      <c r="J171" s="31">
        <v>226</v>
      </c>
      <c r="K171" s="31">
        <v>110</v>
      </c>
      <c r="L171" s="31">
        <v>23</v>
      </c>
      <c r="M171" s="31">
        <v>1</v>
      </c>
      <c r="N171" s="31">
        <v>4</v>
      </c>
      <c r="O171" s="31"/>
      <c r="P171" s="31"/>
      <c r="Q171" s="31">
        <v>359</v>
      </c>
      <c r="R171" s="31">
        <v>66</v>
      </c>
      <c r="S171" s="31">
        <v>45</v>
      </c>
      <c r="T171" s="31">
        <v>-44</v>
      </c>
      <c r="U171" s="31">
        <v>-9</v>
      </c>
      <c r="V171" s="31">
        <v>-30</v>
      </c>
      <c r="W171" s="31">
        <v>24</v>
      </c>
      <c r="X171" s="34">
        <v>8</v>
      </c>
      <c r="Y171" s="34">
        <v>5</v>
      </c>
      <c r="Z171" s="34">
        <v>1</v>
      </c>
      <c r="AA171" s="34"/>
      <c r="AB171" s="34">
        <v>4</v>
      </c>
      <c r="AC171" s="34"/>
      <c r="AD171" s="34">
        <v>14</v>
      </c>
      <c r="AE171" s="34"/>
      <c r="AF171" s="34">
        <v>1</v>
      </c>
      <c r="AG171" s="34">
        <v>2</v>
      </c>
      <c r="AH171" s="34">
        <v>-2</v>
      </c>
      <c r="AI171" s="34"/>
      <c r="AJ171" s="34">
        <v>-2</v>
      </c>
      <c r="AK171" s="34">
        <v>4495</v>
      </c>
      <c r="AL171" s="34"/>
      <c r="AM171" s="34"/>
      <c r="AN171" s="34"/>
      <c r="AO171" s="34"/>
      <c r="AP171" s="34"/>
      <c r="AQ171" s="34"/>
      <c r="AR171" s="34"/>
      <c r="AS171" s="34"/>
      <c r="AT171" s="34"/>
      <c r="AU171" s="34"/>
      <c r="AV171" s="34"/>
      <c r="AW171" s="34"/>
      <c r="AX171" s="180"/>
      <c r="AY171" s="34">
        <v>2096</v>
      </c>
      <c r="AZ171" s="34">
        <v>516</v>
      </c>
      <c r="BA171" s="34">
        <v>72</v>
      </c>
      <c r="BB171" s="34">
        <v>52</v>
      </c>
      <c r="BC171" s="34">
        <v>4</v>
      </c>
      <c r="BD171" s="34">
        <v>4</v>
      </c>
      <c r="BE171" s="34"/>
      <c r="BF171" s="34">
        <v>644</v>
      </c>
      <c r="BG171" s="34"/>
      <c r="BH171" s="34">
        <v>12</v>
      </c>
      <c r="BI171" s="34"/>
      <c r="BJ171" s="34">
        <v>-7</v>
      </c>
      <c r="BK171" s="34">
        <v>-1</v>
      </c>
      <c r="BL171" s="34"/>
      <c r="BM171" s="34">
        <v>51</v>
      </c>
      <c r="BN171" s="34">
        <v>24</v>
      </c>
      <c r="BO171" s="34">
        <v>13</v>
      </c>
      <c r="BP171" s="34">
        <v>3</v>
      </c>
      <c r="BQ171" s="34">
        <v>0</v>
      </c>
      <c r="BR171" s="34">
        <v>5</v>
      </c>
      <c r="BS171" s="34"/>
      <c r="BT171" s="34"/>
      <c r="BU171" s="34">
        <v>41</v>
      </c>
      <c r="BV171" s="34">
        <v>2</v>
      </c>
      <c r="BW171" s="34">
        <v>1</v>
      </c>
      <c r="BX171" s="34">
        <v>-1</v>
      </c>
      <c r="BY171" s="34"/>
      <c r="BZ171" s="34"/>
      <c r="CA171" s="34">
        <v>450</v>
      </c>
      <c r="CB171" s="34"/>
      <c r="CC171" s="34"/>
      <c r="CD171" s="34"/>
      <c r="CE171" s="34"/>
      <c r="CF171" s="34"/>
      <c r="CG171" s="34"/>
      <c r="CH171" s="34"/>
      <c r="CI171" s="34"/>
      <c r="CJ171" s="34"/>
      <c r="CK171" s="34"/>
      <c r="CL171" s="34"/>
      <c r="CM171" s="34"/>
      <c r="CN171" s="34"/>
      <c r="CO171" s="34">
        <v>3510</v>
      </c>
      <c r="CP171" s="34"/>
      <c r="CQ171" s="34"/>
      <c r="CR171" s="34"/>
      <c r="CS171" s="34"/>
      <c r="CT171" s="34"/>
      <c r="CU171" s="34"/>
      <c r="CV171" s="34"/>
      <c r="CW171" s="34"/>
      <c r="CX171" s="34"/>
      <c r="CY171" s="34"/>
      <c r="CZ171" s="34"/>
      <c r="DA171" s="34"/>
      <c r="DB171" s="34"/>
      <c r="DC171" s="34">
        <v>4048</v>
      </c>
      <c r="DD171" s="34"/>
      <c r="DE171" s="34"/>
      <c r="DF171" s="34"/>
      <c r="DG171" s="34"/>
      <c r="DH171" s="34"/>
      <c r="DI171" s="34"/>
      <c r="DJ171" s="34"/>
      <c r="DK171" s="34"/>
      <c r="DL171" s="34"/>
      <c r="DM171" s="34"/>
      <c r="DN171" s="34"/>
      <c r="DO171" s="34"/>
      <c r="DP171" s="34"/>
      <c r="DQ171" s="34">
        <v>1314</v>
      </c>
      <c r="DR171" s="34"/>
      <c r="DS171" s="34"/>
      <c r="DT171" s="34"/>
      <c r="DU171" s="34"/>
      <c r="DV171" s="34"/>
      <c r="DW171" s="34"/>
      <c r="DX171" s="34"/>
      <c r="DY171" s="34"/>
      <c r="DZ171" s="34"/>
      <c r="EA171" s="34"/>
      <c r="EB171" s="34"/>
      <c r="EC171" s="34"/>
      <c r="ED171" s="34"/>
      <c r="EE171" s="34">
        <v>7307</v>
      </c>
      <c r="EF171" s="34">
        <v>79</v>
      </c>
      <c r="EG171" s="34">
        <v>103</v>
      </c>
      <c r="EH171" s="34">
        <v>329</v>
      </c>
      <c r="EI171" s="34">
        <v>588</v>
      </c>
      <c r="EJ171" s="34">
        <v>21</v>
      </c>
      <c r="EK171" s="34"/>
      <c r="EL171" s="34">
        <v>1099</v>
      </c>
      <c r="EM171" s="34"/>
      <c r="EN171" s="34">
        <v>392</v>
      </c>
      <c r="EO171" s="34">
        <v>62</v>
      </c>
      <c r="EP171" s="34">
        <v>-38</v>
      </c>
      <c r="EQ171" s="34">
        <v>-17</v>
      </c>
      <c r="ER171" s="34">
        <v>-20</v>
      </c>
      <c r="ES171" s="34">
        <v>2587</v>
      </c>
      <c r="ET171" s="34">
        <v>168</v>
      </c>
      <c r="EU171" s="34">
        <v>157</v>
      </c>
      <c r="EV171" s="34">
        <v>194</v>
      </c>
      <c r="EW171" s="34">
        <v>14</v>
      </c>
      <c r="EX171" s="34">
        <v>8</v>
      </c>
      <c r="EY171" s="34"/>
      <c r="EZ171" s="34">
        <v>534</v>
      </c>
      <c r="FA171" s="34"/>
      <c r="FB171" s="34">
        <v>113</v>
      </c>
      <c r="FC171" s="34">
        <v>51</v>
      </c>
      <c r="FD171" s="34">
        <v>-37</v>
      </c>
      <c r="FE171" s="34">
        <v>-9</v>
      </c>
      <c r="FF171" s="34">
        <v>-23</v>
      </c>
      <c r="FG171" s="34">
        <v>376</v>
      </c>
      <c r="FH171" s="34"/>
      <c r="FI171" s="34"/>
      <c r="FJ171" s="34"/>
      <c r="FK171" s="34"/>
      <c r="FL171" s="34"/>
      <c r="FM171" s="34"/>
      <c r="FN171" s="34">
        <v>63</v>
      </c>
      <c r="FO171" s="34"/>
      <c r="FP171" s="34">
        <v>-10</v>
      </c>
      <c r="FQ171" s="34"/>
      <c r="FR171" s="34">
        <v>-10</v>
      </c>
      <c r="FS171" s="34"/>
      <c r="FT171" s="34"/>
      <c r="FU171" s="34"/>
      <c r="FV171" s="34"/>
      <c r="FW171" s="34"/>
      <c r="FX171" s="34"/>
      <c r="FY171" s="34"/>
      <c r="FZ171" s="34"/>
      <c r="GA171" s="34"/>
      <c r="GB171" s="34"/>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34"/>
      <c r="HF171" s="34"/>
      <c r="HG171" s="34"/>
      <c r="HH171" s="34"/>
      <c r="HI171" s="34"/>
      <c r="HJ171" s="34"/>
      <c r="HK171" s="34"/>
      <c r="HL171" s="34"/>
      <c r="HM171" s="34"/>
      <c r="HN171" s="34"/>
      <c r="HO171" s="34"/>
      <c r="HP171" s="34"/>
      <c r="HQ171" s="34"/>
      <c r="HR171" s="34"/>
      <c r="HS171" s="34"/>
      <c r="HT171" s="34"/>
      <c r="HU171" s="34"/>
      <c r="HV171" s="34"/>
      <c r="HW171" s="34"/>
      <c r="HX171" s="34"/>
      <c r="HY171" s="34"/>
      <c r="HZ171" s="34"/>
      <c r="IA171" s="34"/>
      <c r="IB171" s="34"/>
      <c r="IC171" s="34"/>
      <c r="ID171" s="34"/>
      <c r="IE171" s="34"/>
      <c r="IF171" s="34"/>
      <c r="IG171" s="34"/>
      <c r="IH171" s="34"/>
      <c r="II171" s="34"/>
      <c r="IJ171" s="34"/>
      <c r="IK171" s="34"/>
      <c r="IL171" s="34"/>
      <c r="IM171" s="34"/>
      <c r="IN171" s="34"/>
      <c r="IO171" s="34"/>
      <c r="IP171" s="34"/>
      <c r="IQ171" s="34"/>
      <c r="IR171" s="34"/>
      <c r="IS171" s="34"/>
      <c r="IT171" s="34"/>
      <c r="IU171" s="34"/>
      <c r="IV171" s="34"/>
      <c r="IW171" s="34"/>
      <c r="IX171" s="34"/>
      <c r="IY171" s="34"/>
      <c r="IZ171" s="34"/>
      <c r="JA171" s="34"/>
      <c r="JB171" s="34"/>
      <c r="JC171" s="34"/>
      <c r="JD171" s="34"/>
      <c r="JE171" s="34"/>
      <c r="JF171" s="34"/>
      <c r="JG171" s="34"/>
      <c r="JH171" s="34"/>
      <c r="JI171" s="34"/>
      <c r="JJ171" s="34"/>
      <c r="JK171" s="34"/>
      <c r="JL171" s="34"/>
      <c r="JM171" s="34"/>
      <c r="JN171" s="34"/>
      <c r="JO171" s="34"/>
      <c r="JP171" s="34"/>
      <c r="JQ171" s="34"/>
      <c r="JR171" s="34"/>
      <c r="JS171" s="34"/>
      <c r="JT171" s="34"/>
      <c r="JU171" s="34"/>
      <c r="JV171" s="34"/>
      <c r="JW171" s="34"/>
      <c r="JX171" s="34"/>
      <c r="JY171" s="34"/>
      <c r="JZ171" s="34"/>
      <c r="KA171" s="34"/>
      <c r="KB171" s="34"/>
      <c r="KC171" s="34"/>
      <c r="KD171" s="34"/>
      <c r="KE171" s="34"/>
      <c r="KF171" s="34"/>
      <c r="KG171" s="34"/>
      <c r="KH171" s="34"/>
      <c r="KI171" s="34"/>
      <c r="KJ171" s="34"/>
      <c r="KK171" s="34"/>
      <c r="KL171" s="34"/>
      <c r="KM171" s="34"/>
      <c r="KN171" s="34"/>
      <c r="KO171" s="34"/>
      <c r="KP171" s="34"/>
      <c r="KQ171" s="34"/>
      <c r="KR171" s="34"/>
      <c r="KS171" s="34"/>
      <c r="KT171" s="34"/>
      <c r="KU171" s="34"/>
      <c r="KV171" s="34"/>
      <c r="KW171" s="34"/>
      <c r="KX171" s="34"/>
      <c r="KY171" s="34"/>
      <c r="KZ171" s="34"/>
      <c r="LA171" s="34"/>
      <c r="LB171" s="34"/>
      <c r="LC171" s="34"/>
      <c r="LD171" s="34"/>
      <c r="LE171" s="34"/>
      <c r="LF171" s="34"/>
      <c r="LG171" s="34"/>
      <c r="LH171" s="34"/>
      <c r="LI171" s="34"/>
      <c r="LJ171" s="34"/>
      <c r="LK171" s="34"/>
      <c r="LL171" s="34"/>
      <c r="LM171" s="34"/>
      <c r="LN171" s="34"/>
      <c r="LO171" s="34"/>
      <c r="LP171" s="34"/>
      <c r="LQ171" s="34"/>
      <c r="LR171" s="34"/>
      <c r="LS171" s="34"/>
      <c r="LT171" s="34"/>
      <c r="LU171" s="34"/>
      <c r="LV171" s="34"/>
      <c r="LW171" s="34"/>
      <c r="LX171" s="34"/>
      <c r="LY171" s="34"/>
      <c r="LZ171" s="34"/>
      <c r="MA171" s="34"/>
      <c r="MB171" s="34"/>
      <c r="MC171" s="34"/>
      <c r="MD171" s="34"/>
      <c r="ME171" s="34"/>
      <c r="MF171" s="34"/>
      <c r="MG171" s="32" t="s">
        <v>534</v>
      </c>
      <c r="MH171" s="198" t="s">
        <v>2389</v>
      </c>
      <c r="MI171" s="32" t="s">
        <v>352</v>
      </c>
    </row>
    <row r="172" spans="1:347">
      <c r="A172" s="146" t="str">
        <f>Table1[[#This Row],[Name]]&amp;Table1[[#This Row],[1. Variable: Geographical area subject to climate change physical risk - acute and chronic events]]</f>
        <v>Nederlandse Waterschapsbank N.V.Total</v>
      </c>
      <c r="B172" s="53" t="s">
        <v>114</v>
      </c>
      <c r="C172" s="58" t="s">
        <v>115</v>
      </c>
      <c r="D172" s="28" t="s">
        <v>172</v>
      </c>
      <c r="E172" s="74">
        <v>44926</v>
      </c>
      <c r="F172" s="33" t="s">
        <v>193</v>
      </c>
      <c r="G172" s="33" t="s">
        <v>191</v>
      </c>
      <c r="H172" s="178" t="s">
        <v>360</v>
      </c>
      <c r="I172" s="31">
        <v>124.5</v>
      </c>
      <c r="J172" s="31">
        <v>19.84</v>
      </c>
      <c r="K172" s="31">
        <v>19.84</v>
      </c>
      <c r="L172" s="31">
        <v>19.84</v>
      </c>
      <c r="M172" s="31">
        <v>64.48</v>
      </c>
      <c r="N172" s="31">
        <v>10.47</v>
      </c>
      <c r="O172" s="31">
        <v>0</v>
      </c>
      <c r="P172" s="31">
        <v>0</v>
      </c>
      <c r="Q172" s="31">
        <v>0</v>
      </c>
      <c r="R172" s="31">
        <v>0</v>
      </c>
      <c r="S172" s="31">
        <v>0</v>
      </c>
      <c r="T172" s="31">
        <v>0</v>
      </c>
      <c r="U172" s="31">
        <v>0</v>
      </c>
      <c r="V172" s="31">
        <v>0</v>
      </c>
      <c r="W172" s="31">
        <v>0</v>
      </c>
      <c r="X172" s="34">
        <v>0</v>
      </c>
      <c r="Y172" s="34">
        <v>0</v>
      </c>
      <c r="Z172" s="34">
        <v>0</v>
      </c>
      <c r="AA172" s="34">
        <v>0</v>
      </c>
      <c r="AB172" s="34">
        <v>0</v>
      </c>
      <c r="AC172" s="34">
        <v>0</v>
      </c>
      <c r="AD172" s="34">
        <v>0</v>
      </c>
      <c r="AE172" s="34">
        <v>0</v>
      </c>
      <c r="AF172" s="34">
        <v>0</v>
      </c>
      <c r="AG172" s="34">
        <v>0</v>
      </c>
      <c r="AH172" s="34">
        <v>0</v>
      </c>
      <c r="AI172" s="34">
        <v>0</v>
      </c>
      <c r="AJ172" s="34">
        <v>0</v>
      </c>
      <c r="AK172" s="34">
        <v>0</v>
      </c>
      <c r="AL172" s="34">
        <v>0</v>
      </c>
      <c r="AM172" s="34">
        <v>0</v>
      </c>
      <c r="AN172" s="34">
        <v>0</v>
      </c>
      <c r="AO172" s="34">
        <v>0</v>
      </c>
      <c r="AP172" s="34">
        <v>0</v>
      </c>
      <c r="AQ172" s="34">
        <v>0</v>
      </c>
      <c r="AR172" s="34">
        <v>0</v>
      </c>
      <c r="AS172" s="34">
        <v>0</v>
      </c>
      <c r="AT172" s="34">
        <v>0</v>
      </c>
      <c r="AU172" s="34">
        <v>0</v>
      </c>
      <c r="AV172" s="34">
        <v>0</v>
      </c>
      <c r="AW172" s="34">
        <v>0</v>
      </c>
      <c r="AX172" s="180">
        <v>0</v>
      </c>
      <c r="AY172" s="34">
        <v>876</v>
      </c>
      <c r="AZ172" s="34">
        <v>140.16</v>
      </c>
      <c r="BA172" s="34">
        <v>140.16</v>
      </c>
      <c r="BB172" s="34">
        <v>140.16</v>
      </c>
      <c r="BC172" s="34">
        <v>455.52</v>
      </c>
      <c r="BD172" s="34">
        <v>10.16</v>
      </c>
      <c r="BE172" s="34">
        <v>0</v>
      </c>
      <c r="BF172" s="34">
        <v>0</v>
      </c>
      <c r="BG172" s="34">
        <v>0</v>
      </c>
      <c r="BH172" s="34">
        <v>0</v>
      </c>
      <c r="BI172" s="34">
        <v>0</v>
      </c>
      <c r="BJ172" s="34">
        <v>0</v>
      </c>
      <c r="BK172" s="34">
        <v>0</v>
      </c>
      <c r="BL172" s="34">
        <v>0</v>
      </c>
      <c r="BM172" s="34">
        <v>1052.9000000000001</v>
      </c>
      <c r="BN172" s="34">
        <v>168.32</v>
      </c>
      <c r="BO172" s="34">
        <v>168.32</v>
      </c>
      <c r="BP172" s="34">
        <v>168.32</v>
      </c>
      <c r="BQ172" s="34">
        <v>547.04</v>
      </c>
      <c r="BR172" s="34">
        <v>10.47</v>
      </c>
      <c r="BS172" s="34">
        <v>0</v>
      </c>
      <c r="BT172" s="34">
        <v>625.29999999999995</v>
      </c>
      <c r="BU172" s="34">
        <v>0</v>
      </c>
      <c r="BV172" s="34">
        <v>0</v>
      </c>
      <c r="BW172" s="34">
        <v>0</v>
      </c>
      <c r="BX172" s="34">
        <v>0</v>
      </c>
      <c r="BY172" s="34">
        <v>0</v>
      </c>
      <c r="BZ172" s="34">
        <v>0</v>
      </c>
      <c r="CA172" s="34">
        <v>0</v>
      </c>
      <c r="CB172" s="34">
        <v>0</v>
      </c>
      <c r="CC172" s="34">
        <v>0</v>
      </c>
      <c r="CD172" s="34">
        <v>0</v>
      </c>
      <c r="CE172" s="34">
        <v>0</v>
      </c>
      <c r="CF172" s="34">
        <v>0</v>
      </c>
      <c r="CG172" s="34">
        <v>0</v>
      </c>
      <c r="CH172" s="34">
        <v>0</v>
      </c>
      <c r="CI172" s="34">
        <v>0</v>
      </c>
      <c r="CJ172" s="34">
        <v>0</v>
      </c>
      <c r="CK172" s="34">
        <v>0</v>
      </c>
      <c r="CL172" s="34">
        <v>0</v>
      </c>
      <c r="CM172" s="34">
        <v>0</v>
      </c>
      <c r="CN172" s="34">
        <v>0</v>
      </c>
      <c r="CO172" s="34">
        <v>0</v>
      </c>
      <c r="CP172" s="34">
        <v>0</v>
      </c>
      <c r="CQ172" s="34">
        <v>0</v>
      </c>
      <c r="CR172" s="34">
        <v>0</v>
      </c>
      <c r="CS172" s="34">
        <v>0</v>
      </c>
      <c r="CT172" s="34">
        <v>0</v>
      </c>
      <c r="CU172" s="34">
        <v>0</v>
      </c>
      <c r="CV172" s="34">
        <v>0</v>
      </c>
      <c r="CW172" s="34">
        <v>0</v>
      </c>
      <c r="CX172" s="34">
        <v>0</v>
      </c>
      <c r="CY172" s="34">
        <v>0</v>
      </c>
      <c r="CZ172" s="34">
        <v>0</v>
      </c>
      <c r="DA172" s="34">
        <v>0</v>
      </c>
      <c r="DB172" s="34">
        <v>0</v>
      </c>
      <c r="DC172" s="34">
        <v>0</v>
      </c>
      <c r="DD172" s="34">
        <v>0</v>
      </c>
      <c r="DE172" s="34">
        <v>0</v>
      </c>
      <c r="DF172" s="34">
        <v>0</v>
      </c>
      <c r="DG172" s="34">
        <v>0</v>
      </c>
      <c r="DH172" s="34">
        <v>0</v>
      </c>
      <c r="DI172" s="34">
        <v>0</v>
      </c>
      <c r="DJ172" s="34">
        <v>0</v>
      </c>
      <c r="DK172" s="34">
        <v>0</v>
      </c>
      <c r="DL172" s="34">
        <v>0</v>
      </c>
      <c r="DM172" s="34">
        <v>0</v>
      </c>
      <c r="DN172" s="34">
        <v>0</v>
      </c>
      <c r="DO172" s="34">
        <v>0</v>
      </c>
      <c r="DP172" s="34">
        <v>0</v>
      </c>
      <c r="DQ172" s="34">
        <v>0</v>
      </c>
      <c r="DR172" s="34">
        <v>0</v>
      </c>
      <c r="DS172" s="34">
        <v>0</v>
      </c>
      <c r="DT172" s="34">
        <v>0</v>
      </c>
      <c r="DU172" s="34">
        <v>0</v>
      </c>
      <c r="DV172" s="34">
        <v>0</v>
      </c>
      <c r="DW172" s="34">
        <v>0</v>
      </c>
      <c r="DX172" s="34">
        <v>0</v>
      </c>
      <c r="DY172" s="34">
        <v>0</v>
      </c>
      <c r="DZ172" s="34">
        <v>0</v>
      </c>
      <c r="EA172" s="34">
        <v>0</v>
      </c>
      <c r="EB172" s="34">
        <v>0</v>
      </c>
      <c r="EC172" s="34">
        <v>0</v>
      </c>
      <c r="ED172" s="34">
        <v>0</v>
      </c>
      <c r="EE172" s="34">
        <v>0</v>
      </c>
      <c r="EF172" s="34">
        <v>0</v>
      </c>
      <c r="EG172" s="34">
        <v>0</v>
      </c>
      <c r="EH172" s="34">
        <v>0</v>
      </c>
      <c r="EI172" s="34">
        <v>0</v>
      </c>
      <c r="EJ172" s="34">
        <v>0</v>
      </c>
      <c r="EK172" s="34">
        <v>0</v>
      </c>
      <c r="EL172" s="34">
        <v>0</v>
      </c>
      <c r="EM172" s="34">
        <v>0</v>
      </c>
      <c r="EN172" s="34">
        <v>0</v>
      </c>
      <c r="EO172" s="34">
        <v>0</v>
      </c>
      <c r="EP172" s="34">
        <v>0</v>
      </c>
      <c r="EQ172" s="34">
        <v>0</v>
      </c>
      <c r="ER172" s="34">
        <v>0</v>
      </c>
      <c r="ES172" s="34">
        <v>0</v>
      </c>
      <c r="ET172" s="34">
        <v>0</v>
      </c>
      <c r="EU172" s="34">
        <v>0</v>
      </c>
      <c r="EV172" s="34">
        <v>0</v>
      </c>
      <c r="EW172" s="34">
        <v>0</v>
      </c>
      <c r="EX172" s="34">
        <v>0</v>
      </c>
      <c r="EY172" s="34">
        <v>0</v>
      </c>
      <c r="EZ172" s="34">
        <v>0</v>
      </c>
      <c r="FA172" s="34">
        <v>0</v>
      </c>
      <c r="FB172" s="34">
        <v>0</v>
      </c>
      <c r="FC172" s="34">
        <v>0</v>
      </c>
      <c r="FD172" s="34">
        <v>0</v>
      </c>
      <c r="FE172" s="34">
        <v>0</v>
      </c>
      <c r="FF172" s="34">
        <v>0</v>
      </c>
      <c r="FG172" s="34">
        <v>0</v>
      </c>
      <c r="FH172" s="34">
        <v>0</v>
      </c>
      <c r="FI172" s="34">
        <v>0</v>
      </c>
      <c r="FJ172" s="34">
        <v>0</v>
      </c>
      <c r="FK172" s="34">
        <v>0</v>
      </c>
      <c r="FL172" s="34">
        <v>0</v>
      </c>
      <c r="FM172" s="34">
        <v>0</v>
      </c>
      <c r="FN172" s="34">
        <v>0</v>
      </c>
      <c r="FO172" s="34">
        <v>0</v>
      </c>
      <c r="FP172" s="34">
        <v>0</v>
      </c>
      <c r="FQ172" s="34">
        <v>0</v>
      </c>
      <c r="FR172" s="34">
        <v>0</v>
      </c>
      <c r="FS172" s="34">
        <v>0</v>
      </c>
      <c r="FT172" s="34">
        <v>0</v>
      </c>
      <c r="FU172" s="34">
        <v>0</v>
      </c>
      <c r="FV172" s="34">
        <v>0</v>
      </c>
      <c r="FW172" s="34">
        <v>0</v>
      </c>
      <c r="FX172" s="34">
        <v>0</v>
      </c>
      <c r="FY172" s="34">
        <v>0</v>
      </c>
      <c r="FZ172" s="34">
        <v>0</v>
      </c>
      <c r="GA172" s="34">
        <v>0</v>
      </c>
      <c r="GB172" s="34">
        <v>0</v>
      </c>
      <c r="GC172" s="34">
        <v>0</v>
      </c>
      <c r="GD172" s="34">
        <v>0</v>
      </c>
      <c r="GE172" s="34">
        <v>0</v>
      </c>
      <c r="GF172" s="34">
        <v>0</v>
      </c>
      <c r="GG172" s="34">
        <v>0</v>
      </c>
      <c r="GH172" s="34">
        <v>0</v>
      </c>
      <c r="GI172" s="34"/>
      <c r="GJ172" s="34"/>
      <c r="GK172" s="34"/>
      <c r="GL172" s="34"/>
      <c r="GM172" s="34"/>
      <c r="GN172" s="34"/>
      <c r="GO172" s="34"/>
      <c r="GP172" s="34"/>
      <c r="GQ172" s="34"/>
      <c r="GR172" s="34"/>
      <c r="GS172" s="34"/>
      <c r="GT172" s="34"/>
      <c r="GU172" s="34"/>
      <c r="GV172" s="34"/>
      <c r="GW172" s="34"/>
      <c r="GX172" s="34"/>
      <c r="GY172" s="34"/>
      <c r="GZ172" s="34"/>
      <c r="HA172" s="34"/>
      <c r="HB172" s="34"/>
      <c r="HC172" s="34"/>
      <c r="HD172" s="34"/>
      <c r="HE172" s="34"/>
      <c r="HF172" s="34"/>
      <c r="HG172" s="34"/>
      <c r="HH172" s="34"/>
      <c r="HI172" s="34"/>
      <c r="HJ172" s="34"/>
      <c r="HK172" s="34"/>
      <c r="HL172" s="34"/>
      <c r="HM172" s="34"/>
      <c r="HN172" s="34"/>
      <c r="HO172" s="34"/>
      <c r="HP172" s="34"/>
      <c r="HQ172" s="34"/>
      <c r="HR172" s="34"/>
      <c r="HS172" s="34"/>
      <c r="HT172" s="34"/>
      <c r="HU172" s="34"/>
      <c r="HV172" s="34"/>
      <c r="HW172" s="34"/>
      <c r="HX172" s="34"/>
      <c r="HY172" s="34"/>
      <c r="HZ172" s="34"/>
      <c r="IA172" s="34"/>
      <c r="IB172" s="34"/>
      <c r="IC172" s="34"/>
      <c r="ID172" s="34"/>
      <c r="IE172" s="34"/>
      <c r="IF172" s="34"/>
      <c r="IG172" s="34"/>
      <c r="IH172" s="34"/>
      <c r="II172" s="34"/>
      <c r="IJ172" s="34"/>
      <c r="IK172" s="34"/>
      <c r="IL172" s="34"/>
      <c r="IM172" s="34"/>
      <c r="IN172" s="34"/>
      <c r="IO172" s="34"/>
      <c r="IP172" s="34"/>
      <c r="IQ172" s="34"/>
      <c r="IR172" s="34"/>
      <c r="IS172" s="34"/>
      <c r="IT172" s="34"/>
      <c r="IU172" s="34"/>
      <c r="IV172" s="34"/>
      <c r="IW172" s="34"/>
      <c r="IX172" s="34"/>
      <c r="IY172" s="34"/>
      <c r="IZ172" s="34"/>
      <c r="JA172" s="34"/>
      <c r="JB172" s="34"/>
      <c r="JC172" s="34"/>
      <c r="JD172" s="34"/>
      <c r="JE172" s="34"/>
      <c r="JF172" s="34"/>
      <c r="JG172" s="34"/>
      <c r="JH172" s="34"/>
      <c r="JI172" s="34"/>
      <c r="JJ172" s="34"/>
      <c r="JK172" s="34"/>
      <c r="JL172" s="34"/>
      <c r="JM172" s="34"/>
      <c r="JN172" s="34"/>
      <c r="JO172" s="34"/>
      <c r="JP172" s="34"/>
      <c r="JQ172" s="34"/>
      <c r="JR172" s="34"/>
      <c r="JS172" s="34"/>
      <c r="JT172" s="34"/>
      <c r="JU172" s="34"/>
      <c r="JV172" s="34"/>
      <c r="JW172" s="34"/>
      <c r="JX172" s="34"/>
      <c r="JY172" s="34"/>
      <c r="JZ172" s="34"/>
      <c r="KA172" s="34"/>
      <c r="KB172" s="34"/>
      <c r="KC172" s="34"/>
      <c r="KD172" s="34"/>
      <c r="KE172" s="34"/>
      <c r="KF172" s="34"/>
      <c r="KG172" s="34"/>
      <c r="KH172" s="34"/>
      <c r="KI172" s="34"/>
      <c r="KJ172" s="34"/>
      <c r="KK172" s="34"/>
      <c r="KL172" s="34"/>
      <c r="KM172" s="34"/>
      <c r="KN172" s="34"/>
      <c r="KO172" s="34"/>
      <c r="KP172" s="34"/>
      <c r="KQ172" s="34"/>
      <c r="KR172" s="34"/>
      <c r="KS172" s="34"/>
      <c r="KT172" s="34"/>
      <c r="KU172" s="34"/>
      <c r="KV172" s="34"/>
      <c r="KW172" s="34"/>
      <c r="KX172" s="34"/>
      <c r="KY172" s="34"/>
      <c r="KZ172" s="34"/>
      <c r="LA172" s="34"/>
      <c r="LB172" s="34"/>
      <c r="LC172" s="34"/>
      <c r="LD172" s="34"/>
      <c r="LE172" s="34"/>
      <c r="LF172" s="34"/>
      <c r="LG172" s="34"/>
      <c r="LH172" s="34"/>
      <c r="LI172" s="34"/>
      <c r="LJ172" s="34"/>
      <c r="LK172" s="34"/>
      <c r="LL172" s="34"/>
      <c r="LM172" s="34"/>
      <c r="LN172" s="34"/>
      <c r="LO172" s="34"/>
      <c r="LP172" s="34"/>
      <c r="LQ172" s="34"/>
      <c r="LR172" s="34"/>
      <c r="LS172" s="34"/>
      <c r="LT172" s="34"/>
      <c r="LU172" s="34"/>
      <c r="LV172" s="34"/>
      <c r="LW172" s="34"/>
      <c r="LX172" s="34"/>
      <c r="LY172" s="34"/>
      <c r="LZ172" s="34"/>
      <c r="MA172" s="34"/>
      <c r="MB172" s="34"/>
      <c r="MC172" s="34"/>
      <c r="MD172" s="34"/>
      <c r="ME172" s="34"/>
      <c r="MF172" s="34"/>
      <c r="MG172" s="32" t="s">
        <v>535</v>
      </c>
      <c r="MH172" s="198" t="s">
        <v>2389</v>
      </c>
      <c r="MI172" s="32" t="s">
        <v>294</v>
      </c>
    </row>
    <row r="173" spans="1:347">
      <c r="A173" s="146" t="str">
        <f>Table1[[#This Row],[Name]]&amp;Table1[[#This Row],[1. Variable: Geographical area subject to climate change physical risk - acute and chronic events]]</f>
        <v>Norddeutsche Landesbank - Girozentrale -Total</v>
      </c>
      <c r="B173" s="53" t="s">
        <v>104</v>
      </c>
      <c r="C173" s="58" t="s">
        <v>156</v>
      </c>
      <c r="D173" s="28" t="s">
        <v>162</v>
      </c>
      <c r="E173" s="74">
        <v>44926</v>
      </c>
      <c r="F173" s="33" t="s">
        <v>193</v>
      </c>
      <c r="G173" s="33" t="s">
        <v>191</v>
      </c>
      <c r="H173" s="178" t="s">
        <v>360</v>
      </c>
      <c r="I173" s="31">
        <v>1112</v>
      </c>
      <c r="J173" s="31">
        <v>48</v>
      </c>
      <c r="K173" s="31">
        <v>40</v>
      </c>
      <c r="L173" s="31">
        <v>97</v>
      </c>
      <c r="M173" s="31">
        <v>83</v>
      </c>
      <c r="N173" s="31">
        <v>14.21</v>
      </c>
      <c r="O173" s="31">
        <v>23</v>
      </c>
      <c r="P173" s="31">
        <v>269</v>
      </c>
      <c r="Q173" s="31">
        <v>23</v>
      </c>
      <c r="R173" s="31">
        <v>18</v>
      </c>
      <c r="S173" s="31">
        <v>9</v>
      </c>
      <c r="T173" s="31">
        <v>-5</v>
      </c>
      <c r="U173" s="31">
        <v>-2</v>
      </c>
      <c r="V173" s="31">
        <v>-1</v>
      </c>
      <c r="W173" s="31">
        <v>47</v>
      </c>
      <c r="X173" s="34"/>
      <c r="Y173" s="34"/>
      <c r="Z173" s="34"/>
      <c r="AA173" s="34"/>
      <c r="AB173" s="34"/>
      <c r="AC173" s="34"/>
      <c r="AD173" s="34"/>
      <c r="AE173" s="34"/>
      <c r="AF173" s="34"/>
      <c r="AG173" s="34"/>
      <c r="AH173" s="34"/>
      <c r="AI173" s="34"/>
      <c r="AJ173" s="34"/>
      <c r="AK173" s="34">
        <v>4033</v>
      </c>
      <c r="AL173" s="34">
        <v>48</v>
      </c>
      <c r="AM173" s="34">
        <v>15</v>
      </c>
      <c r="AN173" s="34">
        <v>6</v>
      </c>
      <c r="AO173" s="34">
        <v>0</v>
      </c>
      <c r="AP173" s="34">
        <v>4.12</v>
      </c>
      <c r="AQ173" s="34"/>
      <c r="AR173" s="34">
        <v>69</v>
      </c>
      <c r="AS173" s="34"/>
      <c r="AT173" s="34">
        <v>16</v>
      </c>
      <c r="AU173" s="34"/>
      <c r="AV173" s="34">
        <v>-1</v>
      </c>
      <c r="AW173" s="34">
        <v>-1</v>
      </c>
      <c r="AX173" s="180"/>
      <c r="AY173" s="34">
        <v>11131</v>
      </c>
      <c r="AZ173" s="34">
        <v>24</v>
      </c>
      <c r="BA173" s="34">
        <v>63</v>
      </c>
      <c r="BB173" s="34">
        <v>3</v>
      </c>
      <c r="BC173" s="34">
        <v>4</v>
      </c>
      <c r="BD173" s="34">
        <v>5.8</v>
      </c>
      <c r="BE173" s="34">
        <v>6</v>
      </c>
      <c r="BF173" s="34">
        <v>94</v>
      </c>
      <c r="BG173" s="34">
        <v>6</v>
      </c>
      <c r="BH173" s="34">
        <v>4</v>
      </c>
      <c r="BI173" s="34">
        <v>2</v>
      </c>
      <c r="BJ173" s="34">
        <v>-1</v>
      </c>
      <c r="BK173" s="34">
        <v>0</v>
      </c>
      <c r="BL173" s="34">
        <v>-1</v>
      </c>
      <c r="BM173" s="34">
        <v>570</v>
      </c>
      <c r="BN173" s="34">
        <v>0</v>
      </c>
      <c r="BO173" s="34"/>
      <c r="BP173" s="34">
        <v>1</v>
      </c>
      <c r="BQ173" s="34">
        <v>3</v>
      </c>
      <c r="BR173" s="34">
        <v>18.62</v>
      </c>
      <c r="BS173" s="34">
        <v>3</v>
      </c>
      <c r="BT173" s="34">
        <v>4</v>
      </c>
      <c r="BU173" s="34">
        <v>3</v>
      </c>
      <c r="BV173" s="34"/>
      <c r="BW173" s="34"/>
      <c r="BX173" s="34">
        <v>0</v>
      </c>
      <c r="BY173" s="34"/>
      <c r="BZ173" s="34"/>
      <c r="CA173" s="34">
        <v>938</v>
      </c>
      <c r="CB173" s="34">
        <v>83</v>
      </c>
      <c r="CC173" s="34">
        <v>3</v>
      </c>
      <c r="CD173" s="34">
        <v>4</v>
      </c>
      <c r="CE173" s="34">
        <v>1</v>
      </c>
      <c r="CF173" s="34">
        <v>1.1100000000000001</v>
      </c>
      <c r="CG173" s="34">
        <v>17</v>
      </c>
      <c r="CH173" s="34">
        <v>90</v>
      </c>
      <c r="CI173" s="34">
        <v>17</v>
      </c>
      <c r="CJ173" s="34">
        <v>44</v>
      </c>
      <c r="CK173" s="34"/>
      <c r="CL173" s="34">
        <v>0</v>
      </c>
      <c r="CM173" s="34">
        <v>0</v>
      </c>
      <c r="CN173" s="34"/>
      <c r="CO173" s="34">
        <v>3200</v>
      </c>
      <c r="CP173" s="34">
        <v>149</v>
      </c>
      <c r="CQ173" s="34">
        <v>86</v>
      </c>
      <c r="CR173" s="34">
        <v>32</v>
      </c>
      <c r="CS173" s="34">
        <v>1</v>
      </c>
      <c r="CT173" s="34">
        <v>5.2</v>
      </c>
      <c r="CU173" s="34">
        <v>45</v>
      </c>
      <c r="CV173" s="34">
        <v>268</v>
      </c>
      <c r="CW173" s="34">
        <v>45</v>
      </c>
      <c r="CX173" s="34">
        <v>2</v>
      </c>
      <c r="CY173" s="34">
        <v>2</v>
      </c>
      <c r="CZ173" s="34">
        <v>-2</v>
      </c>
      <c r="DA173" s="34">
        <v>0</v>
      </c>
      <c r="DB173" s="34">
        <v>-1</v>
      </c>
      <c r="DC173" s="34">
        <v>2595</v>
      </c>
      <c r="DD173" s="34">
        <v>14</v>
      </c>
      <c r="DE173" s="34">
        <v>6</v>
      </c>
      <c r="DF173" s="34">
        <v>3</v>
      </c>
      <c r="DG173" s="34"/>
      <c r="DH173" s="34">
        <v>5.23</v>
      </c>
      <c r="DI173" s="34">
        <v>12</v>
      </c>
      <c r="DJ173" s="34">
        <v>23</v>
      </c>
      <c r="DK173" s="34">
        <v>12</v>
      </c>
      <c r="DL173" s="34"/>
      <c r="DM173" s="34"/>
      <c r="DN173" s="34">
        <v>0</v>
      </c>
      <c r="DO173" s="34"/>
      <c r="DP173" s="34"/>
      <c r="DQ173" s="34">
        <v>14485</v>
      </c>
      <c r="DR173" s="34">
        <v>3449</v>
      </c>
      <c r="DS173" s="34">
        <v>1781</v>
      </c>
      <c r="DT173" s="34">
        <v>891</v>
      </c>
      <c r="DU173" s="34">
        <v>635</v>
      </c>
      <c r="DV173" s="34">
        <v>7.59</v>
      </c>
      <c r="DW173" s="34">
        <v>1370</v>
      </c>
      <c r="DX173" s="34">
        <v>6749</v>
      </c>
      <c r="DY173" s="34">
        <v>1362</v>
      </c>
      <c r="DZ173" s="34">
        <v>285</v>
      </c>
      <c r="EA173" s="34">
        <v>30</v>
      </c>
      <c r="EB173" s="34">
        <v>-40</v>
      </c>
      <c r="EC173" s="34">
        <v>-13</v>
      </c>
      <c r="ED173" s="34">
        <v>-4</v>
      </c>
      <c r="EE173" s="34">
        <v>3046</v>
      </c>
      <c r="EF173" s="34">
        <v>695</v>
      </c>
      <c r="EG173" s="34">
        <v>614</v>
      </c>
      <c r="EH173" s="34">
        <v>584</v>
      </c>
      <c r="EI173" s="34">
        <v>382</v>
      </c>
      <c r="EJ173" s="34">
        <v>10.66</v>
      </c>
      <c r="EK173" s="34">
        <v>644</v>
      </c>
      <c r="EL173" s="34">
        <v>2271</v>
      </c>
      <c r="EM173" s="34">
        <v>640</v>
      </c>
      <c r="EN173" s="34">
        <v>45</v>
      </c>
      <c r="EO173" s="34">
        <v>9</v>
      </c>
      <c r="EP173" s="34">
        <v>-12</v>
      </c>
      <c r="EQ173" s="34">
        <v>-1</v>
      </c>
      <c r="ER173" s="34">
        <v>-4</v>
      </c>
      <c r="ES173" s="34">
        <v>10865</v>
      </c>
      <c r="ET173" s="34">
        <v>3051</v>
      </c>
      <c r="EU173" s="34">
        <v>1406</v>
      </c>
      <c r="EV173" s="34">
        <v>559</v>
      </c>
      <c r="EW173" s="34">
        <v>440</v>
      </c>
      <c r="EX173" s="34">
        <v>6.93</v>
      </c>
      <c r="EY173" s="34">
        <v>864</v>
      </c>
      <c r="EZ173" s="34">
        <v>5451</v>
      </c>
      <c r="FA173" s="34">
        <v>860</v>
      </c>
      <c r="FB173" s="34">
        <v>315</v>
      </c>
      <c r="FC173" s="34">
        <v>33</v>
      </c>
      <c r="FD173" s="34">
        <v>-36</v>
      </c>
      <c r="FE173" s="34">
        <v>-16</v>
      </c>
      <c r="FF173" s="34">
        <v>-3</v>
      </c>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c r="GI173" s="34">
        <v>44</v>
      </c>
      <c r="GJ173" s="34">
        <v>2</v>
      </c>
      <c r="GK173" s="34">
        <v>0</v>
      </c>
      <c r="GL173" s="34">
        <v>8</v>
      </c>
      <c r="GM173" s="34">
        <v>1</v>
      </c>
      <c r="GN173" s="34">
        <v>13.59</v>
      </c>
      <c r="GO173" s="34"/>
      <c r="GP173" s="34">
        <v>11</v>
      </c>
      <c r="GQ173" s="34"/>
      <c r="GR173" s="34">
        <v>0</v>
      </c>
      <c r="GS173" s="34"/>
      <c r="GT173" s="34">
        <v>0</v>
      </c>
      <c r="GU173" s="34">
        <v>0</v>
      </c>
      <c r="GV173" s="34"/>
      <c r="GW173" s="34">
        <v>1249</v>
      </c>
      <c r="GX173" s="34"/>
      <c r="GY173" s="34"/>
      <c r="GZ173" s="34">
        <v>2</v>
      </c>
      <c r="HA173" s="34">
        <v>1</v>
      </c>
      <c r="HB173" s="34">
        <v>24.9</v>
      </c>
      <c r="HC173" s="34"/>
      <c r="HD173" s="34">
        <v>3</v>
      </c>
      <c r="HE173" s="34"/>
      <c r="HF173" s="34"/>
      <c r="HG173" s="34"/>
      <c r="HH173" s="34">
        <v>0</v>
      </c>
      <c r="HI173" s="34"/>
      <c r="HJ173" s="34"/>
      <c r="HK173" s="34">
        <v>83</v>
      </c>
      <c r="HL173" s="34"/>
      <c r="HM173" s="34"/>
      <c r="HN173" s="34"/>
      <c r="HO173" s="34"/>
      <c r="HP173" s="34"/>
      <c r="HQ173" s="34"/>
      <c r="HR173" s="34"/>
      <c r="HS173" s="34"/>
      <c r="HT173" s="34"/>
      <c r="HU173" s="34"/>
      <c r="HV173" s="34"/>
      <c r="HW173" s="34"/>
      <c r="HX173" s="34"/>
      <c r="HY173" s="34">
        <v>1088</v>
      </c>
      <c r="HZ173" s="34">
        <v>3</v>
      </c>
      <c r="IA173" s="34">
        <v>5</v>
      </c>
      <c r="IB173" s="34">
        <v>3</v>
      </c>
      <c r="IC173" s="34">
        <v>6</v>
      </c>
      <c r="ID173" s="34">
        <v>14.45</v>
      </c>
      <c r="IE173" s="34"/>
      <c r="IF173" s="34">
        <v>17</v>
      </c>
      <c r="IG173" s="34"/>
      <c r="IH173" s="34"/>
      <c r="II173" s="34"/>
      <c r="IJ173" s="34">
        <v>0</v>
      </c>
      <c r="IK173" s="34"/>
      <c r="IL173" s="34"/>
      <c r="IM173" s="34">
        <v>4448</v>
      </c>
      <c r="IN173" s="34">
        <v>9</v>
      </c>
      <c r="IO173" s="34">
        <v>1</v>
      </c>
      <c r="IP173" s="34">
        <v>4</v>
      </c>
      <c r="IQ173" s="34">
        <v>3</v>
      </c>
      <c r="IR173" s="34">
        <v>10.18</v>
      </c>
      <c r="IS173" s="34">
        <v>0</v>
      </c>
      <c r="IT173" s="34">
        <v>17</v>
      </c>
      <c r="IU173" s="34">
        <v>0</v>
      </c>
      <c r="IV173" s="34"/>
      <c r="IW173" s="34"/>
      <c r="IX173" s="34">
        <v>0</v>
      </c>
      <c r="IY173" s="34"/>
      <c r="IZ173" s="34"/>
      <c r="JA173" s="34">
        <v>1428</v>
      </c>
      <c r="JB173" s="34">
        <v>0</v>
      </c>
      <c r="JC173" s="34"/>
      <c r="JD173" s="34"/>
      <c r="JE173" s="34"/>
      <c r="JF173" s="34">
        <v>0.42</v>
      </c>
      <c r="JG173" s="34"/>
      <c r="JH173" s="34">
        <v>0</v>
      </c>
      <c r="JI173" s="34"/>
      <c r="JJ173" s="34"/>
      <c r="JK173" s="34"/>
      <c r="JL173" s="34"/>
      <c r="JM173" s="34"/>
      <c r="JN173" s="34"/>
      <c r="JO173" s="34">
        <v>24</v>
      </c>
      <c r="JP173" s="34"/>
      <c r="JQ173" s="34"/>
      <c r="JR173" s="34"/>
      <c r="JS173" s="34"/>
      <c r="JT173" s="34"/>
      <c r="JU173" s="34"/>
      <c r="JV173" s="34"/>
      <c r="JW173" s="34"/>
      <c r="JX173" s="34"/>
      <c r="JY173" s="34"/>
      <c r="JZ173" s="34"/>
      <c r="KA173" s="34"/>
      <c r="KB173" s="34"/>
      <c r="KC173" s="34">
        <v>849</v>
      </c>
      <c r="KD173" s="34">
        <v>15</v>
      </c>
      <c r="KE173" s="34">
        <v>31</v>
      </c>
      <c r="KF173" s="34">
        <v>91</v>
      </c>
      <c r="KG173" s="34">
        <v>77</v>
      </c>
      <c r="KH173" s="34">
        <v>17.79</v>
      </c>
      <c r="KI173" s="34">
        <v>31</v>
      </c>
      <c r="KJ173" s="34">
        <v>214</v>
      </c>
      <c r="KK173" s="34">
        <v>31</v>
      </c>
      <c r="KL173" s="34">
        <v>3</v>
      </c>
      <c r="KM173" s="34"/>
      <c r="KN173" s="34">
        <v>-1</v>
      </c>
      <c r="KO173" s="34">
        <v>0</v>
      </c>
      <c r="KP173" s="34"/>
      <c r="KQ173" s="34">
        <v>203</v>
      </c>
      <c r="KR173" s="34"/>
      <c r="KS173" s="34"/>
      <c r="KT173" s="34">
        <v>4</v>
      </c>
      <c r="KU173" s="34"/>
      <c r="KV173" s="34">
        <v>14.51</v>
      </c>
      <c r="KW173" s="34">
        <v>4</v>
      </c>
      <c r="KX173" s="34">
        <v>4</v>
      </c>
      <c r="KY173" s="34">
        <v>4</v>
      </c>
      <c r="KZ173" s="34"/>
      <c r="LA173" s="34"/>
      <c r="LB173" s="34">
        <v>0</v>
      </c>
      <c r="LC173" s="34"/>
      <c r="LD173" s="34"/>
      <c r="LE173" s="34">
        <v>68</v>
      </c>
      <c r="LF173" s="34">
        <v>0</v>
      </c>
      <c r="LG173" s="34"/>
      <c r="LH173" s="34">
        <v>0</v>
      </c>
      <c r="LI173" s="34">
        <v>1</v>
      </c>
      <c r="LJ173" s="34">
        <v>26.57</v>
      </c>
      <c r="LK173" s="34">
        <v>0</v>
      </c>
      <c r="LL173" s="34">
        <v>2</v>
      </c>
      <c r="LM173" s="34">
        <v>0</v>
      </c>
      <c r="LN173" s="34"/>
      <c r="LO173" s="34"/>
      <c r="LP173" s="34">
        <v>0</v>
      </c>
      <c r="LQ173" s="34"/>
      <c r="LR173" s="34"/>
      <c r="LS173" s="34">
        <v>49</v>
      </c>
      <c r="LT173" s="34">
        <v>0</v>
      </c>
      <c r="LU173" s="34">
        <v>1</v>
      </c>
      <c r="LV173" s="34">
        <v>1</v>
      </c>
      <c r="LW173" s="34">
        <v>16</v>
      </c>
      <c r="LX173" s="34">
        <v>22.61</v>
      </c>
      <c r="LY173" s="34">
        <v>1</v>
      </c>
      <c r="LZ173" s="34">
        <v>18</v>
      </c>
      <c r="MA173" s="34">
        <v>1</v>
      </c>
      <c r="MB173" s="34">
        <v>0</v>
      </c>
      <c r="MC173" s="34"/>
      <c r="MD173" s="34">
        <v>0</v>
      </c>
      <c r="ME173" s="34">
        <v>0</v>
      </c>
      <c r="MF173" s="34"/>
      <c r="MG173" s="32" t="s">
        <v>536</v>
      </c>
      <c r="MH173" s="198" t="s">
        <v>2389</v>
      </c>
      <c r="MI173" s="32" t="s">
        <v>537</v>
      </c>
    </row>
    <row r="174" spans="1:347">
      <c r="A174" s="146" t="str">
        <f>Table1[[#This Row],[Name]]&amp;Table1[[#This Row],[1. Variable: Geographical area subject to climate change physical risk - acute and chronic events]]</f>
        <v>Nordea Bank AbpNordic countries</v>
      </c>
      <c r="B174" s="53" t="s">
        <v>26</v>
      </c>
      <c r="C174" s="58" t="s">
        <v>27</v>
      </c>
      <c r="D174" s="28" t="s">
        <v>173</v>
      </c>
      <c r="E174" s="74">
        <v>44926</v>
      </c>
      <c r="F174" s="33" t="s">
        <v>193</v>
      </c>
      <c r="G174" s="33" t="s">
        <v>191</v>
      </c>
      <c r="H174" s="178" t="s">
        <v>2300</v>
      </c>
      <c r="I174" s="31"/>
      <c r="J174" s="31"/>
      <c r="K174" s="31"/>
      <c r="L174" s="31"/>
      <c r="M174" s="31"/>
      <c r="N174" s="31"/>
      <c r="O174" s="31"/>
      <c r="P174" s="31"/>
      <c r="Q174" s="31"/>
      <c r="R174" s="31"/>
      <c r="S174" s="31"/>
      <c r="T174" s="31"/>
      <c r="U174" s="31"/>
      <c r="V174" s="31"/>
      <c r="W174" s="31"/>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180"/>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v>179585.96</v>
      </c>
      <c r="EF174" s="34">
        <v>690.6</v>
      </c>
      <c r="EG174" s="34">
        <v>1095.81</v>
      </c>
      <c r="EH174" s="34">
        <v>5955.22</v>
      </c>
      <c r="EI174" s="34">
        <v>21969.78</v>
      </c>
      <c r="EJ174" s="34">
        <v>23.37</v>
      </c>
      <c r="EK174" s="34"/>
      <c r="EL174" s="34">
        <v>29711.41</v>
      </c>
      <c r="EM174" s="34"/>
      <c r="EN174" s="34">
        <v>1029.57</v>
      </c>
      <c r="EO174" s="34">
        <v>259.18</v>
      </c>
      <c r="EP174" s="34">
        <v>-51.06</v>
      </c>
      <c r="EQ174" s="34">
        <v>-26.84</v>
      </c>
      <c r="ER174" s="34">
        <v>-18.829999999999998</v>
      </c>
      <c r="ES174" s="34">
        <v>42625.37</v>
      </c>
      <c r="ET174" s="34">
        <v>1348.84</v>
      </c>
      <c r="EU174" s="34">
        <v>655.32000000000005</v>
      </c>
      <c r="EV174" s="34">
        <v>2271.77</v>
      </c>
      <c r="EW174" s="34">
        <v>2670.52</v>
      </c>
      <c r="EX174" s="34">
        <v>16.559999999999999</v>
      </c>
      <c r="EY174" s="34"/>
      <c r="EZ174" s="34">
        <v>6946.44</v>
      </c>
      <c r="FA174" s="34"/>
      <c r="FB174" s="34">
        <v>380.26</v>
      </c>
      <c r="FC174" s="34">
        <v>176.35</v>
      </c>
      <c r="FD174" s="34">
        <v>-20.22</v>
      </c>
      <c r="FE174" s="34">
        <v>-10.119999999999999</v>
      </c>
      <c r="FF174" s="34">
        <v>-7.97</v>
      </c>
      <c r="FG174" s="34"/>
      <c r="FH174" s="34">
        <v>0</v>
      </c>
      <c r="FI174" s="34">
        <v>0</v>
      </c>
      <c r="FJ174" s="34">
        <v>0</v>
      </c>
      <c r="FK174" s="34">
        <v>0</v>
      </c>
      <c r="FL174" s="34">
        <v>0</v>
      </c>
      <c r="FM174" s="34">
        <v>0</v>
      </c>
      <c r="FN174" s="34">
        <v>0</v>
      </c>
      <c r="FO174" s="34">
        <v>0</v>
      </c>
      <c r="FP174" s="34">
        <v>0</v>
      </c>
      <c r="FQ174" s="34">
        <v>0</v>
      </c>
      <c r="FR174" s="34">
        <v>0</v>
      </c>
      <c r="FS174" s="34">
        <v>0</v>
      </c>
      <c r="FT174" s="34">
        <v>0</v>
      </c>
      <c r="FU174" s="34"/>
      <c r="FV174" s="34"/>
      <c r="FW174" s="34"/>
      <c r="FX174" s="34"/>
      <c r="FY174" s="34"/>
      <c r="FZ174" s="34"/>
      <c r="GA174" s="34"/>
      <c r="GB174" s="34"/>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34"/>
      <c r="HF174" s="34"/>
      <c r="HG174" s="34"/>
      <c r="HH174" s="34"/>
      <c r="HI174" s="34"/>
      <c r="HJ174" s="34"/>
      <c r="HK174" s="34"/>
      <c r="HL174" s="34"/>
      <c r="HM174" s="34"/>
      <c r="HN174" s="34"/>
      <c r="HO174" s="34"/>
      <c r="HP174" s="34"/>
      <c r="HQ174" s="34"/>
      <c r="HR174" s="34"/>
      <c r="HS174" s="34"/>
      <c r="HT174" s="34"/>
      <c r="HU174" s="34"/>
      <c r="HV174" s="34"/>
      <c r="HW174" s="34"/>
      <c r="HX174" s="34"/>
      <c r="HY174" s="34"/>
      <c r="HZ174" s="34"/>
      <c r="IA174" s="34"/>
      <c r="IB174" s="34"/>
      <c r="IC174" s="34"/>
      <c r="ID174" s="34"/>
      <c r="IE174" s="34"/>
      <c r="IF174" s="34"/>
      <c r="IG174" s="34"/>
      <c r="IH174" s="34"/>
      <c r="II174" s="34"/>
      <c r="IJ174" s="34"/>
      <c r="IK174" s="34"/>
      <c r="IL174" s="34"/>
      <c r="IM174" s="34"/>
      <c r="IN174" s="34"/>
      <c r="IO174" s="34"/>
      <c r="IP174" s="34"/>
      <c r="IQ174" s="34"/>
      <c r="IR174" s="34"/>
      <c r="IS174" s="34"/>
      <c r="IT174" s="34"/>
      <c r="IU174" s="34"/>
      <c r="IV174" s="34"/>
      <c r="IW174" s="34"/>
      <c r="IX174" s="34"/>
      <c r="IY174" s="34"/>
      <c r="IZ174" s="34"/>
      <c r="JA174" s="34"/>
      <c r="JB174" s="34"/>
      <c r="JC174" s="34"/>
      <c r="JD174" s="34"/>
      <c r="JE174" s="34"/>
      <c r="JF174" s="34"/>
      <c r="JG174" s="34"/>
      <c r="JH174" s="34"/>
      <c r="JI174" s="34"/>
      <c r="JJ174" s="34"/>
      <c r="JK174" s="34"/>
      <c r="JL174" s="34"/>
      <c r="JM174" s="34"/>
      <c r="JN174" s="34"/>
      <c r="JO174" s="34"/>
      <c r="JP174" s="34"/>
      <c r="JQ174" s="34"/>
      <c r="JR174" s="34"/>
      <c r="JS174" s="34"/>
      <c r="JT174" s="34"/>
      <c r="JU174" s="34"/>
      <c r="JV174" s="34"/>
      <c r="JW174" s="34"/>
      <c r="JX174" s="34"/>
      <c r="JY174" s="34"/>
      <c r="JZ174" s="34"/>
      <c r="KA174" s="34"/>
      <c r="KB174" s="34"/>
      <c r="KC174" s="34"/>
      <c r="KD174" s="34"/>
      <c r="KE174" s="34"/>
      <c r="KF174" s="34"/>
      <c r="KG174" s="34"/>
      <c r="KH174" s="34"/>
      <c r="KI174" s="34"/>
      <c r="KJ174" s="34"/>
      <c r="KK174" s="34"/>
      <c r="KL174" s="34"/>
      <c r="KM174" s="34"/>
      <c r="KN174" s="34"/>
      <c r="KO174" s="34"/>
      <c r="KP174" s="34"/>
      <c r="KQ174" s="34"/>
      <c r="KR174" s="34"/>
      <c r="KS174" s="34"/>
      <c r="KT174" s="34"/>
      <c r="KU174" s="34"/>
      <c r="KV174" s="34"/>
      <c r="KW174" s="34"/>
      <c r="KX174" s="34"/>
      <c r="KY174" s="34"/>
      <c r="KZ174" s="34"/>
      <c r="LA174" s="34"/>
      <c r="LB174" s="34"/>
      <c r="LC174" s="34"/>
      <c r="LD174" s="34"/>
      <c r="LE174" s="34"/>
      <c r="LF174" s="34"/>
      <c r="LG174" s="34"/>
      <c r="LH174" s="34"/>
      <c r="LI174" s="34"/>
      <c r="LJ174" s="34"/>
      <c r="LK174" s="34"/>
      <c r="LL174" s="34"/>
      <c r="LM174" s="34"/>
      <c r="LN174" s="34"/>
      <c r="LO174" s="34"/>
      <c r="LP174" s="34"/>
      <c r="LQ174" s="34"/>
      <c r="LR174" s="34"/>
      <c r="LS174" s="34"/>
      <c r="LT174" s="34"/>
      <c r="LU174" s="34"/>
      <c r="LV174" s="34"/>
      <c r="LW174" s="34"/>
      <c r="LX174" s="34"/>
      <c r="LY174" s="34"/>
      <c r="LZ174" s="34"/>
      <c r="MA174" s="34"/>
      <c r="MB174" s="34"/>
      <c r="MC174" s="34"/>
      <c r="MD174" s="34"/>
      <c r="ME174" s="34"/>
      <c r="MF174" s="34"/>
      <c r="MG174" s="32" t="s">
        <v>538</v>
      </c>
      <c r="MH174" s="32" t="s">
        <v>539</v>
      </c>
      <c r="MI174" s="32" t="s">
        <v>279</v>
      </c>
    </row>
    <row r="175" spans="1:347">
      <c r="A175" s="146" t="str">
        <f>Table1[[#This Row],[Name]]&amp;Table1[[#This Row],[1. Variable: Geographical area subject to climate change physical risk - acute and chronic events]]</f>
        <v>NOVA LJUBLJANSKA BANKA D.D., LJUBLJANATotal</v>
      </c>
      <c r="B175" s="53" t="s">
        <v>36</v>
      </c>
      <c r="C175" s="58" t="s">
        <v>37</v>
      </c>
      <c r="D175" s="28" t="s">
        <v>167</v>
      </c>
      <c r="E175" s="74">
        <v>44926</v>
      </c>
      <c r="F175" s="33" t="s">
        <v>193</v>
      </c>
      <c r="G175" s="33" t="s">
        <v>191</v>
      </c>
      <c r="H175" s="178" t="s">
        <v>360</v>
      </c>
      <c r="I175" s="31">
        <v>99</v>
      </c>
      <c r="J175" s="31">
        <v>57</v>
      </c>
      <c r="K175" s="31">
        <v>18</v>
      </c>
      <c r="L175" s="31">
        <v>3</v>
      </c>
      <c r="M175" s="31">
        <v>0</v>
      </c>
      <c r="N175" s="31">
        <v>3</v>
      </c>
      <c r="O175" s="31"/>
      <c r="P175" s="31">
        <v>79</v>
      </c>
      <c r="Q175" s="31"/>
      <c r="R175" s="31">
        <v>28</v>
      </c>
      <c r="S175" s="31">
        <v>4</v>
      </c>
      <c r="T175" s="31">
        <v>-8</v>
      </c>
      <c r="U175" s="31">
        <v>-1</v>
      </c>
      <c r="V175" s="31">
        <v>-2</v>
      </c>
      <c r="W175" s="31">
        <v>54</v>
      </c>
      <c r="X175" s="34"/>
      <c r="Y175" s="34"/>
      <c r="Z175" s="34"/>
      <c r="AA175" s="34"/>
      <c r="AB175" s="34"/>
      <c r="AC175" s="34"/>
      <c r="AD175" s="34"/>
      <c r="AE175" s="34"/>
      <c r="AF175" s="34"/>
      <c r="AG175" s="34"/>
      <c r="AH175" s="34"/>
      <c r="AI175" s="34"/>
      <c r="AJ175" s="34"/>
      <c r="AK175" s="34">
        <v>1397</v>
      </c>
      <c r="AL175" s="34"/>
      <c r="AM175" s="34"/>
      <c r="AN175" s="34"/>
      <c r="AO175" s="34"/>
      <c r="AP175" s="34"/>
      <c r="AQ175" s="34"/>
      <c r="AR175" s="34"/>
      <c r="AS175" s="34"/>
      <c r="AT175" s="34"/>
      <c r="AU175" s="34"/>
      <c r="AV175" s="34"/>
      <c r="AW175" s="34"/>
      <c r="AX175" s="180"/>
      <c r="AY175" s="34">
        <v>547</v>
      </c>
      <c r="AZ175" s="34">
        <v>6</v>
      </c>
      <c r="BA175" s="34">
        <v>9</v>
      </c>
      <c r="BB175" s="34">
        <v>9</v>
      </c>
      <c r="BC175" s="34"/>
      <c r="BD175" s="34">
        <v>9</v>
      </c>
      <c r="BE175" s="34"/>
      <c r="BF175" s="34">
        <v>24</v>
      </c>
      <c r="BG175" s="34"/>
      <c r="BH175" s="34">
        <v>3</v>
      </c>
      <c r="BI175" s="34"/>
      <c r="BJ175" s="34">
        <v>-2</v>
      </c>
      <c r="BK175" s="34"/>
      <c r="BL175" s="34"/>
      <c r="BM175" s="34">
        <v>51</v>
      </c>
      <c r="BN175" s="34">
        <v>15</v>
      </c>
      <c r="BO175" s="34">
        <v>1</v>
      </c>
      <c r="BP175" s="34"/>
      <c r="BQ175" s="34"/>
      <c r="BR175" s="34">
        <v>3</v>
      </c>
      <c r="BS175" s="34"/>
      <c r="BT175" s="34">
        <v>15</v>
      </c>
      <c r="BU175" s="34"/>
      <c r="BV175" s="34"/>
      <c r="BW175" s="34">
        <v>8</v>
      </c>
      <c r="BX175" s="34">
        <v>-5</v>
      </c>
      <c r="BY175" s="34"/>
      <c r="BZ175" s="34">
        <v>-4</v>
      </c>
      <c r="CA175" s="34">
        <v>554</v>
      </c>
      <c r="CB175" s="34"/>
      <c r="CC175" s="34"/>
      <c r="CD175" s="34"/>
      <c r="CE175" s="34"/>
      <c r="CF175" s="34"/>
      <c r="CG175" s="34"/>
      <c r="CH175" s="34"/>
      <c r="CI175" s="34"/>
      <c r="CJ175" s="34"/>
      <c r="CK175" s="34"/>
      <c r="CL175" s="34"/>
      <c r="CM175" s="34"/>
      <c r="CN175" s="34"/>
      <c r="CO175" s="34">
        <v>1213</v>
      </c>
      <c r="CP175" s="34"/>
      <c r="CQ175" s="34"/>
      <c r="CR175" s="34"/>
      <c r="CS175" s="34"/>
      <c r="CT175" s="34"/>
      <c r="CU175" s="34"/>
      <c r="CV175" s="34"/>
      <c r="CW175" s="34"/>
      <c r="CX175" s="34"/>
      <c r="CY175" s="34"/>
      <c r="CZ175" s="34"/>
      <c r="DA175" s="34"/>
      <c r="DB175" s="34"/>
      <c r="DC175" s="34">
        <v>661</v>
      </c>
      <c r="DD175" s="34"/>
      <c r="DE175" s="34"/>
      <c r="DF175" s="34"/>
      <c r="DG175" s="34"/>
      <c r="DH175" s="34"/>
      <c r="DI175" s="34"/>
      <c r="DJ175" s="34"/>
      <c r="DK175" s="34"/>
      <c r="DL175" s="34"/>
      <c r="DM175" s="34"/>
      <c r="DN175" s="34"/>
      <c r="DO175" s="34"/>
      <c r="DP175" s="34"/>
      <c r="DQ175" s="34">
        <v>312</v>
      </c>
      <c r="DR175" s="34"/>
      <c r="DS175" s="34"/>
      <c r="DT175" s="34"/>
      <c r="DU175" s="34"/>
      <c r="DV175" s="34"/>
      <c r="DW175" s="34"/>
      <c r="DX175" s="34"/>
      <c r="DY175" s="34"/>
      <c r="DZ175" s="34"/>
      <c r="EA175" s="34"/>
      <c r="EB175" s="34"/>
      <c r="EC175" s="34"/>
      <c r="ED175" s="34"/>
      <c r="EE175" s="34">
        <v>2594</v>
      </c>
      <c r="EF175" s="34"/>
      <c r="EG175" s="34">
        <v>1</v>
      </c>
      <c r="EH175" s="34"/>
      <c r="EI175" s="34"/>
      <c r="EJ175" s="34">
        <v>10</v>
      </c>
      <c r="EK175" s="34"/>
      <c r="EL175" s="34">
        <v>1</v>
      </c>
      <c r="EM175" s="34"/>
      <c r="EN175" s="34"/>
      <c r="EO175" s="34"/>
      <c r="EP175" s="34"/>
      <c r="EQ175" s="34"/>
      <c r="ER175" s="34"/>
      <c r="ES175" s="34">
        <v>3260</v>
      </c>
      <c r="ET175" s="34"/>
      <c r="EU175" s="34">
        <v>2</v>
      </c>
      <c r="EV175" s="34">
        <v>11</v>
      </c>
      <c r="EW175" s="34">
        <v>5</v>
      </c>
      <c r="EX175" s="34">
        <v>19</v>
      </c>
      <c r="EY175" s="34"/>
      <c r="EZ175" s="34">
        <v>18</v>
      </c>
      <c r="FA175" s="34"/>
      <c r="FB175" s="34"/>
      <c r="FC175" s="34"/>
      <c r="FD175" s="34"/>
      <c r="FE175" s="34"/>
      <c r="FF175" s="34"/>
      <c r="FG175" s="34">
        <v>86</v>
      </c>
      <c r="FH175" s="34">
        <v>86</v>
      </c>
      <c r="FI175" s="34"/>
      <c r="FJ175" s="34"/>
      <c r="FK175" s="34"/>
      <c r="FL175" s="34">
        <v>3</v>
      </c>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c r="GI175" s="34"/>
      <c r="GJ175" s="34"/>
      <c r="GK175" s="34"/>
      <c r="GL175" s="34"/>
      <c r="GM175" s="34"/>
      <c r="GN175" s="34"/>
      <c r="GO175" s="34"/>
      <c r="GP175" s="34"/>
      <c r="GQ175" s="34"/>
      <c r="GR175" s="34"/>
      <c r="GS175" s="34"/>
      <c r="GT175" s="34"/>
      <c r="GU175" s="34"/>
      <c r="GV175" s="34"/>
      <c r="GW175" s="34"/>
      <c r="GX175" s="34"/>
      <c r="GY175" s="34"/>
      <c r="GZ175" s="34"/>
      <c r="HA175" s="34"/>
      <c r="HB175" s="34"/>
      <c r="HC175" s="34"/>
      <c r="HD175" s="34"/>
      <c r="HE175" s="34"/>
      <c r="HF175" s="34"/>
      <c r="HG175" s="34"/>
      <c r="HH175" s="34"/>
      <c r="HI175" s="34"/>
      <c r="HJ175" s="34"/>
      <c r="HK175" s="34"/>
      <c r="HL175" s="34"/>
      <c r="HM175" s="34"/>
      <c r="HN175" s="34"/>
      <c r="HO175" s="34"/>
      <c r="HP175" s="34"/>
      <c r="HQ175" s="34"/>
      <c r="HR175" s="34"/>
      <c r="HS175" s="34"/>
      <c r="HT175" s="34"/>
      <c r="HU175" s="34"/>
      <c r="HV175" s="34"/>
      <c r="HW175" s="34"/>
      <c r="HX175" s="34"/>
      <c r="HY175" s="34"/>
      <c r="HZ175" s="34"/>
      <c r="IA175" s="34"/>
      <c r="IB175" s="34"/>
      <c r="IC175" s="34"/>
      <c r="ID175" s="34"/>
      <c r="IE175" s="34"/>
      <c r="IF175" s="34"/>
      <c r="IG175" s="34"/>
      <c r="IH175" s="34"/>
      <c r="II175" s="34"/>
      <c r="IJ175" s="34"/>
      <c r="IK175" s="34"/>
      <c r="IL175" s="34"/>
      <c r="IM175" s="34"/>
      <c r="IN175" s="34"/>
      <c r="IO175" s="34"/>
      <c r="IP175" s="34"/>
      <c r="IQ175" s="34"/>
      <c r="IR175" s="34"/>
      <c r="IS175" s="34"/>
      <c r="IT175" s="34"/>
      <c r="IU175" s="34"/>
      <c r="IV175" s="34"/>
      <c r="IW175" s="34"/>
      <c r="IX175" s="34"/>
      <c r="IY175" s="34"/>
      <c r="IZ175" s="34"/>
      <c r="JA175" s="34"/>
      <c r="JB175" s="34"/>
      <c r="JC175" s="34"/>
      <c r="JD175" s="34"/>
      <c r="JE175" s="34"/>
      <c r="JF175" s="34"/>
      <c r="JG175" s="34"/>
      <c r="JH175" s="34"/>
      <c r="JI175" s="34"/>
      <c r="JJ175" s="34"/>
      <c r="JK175" s="34"/>
      <c r="JL175" s="34"/>
      <c r="JM175" s="34"/>
      <c r="JN175" s="34"/>
      <c r="JO175" s="34"/>
      <c r="JP175" s="34"/>
      <c r="JQ175" s="34"/>
      <c r="JR175" s="34"/>
      <c r="JS175" s="34"/>
      <c r="JT175" s="34"/>
      <c r="JU175" s="34"/>
      <c r="JV175" s="34"/>
      <c r="JW175" s="34"/>
      <c r="JX175" s="34"/>
      <c r="JY175" s="34"/>
      <c r="JZ175" s="34"/>
      <c r="KA175" s="34"/>
      <c r="KB175" s="34"/>
      <c r="KC175" s="34"/>
      <c r="KD175" s="34"/>
      <c r="KE175" s="34"/>
      <c r="KF175" s="34"/>
      <c r="KG175" s="34"/>
      <c r="KH175" s="34"/>
      <c r="KI175" s="34"/>
      <c r="KJ175" s="34"/>
      <c r="KK175" s="34"/>
      <c r="KL175" s="34"/>
      <c r="KM175" s="34"/>
      <c r="KN175" s="34"/>
      <c r="KO175" s="34"/>
      <c r="KP175" s="34"/>
      <c r="KQ175" s="34"/>
      <c r="KR175" s="34"/>
      <c r="KS175" s="34"/>
      <c r="KT175" s="34"/>
      <c r="KU175" s="34"/>
      <c r="KV175" s="34"/>
      <c r="KW175" s="34"/>
      <c r="KX175" s="34"/>
      <c r="KY175" s="34"/>
      <c r="KZ175" s="34"/>
      <c r="LA175" s="34"/>
      <c r="LB175" s="34"/>
      <c r="LC175" s="34"/>
      <c r="LD175" s="34"/>
      <c r="LE175" s="34"/>
      <c r="LF175" s="34"/>
      <c r="LG175" s="34"/>
      <c r="LH175" s="34"/>
      <c r="LI175" s="34"/>
      <c r="LJ175" s="34"/>
      <c r="LK175" s="34"/>
      <c r="LL175" s="34"/>
      <c r="LM175" s="34"/>
      <c r="LN175" s="34"/>
      <c r="LO175" s="34"/>
      <c r="LP175" s="34"/>
      <c r="LQ175" s="34"/>
      <c r="LR175" s="34"/>
      <c r="LS175" s="34"/>
      <c r="LT175" s="34"/>
      <c r="LU175" s="34"/>
      <c r="LV175" s="34"/>
      <c r="LW175" s="34"/>
      <c r="LX175" s="34"/>
      <c r="LY175" s="34"/>
      <c r="LZ175" s="34"/>
      <c r="MA175" s="34"/>
      <c r="MB175" s="34"/>
      <c r="MC175" s="34"/>
      <c r="MD175" s="34"/>
      <c r="ME175" s="34"/>
      <c r="MF175" s="34"/>
      <c r="MG175" s="32" t="s">
        <v>2360</v>
      </c>
      <c r="MH175" s="198" t="s">
        <v>2389</v>
      </c>
      <c r="MI175" s="32" t="s">
        <v>540</v>
      </c>
    </row>
    <row r="176" spans="1:347">
      <c r="A176" s="146" t="str">
        <f>Table1[[#This Row],[Name]]&amp;Table1[[#This Row],[1. Variable: Geographical area subject to climate change physical risk - acute and chronic events]]</f>
        <v>Novo Banco, SATotal</v>
      </c>
      <c r="B176" s="53" t="s">
        <v>209</v>
      </c>
      <c r="C176" s="58" t="s">
        <v>210</v>
      </c>
      <c r="D176" s="28" t="s">
        <v>166</v>
      </c>
      <c r="E176" s="74">
        <v>44926</v>
      </c>
      <c r="F176" s="33" t="s">
        <v>193</v>
      </c>
      <c r="G176" s="33" t="s">
        <v>191</v>
      </c>
      <c r="H176" s="178" t="s">
        <v>360</v>
      </c>
      <c r="I176" s="31">
        <v>201</v>
      </c>
      <c r="J176" s="31">
        <v>64</v>
      </c>
      <c r="K176" s="31">
        <v>70</v>
      </c>
      <c r="L176" s="31">
        <v>51</v>
      </c>
      <c r="M176" s="31">
        <v>8</v>
      </c>
      <c r="N176" s="31">
        <v>8</v>
      </c>
      <c r="O176" s="31">
        <v>181</v>
      </c>
      <c r="P176" s="31">
        <v>137</v>
      </c>
      <c r="Q176" s="31">
        <v>137</v>
      </c>
      <c r="R176" s="31">
        <v>39</v>
      </c>
      <c r="S176" s="31">
        <v>6</v>
      </c>
      <c r="T176" s="31">
        <v>-7</v>
      </c>
      <c r="U176" s="31">
        <v>-2</v>
      </c>
      <c r="V176" s="31">
        <v>-3</v>
      </c>
      <c r="W176" s="31">
        <v>19</v>
      </c>
      <c r="X176" s="34">
        <v>17</v>
      </c>
      <c r="Y176" s="34">
        <v>1</v>
      </c>
      <c r="Z176" s="34">
        <v>0</v>
      </c>
      <c r="AA176" s="34">
        <v>0</v>
      </c>
      <c r="AB176" s="34">
        <v>0</v>
      </c>
      <c r="AC176" s="34">
        <v>2</v>
      </c>
      <c r="AD176" s="34">
        <v>2</v>
      </c>
      <c r="AE176" s="34">
        <v>2</v>
      </c>
      <c r="AF176" s="34">
        <v>16</v>
      </c>
      <c r="AG176" s="34">
        <v>0</v>
      </c>
      <c r="AH176" s="34">
        <v>-4</v>
      </c>
      <c r="AI176" s="34">
        <v>-4</v>
      </c>
      <c r="AJ176" s="34">
        <v>0</v>
      </c>
      <c r="AK176" s="34">
        <v>750</v>
      </c>
      <c r="AL176" s="34">
        <v>233</v>
      </c>
      <c r="AM176" s="34">
        <v>355</v>
      </c>
      <c r="AN176" s="34">
        <v>64</v>
      </c>
      <c r="AO176" s="34">
        <v>6</v>
      </c>
      <c r="AP176" s="34">
        <v>5</v>
      </c>
      <c r="AQ176" s="34">
        <v>465</v>
      </c>
      <c r="AR176" s="34">
        <v>364</v>
      </c>
      <c r="AS176" s="34">
        <v>364</v>
      </c>
      <c r="AT176" s="34">
        <v>173</v>
      </c>
      <c r="AU176" s="34">
        <v>48</v>
      </c>
      <c r="AV176" s="34">
        <v>-57</v>
      </c>
      <c r="AW176" s="34">
        <v>-29</v>
      </c>
      <c r="AX176" s="180">
        <v>-27</v>
      </c>
      <c r="AY176" s="34">
        <v>152</v>
      </c>
      <c r="AZ176" s="34">
        <v>3</v>
      </c>
      <c r="BA176" s="34">
        <v>15</v>
      </c>
      <c r="BB176" s="34">
        <v>5</v>
      </c>
      <c r="BC176" s="34">
        <v>0</v>
      </c>
      <c r="BD176" s="34">
        <v>3</v>
      </c>
      <c r="BE176" s="34">
        <v>10</v>
      </c>
      <c r="BF176" s="34">
        <v>1</v>
      </c>
      <c r="BG176" s="34">
        <v>1</v>
      </c>
      <c r="BH176" s="34">
        <v>10</v>
      </c>
      <c r="BI176" s="34">
        <v>4</v>
      </c>
      <c r="BJ176" s="34">
        <v>-5</v>
      </c>
      <c r="BK176" s="34">
        <v>-2</v>
      </c>
      <c r="BL176" s="34">
        <v>-2</v>
      </c>
      <c r="BM176" s="34">
        <v>43</v>
      </c>
      <c r="BN176" s="34">
        <v>2</v>
      </c>
      <c r="BO176" s="34">
        <v>6</v>
      </c>
      <c r="BP176" s="34">
        <v>8</v>
      </c>
      <c r="BQ176" s="34">
        <v>0</v>
      </c>
      <c r="BR176" s="34">
        <v>13</v>
      </c>
      <c r="BS176" s="34">
        <v>16</v>
      </c>
      <c r="BT176" s="34">
        <v>15</v>
      </c>
      <c r="BU176" s="34">
        <v>15</v>
      </c>
      <c r="BV176" s="34">
        <v>0</v>
      </c>
      <c r="BW176" s="34">
        <v>0</v>
      </c>
      <c r="BX176" s="34">
        <v>0</v>
      </c>
      <c r="BY176" s="34">
        <v>0</v>
      </c>
      <c r="BZ176" s="34">
        <v>0</v>
      </c>
      <c r="CA176" s="34">
        <v>760</v>
      </c>
      <c r="CB176" s="34">
        <v>343</v>
      </c>
      <c r="CC176" s="34">
        <v>113</v>
      </c>
      <c r="CD176" s="34">
        <v>23</v>
      </c>
      <c r="CE176" s="34">
        <v>12</v>
      </c>
      <c r="CF176" s="34">
        <v>3</v>
      </c>
      <c r="CG176" s="34">
        <v>351</v>
      </c>
      <c r="CH176" s="34">
        <v>315</v>
      </c>
      <c r="CI176" s="34">
        <v>315</v>
      </c>
      <c r="CJ176" s="34">
        <v>101</v>
      </c>
      <c r="CK176" s="34">
        <v>63</v>
      </c>
      <c r="CL176" s="34">
        <v>-66</v>
      </c>
      <c r="CM176" s="34">
        <v>-16</v>
      </c>
      <c r="CN176" s="34">
        <v>-49</v>
      </c>
      <c r="CO176" s="34">
        <v>469</v>
      </c>
      <c r="CP176" s="34">
        <v>111</v>
      </c>
      <c r="CQ176" s="34">
        <v>168</v>
      </c>
      <c r="CR176" s="34">
        <v>65</v>
      </c>
      <c r="CS176" s="34">
        <v>48</v>
      </c>
      <c r="CT176" s="34">
        <v>9</v>
      </c>
      <c r="CU176" s="34">
        <v>325</v>
      </c>
      <c r="CV176" s="34">
        <v>253</v>
      </c>
      <c r="CW176" s="34">
        <v>253</v>
      </c>
      <c r="CX176" s="34">
        <v>97</v>
      </c>
      <c r="CY176" s="34">
        <v>35</v>
      </c>
      <c r="CZ176" s="34">
        <v>-34</v>
      </c>
      <c r="DA176" s="34">
        <v>-6</v>
      </c>
      <c r="DB176" s="34">
        <v>-27</v>
      </c>
      <c r="DC176" s="34">
        <v>432</v>
      </c>
      <c r="DD176" s="34">
        <v>61</v>
      </c>
      <c r="DE176" s="34">
        <v>48</v>
      </c>
      <c r="DF176" s="34">
        <v>8</v>
      </c>
      <c r="DG176" s="34">
        <v>1</v>
      </c>
      <c r="DH176" s="34">
        <v>3</v>
      </c>
      <c r="DI176" s="34">
        <v>36</v>
      </c>
      <c r="DJ176" s="34">
        <v>28</v>
      </c>
      <c r="DK176" s="34">
        <v>28</v>
      </c>
      <c r="DL176" s="34">
        <v>11</v>
      </c>
      <c r="DM176" s="34">
        <v>3</v>
      </c>
      <c r="DN176" s="34">
        <v>-17</v>
      </c>
      <c r="DO176" s="34">
        <v>-2</v>
      </c>
      <c r="DP176" s="34">
        <v>-15</v>
      </c>
      <c r="DQ176" s="34">
        <v>1274</v>
      </c>
      <c r="DR176" s="34">
        <v>640</v>
      </c>
      <c r="DS176" s="34">
        <v>331</v>
      </c>
      <c r="DT176" s="34">
        <v>156</v>
      </c>
      <c r="DU176" s="34">
        <v>2</v>
      </c>
      <c r="DV176" s="34">
        <v>5</v>
      </c>
      <c r="DW176" s="34">
        <v>950</v>
      </c>
      <c r="DX176" s="34">
        <v>718</v>
      </c>
      <c r="DY176" s="34">
        <v>718</v>
      </c>
      <c r="DZ176" s="34">
        <v>171</v>
      </c>
      <c r="EA176" s="34">
        <v>145</v>
      </c>
      <c r="EB176" s="34">
        <v>-116</v>
      </c>
      <c r="EC176" s="34">
        <v>-13</v>
      </c>
      <c r="ED176" s="34">
        <v>-97</v>
      </c>
      <c r="EE176" s="34">
        <v>11139</v>
      </c>
      <c r="EF176" s="34">
        <v>565</v>
      </c>
      <c r="EG176" s="34">
        <v>954</v>
      </c>
      <c r="EH176" s="34">
        <v>2012</v>
      </c>
      <c r="EI176" s="34">
        <v>7608</v>
      </c>
      <c r="EJ176" s="34">
        <v>24</v>
      </c>
      <c r="EK176" s="34">
        <v>10997</v>
      </c>
      <c r="EL176" s="34">
        <v>8641</v>
      </c>
      <c r="EM176" s="34">
        <v>8641</v>
      </c>
      <c r="EN176" s="34">
        <v>964</v>
      </c>
      <c r="EO176" s="34">
        <v>238</v>
      </c>
      <c r="EP176" s="34">
        <v>-197</v>
      </c>
      <c r="EQ176" s="34">
        <v>-38</v>
      </c>
      <c r="ER176" s="34">
        <v>-152</v>
      </c>
      <c r="ES176" s="34">
        <v>3173</v>
      </c>
      <c r="ET176" s="34">
        <v>1023</v>
      </c>
      <c r="EU176" s="34">
        <v>1252</v>
      </c>
      <c r="EV176" s="34">
        <v>851</v>
      </c>
      <c r="EW176" s="34">
        <v>48</v>
      </c>
      <c r="EX176" s="34">
        <v>8</v>
      </c>
      <c r="EY176" s="34">
        <v>3154</v>
      </c>
      <c r="EZ176" s="34">
        <v>2596</v>
      </c>
      <c r="FA176" s="34">
        <v>2596</v>
      </c>
      <c r="FB176" s="34">
        <v>830</v>
      </c>
      <c r="FC176" s="34">
        <v>454</v>
      </c>
      <c r="FD176" s="34">
        <v>-441</v>
      </c>
      <c r="FE176" s="34">
        <v>-98</v>
      </c>
      <c r="FF176" s="34">
        <v>-329</v>
      </c>
      <c r="FG176" s="34">
        <v>184</v>
      </c>
      <c r="FH176" s="34">
        <v>0</v>
      </c>
      <c r="FI176" s="34">
        <v>0</v>
      </c>
      <c r="FJ176" s="34">
        <v>0</v>
      </c>
      <c r="FK176" s="34">
        <v>0</v>
      </c>
      <c r="FL176" s="34">
        <v>0</v>
      </c>
      <c r="FM176" s="34">
        <v>181</v>
      </c>
      <c r="FN176" s="34">
        <v>162</v>
      </c>
      <c r="FO176" s="34">
        <v>162</v>
      </c>
      <c r="FP176" s="34">
        <v>0</v>
      </c>
      <c r="FQ176" s="34">
        <v>0</v>
      </c>
      <c r="FR176" s="34">
        <v>-0.11224711895235498</v>
      </c>
      <c r="FS176" s="34">
        <v>0</v>
      </c>
      <c r="FT176" s="34">
        <v>0</v>
      </c>
      <c r="FU176" s="34">
        <v>0</v>
      </c>
      <c r="FV176" s="34">
        <v>0</v>
      </c>
      <c r="FW176" s="34">
        <v>0</v>
      </c>
      <c r="FX176" s="34">
        <v>0</v>
      </c>
      <c r="FY176" s="34">
        <v>0</v>
      </c>
      <c r="FZ176" s="34">
        <v>0</v>
      </c>
      <c r="GA176" s="34">
        <v>0</v>
      </c>
      <c r="GB176" s="34">
        <v>0</v>
      </c>
      <c r="GC176" s="34">
        <v>0</v>
      </c>
      <c r="GD176" s="34">
        <v>0</v>
      </c>
      <c r="GE176" s="34">
        <v>0</v>
      </c>
      <c r="GF176" s="34">
        <v>0</v>
      </c>
      <c r="GG176" s="34">
        <v>0</v>
      </c>
      <c r="GH176" s="34">
        <v>0</v>
      </c>
      <c r="GI176" s="34"/>
      <c r="GJ176" s="34"/>
      <c r="GK176" s="34"/>
      <c r="GL176" s="34"/>
      <c r="GM176" s="34"/>
      <c r="GN176" s="34"/>
      <c r="GO176" s="34"/>
      <c r="GP176" s="34"/>
      <c r="GQ176" s="34"/>
      <c r="GR176" s="34"/>
      <c r="GS176" s="34"/>
      <c r="GT176" s="34"/>
      <c r="GU176" s="34"/>
      <c r="GV176" s="34"/>
      <c r="GW176" s="34"/>
      <c r="GX176" s="34"/>
      <c r="GY176" s="34"/>
      <c r="GZ176" s="34"/>
      <c r="HA176" s="34"/>
      <c r="HB176" s="34"/>
      <c r="HC176" s="34"/>
      <c r="HD176" s="34"/>
      <c r="HE176" s="34"/>
      <c r="HF176" s="34"/>
      <c r="HG176" s="34"/>
      <c r="HH176" s="34"/>
      <c r="HI176" s="34"/>
      <c r="HJ176" s="34"/>
      <c r="HK176" s="34"/>
      <c r="HL176" s="34"/>
      <c r="HM176" s="34"/>
      <c r="HN176" s="34"/>
      <c r="HO176" s="34"/>
      <c r="HP176" s="34"/>
      <c r="HQ176" s="34"/>
      <c r="HR176" s="34"/>
      <c r="HS176" s="34"/>
      <c r="HT176" s="34"/>
      <c r="HU176" s="34"/>
      <c r="HV176" s="34"/>
      <c r="HW176" s="34"/>
      <c r="HX176" s="34"/>
      <c r="HY176" s="34"/>
      <c r="HZ176" s="34"/>
      <c r="IA176" s="34"/>
      <c r="IB176" s="34"/>
      <c r="IC176" s="34"/>
      <c r="ID176" s="34"/>
      <c r="IE176" s="34"/>
      <c r="IF176" s="34"/>
      <c r="IG176" s="34"/>
      <c r="IH176" s="34"/>
      <c r="II176" s="34"/>
      <c r="IJ176" s="34"/>
      <c r="IK176" s="34"/>
      <c r="IL176" s="34"/>
      <c r="IM176" s="34"/>
      <c r="IN176" s="34"/>
      <c r="IO176" s="34"/>
      <c r="IP176" s="34"/>
      <c r="IQ176" s="34"/>
      <c r="IR176" s="34"/>
      <c r="IS176" s="34"/>
      <c r="IT176" s="34"/>
      <c r="IU176" s="34"/>
      <c r="IV176" s="34"/>
      <c r="IW176" s="34"/>
      <c r="IX176" s="34"/>
      <c r="IY176" s="34"/>
      <c r="IZ176" s="34"/>
      <c r="JA176" s="34"/>
      <c r="JB176" s="34"/>
      <c r="JC176" s="34"/>
      <c r="JD176" s="34"/>
      <c r="JE176" s="34"/>
      <c r="JF176" s="34"/>
      <c r="JG176" s="34"/>
      <c r="JH176" s="34"/>
      <c r="JI176" s="34"/>
      <c r="JJ176" s="34"/>
      <c r="JK176" s="34"/>
      <c r="JL176" s="34"/>
      <c r="JM176" s="34"/>
      <c r="JN176" s="34"/>
      <c r="JO176" s="34"/>
      <c r="JP176" s="34"/>
      <c r="JQ176" s="34"/>
      <c r="JR176" s="34"/>
      <c r="JS176" s="34"/>
      <c r="JT176" s="34"/>
      <c r="JU176" s="34"/>
      <c r="JV176" s="34"/>
      <c r="JW176" s="34"/>
      <c r="JX176" s="34"/>
      <c r="JY176" s="34"/>
      <c r="JZ176" s="34"/>
      <c r="KA176" s="34"/>
      <c r="KB176" s="34"/>
      <c r="KC176" s="34"/>
      <c r="KD176" s="34"/>
      <c r="KE176" s="34"/>
      <c r="KF176" s="34"/>
      <c r="KG176" s="34"/>
      <c r="KH176" s="34"/>
      <c r="KI176" s="34"/>
      <c r="KJ176" s="34"/>
      <c r="KK176" s="34"/>
      <c r="KL176" s="34"/>
      <c r="KM176" s="34"/>
      <c r="KN176" s="34"/>
      <c r="KO176" s="34"/>
      <c r="KP176" s="34"/>
      <c r="KQ176" s="34"/>
      <c r="KR176" s="34"/>
      <c r="KS176" s="34"/>
      <c r="KT176" s="34"/>
      <c r="KU176" s="34"/>
      <c r="KV176" s="34"/>
      <c r="KW176" s="34"/>
      <c r="KX176" s="34"/>
      <c r="KY176" s="34"/>
      <c r="KZ176" s="34"/>
      <c r="LA176" s="34"/>
      <c r="LB176" s="34"/>
      <c r="LC176" s="34"/>
      <c r="LD176" s="34"/>
      <c r="LE176" s="34"/>
      <c r="LF176" s="34"/>
      <c r="LG176" s="34"/>
      <c r="LH176" s="34"/>
      <c r="LI176" s="34"/>
      <c r="LJ176" s="34"/>
      <c r="LK176" s="34"/>
      <c r="LL176" s="34"/>
      <c r="LM176" s="34"/>
      <c r="LN176" s="34"/>
      <c r="LO176" s="34"/>
      <c r="LP176" s="34"/>
      <c r="LQ176" s="34"/>
      <c r="LR176" s="34"/>
      <c r="LS176" s="34"/>
      <c r="LT176" s="34"/>
      <c r="LU176" s="34"/>
      <c r="LV176" s="34"/>
      <c r="LW176" s="34"/>
      <c r="LX176" s="34"/>
      <c r="LY176" s="34"/>
      <c r="LZ176" s="34"/>
      <c r="MA176" s="34"/>
      <c r="MB176" s="34"/>
      <c r="MC176" s="34"/>
      <c r="MD176" s="34"/>
      <c r="ME176" s="34"/>
      <c r="MF176" s="34"/>
      <c r="MG176" s="32" t="s">
        <v>2361</v>
      </c>
      <c r="MH176" s="32" t="s">
        <v>2362</v>
      </c>
      <c r="MI176" s="32" t="s">
        <v>353</v>
      </c>
    </row>
    <row r="177" spans="1:348">
      <c r="A177" s="146" t="str">
        <f>Table1[[#This Row],[Name]]&amp;Table1[[#This Row],[1. Variable: Geographical area subject to climate change physical risk - acute and chronic events]]</f>
        <v>OP OsuuskuntaTotal</v>
      </c>
      <c r="B177" s="53" t="s">
        <v>73</v>
      </c>
      <c r="C177" s="58" t="s">
        <v>74</v>
      </c>
      <c r="D177" s="28" t="s">
        <v>173</v>
      </c>
      <c r="E177" s="74">
        <v>44926</v>
      </c>
      <c r="F177" s="33" t="s">
        <v>193</v>
      </c>
      <c r="G177" s="33" t="s">
        <v>192</v>
      </c>
      <c r="H177" s="178" t="s">
        <v>360</v>
      </c>
      <c r="I177" s="31">
        <v>1288078971.8476336</v>
      </c>
      <c r="J177" s="31">
        <v>569647096.10146892</v>
      </c>
      <c r="K177" s="31">
        <v>317376087.72489232</v>
      </c>
      <c r="L177" s="31">
        <v>285463067.72466213</v>
      </c>
      <c r="M177" s="31">
        <v>86687910.292127624</v>
      </c>
      <c r="N177" s="31">
        <v>7.3488545255639233</v>
      </c>
      <c r="O177" s="31">
        <v>544441057.81340694</v>
      </c>
      <c r="P177" s="31"/>
      <c r="Q177" s="31">
        <v>714733104.02974308</v>
      </c>
      <c r="R177" s="31">
        <v>199572276.18488884</v>
      </c>
      <c r="S177" s="31">
        <v>71414157.490000054</v>
      </c>
      <c r="T177" s="31">
        <v>-29121519.929999951</v>
      </c>
      <c r="U177" s="31">
        <v>-2109833.3899999992</v>
      </c>
      <c r="V177" s="31">
        <v>-26255105.239999972</v>
      </c>
      <c r="W177" s="31">
        <v>169779552.78476641</v>
      </c>
      <c r="X177" s="34">
        <v>90572331.497559667</v>
      </c>
      <c r="Y177" s="34">
        <v>3787782.6074857656</v>
      </c>
      <c r="Z177" s="34">
        <v>616190.17316282447</v>
      </c>
      <c r="AA177" s="34">
        <v>33347069.609465484</v>
      </c>
      <c r="AB177" s="34">
        <v>7.9132773198090911</v>
      </c>
      <c r="AC177" s="34"/>
      <c r="AD177" s="34">
        <v>128323373.88767383</v>
      </c>
      <c r="AE177" s="34"/>
      <c r="AF177" s="34">
        <v>8940337.546276046</v>
      </c>
      <c r="AG177" s="34">
        <v>30570847.550000001</v>
      </c>
      <c r="AH177" s="34">
        <v>-21967331.056954008</v>
      </c>
      <c r="AI177" s="34">
        <v>-82011.784954000002</v>
      </c>
      <c r="AJ177" s="34">
        <v>-21801252.440000001</v>
      </c>
      <c r="AK177" s="34">
        <v>4075969120.4449568</v>
      </c>
      <c r="AL177" s="34"/>
      <c r="AM177" s="34"/>
      <c r="AN177" s="34"/>
      <c r="AO177" s="34"/>
      <c r="AP177" s="34"/>
      <c r="AQ177" s="34"/>
      <c r="AR177" s="34"/>
      <c r="AS177" s="34"/>
      <c r="AT177" s="34"/>
      <c r="AU177" s="34"/>
      <c r="AV177" s="34"/>
      <c r="AW177" s="34"/>
      <c r="AX177" s="180"/>
      <c r="AY177" s="34">
        <v>4183616391.6969695</v>
      </c>
      <c r="AZ177" s="34">
        <v>1398085892.3801901</v>
      </c>
      <c r="BA177" s="34">
        <v>284512020.50379878</v>
      </c>
      <c r="BB177" s="34">
        <v>20047105.01958828</v>
      </c>
      <c r="BC177" s="34">
        <v>101016410.69155794</v>
      </c>
      <c r="BD177" s="34">
        <v>4.8441032233575019</v>
      </c>
      <c r="BE177" s="34"/>
      <c r="BF177" s="34">
        <v>1101436656.8852587</v>
      </c>
      <c r="BG177" s="34">
        <v>702224771.70987606</v>
      </c>
      <c r="BH177" s="34">
        <v>192581708.89361078</v>
      </c>
      <c r="BI177" s="34">
        <v>151507.91</v>
      </c>
      <c r="BJ177" s="34">
        <v>-1089537.2635810007</v>
      </c>
      <c r="BK177" s="34">
        <v>-542869.78000000014</v>
      </c>
      <c r="BL177" s="34">
        <v>-89119.16</v>
      </c>
      <c r="BM177" s="34">
        <v>253216859.5947749</v>
      </c>
      <c r="BN177" s="34">
        <v>23176503.351012614</v>
      </c>
      <c r="BO177" s="34">
        <v>29072047.629790738</v>
      </c>
      <c r="BP177" s="34">
        <v>14602503.34487615</v>
      </c>
      <c r="BQ177" s="34">
        <v>3034281.9704225594</v>
      </c>
      <c r="BR177" s="34">
        <v>8.2778716164416455</v>
      </c>
      <c r="BS177" s="34"/>
      <c r="BT177" s="34"/>
      <c r="BU177" s="34">
        <v>69885336.296101943</v>
      </c>
      <c r="BV177" s="34">
        <v>5932774.1522427034</v>
      </c>
      <c r="BW177" s="34">
        <v>197954.97</v>
      </c>
      <c r="BX177" s="34">
        <v>-62113.320000000029</v>
      </c>
      <c r="BY177" s="34">
        <v>-24887.11</v>
      </c>
      <c r="BZ177" s="34">
        <v>-20312.759999999998</v>
      </c>
      <c r="CA177" s="34">
        <v>2363915444.5842299</v>
      </c>
      <c r="CB177" s="34">
        <v>78949183.904844925</v>
      </c>
      <c r="CC177" s="34">
        <v>20309629.016729347</v>
      </c>
      <c r="CD177" s="34">
        <v>34983856.063285433</v>
      </c>
      <c r="CE177" s="34">
        <v>12713586.052577455</v>
      </c>
      <c r="CF177" s="34">
        <v>6.5467942867804538</v>
      </c>
      <c r="CG177" s="34"/>
      <c r="CH177" s="34">
        <v>146956255.03743753</v>
      </c>
      <c r="CI177" s="34"/>
      <c r="CJ177" s="34">
        <v>14708723.979147542</v>
      </c>
      <c r="CK177" s="34">
        <v>9424656.8500000034</v>
      </c>
      <c r="CL177" s="34">
        <v>-5761909.7100000065</v>
      </c>
      <c r="CM177" s="34">
        <v>-491416.88999999972</v>
      </c>
      <c r="CN177" s="34">
        <v>-5101996.8499999996</v>
      </c>
      <c r="CO177" s="34">
        <v>3064737319.9316273</v>
      </c>
      <c r="CP177" s="34"/>
      <c r="CQ177" s="34"/>
      <c r="CR177" s="34"/>
      <c r="CS177" s="34"/>
      <c r="CT177" s="34"/>
      <c r="CU177" s="34"/>
      <c r="CV177" s="34"/>
      <c r="CW177" s="34"/>
      <c r="CX177" s="34"/>
      <c r="CY177" s="34"/>
      <c r="CZ177" s="34"/>
      <c r="DA177" s="34"/>
      <c r="DB177" s="34"/>
      <c r="DC177" s="34">
        <v>1201796380.1309443</v>
      </c>
      <c r="DD177" s="34">
        <v>269995684.69377691</v>
      </c>
      <c r="DE177" s="34">
        <v>76630300.257002935</v>
      </c>
      <c r="DF177" s="34">
        <v>46598118.661302716</v>
      </c>
      <c r="DG177" s="34">
        <v>36856442.279307321</v>
      </c>
      <c r="DH177" s="34">
        <v>5.4714675072645438</v>
      </c>
      <c r="DI177" s="34"/>
      <c r="DJ177" s="34">
        <v>6332657.7242520284</v>
      </c>
      <c r="DK177" s="34">
        <v>423747888.1671434</v>
      </c>
      <c r="DL177" s="34">
        <v>21672189.409339216</v>
      </c>
      <c r="DM177" s="34">
        <v>1670953.3299999998</v>
      </c>
      <c r="DN177" s="34">
        <v>-959960.0063000035</v>
      </c>
      <c r="DO177" s="34">
        <v>-464496.54629999981</v>
      </c>
      <c r="DP177" s="34">
        <v>-181681.10000000003</v>
      </c>
      <c r="DQ177" s="34">
        <v>14404076810.862589</v>
      </c>
      <c r="DR177" s="34">
        <v>4352203647.2204313</v>
      </c>
      <c r="DS177" s="34">
        <v>2173560630.7731414</v>
      </c>
      <c r="DT177" s="34">
        <v>3864924969.9135756</v>
      </c>
      <c r="DU177" s="34">
        <v>3973823217.4417448</v>
      </c>
      <c r="DV177" s="34">
        <v>12.685178737309839</v>
      </c>
      <c r="DW177" s="34"/>
      <c r="DX177" s="34"/>
      <c r="DY177" s="34"/>
      <c r="DZ177" s="34">
        <v>977890731.9351573</v>
      </c>
      <c r="EA177" s="34">
        <v>202032688.38</v>
      </c>
      <c r="EB177" s="34">
        <v>-61447396.046983242</v>
      </c>
      <c r="EC177" s="34">
        <v>-3447016.9168499988</v>
      </c>
      <c r="ED177" s="34">
        <v>-54304631.770000003</v>
      </c>
      <c r="EE177" s="34">
        <v>44970221001.071541</v>
      </c>
      <c r="EF177" s="34">
        <v>15614402.474900322</v>
      </c>
      <c r="EG177" s="34">
        <v>26007066.097643111</v>
      </c>
      <c r="EH177" s="34">
        <v>101539126.89183271</v>
      </c>
      <c r="EI177" s="34">
        <v>80406319.734697402</v>
      </c>
      <c r="EJ177" s="34">
        <v>16.679951299827838</v>
      </c>
      <c r="EK177" s="34"/>
      <c r="EL177" s="34">
        <v>223566915.19907311</v>
      </c>
      <c r="EM177" s="34"/>
      <c r="EN177" s="34">
        <v>25193897.772322264</v>
      </c>
      <c r="EO177" s="34">
        <v>7269228.0600348953</v>
      </c>
      <c r="EP177" s="34">
        <v>-958052.91842721647</v>
      </c>
      <c r="EQ177" s="34">
        <v>-88632.315560172341</v>
      </c>
      <c r="ER177" s="34">
        <v>-849242.24949605414</v>
      </c>
      <c r="ES177" s="34">
        <v>7100066243.6627092</v>
      </c>
      <c r="ET177" s="34">
        <v>28637358.468447778</v>
      </c>
      <c r="EU177" s="34">
        <v>20191121.806902688</v>
      </c>
      <c r="EV177" s="34">
        <v>17309389.484098222</v>
      </c>
      <c r="EW177" s="34">
        <v>10350996.31078903</v>
      </c>
      <c r="EX177" s="34">
        <v>8.3480988772117986</v>
      </c>
      <c r="EY177" s="34"/>
      <c r="EZ177" s="34">
        <v>76488866.070237741</v>
      </c>
      <c r="FA177" s="34"/>
      <c r="FB177" s="34">
        <v>10264882.66167064</v>
      </c>
      <c r="FC177" s="34">
        <v>7240954.1157799764</v>
      </c>
      <c r="FD177" s="34">
        <v>-1052433.4671920291</v>
      </c>
      <c r="FE177" s="34">
        <v>-29023.195246765335</v>
      </c>
      <c r="FF177" s="34">
        <v>-1010148.9185535063</v>
      </c>
      <c r="FG177" s="34">
        <v>530218.06999999995</v>
      </c>
      <c r="FH177" s="34"/>
      <c r="FI177" s="34"/>
      <c r="FJ177" s="34"/>
      <c r="FK177" s="34"/>
      <c r="FL177" s="34"/>
      <c r="FM177" s="34"/>
      <c r="FN177" s="34"/>
      <c r="FO177" s="34"/>
      <c r="FP177" s="34"/>
      <c r="FQ177" s="34"/>
      <c r="FR177" s="34"/>
      <c r="FS177" s="34"/>
      <c r="FT177" s="34"/>
      <c r="FU177" s="34">
        <v>4430584073.4567242</v>
      </c>
      <c r="FV177" s="34">
        <v>14069104.079075951</v>
      </c>
      <c r="FW177" s="34">
        <v>19586877.139316473</v>
      </c>
      <c r="FX177" s="34"/>
      <c r="FY177" s="34">
        <v>205830.70351952565</v>
      </c>
      <c r="FZ177" s="34">
        <v>5.7522613327215684</v>
      </c>
      <c r="GA177" s="34"/>
      <c r="GB177" s="34"/>
      <c r="GC177" s="34">
        <v>33861811.921911947</v>
      </c>
      <c r="GD177" s="34">
        <v>111739.16050933648</v>
      </c>
      <c r="GE177" s="34"/>
      <c r="GF177" s="34">
        <v>-12431.980000000003</v>
      </c>
      <c r="GG177" s="34">
        <v>-807.49</v>
      </c>
      <c r="GH177" s="34"/>
      <c r="GI177" s="34"/>
      <c r="GJ177" s="34"/>
      <c r="GK177" s="34"/>
      <c r="GL177" s="34"/>
      <c r="GM177" s="34"/>
      <c r="GN177" s="34"/>
      <c r="GO177" s="34"/>
      <c r="GP177" s="34"/>
      <c r="GQ177" s="34"/>
      <c r="GR177" s="34"/>
      <c r="GS177" s="34"/>
      <c r="GT177" s="34"/>
      <c r="GU177" s="34"/>
      <c r="GV177" s="34"/>
      <c r="GW177" s="34"/>
      <c r="GX177" s="34"/>
      <c r="GY177" s="34"/>
      <c r="GZ177" s="34"/>
      <c r="HA177" s="34"/>
      <c r="HB177" s="34"/>
      <c r="HC177" s="34"/>
      <c r="HD177" s="34"/>
      <c r="HE177" s="34"/>
      <c r="HF177" s="34"/>
      <c r="HG177" s="34"/>
      <c r="HH177" s="34"/>
      <c r="HI177" s="34"/>
      <c r="HJ177" s="34"/>
      <c r="HK177" s="34"/>
      <c r="HL177" s="34"/>
      <c r="HM177" s="34"/>
      <c r="HN177" s="34"/>
      <c r="HO177" s="34"/>
      <c r="HP177" s="34"/>
      <c r="HQ177" s="34"/>
      <c r="HR177" s="34"/>
      <c r="HS177" s="34"/>
      <c r="HT177" s="34"/>
      <c r="HU177" s="34"/>
      <c r="HV177" s="34"/>
      <c r="HW177" s="34"/>
      <c r="HX177" s="34"/>
      <c r="HY177" s="34"/>
      <c r="HZ177" s="34"/>
      <c r="IA177" s="34"/>
      <c r="IB177" s="34"/>
      <c r="IC177" s="34"/>
      <c r="ID177" s="34"/>
      <c r="IE177" s="34"/>
      <c r="IF177" s="34"/>
      <c r="IG177" s="34"/>
      <c r="IH177" s="34"/>
      <c r="II177" s="34"/>
      <c r="IJ177" s="34"/>
      <c r="IK177" s="34"/>
      <c r="IL177" s="34"/>
      <c r="IM177" s="34"/>
      <c r="IN177" s="34"/>
      <c r="IO177" s="34"/>
      <c r="IP177" s="34"/>
      <c r="IQ177" s="34"/>
      <c r="IR177" s="34"/>
      <c r="IS177" s="34"/>
      <c r="IT177" s="34"/>
      <c r="IU177" s="34"/>
      <c r="IV177" s="34"/>
      <c r="IW177" s="34"/>
      <c r="IX177" s="34"/>
      <c r="IY177" s="34"/>
      <c r="IZ177" s="34"/>
      <c r="JA177" s="34"/>
      <c r="JB177" s="34"/>
      <c r="JC177" s="34"/>
      <c r="JD177" s="34"/>
      <c r="JE177" s="34"/>
      <c r="JF177" s="34"/>
      <c r="JG177" s="34"/>
      <c r="JH177" s="34"/>
      <c r="JI177" s="34"/>
      <c r="JJ177" s="34"/>
      <c r="JK177" s="34"/>
      <c r="JL177" s="34"/>
      <c r="JM177" s="34"/>
      <c r="JN177" s="34"/>
      <c r="JO177" s="34"/>
      <c r="JP177" s="34"/>
      <c r="JQ177" s="34"/>
      <c r="JR177" s="34"/>
      <c r="JS177" s="34"/>
      <c r="JT177" s="34"/>
      <c r="JU177" s="34"/>
      <c r="JV177" s="34"/>
      <c r="JW177" s="34"/>
      <c r="JX177" s="34"/>
      <c r="JY177" s="34"/>
      <c r="JZ177" s="34"/>
      <c r="KA177" s="34"/>
      <c r="KB177" s="34"/>
      <c r="KC177" s="34"/>
      <c r="KD177" s="34"/>
      <c r="KE177" s="34"/>
      <c r="KF177" s="34"/>
      <c r="KG177" s="34"/>
      <c r="KH177" s="34"/>
      <c r="KI177" s="34"/>
      <c r="KJ177" s="34"/>
      <c r="KK177" s="34"/>
      <c r="KL177" s="34"/>
      <c r="KM177" s="34"/>
      <c r="KN177" s="34"/>
      <c r="KO177" s="34"/>
      <c r="KP177" s="34"/>
      <c r="KQ177" s="34"/>
      <c r="KR177" s="34"/>
      <c r="KS177" s="34"/>
      <c r="KT177" s="34"/>
      <c r="KU177" s="34"/>
      <c r="KV177" s="34"/>
      <c r="KW177" s="34"/>
      <c r="KX177" s="34"/>
      <c r="KY177" s="34"/>
      <c r="KZ177" s="34"/>
      <c r="LA177" s="34"/>
      <c r="LB177" s="34"/>
      <c r="LC177" s="34"/>
      <c r="LD177" s="34"/>
      <c r="LE177" s="34"/>
      <c r="LF177" s="34"/>
      <c r="LG177" s="34"/>
      <c r="LH177" s="34"/>
      <c r="LI177" s="34"/>
      <c r="LJ177" s="34"/>
      <c r="LK177" s="34"/>
      <c r="LL177" s="34"/>
      <c r="LM177" s="34"/>
      <c r="LN177" s="34"/>
      <c r="LO177" s="34"/>
      <c r="LP177" s="34"/>
      <c r="LQ177" s="34"/>
      <c r="LR177" s="34"/>
      <c r="LS177" s="34"/>
      <c r="LT177" s="34"/>
      <c r="LU177" s="34"/>
      <c r="LV177" s="34"/>
      <c r="LW177" s="34"/>
      <c r="LX177" s="34"/>
      <c r="LY177" s="34"/>
      <c r="LZ177" s="34"/>
      <c r="MA177" s="34"/>
      <c r="MB177" s="34"/>
      <c r="MC177" s="34"/>
      <c r="MD177" s="34"/>
      <c r="ME177" s="34"/>
      <c r="MF177" s="34"/>
      <c r="MG177" s="32" t="s">
        <v>541</v>
      </c>
      <c r="MH177" s="32" t="s">
        <v>542</v>
      </c>
      <c r="MI177" s="32" t="s">
        <v>280</v>
      </c>
    </row>
    <row r="178" spans="1:348">
      <c r="A178" s="146" t="str">
        <f>Table1[[#This Row],[Name]]&amp;Table1[[#This Row],[1. Variable: Geographical area subject to climate change physical risk - acute and chronic events]]</f>
        <v>Piraeus Financial HoldingsTotal</v>
      </c>
      <c r="B178" s="53" t="s">
        <v>120</v>
      </c>
      <c r="C178" s="58" t="s">
        <v>251</v>
      </c>
      <c r="D178" s="28" t="s">
        <v>171</v>
      </c>
      <c r="E178" s="74">
        <v>44926</v>
      </c>
      <c r="F178" s="33" t="s">
        <v>193</v>
      </c>
      <c r="G178" s="33" t="s">
        <v>191</v>
      </c>
      <c r="H178" s="178" t="s">
        <v>360</v>
      </c>
      <c r="I178" s="31">
        <v>416</v>
      </c>
      <c r="J178" s="31">
        <v>198</v>
      </c>
      <c r="K178" s="31">
        <v>9</v>
      </c>
      <c r="L178" s="31">
        <v>10</v>
      </c>
      <c r="M178" s="31"/>
      <c r="N178" s="31">
        <v>3.1</v>
      </c>
      <c r="O178" s="31">
        <v>3</v>
      </c>
      <c r="P178" s="31">
        <v>196</v>
      </c>
      <c r="Q178" s="31">
        <v>18</v>
      </c>
      <c r="R178" s="31">
        <v>14</v>
      </c>
      <c r="S178" s="31">
        <v>25</v>
      </c>
      <c r="T178" s="31">
        <v>11</v>
      </c>
      <c r="U178" s="31">
        <v>0</v>
      </c>
      <c r="V178" s="31">
        <v>11</v>
      </c>
      <c r="W178" s="31">
        <v>33</v>
      </c>
      <c r="X178" s="34">
        <v>0</v>
      </c>
      <c r="Y178" s="34"/>
      <c r="Z178" s="34"/>
      <c r="AA178" s="34"/>
      <c r="AB178" s="34">
        <v>3.5</v>
      </c>
      <c r="AC178" s="34"/>
      <c r="AD178" s="34">
        <v>0</v>
      </c>
      <c r="AE178" s="34"/>
      <c r="AF178" s="34">
        <v>0</v>
      </c>
      <c r="AG178" s="34">
        <v>0</v>
      </c>
      <c r="AH178" s="34">
        <v>0</v>
      </c>
      <c r="AI178" s="34">
        <v>0</v>
      </c>
      <c r="AJ178" s="34">
        <v>0</v>
      </c>
      <c r="AK178" s="34">
        <v>4043</v>
      </c>
      <c r="AL178" s="34">
        <v>640</v>
      </c>
      <c r="AM178" s="34">
        <v>81</v>
      </c>
      <c r="AN178" s="34">
        <v>7</v>
      </c>
      <c r="AO178" s="34"/>
      <c r="AP178" s="34">
        <v>3.4</v>
      </c>
      <c r="AQ178" s="34">
        <v>643</v>
      </c>
      <c r="AR178" s="34">
        <v>49</v>
      </c>
      <c r="AS178" s="34">
        <v>36</v>
      </c>
      <c r="AT178" s="34">
        <v>84</v>
      </c>
      <c r="AU178" s="34">
        <v>47</v>
      </c>
      <c r="AV178" s="34">
        <v>22</v>
      </c>
      <c r="AW178" s="34">
        <v>2</v>
      </c>
      <c r="AX178" s="180">
        <v>20</v>
      </c>
      <c r="AY178" s="34">
        <v>2176</v>
      </c>
      <c r="AZ178" s="34">
        <v>276</v>
      </c>
      <c r="BA178" s="34">
        <v>18</v>
      </c>
      <c r="BB178" s="34">
        <v>31</v>
      </c>
      <c r="BC178" s="34"/>
      <c r="BD178" s="34">
        <v>3.6</v>
      </c>
      <c r="BE178" s="34">
        <v>251</v>
      </c>
      <c r="BF178" s="34">
        <v>74</v>
      </c>
      <c r="BG178" s="34"/>
      <c r="BH178" s="34">
        <v>0</v>
      </c>
      <c r="BI178" s="34">
        <v>12</v>
      </c>
      <c r="BJ178" s="34">
        <v>6</v>
      </c>
      <c r="BK178" s="34">
        <v>0</v>
      </c>
      <c r="BL178" s="34">
        <v>5</v>
      </c>
      <c r="BM178" s="34">
        <v>47</v>
      </c>
      <c r="BN178" s="34">
        <v>13</v>
      </c>
      <c r="BO178" s="34">
        <v>5</v>
      </c>
      <c r="BP178" s="34"/>
      <c r="BQ178" s="34"/>
      <c r="BR178" s="34">
        <v>4.0999999999999996</v>
      </c>
      <c r="BS178" s="34"/>
      <c r="BT178" s="34">
        <v>18</v>
      </c>
      <c r="BU178" s="34"/>
      <c r="BV178" s="34">
        <v>0</v>
      </c>
      <c r="BW178" s="34">
        <v>0</v>
      </c>
      <c r="BX178" s="34">
        <v>0</v>
      </c>
      <c r="BY178" s="34">
        <v>0</v>
      </c>
      <c r="BZ178" s="34">
        <v>0</v>
      </c>
      <c r="CA178" s="34">
        <v>1222</v>
      </c>
      <c r="CB178" s="34">
        <v>21</v>
      </c>
      <c r="CC178" s="34">
        <v>9</v>
      </c>
      <c r="CD178" s="34">
        <v>46</v>
      </c>
      <c r="CE178" s="34"/>
      <c r="CF178" s="34">
        <v>8.1</v>
      </c>
      <c r="CG178" s="34"/>
      <c r="CH178" s="34">
        <v>76</v>
      </c>
      <c r="CI178" s="34"/>
      <c r="CJ178" s="34">
        <v>8</v>
      </c>
      <c r="CK178" s="34">
        <v>0</v>
      </c>
      <c r="CL178" s="34">
        <v>0</v>
      </c>
      <c r="CM178" s="34">
        <v>0</v>
      </c>
      <c r="CN178" s="34">
        <v>0</v>
      </c>
      <c r="CO178" s="34">
        <v>2850</v>
      </c>
      <c r="CP178" s="34"/>
      <c r="CQ178" s="34"/>
      <c r="CR178" s="34"/>
      <c r="CS178" s="34"/>
      <c r="CT178" s="34"/>
      <c r="CU178" s="34"/>
      <c r="CV178" s="34"/>
      <c r="CW178" s="34"/>
      <c r="CX178" s="34"/>
      <c r="CY178" s="34"/>
      <c r="CZ178" s="34"/>
      <c r="DA178" s="34"/>
      <c r="DB178" s="34"/>
      <c r="DC178" s="34">
        <v>1097</v>
      </c>
      <c r="DD178" s="34"/>
      <c r="DE178" s="34"/>
      <c r="DF178" s="34"/>
      <c r="DG178" s="34"/>
      <c r="DH178" s="34"/>
      <c r="DI178" s="34"/>
      <c r="DJ178" s="34"/>
      <c r="DK178" s="34"/>
      <c r="DL178" s="34"/>
      <c r="DM178" s="34"/>
      <c r="DN178" s="34"/>
      <c r="DO178" s="34"/>
      <c r="DP178" s="34"/>
      <c r="DQ178" s="34">
        <v>1004</v>
      </c>
      <c r="DR178" s="34"/>
      <c r="DS178" s="34"/>
      <c r="DT178" s="34"/>
      <c r="DU178" s="34"/>
      <c r="DV178" s="34"/>
      <c r="DW178" s="34"/>
      <c r="DX178" s="34"/>
      <c r="DY178" s="34"/>
      <c r="DZ178" s="34"/>
      <c r="EA178" s="34"/>
      <c r="EB178" s="34"/>
      <c r="EC178" s="34"/>
      <c r="ED178" s="34"/>
      <c r="EE178" s="34">
        <v>6504</v>
      </c>
      <c r="EF178" s="34">
        <v>19</v>
      </c>
      <c r="EG178" s="34">
        <v>18</v>
      </c>
      <c r="EH178" s="34">
        <v>45</v>
      </c>
      <c r="EI178" s="34">
        <v>44</v>
      </c>
      <c r="EJ178" s="34">
        <v>9.6</v>
      </c>
      <c r="EK178" s="34"/>
      <c r="EL178" s="34">
        <v>125</v>
      </c>
      <c r="EM178" s="34"/>
      <c r="EN178" s="34">
        <v>34</v>
      </c>
      <c r="EO178" s="34">
        <v>8</v>
      </c>
      <c r="EP178" s="34">
        <v>6</v>
      </c>
      <c r="EQ178" s="34"/>
      <c r="ER178" s="34"/>
      <c r="ES178" s="34">
        <v>5895</v>
      </c>
      <c r="ET178" s="34">
        <v>68</v>
      </c>
      <c r="EU178" s="34">
        <v>53</v>
      </c>
      <c r="EV178" s="34">
        <v>19</v>
      </c>
      <c r="EW178" s="34">
        <v>8</v>
      </c>
      <c r="EX178" s="34">
        <v>4.0999999999999996</v>
      </c>
      <c r="EY178" s="34"/>
      <c r="EZ178" s="34">
        <v>149</v>
      </c>
      <c r="FA178" s="34"/>
      <c r="FB178" s="34">
        <v>29</v>
      </c>
      <c r="FC178" s="34">
        <v>18</v>
      </c>
      <c r="FD178" s="34">
        <v>11</v>
      </c>
      <c r="FE178" s="34"/>
      <c r="FF178" s="34"/>
      <c r="FG178" s="34">
        <v>1847</v>
      </c>
      <c r="FH178" s="34"/>
      <c r="FI178" s="34"/>
      <c r="FJ178" s="34"/>
      <c r="FK178" s="34"/>
      <c r="FL178" s="34"/>
      <c r="FM178" s="34"/>
      <c r="FN178" s="34">
        <v>34</v>
      </c>
      <c r="FO178" s="34"/>
      <c r="FP178" s="34"/>
      <c r="FQ178" s="34"/>
      <c r="FR178" s="34">
        <v>1</v>
      </c>
      <c r="FS178" s="34"/>
      <c r="FT178" s="34"/>
      <c r="FU178" s="34"/>
      <c r="FV178" s="34"/>
      <c r="FW178" s="34"/>
      <c r="FX178" s="34"/>
      <c r="FY178" s="34"/>
      <c r="FZ178" s="34"/>
      <c r="GA178" s="34"/>
      <c r="GB178" s="34"/>
      <c r="GC178" s="34"/>
      <c r="GD178" s="34"/>
      <c r="GE178" s="34"/>
      <c r="GF178" s="34"/>
      <c r="GG178" s="34"/>
      <c r="GH178" s="34"/>
      <c r="GI178" s="34"/>
      <c r="GJ178" s="34"/>
      <c r="GK178" s="34"/>
      <c r="GL178" s="34"/>
      <c r="GM178" s="34"/>
      <c r="GN178" s="34"/>
      <c r="GO178" s="34"/>
      <c r="GP178" s="34"/>
      <c r="GQ178" s="34"/>
      <c r="GR178" s="34"/>
      <c r="GS178" s="34"/>
      <c r="GT178" s="34"/>
      <c r="GU178" s="34"/>
      <c r="GV178" s="34"/>
      <c r="GW178" s="34"/>
      <c r="GX178" s="34"/>
      <c r="GY178" s="34"/>
      <c r="GZ178" s="34"/>
      <c r="HA178" s="34"/>
      <c r="HB178" s="34"/>
      <c r="HC178" s="34"/>
      <c r="HD178" s="34"/>
      <c r="HE178" s="34"/>
      <c r="HF178" s="34"/>
      <c r="HG178" s="34"/>
      <c r="HH178" s="34"/>
      <c r="HI178" s="34"/>
      <c r="HJ178" s="34"/>
      <c r="HK178" s="34"/>
      <c r="HL178" s="34"/>
      <c r="HM178" s="34"/>
      <c r="HN178" s="34"/>
      <c r="HO178" s="34"/>
      <c r="HP178" s="34"/>
      <c r="HQ178" s="34"/>
      <c r="HR178" s="34"/>
      <c r="HS178" s="34"/>
      <c r="HT178" s="34"/>
      <c r="HU178" s="34"/>
      <c r="HV178" s="34"/>
      <c r="HW178" s="34"/>
      <c r="HX178" s="34"/>
      <c r="HY178" s="34"/>
      <c r="HZ178" s="34"/>
      <c r="IA178" s="34"/>
      <c r="IB178" s="34"/>
      <c r="IC178" s="34"/>
      <c r="ID178" s="34"/>
      <c r="IE178" s="34"/>
      <c r="IF178" s="34"/>
      <c r="IG178" s="34"/>
      <c r="IH178" s="34"/>
      <c r="II178" s="34"/>
      <c r="IJ178" s="34"/>
      <c r="IK178" s="34"/>
      <c r="IL178" s="34"/>
      <c r="IM178" s="34"/>
      <c r="IN178" s="34"/>
      <c r="IO178" s="34"/>
      <c r="IP178" s="34"/>
      <c r="IQ178" s="34"/>
      <c r="IR178" s="34"/>
      <c r="IS178" s="34"/>
      <c r="IT178" s="34"/>
      <c r="IU178" s="34"/>
      <c r="IV178" s="34"/>
      <c r="IW178" s="34"/>
      <c r="IX178" s="34"/>
      <c r="IY178" s="34"/>
      <c r="IZ178" s="34"/>
      <c r="JA178" s="34"/>
      <c r="JB178" s="34"/>
      <c r="JC178" s="34"/>
      <c r="JD178" s="34"/>
      <c r="JE178" s="34"/>
      <c r="JF178" s="34"/>
      <c r="JG178" s="34"/>
      <c r="JH178" s="34"/>
      <c r="JI178" s="34"/>
      <c r="JJ178" s="34"/>
      <c r="JK178" s="34"/>
      <c r="JL178" s="34"/>
      <c r="JM178" s="34"/>
      <c r="JN178" s="34"/>
      <c r="JO178" s="34"/>
      <c r="JP178" s="34"/>
      <c r="JQ178" s="34"/>
      <c r="JR178" s="34"/>
      <c r="JS178" s="34"/>
      <c r="JT178" s="34"/>
      <c r="JU178" s="34"/>
      <c r="JV178" s="34"/>
      <c r="JW178" s="34"/>
      <c r="JX178" s="34"/>
      <c r="JY178" s="34"/>
      <c r="JZ178" s="34"/>
      <c r="KA178" s="34"/>
      <c r="KB178" s="34"/>
      <c r="KC178" s="34"/>
      <c r="KD178" s="34"/>
      <c r="KE178" s="34"/>
      <c r="KF178" s="34"/>
      <c r="KG178" s="34"/>
      <c r="KH178" s="34"/>
      <c r="KI178" s="34"/>
      <c r="KJ178" s="34"/>
      <c r="KK178" s="34"/>
      <c r="KL178" s="34"/>
      <c r="KM178" s="34"/>
      <c r="KN178" s="34"/>
      <c r="KO178" s="34"/>
      <c r="KP178" s="34"/>
      <c r="KQ178" s="34"/>
      <c r="KR178" s="34"/>
      <c r="KS178" s="34"/>
      <c r="KT178" s="34"/>
      <c r="KU178" s="34"/>
      <c r="KV178" s="34"/>
      <c r="KW178" s="34"/>
      <c r="KX178" s="34"/>
      <c r="KY178" s="34"/>
      <c r="KZ178" s="34"/>
      <c r="LA178" s="34"/>
      <c r="LB178" s="34"/>
      <c r="LC178" s="34"/>
      <c r="LD178" s="34"/>
      <c r="LE178" s="34"/>
      <c r="LF178" s="34"/>
      <c r="LG178" s="34"/>
      <c r="LH178" s="34"/>
      <c r="LI178" s="34"/>
      <c r="LJ178" s="34"/>
      <c r="LK178" s="34"/>
      <c r="LL178" s="34"/>
      <c r="LM178" s="34"/>
      <c r="LN178" s="34"/>
      <c r="LO178" s="34"/>
      <c r="LP178" s="34"/>
      <c r="LQ178" s="34"/>
      <c r="LR178" s="34"/>
      <c r="LS178" s="34"/>
      <c r="LT178" s="34"/>
      <c r="LU178" s="34"/>
      <c r="LV178" s="34"/>
      <c r="LW178" s="34"/>
      <c r="LX178" s="34"/>
      <c r="LY178" s="34"/>
      <c r="LZ178" s="34"/>
      <c r="MA178" s="34"/>
      <c r="MB178" s="34"/>
      <c r="MC178" s="34"/>
      <c r="MD178" s="34"/>
      <c r="ME178" s="34"/>
      <c r="MF178" s="34"/>
      <c r="MG178" s="32" t="s">
        <v>543</v>
      </c>
      <c r="MH178" s="198" t="s">
        <v>2389</v>
      </c>
      <c r="MI178" s="32" t="s">
        <v>282</v>
      </c>
      <c r="MJ178" s="28" t="s">
        <v>2383</v>
      </c>
    </row>
    <row r="179" spans="1:348">
      <c r="A179" s="146" t="str">
        <f>Table1[[#This Row],[Name]]&amp;Table1[[#This Row],[1. Variable: Geographical area subject to climate change physical risk - acute and chronic events]]</f>
        <v>Quintet Private Bank (Europe) S.ANot available</v>
      </c>
      <c r="B179" s="53" t="s">
        <v>197</v>
      </c>
      <c r="C179" s="58" t="s">
        <v>254</v>
      </c>
      <c r="D179" s="28" t="s">
        <v>176</v>
      </c>
      <c r="E179" s="74">
        <v>44926</v>
      </c>
      <c r="F179" s="33"/>
      <c r="G179" s="33"/>
      <c r="H179" s="194" t="s">
        <v>2389</v>
      </c>
      <c r="I179" s="31"/>
      <c r="J179" s="31"/>
      <c r="K179" s="31"/>
      <c r="L179" s="31"/>
      <c r="M179" s="31"/>
      <c r="N179" s="31"/>
      <c r="O179" s="31"/>
      <c r="P179" s="31"/>
      <c r="Q179" s="31"/>
      <c r="R179" s="31"/>
      <c r="S179" s="31"/>
      <c r="T179" s="31"/>
      <c r="U179" s="31"/>
      <c r="V179" s="31"/>
      <c r="W179" s="31"/>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180"/>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c r="GI179" s="34"/>
      <c r="GJ179" s="34"/>
      <c r="GK179" s="34"/>
      <c r="GL179" s="34"/>
      <c r="GM179" s="34"/>
      <c r="GN179" s="34"/>
      <c r="GO179" s="34"/>
      <c r="GP179" s="34"/>
      <c r="GQ179" s="34"/>
      <c r="GR179" s="34"/>
      <c r="GS179" s="34"/>
      <c r="GT179" s="34"/>
      <c r="GU179" s="34"/>
      <c r="GV179" s="34"/>
      <c r="GW179" s="34"/>
      <c r="GX179" s="34"/>
      <c r="GY179" s="34"/>
      <c r="GZ179" s="34"/>
      <c r="HA179" s="34"/>
      <c r="HB179" s="34"/>
      <c r="HC179" s="34"/>
      <c r="HD179" s="34"/>
      <c r="HE179" s="34"/>
      <c r="HF179" s="34"/>
      <c r="HG179" s="34"/>
      <c r="HH179" s="34"/>
      <c r="HI179" s="34"/>
      <c r="HJ179" s="34"/>
      <c r="HK179" s="34"/>
      <c r="HL179" s="34"/>
      <c r="HM179" s="34"/>
      <c r="HN179" s="34"/>
      <c r="HO179" s="34"/>
      <c r="HP179" s="34"/>
      <c r="HQ179" s="34"/>
      <c r="HR179" s="34"/>
      <c r="HS179" s="34"/>
      <c r="HT179" s="34"/>
      <c r="HU179" s="34"/>
      <c r="HV179" s="34"/>
      <c r="HW179" s="34"/>
      <c r="HX179" s="34"/>
      <c r="HY179" s="34"/>
      <c r="HZ179" s="34"/>
      <c r="IA179" s="34"/>
      <c r="IB179" s="34"/>
      <c r="IC179" s="34"/>
      <c r="ID179" s="34"/>
      <c r="IE179" s="34"/>
      <c r="IF179" s="34"/>
      <c r="IG179" s="34"/>
      <c r="IH179" s="34"/>
      <c r="II179" s="34"/>
      <c r="IJ179" s="34"/>
      <c r="IK179" s="34"/>
      <c r="IL179" s="34"/>
      <c r="IM179" s="34"/>
      <c r="IN179" s="34"/>
      <c r="IO179" s="34"/>
      <c r="IP179" s="34"/>
      <c r="IQ179" s="34"/>
      <c r="IR179" s="34"/>
      <c r="IS179" s="34"/>
      <c r="IT179" s="34"/>
      <c r="IU179" s="34"/>
      <c r="IV179" s="34"/>
      <c r="IW179" s="34"/>
      <c r="IX179" s="34"/>
      <c r="IY179" s="34"/>
      <c r="IZ179" s="34"/>
      <c r="JA179" s="34"/>
      <c r="JB179" s="34"/>
      <c r="JC179" s="34"/>
      <c r="JD179" s="34"/>
      <c r="JE179" s="34"/>
      <c r="JF179" s="34"/>
      <c r="JG179" s="34"/>
      <c r="JH179" s="34"/>
      <c r="JI179" s="34"/>
      <c r="JJ179" s="34"/>
      <c r="JK179" s="34"/>
      <c r="JL179" s="34"/>
      <c r="JM179" s="34"/>
      <c r="JN179" s="34"/>
      <c r="JO179" s="34"/>
      <c r="JP179" s="34"/>
      <c r="JQ179" s="34"/>
      <c r="JR179" s="34"/>
      <c r="JS179" s="34"/>
      <c r="JT179" s="34"/>
      <c r="JU179" s="34"/>
      <c r="JV179" s="34"/>
      <c r="JW179" s="34"/>
      <c r="JX179" s="34"/>
      <c r="JY179" s="34"/>
      <c r="JZ179" s="34"/>
      <c r="KA179" s="34"/>
      <c r="KB179" s="34"/>
      <c r="KC179" s="34"/>
      <c r="KD179" s="34"/>
      <c r="KE179" s="34"/>
      <c r="KF179" s="34"/>
      <c r="KG179" s="34"/>
      <c r="KH179" s="34"/>
      <c r="KI179" s="34"/>
      <c r="KJ179" s="34"/>
      <c r="KK179" s="34"/>
      <c r="KL179" s="34"/>
      <c r="KM179" s="34"/>
      <c r="KN179" s="34"/>
      <c r="KO179" s="34"/>
      <c r="KP179" s="34"/>
      <c r="KQ179" s="34"/>
      <c r="KR179" s="34"/>
      <c r="KS179" s="34"/>
      <c r="KT179" s="34"/>
      <c r="KU179" s="34"/>
      <c r="KV179" s="34"/>
      <c r="KW179" s="34"/>
      <c r="KX179" s="34"/>
      <c r="KY179" s="34"/>
      <c r="KZ179" s="34"/>
      <c r="LA179" s="34"/>
      <c r="LB179" s="34"/>
      <c r="LC179" s="34"/>
      <c r="LD179" s="34"/>
      <c r="LE179" s="34"/>
      <c r="LF179" s="34"/>
      <c r="LG179" s="34"/>
      <c r="LH179" s="34"/>
      <c r="LI179" s="34"/>
      <c r="LJ179" s="34"/>
      <c r="LK179" s="34"/>
      <c r="LL179" s="34"/>
      <c r="LM179" s="34"/>
      <c r="LN179" s="34"/>
      <c r="LO179" s="34"/>
      <c r="LP179" s="34"/>
      <c r="LQ179" s="34"/>
      <c r="LR179" s="34"/>
      <c r="LS179" s="34"/>
      <c r="LT179" s="34"/>
      <c r="LU179" s="34"/>
      <c r="LV179" s="34"/>
      <c r="LW179" s="34"/>
      <c r="LX179" s="34"/>
      <c r="LY179" s="34"/>
      <c r="LZ179" s="34"/>
      <c r="MA179" s="34"/>
      <c r="MB179" s="34"/>
      <c r="MC179" s="34"/>
      <c r="MD179" s="34"/>
      <c r="ME179" s="34"/>
      <c r="MF179" s="34"/>
      <c r="MG179" s="32" t="s">
        <v>544</v>
      </c>
      <c r="MH179" s="198" t="s">
        <v>2389</v>
      </c>
      <c r="MI179" s="32" t="s">
        <v>292</v>
      </c>
    </row>
    <row r="180" spans="1:348">
      <c r="A180" s="146" t="str">
        <f>Table1[[#This Row],[Name]]&amp;Table1[[#This Row],[1. Variable: Geographical area subject to climate change physical risk - acute and chronic events]]</f>
        <v>Raiffeisen Bank International AGCentral Europe</v>
      </c>
      <c r="B180" s="53" t="s">
        <v>92</v>
      </c>
      <c r="C180" s="58" t="s">
        <v>93</v>
      </c>
      <c r="D180" s="28" t="s">
        <v>174</v>
      </c>
      <c r="E180" s="74">
        <v>44926</v>
      </c>
      <c r="F180" s="33" t="s">
        <v>193</v>
      </c>
      <c r="G180" s="33" t="s">
        <v>191</v>
      </c>
      <c r="H180" s="178" t="s">
        <v>2301</v>
      </c>
      <c r="I180" s="31">
        <v>537</v>
      </c>
      <c r="J180" s="31">
        <v>191</v>
      </c>
      <c r="K180" s="31">
        <v>148</v>
      </c>
      <c r="L180" s="31">
        <v>14</v>
      </c>
      <c r="M180" s="31">
        <v>22</v>
      </c>
      <c r="N180" s="31">
        <v>5</v>
      </c>
      <c r="O180" s="31">
        <v>74</v>
      </c>
      <c r="P180" s="31">
        <v>15</v>
      </c>
      <c r="Q180" s="31">
        <v>286</v>
      </c>
      <c r="R180" s="31">
        <v>43</v>
      </c>
      <c r="S180" s="31">
        <v>12</v>
      </c>
      <c r="T180" s="31">
        <v>-9</v>
      </c>
      <c r="U180" s="31">
        <v>-1</v>
      </c>
      <c r="V180" s="31">
        <v>-8</v>
      </c>
      <c r="W180" s="31">
        <v>145</v>
      </c>
      <c r="X180" s="34">
        <v>92</v>
      </c>
      <c r="Y180" s="34">
        <v>4</v>
      </c>
      <c r="Z180" s="34">
        <v>0</v>
      </c>
      <c r="AA180" s="34"/>
      <c r="AB180" s="34">
        <v>2</v>
      </c>
      <c r="AC180" s="34">
        <v>39</v>
      </c>
      <c r="AD180" s="34">
        <v>57</v>
      </c>
      <c r="AE180" s="34">
        <v>0</v>
      </c>
      <c r="AF180" s="34">
        <v>23</v>
      </c>
      <c r="AG180" s="34">
        <v>0</v>
      </c>
      <c r="AH180" s="34">
        <v>-1</v>
      </c>
      <c r="AI180" s="34">
        <v>0</v>
      </c>
      <c r="AJ180" s="34">
        <v>0</v>
      </c>
      <c r="AK180" s="34">
        <v>5600</v>
      </c>
      <c r="AL180" s="34">
        <v>1428</v>
      </c>
      <c r="AM180" s="34">
        <v>426</v>
      </c>
      <c r="AN180" s="34">
        <v>20</v>
      </c>
      <c r="AO180" s="34">
        <v>0</v>
      </c>
      <c r="AP180" s="34">
        <v>3</v>
      </c>
      <c r="AQ180" s="34">
        <v>77</v>
      </c>
      <c r="AR180" s="34">
        <v>1784</v>
      </c>
      <c r="AS180" s="34">
        <v>14</v>
      </c>
      <c r="AT180" s="34">
        <v>333</v>
      </c>
      <c r="AU180" s="34">
        <v>30</v>
      </c>
      <c r="AV180" s="34">
        <v>-26</v>
      </c>
      <c r="AW180" s="34">
        <v>-8</v>
      </c>
      <c r="AX180" s="180">
        <v>-14</v>
      </c>
      <c r="AY180" s="34">
        <v>1117</v>
      </c>
      <c r="AZ180" s="34">
        <v>636</v>
      </c>
      <c r="BA180" s="34">
        <v>204</v>
      </c>
      <c r="BB180" s="34">
        <v>189</v>
      </c>
      <c r="BC180" s="34"/>
      <c r="BD180" s="34">
        <v>4</v>
      </c>
      <c r="BE180" s="34">
        <v>201</v>
      </c>
      <c r="BF180" s="34">
        <v>5</v>
      </c>
      <c r="BG180" s="34">
        <v>824</v>
      </c>
      <c r="BH180" s="34">
        <v>379</v>
      </c>
      <c r="BI180" s="34">
        <v>1</v>
      </c>
      <c r="BJ180" s="34">
        <v>-6</v>
      </c>
      <c r="BK180" s="34">
        <v>-4</v>
      </c>
      <c r="BL180" s="34">
        <v>-1</v>
      </c>
      <c r="BM180" s="34">
        <v>310</v>
      </c>
      <c r="BN180" s="34">
        <v>81</v>
      </c>
      <c r="BO180" s="34">
        <v>38</v>
      </c>
      <c r="BP180" s="34">
        <v>44</v>
      </c>
      <c r="BQ180" s="34">
        <v>60</v>
      </c>
      <c r="BR180" s="34">
        <v>8</v>
      </c>
      <c r="BS180" s="34">
        <v>1</v>
      </c>
      <c r="BT180" s="34">
        <v>213</v>
      </c>
      <c r="BU180" s="34">
        <v>9</v>
      </c>
      <c r="BV180" s="34">
        <v>56</v>
      </c>
      <c r="BW180" s="34"/>
      <c r="BX180" s="34">
        <v>0</v>
      </c>
      <c r="BY180" s="34">
        <v>0</v>
      </c>
      <c r="BZ180" s="34"/>
      <c r="CA180" s="34">
        <v>1142</v>
      </c>
      <c r="CB180" s="34">
        <v>440</v>
      </c>
      <c r="CC180" s="34">
        <v>47</v>
      </c>
      <c r="CD180" s="34">
        <v>58</v>
      </c>
      <c r="CE180" s="34">
        <v>76</v>
      </c>
      <c r="CF180" s="34">
        <v>5</v>
      </c>
      <c r="CG180" s="34">
        <v>292</v>
      </c>
      <c r="CH180" s="34">
        <v>91</v>
      </c>
      <c r="CI180" s="34">
        <v>238</v>
      </c>
      <c r="CJ180" s="34">
        <v>114</v>
      </c>
      <c r="CK180" s="34">
        <v>5</v>
      </c>
      <c r="CL180" s="34">
        <v>-5</v>
      </c>
      <c r="CM180" s="34">
        <v>-2</v>
      </c>
      <c r="CN180" s="34">
        <v>-1</v>
      </c>
      <c r="CO180" s="34">
        <v>4324</v>
      </c>
      <c r="CP180" s="34">
        <v>747</v>
      </c>
      <c r="CQ180" s="34">
        <v>197</v>
      </c>
      <c r="CR180" s="34">
        <v>4</v>
      </c>
      <c r="CS180" s="34">
        <v>13</v>
      </c>
      <c r="CT180" s="34">
        <v>2</v>
      </c>
      <c r="CU180" s="34">
        <v>22</v>
      </c>
      <c r="CV180" s="34">
        <v>908</v>
      </c>
      <c r="CW180" s="34">
        <v>31</v>
      </c>
      <c r="CX180" s="34">
        <v>172</v>
      </c>
      <c r="CY180" s="34">
        <v>16</v>
      </c>
      <c r="CZ180" s="34">
        <v>-10</v>
      </c>
      <c r="DA180" s="34">
        <v>-2</v>
      </c>
      <c r="DB180" s="34">
        <v>-7</v>
      </c>
      <c r="DC180" s="34">
        <v>1625</v>
      </c>
      <c r="DD180" s="34">
        <v>813</v>
      </c>
      <c r="DE180" s="34">
        <v>451</v>
      </c>
      <c r="DF180" s="34">
        <v>16</v>
      </c>
      <c r="DG180" s="34">
        <v>0</v>
      </c>
      <c r="DH180" s="34">
        <v>4</v>
      </c>
      <c r="DI180" s="34">
        <v>783</v>
      </c>
      <c r="DJ180" s="34">
        <v>67</v>
      </c>
      <c r="DK180" s="34">
        <v>431</v>
      </c>
      <c r="DL180" s="34">
        <v>206</v>
      </c>
      <c r="DM180" s="34">
        <v>26</v>
      </c>
      <c r="DN180" s="34">
        <v>-17</v>
      </c>
      <c r="DO180" s="34">
        <v>-6</v>
      </c>
      <c r="DP180" s="34">
        <v>-8</v>
      </c>
      <c r="DQ180" s="34">
        <v>6134</v>
      </c>
      <c r="DR180" s="34">
        <v>1181</v>
      </c>
      <c r="DS180" s="34">
        <v>525</v>
      </c>
      <c r="DT180" s="34">
        <v>53</v>
      </c>
      <c r="DU180" s="34">
        <v>114</v>
      </c>
      <c r="DV180" s="34">
        <v>6</v>
      </c>
      <c r="DW180" s="34">
        <v>28</v>
      </c>
      <c r="DX180" s="34">
        <v>1702</v>
      </c>
      <c r="DY180" s="34">
        <v>142</v>
      </c>
      <c r="DZ180" s="34">
        <v>264</v>
      </c>
      <c r="EA180" s="34">
        <v>1</v>
      </c>
      <c r="EB180" s="34">
        <v>-32</v>
      </c>
      <c r="EC180" s="34">
        <v>-22</v>
      </c>
      <c r="ED180" s="34">
        <v>0</v>
      </c>
      <c r="EE180" s="34">
        <v>24872</v>
      </c>
      <c r="EF180" s="34">
        <v>174</v>
      </c>
      <c r="EG180" s="34">
        <v>185</v>
      </c>
      <c r="EH180" s="34">
        <v>971</v>
      </c>
      <c r="EI180" s="34">
        <v>2063</v>
      </c>
      <c r="EJ180" s="34">
        <v>22</v>
      </c>
      <c r="EK180" s="34"/>
      <c r="EL180" s="34">
        <v>3393</v>
      </c>
      <c r="EM180" s="34"/>
      <c r="EN180" s="34">
        <v>496</v>
      </c>
      <c r="EO180" s="34">
        <v>21</v>
      </c>
      <c r="EP180" s="34">
        <v>-21</v>
      </c>
      <c r="EQ180" s="34">
        <v>-10</v>
      </c>
      <c r="ER180" s="34">
        <v>-7</v>
      </c>
      <c r="ES180" s="34">
        <v>6549</v>
      </c>
      <c r="ET180" s="34">
        <v>1363</v>
      </c>
      <c r="EU180" s="34">
        <v>243</v>
      </c>
      <c r="EV180" s="34">
        <v>65</v>
      </c>
      <c r="EW180" s="34">
        <v>10</v>
      </c>
      <c r="EX180" s="34">
        <v>3</v>
      </c>
      <c r="EY180" s="34"/>
      <c r="EZ180" s="34">
        <v>1681</v>
      </c>
      <c r="FA180" s="34"/>
      <c r="FB180" s="34">
        <v>320</v>
      </c>
      <c r="FC180" s="34">
        <v>25</v>
      </c>
      <c r="FD180" s="34">
        <v>-84</v>
      </c>
      <c r="FE180" s="34">
        <v>-50</v>
      </c>
      <c r="FF180" s="34">
        <v>-4</v>
      </c>
      <c r="FG180" s="34">
        <v>3</v>
      </c>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c r="GI180" s="34"/>
      <c r="GJ180" s="34"/>
      <c r="GK180" s="34"/>
      <c r="GL180" s="34"/>
      <c r="GM180" s="34"/>
      <c r="GN180" s="34"/>
      <c r="GO180" s="34"/>
      <c r="GP180" s="34"/>
      <c r="GQ180" s="34"/>
      <c r="GR180" s="34"/>
      <c r="GS180" s="34"/>
      <c r="GT180" s="34"/>
      <c r="GU180" s="34"/>
      <c r="GV180" s="34"/>
      <c r="GW180" s="34"/>
      <c r="GX180" s="34"/>
      <c r="GY180" s="34"/>
      <c r="GZ180" s="34"/>
      <c r="HA180" s="34"/>
      <c r="HB180" s="34"/>
      <c r="HC180" s="34"/>
      <c r="HD180" s="34"/>
      <c r="HE180" s="34"/>
      <c r="HF180" s="34"/>
      <c r="HG180" s="34"/>
      <c r="HH180" s="34"/>
      <c r="HI180" s="34"/>
      <c r="HJ180" s="34"/>
      <c r="HK180" s="34"/>
      <c r="HL180" s="34"/>
      <c r="HM180" s="34"/>
      <c r="HN180" s="34"/>
      <c r="HO180" s="34"/>
      <c r="HP180" s="34"/>
      <c r="HQ180" s="34"/>
      <c r="HR180" s="34"/>
      <c r="HS180" s="34"/>
      <c r="HT180" s="34"/>
      <c r="HU180" s="34"/>
      <c r="HV180" s="34"/>
      <c r="HW180" s="34"/>
      <c r="HX180" s="34"/>
      <c r="HY180" s="34"/>
      <c r="HZ180" s="34"/>
      <c r="IA180" s="34"/>
      <c r="IB180" s="34"/>
      <c r="IC180" s="34"/>
      <c r="ID180" s="34"/>
      <c r="IE180" s="34"/>
      <c r="IF180" s="34"/>
      <c r="IG180" s="34"/>
      <c r="IH180" s="34"/>
      <c r="II180" s="34"/>
      <c r="IJ180" s="34"/>
      <c r="IK180" s="34"/>
      <c r="IL180" s="34"/>
      <c r="IM180" s="34"/>
      <c r="IN180" s="34"/>
      <c r="IO180" s="34"/>
      <c r="IP180" s="34"/>
      <c r="IQ180" s="34"/>
      <c r="IR180" s="34"/>
      <c r="IS180" s="34"/>
      <c r="IT180" s="34"/>
      <c r="IU180" s="34"/>
      <c r="IV180" s="34"/>
      <c r="IW180" s="34"/>
      <c r="IX180" s="34"/>
      <c r="IY180" s="34"/>
      <c r="IZ180" s="34"/>
      <c r="JA180" s="34"/>
      <c r="JB180" s="34"/>
      <c r="JC180" s="34"/>
      <c r="JD180" s="34"/>
      <c r="JE180" s="34"/>
      <c r="JF180" s="34"/>
      <c r="JG180" s="34"/>
      <c r="JH180" s="34"/>
      <c r="JI180" s="34"/>
      <c r="JJ180" s="34"/>
      <c r="JK180" s="34"/>
      <c r="JL180" s="34"/>
      <c r="JM180" s="34"/>
      <c r="JN180" s="34"/>
      <c r="JO180" s="34"/>
      <c r="JP180" s="34"/>
      <c r="JQ180" s="34"/>
      <c r="JR180" s="34"/>
      <c r="JS180" s="34"/>
      <c r="JT180" s="34"/>
      <c r="JU180" s="34"/>
      <c r="JV180" s="34"/>
      <c r="JW180" s="34"/>
      <c r="JX180" s="34"/>
      <c r="JY180" s="34"/>
      <c r="JZ180" s="34"/>
      <c r="KA180" s="34"/>
      <c r="KB180" s="34"/>
      <c r="KC180" s="34"/>
      <c r="KD180" s="34"/>
      <c r="KE180" s="34"/>
      <c r="KF180" s="34"/>
      <c r="KG180" s="34"/>
      <c r="KH180" s="34"/>
      <c r="KI180" s="34"/>
      <c r="KJ180" s="34"/>
      <c r="KK180" s="34"/>
      <c r="KL180" s="34"/>
      <c r="KM180" s="34"/>
      <c r="KN180" s="34"/>
      <c r="KO180" s="34"/>
      <c r="KP180" s="34"/>
      <c r="KQ180" s="34"/>
      <c r="KR180" s="34"/>
      <c r="KS180" s="34"/>
      <c r="KT180" s="34"/>
      <c r="KU180" s="34"/>
      <c r="KV180" s="34"/>
      <c r="KW180" s="34"/>
      <c r="KX180" s="34"/>
      <c r="KY180" s="34"/>
      <c r="KZ180" s="34"/>
      <c r="LA180" s="34"/>
      <c r="LB180" s="34"/>
      <c r="LC180" s="34"/>
      <c r="LD180" s="34"/>
      <c r="LE180" s="34"/>
      <c r="LF180" s="34"/>
      <c r="LG180" s="34"/>
      <c r="LH180" s="34"/>
      <c r="LI180" s="34"/>
      <c r="LJ180" s="34"/>
      <c r="LK180" s="34"/>
      <c r="LL180" s="34"/>
      <c r="LM180" s="34"/>
      <c r="LN180" s="34"/>
      <c r="LO180" s="34"/>
      <c r="LP180" s="34"/>
      <c r="LQ180" s="34"/>
      <c r="LR180" s="34"/>
      <c r="LS180" s="34"/>
      <c r="LT180" s="34"/>
      <c r="LU180" s="34"/>
      <c r="LV180" s="34"/>
      <c r="LW180" s="34"/>
      <c r="LX180" s="34"/>
      <c r="LY180" s="34"/>
      <c r="LZ180" s="34"/>
      <c r="MA180" s="34"/>
      <c r="MB180" s="34"/>
      <c r="MC180" s="34"/>
      <c r="MD180" s="34"/>
      <c r="ME180" s="34"/>
      <c r="MF180" s="34"/>
      <c r="MG180" s="32" t="s">
        <v>545</v>
      </c>
      <c r="MH180" s="198" t="s">
        <v>2389</v>
      </c>
      <c r="MI180" s="32" t="s">
        <v>258</v>
      </c>
    </row>
    <row r="181" spans="1:348">
      <c r="A181" s="146" t="str">
        <f>Table1[[#This Row],[Name]]&amp;Table1[[#This Row],[1. Variable: Geographical area subject to climate change physical risk - acute and chronic events]]</f>
        <v>Raiffeisen Bank International AGSoutheastern Europe</v>
      </c>
      <c r="B181" s="53" t="s">
        <v>92</v>
      </c>
      <c r="C181" s="58" t="s">
        <v>93</v>
      </c>
      <c r="D181" s="28" t="s">
        <v>174</v>
      </c>
      <c r="E181" s="74">
        <v>44926</v>
      </c>
      <c r="F181" s="33" t="s">
        <v>193</v>
      </c>
      <c r="G181" s="33" t="s">
        <v>191</v>
      </c>
      <c r="H181" s="178" t="s">
        <v>2302</v>
      </c>
      <c r="I181" s="31">
        <v>280</v>
      </c>
      <c r="J181" s="31">
        <v>131</v>
      </c>
      <c r="K181" s="31">
        <v>33</v>
      </c>
      <c r="L181" s="31">
        <v>0</v>
      </c>
      <c r="M181" s="31"/>
      <c r="N181" s="31">
        <v>3.6</v>
      </c>
      <c r="O181" s="31">
        <v>7</v>
      </c>
      <c r="P181" s="31">
        <v>105</v>
      </c>
      <c r="Q181" s="31">
        <v>52</v>
      </c>
      <c r="R181" s="31">
        <v>18</v>
      </c>
      <c r="S181" s="31">
        <v>1</v>
      </c>
      <c r="T181" s="31">
        <v>-2</v>
      </c>
      <c r="U181" s="31">
        <v>-1</v>
      </c>
      <c r="V181" s="31">
        <v>0</v>
      </c>
      <c r="W181" s="31">
        <v>288</v>
      </c>
      <c r="X181" s="34">
        <v>195</v>
      </c>
      <c r="Y181" s="34">
        <v>4</v>
      </c>
      <c r="Z181" s="34"/>
      <c r="AA181" s="34"/>
      <c r="AB181" s="34">
        <v>4.2300000000000004</v>
      </c>
      <c r="AC181" s="34">
        <v>0</v>
      </c>
      <c r="AD181" s="34">
        <v>195</v>
      </c>
      <c r="AE181" s="34">
        <v>3</v>
      </c>
      <c r="AF181" s="34">
        <v>0</v>
      </c>
      <c r="AG181" s="34"/>
      <c r="AH181" s="34">
        <v>0</v>
      </c>
      <c r="AI181" s="34">
        <v>0</v>
      </c>
      <c r="AJ181" s="34"/>
      <c r="AK181" s="34">
        <v>1815</v>
      </c>
      <c r="AL181" s="34">
        <v>767</v>
      </c>
      <c r="AM181" s="34">
        <v>133</v>
      </c>
      <c r="AN181" s="34"/>
      <c r="AO181" s="34"/>
      <c r="AP181" s="34">
        <v>2.58</v>
      </c>
      <c r="AQ181" s="34">
        <v>25</v>
      </c>
      <c r="AR181" s="34">
        <v>825</v>
      </c>
      <c r="AS181" s="34">
        <v>50</v>
      </c>
      <c r="AT181" s="34">
        <v>187</v>
      </c>
      <c r="AU181" s="34">
        <v>20</v>
      </c>
      <c r="AV181" s="34">
        <v>-22</v>
      </c>
      <c r="AW181" s="34">
        <v>-20</v>
      </c>
      <c r="AX181" s="180">
        <v>-7</v>
      </c>
      <c r="AY181" s="34">
        <v>550</v>
      </c>
      <c r="AZ181" s="34">
        <v>64</v>
      </c>
      <c r="BA181" s="34">
        <v>95</v>
      </c>
      <c r="BB181" s="34">
        <v>4</v>
      </c>
      <c r="BC181" s="34"/>
      <c r="BD181" s="34">
        <v>4.78</v>
      </c>
      <c r="BE181" s="34">
        <v>9</v>
      </c>
      <c r="BF181" s="34">
        <v>82</v>
      </c>
      <c r="BG181" s="34">
        <v>71</v>
      </c>
      <c r="BH181" s="34">
        <v>16</v>
      </c>
      <c r="BI181" s="34"/>
      <c r="BJ181" s="34">
        <v>-2</v>
      </c>
      <c r="BK181" s="34">
        <v>-2</v>
      </c>
      <c r="BL181" s="34"/>
      <c r="BM181" s="34">
        <v>77</v>
      </c>
      <c r="BN181" s="34">
        <v>27</v>
      </c>
      <c r="BO181" s="34">
        <v>19</v>
      </c>
      <c r="BP181" s="34"/>
      <c r="BQ181" s="34"/>
      <c r="BR181" s="34">
        <v>4.8600000000000003</v>
      </c>
      <c r="BS181" s="34">
        <v>1</v>
      </c>
      <c r="BT181" s="34">
        <v>40</v>
      </c>
      <c r="BU181" s="34">
        <v>5</v>
      </c>
      <c r="BV181" s="34">
        <v>2</v>
      </c>
      <c r="BW181" s="34"/>
      <c r="BX181" s="34">
        <v>-1</v>
      </c>
      <c r="BY181" s="34">
        <v>0</v>
      </c>
      <c r="BZ181" s="34"/>
      <c r="CA181" s="34">
        <v>579</v>
      </c>
      <c r="CB181" s="34">
        <v>234</v>
      </c>
      <c r="CC181" s="34">
        <v>93</v>
      </c>
      <c r="CD181" s="34"/>
      <c r="CE181" s="34"/>
      <c r="CF181" s="34">
        <v>3.19</v>
      </c>
      <c r="CG181" s="34">
        <v>40</v>
      </c>
      <c r="CH181" s="34">
        <v>202</v>
      </c>
      <c r="CI181" s="34">
        <v>84</v>
      </c>
      <c r="CJ181" s="34">
        <v>96</v>
      </c>
      <c r="CK181" s="34">
        <v>8</v>
      </c>
      <c r="CL181" s="34">
        <v>-13</v>
      </c>
      <c r="CM181" s="34">
        <v>-5</v>
      </c>
      <c r="CN181" s="34">
        <v>-6</v>
      </c>
      <c r="CO181" s="34">
        <v>3077</v>
      </c>
      <c r="CP181" s="34">
        <v>1261</v>
      </c>
      <c r="CQ181" s="34">
        <v>181</v>
      </c>
      <c r="CR181" s="34">
        <v>0</v>
      </c>
      <c r="CS181" s="34"/>
      <c r="CT181" s="34">
        <v>2.4900000000000002</v>
      </c>
      <c r="CU181" s="34">
        <v>6</v>
      </c>
      <c r="CV181" s="34">
        <v>1407</v>
      </c>
      <c r="CW181" s="34">
        <v>30</v>
      </c>
      <c r="CX181" s="34">
        <v>148</v>
      </c>
      <c r="CY181" s="34">
        <v>12</v>
      </c>
      <c r="CZ181" s="34">
        <v>-15</v>
      </c>
      <c r="DA181" s="34">
        <v>-7</v>
      </c>
      <c r="DB181" s="34">
        <v>-5</v>
      </c>
      <c r="DC181" s="34">
        <v>510</v>
      </c>
      <c r="DD181" s="34">
        <v>278</v>
      </c>
      <c r="DE181" s="34">
        <v>52</v>
      </c>
      <c r="DF181" s="34"/>
      <c r="DG181" s="34"/>
      <c r="DH181" s="34">
        <v>3.29</v>
      </c>
      <c r="DI181" s="34">
        <v>70</v>
      </c>
      <c r="DJ181" s="34">
        <v>200</v>
      </c>
      <c r="DK181" s="34">
        <v>60</v>
      </c>
      <c r="DL181" s="34">
        <v>32</v>
      </c>
      <c r="DM181" s="34">
        <v>5</v>
      </c>
      <c r="DN181" s="34">
        <v>-5</v>
      </c>
      <c r="DO181" s="34">
        <v>-1</v>
      </c>
      <c r="DP181" s="34">
        <v>-2</v>
      </c>
      <c r="DQ181" s="34">
        <v>910</v>
      </c>
      <c r="DR181" s="34">
        <v>448</v>
      </c>
      <c r="DS181" s="34">
        <v>232</v>
      </c>
      <c r="DT181" s="34"/>
      <c r="DU181" s="34"/>
      <c r="DV181" s="34">
        <v>3.59</v>
      </c>
      <c r="DW181" s="34">
        <v>1</v>
      </c>
      <c r="DX181" s="34">
        <v>674</v>
      </c>
      <c r="DY181" s="34">
        <v>5</v>
      </c>
      <c r="DZ181" s="34">
        <v>106</v>
      </c>
      <c r="EA181" s="34">
        <v>1</v>
      </c>
      <c r="EB181" s="34">
        <v>-6</v>
      </c>
      <c r="EC181" s="34">
        <v>-5</v>
      </c>
      <c r="ED181" s="34">
        <v>0</v>
      </c>
      <c r="EE181" s="34">
        <v>3916</v>
      </c>
      <c r="EF181" s="34">
        <v>32</v>
      </c>
      <c r="EG181" s="34">
        <v>38</v>
      </c>
      <c r="EH181" s="34">
        <v>127</v>
      </c>
      <c r="EI181" s="34">
        <v>137</v>
      </c>
      <c r="EJ181" s="34">
        <v>17</v>
      </c>
      <c r="EK181" s="34"/>
      <c r="EL181" s="34">
        <v>334</v>
      </c>
      <c r="EM181" s="34"/>
      <c r="EN181" s="34">
        <v>42</v>
      </c>
      <c r="EO181" s="34">
        <v>8</v>
      </c>
      <c r="EP181" s="34">
        <v>-13</v>
      </c>
      <c r="EQ181" s="34">
        <v>-6</v>
      </c>
      <c r="ER181" s="34">
        <v>-6</v>
      </c>
      <c r="ES181" s="34">
        <v>2288</v>
      </c>
      <c r="ET181" s="34">
        <v>226</v>
      </c>
      <c r="EU181" s="34">
        <v>62</v>
      </c>
      <c r="EV181" s="34">
        <v>0</v>
      </c>
      <c r="EW181" s="34">
        <v>1</v>
      </c>
      <c r="EX181" s="34">
        <v>4</v>
      </c>
      <c r="EY181" s="34"/>
      <c r="EZ181" s="34">
        <v>288</v>
      </c>
      <c r="FA181" s="34"/>
      <c r="FB181" s="34">
        <v>75</v>
      </c>
      <c r="FC181" s="34">
        <v>3</v>
      </c>
      <c r="FD181" s="34">
        <v>-34</v>
      </c>
      <c r="FE181" s="34">
        <v>-29</v>
      </c>
      <c r="FF181" s="34">
        <v>-2</v>
      </c>
      <c r="FG181" s="34">
        <v>22</v>
      </c>
      <c r="FH181" s="34"/>
      <c r="FI181" s="34"/>
      <c r="FJ181" s="34"/>
      <c r="FK181" s="34"/>
      <c r="FL181" s="34"/>
      <c r="FM181" s="34"/>
      <c r="FN181" s="34"/>
      <c r="FO181" s="34"/>
      <c r="FP181" s="34"/>
      <c r="FQ181" s="34"/>
      <c r="FR181" s="34">
        <v>-12</v>
      </c>
      <c r="FS181" s="34"/>
      <c r="FT181" s="34"/>
      <c r="FU181" s="34"/>
      <c r="FV181" s="34"/>
      <c r="FW181" s="34"/>
      <c r="FX181" s="34"/>
      <c r="FY181" s="34"/>
      <c r="FZ181" s="34"/>
      <c r="GA181" s="34"/>
      <c r="GB181" s="34"/>
      <c r="GC181" s="34"/>
      <c r="GD181" s="34"/>
      <c r="GE181" s="34"/>
      <c r="GF181" s="34"/>
      <c r="GG181" s="34"/>
      <c r="GH181" s="34"/>
      <c r="GI181" s="34"/>
      <c r="GJ181" s="34"/>
      <c r="GK181" s="34"/>
      <c r="GL181" s="34"/>
      <c r="GM181" s="34"/>
      <c r="GN181" s="34"/>
      <c r="GO181" s="34"/>
      <c r="GP181" s="34"/>
      <c r="GQ181" s="34"/>
      <c r="GR181" s="34"/>
      <c r="GS181" s="34"/>
      <c r="GT181" s="34"/>
      <c r="GU181" s="34"/>
      <c r="GV181" s="34"/>
      <c r="GW181" s="34"/>
      <c r="GX181" s="34"/>
      <c r="GY181" s="34"/>
      <c r="GZ181" s="34"/>
      <c r="HA181" s="34"/>
      <c r="HB181" s="34"/>
      <c r="HC181" s="34"/>
      <c r="HD181" s="34"/>
      <c r="HE181" s="34"/>
      <c r="HF181" s="34"/>
      <c r="HG181" s="34"/>
      <c r="HH181" s="34"/>
      <c r="HI181" s="34"/>
      <c r="HJ181" s="34"/>
      <c r="HK181" s="34"/>
      <c r="HL181" s="34"/>
      <c r="HM181" s="34"/>
      <c r="HN181" s="34"/>
      <c r="HO181" s="34"/>
      <c r="HP181" s="34"/>
      <c r="HQ181" s="34"/>
      <c r="HR181" s="34"/>
      <c r="HS181" s="34"/>
      <c r="HT181" s="34"/>
      <c r="HU181" s="34"/>
      <c r="HV181" s="34"/>
      <c r="HW181" s="34"/>
      <c r="HX181" s="34"/>
      <c r="HY181" s="34"/>
      <c r="HZ181" s="34"/>
      <c r="IA181" s="34"/>
      <c r="IB181" s="34"/>
      <c r="IC181" s="34"/>
      <c r="ID181" s="34"/>
      <c r="IE181" s="34"/>
      <c r="IF181" s="34"/>
      <c r="IG181" s="34"/>
      <c r="IH181" s="34"/>
      <c r="II181" s="34"/>
      <c r="IJ181" s="34"/>
      <c r="IK181" s="34"/>
      <c r="IL181" s="34"/>
      <c r="IM181" s="34"/>
      <c r="IN181" s="34"/>
      <c r="IO181" s="34"/>
      <c r="IP181" s="34"/>
      <c r="IQ181" s="34"/>
      <c r="IR181" s="34"/>
      <c r="IS181" s="34"/>
      <c r="IT181" s="34"/>
      <c r="IU181" s="34"/>
      <c r="IV181" s="34"/>
      <c r="IW181" s="34"/>
      <c r="IX181" s="34"/>
      <c r="IY181" s="34"/>
      <c r="IZ181" s="34"/>
      <c r="JA181" s="34"/>
      <c r="JB181" s="34"/>
      <c r="JC181" s="34"/>
      <c r="JD181" s="34"/>
      <c r="JE181" s="34"/>
      <c r="JF181" s="34"/>
      <c r="JG181" s="34"/>
      <c r="JH181" s="34"/>
      <c r="JI181" s="34"/>
      <c r="JJ181" s="34"/>
      <c r="JK181" s="34"/>
      <c r="JL181" s="34"/>
      <c r="JM181" s="34"/>
      <c r="JN181" s="34"/>
      <c r="JO181" s="34"/>
      <c r="JP181" s="34"/>
      <c r="JQ181" s="34"/>
      <c r="JR181" s="34"/>
      <c r="JS181" s="34"/>
      <c r="JT181" s="34"/>
      <c r="JU181" s="34"/>
      <c r="JV181" s="34"/>
      <c r="JW181" s="34"/>
      <c r="JX181" s="34"/>
      <c r="JY181" s="34"/>
      <c r="JZ181" s="34"/>
      <c r="KA181" s="34"/>
      <c r="KB181" s="34"/>
      <c r="KC181" s="34"/>
      <c r="KD181" s="34"/>
      <c r="KE181" s="34"/>
      <c r="KF181" s="34"/>
      <c r="KG181" s="34"/>
      <c r="KH181" s="34"/>
      <c r="KI181" s="34"/>
      <c r="KJ181" s="34"/>
      <c r="KK181" s="34"/>
      <c r="KL181" s="34"/>
      <c r="KM181" s="34"/>
      <c r="KN181" s="34"/>
      <c r="KO181" s="34"/>
      <c r="KP181" s="34"/>
      <c r="KQ181" s="34"/>
      <c r="KR181" s="34"/>
      <c r="KS181" s="34"/>
      <c r="KT181" s="34"/>
      <c r="KU181" s="34"/>
      <c r="KV181" s="34"/>
      <c r="KW181" s="34"/>
      <c r="KX181" s="34"/>
      <c r="KY181" s="34"/>
      <c r="KZ181" s="34"/>
      <c r="LA181" s="34"/>
      <c r="LB181" s="34"/>
      <c r="LC181" s="34"/>
      <c r="LD181" s="34"/>
      <c r="LE181" s="34"/>
      <c r="LF181" s="34"/>
      <c r="LG181" s="34"/>
      <c r="LH181" s="34"/>
      <c r="LI181" s="34"/>
      <c r="LJ181" s="34"/>
      <c r="LK181" s="34"/>
      <c r="LL181" s="34"/>
      <c r="LM181" s="34"/>
      <c r="LN181" s="34"/>
      <c r="LO181" s="34"/>
      <c r="LP181" s="34"/>
      <c r="LQ181" s="34"/>
      <c r="LR181" s="34"/>
      <c r="LS181" s="34"/>
      <c r="LT181" s="34"/>
      <c r="LU181" s="34"/>
      <c r="LV181" s="34"/>
      <c r="LW181" s="34"/>
      <c r="LX181" s="34"/>
      <c r="LY181" s="34"/>
      <c r="LZ181" s="34"/>
      <c r="MA181" s="34"/>
      <c r="MB181" s="34"/>
      <c r="MC181" s="34"/>
      <c r="MD181" s="34"/>
      <c r="ME181" s="34"/>
      <c r="MF181" s="34"/>
      <c r="MG181" s="32" t="s">
        <v>545</v>
      </c>
      <c r="MH181" s="198" t="s">
        <v>2389</v>
      </c>
      <c r="MI181" s="32" t="s">
        <v>258</v>
      </c>
    </row>
    <row r="182" spans="1:348">
      <c r="A182" s="146" t="str">
        <f>Table1[[#This Row],[Name]]&amp;Table1[[#This Row],[1. Variable: Geographical area subject to climate change physical risk - acute and chronic events]]</f>
        <v>Raiffeisen Bank International AGEastern Europe</v>
      </c>
      <c r="B182" s="53" t="s">
        <v>92</v>
      </c>
      <c r="C182" s="58" t="s">
        <v>93</v>
      </c>
      <c r="D182" s="28" t="s">
        <v>174</v>
      </c>
      <c r="E182" s="74">
        <v>44926</v>
      </c>
      <c r="F182" s="33" t="s">
        <v>193</v>
      </c>
      <c r="G182" s="33" t="s">
        <v>191</v>
      </c>
      <c r="H182" s="178" t="s">
        <v>2303</v>
      </c>
      <c r="I182" s="31">
        <v>651</v>
      </c>
      <c r="J182" s="31">
        <v>491</v>
      </c>
      <c r="K182" s="31"/>
      <c r="L182" s="31"/>
      <c r="M182" s="31"/>
      <c r="N182" s="31">
        <v>1</v>
      </c>
      <c r="O182" s="31">
        <v>91</v>
      </c>
      <c r="P182" s="31">
        <v>97</v>
      </c>
      <c r="Q182" s="31">
        <v>303</v>
      </c>
      <c r="R182" s="31">
        <v>170</v>
      </c>
      <c r="S182" s="31">
        <v>42</v>
      </c>
      <c r="T182" s="31">
        <v>-41</v>
      </c>
      <c r="U182" s="31">
        <v>-8</v>
      </c>
      <c r="V182" s="31">
        <v>-24</v>
      </c>
      <c r="W182" s="31">
        <v>297</v>
      </c>
      <c r="X182" s="34">
        <v>22</v>
      </c>
      <c r="Y182" s="34"/>
      <c r="Z182" s="34"/>
      <c r="AA182" s="34"/>
      <c r="AB182" s="34">
        <v>7</v>
      </c>
      <c r="AC182" s="34"/>
      <c r="AD182" s="34">
        <v>18</v>
      </c>
      <c r="AE182" s="34">
        <v>5</v>
      </c>
      <c r="AF182" s="34">
        <v>18</v>
      </c>
      <c r="AG182" s="34">
        <v>2</v>
      </c>
      <c r="AH182" s="34">
        <v>-8</v>
      </c>
      <c r="AI182" s="34">
        <v>-8</v>
      </c>
      <c r="AJ182" s="34">
        <v>0</v>
      </c>
      <c r="AK182" s="34">
        <v>2646</v>
      </c>
      <c r="AL182" s="34">
        <v>464</v>
      </c>
      <c r="AM182" s="34"/>
      <c r="AN182" s="34"/>
      <c r="AO182" s="34"/>
      <c r="AP182" s="34">
        <v>2</v>
      </c>
      <c r="AQ182" s="34">
        <v>22</v>
      </c>
      <c r="AR182" s="34">
        <v>102</v>
      </c>
      <c r="AS182" s="34">
        <v>340</v>
      </c>
      <c r="AT182" s="34">
        <v>119</v>
      </c>
      <c r="AU182" s="34">
        <v>18</v>
      </c>
      <c r="AV182" s="34">
        <v>-18</v>
      </c>
      <c r="AW182" s="34">
        <v>-6</v>
      </c>
      <c r="AX182" s="180">
        <v>-11</v>
      </c>
      <c r="AY182" s="34">
        <v>149</v>
      </c>
      <c r="AZ182" s="34">
        <v>20</v>
      </c>
      <c r="BA182" s="34">
        <v>34</v>
      </c>
      <c r="BB182" s="34"/>
      <c r="BC182" s="34"/>
      <c r="BD182" s="34">
        <v>3</v>
      </c>
      <c r="BE182" s="34">
        <v>32</v>
      </c>
      <c r="BF182" s="34">
        <v>0</v>
      </c>
      <c r="BG182" s="34">
        <v>23</v>
      </c>
      <c r="BH182" s="34">
        <v>22</v>
      </c>
      <c r="BI182" s="34">
        <v>1</v>
      </c>
      <c r="BJ182" s="34">
        <v>-2</v>
      </c>
      <c r="BK182" s="34">
        <v>-1</v>
      </c>
      <c r="BL182" s="34">
        <v>0</v>
      </c>
      <c r="BM182" s="34">
        <v>17</v>
      </c>
      <c r="BN182" s="34">
        <v>0</v>
      </c>
      <c r="BO182" s="34"/>
      <c r="BP182" s="34"/>
      <c r="BQ182" s="34"/>
      <c r="BR182" s="34">
        <v>3</v>
      </c>
      <c r="BS182" s="34">
        <v>0</v>
      </c>
      <c r="BT182" s="34"/>
      <c r="BU182" s="34"/>
      <c r="BV182" s="34"/>
      <c r="BW182" s="34">
        <v>0</v>
      </c>
      <c r="BX182" s="34">
        <v>0</v>
      </c>
      <c r="BY182" s="34"/>
      <c r="BZ182" s="34">
        <v>0</v>
      </c>
      <c r="CA182" s="34">
        <v>188</v>
      </c>
      <c r="CB182" s="34">
        <v>9</v>
      </c>
      <c r="CC182" s="34">
        <v>1</v>
      </c>
      <c r="CD182" s="34"/>
      <c r="CE182" s="34">
        <v>0</v>
      </c>
      <c r="CF182" s="34">
        <v>2</v>
      </c>
      <c r="CG182" s="34">
        <v>9</v>
      </c>
      <c r="CH182" s="34"/>
      <c r="CI182" s="34">
        <v>1</v>
      </c>
      <c r="CJ182" s="34">
        <v>4</v>
      </c>
      <c r="CK182" s="34">
        <v>1</v>
      </c>
      <c r="CL182" s="34">
        <v>0</v>
      </c>
      <c r="CM182" s="34">
        <v>0</v>
      </c>
      <c r="CN182" s="34">
        <v>0</v>
      </c>
      <c r="CO182" s="34">
        <v>1921</v>
      </c>
      <c r="CP182" s="34">
        <v>235</v>
      </c>
      <c r="CQ182" s="34">
        <v>71</v>
      </c>
      <c r="CR182" s="34"/>
      <c r="CS182" s="34"/>
      <c r="CT182" s="34">
        <v>1</v>
      </c>
      <c r="CU182" s="34"/>
      <c r="CV182" s="34">
        <v>306</v>
      </c>
      <c r="CW182" s="34"/>
      <c r="CX182" s="34">
        <v>54</v>
      </c>
      <c r="CY182" s="34">
        <v>44</v>
      </c>
      <c r="CZ182" s="34">
        <v>-18</v>
      </c>
      <c r="DA182" s="34">
        <v>-3</v>
      </c>
      <c r="DB182" s="34">
        <v>-13</v>
      </c>
      <c r="DC182" s="34">
        <v>553</v>
      </c>
      <c r="DD182" s="34">
        <v>134</v>
      </c>
      <c r="DE182" s="34">
        <v>3</v>
      </c>
      <c r="DF182" s="34"/>
      <c r="DG182" s="34"/>
      <c r="DH182" s="34">
        <v>3</v>
      </c>
      <c r="DI182" s="34">
        <v>25</v>
      </c>
      <c r="DJ182" s="34">
        <v>1</v>
      </c>
      <c r="DK182" s="34">
        <v>112</v>
      </c>
      <c r="DL182" s="34">
        <v>91</v>
      </c>
      <c r="DM182" s="34">
        <v>0</v>
      </c>
      <c r="DN182" s="34">
        <v>-6</v>
      </c>
      <c r="DO182" s="34">
        <v>-5</v>
      </c>
      <c r="DP182" s="34">
        <v>0</v>
      </c>
      <c r="DQ182" s="34">
        <v>413</v>
      </c>
      <c r="DR182" s="34">
        <v>11</v>
      </c>
      <c r="DS182" s="34">
        <v>1</v>
      </c>
      <c r="DT182" s="34"/>
      <c r="DU182" s="34"/>
      <c r="DV182" s="34">
        <v>3</v>
      </c>
      <c r="DW182" s="34"/>
      <c r="DX182" s="34">
        <v>11</v>
      </c>
      <c r="DY182" s="34">
        <v>0</v>
      </c>
      <c r="DZ182" s="34">
        <v>1</v>
      </c>
      <c r="EA182" s="34">
        <v>11</v>
      </c>
      <c r="EB182" s="34">
        <v>-7</v>
      </c>
      <c r="EC182" s="34">
        <v>0</v>
      </c>
      <c r="ED182" s="34">
        <v>-7</v>
      </c>
      <c r="EE182" s="34">
        <v>1833</v>
      </c>
      <c r="EF182" s="34">
        <v>7</v>
      </c>
      <c r="EG182" s="34">
        <v>2</v>
      </c>
      <c r="EH182" s="34">
        <v>5</v>
      </c>
      <c r="EI182" s="34">
        <v>2</v>
      </c>
      <c r="EJ182" s="34">
        <v>9</v>
      </c>
      <c r="EK182" s="34"/>
      <c r="EL182" s="34">
        <v>15</v>
      </c>
      <c r="EM182" s="34"/>
      <c r="EN182" s="34">
        <v>2</v>
      </c>
      <c r="EO182" s="34">
        <v>1</v>
      </c>
      <c r="EP182" s="34">
        <v>-1</v>
      </c>
      <c r="EQ182" s="34">
        <v>0</v>
      </c>
      <c r="ER182" s="34">
        <v>-1</v>
      </c>
      <c r="ES182" s="34">
        <v>1224</v>
      </c>
      <c r="ET182" s="34">
        <v>18</v>
      </c>
      <c r="EU182" s="34">
        <v>0</v>
      </c>
      <c r="EV182" s="34"/>
      <c r="EW182" s="34"/>
      <c r="EX182" s="34">
        <v>1</v>
      </c>
      <c r="EY182" s="34"/>
      <c r="EZ182" s="34">
        <v>18</v>
      </c>
      <c r="FA182" s="34"/>
      <c r="FB182" s="34">
        <v>9</v>
      </c>
      <c r="FC182" s="34"/>
      <c r="FD182" s="34">
        <v>-5</v>
      </c>
      <c r="FE182" s="34">
        <v>-3</v>
      </c>
      <c r="FF182" s="34"/>
      <c r="FG182" s="34">
        <v>8</v>
      </c>
      <c r="FH182" s="34"/>
      <c r="FI182" s="34"/>
      <c r="FJ182" s="34"/>
      <c r="FK182" s="34"/>
      <c r="FL182" s="34"/>
      <c r="FM182" s="34"/>
      <c r="FN182" s="34"/>
      <c r="FO182" s="34"/>
      <c r="FP182" s="34"/>
      <c r="FQ182" s="34"/>
      <c r="FR182" s="34">
        <v>-6</v>
      </c>
      <c r="FS182" s="34"/>
      <c r="FT182" s="34"/>
      <c r="FU182" s="34"/>
      <c r="FV182" s="34"/>
      <c r="FW182" s="34"/>
      <c r="FX182" s="34"/>
      <c r="FY182" s="34"/>
      <c r="FZ182" s="34"/>
      <c r="GA182" s="34"/>
      <c r="GB182" s="34"/>
      <c r="GC182" s="34"/>
      <c r="GD182" s="34"/>
      <c r="GE182" s="34"/>
      <c r="GF182" s="34"/>
      <c r="GG182" s="34"/>
      <c r="GH182" s="34"/>
      <c r="GI182" s="34"/>
      <c r="GJ182" s="34"/>
      <c r="GK182" s="34"/>
      <c r="GL182" s="34"/>
      <c r="GM182" s="34"/>
      <c r="GN182" s="34"/>
      <c r="GO182" s="34"/>
      <c r="GP182" s="34"/>
      <c r="GQ182" s="34"/>
      <c r="GR182" s="34"/>
      <c r="GS182" s="34"/>
      <c r="GT182" s="34"/>
      <c r="GU182" s="34"/>
      <c r="GV182" s="34"/>
      <c r="GW182" s="34"/>
      <c r="GX182" s="34"/>
      <c r="GY182" s="34"/>
      <c r="GZ182" s="34"/>
      <c r="HA182" s="34"/>
      <c r="HB182" s="34"/>
      <c r="HC182" s="34"/>
      <c r="HD182" s="34"/>
      <c r="HE182" s="34"/>
      <c r="HF182" s="34"/>
      <c r="HG182" s="34"/>
      <c r="HH182" s="34"/>
      <c r="HI182" s="34"/>
      <c r="HJ182" s="34"/>
      <c r="HK182" s="34"/>
      <c r="HL182" s="34"/>
      <c r="HM182" s="34"/>
      <c r="HN182" s="34"/>
      <c r="HO182" s="34"/>
      <c r="HP182" s="34"/>
      <c r="HQ182" s="34"/>
      <c r="HR182" s="34"/>
      <c r="HS182" s="34"/>
      <c r="HT182" s="34"/>
      <c r="HU182" s="34"/>
      <c r="HV182" s="34"/>
      <c r="HW182" s="34"/>
      <c r="HX182" s="34"/>
      <c r="HY182" s="34"/>
      <c r="HZ182" s="34"/>
      <c r="IA182" s="34"/>
      <c r="IB182" s="34"/>
      <c r="IC182" s="34"/>
      <c r="ID182" s="34"/>
      <c r="IE182" s="34"/>
      <c r="IF182" s="34"/>
      <c r="IG182" s="34"/>
      <c r="IH182" s="34"/>
      <c r="II182" s="34"/>
      <c r="IJ182" s="34"/>
      <c r="IK182" s="34"/>
      <c r="IL182" s="34"/>
      <c r="IM182" s="34"/>
      <c r="IN182" s="34"/>
      <c r="IO182" s="34"/>
      <c r="IP182" s="34"/>
      <c r="IQ182" s="34"/>
      <c r="IR182" s="34"/>
      <c r="IS182" s="34"/>
      <c r="IT182" s="34"/>
      <c r="IU182" s="34"/>
      <c r="IV182" s="34"/>
      <c r="IW182" s="34"/>
      <c r="IX182" s="34"/>
      <c r="IY182" s="34"/>
      <c r="IZ182" s="34"/>
      <c r="JA182" s="34"/>
      <c r="JB182" s="34"/>
      <c r="JC182" s="34"/>
      <c r="JD182" s="34"/>
      <c r="JE182" s="34"/>
      <c r="JF182" s="34"/>
      <c r="JG182" s="34"/>
      <c r="JH182" s="34"/>
      <c r="JI182" s="34"/>
      <c r="JJ182" s="34"/>
      <c r="JK182" s="34"/>
      <c r="JL182" s="34"/>
      <c r="JM182" s="34"/>
      <c r="JN182" s="34"/>
      <c r="JO182" s="34"/>
      <c r="JP182" s="34"/>
      <c r="JQ182" s="34"/>
      <c r="JR182" s="34"/>
      <c r="JS182" s="34"/>
      <c r="JT182" s="34"/>
      <c r="JU182" s="34"/>
      <c r="JV182" s="34"/>
      <c r="JW182" s="34"/>
      <c r="JX182" s="34"/>
      <c r="JY182" s="34"/>
      <c r="JZ182" s="34"/>
      <c r="KA182" s="34"/>
      <c r="KB182" s="34"/>
      <c r="KC182" s="34"/>
      <c r="KD182" s="34"/>
      <c r="KE182" s="34"/>
      <c r="KF182" s="34"/>
      <c r="KG182" s="34"/>
      <c r="KH182" s="34"/>
      <c r="KI182" s="34"/>
      <c r="KJ182" s="34"/>
      <c r="KK182" s="34"/>
      <c r="KL182" s="34"/>
      <c r="KM182" s="34"/>
      <c r="KN182" s="34"/>
      <c r="KO182" s="34"/>
      <c r="KP182" s="34"/>
      <c r="KQ182" s="34"/>
      <c r="KR182" s="34"/>
      <c r="KS182" s="34"/>
      <c r="KT182" s="34"/>
      <c r="KU182" s="34"/>
      <c r="KV182" s="34"/>
      <c r="KW182" s="34"/>
      <c r="KX182" s="34"/>
      <c r="KY182" s="34"/>
      <c r="KZ182" s="34"/>
      <c r="LA182" s="34"/>
      <c r="LB182" s="34"/>
      <c r="LC182" s="34"/>
      <c r="LD182" s="34"/>
      <c r="LE182" s="34"/>
      <c r="LF182" s="34"/>
      <c r="LG182" s="34"/>
      <c r="LH182" s="34"/>
      <c r="LI182" s="34"/>
      <c r="LJ182" s="34"/>
      <c r="LK182" s="34"/>
      <c r="LL182" s="34"/>
      <c r="LM182" s="34"/>
      <c r="LN182" s="34"/>
      <c r="LO182" s="34"/>
      <c r="LP182" s="34"/>
      <c r="LQ182" s="34"/>
      <c r="LR182" s="34"/>
      <c r="LS182" s="34"/>
      <c r="LT182" s="34"/>
      <c r="LU182" s="34"/>
      <c r="LV182" s="34"/>
      <c r="LW182" s="34"/>
      <c r="LX182" s="34"/>
      <c r="LY182" s="34"/>
      <c r="LZ182" s="34"/>
      <c r="MA182" s="34"/>
      <c r="MB182" s="34"/>
      <c r="MC182" s="34"/>
      <c r="MD182" s="34"/>
      <c r="ME182" s="34"/>
      <c r="MF182" s="34"/>
      <c r="MG182" s="32" t="s">
        <v>545</v>
      </c>
      <c r="MH182" s="198" t="s">
        <v>2389</v>
      </c>
      <c r="MI182" s="32" t="s">
        <v>258</v>
      </c>
    </row>
    <row r="183" spans="1:348">
      <c r="A183" s="146" t="str">
        <f>Table1[[#This Row],[Name]]&amp;Table1[[#This Row],[1. Variable: Geographical area subject to climate change physical risk - acute and chronic events]]</f>
        <v>Raiffeisen Bank International AGWestern Europe</v>
      </c>
      <c r="B183" s="53" t="s">
        <v>92</v>
      </c>
      <c r="C183" s="58" t="s">
        <v>93</v>
      </c>
      <c r="D183" s="28" t="s">
        <v>174</v>
      </c>
      <c r="E183" s="74">
        <v>44926</v>
      </c>
      <c r="F183" s="33" t="s">
        <v>193</v>
      </c>
      <c r="G183" s="33" t="s">
        <v>191</v>
      </c>
      <c r="H183" s="178" t="s">
        <v>2268</v>
      </c>
      <c r="I183" s="31">
        <v>0</v>
      </c>
      <c r="J183" s="31"/>
      <c r="K183" s="31"/>
      <c r="L183" s="31"/>
      <c r="M183" s="31"/>
      <c r="N183" s="31"/>
      <c r="O183" s="31"/>
      <c r="P183" s="31"/>
      <c r="Q183" s="31"/>
      <c r="R183" s="31"/>
      <c r="S183" s="31"/>
      <c r="T183" s="31"/>
      <c r="U183" s="31"/>
      <c r="V183" s="31"/>
      <c r="W183" s="31">
        <v>53</v>
      </c>
      <c r="X183" s="34"/>
      <c r="Y183" s="34">
        <v>30</v>
      </c>
      <c r="Z183" s="34"/>
      <c r="AA183" s="34"/>
      <c r="AB183" s="34">
        <v>5</v>
      </c>
      <c r="AC183" s="34"/>
      <c r="AD183" s="34">
        <v>30</v>
      </c>
      <c r="AE183" s="34"/>
      <c r="AF183" s="34"/>
      <c r="AG183" s="34"/>
      <c r="AH183" s="34">
        <v>0</v>
      </c>
      <c r="AI183" s="34"/>
      <c r="AJ183" s="34"/>
      <c r="AK183" s="34">
        <v>472</v>
      </c>
      <c r="AL183" s="34">
        <v>51</v>
      </c>
      <c r="AM183" s="34">
        <v>69</v>
      </c>
      <c r="AN183" s="34"/>
      <c r="AO183" s="34"/>
      <c r="AP183" s="34">
        <v>5</v>
      </c>
      <c r="AQ183" s="34"/>
      <c r="AR183" s="34">
        <v>116</v>
      </c>
      <c r="AS183" s="34">
        <v>5</v>
      </c>
      <c r="AT183" s="34">
        <v>47</v>
      </c>
      <c r="AU183" s="34"/>
      <c r="AV183" s="34">
        <v>-1</v>
      </c>
      <c r="AW183" s="34">
        <v>-1</v>
      </c>
      <c r="AX183" s="180"/>
      <c r="AY183" s="34">
        <v>0</v>
      </c>
      <c r="AZ183" s="34"/>
      <c r="BA183" s="34"/>
      <c r="BB183" s="34"/>
      <c r="BC183" s="34"/>
      <c r="BD183" s="34"/>
      <c r="BE183" s="34"/>
      <c r="BF183" s="34"/>
      <c r="BG183" s="34"/>
      <c r="BH183" s="34"/>
      <c r="BI183" s="34"/>
      <c r="BJ183" s="34"/>
      <c r="BK183" s="34"/>
      <c r="BL183" s="34"/>
      <c r="BM183" s="34">
        <v>1</v>
      </c>
      <c r="BN183" s="34"/>
      <c r="BO183" s="34"/>
      <c r="BP183" s="34"/>
      <c r="BQ183" s="34"/>
      <c r="BR183" s="34"/>
      <c r="BS183" s="34"/>
      <c r="BT183" s="34"/>
      <c r="BU183" s="34"/>
      <c r="BV183" s="34"/>
      <c r="BW183" s="34"/>
      <c r="BX183" s="34"/>
      <c r="BY183" s="34"/>
      <c r="BZ183" s="34"/>
      <c r="CA183" s="34">
        <v>25</v>
      </c>
      <c r="CB183" s="34">
        <v>25</v>
      </c>
      <c r="CC183" s="34"/>
      <c r="CD183" s="34"/>
      <c r="CE183" s="34"/>
      <c r="CF183" s="34">
        <v>2</v>
      </c>
      <c r="CG183" s="34">
        <v>25</v>
      </c>
      <c r="CH183" s="34"/>
      <c r="CI183" s="34"/>
      <c r="CJ183" s="34">
        <v>25</v>
      </c>
      <c r="CK183" s="34"/>
      <c r="CL183" s="34">
        <v>-1</v>
      </c>
      <c r="CM183" s="34">
        <v>-1</v>
      </c>
      <c r="CN183" s="34"/>
      <c r="CO183" s="34">
        <v>313</v>
      </c>
      <c r="CP183" s="34">
        <v>44</v>
      </c>
      <c r="CQ183" s="34">
        <v>10</v>
      </c>
      <c r="CR183" s="34"/>
      <c r="CS183" s="34"/>
      <c r="CT183" s="34">
        <v>2</v>
      </c>
      <c r="CU183" s="34"/>
      <c r="CV183" s="34">
        <v>54</v>
      </c>
      <c r="CW183" s="34"/>
      <c r="CX183" s="34"/>
      <c r="CY183" s="34"/>
      <c r="CZ183" s="34">
        <v>0</v>
      </c>
      <c r="DA183" s="34"/>
      <c r="DB183" s="34"/>
      <c r="DC183" s="34">
        <v>91</v>
      </c>
      <c r="DD183" s="34">
        <v>91</v>
      </c>
      <c r="DE183" s="34"/>
      <c r="DF183" s="34"/>
      <c r="DG183" s="34"/>
      <c r="DH183" s="34">
        <v>4</v>
      </c>
      <c r="DI183" s="34">
        <v>54</v>
      </c>
      <c r="DJ183" s="34"/>
      <c r="DK183" s="34">
        <v>37</v>
      </c>
      <c r="DL183" s="34"/>
      <c r="DM183" s="34"/>
      <c r="DN183" s="34">
        <v>-1</v>
      </c>
      <c r="DO183" s="34"/>
      <c r="DP183" s="34"/>
      <c r="DQ183" s="34">
        <v>412</v>
      </c>
      <c r="DR183" s="34">
        <v>123</v>
      </c>
      <c r="DS183" s="34"/>
      <c r="DT183" s="34"/>
      <c r="DU183" s="34"/>
      <c r="DV183" s="34">
        <v>1</v>
      </c>
      <c r="DW183" s="34"/>
      <c r="DX183" s="34">
        <v>123</v>
      </c>
      <c r="DY183" s="34"/>
      <c r="DZ183" s="34"/>
      <c r="EA183" s="34"/>
      <c r="EB183" s="34">
        <v>0</v>
      </c>
      <c r="EC183" s="34"/>
      <c r="ED183" s="34"/>
      <c r="EE183" s="34">
        <v>258</v>
      </c>
      <c r="EF183" s="34">
        <v>202</v>
      </c>
      <c r="EG183" s="34">
        <v>0</v>
      </c>
      <c r="EH183" s="34">
        <v>4</v>
      </c>
      <c r="EI183" s="34">
        <v>1</v>
      </c>
      <c r="EJ183" s="34">
        <v>4</v>
      </c>
      <c r="EK183" s="34"/>
      <c r="EL183" s="34">
        <v>207</v>
      </c>
      <c r="EM183" s="34"/>
      <c r="EN183" s="34">
        <v>0</v>
      </c>
      <c r="EO183" s="34"/>
      <c r="EP183" s="34"/>
      <c r="EQ183" s="34">
        <v>0</v>
      </c>
      <c r="ER183" s="34"/>
      <c r="ES183" s="34">
        <v>488</v>
      </c>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c r="GI183" s="34"/>
      <c r="GJ183" s="34"/>
      <c r="GK183" s="34"/>
      <c r="GL183" s="34"/>
      <c r="GM183" s="34"/>
      <c r="GN183" s="34"/>
      <c r="GO183" s="34"/>
      <c r="GP183" s="34"/>
      <c r="GQ183" s="34"/>
      <c r="GR183" s="34"/>
      <c r="GS183" s="34"/>
      <c r="GT183" s="34"/>
      <c r="GU183" s="34"/>
      <c r="GV183" s="34"/>
      <c r="GW183" s="34"/>
      <c r="GX183" s="34"/>
      <c r="GY183" s="34"/>
      <c r="GZ183" s="34"/>
      <c r="HA183" s="34"/>
      <c r="HB183" s="34"/>
      <c r="HC183" s="34"/>
      <c r="HD183" s="34"/>
      <c r="HE183" s="34"/>
      <c r="HF183" s="34"/>
      <c r="HG183" s="34"/>
      <c r="HH183" s="34"/>
      <c r="HI183" s="34"/>
      <c r="HJ183" s="34"/>
      <c r="HK183" s="34"/>
      <c r="HL183" s="34"/>
      <c r="HM183" s="34"/>
      <c r="HN183" s="34"/>
      <c r="HO183" s="34"/>
      <c r="HP183" s="34"/>
      <c r="HQ183" s="34"/>
      <c r="HR183" s="34"/>
      <c r="HS183" s="34"/>
      <c r="HT183" s="34"/>
      <c r="HU183" s="34"/>
      <c r="HV183" s="34"/>
      <c r="HW183" s="34"/>
      <c r="HX183" s="34"/>
      <c r="HY183" s="34"/>
      <c r="HZ183" s="34"/>
      <c r="IA183" s="34"/>
      <c r="IB183" s="34"/>
      <c r="IC183" s="34"/>
      <c r="ID183" s="34"/>
      <c r="IE183" s="34"/>
      <c r="IF183" s="34"/>
      <c r="IG183" s="34"/>
      <c r="IH183" s="34"/>
      <c r="II183" s="34"/>
      <c r="IJ183" s="34"/>
      <c r="IK183" s="34"/>
      <c r="IL183" s="34"/>
      <c r="IM183" s="34"/>
      <c r="IN183" s="34"/>
      <c r="IO183" s="34"/>
      <c r="IP183" s="34"/>
      <c r="IQ183" s="34"/>
      <c r="IR183" s="34"/>
      <c r="IS183" s="34"/>
      <c r="IT183" s="34"/>
      <c r="IU183" s="34"/>
      <c r="IV183" s="34"/>
      <c r="IW183" s="34"/>
      <c r="IX183" s="34"/>
      <c r="IY183" s="34"/>
      <c r="IZ183" s="34"/>
      <c r="JA183" s="34"/>
      <c r="JB183" s="34"/>
      <c r="JC183" s="34"/>
      <c r="JD183" s="34"/>
      <c r="JE183" s="34"/>
      <c r="JF183" s="34"/>
      <c r="JG183" s="34"/>
      <c r="JH183" s="34"/>
      <c r="JI183" s="34"/>
      <c r="JJ183" s="34"/>
      <c r="JK183" s="34"/>
      <c r="JL183" s="34"/>
      <c r="JM183" s="34"/>
      <c r="JN183" s="34"/>
      <c r="JO183" s="34"/>
      <c r="JP183" s="34"/>
      <c r="JQ183" s="34"/>
      <c r="JR183" s="34"/>
      <c r="JS183" s="34"/>
      <c r="JT183" s="34"/>
      <c r="JU183" s="34"/>
      <c r="JV183" s="34"/>
      <c r="JW183" s="34"/>
      <c r="JX183" s="34"/>
      <c r="JY183" s="34"/>
      <c r="JZ183" s="34"/>
      <c r="KA183" s="34"/>
      <c r="KB183" s="34"/>
      <c r="KC183" s="34"/>
      <c r="KD183" s="34"/>
      <c r="KE183" s="34"/>
      <c r="KF183" s="34"/>
      <c r="KG183" s="34"/>
      <c r="KH183" s="34"/>
      <c r="KI183" s="34"/>
      <c r="KJ183" s="34"/>
      <c r="KK183" s="34"/>
      <c r="KL183" s="34"/>
      <c r="KM183" s="34"/>
      <c r="KN183" s="34"/>
      <c r="KO183" s="34"/>
      <c r="KP183" s="34"/>
      <c r="KQ183" s="34"/>
      <c r="KR183" s="34"/>
      <c r="KS183" s="34"/>
      <c r="KT183" s="34"/>
      <c r="KU183" s="34"/>
      <c r="KV183" s="34"/>
      <c r="KW183" s="34"/>
      <c r="KX183" s="34"/>
      <c r="KY183" s="34"/>
      <c r="KZ183" s="34"/>
      <c r="LA183" s="34"/>
      <c r="LB183" s="34"/>
      <c r="LC183" s="34"/>
      <c r="LD183" s="34"/>
      <c r="LE183" s="34"/>
      <c r="LF183" s="34"/>
      <c r="LG183" s="34"/>
      <c r="LH183" s="34"/>
      <c r="LI183" s="34"/>
      <c r="LJ183" s="34"/>
      <c r="LK183" s="34"/>
      <c r="LL183" s="34"/>
      <c r="LM183" s="34"/>
      <c r="LN183" s="34"/>
      <c r="LO183" s="34"/>
      <c r="LP183" s="34"/>
      <c r="LQ183" s="34"/>
      <c r="LR183" s="34"/>
      <c r="LS183" s="34"/>
      <c r="LT183" s="34"/>
      <c r="LU183" s="34"/>
      <c r="LV183" s="34"/>
      <c r="LW183" s="34"/>
      <c r="LX183" s="34"/>
      <c r="LY183" s="34"/>
      <c r="LZ183" s="34"/>
      <c r="MA183" s="34"/>
      <c r="MB183" s="34"/>
      <c r="MC183" s="34"/>
      <c r="MD183" s="34"/>
      <c r="ME183" s="34"/>
      <c r="MF183" s="34"/>
      <c r="MG183" s="32" t="s">
        <v>545</v>
      </c>
      <c r="MH183" s="198" t="s">
        <v>2389</v>
      </c>
      <c r="MI183" s="32" t="s">
        <v>258</v>
      </c>
    </row>
    <row r="184" spans="1:348">
      <c r="A184" s="146" t="str">
        <f>Table1[[#This Row],[Name]]&amp;Table1[[#This Row],[1. Variable: Geographical area subject to climate change physical risk - acute and chronic events]]</f>
        <v>Raiffeisen Bank International AGRest of the World</v>
      </c>
      <c r="B184" s="53" t="s">
        <v>92</v>
      </c>
      <c r="C184" s="58" t="s">
        <v>93</v>
      </c>
      <c r="D184" s="28" t="s">
        <v>174</v>
      </c>
      <c r="E184" s="74">
        <v>44926</v>
      </c>
      <c r="F184" s="33" t="s">
        <v>193</v>
      </c>
      <c r="G184" s="33" t="s">
        <v>191</v>
      </c>
      <c r="H184" s="178" t="s">
        <v>2254</v>
      </c>
      <c r="I184" s="31">
        <v>3</v>
      </c>
      <c r="J184" s="31"/>
      <c r="K184" s="31"/>
      <c r="L184" s="31"/>
      <c r="M184" s="31"/>
      <c r="N184" s="31"/>
      <c r="O184" s="31"/>
      <c r="P184" s="31"/>
      <c r="Q184" s="31"/>
      <c r="R184" s="31"/>
      <c r="S184" s="31"/>
      <c r="T184" s="31"/>
      <c r="U184" s="31"/>
      <c r="V184" s="31"/>
      <c r="W184" s="31">
        <v>104</v>
      </c>
      <c r="X184" s="34"/>
      <c r="Y184" s="34"/>
      <c r="Z184" s="34"/>
      <c r="AA184" s="34"/>
      <c r="AB184" s="34"/>
      <c r="AC184" s="34"/>
      <c r="AD184" s="34"/>
      <c r="AE184" s="34"/>
      <c r="AF184" s="34"/>
      <c r="AG184" s="34"/>
      <c r="AH184" s="34"/>
      <c r="AI184" s="34"/>
      <c r="AJ184" s="34"/>
      <c r="AK184" s="34">
        <v>544</v>
      </c>
      <c r="AL184" s="34"/>
      <c r="AM184" s="34"/>
      <c r="AN184" s="34"/>
      <c r="AO184" s="34"/>
      <c r="AP184" s="34"/>
      <c r="AQ184" s="34"/>
      <c r="AR184" s="34"/>
      <c r="AS184" s="34"/>
      <c r="AT184" s="34"/>
      <c r="AU184" s="34"/>
      <c r="AV184" s="34"/>
      <c r="AW184" s="34"/>
      <c r="AX184" s="180"/>
      <c r="AY184" s="34">
        <v>17</v>
      </c>
      <c r="AZ184" s="34"/>
      <c r="BA184" s="34"/>
      <c r="BB184" s="34"/>
      <c r="BC184" s="34"/>
      <c r="BD184" s="34"/>
      <c r="BE184" s="34"/>
      <c r="BF184" s="34"/>
      <c r="BG184" s="34"/>
      <c r="BH184" s="34"/>
      <c r="BI184" s="34"/>
      <c r="BJ184" s="34"/>
      <c r="BK184" s="34"/>
      <c r="BL184" s="34"/>
      <c r="BM184" s="34">
        <v>2</v>
      </c>
      <c r="BN184" s="34"/>
      <c r="BO184" s="34"/>
      <c r="BP184" s="34"/>
      <c r="BQ184" s="34"/>
      <c r="BR184" s="34"/>
      <c r="BS184" s="34"/>
      <c r="BT184" s="34"/>
      <c r="BU184" s="34"/>
      <c r="BV184" s="34"/>
      <c r="BW184" s="34"/>
      <c r="BX184" s="34"/>
      <c r="BY184" s="34"/>
      <c r="BZ184" s="34"/>
      <c r="CA184" s="34">
        <v>9</v>
      </c>
      <c r="CB184" s="34"/>
      <c r="CC184" s="34"/>
      <c r="CD184" s="34"/>
      <c r="CE184" s="34"/>
      <c r="CF184" s="34"/>
      <c r="CG184" s="34"/>
      <c r="CH184" s="34"/>
      <c r="CI184" s="34"/>
      <c r="CJ184" s="34"/>
      <c r="CK184" s="34"/>
      <c r="CL184" s="34"/>
      <c r="CM184" s="34"/>
      <c r="CN184" s="34"/>
      <c r="CO184" s="34">
        <v>405</v>
      </c>
      <c r="CP184" s="34"/>
      <c r="CQ184" s="34"/>
      <c r="CR184" s="34"/>
      <c r="CS184" s="34"/>
      <c r="CT184" s="34"/>
      <c r="CU184" s="34"/>
      <c r="CV184" s="34"/>
      <c r="CW184" s="34"/>
      <c r="CX184" s="34"/>
      <c r="CY184" s="34"/>
      <c r="CZ184" s="34"/>
      <c r="DA184" s="34"/>
      <c r="DB184" s="34"/>
      <c r="DC184" s="34">
        <v>90</v>
      </c>
      <c r="DD184" s="34">
        <v>3</v>
      </c>
      <c r="DE184" s="34"/>
      <c r="DF184" s="34"/>
      <c r="DG184" s="34"/>
      <c r="DH184" s="34">
        <v>4</v>
      </c>
      <c r="DI184" s="34">
        <v>3</v>
      </c>
      <c r="DJ184" s="34">
        <v>0</v>
      </c>
      <c r="DK184" s="34">
        <v>0</v>
      </c>
      <c r="DL184" s="34">
        <v>0</v>
      </c>
      <c r="DM184" s="34"/>
      <c r="DN184" s="34">
        <v>0</v>
      </c>
      <c r="DO184" s="34">
        <v>0</v>
      </c>
      <c r="DP184" s="34"/>
      <c r="DQ184" s="34">
        <v>32</v>
      </c>
      <c r="DR184" s="34"/>
      <c r="DS184" s="34"/>
      <c r="DT184" s="34"/>
      <c r="DU184" s="34"/>
      <c r="DV184" s="34"/>
      <c r="DW184" s="34"/>
      <c r="DX184" s="34"/>
      <c r="DY184" s="34"/>
      <c r="DZ184" s="34"/>
      <c r="EA184" s="34"/>
      <c r="EB184" s="34"/>
      <c r="EC184" s="34"/>
      <c r="ED184" s="34"/>
      <c r="EE184" s="34">
        <v>68</v>
      </c>
      <c r="EF184" s="34">
        <v>0</v>
      </c>
      <c r="EG184" s="34">
        <v>0</v>
      </c>
      <c r="EH184" s="34">
        <v>1</v>
      </c>
      <c r="EI184" s="34">
        <v>1</v>
      </c>
      <c r="EJ184" s="34">
        <v>18</v>
      </c>
      <c r="EK184" s="34"/>
      <c r="EL184" s="34">
        <v>2</v>
      </c>
      <c r="EM184" s="34"/>
      <c r="EN184" s="34">
        <v>0</v>
      </c>
      <c r="EO184" s="34"/>
      <c r="EP184" s="34">
        <v>0</v>
      </c>
      <c r="EQ184" s="34">
        <v>0</v>
      </c>
      <c r="ER184" s="34"/>
      <c r="ES184" s="34">
        <v>99</v>
      </c>
      <c r="ET184" s="34">
        <v>0</v>
      </c>
      <c r="EU184" s="34">
        <v>1</v>
      </c>
      <c r="EV184" s="34"/>
      <c r="EW184" s="34"/>
      <c r="EX184" s="34">
        <v>6</v>
      </c>
      <c r="EY184" s="34"/>
      <c r="EZ184" s="34">
        <v>2</v>
      </c>
      <c r="FA184" s="34"/>
      <c r="FB184" s="34">
        <v>0</v>
      </c>
      <c r="FC184" s="34"/>
      <c r="FD184" s="34">
        <v>0</v>
      </c>
      <c r="FE184" s="34"/>
      <c r="FF184" s="34">
        <v>0</v>
      </c>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c r="GI184" s="34"/>
      <c r="GJ184" s="34"/>
      <c r="GK184" s="34"/>
      <c r="GL184" s="34"/>
      <c r="GM184" s="34"/>
      <c r="GN184" s="34"/>
      <c r="GO184" s="34"/>
      <c r="GP184" s="34"/>
      <c r="GQ184" s="34"/>
      <c r="GR184" s="34"/>
      <c r="GS184" s="34"/>
      <c r="GT184" s="34"/>
      <c r="GU184" s="34"/>
      <c r="GV184" s="34"/>
      <c r="GW184" s="34"/>
      <c r="GX184" s="34"/>
      <c r="GY184" s="34"/>
      <c r="GZ184" s="34"/>
      <c r="HA184" s="34"/>
      <c r="HB184" s="34"/>
      <c r="HC184" s="34"/>
      <c r="HD184" s="34"/>
      <c r="HE184" s="34"/>
      <c r="HF184" s="34"/>
      <c r="HG184" s="34"/>
      <c r="HH184" s="34"/>
      <c r="HI184" s="34"/>
      <c r="HJ184" s="34"/>
      <c r="HK184" s="34"/>
      <c r="HL184" s="34"/>
      <c r="HM184" s="34"/>
      <c r="HN184" s="34"/>
      <c r="HO184" s="34"/>
      <c r="HP184" s="34"/>
      <c r="HQ184" s="34"/>
      <c r="HR184" s="34"/>
      <c r="HS184" s="34"/>
      <c r="HT184" s="34"/>
      <c r="HU184" s="34"/>
      <c r="HV184" s="34"/>
      <c r="HW184" s="34"/>
      <c r="HX184" s="34"/>
      <c r="HY184" s="34"/>
      <c r="HZ184" s="34"/>
      <c r="IA184" s="34"/>
      <c r="IB184" s="34"/>
      <c r="IC184" s="34"/>
      <c r="ID184" s="34"/>
      <c r="IE184" s="34"/>
      <c r="IF184" s="34"/>
      <c r="IG184" s="34"/>
      <c r="IH184" s="34"/>
      <c r="II184" s="34"/>
      <c r="IJ184" s="34"/>
      <c r="IK184" s="34"/>
      <c r="IL184" s="34"/>
      <c r="IM184" s="34"/>
      <c r="IN184" s="34"/>
      <c r="IO184" s="34"/>
      <c r="IP184" s="34"/>
      <c r="IQ184" s="34"/>
      <c r="IR184" s="34"/>
      <c r="IS184" s="34"/>
      <c r="IT184" s="34"/>
      <c r="IU184" s="34"/>
      <c r="IV184" s="34"/>
      <c r="IW184" s="34"/>
      <c r="IX184" s="34"/>
      <c r="IY184" s="34"/>
      <c r="IZ184" s="34"/>
      <c r="JA184" s="34"/>
      <c r="JB184" s="34"/>
      <c r="JC184" s="34"/>
      <c r="JD184" s="34"/>
      <c r="JE184" s="34"/>
      <c r="JF184" s="34"/>
      <c r="JG184" s="34"/>
      <c r="JH184" s="34"/>
      <c r="JI184" s="34"/>
      <c r="JJ184" s="34"/>
      <c r="JK184" s="34"/>
      <c r="JL184" s="34"/>
      <c r="JM184" s="34"/>
      <c r="JN184" s="34"/>
      <c r="JO184" s="34"/>
      <c r="JP184" s="34"/>
      <c r="JQ184" s="34"/>
      <c r="JR184" s="34"/>
      <c r="JS184" s="34"/>
      <c r="JT184" s="34"/>
      <c r="JU184" s="34"/>
      <c r="JV184" s="34"/>
      <c r="JW184" s="34"/>
      <c r="JX184" s="34"/>
      <c r="JY184" s="34"/>
      <c r="JZ184" s="34"/>
      <c r="KA184" s="34"/>
      <c r="KB184" s="34"/>
      <c r="KC184" s="34"/>
      <c r="KD184" s="34"/>
      <c r="KE184" s="34"/>
      <c r="KF184" s="34"/>
      <c r="KG184" s="34"/>
      <c r="KH184" s="34"/>
      <c r="KI184" s="34"/>
      <c r="KJ184" s="34"/>
      <c r="KK184" s="34"/>
      <c r="KL184" s="34"/>
      <c r="KM184" s="34"/>
      <c r="KN184" s="34"/>
      <c r="KO184" s="34"/>
      <c r="KP184" s="34"/>
      <c r="KQ184" s="34"/>
      <c r="KR184" s="34"/>
      <c r="KS184" s="34"/>
      <c r="KT184" s="34"/>
      <c r="KU184" s="34"/>
      <c r="KV184" s="34"/>
      <c r="KW184" s="34"/>
      <c r="KX184" s="34"/>
      <c r="KY184" s="34"/>
      <c r="KZ184" s="34"/>
      <c r="LA184" s="34"/>
      <c r="LB184" s="34"/>
      <c r="LC184" s="34"/>
      <c r="LD184" s="34"/>
      <c r="LE184" s="34"/>
      <c r="LF184" s="34"/>
      <c r="LG184" s="34"/>
      <c r="LH184" s="34"/>
      <c r="LI184" s="34"/>
      <c r="LJ184" s="34"/>
      <c r="LK184" s="34"/>
      <c r="LL184" s="34"/>
      <c r="LM184" s="34"/>
      <c r="LN184" s="34"/>
      <c r="LO184" s="34"/>
      <c r="LP184" s="34"/>
      <c r="LQ184" s="34"/>
      <c r="LR184" s="34"/>
      <c r="LS184" s="34"/>
      <c r="LT184" s="34"/>
      <c r="LU184" s="34"/>
      <c r="LV184" s="34"/>
      <c r="LW184" s="34"/>
      <c r="LX184" s="34"/>
      <c r="LY184" s="34"/>
      <c r="LZ184" s="34"/>
      <c r="MA184" s="34"/>
      <c r="MB184" s="34"/>
      <c r="MC184" s="34"/>
      <c r="MD184" s="34"/>
      <c r="ME184" s="34"/>
      <c r="MF184" s="34"/>
      <c r="MG184" s="32" t="s">
        <v>545</v>
      </c>
      <c r="MH184" s="198" t="s">
        <v>2389</v>
      </c>
      <c r="MI184" s="32" t="s">
        <v>258</v>
      </c>
    </row>
    <row r="185" spans="1:348">
      <c r="A185" s="146" t="str">
        <f>Table1[[#This Row],[Name]]&amp;Table1[[#This Row],[1. Variable: Geographical area subject to climate change physical risk - acute and chronic events]]</f>
        <v>Raiffeisen Bank International AGSouthern Europe</v>
      </c>
      <c r="B185" s="53" t="s">
        <v>92</v>
      </c>
      <c r="C185" s="58" t="s">
        <v>93</v>
      </c>
      <c r="D185" s="28" t="s">
        <v>174</v>
      </c>
      <c r="E185" s="74">
        <v>44926</v>
      </c>
      <c r="F185" s="33" t="s">
        <v>193</v>
      </c>
      <c r="G185" s="33" t="s">
        <v>191</v>
      </c>
      <c r="H185" s="178" t="s">
        <v>2304</v>
      </c>
      <c r="I185" s="31">
        <v>0</v>
      </c>
      <c r="J185" s="31"/>
      <c r="K185" s="31"/>
      <c r="L185" s="31"/>
      <c r="M185" s="31"/>
      <c r="N185" s="31"/>
      <c r="O185" s="31"/>
      <c r="P185" s="31"/>
      <c r="Q185" s="31"/>
      <c r="R185" s="31"/>
      <c r="S185" s="31"/>
      <c r="T185" s="31"/>
      <c r="U185" s="31"/>
      <c r="V185" s="31"/>
      <c r="W185" s="31">
        <v>0</v>
      </c>
      <c r="X185" s="34"/>
      <c r="Y185" s="34"/>
      <c r="Z185" s="34"/>
      <c r="AA185" s="34"/>
      <c r="AB185" s="34"/>
      <c r="AC185" s="34"/>
      <c r="AD185" s="34"/>
      <c r="AE185" s="34"/>
      <c r="AF185" s="34"/>
      <c r="AG185" s="34"/>
      <c r="AH185" s="34"/>
      <c r="AI185" s="34"/>
      <c r="AJ185" s="34"/>
      <c r="AK185" s="34">
        <v>98</v>
      </c>
      <c r="AL185" s="34">
        <v>47</v>
      </c>
      <c r="AM185" s="34"/>
      <c r="AN185" s="34"/>
      <c r="AO185" s="34"/>
      <c r="AP185" s="34">
        <v>4</v>
      </c>
      <c r="AQ185" s="34"/>
      <c r="AR185" s="34">
        <v>45</v>
      </c>
      <c r="AS185" s="34">
        <v>2</v>
      </c>
      <c r="AT185" s="34">
        <v>1</v>
      </c>
      <c r="AU185" s="34"/>
      <c r="AV185" s="34">
        <v>0</v>
      </c>
      <c r="AW185" s="34">
        <v>0</v>
      </c>
      <c r="AX185" s="180"/>
      <c r="AY185" s="34">
        <v>1</v>
      </c>
      <c r="AZ185" s="34"/>
      <c r="BA185" s="34"/>
      <c r="BB185" s="34"/>
      <c r="BC185" s="34"/>
      <c r="BD185" s="34"/>
      <c r="BE185" s="34"/>
      <c r="BF185" s="34"/>
      <c r="BG185" s="34"/>
      <c r="BH185" s="34"/>
      <c r="BI185" s="34"/>
      <c r="BJ185" s="34"/>
      <c r="BK185" s="34"/>
      <c r="BL185" s="34"/>
      <c r="BM185" s="34">
        <v>10</v>
      </c>
      <c r="BN185" s="34">
        <v>8</v>
      </c>
      <c r="BO185" s="34"/>
      <c r="BP185" s="34"/>
      <c r="BQ185" s="34"/>
      <c r="BR185" s="34">
        <v>3</v>
      </c>
      <c r="BS185" s="34"/>
      <c r="BT185" s="34"/>
      <c r="BU185" s="34">
        <v>8</v>
      </c>
      <c r="BV185" s="34"/>
      <c r="BW185" s="34"/>
      <c r="BX185" s="34">
        <v>0</v>
      </c>
      <c r="BY185" s="34"/>
      <c r="BZ185" s="34"/>
      <c r="CA185" s="34">
        <v>9</v>
      </c>
      <c r="CB185" s="34"/>
      <c r="CC185" s="34"/>
      <c r="CD185" s="34"/>
      <c r="CE185" s="34"/>
      <c r="CF185" s="34"/>
      <c r="CG185" s="34"/>
      <c r="CH185" s="34"/>
      <c r="CI185" s="34"/>
      <c r="CJ185" s="34"/>
      <c r="CK185" s="34"/>
      <c r="CL185" s="34"/>
      <c r="CM185" s="34"/>
      <c r="CN185" s="34"/>
      <c r="CO185" s="34">
        <v>25</v>
      </c>
      <c r="CP185" s="34">
        <v>1</v>
      </c>
      <c r="CQ185" s="34"/>
      <c r="CR185" s="34"/>
      <c r="CS185" s="34"/>
      <c r="CT185" s="34">
        <v>2</v>
      </c>
      <c r="CU185" s="34"/>
      <c r="CV185" s="34">
        <v>1</v>
      </c>
      <c r="CW185" s="34"/>
      <c r="CX185" s="34"/>
      <c r="CY185" s="34"/>
      <c r="CZ185" s="34">
        <v>0</v>
      </c>
      <c r="DA185" s="34"/>
      <c r="DB185" s="34"/>
      <c r="DC185" s="34">
        <v>22</v>
      </c>
      <c r="DD185" s="34"/>
      <c r="DE185" s="34">
        <v>4</v>
      </c>
      <c r="DF185" s="34"/>
      <c r="DG185" s="34"/>
      <c r="DH185" s="34">
        <v>6</v>
      </c>
      <c r="DI185" s="34"/>
      <c r="DJ185" s="34"/>
      <c r="DK185" s="34">
        <v>4</v>
      </c>
      <c r="DL185" s="34"/>
      <c r="DM185" s="34"/>
      <c r="DN185" s="34">
        <v>0</v>
      </c>
      <c r="DO185" s="34"/>
      <c r="DP185" s="34"/>
      <c r="DQ185" s="34">
        <v>66</v>
      </c>
      <c r="DR185" s="34">
        <v>55</v>
      </c>
      <c r="DS185" s="34"/>
      <c r="DT185" s="34"/>
      <c r="DU185" s="34"/>
      <c r="DV185" s="34">
        <v>2</v>
      </c>
      <c r="DW185" s="34"/>
      <c r="DX185" s="34">
        <v>55</v>
      </c>
      <c r="DY185" s="34"/>
      <c r="DZ185" s="34">
        <v>55</v>
      </c>
      <c r="EA185" s="34"/>
      <c r="EB185" s="34">
        <v>-10</v>
      </c>
      <c r="EC185" s="34">
        <v>-10</v>
      </c>
      <c r="ED185" s="34"/>
      <c r="EE185" s="34">
        <v>5</v>
      </c>
      <c r="EF185" s="34"/>
      <c r="EG185" s="34"/>
      <c r="EH185" s="34">
        <v>0</v>
      </c>
      <c r="EI185" s="34">
        <v>0</v>
      </c>
      <c r="EJ185" s="34">
        <v>22</v>
      </c>
      <c r="EK185" s="34"/>
      <c r="EL185" s="34">
        <v>0</v>
      </c>
      <c r="EM185" s="34"/>
      <c r="EN185" s="34"/>
      <c r="EO185" s="34"/>
      <c r="EP185" s="34">
        <v>0</v>
      </c>
      <c r="EQ185" s="34"/>
      <c r="ER185" s="34"/>
      <c r="ES185" s="34">
        <v>78</v>
      </c>
      <c r="ET185" s="34">
        <v>0</v>
      </c>
      <c r="EU185" s="34">
        <v>0</v>
      </c>
      <c r="EV185" s="34"/>
      <c r="EW185" s="34"/>
      <c r="EX185" s="34">
        <v>4</v>
      </c>
      <c r="EY185" s="34"/>
      <c r="EZ185" s="34">
        <v>1</v>
      </c>
      <c r="FA185" s="34"/>
      <c r="FB185" s="34">
        <v>0</v>
      </c>
      <c r="FC185" s="34">
        <v>0</v>
      </c>
      <c r="FD185" s="34">
        <v>0</v>
      </c>
      <c r="FE185" s="34">
        <v>0</v>
      </c>
      <c r="FF185" s="34">
        <v>0</v>
      </c>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2" t="s">
        <v>545</v>
      </c>
      <c r="MH185" s="198" t="s">
        <v>2389</v>
      </c>
      <c r="MI185" s="32" t="s">
        <v>258</v>
      </c>
    </row>
    <row r="186" spans="1:348">
      <c r="A186" s="146" t="str">
        <f>Table1[[#This Row],[Name]]&amp;Table1[[#This Row],[1. Variable: Geographical area subject to climate change physical risk - acute and chronic events]]</f>
        <v>Raiffeisen Bank International AGSouthwestern Europe</v>
      </c>
      <c r="B186" s="53" t="s">
        <v>92</v>
      </c>
      <c r="C186" s="58" t="s">
        <v>93</v>
      </c>
      <c r="D186" s="28" t="s">
        <v>174</v>
      </c>
      <c r="E186" s="74">
        <v>44926</v>
      </c>
      <c r="F186" s="33" t="s">
        <v>193</v>
      </c>
      <c r="G186" s="33" t="s">
        <v>191</v>
      </c>
      <c r="H186" s="178" t="s">
        <v>2305</v>
      </c>
      <c r="I186" s="31">
        <v>0</v>
      </c>
      <c r="J186" s="31"/>
      <c r="K186" s="31"/>
      <c r="L186" s="31"/>
      <c r="M186" s="31"/>
      <c r="N186" s="31"/>
      <c r="O186" s="31"/>
      <c r="P186" s="31"/>
      <c r="Q186" s="31"/>
      <c r="R186" s="31"/>
      <c r="S186" s="31"/>
      <c r="T186" s="31"/>
      <c r="U186" s="31"/>
      <c r="V186" s="31"/>
      <c r="W186" s="31">
        <v>25</v>
      </c>
      <c r="X186" s="34"/>
      <c r="Y186" s="34"/>
      <c r="Z186" s="34"/>
      <c r="AA186" s="34"/>
      <c r="AB186" s="34"/>
      <c r="AC186" s="34"/>
      <c r="AD186" s="34"/>
      <c r="AE186" s="34"/>
      <c r="AF186" s="34"/>
      <c r="AG186" s="34"/>
      <c r="AH186" s="34"/>
      <c r="AI186" s="34"/>
      <c r="AJ186" s="34"/>
      <c r="AK186" s="34">
        <v>26</v>
      </c>
      <c r="AL186" s="34"/>
      <c r="AM186" s="34"/>
      <c r="AN186" s="34"/>
      <c r="AO186" s="34"/>
      <c r="AP186" s="34"/>
      <c r="AQ186" s="34"/>
      <c r="AR186" s="34"/>
      <c r="AS186" s="34"/>
      <c r="AT186" s="34"/>
      <c r="AU186" s="34"/>
      <c r="AV186" s="34"/>
      <c r="AW186" s="34"/>
      <c r="AX186" s="180"/>
      <c r="AY186" s="34">
        <v>1</v>
      </c>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v>28</v>
      </c>
      <c r="CB186" s="34"/>
      <c r="CC186" s="34"/>
      <c r="CD186" s="34"/>
      <c r="CE186" s="34"/>
      <c r="CF186" s="34"/>
      <c r="CG186" s="34"/>
      <c r="CH186" s="34"/>
      <c r="CI186" s="34"/>
      <c r="CJ186" s="34"/>
      <c r="CK186" s="34"/>
      <c r="CL186" s="34"/>
      <c r="CM186" s="34"/>
      <c r="CN186" s="34"/>
      <c r="CO186" s="34">
        <v>4</v>
      </c>
      <c r="CP186" s="34"/>
      <c r="CQ186" s="34"/>
      <c r="CR186" s="34"/>
      <c r="CS186" s="34"/>
      <c r="CT186" s="34"/>
      <c r="CU186" s="34"/>
      <c r="CV186" s="34"/>
      <c r="CW186" s="34"/>
      <c r="CX186" s="34"/>
      <c r="CY186" s="34"/>
      <c r="CZ186" s="34"/>
      <c r="DA186" s="34"/>
      <c r="DB186" s="34"/>
      <c r="DC186" s="34">
        <v>54</v>
      </c>
      <c r="DD186" s="34">
        <v>54</v>
      </c>
      <c r="DE186" s="34"/>
      <c r="DF186" s="34"/>
      <c r="DG186" s="34"/>
      <c r="DH186" s="34">
        <v>4</v>
      </c>
      <c r="DI186" s="34">
        <v>5</v>
      </c>
      <c r="DJ186" s="34"/>
      <c r="DK186" s="34">
        <v>49</v>
      </c>
      <c r="DL186" s="34"/>
      <c r="DM186" s="34"/>
      <c r="DN186" s="34">
        <v>0</v>
      </c>
      <c r="DO186" s="34"/>
      <c r="DP186" s="34"/>
      <c r="DQ186" s="34">
        <v>14</v>
      </c>
      <c r="DR186" s="34">
        <v>14</v>
      </c>
      <c r="DS186" s="34"/>
      <c r="DT186" s="34"/>
      <c r="DU186" s="34"/>
      <c r="DV186" s="34">
        <v>3</v>
      </c>
      <c r="DW186" s="34"/>
      <c r="DX186" s="34">
        <v>14</v>
      </c>
      <c r="DY186" s="34"/>
      <c r="DZ186" s="34">
        <v>14</v>
      </c>
      <c r="EA186" s="34"/>
      <c r="EB186" s="34">
        <v>-1</v>
      </c>
      <c r="EC186" s="34">
        <v>-1</v>
      </c>
      <c r="ED186" s="34"/>
      <c r="EE186" s="34">
        <v>10</v>
      </c>
      <c r="EF186" s="34"/>
      <c r="EG186" s="34">
        <v>0</v>
      </c>
      <c r="EH186" s="34">
        <v>0</v>
      </c>
      <c r="EI186" s="34"/>
      <c r="EJ186" s="34">
        <v>12</v>
      </c>
      <c r="EK186" s="34"/>
      <c r="EL186" s="34">
        <v>0</v>
      </c>
      <c r="EM186" s="34"/>
      <c r="EN186" s="34"/>
      <c r="EO186" s="34"/>
      <c r="EP186" s="34">
        <v>0</v>
      </c>
      <c r="EQ186" s="34"/>
      <c r="ER186" s="34"/>
      <c r="ES186" s="34">
        <v>39</v>
      </c>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c r="GI186" s="34"/>
      <c r="GJ186" s="34"/>
      <c r="GK186" s="34"/>
      <c r="GL186" s="34"/>
      <c r="GM186" s="34"/>
      <c r="GN186" s="34"/>
      <c r="GO186" s="34"/>
      <c r="GP186" s="34"/>
      <c r="GQ186" s="34"/>
      <c r="GR186" s="34"/>
      <c r="GS186" s="34"/>
      <c r="GT186" s="34"/>
      <c r="GU186" s="34"/>
      <c r="GV186" s="34"/>
      <c r="GW186" s="34"/>
      <c r="GX186" s="34"/>
      <c r="GY186" s="34"/>
      <c r="GZ186" s="34"/>
      <c r="HA186" s="34"/>
      <c r="HB186" s="34"/>
      <c r="HC186" s="34"/>
      <c r="HD186" s="34"/>
      <c r="HE186" s="34"/>
      <c r="HF186" s="34"/>
      <c r="HG186" s="34"/>
      <c r="HH186" s="34"/>
      <c r="HI186" s="34"/>
      <c r="HJ186" s="34"/>
      <c r="HK186" s="34"/>
      <c r="HL186" s="34"/>
      <c r="HM186" s="34"/>
      <c r="HN186" s="34"/>
      <c r="HO186" s="34"/>
      <c r="HP186" s="34"/>
      <c r="HQ186" s="34"/>
      <c r="HR186" s="34"/>
      <c r="HS186" s="34"/>
      <c r="HT186" s="34"/>
      <c r="HU186" s="34"/>
      <c r="HV186" s="34"/>
      <c r="HW186" s="34"/>
      <c r="HX186" s="34"/>
      <c r="HY186" s="34"/>
      <c r="HZ186" s="34"/>
      <c r="IA186" s="34"/>
      <c r="IB186" s="34"/>
      <c r="IC186" s="34"/>
      <c r="ID186" s="34"/>
      <c r="IE186" s="34"/>
      <c r="IF186" s="34"/>
      <c r="IG186" s="34"/>
      <c r="IH186" s="34"/>
      <c r="II186" s="34"/>
      <c r="IJ186" s="34"/>
      <c r="IK186" s="34"/>
      <c r="IL186" s="34"/>
      <c r="IM186" s="34"/>
      <c r="IN186" s="34"/>
      <c r="IO186" s="34"/>
      <c r="IP186" s="34"/>
      <c r="IQ186" s="34"/>
      <c r="IR186" s="34"/>
      <c r="IS186" s="34"/>
      <c r="IT186" s="34"/>
      <c r="IU186" s="34"/>
      <c r="IV186" s="34"/>
      <c r="IW186" s="34"/>
      <c r="IX186" s="34"/>
      <c r="IY186" s="34"/>
      <c r="IZ186" s="34"/>
      <c r="JA186" s="34"/>
      <c r="JB186" s="34"/>
      <c r="JC186" s="34"/>
      <c r="JD186" s="34"/>
      <c r="JE186" s="34"/>
      <c r="JF186" s="34"/>
      <c r="JG186" s="34"/>
      <c r="JH186" s="34"/>
      <c r="JI186" s="34"/>
      <c r="JJ186" s="34"/>
      <c r="JK186" s="34"/>
      <c r="JL186" s="34"/>
      <c r="JM186" s="34"/>
      <c r="JN186" s="34"/>
      <c r="JO186" s="34"/>
      <c r="JP186" s="34"/>
      <c r="JQ186" s="34"/>
      <c r="JR186" s="34"/>
      <c r="JS186" s="34"/>
      <c r="JT186" s="34"/>
      <c r="JU186" s="34"/>
      <c r="JV186" s="34"/>
      <c r="JW186" s="34"/>
      <c r="JX186" s="34"/>
      <c r="JY186" s="34"/>
      <c r="JZ186" s="34"/>
      <c r="KA186" s="34"/>
      <c r="KB186" s="34"/>
      <c r="KC186" s="34"/>
      <c r="KD186" s="34"/>
      <c r="KE186" s="34"/>
      <c r="KF186" s="34"/>
      <c r="KG186" s="34"/>
      <c r="KH186" s="34"/>
      <c r="KI186" s="34"/>
      <c r="KJ186" s="34"/>
      <c r="KK186" s="34"/>
      <c r="KL186" s="34"/>
      <c r="KM186" s="34"/>
      <c r="KN186" s="34"/>
      <c r="KO186" s="34"/>
      <c r="KP186" s="34"/>
      <c r="KQ186" s="34"/>
      <c r="KR186" s="34"/>
      <c r="KS186" s="34"/>
      <c r="KT186" s="34"/>
      <c r="KU186" s="34"/>
      <c r="KV186" s="34"/>
      <c r="KW186" s="34"/>
      <c r="KX186" s="34"/>
      <c r="KY186" s="34"/>
      <c r="KZ186" s="34"/>
      <c r="LA186" s="34"/>
      <c r="LB186" s="34"/>
      <c r="LC186" s="34"/>
      <c r="LD186" s="34"/>
      <c r="LE186" s="34"/>
      <c r="LF186" s="34"/>
      <c r="LG186" s="34"/>
      <c r="LH186" s="34"/>
      <c r="LI186" s="34"/>
      <c r="LJ186" s="34"/>
      <c r="LK186" s="34"/>
      <c r="LL186" s="34"/>
      <c r="LM186" s="34"/>
      <c r="LN186" s="34"/>
      <c r="LO186" s="34"/>
      <c r="LP186" s="34"/>
      <c r="LQ186" s="34"/>
      <c r="LR186" s="34"/>
      <c r="LS186" s="34"/>
      <c r="LT186" s="34"/>
      <c r="LU186" s="34"/>
      <c r="LV186" s="34"/>
      <c r="LW186" s="34"/>
      <c r="LX186" s="34"/>
      <c r="LY186" s="34"/>
      <c r="LZ186" s="34"/>
      <c r="MA186" s="34"/>
      <c r="MB186" s="34"/>
      <c r="MC186" s="34"/>
      <c r="MD186" s="34"/>
      <c r="ME186" s="34"/>
      <c r="MF186" s="34"/>
      <c r="MG186" s="32" t="s">
        <v>545</v>
      </c>
      <c r="MH186" s="198" t="s">
        <v>2389</v>
      </c>
      <c r="MI186" s="32" t="s">
        <v>258</v>
      </c>
    </row>
    <row r="187" spans="1:348">
      <c r="A187" s="146" t="str">
        <f>Table1[[#This Row],[Name]]&amp;Table1[[#This Row],[1. Variable: Geographical area subject to climate change physical risk - acute and chronic events]]</f>
        <v>Raiffeisen Bank International AGNortern Europe</v>
      </c>
      <c r="B187" s="53" t="s">
        <v>92</v>
      </c>
      <c r="C187" s="58" t="s">
        <v>93</v>
      </c>
      <c r="D187" s="28" t="s">
        <v>174</v>
      </c>
      <c r="E187" s="74">
        <v>44926</v>
      </c>
      <c r="F187" s="33" t="s">
        <v>193</v>
      </c>
      <c r="G187" s="33" t="s">
        <v>191</v>
      </c>
      <c r="H187" s="178" t="s">
        <v>2306</v>
      </c>
      <c r="I187" s="31"/>
      <c r="J187" s="31"/>
      <c r="K187" s="31"/>
      <c r="L187" s="31"/>
      <c r="M187" s="31"/>
      <c r="N187" s="31"/>
      <c r="O187" s="31"/>
      <c r="P187" s="31"/>
      <c r="Q187" s="31"/>
      <c r="R187" s="31"/>
      <c r="S187" s="31"/>
      <c r="T187" s="31"/>
      <c r="U187" s="31"/>
      <c r="V187" s="31"/>
      <c r="W187" s="31">
        <v>34</v>
      </c>
      <c r="X187" s="34"/>
      <c r="Y187" s="34"/>
      <c r="Z187" s="34"/>
      <c r="AA187" s="34"/>
      <c r="AB187" s="34"/>
      <c r="AC187" s="34"/>
      <c r="AD187" s="34"/>
      <c r="AE187" s="34"/>
      <c r="AF187" s="34"/>
      <c r="AG187" s="34"/>
      <c r="AH187" s="34"/>
      <c r="AI187" s="34"/>
      <c r="AJ187" s="34"/>
      <c r="AK187" s="34">
        <v>152</v>
      </c>
      <c r="AL187" s="34">
        <v>5</v>
      </c>
      <c r="AM187" s="34">
        <v>27</v>
      </c>
      <c r="AN187" s="34"/>
      <c r="AO187" s="34"/>
      <c r="AP187" s="34">
        <v>5</v>
      </c>
      <c r="AQ187" s="34"/>
      <c r="AR187" s="34">
        <v>32</v>
      </c>
      <c r="AS187" s="34"/>
      <c r="AT187" s="34">
        <v>27</v>
      </c>
      <c r="AU187" s="34"/>
      <c r="AV187" s="34">
        <v>0</v>
      </c>
      <c r="AW187" s="34">
        <v>0</v>
      </c>
      <c r="AX187" s="180"/>
      <c r="AY187" s="34">
        <v>37</v>
      </c>
      <c r="AZ187" s="34">
        <v>27</v>
      </c>
      <c r="BA187" s="34"/>
      <c r="BB187" s="34"/>
      <c r="BC187" s="34"/>
      <c r="BD187" s="34">
        <v>2</v>
      </c>
      <c r="BE187" s="34"/>
      <c r="BF187" s="34"/>
      <c r="BG187" s="34">
        <v>27</v>
      </c>
      <c r="BH187" s="34"/>
      <c r="BI187" s="34"/>
      <c r="BJ187" s="34">
        <v>0</v>
      </c>
      <c r="BK187" s="34"/>
      <c r="BL187" s="34"/>
      <c r="BM187" s="34">
        <v>0</v>
      </c>
      <c r="BN187" s="34"/>
      <c r="BO187" s="34"/>
      <c r="BP187" s="34"/>
      <c r="BQ187" s="34"/>
      <c r="BR187" s="34"/>
      <c r="BS187" s="34"/>
      <c r="BT187" s="34"/>
      <c r="BU187" s="34"/>
      <c r="BV187" s="34"/>
      <c r="BW187" s="34"/>
      <c r="BX187" s="34"/>
      <c r="BY187" s="34"/>
      <c r="BZ187" s="34"/>
      <c r="CA187" s="34">
        <v>0</v>
      </c>
      <c r="CB187" s="34"/>
      <c r="CC187" s="34"/>
      <c r="CD187" s="34"/>
      <c r="CE187" s="34"/>
      <c r="CF187" s="34"/>
      <c r="CG187" s="34"/>
      <c r="CH187" s="34"/>
      <c r="CI187" s="34"/>
      <c r="CJ187" s="34"/>
      <c r="CK187" s="34"/>
      <c r="CL187" s="34"/>
      <c r="CM187" s="34"/>
      <c r="CN187" s="34"/>
      <c r="CO187" s="34">
        <v>63</v>
      </c>
      <c r="CP187" s="34">
        <v>4</v>
      </c>
      <c r="CQ187" s="34"/>
      <c r="CR187" s="34"/>
      <c r="CS187" s="34"/>
      <c r="CT187" s="34">
        <v>0</v>
      </c>
      <c r="CU187" s="34"/>
      <c r="CV187" s="34">
        <v>4</v>
      </c>
      <c r="CW187" s="34"/>
      <c r="CX187" s="34"/>
      <c r="CY187" s="34"/>
      <c r="CZ187" s="34">
        <v>0</v>
      </c>
      <c r="DA187" s="34"/>
      <c r="DB187" s="34"/>
      <c r="DC187" s="34">
        <v>32</v>
      </c>
      <c r="DD187" s="34">
        <v>30</v>
      </c>
      <c r="DE187" s="34"/>
      <c r="DF187" s="34">
        <v>0</v>
      </c>
      <c r="DG187" s="34"/>
      <c r="DH187" s="34">
        <v>2</v>
      </c>
      <c r="DI187" s="34">
        <v>30</v>
      </c>
      <c r="DJ187" s="34"/>
      <c r="DK187" s="34"/>
      <c r="DL187" s="34"/>
      <c r="DM187" s="34"/>
      <c r="DN187" s="34">
        <v>0</v>
      </c>
      <c r="DO187" s="34"/>
      <c r="DP187" s="34"/>
      <c r="DQ187" s="34">
        <v>0</v>
      </c>
      <c r="DR187" s="34"/>
      <c r="DS187" s="34"/>
      <c r="DT187" s="34"/>
      <c r="DU187" s="34"/>
      <c r="DV187" s="34"/>
      <c r="DW187" s="34"/>
      <c r="DX187" s="34"/>
      <c r="DY187" s="34"/>
      <c r="DZ187" s="34"/>
      <c r="EA187" s="34"/>
      <c r="EB187" s="34"/>
      <c r="EC187" s="34"/>
      <c r="ED187" s="34"/>
      <c r="EE187" s="34">
        <v>94</v>
      </c>
      <c r="EF187" s="34"/>
      <c r="EG187" s="34">
        <v>0</v>
      </c>
      <c r="EH187" s="34"/>
      <c r="EI187" s="34"/>
      <c r="EJ187" s="34">
        <v>9</v>
      </c>
      <c r="EK187" s="34"/>
      <c r="EL187" s="34">
        <v>0</v>
      </c>
      <c r="EM187" s="34"/>
      <c r="EN187" s="34">
        <v>0</v>
      </c>
      <c r="EO187" s="34"/>
      <c r="EP187" s="34">
        <v>0</v>
      </c>
      <c r="EQ187" s="34">
        <v>0</v>
      </c>
      <c r="ER187" s="34"/>
      <c r="ES187" s="34">
        <v>11</v>
      </c>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c r="GI187" s="34"/>
      <c r="GJ187" s="34"/>
      <c r="GK187" s="34"/>
      <c r="GL187" s="34"/>
      <c r="GM187" s="34"/>
      <c r="GN187" s="34"/>
      <c r="GO187" s="34"/>
      <c r="GP187" s="34"/>
      <c r="GQ187" s="34"/>
      <c r="GR187" s="34"/>
      <c r="GS187" s="34"/>
      <c r="GT187" s="34"/>
      <c r="GU187" s="34"/>
      <c r="GV187" s="34"/>
      <c r="GW187" s="34"/>
      <c r="GX187" s="34"/>
      <c r="GY187" s="34"/>
      <c r="GZ187" s="34"/>
      <c r="HA187" s="34"/>
      <c r="HB187" s="34"/>
      <c r="HC187" s="34"/>
      <c r="HD187" s="34"/>
      <c r="HE187" s="34"/>
      <c r="HF187" s="34"/>
      <c r="HG187" s="34"/>
      <c r="HH187" s="34"/>
      <c r="HI187" s="34"/>
      <c r="HJ187" s="34"/>
      <c r="HK187" s="34"/>
      <c r="HL187" s="34"/>
      <c r="HM187" s="34"/>
      <c r="HN187" s="34"/>
      <c r="HO187" s="34"/>
      <c r="HP187" s="34"/>
      <c r="HQ187" s="34"/>
      <c r="HR187" s="34"/>
      <c r="HS187" s="34"/>
      <c r="HT187" s="34"/>
      <c r="HU187" s="34"/>
      <c r="HV187" s="34"/>
      <c r="HW187" s="34"/>
      <c r="HX187" s="34"/>
      <c r="HY187" s="34"/>
      <c r="HZ187" s="34"/>
      <c r="IA187" s="34"/>
      <c r="IB187" s="34"/>
      <c r="IC187" s="34"/>
      <c r="ID187" s="34"/>
      <c r="IE187" s="34"/>
      <c r="IF187" s="34"/>
      <c r="IG187" s="34"/>
      <c r="IH187" s="34"/>
      <c r="II187" s="34"/>
      <c r="IJ187" s="34"/>
      <c r="IK187" s="34"/>
      <c r="IL187" s="34"/>
      <c r="IM187" s="34"/>
      <c r="IN187" s="34"/>
      <c r="IO187" s="34"/>
      <c r="IP187" s="34"/>
      <c r="IQ187" s="34"/>
      <c r="IR187" s="34"/>
      <c r="IS187" s="34"/>
      <c r="IT187" s="34"/>
      <c r="IU187" s="34"/>
      <c r="IV187" s="34"/>
      <c r="IW187" s="34"/>
      <c r="IX187" s="34"/>
      <c r="IY187" s="34"/>
      <c r="IZ187" s="34"/>
      <c r="JA187" s="34"/>
      <c r="JB187" s="34"/>
      <c r="JC187" s="34"/>
      <c r="JD187" s="34"/>
      <c r="JE187" s="34"/>
      <c r="JF187" s="34"/>
      <c r="JG187" s="34"/>
      <c r="JH187" s="34"/>
      <c r="JI187" s="34"/>
      <c r="JJ187" s="34"/>
      <c r="JK187" s="34"/>
      <c r="JL187" s="34"/>
      <c r="JM187" s="34"/>
      <c r="JN187" s="34"/>
      <c r="JO187" s="34"/>
      <c r="JP187" s="34"/>
      <c r="JQ187" s="34"/>
      <c r="JR187" s="34"/>
      <c r="JS187" s="34"/>
      <c r="JT187" s="34"/>
      <c r="JU187" s="34"/>
      <c r="JV187" s="34"/>
      <c r="JW187" s="34"/>
      <c r="JX187" s="34"/>
      <c r="JY187" s="34"/>
      <c r="JZ187" s="34"/>
      <c r="KA187" s="34"/>
      <c r="KB187" s="34"/>
      <c r="KC187" s="34"/>
      <c r="KD187" s="34"/>
      <c r="KE187" s="34"/>
      <c r="KF187" s="34"/>
      <c r="KG187" s="34"/>
      <c r="KH187" s="34"/>
      <c r="KI187" s="34"/>
      <c r="KJ187" s="34"/>
      <c r="KK187" s="34"/>
      <c r="KL187" s="34"/>
      <c r="KM187" s="34"/>
      <c r="KN187" s="34"/>
      <c r="KO187" s="34"/>
      <c r="KP187" s="34"/>
      <c r="KQ187" s="34"/>
      <c r="KR187" s="34"/>
      <c r="KS187" s="34"/>
      <c r="KT187" s="34"/>
      <c r="KU187" s="34"/>
      <c r="KV187" s="34"/>
      <c r="KW187" s="34"/>
      <c r="KX187" s="34"/>
      <c r="KY187" s="34"/>
      <c r="KZ187" s="34"/>
      <c r="LA187" s="34"/>
      <c r="LB187" s="34"/>
      <c r="LC187" s="34"/>
      <c r="LD187" s="34"/>
      <c r="LE187" s="34"/>
      <c r="LF187" s="34"/>
      <c r="LG187" s="34"/>
      <c r="LH187" s="34"/>
      <c r="LI187" s="34"/>
      <c r="LJ187" s="34"/>
      <c r="LK187" s="34"/>
      <c r="LL187" s="34"/>
      <c r="LM187" s="34"/>
      <c r="LN187" s="34"/>
      <c r="LO187" s="34"/>
      <c r="LP187" s="34"/>
      <c r="LQ187" s="34"/>
      <c r="LR187" s="34"/>
      <c r="LS187" s="34"/>
      <c r="LT187" s="34"/>
      <c r="LU187" s="34"/>
      <c r="LV187" s="34"/>
      <c r="LW187" s="34"/>
      <c r="LX187" s="34"/>
      <c r="LY187" s="34"/>
      <c r="LZ187" s="34"/>
      <c r="MA187" s="34"/>
      <c r="MB187" s="34"/>
      <c r="MC187" s="34"/>
      <c r="MD187" s="34"/>
      <c r="ME187" s="34"/>
      <c r="MF187" s="34"/>
      <c r="MG187" s="32" t="s">
        <v>545</v>
      </c>
      <c r="MH187" s="198" t="s">
        <v>2389</v>
      </c>
      <c r="MI187" s="32" t="s">
        <v>258</v>
      </c>
    </row>
    <row r="188" spans="1:348">
      <c r="A188" s="146" t="str">
        <f>Table1[[#This Row],[Name]]&amp;Table1[[#This Row],[1. Variable: Geographical area subject to climate change physical risk - acute and chronic events]]</f>
        <v>Raiffeisenbankengruppe OÖ Verbund eGenAustria</v>
      </c>
      <c r="B188" s="53" t="s">
        <v>34</v>
      </c>
      <c r="C188" s="58" t="s">
        <v>35</v>
      </c>
      <c r="D188" s="28" t="s">
        <v>174</v>
      </c>
      <c r="E188" s="74">
        <v>44926</v>
      </c>
      <c r="F188" s="33" t="s">
        <v>193</v>
      </c>
      <c r="G188" s="33" t="s">
        <v>191</v>
      </c>
      <c r="H188" s="178" t="s">
        <v>2281</v>
      </c>
      <c r="I188" s="31">
        <v>102.49</v>
      </c>
      <c r="J188" s="31">
        <v>58.06</v>
      </c>
      <c r="K188" s="31">
        <v>13.29</v>
      </c>
      <c r="L188" s="31">
        <v>26.67</v>
      </c>
      <c r="M188" s="31">
        <v>4.47</v>
      </c>
      <c r="N188" s="31">
        <v>7.26</v>
      </c>
      <c r="O188" s="31">
        <v>1.51</v>
      </c>
      <c r="P188" s="31">
        <v>0</v>
      </c>
      <c r="Q188" s="31">
        <v>100.98</v>
      </c>
      <c r="R188" s="31">
        <v>49.08</v>
      </c>
      <c r="S188" s="31">
        <v>0.47</v>
      </c>
      <c r="T188" s="31">
        <v>-0.73</v>
      </c>
      <c r="U188" s="31">
        <v>-0.47</v>
      </c>
      <c r="V188" s="31">
        <v>-0.11</v>
      </c>
      <c r="W188" s="31">
        <v>169.1</v>
      </c>
      <c r="X188" s="34">
        <v>77.900000000000006</v>
      </c>
      <c r="Y188" s="34">
        <v>79.349999999999994</v>
      </c>
      <c r="Z188" s="34">
        <v>11.84</v>
      </c>
      <c r="AA188" s="34">
        <v>0</v>
      </c>
      <c r="AB188" s="34">
        <v>4.8499999999999996</v>
      </c>
      <c r="AC188" s="34">
        <v>0.04</v>
      </c>
      <c r="AD188" s="34">
        <v>0</v>
      </c>
      <c r="AE188" s="34">
        <v>169.05</v>
      </c>
      <c r="AF188" s="34">
        <v>1.4</v>
      </c>
      <c r="AG188" s="34">
        <v>0</v>
      </c>
      <c r="AH188" s="34">
        <v>-23.61</v>
      </c>
      <c r="AI188" s="34">
        <v>0</v>
      </c>
      <c r="AJ188" s="34">
        <v>0</v>
      </c>
      <c r="AK188" s="34">
        <v>4446.58</v>
      </c>
      <c r="AL188" s="34">
        <v>3137.63</v>
      </c>
      <c r="AM188" s="34">
        <v>757.67</v>
      </c>
      <c r="AN188" s="34">
        <v>202.51</v>
      </c>
      <c r="AO188" s="34">
        <v>47.77</v>
      </c>
      <c r="AP188" s="34">
        <v>3.01</v>
      </c>
      <c r="AQ188" s="34">
        <v>246.16</v>
      </c>
      <c r="AR188" s="34">
        <v>0</v>
      </c>
      <c r="AS188" s="34">
        <v>3899.42</v>
      </c>
      <c r="AT188" s="34">
        <v>417.85</v>
      </c>
      <c r="AU188" s="34">
        <v>142.29</v>
      </c>
      <c r="AV188" s="34">
        <v>-67.31</v>
      </c>
      <c r="AW188" s="34">
        <v>-6.75</v>
      </c>
      <c r="AX188" s="180">
        <v>-52.46</v>
      </c>
      <c r="AY188" s="34">
        <v>664.79</v>
      </c>
      <c r="AZ188" s="34">
        <v>536.91</v>
      </c>
      <c r="BA188" s="34">
        <v>16.559999999999999</v>
      </c>
      <c r="BB188" s="34">
        <v>89.96</v>
      </c>
      <c r="BC188" s="34">
        <v>21.35</v>
      </c>
      <c r="BD188" s="34">
        <v>3.62</v>
      </c>
      <c r="BE188" s="34">
        <v>5.33</v>
      </c>
      <c r="BF188" s="34">
        <v>0</v>
      </c>
      <c r="BG188" s="34">
        <v>659.46</v>
      </c>
      <c r="BH188" s="34">
        <v>78.36</v>
      </c>
      <c r="BI188" s="34">
        <v>0</v>
      </c>
      <c r="BJ188" s="34">
        <v>-1.1499999999999999</v>
      </c>
      <c r="BK188" s="34">
        <v>-0.24</v>
      </c>
      <c r="BL188" s="34">
        <v>0</v>
      </c>
      <c r="BM188" s="34">
        <v>60.9</v>
      </c>
      <c r="BN188" s="34">
        <v>41.31</v>
      </c>
      <c r="BO188" s="34">
        <v>11.8</v>
      </c>
      <c r="BP188" s="34">
        <v>5.8</v>
      </c>
      <c r="BQ188" s="34">
        <v>1.18</v>
      </c>
      <c r="BR188" s="34">
        <v>4.51</v>
      </c>
      <c r="BS188" s="34">
        <v>17.100000000000001</v>
      </c>
      <c r="BT188" s="34">
        <v>0</v>
      </c>
      <c r="BU188" s="34">
        <v>42.99</v>
      </c>
      <c r="BV188" s="34">
        <v>1.5</v>
      </c>
      <c r="BW188" s="34">
        <v>0</v>
      </c>
      <c r="BX188" s="34">
        <v>-0.3</v>
      </c>
      <c r="BY188" s="34">
        <v>-0.05</v>
      </c>
      <c r="BZ188" s="34">
        <v>0</v>
      </c>
      <c r="CA188" s="34">
        <v>2011.59</v>
      </c>
      <c r="CB188" s="34">
        <v>985.43</v>
      </c>
      <c r="CC188" s="34">
        <v>240.72</v>
      </c>
      <c r="CD188" s="34">
        <v>344.13</v>
      </c>
      <c r="CE188" s="34">
        <v>419.37</v>
      </c>
      <c r="CF188" s="34">
        <v>9.4</v>
      </c>
      <c r="CG188" s="34">
        <v>5.78</v>
      </c>
      <c r="CH188" s="34">
        <v>0</v>
      </c>
      <c r="CI188" s="34">
        <v>1983.87</v>
      </c>
      <c r="CJ188" s="34">
        <v>153.81</v>
      </c>
      <c r="CK188" s="34">
        <v>28.45</v>
      </c>
      <c r="CL188" s="34">
        <v>-33.86</v>
      </c>
      <c r="CM188" s="34">
        <v>-4.7699999999999996</v>
      </c>
      <c r="CN188" s="34">
        <v>-11.72</v>
      </c>
      <c r="CO188" s="34">
        <v>1185.25</v>
      </c>
      <c r="CP188" s="34">
        <v>791.42</v>
      </c>
      <c r="CQ188" s="34">
        <v>285.36</v>
      </c>
      <c r="CR188" s="34">
        <v>83.63</v>
      </c>
      <c r="CS188" s="34">
        <v>9.35</v>
      </c>
      <c r="CT188" s="34">
        <v>3.69</v>
      </c>
      <c r="CU188" s="34">
        <v>56.37</v>
      </c>
      <c r="CV188" s="34">
        <v>0</v>
      </c>
      <c r="CW188" s="34">
        <v>1113.4000000000001</v>
      </c>
      <c r="CX188" s="34">
        <v>179.01</v>
      </c>
      <c r="CY188" s="34">
        <v>11.13</v>
      </c>
      <c r="CZ188" s="34">
        <v>-11.88</v>
      </c>
      <c r="DA188" s="34">
        <v>-4.13</v>
      </c>
      <c r="DB188" s="34">
        <v>-5.07</v>
      </c>
      <c r="DC188" s="34">
        <v>473.34</v>
      </c>
      <c r="DD188" s="34">
        <v>268.85000000000002</v>
      </c>
      <c r="DE188" s="34">
        <v>145.69</v>
      </c>
      <c r="DF188" s="34">
        <v>57.38</v>
      </c>
      <c r="DG188" s="34">
        <v>0.36</v>
      </c>
      <c r="DH188" s="34">
        <v>4.9000000000000004</v>
      </c>
      <c r="DI188" s="34">
        <v>13.38</v>
      </c>
      <c r="DJ188" s="34">
        <v>0</v>
      </c>
      <c r="DK188" s="34">
        <v>458.9</v>
      </c>
      <c r="DL188" s="34">
        <v>101.74</v>
      </c>
      <c r="DM188" s="34">
        <v>8.7899999999999991</v>
      </c>
      <c r="DN188" s="34">
        <v>-6.55</v>
      </c>
      <c r="DO188" s="34">
        <v>-2.86</v>
      </c>
      <c r="DP188" s="34">
        <v>-2.77</v>
      </c>
      <c r="DQ188" s="34">
        <v>3526.54</v>
      </c>
      <c r="DR188" s="34">
        <v>1478.64</v>
      </c>
      <c r="DS188" s="34">
        <v>711.63</v>
      </c>
      <c r="DT188" s="34">
        <v>868.23</v>
      </c>
      <c r="DU188" s="34">
        <v>332.15</v>
      </c>
      <c r="DV188" s="34">
        <v>8.69</v>
      </c>
      <c r="DW188" s="34">
        <v>65.53</v>
      </c>
      <c r="DX188" s="34">
        <v>0</v>
      </c>
      <c r="DY188" s="34">
        <v>3325.12</v>
      </c>
      <c r="DZ188" s="34">
        <v>510.24</v>
      </c>
      <c r="EA188" s="34">
        <v>35.47</v>
      </c>
      <c r="EB188" s="34">
        <v>-20.95</v>
      </c>
      <c r="EC188" s="34">
        <v>-7.77</v>
      </c>
      <c r="ED188" s="34">
        <v>-5.22</v>
      </c>
      <c r="EE188" s="34">
        <v>2220.0300000000002</v>
      </c>
      <c r="EF188" s="34">
        <v>467.8</v>
      </c>
      <c r="EG188" s="34">
        <v>415.5</v>
      </c>
      <c r="EH188" s="34">
        <v>593.75</v>
      </c>
      <c r="EI188" s="34">
        <v>721.05</v>
      </c>
      <c r="EJ188" s="34">
        <v>14.46</v>
      </c>
      <c r="EK188" s="34">
        <v>64.86</v>
      </c>
      <c r="EL188" s="34">
        <v>0</v>
      </c>
      <c r="EM188" s="34">
        <v>2133.2399999999998</v>
      </c>
      <c r="EN188" s="34">
        <v>290.08999999999997</v>
      </c>
      <c r="EO188" s="34">
        <v>15.87</v>
      </c>
      <c r="EP188" s="34">
        <v>-14.43</v>
      </c>
      <c r="EQ188" s="34">
        <v>-7.64</v>
      </c>
      <c r="ER188" s="34">
        <v>-3.17</v>
      </c>
      <c r="ES188" s="34">
        <v>4258.24</v>
      </c>
      <c r="ET188" s="34">
        <v>1613.31</v>
      </c>
      <c r="EU188" s="34">
        <v>1092.03</v>
      </c>
      <c r="EV188" s="34">
        <v>1152.4100000000001</v>
      </c>
      <c r="EW188" s="34">
        <v>289.07</v>
      </c>
      <c r="EX188" s="34">
        <v>8.4499999999999993</v>
      </c>
      <c r="EY188" s="34">
        <v>140.83000000000001</v>
      </c>
      <c r="EZ188" s="34">
        <v>2.66</v>
      </c>
      <c r="FA188" s="34">
        <v>4003.33</v>
      </c>
      <c r="FB188" s="34">
        <v>654.29999999999995</v>
      </c>
      <c r="FC188" s="34">
        <v>131.16</v>
      </c>
      <c r="FD188" s="34">
        <v>-61.49</v>
      </c>
      <c r="FE188" s="34">
        <v>-15.64</v>
      </c>
      <c r="FF188" s="34">
        <v>-35.28</v>
      </c>
      <c r="FG188" s="34">
        <v>0</v>
      </c>
      <c r="FH188" s="34">
        <v>0</v>
      </c>
      <c r="FI188" s="34">
        <v>0</v>
      </c>
      <c r="FJ188" s="34">
        <v>0</v>
      </c>
      <c r="FK188" s="34">
        <v>0</v>
      </c>
      <c r="FL188" s="34">
        <v>0</v>
      </c>
      <c r="FM188" s="34">
        <v>0</v>
      </c>
      <c r="FN188" s="34">
        <v>0</v>
      </c>
      <c r="FO188" s="34">
        <v>0</v>
      </c>
      <c r="FP188" s="34">
        <v>0</v>
      </c>
      <c r="FQ188" s="34">
        <v>0</v>
      </c>
      <c r="FR188" s="34">
        <v>0</v>
      </c>
      <c r="FS188" s="34">
        <v>0</v>
      </c>
      <c r="FT188" s="34">
        <v>0</v>
      </c>
      <c r="FU188" s="34">
        <v>0</v>
      </c>
      <c r="FV188" s="34">
        <v>0</v>
      </c>
      <c r="FW188" s="34">
        <v>0</v>
      </c>
      <c r="FX188" s="34">
        <v>0</v>
      </c>
      <c r="FY188" s="34">
        <v>0</v>
      </c>
      <c r="FZ188" s="34">
        <v>0</v>
      </c>
      <c r="GA188" s="34">
        <v>0</v>
      </c>
      <c r="GB188" s="34">
        <v>0</v>
      </c>
      <c r="GC188" s="34">
        <v>0</v>
      </c>
      <c r="GD188" s="34">
        <v>0</v>
      </c>
      <c r="GE188" s="34">
        <v>0</v>
      </c>
      <c r="GF188" s="34">
        <v>0</v>
      </c>
      <c r="GG188" s="34">
        <v>0</v>
      </c>
      <c r="GH188" s="34">
        <v>0</v>
      </c>
      <c r="GI188" s="34"/>
      <c r="GJ188" s="34"/>
      <c r="GK188" s="34"/>
      <c r="GL188" s="34"/>
      <c r="GM188" s="34"/>
      <c r="GN188" s="34"/>
      <c r="GO188" s="34"/>
      <c r="GP188" s="34"/>
      <c r="GQ188" s="34"/>
      <c r="GR188" s="34"/>
      <c r="GS188" s="34"/>
      <c r="GT188" s="34"/>
      <c r="GU188" s="34"/>
      <c r="GV188" s="34"/>
      <c r="GW188" s="34"/>
      <c r="GX188" s="34"/>
      <c r="GY188" s="34"/>
      <c r="GZ188" s="34"/>
      <c r="HA188" s="34"/>
      <c r="HB188" s="34"/>
      <c r="HC188" s="34"/>
      <c r="HD188" s="34"/>
      <c r="HE188" s="34"/>
      <c r="HF188" s="34"/>
      <c r="HG188" s="34"/>
      <c r="HH188" s="34"/>
      <c r="HI188" s="34"/>
      <c r="HJ188" s="34"/>
      <c r="HK188" s="34"/>
      <c r="HL188" s="34"/>
      <c r="HM188" s="34"/>
      <c r="HN188" s="34"/>
      <c r="HO188" s="34"/>
      <c r="HP188" s="34"/>
      <c r="HQ188" s="34"/>
      <c r="HR188" s="34"/>
      <c r="HS188" s="34"/>
      <c r="HT188" s="34"/>
      <c r="HU188" s="34"/>
      <c r="HV188" s="34"/>
      <c r="HW188" s="34"/>
      <c r="HX188" s="34"/>
      <c r="HY188" s="34"/>
      <c r="HZ188" s="34"/>
      <c r="IA188" s="34"/>
      <c r="IB188" s="34"/>
      <c r="IC188" s="34"/>
      <c r="ID188" s="34"/>
      <c r="IE188" s="34"/>
      <c r="IF188" s="34"/>
      <c r="IG188" s="34"/>
      <c r="IH188" s="34"/>
      <c r="II188" s="34"/>
      <c r="IJ188" s="34"/>
      <c r="IK188" s="34"/>
      <c r="IL188" s="34"/>
      <c r="IM188" s="34"/>
      <c r="IN188" s="34"/>
      <c r="IO188" s="34"/>
      <c r="IP188" s="34"/>
      <c r="IQ188" s="34"/>
      <c r="IR188" s="34"/>
      <c r="IS188" s="34"/>
      <c r="IT188" s="34"/>
      <c r="IU188" s="34"/>
      <c r="IV188" s="34"/>
      <c r="IW188" s="34"/>
      <c r="IX188" s="34"/>
      <c r="IY188" s="34"/>
      <c r="IZ188" s="34"/>
      <c r="JA188" s="34"/>
      <c r="JB188" s="34"/>
      <c r="JC188" s="34"/>
      <c r="JD188" s="34"/>
      <c r="JE188" s="34"/>
      <c r="JF188" s="34"/>
      <c r="JG188" s="34"/>
      <c r="JH188" s="34"/>
      <c r="JI188" s="34"/>
      <c r="JJ188" s="34"/>
      <c r="JK188" s="34"/>
      <c r="JL188" s="34"/>
      <c r="JM188" s="34"/>
      <c r="JN188" s="34"/>
      <c r="JO188" s="34"/>
      <c r="JP188" s="34"/>
      <c r="JQ188" s="34"/>
      <c r="JR188" s="34"/>
      <c r="JS188" s="34"/>
      <c r="JT188" s="34"/>
      <c r="JU188" s="34"/>
      <c r="JV188" s="34"/>
      <c r="JW188" s="34"/>
      <c r="JX188" s="34"/>
      <c r="JY188" s="34"/>
      <c r="JZ188" s="34"/>
      <c r="KA188" s="34"/>
      <c r="KB188" s="34"/>
      <c r="KC188" s="34"/>
      <c r="KD188" s="34"/>
      <c r="KE188" s="34"/>
      <c r="KF188" s="34"/>
      <c r="KG188" s="34"/>
      <c r="KH188" s="34"/>
      <c r="KI188" s="34"/>
      <c r="KJ188" s="34"/>
      <c r="KK188" s="34"/>
      <c r="KL188" s="34"/>
      <c r="KM188" s="34"/>
      <c r="KN188" s="34"/>
      <c r="KO188" s="34"/>
      <c r="KP188" s="34"/>
      <c r="KQ188" s="34"/>
      <c r="KR188" s="34"/>
      <c r="KS188" s="34"/>
      <c r="KT188" s="34"/>
      <c r="KU188" s="34"/>
      <c r="KV188" s="34"/>
      <c r="KW188" s="34"/>
      <c r="KX188" s="34"/>
      <c r="KY188" s="34"/>
      <c r="KZ188" s="34"/>
      <c r="LA188" s="34"/>
      <c r="LB188" s="34"/>
      <c r="LC188" s="34"/>
      <c r="LD188" s="34"/>
      <c r="LE188" s="34"/>
      <c r="LF188" s="34"/>
      <c r="LG188" s="34"/>
      <c r="LH188" s="34"/>
      <c r="LI188" s="34"/>
      <c r="LJ188" s="34"/>
      <c r="LK188" s="34"/>
      <c r="LL188" s="34"/>
      <c r="LM188" s="34"/>
      <c r="LN188" s="34"/>
      <c r="LO188" s="34"/>
      <c r="LP188" s="34"/>
      <c r="LQ188" s="34"/>
      <c r="LR188" s="34"/>
      <c r="LS188" s="34"/>
      <c r="LT188" s="34"/>
      <c r="LU188" s="34"/>
      <c r="LV188" s="34"/>
      <c r="LW188" s="34"/>
      <c r="LX188" s="34"/>
      <c r="LY188" s="34"/>
      <c r="LZ188" s="34"/>
      <c r="MA188" s="34"/>
      <c r="MB188" s="34"/>
      <c r="MC188" s="34"/>
      <c r="MD188" s="34"/>
      <c r="ME188" s="34"/>
      <c r="MF188" s="34"/>
      <c r="MG188" s="32" t="s">
        <v>546</v>
      </c>
      <c r="MH188" s="198" t="s">
        <v>2389</v>
      </c>
      <c r="MI188" s="32" t="s">
        <v>309</v>
      </c>
    </row>
    <row r="189" spans="1:348">
      <c r="A189" s="146" t="str">
        <f>Table1[[#This Row],[Name]]&amp;Table1[[#This Row],[1. Variable: Geographical area subject to climate change physical risk - acute and chronic events]]</f>
        <v xml:space="preserve">Raiffeisenbankengruppe OÖ Verbund eGenGermany </v>
      </c>
      <c r="B189" s="53" t="s">
        <v>34</v>
      </c>
      <c r="C189" s="58" t="s">
        <v>35</v>
      </c>
      <c r="D189" s="28" t="s">
        <v>174</v>
      </c>
      <c r="E189" s="74">
        <v>44926</v>
      </c>
      <c r="F189" s="33" t="s">
        <v>193</v>
      </c>
      <c r="G189" s="33" t="s">
        <v>191</v>
      </c>
      <c r="H189" s="178" t="s">
        <v>2307</v>
      </c>
      <c r="I189" s="31">
        <v>12.71</v>
      </c>
      <c r="J189" s="31">
        <v>8.7899999999999991</v>
      </c>
      <c r="K189" s="31">
        <v>3.21</v>
      </c>
      <c r="L189" s="31">
        <v>0.71</v>
      </c>
      <c r="M189" s="31">
        <v>0</v>
      </c>
      <c r="N189" s="31">
        <v>4.3600000000000003</v>
      </c>
      <c r="O189" s="31">
        <v>0.34</v>
      </c>
      <c r="P189" s="31">
        <v>0</v>
      </c>
      <c r="Q189" s="31">
        <v>12.38</v>
      </c>
      <c r="R189" s="31">
        <v>3.59</v>
      </c>
      <c r="S189" s="31">
        <v>0.09</v>
      </c>
      <c r="T189" s="31">
        <v>-0.12</v>
      </c>
      <c r="U189" s="31">
        <v>-0.08</v>
      </c>
      <c r="V189" s="31">
        <v>-0.01</v>
      </c>
      <c r="W189" s="31">
        <v>8.9600000000000009</v>
      </c>
      <c r="X189" s="34">
        <v>7.3</v>
      </c>
      <c r="Y189" s="34">
        <v>1.66</v>
      </c>
      <c r="Z189" s="34">
        <v>0</v>
      </c>
      <c r="AA189" s="34">
        <v>0</v>
      </c>
      <c r="AB189" s="34">
        <v>3.27</v>
      </c>
      <c r="AC189" s="34">
        <v>0.01</v>
      </c>
      <c r="AD189" s="34">
        <v>0</v>
      </c>
      <c r="AE189" s="34">
        <v>8.9499999999999993</v>
      </c>
      <c r="AF189" s="34">
        <v>0.69</v>
      </c>
      <c r="AG189" s="34">
        <v>0</v>
      </c>
      <c r="AH189" s="34">
        <v>-0.03</v>
      </c>
      <c r="AI189" s="34">
        <v>-0.02</v>
      </c>
      <c r="AJ189" s="34">
        <v>0</v>
      </c>
      <c r="AK189" s="34">
        <v>1758.18</v>
      </c>
      <c r="AL189" s="34">
        <v>1353.32</v>
      </c>
      <c r="AM189" s="34">
        <v>283.19</v>
      </c>
      <c r="AN189" s="34">
        <v>121.52</v>
      </c>
      <c r="AO189" s="34">
        <v>0</v>
      </c>
      <c r="AP189" s="34">
        <v>3.2</v>
      </c>
      <c r="AQ189" s="34">
        <v>126.91</v>
      </c>
      <c r="AR189" s="34">
        <v>0</v>
      </c>
      <c r="AS189" s="34">
        <v>1631.12</v>
      </c>
      <c r="AT189" s="34">
        <v>379.24</v>
      </c>
      <c r="AU189" s="34">
        <v>141.05000000000001</v>
      </c>
      <c r="AV189" s="34">
        <v>-78.989999999999995</v>
      </c>
      <c r="AW189" s="34">
        <v>-5.37</v>
      </c>
      <c r="AX189" s="180">
        <v>-68.540000000000006</v>
      </c>
      <c r="AY189" s="34">
        <v>260.45</v>
      </c>
      <c r="AZ189" s="34">
        <v>41.78</v>
      </c>
      <c r="BA189" s="34">
        <v>112.98</v>
      </c>
      <c r="BB189" s="34">
        <v>105.69</v>
      </c>
      <c r="BC189" s="34">
        <v>0</v>
      </c>
      <c r="BD189" s="34">
        <v>10.09</v>
      </c>
      <c r="BE189" s="34">
        <v>0.82</v>
      </c>
      <c r="BF189" s="34">
        <v>0</v>
      </c>
      <c r="BG189" s="34">
        <v>259.64</v>
      </c>
      <c r="BH189" s="34">
        <v>43.75</v>
      </c>
      <c r="BI189" s="34">
        <v>0.01</v>
      </c>
      <c r="BJ189" s="34">
        <v>-3.06</v>
      </c>
      <c r="BK189" s="34">
        <v>-1.99</v>
      </c>
      <c r="BL189" s="34">
        <v>0</v>
      </c>
      <c r="BM189" s="34">
        <v>52.48</v>
      </c>
      <c r="BN189" s="34">
        <v>41.15</v>
      </c>
      <c r="BO189" s="34">
        <v>9.56</v>
      </c>
      <c r="BP189" s="34">
        <v>1.77</v>
      </c>
      <c r="BQ189" s="34">
        <v>0</v>
      </c>
      <c r="BR189" s="34">
        <v>4.2300000000000004</v>
      </c>
      <c r="BS189" s="34">
        <v>3.81</v>
      </c>
      <c r="BT189" s="34">
        <v>0</v>
      </c>
      <c r="BU189" s="34">
        <v>48.66</v>
      </c>
      <c r="BV189" s="34">
        <v>12.48</v>
      </c>
      <c r="BW189" s="34">
        <v>2.11</v>
      </c>
      <c r="BX189" s="34">
        <v>-1.1399999999999999</v>
      </c>
      <c r="BY189" s="34">
        <v>-0.26</v>
      </c>
      <c r="BZ189" s="34">
        <v>-0.61</v>
      </c>
      <c r="CA189" s="34">
        <v>678.47</v>
      </c>
      <c r="CB189" s="34">
        <v>610.33000000000004</v>
      </c>
      <c r="CC189" s="34">
        <v>58.54</v>
      </c>
      <c r="CD189" s="34">
        <v>9.6</v>
      </c>
      <c r="CE189" s="34">
        <v>0</v>
      </c>
      <c r="CF189" s="34">
        <v>2.34</v>
      </c>
      <c r="CG189" s="34">
        <v>2.69</v>
      </c>
      <c r="CH189" s="34">
        <v>0</v>
      </c>
      <c r="CI189" s="34">
        <v>675.78</v>
      </c>
      <c r="CJ189" s="34">
        <v>141.91999999999999</v>
      </c>
      <c r="CK189" s="34">
        <v>6.52</v>
      </c>
      <c r="CL189" s="34">
        <v>-6.07</v>
      </c>
      <c r="CM189" s="34">
        <v>-0.42</v>
      </c>
      <c r="CN189" s="34">
        <v>-2.84</v>
      </c>
      <c r="CO189" s="34">
        <v>794.3</v>
      </c>
      <c r="CP189" s="34">
        <v>554.36</v>
      </c>
      <c r="CQ189" s="34">
        <v>185.13</v>
      </c>
      <c r="CR189" s="34">
        <v>52.68</v>
      </c>
      <c r="CS189" s="34">
        <v>0.56999999999999995</v>
      </c>
      <c r="CT189" s="34">
        <v>3.61</v>
      </c>
      <c r="CU189" s="34">
        <v>40.909999999999997</v>
      </c>
      <c r="CV189" s="34">
        <v>0</v>
      </c>
      <c r="CW189" s="34">
        <v>751.83</v>
      </c>
      <c r="CX189" s="34">
        <v>127.71</v>
      </c>
      <c r="CY189" s="34">
        <v>17.43</v>
      </c>
      <c r="CZ189" s="34">
        <v>-13.18</v>
      </c>
      <c r="DA189" s="34">
        <v>-2.58</v>
      </c>
      <c r="DB189" s="34">
        <v>-8.81</v>
      </c>
      <c r="DC189" s="34">
        <v>341.89</v>
      </c>
      <c r="DD189" s="34">
        <v>165.37</v>
      </c>
      <c r="DE189" s="34">
        <v>134.19999999999999</v>
      </c>
      <c r="DF189" s="34">
        <v>32.1</v>
      </c>
      <c r="DG189" s="34">
        <v>10</v>
      </c>
      <c r="DH189" s="34">
        <v>6.13</v>
      </c>
      <c r="DI189" s="34">
        <v>8.42</v>
      </c>
      <c r="DJ189" s="34">
        <v>0</v>
      </c>
      <c r="DK189" s="34">
        <v>333.26</v>
      </c>
      <c r="DL189" s="34">
        <v>58.79</v>
      </c>
      <c r="DM189" s="34">
        <v>0.17</v>
      </c>
      <c r="DN189" s="34">
        <v>-1.38</v>
      </c>
      <c r="DO189" s="34">
        <v>-0.67</v>
      </c>
      <c r="DP189" s="34">
        <v>-7.0000000000000007E-2</v>
      </c>
      <c r="DQ189" s="34">
        <v>1617.16</v>
      </c>
      <c r="DR189" s="34">
        <v>1243.5</v>
      </c>
      <c r="DS189" s="34">
        <v>196.42</v>
      </c>
      <c r="DT189" s="34">
        <v>165.57</v>
      </c>
      <c r="DU189" s="34">
        <v>11.67</v>
      </c>
      <c r="DV189" s="34">
        <v>3.77</v>
      </c>
      <c r="DW189" s="34">
        <v>65.27</v>
      </c>
      <c r="DX189" s="34">
        <v>0</v>
      </c>
      <c r="DY189" s="34">
        <v>1551.88</v>
      </c>
      <c r="DZ189" s="34">
        <v>176.59</v>
      </c>
      <c r="EA189" s="34">
        <v>216.65</v>
      </c>
      <c r="EB189" s="34">
        <v>-20.149999999999999</v>
      </c>
      <c r="EC189" s="34">
        <v>-3.32</v>
      </c>
      <c r="ED189" s="34">
        <v>-13.81</v>
      </c>
      <c r="EE189" s="34">
        <v>272.43</v>
      </c>
      <c r="EF189" s="34">
        <v>177.83</v>
      </c>
      <c r="EG189" s="34">
        <v>35.81</v>
      </c>
      <c r="EH189" s="34">
        <v>55.8</v>
      </c>
      <c r="EI189" s="34">
        <v>2.08</v>
      </c>
      <c r="EJ189" s="34">
        <v>5.3</v>
      </c>
      <c r="EK189" s="34">
        <v>3.17</v>
      </c>
      <c r="EL189" s="34">
        <v>0</v>
      </c>
      <c r="EM189" s="34">
        <v>268.35000000000002</v>
      </c>
      <c r="EN189" s="34">
        <v>44.28</v>
      </c>
      <c r="EO189" s="34">
        <v>65.77</v>
      </c>
      <c r="EP189" s="34">
        <v>-13.49</v>
      </c>
      <c r="EQ189" s="34">
        <v>-0.92</v>
      </c>
      <c r="ER189" s="34">
        <v>-12.21</v>
      </c>
      <c r="ES189" s="34">
        <v>3188.35</v>
      </c>
      <c r="ET189" s="34">
        <v>2051.9499999999998</v>
      </c>
      <c r="EU189" s="34">
        <v>606.57000000000005</v>
      </c>
      <c r="EV189" s="34">
        <v>503.2</v>
      </c>
      <c r="EW189" s="34">
        <v>20.6</v>
      </c>
      <c r="EX189" s="34">
        <v>4.8899999999999997</v>
      </c>
      <c r="EY189" s="34">
        <v>67</v>
      </c>
      <c r="EZ189" s="34">
        <v>0</v>
      </c>
      <c r="FA189" s="34">
        <v>3115.31</v>
      </c>
      <c r="FB189" s="34">
        <v>563.34</v>
      </c>
      <c r="FC189" s="34">
        <v>263.08</v>
      </c>
      <c r="FD189" s="34">
        <v>-42.52</v>
      </c>
      <c r="FE189" s="34">
        <v>-10.01</v>
      </c>
      <c r="FF189" s="34">
        <v>-25.71</v>
      </c>
      <c r="FG189" s="34">
        <v>0</v>
      </c>
      <c r="FH189" s="34">
        <v>0</v>
      </c>
      <c r="FI189" s="34">
        <v>0</v>
      </c>
      <c r="FJ189" s="34">
        <v>0</v>
      </c>
      <c r="FK189" s="34">
        <v>0</v>
      </c>
      <c r="FL189" s="34">
        <v>0</v>
      </c>
      <c r="FM189" s="34">
        <v>0</v>
      </c>
      <c r="FN189" s="34">
        <v>0</v>
      </c>
      <c r="FO189" s="34">
        <v>0</v>
      </c>
      <c r="FP189" s="34">
        <v>0</v>
      </c>
      <c r="FQ189" s="34">
        <v>0</v>
      </c>
      <c r="FR189" s="34">
        <v>0</v>
      </c>
      <c r="FS189" s="34">
        <v>0</v>
      </c>
      <c r="FT189" s="34">
        <v>0</v>
      </c>
      <c r="FU189" s="34">
        <v>0</v>
      </c>
      <c r="FV189" s="34">
        <v>0</v>
      </c>
      <c r="FW189" s="34">
        <v>0</v>
      </c>
      <c r="FX189" s="34">
        <v>0</v>
      </c>
      <c r="FY189" s="34">
        <v>0</v>
      </c>
      <c r="FZ189" s="34">
        <v>0</v>
      </c>
      <c r="GA189" s="34">
        <v>0</v>
      </c>
      <c r="GB189" s="34">
        <v>0</v>
      </c>
      <c r="GC189" s="34">
        <v>0</v>
      </c>
      <c r="GD189" s="34">
        <v>0</v>
      </c>
      <c r="GE189" s="34">
        <v>0</v>
      </c>
      <c r="GF189" s="34">
        <v>0</v>
      </c>
      <c r="GG189" s="34">
        <v>0</v>
      </c>
      <c r="GH189" s="34">
        <v>0</v>
      </c>
      <c r="GI189" s="34"/>
      <c r="GJ189" s="34"/>
      <c r="GK189" s="34"/>
      <c r="GL189" s="34"/>
      <c r="GM189" s="34"/>
      <c r="GN189" s="34"/>
      <c r="GO189" s="34"/>
      <c r="GP189" s="34"/>
      <c r="GQ189" s="34"/>
      <c r="GR189" s="34"/>
      <c r="GS189" s="34"/>
      <c r="GT189" s="34"/>
      <c r="GU189" s="34"/>
      <c r="GV189" s="34"/>
      <c r="GW189" s="34"/>
      <c r="GX189" s="34"/>
      <c r="GY189" s="34"/>
      <c r="GZ189" s="34"/>
      <c r="HA189" s="34"/>
      <c r="HB189" s="34"/>
      <c r="HC189" s="34"/>
      <c r="HD189" s="34"/>
      <c r="HE189" s="34"/>
      <c r="HF189" s="34"/>
      <c r="HG189" s="34"/>
      <c r="HH189" s="34"/>
      <c r="HI189" s="34"/>
      <c r="HJ189" s="34"/>
      <c r="HK189" s="34"/>
      <c r="HL189" s="34"/>
      <c r="HM189" s="34"/>
      <c r="HN189" s="34"/>
      <c r="HO189" s="34"/>
      <c r="HP189" s="34"/>
      <c r="HQ189" s="34"/>
      <c r="HR189" s="34"/>
      <c r="HS189" s="34"/>
      <c r="HT189" s="34"/>
      <c r="HU189" s="34"/>
      <c r="HV189" s="34"/>
      <c r="HW189" s="34"/>
      <c r="HX189" s="34"/>
      <c r="HY189" s="34"/>
      <c r="HZ189" s="34"/>
      <c r="IA189" s="34"/>
      <c r="IB189" s="34"/>
      <c r="IC189" s="34"/>
      <c r="ID189" s="34"/>
      <c r="IE189" s="34"/>
      <c r="IF189" s="34"/>
      <c r="IG189" s="34"/>
      <c r="IH189" s="34"/>
      <c r="II189" s="34"/>
      <c r="IJ189" s="34"/>
      <c r="IK189" s="34"/>
      <c r="IL189" s="34"/>
      <c r="IM189" s="34"/>
      <c r="IN189" s="34"/>
      <c r="IO189" s="34"/>
      <c r="IP189" s="34"/>
      <c r="IQ189" s="34"/>
      <c r="IR189" s="34"/>
      <c r="IS189" s="34"/>
      <c r="IT189" s="34"/>
      <c r="IU189" s="34"/>
      <c r="IV189" s="34"/>
      <c r="IW189" s="34"/>
      <c r="IX189" s="34"/>
      <c r="IY189" s="34"/>
      <c r="IZ189" s="34"/>
      <c r="JA189" s="34"/>
      <c r="JB189" s="34"/>
      <c r="JC189" s="34"/>
      <c r="JD189" s="34"/>
      <c r="JE189" s="34"/>
      <c r="JF189" s="34"/>
      <c r="JG189" s="34"/>
      <c r="JH189" s="34"/>
      <c r="JI189" s="34"/>
      <c r="JJ189" s="34"/>
      <c r="JK189" s="34"/>
      <c r="JL189" s="34"/>
      <c r="JM189" s="34"/>
      <c r="JN189" s="34"/>
      <c r="JO189" s="34"/>
      <c r="JP189" s="34"/>
      <c r="JQ189" s="34"/>
      <c r="JR189" s="34"/>
      <c r="JS189" s="34"/>
      <c r="JT189" s="34"/>
      <c r="JU189" s="34"/>
      <c r="JV189" s="34"/>
      <c r="JW189" s="34"/>
      <c r="JX189" s="34"/>
      <c r="JY189" s="34"/>
      <c r="JZ189" s="34"/>
      <c r="KA189" s="34"/>
      <c r="KB189" s="34"/>
      <c r="KC189" s="34"/>
      <c r="KD189" s="34"/>
      <c r="KE189" s="34"/>
      <c r="KF189" s="34"/>
      <c r="KG189" s="34"/>
      <c r="KH189" s="34"/>
      <c r="KI189" s="34"/>
      <c r="KJ189" s="34"/>
      <c r="KK189" s="34"/>
      <c r="KL189" s="34"/>
      <c r="KM189" s="34"/>
      <c r="KN189" s="34"/>
      <c r="KO189" s="34"/>
      <c r="KP189" s="34"/>
      <c r="KQ189" s="34"/>
      <c r="KR189" s="34"/>
      <c r="KS189" s="34"/>
      <c r="KT189" s="34"/>
      <c r="KU189" s="34"/>
      <c r="KV189" s="34"/>
      <c r="KW189" s="34"/>
      <c r="KX189" s="34"/>
      <c r="KY189" s="34"/>
      <c r="KZ189" s="34"/>
      <c r="LA189" s="34"/>
      <c r="LB189" s="34"/>
      <c r="LC189" s="34"/>
      <c r="LD189" s="34"/>
      <c r="LE189" s="34"/>
      <c r="LF189" s="34"/>
      <c r="LG189" s="34"/>
      <c r="LH189" s="34"/>
      <c r="LI189" s="34"/>
      <c r="LJ189" s="34"/>
      <c r="LK189" s="34"/>
      <c r="LL189" s="34"/>
      <c r="LM189" s="34"/>
      <c r="LN189" s="34"/>
      <c r="LO189" s="34"/>
      <c r="LP189" s="34"/>
      <c r="LQ189" s="34"/>
      <c r="LR189" s="34"/>
      <c r="LS189" s="34"/>
      <c r="LT189" s="34"/>
      <c r="LU189" s="34"/>
      <c r="LV189" s="34"/>
      <c r="LW189" s="34"/>
      <c r="LX189" s="34"/>
      <c r="LY189" s="34"/>
      <c r="LZ189" s="34"/>
      <c r="MA189" s="34"/>
      <c r="MB189" s="34"/>
      <c r="MC189" s="34"/>
      <c r="MD189" s="34"/>
      <c r="ME189" s="34"/>
      <c r="MF189" s="34"/>
      <c r="MG189" s="32" t="s">
        <v>546</v>
      </c>
      <c r="MH189" s="198" t="s">
        <v>2389</v>
      </c>
      <c r="MI189" s="32" t="s">
        <v>309</v>
      </c>
    </row>
    <row r="190" spans="1:348">
      <c r="A190" s="146" t="str">
        <f>Table1[[#This Row],[Name]]&amp;Table1[[#This Row],[1. Variable: Geographical area subject to climate change physical risk - acute and chronic events]]</f>
        <v>Raiffeisenbankengruppe OÖ Verbund eGenRest of the World</v>
      </c>
      <c r="B190" s="53" t="s">
        <v>34</v>
      </c>
      <c r="C190" s="58" t="s">
        <v>35</v>
      </c>
      <c r="D190" s="28" t="s">
        <v>174</v>
      </c>
      <c r="E190" s="74">
        <v>44926</v>
      </c>
      <c r="F190" s="33" t="s">
        <v>193</v>
      </c>
      <c r="G190" s="33" t="s">
        <v>191</v>
      </c>
      <c r="H190" s="178" t="s">
        <v>2254</v>
      </c>
      <c r="I190" s="31">
        <v>68.34</v>
      </c>
      <c r="J190" s="31">
        <v>59.04</v>
      </c>
      <c r="K190" s="31">
        <v>2.4500000000000002</v>
      </c>
      <c r="L190" s="31">
        <v>0</v>
      </c>
      <c r="M190" s="31">
        <v>0</v>
      </c>
      <c r="N190" s="31">
        <v>3.26</v>
      </c>
      <c r="O190" s="31">
        <v>17</v>
      </c>
      <c r="P190" s="31">
        <v>19.18</v>
      </c>
      <c r="Q190" s="31">
        <v>25.31</v>
      </c>
      <c r="R190" s="31">
        <v>11.46</v>
      </c>
      <c r="S190" s="31">
        <v>5.83</v>
      </c>
      <c r="T190" s="31">
        <v>-2.13</v>
      </c>
      <c r="U190" s="31">
        <v>-0.18</v>
      </c>
      <c r="V190" s="31">
        <v>-1.82</v>
      </c>
      <c r="W190" s="31">
        <v>13.63</v>
      </c>
      <c r="X190" s="34">
        <v>12.94</v>
      </c>
      <c r="Y190" s="34">
        <v>0.14000000000000001</v>
      </c>
      <c r="Z190" s="34">
        <v>0</v>
      </c>
      <c r="AA190" s="34">
        <v>0</v>
      </c>
      <c r="AB190" s="34">
        <v>1.1100000000000001</v>
      </c>
      <c r="AC190" s="34">
        <v>0.25</v>
      </c>
      <c r="AD190" s="34">
        <v>2.78</v>
      </c>
      <c r="AE190" s="34">
        <v>10.039999999999999</v>
      </c>
      <c r="AF190" s="34">
        <v>9.2899999999999991</v>
      </c>
      <c r="AG190" s="34">
        <v>0.02</v>
      </c>
      <c r="AH190" s="34">
        <v>-0.37</v>
      </c>
      <c r="AI190" s="34">
        <v>-0.36</v>
      </c>
      <c r="AJ190" s="34">
        <v>0</v>
      </c>
      <c r="AK190" s="34">
        <v>501.17</v>
      </c>
      <c r="AL190" s="34">
        <v>375.41</v>
      </c>
      <c r="AM190" s="34">
        <v>6.85</v>
      </c>
      <c r="AN190" s="34">
        <v>0</v>
      </c>
      <c r="AO190" s="34">
        <v>0</v>
      </c>
      <c r="AP190" s="34">
        <v>1.76</v>
      </c>
      <c r="AQ190" s="34">
        <v>124.68</v>
      </c>
      <c r="AR190" s="34">
        <v>40.67</v>
      </c>
      <c r="AS190" s="34">
        <v>216.91</v>
      </c>
      <c r="AT190" s="34">
        <v>157.49</v>
      </c>
      <c r="AU190" s="34">
        <v>15.56</v>
      </c>
      <c r="AV190" s="34">
        <v>-6.6</v>
      </c>
      <c r="AW190" s="34">
        <v>-1.23</v>
      </c>
      <c r="AX190" s="180">
        <v>-4.62</v>
      </c>
      <c r="AY190" s="34">
        <v>31.31</v>
      </c>
      <c r="AZ190" s="34">
        <v>12.01</v>
      </c>
      <c r="BA190" s="34">
        <v>0</v>
      </c>
      <c r="BB190" s="34">
        <v>0</v>
      </c>
      <c r="BC190" s="34">
        <v>0</v>
      </c>
      <c r="BD190" s="34">
        <v>1.35</v>
      </c>
      <c r="BE190" s="34">
        <v>9.35</v>
      </c>
      <c r="BF190" s="34">
        <v>0.34</v>
      </c>
      <c r="BG190" s="34">
        <v>2.31</v>
      </c>
      <c r="BH190" s="34">
        <v>0.3</v>
      </c>
      <c r="BI190" s="34">
        <v>7.79</v>
      </c>
      <c r="BJ190" s="34">
        <v>-6.04</v>
      </c>
      <c r="BK190" s="34">
        <v>0</v>
      </c>
      <c r="BL190" s="34">
        <v>-6.02</v>
      </c>
      <c r="BM190" s="34">
        <v>24.32</v>
      </c>
      <c r="BN190" s="34">
        <v>22.16</v>
      </c>
      <c r="BO190" s="34">
        <v>0.39</v>
      </c>
      <c r="BP190" s="34">
        <v>0</v>
      </c>
      <c r="BQ190" s="34">
        <v>0</v>
      </c>
      <c r="BR190" s="34">
        <v>2.29</v>
      </c>
      <c r="BS190" s="34">
        <v>6.57</v>
      </c>
      <c r="BT190" s="34">
        <v>9.93</v>
      </c>
      <c r="BU190" s="34">
        <v>6.04</v>
      </c>
      <c r="BV190" s="34">
        <v>5.25</v>
      </c>
      <c r="BW190" s="34">
        <v>1.47</v>
      </c>
      <c r="BX190" s="34">
        <v>-0.62</v>
      </c>
      <c r="BY190" s="34">
        <v>-0.06</v>
      </c>
      <c r="BZ190" s="34">
        <v>-0.53</v>
      </c>
      <c r="CA190" s="34">
        <v>225.87</v>
      </c>
      <c r="CB190" s="34">
        <v>192.75</v>
      </c>
      <c r="CC190" s="34">
        <v>3.89</v>
      </c>
      <c r="CD190" s="34">
        <v>11.62</v>
      </c>
      <c r="CE190" s="34">
        <v>0.64</v>
      </c>
      <c r="CF190" s="34">
        <v>2.86</v>
      </c>
      <c r="CG190" s="34">
        <v>45.6</v>
      </c>
      <c r="CH190" s="34">
        <v>45.66</v>
      </c>
      <c r="CI190" s="34">
        <v>117.63</v>
      </c>
      <c r="CJ190" s="34">
        <v>107.6</v>
      </c>
      <c r="CK190" s="34">
        <v>13.06</v>
      </c>
      <c r="CL190" s="34">
        <v>-6.31</v>
      </c>
      <c r="CM190" s="34">
        <v>-1.38</v>
      </c>
      <c r="CN190" s="34">
        <v>-4.53</v>
      </c>
      <c r="CO190" s="34">
        <v>318.83</v>
      </c>
      <c r="CP190" s="34">
        <v>275.62</v>
      </c>
      <c r="CQ190" s="34">
        <v>7.36</v>
      </c>
      <c r="CR190" s="34">
        <v>0.45</v>
      </c>
      <c r="CS190" s="34">
        <v>0</v>
      </c>
      <c r="CT190" s="34">
        <v>2.31</v>
      </c>
      <c r="CU190" s="34">
        <v>115.02</v>
      </c>
      <c r="CV190" s="34">
        <v>79.5</v>
      </c>
      <c r="CW190" s="34">
        <v>88.91</v>
      </c>
      <c r="CX190" s="34">
        <v>100.6</v>
      </c>
      <c r="CY190" s="34">
        <v>15.65</v>
      </c>
      <c r="CZ190" s="34">
        <v>-9.19</v>
      </c>
      <c r="DA190" s="34">
        <v>-0.88</v>
      </c>
      <c r="DB190" s="34">
        <v>-7.51</v>
      </c>
      <c r="DC190" s="34">
        <v>368.2</v>
      </c>
      <c r="DD190" s="34">
        <v>298.14999999999998</v>
      </c>
      <c r="DE190" s="34">
        <v>13.36</v>
      </c>
      <c r="DF190" s="34">
        <v>2.92</v>
      </c>
      <c r="DG190" s="34">
        <v>0</v>
      </c>
      <c r="DH190" s="34">
        <v>3.1</v>
      </c>
      <c r="DI190" s="34">
        <v>135.66</v>
      </c>
      <c r="DJ190" s="34">
        <v>82.44</v>
      </c>
      <c r="DK190" s="34">
        <v>96.33</v>
      </c>
      <c r="DL190" s="34">
        <v>95</v>
      </c>
      <c r="DM190" s="34">
        <v>19.309999999999999</v>
      </c>
      <c r="DN190" s="34">
        <v>-10.51</v>
      </c>
      <c r="DO190" s="34">
        <v>-1.35</v>
      </c>
      <c r="DP190" s="34">
        <v>-8.32</v>
      </c>
      <c r="DQ190" s="34">
        <v>573.17999999999995</v>
      </c>
      <c r="DR190" s="34">
        <v>319.02999999999997</v>
      </c>
      <c r="DS190" s="34">
        <v>187.28</v>
      </c>
      <c r="DT190" s="34">
        <v>56.99</v>
      </c>
      <c r="DU190" s="34">
        <v>2.08</v>
      </c>
      <c r="DV190" s="34">
        <v>4.92</v>
      </c>
      <c r="DW190" s="34">
        <v>162.54</v>
      </c>
      <c r="DX190" s="34">
        <v>12.07</v>
      </c>
      <c r="DY190" s="34">
        <v>390.77</v>
      </c>
      <c r="DZ190" s="34">
        <v>60.21</v>
      </c>
      <c r="EA190" s="34">
        <v>5.81</v>
      </c>
      <c r="EB190" s="34">
        <v>-9.2100000000000009</v>
      </c>
      <c r="EC190" s="34">
        <v>-1.07</v>
      </c>
      <c r="ED190" s="34">
        <v>-5.29</v>
      </c>
      <c r="EE190" s="34">
        <v>46.28</v>
      </c>
      <c r="EF190" s="34">
        <v>38.049999999999997</v>
      </c>
      <c r="EG190" s="34">
        <v>2.82</v>
      </c>
      <c r="EH190" s="34">
        <v>2.4700000000000002</v>
      </c>
      <c r="EI190" s="34">
        <v>2.94</v>
      </c>
      <c r="EJ190" s="34">
        <v>2.71</v>
      </c>
      <c r="EK190" s="34">
        <v>0.38</v>
      </c>
      <c r="EL190" s="34">
        <v>0</v>
      </c>
      <c r="EM190" s="34">
        <v>45.91</v>
      </c>
      <c r="EN190" s="34">
        <v>1.36</v>
      </c>
      <c r="EO190" s="34">
        <v>0.34</v>
      </c>
      <c r="EP190" s="34">
        <v>-0.39</v>
      </c>
      <c r="EQ190" s="34">
        <v>-0.04</v>
      </c>
      <c r="ER190" s="34">
        <v>-0.27</v>
      </c>
      <c r="ES190" s="34">
        <v>656.26</v>
      </c>
      <c r="ET190" s="34">
        <v>411.09</v>
      </c>
      <c r="EU190" s="34">
        <v>165.38</v>
      </c>
      <c r="EV190" s="34">
        <v>60.03</v>
      </c>
      <c r="EW190" s="34">
        <v>0.12</v>
      </c>
      <c r="EX190" s="34">
        <v>4.07</v>
      </c>
      <c r="EY190" s="34">
        <v>99.95</v>
      </c>
      <c r="EZ190" s="34">
        <v>8.6</v>
      </c>
      <c r="FA190" s="34">
        <v>528.08000000000004</v>
      </c>
      <c r="FB190" s="34">
        <v>138.38</v>
      </c>
      <c r="FC190" s="34">
        <v>7.91</v>
      </c>
      <c r="FD190" s="34">
        <v>-12.27</v>
      </c>
      <c r="FE190" s="34">
        <v>-2.81</v>
      </c>
      <c r="FF190" s="34">
        <v>-7.26</v>
      </c>
      <c r="FG190" s="34">
        <v>0</v>
      </c>
      <c r="FH190" s="34">
        <v>0</v>
      </c>
      <c r="FI190" s="34">
        <v>0</v>
      </c>
      <c r="FJ190" s="34">
        <v>0</v>
      </c>
      <c r="FK190" s="34">
        <v>0</v>
      </c>
      <c r="FL190" s="34">
        <v>0</v>
      </c>
      <c r="FM190" s="34">
        <v>0</v>
      </c>
      <c r="FN190" s="34">
        <v>0</v>
      </c>
      <c r="FO190" s="34">
        <v>0</v>
      </c>
      <c r="FP190" s="34">
        <v>0</v>
      </c>
      <c r="FQ190" s="34">
        <v>0</v>
      </c>
      <c r="FR190" s="34">
        <v>0</v>
      </c>
      <c r="FS190" s="34">
        <v>0</v>
      </c>
      <c r="FT190" s="34">
        <v>0</v>
      </c>
      <c r="FU190" s="34">
        <v>0</v>
      </c>
      <c r="FV190" s="34">
        <v>0</v>
      </c>
      <c r="FW190" s="34">
        <v>0</v>
      </c>
      <c r="FX190" s="34">
        <v>0</v>
      </c>
      <c r="FY190" s="34">
        <v>0</v>
      </c>
      <c r="FZ190" s="34">
        <v>0</v>
      </c>
      <c r="GA190" s="34">
        <v>0</v>
      </c>
      <c r="GB190" s="34">
        <v>0</v>
      </c>
      <c r="GC190" s="34">
        <v>0</v>
      </c>
      <c r="GD190" s="34">
        <v>0</v>
      </c>
      <c r="GE190" s="34">
        <v>0</v>
      </c>
      <c r="GF190" s="34">
        <v>0</v>
      </c>
      <c r="GG190" s="34">
        <v>0</v>
      </c>
      <c r="GH190" s="34">
        <v>0</v>
      </c>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34"/>
      <c r="HF190" s="34"/>
      <c r="HG190" s="34"/>
      <c r="HH190" s="34"/>
      <c r="HI190" s="34"/>
      <c r="HJ190" s="34"/>
      <c r="HK190" s="34"/>
      <c r="HL190" s="34"/>
      <c r="HM190" s="34"/>
      <c r="HN190" s="34"/>
      <c r="HO190" s="34"/>
      <c r="HP190" s="34"/>
      <c r="HQ190" s="34"/>
      <c r="HR190" s="34"/>
      <c r="HS190" s="34"/>
      <c r="HT190" s="34"/>
      <c r="HU190" s="34"/>
      <c r="HV190" s="34"/>
      <c r="HW190" s="34"/>
      <c r="HX190" s="34"/>
      <c r="HY190" s="34"/>
      <c r="HZ190" s="34"/>
      <c r="IA190" s="34"/>
      <c r="IB190" s="34"/>
      <c r="IC190" s="34"/>
      <c r="ID190" s="34"/>
      <c r="IE190" s="34"/>
      <c r="IF190" s="34"/>
      <c r="IG190" s="34"/>
      <c r="IH190" s="34"/>
      <c r="II190" s="34"/>
      <c r="IJ190" s="34"/>
      <c r="IK190" s="34"/>
      <c r="IL190" s="34"/>
      <c r="IM190" s="34"/>
      <c r="IN190" s="34"/>
      <c r="IO190" s="34"/>
      <c r="IP190" s="34"/>
      <c r="IQ190" s="34"/>
      <c r="IR190" s="34"/>
      <c r="IS190" s="34"/>
      <c r="IT190" s="34"/>
      <c r="IU190" s="34"/>
      <c r="IV190" s="34"/>
      <c r="IW190" s="34"/>
      <c r="IX190" s="34"/>
      <c r="IY190" s="34"/>
      <c r="IZ190" s="34"/>
      <c r="JA190" s="34"/>
      <c r="JB190" s="34"/>
      <c r="JC190" s="34"/>
      <c r="JD190" s="34"/>
      <c r="JE190" s="34"/>
      <c r="JF190" s="34"/>
      <c r="JG190" s="34"/>
      <c r="JH190" s="34"/>
      <c r="JI190" s="34"/>
      <c r="JJ190" s="34"/>
      <c r="JK190" s="34"/>
      <c r="JL190" s="34"/>
      <c r="JM190" s="34"/>
      <c r="JN190" s="34"/>
      <c r="JO190" s="34"/>
      <c r="JP190" s="34"/>
      <c r="JQ190" s="34"/>
      <c r="JR190" s="34"/>
      <c r="JS190" s="34"/>
      <c r="JT190" s="34"/>
      <c r="JU190" s="34"/>
      <c r="JV190" s="34"/>
      <c r="JW190" s="34"/>
      <c r="JX190" s="34"/>
      <c r="JY190" s="34"/>
      <c r="JZ190" s="34"/>
      <c r="KA190" s="34"/>
      <c r="KB190" s="34"/>
      <c r="KC190" s="34"/>
      <c r="KD190" s="34"/>
      <c r="KE190" s="34"/>
      <c r="KF190" s="34"/>
      <c r="KG190" s="34"/>
      <c r="KH190" s="34"/>
      <c r="KI190" s="34"/>
      <c r="KJ190" s="34"/>
      <c r="KK190" s="34"/>
      <c r="KL190" s="34"/>
      <c r="KM190" s="34"/>
      <c r="KN190" s="34"/>
      <c r="KO190" s="34"/>
      <c r="KP190" s="34"/>
      <c r="KQ190" s="34"/>
      <c r="KR190" s="34"/>
      <c r="KS190" s="34"/>
      <c r="KT190" s="34"/>
      <c r="KU190" s="34"/>
      <c r="KV190" s="34"/>
      <c r="KW190" s="34"/>
      <c r="KX190" s="34"/>
      <c r="KY190" s="34"/>
      <c r="KZ190" s="34"/>
      <c r="LA190" s="34"/>
      <c r="LB190" s="34"/>
      <c r="LC190" s="34"/>
      <c r="LD190" s="34"/>
      <c r="LE190" s="34"/>
      <c r="LF190" s="34"/>
      <c r="LG190" s="34"/>
      <c r="LH190" s="34"/>
      <c r="LI190" s="34"/>
      <c r="LJ190" s="34"/>
      <c r="LK190" s="34"/>
      <c r="LL190" s="34"/>
      <c r="LM190" s="34"/>
      <c r="LN190" s="34"/>
      <c r="LO190" s="34"/>
      <c r="LP190" s="34"/>
      <c r="LQ190" s="34"/>
      <c r="LR190" s="34"/>
      <c r="LS190" s="34"/>
      <c r="LT190" s="34"/>
      <c r="LU190" s="34"/>
      <c r="LV190" s="34"/>
      <c r="LW190" s="34"/>
      <c r="LX190" s="34"/>
      <c r="LY190" s="34"/>
      <c r="LZ190" s="34"/>
      <c r="MA190" s="34"/>
      <c r="MB190" s="34"/>
      <c r="MC190" s="34"/>
      <c r="MD190" s="34"/>
      <c r="ME190" s="34"/>
      <c r="MF190" s="34"/>
      <c r="MG190" s="32" t="s">
        <v>546</v>
      </c>
      <c r="MH190" s="198" t="s">
        <v>2389</v>
      </c>
      <c r="MI190" s="32" t="s">
        <v>309</v>
      </c>
    </row>
    <row r="191" spans="1:348">
      <c r="A191" s="146" t="str">
        <f>Table1[[#This Row],[Name]]&amp;Table1[[#This Row],[1. Variable: Geographical area subject to climate change physical risk - acute and chronic events]]</f>
        <v>Raiffeisenbankengruppe OÖ Verbund eGenCzech Republic</v>
      </c>
      <c r="B191" s="53" t="s">
        <v>34</v>
      </c>
      <c r="C191" s="58" t="s">
        <v>35</v>
      </c>
      <c r="D191" s="28" t="s">
        <v>174</v>
      </c>
      <c r="E191" s="74">
        <v>44926</v>
      </c>
      <c r="F191" s="33" t="s">
        <v>193</v>
      </c>
      <c r="G191" s="33" t="s">
        <v>191</v>
      </c>
      <c r="H191" s="178" t="s">
        <v>2308</v>
      </c>
      <c r="I191" s="31">
        <v>54.19</v>
      </c>
      <c r="J191" s="31">
        <v>46.49</v>
      </c>
      <c r="K191" s="31">
        <v>7.68</v>
      </c>
      <c r="L191" s="31">
        <v>0</v>
      </c>
      <c r="M191" s="31">
        <v>0</v>
      </c>
      <c r="N191" s="31">
        <v>3.77</v>
      </c>
      <c r="O191" s="31">
        <v>5.49</v>
      </c>
      <c r="P191" s="31">
        <v>0</v>
      </c>
      <c r="Q191" s="31">
        <v>48.68</v>
      </c>
      <c r="R191" s="31">
        <v>9.89</v>
      </c>
      <c r="S191" s="31">
        <v>1.69</v>
      </c>
      <c r="T191" s="31">
        <v>-0.31</v>
      </c>
      <c r="U191" s="31">
        <v>-0.12</v>
      </c>
      <c r="V191" s="31">
        <v>-0.11</v>
      </c>
      <c r="W191" s="31">
        <v>0.24</v>
      </c>
      <c r="X191" s="34">
        <v>0.24</v>
      </c>
      <c r="Y191" s="34">
        <v>0</v>
      </c>
      <c r="Z191" s="34">
        <v>0</v>
      </c>
      <c r="AA191" s="34">
        <v>0</v>
      </c>
      <c r="AB191" s="34">
        <v>2.2599999999999998</v>
      </c>
      <c r="AC191" s="34">
        <v>0.01</v>
      </c>
      <c r="AD191" s="34">
        <v>0</v>
      </c>
      <c r="AE191" s="34">
        <v>0.22</v>
      </c>
      <c r="AF191" s="34">
        <v>0.12</v>
      </c>
      <c r="AG191" s="34">
        <v>0</v>
      </c>
      <c r="AH191" s="34">
        <v>0</v>
      </c>
      <c r="AI191" s="34">
        <v>0</v>
      </c>
      <c r="AJ191" s="34">
        <v>0</v>
      </c>
      <c r="AK191" s="34">
        <v>121.82</v>
      </c>
      <c r="AL191" s="34">
        <v>100.03</v>
      </c>
      <c r="AM191" s="34">
        <v>10.89</v>
      </c>
      <c r="AN191" s="34">
        <v>10.69</v>
      </c>
      <c r="AO191" s="34">
        <v>0</v>
      </c>
      <c r="AP191" s="34">
        <v>3.24</v>
      </c>
      <c r="AQ191" s="34">
        <v>9.08</v>
      </c>
      <c r="AR191" s="34">
        <v>0</v>
      </c>
      <c r="AS191" s="34">
        <v>112.54</v>
      </c>
      <c r="AT191" s="34">
        <v>17.71</v>
      </c>
      <c r="AU191" s="34">
        <v>4.46</v>
      </c>
      <c r="AV191" s="34">
        <v>-2.5299999999999998</v>
      </c>
      <c r="AW191" s="34">
        <v>-0.19</v>
      </c>
      <c r="AX191" s="180">
        <v>-2.17</v>
      </c>
      <c r="AY191" s="34">
        <v>5.58</v>
      </c>
      <c r="AZ191" s="34">
        <v>5.58</v>
      </c>
      <c r="BA191" s="34">
        <v>0</v>
      </c>
      <c r="BB191" s="34">
        <v>0</v>
      </c>
      <c r="BC191" s="34">
        <v>0</v>
      </c>
      <c r="BD191" s="34">
        <v>0.31</v>
      </c>
      <c r="BE191" s="34">
        <v>0.04</v>
      </c>
      <c r="BF191" s="34">
        <v>0</v>
      </c>
      <c r="BG191" s="34">
        <v>5.53</v>
      </c>
      <c r="BH191" s="34">
        <v>0.02</v>
      </c>
      <c r="BI191" s="34">
        <v>0</v>
      </c>
      <c r="BJ191" s="34">
        <v>0</v>
      </c>
      <c r="BK191" s="34">
        <v>0</v>
      </c>
      <c r="BL191" s="34">
        <v>0</v>
      </c>
      <c r="BM191" s="34">
        <v>0.91</v>
      </c>
      <c r="BN191" s="34">
        <v>0.56999999999999995</v>
      </c>
      <c r="BO191" s="34">
        <v>0.34</v>
      </c>
      <c r="BP191" s="34">
        <v>0</v>
      </c>
      <c r="BQ191" s="34">
        <v>0</v>
      </c>
      <c r="BR191" s="34">
        <v>4.5599999999999996</v>
      </c>
      <c r="BS191" s="34">
        <v>0.21</v>
      </c>
      <c r="BT191" s="34">
        <v>0</v>
      </c>
      <c r="BU191" s="34">
        <v>0.7</v>
      </c>
      <c r="BV191" s="34">
        <v>0.16</v>
      </c>
      <c r="BW191" s="34">
        <v>7.0000000000000007E-2</v>
      </c>
      <c r="BX191" s="34">
        <v>-0.01</v>
      </c>
      <c r="BY191" s="34">
        <v>0</v>
      </c>
      <c r="BZ191" s="34">
        <v>0</v>
      </c>
      <c r="CA191" s="34">
        <v>154.78</v>
      </c>
      <c r="CB191" s="34">
        <v>112.05</v>
      </c>
      <c r="CC191" s="34">
        <v>13.02</v>
      </c>
      <c r="CD191" s="34">
        <v>0</v>
      </c>
      <c r="CE191" s="34">
        <v>29.71</v>
      </c>
      <c r="CF191" s="34">
        <v>5.65</v>
      </c>
      <c r="CG191" s="34">
        <v>3.79</v>
      </c>
      <c r="CH191" s="34">
        <v>0</v>
      </c>
      <c r="CI191" s="34">
        <v>150.99</v>
      </c>
      <c r="CJ191" s="34">
        <v>68.23</v>
      </c>
      <c r="CK191" s="34">
        <v>0.35</v>
      </c>
      <c r="CL191" s="34">
        <v>-1.2</v>
      </c>
      <c r="CM191" s="34">
        <v>-0.74</v>
      </c>
      <c r="CN191" s="34">
        <v>-0.08</v>
      </c>
      <c r="CO191" s="34">
        <v>99.5</v>
      </c>
      <c r="CP191" s="34">
        <v>43.67</v>
      </c>
      <c r="CQ191" s="34">
        <v>55.83</v>
      </c>
      <c r="CR191" s="34">
        <v>0</v>
      </c>
      <c r="CS191" s="34">
        <v>0</v>
      </c>
      <c r="CT191" s="34">
        <v>4.3</v>
      </c>
      <c r="CU191" s="34">
        <v>1.77</v>
      </c>
      <c r="CV191" s="34">
        <v>0</v>
      </c>
      <c r="CW191" s="34">
        <v>97.73</v>
      </c>
      <c r="CX191" s="34">
        <v>4.6100000000000003</v>
      </c>
      <c r="CY191" s="34">
        <v>0.41</v>
      </c>
      <c r="CZ191" s="34">
        <v>-0.25</v>
      </c>
      <c r="DA191" s="34">
        <v>-0.02</v>
      </c>
      <c r="DB191" s="34">
        <v>-0.17</v>
      </c>
      <c r="DC191" s="34">
        <v>25.79</v>
      </c>
      <c r="DD191" s="34">
        <v>23.93</v>
      </c>
      <c r="DE191" s="34">
        <v>1.4</v>
      </c>
      <c r="DF191" s="34">
        <v>0</v>
      </c>
      <c r="DG191" s="34">
        <v>0</v>
      </c>
      <c r="DH191" s="34">
        <v>3.08</v>
      </c>
      <c r="DI191" s="34">
        <v>2.64</v>
      </c>
      <c r="DJ191" s="34">
        <v>0</v>
      </c>
      <c r="DK191" s="34">
        <v>22.69</v>
      </c>
      <c r="DL191" s="34">
        <v>5.91</v>
      </c>
      <c r="DM191" s="34">
        <v>1.51</v>
      </c>
      <c r="DN191" s="34">
        <v>-0.52</v>
      </c>
      <c r="DO191" s="34">
        <v>-0.05</v>
      </c>
      <c r="DP191" s="34">
        <v>-0.43</v>
      </c>
      <c r="DQ191" s="34">
        <v>397.15</v>
      </c>
      <c r="DR191" s="34">
        <v>321.95</v>
      </c>
      <c r="DS191" s="34">
        <v>53.88</v>
      </c>
      <c r="DT191" s="34">
        <v>19.28</v>
      </c>
      <c r="DU191" s="34">
        <v>2.04</v>
      </c>
      <c r="DV191" s="34">
        <v>3.53</v>
      </c>
      <c r="DW191" s="34">
        <v>29.28</v>
      </c>
      <c r="DX191" s="34">
        <v>0</v>
      </c>
      <c r="DY191" s="34">
        <v>367.87</v>
      </c>
      <c r="DZ191" s="34">
        <v>43.53</v>
      </c>
      <c r="EA191" s="34">
        <v>0.82</v>
      </c>
      <c r="EB191" s="34">
        <v>-1.34</v>
      </c>
      <c r="EC191" s="34">
        <v>-0.37</v>
      </c>
      <c r="ED191" s="34">
        <v>-0.15</v>
      </c>
      <c r="EE191" s="34">
        <v>58.3</v>
      </c>
      <c r="EF191" s="34">
        <v>18.34</v>
      </c>
      <c r="EG191" s="34">
        <v>9.3000000000000007</v>
      </c>
      <c r="EH191" s="34">
        <v>0.15</v>
      </c>
      <c r="EI191" s="34">
        <v>26.65</v>
      </c>
      <c r="EJ191" s="34">
        <v>12.63</v>
      </c>
      <c r="EK191" s="34">
        <v>0</v>
      </c>
      <c r="EL191" s="34">
        <v>0</v>
      </c>
      <c r="EM191" s="34">
        <v>54.43</v>
      </c>
      <c r="EN191" s="34">
        <v>4.8899999999999997</v>
      </c>
      <c r="EO191" s="34">
        <v>0.75</v>
      </c>
      <c r="EP191" s="34">
        <v>-0.42</v>
      </c>
      <c r="EQ191" s="34">
        <v>-0.06</v>
      </c>
      <c r="ER191" s="34">
        <v>-0.14000000000000001</v>
      </c>
      <c r="ES191" s="34">
        <v>601.82000000000005</v>
      </c>
      <c r="ET191" s="34">
        <v>439.89</v>
      </c>
      <c r="EU191" s="34">
        <v>119.14</v>
      </c>
      <c r="EV191" s="34">
        <v>33.119999999999997</v>
      </c>
      <c r="EW191" s="34">
        <v>5.0999999999999996</v>
      </c>
      <c r="EX191" s="34">
        <v>3.91</v>
      </c>
      <c r="EY191" s="34">
        <v>32.9</v>
      </c>
      <c r="EZ191" s="34">
        <v>0</v>
      </c>
      <c r="FA191" s="34">
        <v>564.35</v>
      </c>
      <c r="FB191" s="34">
        <v>139.91999999999999</v>
      </c>
      <c r="FC191" s="34">
        <v>0</v>
      </c>
      <c r="FD191" s="34">
        <v>-2.4900000000000002</v>
      </c>
      <c r="FE191" s="34">
        <v>-1.58</v>
      </c>
      <c r="FF191" s="34">
        <v>0</v>
      </c>
      <c r="FG191" s="34">
        <v>0</v>
      </c>
      <c r="FH191" s="34">
        <v>0</v>
      </c>
      <c r="FI191" s="34">
        <v>0</v>
      </c>
      <c r="FJ191" s="34">
        <v>0</v>
      </c>
      <c r="FK191" s="34">
        <v>0</v>
      </c>
      <c r="FL191" s="34">
        <v>0</v>
      </c>
      <c r="FM191" s="34">
        <v>0</v>
      </c>
      <c r="FN191" s="34">
        <v>0</v>
      </c>
      <c r="FO191" s="34">
        <v>0</v>
      </c>
      <c r="FP191" s="34">
        <v>0</v>
      </c>
      <c r="FQ191" s="34">
        <v>0</v>
      </c>
      <c r="FR191" s="34">
        <v>0</v>
      </c>
      <c r="FS191" s="34">
        <v>0</v>
      </c>
      <c r="FT191" s="34">
        <v>0</v>
      </c>
      <c r="FU191" s="34">
        <v>0</v>
      </c>
      <c r="FV191" s="34">
        <v>0</v>
      </c>
      <c r="FW191" s="34">
        <v>0</v>
      </c>
      <c r="FX191" s="34">
        <v>0</v>
      </c>
      <c r="FY191" s="34">
        <v>0</v>
      </c>
      <c r="FZ191" s="34">
        <v>0</v>
      </c>
      <c r="GA191" s="34">
        <v>0</v>
      </c>
      <c r="GB191" s="34">
        <v>0</v>
      </c>
      <c r="GC191" s="34">
        <v>0</v>
      </c>
      <c r="GD191" s="34">
        <v>0</v>
      </c>
      <c r="GE191" s="34">
        <v>0</v>
      </c>
      <c r="GF191" s="34">
        <v>0</v>
      </c>
      <c r="GG191" s="34">
        <v>0</v>
      </c>
      <c r="GH191" s="34">
        <v>0</v>
      </c>
      <c r="GI191" s="34"/>
      <c r="GJ191" s="34"/>
      <c r="GK191" s="34"/>
      <c r="GL191" s="34"/>
      <c r="GM191" s="34"/>
      <c r="GN191" s="34"/>
      <c r="GO191" s="34"/>
      <c r="GP191" s="34"/>
      <c r="GQ191" s="34"/>
      <c r="GR191" s="34"/>
      <c r="GS191" s="34"/>
      <c r="GT191" s="34"/>
      <c r="GU191" s="34"/>
      <c r="GV191" s="34"/>
      <c r="GW191" s="34"/>
      <c r="GX191" s="34"/>
      <c r="GY191" s="34"/>
      <c r="GZ191" s="34"/>
      <c r="HA191" s="34"/>
      <c r="HB191" s="34"/>
      <c r="HC191" s="34"/>
      <c r="HD191" s="34"/>
      <c r="HE191" s="34"/>
      <c r="HF191" s="34"/>
      <c r="HG191" s="34"/>
      <c r="HH191" s="34"/>
      <c r="HI191" s="34"/>
      <c r="HJ191" s="34"/>
      <c r="HK191" s="34"/>
      <c r="HL191" s="34"/>
      <c r="HM191" s="34"/>
      <c r="HN191" s="34"/>
      <c r="HO191" s="34"/>
      <c r="HP191" s="34"/>
      <c r="HQ191" s="34"/>
      <c r="HR191" s="34"/>
      <c r="HS191" s="34"/>
      <c r="HT191" s="34"/>
      <c r="HU191" s="34"/>
      <c r="HV191" s="34"/>
      <c r="HW191" s="34"/>
      <c r="HX191" s="34"/>
      <c r="HY191" s="34"/>
      <c r="HZ191" s="34"/>
      <c r="IA191" s="34"/>
      <c r="IB191" s="34"/>
      <c r="IC191" s="34"/>
      <c r="ID191" s="34"/>
      <c r="IE191" s="34"/>
      <c r="IF191" s="34"/>
      <c r="IG191" s="34"/>
      <c r="IH191" s="34"/>
      <c r="II191" s="34"/>
      <c r="IJ191" s="34"/>
      <c r="IK191" s="34"/>
      <c r="IL191" s="34"/>
      <c r="IM191" s="34"/>
      <c r="IN191" s="34"/>
      <c r="IO191" s="34"/>
      <c r="IP191" s="34"/>
      <c r="IQ191" s="34"/>
      <c r="IR191" s="34"/>
      <c r="IS191" s="34"/>
      <c r="IT191" s="34"/>
      <c r="IU191" s="34"/>
      <c r="IV191" s="34"/>
      <c r="IW191" s="34"/>
      <c r="IX191" s="34"/>
      <c r="IY191" s="34"/>
      <c r="IZ191" s="34"/>
      <c r="JA191" s="34"/>
      <c r="JB191" s="34"/>
      <c r="JC191" s="34"/>
      <c r="JD191" s="34"/>
      <c r="JE191" s="34"/>
      <c r="JF191" s="34"/>
      <c r="JG191" s="34"/>
      <c r="JH191" s="34"/>
      <c r="JI191" s="34"/>
      <c r="JJ191" s="34"/>
      <c r="JK191" s="34"/>
      <c r="JL191" s="34"/>
      <c r="JM191" s="34"/>
      <c r="JN191" s="34"/>
      <c r="JO191" s="34"/>
      <c r="JP191" s="34"/>
      <c r="JQ191" s="34"/>
      <c r="JR191" s="34"/>
      <c r="JS191" s="34"/>
      <c r="JT191" s="34"/>
      <c r="JU191" s="34"/>
      <c r="JV191" s="34"/>
      <c r="JW191" s="34"/>
      <c r="JX191" s="34"/>
      <c r="JY191" s="34"/>
      <c r="JZ191" s="34"/>
      <c r="KA191" s="34"/>
      <c r="KB191" s="34"/>
      <c r="KC191" s="34"/>
      <c r="KD191" s="34"/>
      <c r="KE191" s="34"/>
      <c r="KF191" s="34"/>
      <c r="KG191" s="34"/>
      <c r="KH191" s="34"/>
      <c r="KI191" s="34"/>
      <c r="KJ191" s="34"/>
      <c r="KK191" s="34"/>
      <c r="KL191" s="34"/>
      <c r="KM191" s="34"/>
      <c r="KN191" s="34"/>
      <c r="KO191" s="34"/>
      <c r="KP191" s="34"/>
      <c r="KQ191" s="34"/>
      <c r="KR191" s="34"/>
      <c r="KS191" s="34"/>
      <c r="KT191" s="34"/>
      <c r="KU191" s="34"/>
      <c r="KV191" s="34"/>
      <c r="KW191" s="34"/>
      <c r="KX191" s="34"/>
      <c r="KY191" s="34"/>
      <c r="KZ191" s="34"/>
      <c r="LA191" s="34"/>
      <c r="LB191" s="34"/>
      <c r="LC191" s="34"/>
      <c r="LD191" s="34"/>
      <c r="LE191" s="34"/>
      <c r="LF191" s="34"/>
      <c r="LG191" s="34"/>
      <c r="LH191" s="34"/>
      <c r="LI191" s="34"/>
      <c r="LJ191" s="34"/>
      <c r="LK191" s="34"/>
      <c r="LL191" s="34"/>
      <c r="LM191" s="34"/>
      <c r="LN191" s="34"/>
      <c r="LO191" s="34"/>
      <c r="LP191" s="34"/>
      <c r="LQ191" s="34"/>
      <c r="LR191" s="34"/>
      <c r="LS191" s="34"/>
      <c r="LT191" s="34"/>
      <c r="LU191" s="34"/>
      <c r="LV191" s="34"/>
      <c r="LW191" s="34"/>
      <c r="LX191" s="34"/>
      <c r="LY191" s="34"/>
      <c r="LZ191" s="34"/>
      <c r="MA191" s="34"/>
      <c r="MB191" s="34"/>
      <c r="MC191" s="34"/>
      <c r="MD191" s="34"/>
      <c r="ME191" s="34"/>
      <c r="MF191" s="34"/>
      <c r="MG191" s="32" t="s">
        <v>546</v>
      </c>
      <c r="MH191" s="198" t="s">
        <v>2389</v>
      </c>
      <c r="MI191" s="32" t="s">
        <v>309</v>
      </c>
    </row>
    <row r="192" spans="1:348">
      <c r="A192" s="146" t="str">
        <f>Table1[[#This Row],[Name]]&amp;Table1[[#This Row],[1. Variable: Geographical area subject to climate change physical risk - acute and chronic events]]</f>
        <v>RCI BanqueTotal</v>
      </c>
      <c r="B192" s="53" t="s">
        <v>84</v>
      </c>
      <c r="C192" s="58" t="s">
        <v>85</v>
      </c>
      <c r="D192" s="28" t="s">
        <v>179</v>
      </c>
      <c r="E192" s="74">
        <v>44926</v>
      </c>
      <c r="F192" s="33" t="s">
        <v>193</v>
      </c>
      <c r="G192" s="33" t="s">
        <v>191</v>
      </c>
      <c r="H192" s="178" t="s">
        <v>360</v>
      </c>
      <c r="I192" s="31">
        <v>52</v>
      </c>
      <c r="J192" s="31">
        <v>47</v>
      </c>
      <c r="K192" s="31">
        <v>0</v>
      </c>
      <c r="L192" s="31">
        <v>0</v>
      </c>
      <c r="M192" s="31">
        <v>0</v>
      </c>
      <c r="N192" s="31">
        <v>23.5</v>
      </c>
      <c r="O192" s="31">
        <v>40</v>
      </c>
      <c r="P192" s="31">
        <v>33</v>
      </c>
      <c r="Q192" s="31">
        <v>26</v>
      </c>
      <c r="R192" s="31">
        <v>2</v>
      </c>
      <c r="S192" s="31">
        <v>1</v>
      </c>
      <c r="T192" s="31">
        <v>-1</v>
      </c>
      <c r="U192" s="31">
        <v>0</v>
      </c>
      <c r="V192" s="31">
        <v>-1</v>
      </c>
      <c r="W192" s="31">
        <v>6</v>
      </c>
      <c r="X192" s="34">
        <v>6</v>
      </c>
      <c r="Y192" s="34">
        <v>0</v>
      </c>
      <c r="Z192" s="34">
        <v>0</v>
      </c>
      <c r="AA192" s="34">
        <v>0</v>
      </c>
      <c r="AB192" s="34">
        <v>18.8</v>
      </c>
      <c r="AC192" s="34">
        <v>5</v>
      </c>
      <c r="AD192" s="34">
        <v>5</v>
      </c>
      <c r="AE192" s="34">
        <v>4</v>
      </c>
      <c r="AF192" s="34">
        <v>0</v>
      </c>
      <c r="AG192" s="34">
        <v>0</v>
      </c>
      <c r="AH192" s="34">
        <v>0</v>
      </c>
      <c r="AI192" s="34">
        <v>0</v>
      </c>
      <c r="AJ192" s="34">
        <v>0</v>
      </c>
      <c r="AK192" s="34">
        <v>518</v>
      </c>
      <c r="AL192" s="34">
        <v>463</v>
      </c>
      <c r="AM192" s="34">
        <v>3</v>
      </c>
      <c r="AN192" s="34">
        <v>0</v>
      </c>
      <c r="AO192" s="34">
        <v>0</v>
      </c>
      <c r="AP192" s="34">
        <v>19.7</v>
      </c>
      <c r="AQ192" s="34">
        <v>397</v>
      </c>
      <c r="AR192" s="34">
        <v>348</v>
      </c>
      <c r="AS192" s="34">
        <v>280</v>
      </c>
      <c r="AT192" s="34">
        <v>60</v>
      </c>
      <c r="AU192" s="34">
        <v>7</v>
      </c>
      <c r="AV192" s="34">
        <v>-7</v>
      </c>
      <c r="AW192" s="34">
        <v>-1</v>
      </c>
      <c r="AX192" s="180">
        <v>-5</v>
      </c>
      <c r="AY192" s="34">
        <v>149</v>
      </c>
      <c r="AZ192" s="34">
        <v>144</v>
      </c>
      <c r="BA192" s="34">
        <v>0</v>
      </c>
      <c r="BB192" s="34">
        <v>0</v>
      </c>
      <c r="BC192" s="34">
        <v>0</v>
      </c>
      <c r="BD192" s="34">
        <v>20.3</v>
      </c>
      <c r="BE192" s="34">
        <v>136</v>
      </c>
      <c r="BF192" s="34">
        <v>136</v>
      </c>
      <c r="BG192" s="34">
        <v>129</v>
      </c>
      <c r="BH192" s="34">
        <v>19</v>
      </c>
      <c r="BI192" s="34">
        <v>1</v>
      </c>
      <c r="BJ192" s="34">
        <v>-1</v>
      </c>
      <c r="BK192" s="34">
        <v>0</v>
      </c>
      <c r="BL192" s="34">
        <v>-1</v>
      </c>
      <c r="BM192" s="34">
        <v>32</v>
      </c>
      <c r="BN192" s="34">
        <v>29</v>
      </c>
      <c r="BO192" s="34">
        <v>0</v>
      </c>
      <c r="BP192" s="34">
        <v>0</v>
      </c>
      <c r="BQ192" s="34">
        <v>0</v>
      </c>
      <c r="BR192" s="34">
        <v>20.6</v>
      </c>
      <c r="BS192" s="34">
        <v>24</v>
      </c>
      <c r="BT192" s="34">
        <v>18</v>
      </c>
      <c r="BU192" s="34">
        <v>13</v>
      </c>
      <c r="BV192" s="34">
        <v>1</v>
      </c>
      <c r="BW192" s="34">
        <v>1</v>
      </c>
      <c r="BX192" s="34">
        <v>-1</v>
      </c>
      <c r="BY192" s="34">
        <v>0</v>
      </c>
      <c r="BZ192" s="34">
        <v>0</v>
      </c>
      <c r="CA192" s="34">
        <v>1021</v>
      </c>
      <c r="CB192" s="34">
        <v>915</v>
      </c>
      <c r="CC192" s="34">
        <v>6</v>
      </c>
      <c r="CD192" s="34">
        <v>0</v>
      </c>
      <c r="CE192" s="34">
        <v>0</v>
      </c>
      <c r="CF192" s="34">
        <v>21.9</v>
      </c>
      <c r="CG192" s="34">
        <v>740</v>
      </c>
      <c r="CH192" s="34">
        <v>669</v>
      </c>
      <c r="CI192" s="34">
        <v>489</v>
      </c>
      <c r="CJ192" s="34">
        <v>69</v>
      </c>
      <c r="CK192" s="34">
        <v>17</v>
      </c>
      <c r="CL192" s="34">
        <v>-18</v>
      </c>
      <c r="CM192" s="34">
        <v>-2</v>
      </c>
      <c r="CN192" s="34">
        <v>-13</v>
      </c>
      <c r="CO192" s="34">
        <v>10545</v>
      </c>
      <c r="CP192" s="34">
        <v>9103</v>
      </c>
      <c r="CQ192" s="34">
        <v>5</v>
      </c>
      <c r="CR192" s="34">
        <v>0</v>
      </c>
      <c r="CS192" s="34">
        <v>0</v>
      </c>
      <c r="CT192" s="34">
        <v>6.2</v>
      </c>
      <c r="CU192" s="34">
        <v>8867</v>
      </c>
      <c r="CV192" s="34">
        <v>8564</v>
      </c>
      <c r="CW192" s="34">
        <v>8272</v>
      </c>
      <c r="CX192" s="34">
        <v>221</v>
      </c>
      <c r="CY192" s="34">
        <v>42</v>
      </c>
      <c r="CZ192" s="34">
        <v>-48</v>
      </c>
      <c r="DA192" s="34">
        <v>-7</v>
      </c>
      <c r="DB192" s="34">
        <v>-24</v>
      </c>
      <c r="DC192" s="34">
        <v>363</v>
      </c>
      <c r="DD192" s="34">
        <v>343</v>
      </c>
      <c r="DE192" s="34">
        <v>1</v>
      </c>
      <c r="DF192" s="34">
        <v>0</v>
      </c>
      <c r="DG192" s="34">
        <v>0</v>
      </c>
      <c r="DH192" s="34">
        <v>17.3</v>
      </c>
      <c r="DI192" s="34">
        <v>311</v>
      </c>
      <c r="DJ192" s="34">
        <v>220</v>
      </c>
      <c r="DK192" s="34">
        <v>187</v>
      </c>
      <c r="DL192" s="34">
        <v>61</v>
      </c>
      <c r="DM192" s="34">
        <v>10</v>
      </c>
      <c r="DN192" s="34">
        <v>-12</v>
      </c>
      <c r="DO192" s="34">
        <v>-3</v>
      </c>
      <c r="DP192" s="34">
        <v>-8</v>
      </c>
      <c r="DQ192" s="34">
        <v>92</v>
      </c>
      <c r="DR192" s="34">
        <v>81</v>
      </c>
      <c r="DS192" s="34">
        <v>1</v>
      </c>
      <c r="DT192" s="34">
        <v>0</v>
      </c>
      <c r="DU192" s="34">
        <v>0</v>
      </c>
      <c r="DV192" s="34">
        <v>23.9</v>
      </c>
      <c r="DW192" s="34">
        <v>57</v>
      </c>
      <c r="DX192" s="34">
        <v>65</v>
      </c>
      <c r="DY192" s="34">
        <v>40</v>
      </c>
      <c r="DZ192" s="34">
        <v>6</v>
      </c>
      <c r="EA192" s="34">
        <v>3</v>
      </c>
      <c r="EB192" s="34">
        <v>-3</v>
      </c>
      <c r="EC192" s="34">
        <v>0</v>
      </c>
      <c r="ED192" s="34">
        <v>-2</v>
      </c>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34"/>
      <c r="HF192" s="34"/>
      <c r="HG192" s="34"/>
      <c r="HH192" s="34"/>
      <c r="HI192" s="34"/>
      <c r="HJ192" s="34"/>
      <c r="HK192" s="34"/>
      <c r="HL192" s="34"/>
      <c r="HM192" s="34"/>
      <c r="HN192" s="34"/>
      <c r="HO192" s="34"/>
      <c r="HP192" s="34"/>
      <c r="HQ192" s="34"/>
      <c r="HR192" s="34"/>
      <c r="HS192" s="34"/>
      <c r="HT192" s="34"/>
      <c r="HU192" s="34"/>
      <c r="HV192" s="34"/>
      <c r="HW192" s="34"/>
      <c r="HX192" s="34"/>
      <c r="HY192" s="34"/>
      <c r="HZ192" s="34"/>
      <c r="IA192" s="34"/>
      <c r="IB192" s="34"/>
      <c r="IC192" s="34"/>
      <c r="ID192" s="34"/>
      <c r="IE192" s="34"/>
      <c r="IF192" s="34"/>
      <c r="IG192" s="34"/>
      <c r="IH192" s="34"/>
      <c r="II192" s="34"/>
      <c r="IJ192" s="34"/>
      <c r="IK192" s="34"/>
      <c r="IL192" s="34"/>
      <c r="IM192" s="34"/>
      <c r="IN192" s="34"/>
      <c r="IO192" s="34"/>
      <c r="IP192" s="34"/>
      <c r="IQ192" s="34"/>
      <c r="IR192" s="34"/>
      <c r="IS192" s="34"/>
      <c r="IT192" s="34"/>
      <c r="IU192" s="34"/>
      <c r="IV192" s="34"/>
      <c r="IW192" s="34"/>
      <c r="IX192" s="34"/>
      <c r="IY192" s="34"/>
      <c r="IZ192" s="34"/>
      <c r="JA192" s="34"/>
      <c r="JB192" s="34"/>
      <c r="JC192" s="34"/>
      <c r="JD192" s="34"/>
      <c r="JE192" s="34"/>
      <c r="JF192" s="34"/>
      <c r="JG192" s="34"/>
      <c r="JH192" s="34"/>
      <c r="JI192" s="34"/>
      <c r="JJ192" s="34"/>
      <c r="JK192" s="34"/>
      <c r="JL192" s="34"/>
      <c r="JM192" s="34"/>
      <c r="JN192" s="34"/>
      <c r="JO192" s="34"/>
      <c r="JP192" s="34"/>
      <c r="JQ192" s="34"/>
      <c r="JR192" s="34"/>
      <c r="JS192" s="34"/>
      <c r="JT192" s="34"/>
      <c r="JU192" s="34"/>
      <c r="JV192" s="34"/>
      <c r="JW192" s="34"/>
      <c r="JX192" s="34"/>
      <c r="JY192" s="34"/>
      <c r="JZ192" s="34"/>
      <c r="KA192" s="34"/>
      <c r="KB192" s="34"/>
      <c r="KC192" s="34"/>
      <c r="KD192" s="34"/>
      <c r="KE192" s="34"/>
      <c r="KF192" s="34"/>
      <c r="KG192" s="34"/>
      <c r="KH192" s="34"/>
      <c r="KI192" s="34"/>
      <c r="KJ192" s="34"/>
      <c r="KK192" s="34"/>
      <c r="KL192" s="34"/>
      <c r="KM192" s="34"/>
      <c r="KN192" s="34"/>
      <c r="KO192" s="34"/>
      <c r="KP192" s="34"/>
      <c r="KQ192" s="34"/>
      <c r="KR192" s="34"/>
      <c r="KS192" s="34"/>
      <c r="KT192" s="34"/>
      <c r="KU192" s="34"/>
      <c r="KV192" s="34"/>
      <c r="KW192" s="34"/>
      <c r="KX192" s="34"/>
      <c r="KY192" s="34"/>
      <c r="KZ192" s="34"/>
      <c r="LA192" s="34"/>
      <c r="LB192" s="34"/>
      <c r="LC192" s="34"/>
      <c r="LD192" s="34"/>
      <c r="LE192" s="34"/>
      <c r="LF192" s="34"/>
      <c r="LG192" s="34"/>
      <c r="LH192" s="34"/>
      <c r="LI192" s="34"/>
      <c r="LJ192" s="34"/>
      <c r="LK192" s="34"/>
      <c r="LL192" s="34"/>
      <c r="LM192" s="34"/>
      <c r="LN192" s="34"/>
      <c r="LO192" s="34"/>
      <c r="LP192" s="34"/>
      <c r="LQ192" s="34"/>
      <c r="LR192" s="34"/>
      <c r="LS192" s="34"/>
      <c r="LT192" s="34"/>
      <c r="LU192" s="34"/>
      <c r="LV192" s="34"/>
      <c r="LW192" s="34"/>
      <c r="LX192" s="34"/>
      <c r="LY192" s="34"/>
      <c r="LZ192" s="34"/>
      <c r="MA192" s="34"/>
      <c r="MB192" s="34"/>
      <c r="MC192" s="34"/>
      <c r="MD192" s="34"/>
      <c r="ME192" s="34"/>
      <c r="MF192" s="34"/>
      <c r="MG192" s="32" t="s">
        <v>547</v>
      </c>
      <c r="MH192" s="198" t="s">
        <v>2389</v>
      </c>
      <c r="MI192" s="116" t="s">
        <v>2386</v>
      </c>
    </row>
    <row r="193" spans="1:348">
      <c r="A193" s="146" t="str">
        <f>Table1[[#This Row],[Name]]&amp;Table1[[#This Row],[1. Variable: Geographical area subject to climate change physical risk - acute and chronic events]]</f>
        <v>SFIL S.A.Total</v>
      </c>
      <c r="B193" s="53" t="s">
        <v>45</v>
      </c>
      <c r="C193" s="58" t="s">
        <v>378</v>
      </c>
      <c r="D193" s="28" t="s">
        <v>179</v>
      </c>
      <c r="E193" s="74">
        <v>44926</v>
      </c>
      <c r="F193" s="33" t="s">
        <v>193</v>
      </c>
      <c r="G193" s="33" t="s">
        <v>192</v>
      </c>
      <c r="H193" s="178" t="s">
        <v>360</v>
      </c>
      <c r="I193" s="31">
        <v>0</v>
      </c>
      <c r="J193" s="31"/>
      <c r="K193" s="31"/>
      <c r="L193" s="31"/>
      <c r="M193" s="31"/>
      <c r="N193" s="31"/>
      <c r="O193" s="31"/>
      <c r="P193" s="31"/>
      <c r="Q193" s="31"/>
      <c r="R193" s="31"/>
      <c r="S193" s="31"/>
      <c r="T193" s="31"/>
      <c r="U193" s="31"/>
      <c r="V193" s="31"/>
      <c r="W193" s="31">
        <v>129662264</v>
      </c>
      <c r="X193" s="34"/>
      <c r="Y193" s="34"/>
      <c r="Z193" s="34"/>
      <c r="AA193" s="34"/>
      <c r="AB193" s="34"/>
      <c r="AC193" s="34"/>
      <c r="AD193" s="34"/>
      <c r="AE193" s="34"/>
      <c r="AF193" s="34"/>
      <c r="AG193" s="34"/>
      <c r="AH193" s="34"/>
      <c r="AI193" s="34"/>
      <c r="AJ193" s="34"/>
      <c r="AK193" s="34">
        <v>598848920</v>
      </c>
      <c r="AL193" s="34"/>
      <c r="AM193" s="34"/>
      <c r="AN193" s="34"/>
      <c r="AO193" s="34"/>
      <c r="AP193" s="34"/>
      <c r="AQ193" s="34"/>
      <c r="AR193" s="34"/>
      <c r="AS193" s="34"/>
      <c r="AT193" s="34"/>
      <c r="AU193" s="34"/>
      <c r="AV193" s="34"/>
      <c r="AW193" s="34"/>
      <c r="AX193" s="180"/>
      <c r="AY193" s="34">
        <v>254316829</v>
      </c>
      <c r="AZ193" s="34"/>
      <c r="BA193" s="34"/>
      <c r="BB193" s="34"/>
      <c r="BC193" s="34"/>
      <c r="BD193" s="34"/>
      <c r="BE193" s="34"/>
      <c r="BF193" s="34"/>
      <c r="BG193" s="34"/>
      <c r="BH193" s="34"/>
      <c r="BI193" s="34"/>
      <c r="BJ193" s="34"/>
      <c r="BK193" s="34"/>
      <c r="BL193" s="34"/>
      <c r="BM193" s="34">
        <v>0</v>
      </c>
      <c r="BN193" s="34"/>
      <c r="BO193" s="34"/>
      <c r="BP193" s="34"/>
      <c r="BQ193" s="34"/>
      <c r="BR193" s="34"/>
      <c r="BS193" s="34"/>
      <c r="BT193" s="34"/>
      <c r="BU193" s="34"/>
      <c r="BV193" s="34"/>
      <c r="BW193" s="34"/>
      <c r="BX193" s="34"/>
      <c r="BY193" s="34"/>
      <c r="BZ193" s="34"/>
      <c r="CA193" s="34">
        <v>42706393</v>
      </c>
      <c r="CB193" s="34"/>
      <c r="CC193" s="34"/>
      <c r="CD193" s="34"/>
      <c r="CE193" s="34"/>
      <c r="CF193" s="34"/>
      <c r="CG193" s="34"/>
      <c r="CH193" s="34"/>
      <c r="CI193" s="34"/>
      <c r="CJ193" s="34"/>
      <c r="CK193" s="34"/>
      <c r="CL193" s="34"/>
      <c r="CM193" s="34"/>
      <c r="CN193" s="34"/>
      <c r="CO193" s="34">
        <v>0</v>
      </c>
      <c r="CP193" s="34"/>
      <c r="CQ193" s="34"/>
      <c r="CR193" s="34"/>
      <c r="CS193" s="34"/>
      <c r="CT193" s="34"/>
      <c r="CU193" s="34"/>
      <c r="CV193" s="34"/>
      <c r="CW193" s="34"/>
      <c r="CX193" s="34"/>
      <c r="CY193" s="34"/>
      <c r="CZ193" s="34"/>
      <c r="DA193" s="34"/>
      <c r="DB193" s="34"/>
      <c r="DC193" s="34">
        <v>2598785545</v>
      </c>
      <c r="DD193" s="34"/>
      <c r="DE193" s="34"/>
      <c r="DF193" s="34"/>
      <c r="DG193" s="34"/>
      <c r="DH193" s="34"/>
      <c r="DI193" s="34"/>
      <c r="DJ193" s="34"/>
      <c r="DK193" s="34"/>
      <c r="DL193" s="34"/>
      <c r="DM193" s="34"/>
      <c r="DN193" s="34"/>
      <c r="DO193" s="34"/>
      <c r="DP193" s="34"/>
      <c r="DQ193" s="34">
        <v>1019121110</v>
      </c>
      <c r="DR193" s="34"/>
      <c r="DS193" s="34"/>
      <c r="DT193" s="34"/>
      <c r="DU193" s="34"/>
      <c r="DV193" s="34"/>
      <c r="DW193" s="34"/>
      <c r="DX193" s="34"/>
      <c r="DY193" s="34"/>
      <c r="DZ193" s="34"/>
      <c r="EA193" s="34"/>
      <c r="EB193" s="34"/>
      <c r="EC193" s="34"/>
      <c r="ED193" s="34"/>
      <c r="EE193" s="34">
        <v>0</v>
      </c>
      <c r="EF193" s="34"/>
      <c r="EG193" s="34"/>
      <c r="EH193" s="34"/>
      <c r="EI193" s="34"/>
      <c r="EJ193" s="34"/>
      <c r="EK193" s="34"/>
      <c r="EL193" s="34"/>
      <c r="EM193" s="34"/>
      <c r="EN193" s="34"/>
      <c r="EO193" s="34"/>
      <c r="EP193" s="34"/>
      <c r="EQ193" s="34"/>
      <c r="ER193" s="34"/>
      <c r="ES193" s="34">
        <v>0</v>
      </c>
      <c r="ET193" s="34"/>
      <c r="EU193" s="34"/>
      <c r="EV193" s="34"/>
      <c r="EW193" s="34"/>
      <c r="EX193" s="34"/>
      <c r="EY193" s="34"/>
      <c r="EZ193" s="34"/>
      <c r="FA193" s="34"/>
      <c r="FB193" s="34"/>
      <c r="FC193" s="34"/>
      <c r="FD193" s="34"/>
      <c r="FE193" s="34"/>
      <c r="FF193" s="34"/>
      <c r="FG193" s="34">
        <v>0</v>
      </c>
      <c r="FH193" s="34"/>
      <c r="FI193" s="34"/>
      <c r="FJ193" s="34"/>
      <c r="FK193" s="34"/>
      <c r="FL193" s="34"/>
      <c r="FM193" s="34"/>
      <c r="FN193" s="34"/>
      <c r="FO193" s="34"/>
      <c r="FP193" s="34"/>
      <c r="FQ193" s="34"/>
      <c r="FR193" s="34"/>
      <c r="FS193" s="34"/>
      <c r="FT193" s="34"/>
      <c r="FU193" s="34">
        <v>107180591</v>
      </c>
      <c r="FV193" s="34"/>
      <c r="FW193" s="34"/>
      <c r="FX193" s="34"/>
      <c r="FY193" s="34"/>
      <c r="FZ193" s="34"/>
      <c r="GA193" s="34"/>
      <c r="GB193" s="34"/>
      <c r="GC193" s="34"/>
      <c r="GD193" s="34"/>
      <c r="GE193" s="34"/>
      <c r="GF193" s="34"/>
      <c r="GG193" s="34"/>
      <c r="GH193" s="34"/>
      <c r="GI193" s="34"/>
      <c r="GJ193" s="34"/>
      <c r="GK193" s="34"/>
      <c r="GL193" s="34"/>
      <c r="GM193" s="34"/>
      <c r="GN193" s="34"/>
      <c r="GO193" s="34"/>
      <c r="GP193" s="34"/>
      <c r="GQ193" s="34"/>
      <c r="GR193" s="34"/>
      <c r="GS193" s="34"/>
      <c r="GT193" s="34"/>
      <c r="GU193" s="34"/>
      <c r="GV193" s="34"/>
      <c r="GW193" s="34"/>
      <c r="GX193" s="34"/>
      <c r="GY193" s="34"/>
      <c r="GZ193" s="34"/>
      <c r="HA193" s="34"/>
      <c r="HB193" s="34"/>
      <c r="HC193" s="34"/>
      <c r="HD193" s="34"/>
      <c r="HE193" s="34"/>
      <c r="HF193" s="34"/>
      <c r="HG193" s="34"/>
      <c r="HH193" s="34"/>
      <c r="HI193" s="34"/>
      <c r="HJ193" s="34"/>
      <c r="HK193" s="34"/>
      <c r="HL193" s="34"/>
      <c r="HM193" s="34"/>
      <c r="HN193" s="34"/>
      <c r="HO193" s="34"/>
      <c r="HP193" s="34"/>
      <c r="HQ193" s="34"/>
      <c r="HR193" s="34"/>
      <c r="HS193" s="34"/>
      <c r="HT193" s="34"/>
      <c r="HU193" s="34"/>
      <c r="HV193" s="34"/>
      <c r="HW193" s="34"/>
      <c r="HX193" s="34"/>
      <c r="HY193" s="34"/>
      <c r="HZ193" s="34"/>
      <c r="IA193" s="34"/>
      <c r="IB193" s="34"/>
      <c r="IC193" s="34"/>
      <c r="ID193" s="34"/>
      <c r="IE193" s="34"/>
      <c r="IF193" s="34"/>
      <c r="IG193" s="34"/>
      <c r="IH193" s="34"/>
      <c r="II193" s="34"/>
      <c r="IJ193" s="34"/>
      <c r="IK193" s="34"/>
      <c r="IL193" s="34"/>
      <c r="IM193" s="34"/>
      <c r="IN193" s="34"/>
      <c r="IO193" s="34"/>
      <c r="IP193" s="34"/>
      <c r="IQ193" s="34"/>
      <c r="IR193" s="34"/>
      <c r="IS193" s="34"/>
      <c r="IT193" s="34"/>
      <c r="IU193" s="34"/>
      <c r="IV193" s="34"/>
      <c r="IW193" s="34"/>
      <c r="IX193" s="34"/>
      <c r="IY193" s="34"/>
      <c r="IZ193" s="34"/>
      <c r="JA193" s="34">
        <v>37449188709</v>
      </c>
      <c r="JB193" s="34">
        <v>89061760</v>
      </c>
      <c r="JC193" s="34">
        <v>99302769</v>
      </c>
      <c r="JD193" s="34">
        <v>273209126</v>
      </c>
      <c r="JE193" s="34">
        <v>10187855</v>
      </c>
      <c r="JF193" s="34">
        <v>11.75</v>
      </c>
      <c r="JG193" s="34"/>
      <c r="JH193" s="34">
        <v>471761510</v>
      </c>
      <c r="JI193" s="34"/>
      <c r="JJ193" s="34">
        <v>136823174</v>
      </c>
      <c r="JK193" s="34">
        <v>19325671</v>
      </c>
      <c r="JL193" s="34">
        <v>-289892</v>
      </c>
      <c r="JM193" s="34">
        <v>-109628</v>
      </c>
      <c r="JN193" s="34">
        <v>-101354</v>
      </c>
      <c r="JO193" s="34"/>
      <c r="JP193" s="34"/>
      <c r="JQ193" s="34"/>
      <c r="JR193" s="34"/>
      <c r="JS193" s="34"/>
      <c r="JT193" s="34"/>
      <c r="JU193" s="34"/>
      <c r="JV193" s="34"/>
      <c r="JW193" s="34"/>
      <c r="JX193" s="34"/>
      <c r="JY193" s="34"/>
      <c r="JZ193" s="34"/>
      <c r="KA193" s="34"/>
      <c r="KB193" s="34"/>
      <c r="KC193" s="34"/>
      <c r="KD193" s="34"/>
      <c r="KE193" s="34"/>
      <c r="KF193" s="34"/>
      <c r="KG193" s="34"/>
      <c r="KH193" s="34"/>
      <c r="KI193" s="34"/>
      <c r="KJ193" s="34"/>
      <c r="KK193" s="34"/>
      <c r="KL193" s="34"/>
      <c r="KM193" s="34"/>
      <c r="KN193" s="34"/>
      <c r="KO193" s="34"/>
      <c r="KP193" s="34"/>
      <c r="KQ193" s="34"/>
      <c r="KR193" s="34"/>
      <c r="KS193" s="34"/>
      <c r="KT193" s="34"/>
      <c r="KU193" s="34"/>
      <c r="KV193" s="34"/>
      <c r="KW193" s="34"/>
      <c r="KX193" s="34"/>
      <c r="KY193" s="34"/>
      <c r="KZ193" s="34"/>
      <c r="LA193" s="34"/>
      <c r="LB193" s="34"/>
      <c r="LC193" s="34"/>
      <c r="LD193" s="34"/>
      <c r="LE193" s="34"/>
      <c r="LF193" s="34"/>
      <c r="LG193" s="34"/>
      <c r="LH193" s="34"/>
      <c r="LI193" s="34"/>
      <c r="LJ193" s="34"/>
      <c r="LK193" s="34"/>
      <c r="LL193" s="34"/>
      <c r="LM193" s="34"/>
      <c r="LN193" s="34"/>
      <c r="LO193" s="34"/>
      <c r="LP193" s="34"/>
      <c r="LQ193" s="34"/>
      <c r="LR193" s="34"/>
      <c r="LS193" s="34"/>
      <c r="LT193" s="34"/>
      <c r="LU193" s="34"/>
      <c r="LV193" s="34"/>
      <c r="LW193" s="34"/>
      <c r="LX193" s="34"/>
      <c r="LY193" s="34"/>
      <c r="LZ193" s="34"/>
      <c r="MA193" s="34"/>
      <c r="MB193" s="34"/>
      <c r="MC193" s="34"/>
      <c r="MD193" s="34"/>
      <c r="ME193" s="34"/>
      <c r="MF193" s="34"/>
      <c r="MG193" s="32" t="s">
        <v>548</v>
      </c>
      <c r="MH193" s="198" t="s">
        <v>2389</v>
      </c>
      <c r="MI193" s="32" t="s">
        <v>199</v>
      </c>
    </row>
    <row r="194" spans="1:348">
      <c r="A194" s="146" t="str">
        <f>Table1[[#This Row],[Name]]&amp;Table1[[#This Row],[1. Variable: Geographical area subject to climate change physical risk - acute and chronic events]]</f>
        <v>Société générale S.A.France</v>
      </c>
      <c r="B194" s="53" t="s">
        <v>126</v>
      </c>
      <c r="C194" s="58" t="s">
        <v>379</v>
      </c>
      <c r="D194" s="28" t="s">
        <v>179</v>
      </c>
      <c r="E194" s="74">
        <v>44926</v>
      </c>
      <c r="F194" s="33" t="s">
        <v>193</v>
      </c>
      <c r="G194" s="33" t="s">
        <v>191</v>
      </c>
      <c r="H194" s="178" t="s">
        <v>2290</v>
      </c>
      <c r="I194" s="31">
        <v>778</v>
      </c>
      <c r="J194" s="31">
        <v>89</v>
      </c>
      <c r="K194" s="31">
        <v>21</v>
      </c>
      <c r="L194" s="31">
        <v>24</v>
      </c>
      <c r="M194" s="31">
        <v>18</v>
      </c>
      <c r="N194" s="31">
        <v>13</v>
      </c>
      <c r="O194" s="31">
        <v>2</v>
      </c>
      <c r="P194" s="31">
        <v>138</v>
      </c>
      <c r="Q194" s="31">
        <v>12</v>
      </c>
      <c r="R194" s="31">
        <v>16</v>
      </c>
      <c r="S194" s="31">
        <v>1</v>
      </c>
      <c r="T194" s="31">
        <v>-2</v>
      </c>
      <c r="U194" s="31">
        <v>-1</v>
      </c>
      <c r="V194" s="31"/>
      <c r="W194" s="31">
        <v>275</v>
      </c>
      <c r="X194" s="34">
        <v>6</v>
      </c>
      <c r="Y194" s="34">
        <v>2</v>
      </c>
      <c r="Z194" s="34"/>
      <c r="AA194" s="34"/>
      <c r="AB194" s="34">
        <v>2</v>
      </c>
      <c r="AC194" s="34">
        <v>5</v>
      </c>
      <c r="AD194" s="34">
        <v>3</v>
      </c>
      <c r="AE194" s="34"/>
      <c r="AF194" s="34"/>
      <c r="AG194" s="34"/>
      <c r="AH194" s="34"/>
      <c r="AI194" s="34"/>
      <c r="AJ194" s="34"/>
      <c r="AK194" s="34">
        <v>12056</v>
      </c>
      <c r="AL194" s="34">
        <v>185</v>
      </c>
      <c r="AM194" s="34">
        <v>23</v>
      </c>
      <c r="AN194" s="34">
        <v>7</v>
      </c>
      <c r="AO194" s="34">
        <v>11</v>
      </c>
      <c r="AP194" s="34">
        <v>6</v>
      </c>
      <c r="AQ194" s="34">
        <v>39</v>
      </c>
      <c r="AR194" s="34">
        <v>183</v>
      </c>
      <c r="AS194" s="34">
        <v>4</v>
      </c>
      <c r="AT194" s="34">
        <v>26</v>
      </c>
      <c r="AU194" s="34">
        <v>14</v>
      </c>
      <c r="AV194" s="34">
        <v>-6</v>
      </c>
      <c r="AW194" s="34">
        <v>-1</v>
      </c>
      <c r="AX194" s="180">
        <v>-4</v>
      </c>
      <c r="AY194" s="34">
        <v>3714</v>
      </c>
      <c r="AZ194" s="34">
        <v>53</v>
      </c>
      <c r="BA194" s="34">
        <v>2</v>
      </c>
      <c r="BB194" s="34">
        <v>4</v>
      </c>
      <c r="BC194" s="34"/>
      <c r="BD194" s="34">
        <v>2</v>
      </c>
      <c r="BE194" s="34">
        <v>21</v>
      </c>
      <c r="BF194" s="34">
        <v>37</v>
      </c>
      <c r="BG194" s="34">
        <v>1</v>
      </c>
      <c r="BH194" s="34"/>
      <c r="BI194" s="34"/>
      <c r="BJ194" s="34"/>
      <c r="BK194" s="34"/>
      <c r="BL194" s="34"/>
      <c r="BM194" s="34">
        <v>1229</v>
      </c>
      <c r="BN194" s="34">
        <v>27</v>
      </c>
      <c r="BO194" s="34">
        <v>2</v>
      </c>
      <c r="BP194" s="34"/>
      <c r="BQ194" s="34"/>
      <c r="BR194" s="34">
        <v>2</v>
      </c>
      <c r="BS194" s="34">
        <v>23</v>
      </c>
      <c r="BT194" s="34">
        <v>7</v>
      </c>
      <c r="BU194" s="34"/>
      <c r="BV194" s="34">
        <v>1</v>
      </c>
      <c r="BW194" s="34"/>
      <c r="BX194" s="34"/>
      <c r="BY194" s="34"/>
      <c r="BZ194" s="34"/>
      <c r="CA194" s="34">
        <v>4515</v>
      </c>
      <c r="CB194" s="34">
        <v>54</v>
      </c>
      <c r="CC194" s="34">
        <v>7</v>
      </c>
      <c r="CD194" s="34">
        <v>1</v>
      </c>
      <c r="CE194" s="34"/>
      <c r="CF194" s="34">
        <v>3</v>
      </c>
      <c r="CG194" s="34">
        <v>14</v>
      </c>
      <c r="CH194" s="34">
        <v>46</v>
      </c>
      <c r="CI194" s="34">
        <v>2</v>
      </c>
      <c r="CJ194" s="34">
        <v>6</v>
      </c>
      <c r="CK194" s="34">
        <v>4</v>
      </c>
      <c r="CL194" s="34">
        <v>-3</v>
      </c>
      <c r="CM194" s="34"/>
      <c r="CN194" s="34">
        <v>-2</v>
      </c>
      <c r="CO194" s="34">
        <v>13824</v>
      </c>
      <c r="CP194" s="34">
        <v>227</v>
      </c>
      <c r="CQ194" s="34">
        <v>19</v>
      </c>
      <c r="CR194" s="34">
        <v>4</v>
      </c>
      <c r="CS194" s="34">
        <v>28</v>
      </c>
      <c r="CT194" s="34">
        <v>10</v>
      </c>
      <c r="CU194" s="34">
        <v>37</v>
      </c>
      <c r="CV194" s="34">
        <v>236</v>
      </c>
      <c r="CW194" s="34">
        <v>5</v>
      </c>
      <c r="CX194" s="34">
        <v>28</v>
      </c>
      <c r="CY194" s="34">
        <v>12</v>
      </c>
      <c r="CZ194" s="34">
        <v>-10</v>
      </c>
      <c r="DA194" s="34">
        <v>-1</v>
      </c>
      <c r="DB194" s="34">
        <v>-7</v>
      </c>
      <c r="DC194" s="34">
        <v>5106</v>
      </c>
      <c r="DD194" s="34">
        <v>74</v>
      </c>
      <c r="DE194" s="34">
        <v>10</v>
      </c>
      <c r="DF194" s="34">
        <v>3</v>
      </c>
      <c r="DG194" s="34"/>
      <c r="DH194" s="34">
        <v>2</v>
      </c>
      <c r="DI194" s="34">
        <v>31</v>
      </c>
      <c r="DJ194" s="34">
        <v>54</v>
      </c>
      <c r="DK194" s="34">
        <v>2</v>
      </c>
      <c r="DL194" s="34">
        <v>13</v>
      </c>
      <c r="DM194" s="34">
        <v>1</v>
      </c>
      <c r="DN194" s="34">
        <v>-1</v>
      </c>
      <c r="DO194" s="34"/>
      <c r="DP194" s="34">
        <v>-1</v>
      </c>
      <c r="DQ194" s="34">
        <v>25843</v>
      </c>
      <c r="DR194" s="34">
        <v>68</v>
      </c>
      <c r="DS194" s="34">
        <v>61</v>
      </c>
      <c r="DT194" s="34">
        <v>96</v>
      </c>
      <c r="DU194" s="34">
        <v>2</v>
      </c>
      <c r="DV194" s="34">
        <v>8</v>
      </c>
      <c r="DW194" s="34">
        <v>53</v>
      </c>
      <c r="DX194" s="34">
        <v>168</v>
      </c>
      <c r="DY194" s="34">
        <v>6</v>
      </c>
      <c r="DZ194" s="34">
        <v>19</v>
      </c>
      <c r="EA194" s="34">
        <v>10</v>
      </c>
      <c r="EB194" s="34">
        <v>-5</v>
      </c>
      <c r="EC194" s="34">
        <v>-1</v>
      </c>
      <c r="ED194" s="34">
        <v>-3</v>
      </c>
      <c r="EE194" s="34">
        <v>115158</v>
      </c>
      <c r="EF194" s="34">
        <v>159</v>
      </c>
      <c r="EG194" s="34">
        <v>488</v>
      </c>
      <c r="EH194" s="34">
        <v>1319</v>
      </c>
      <c r="EI194" s="34">
        <v>362</v>
      </c>
      <c r="EJ194" s="34">
        <v>14</v>
      </c>
      <c r="EK194" s="34">
        <v>1008</v>
      </c>
      <c r="EL194" s="34">
        <v>1233</v>
      </c>
      <c r="EM194" s="34">
        <v>87</v>
      </c>
      <c r="EN194" s="34">
        <v>231</v>
      </c>
      <c r="EO194" s="34">
        <v>15</v>
      </c>
      <c r="EP194" s="34">
        <v>-3</v>
      </c>
      <c r="EQ194" s="34">
        <v>-1</v>
      </c>
      <c r="ER194" s="34">
        <v>-2</v>
      </c>
      <c r="ES194" s="34">
        <v>16221</v>
      </c>
      <c r="ET194" s="34">
        <v>1</v>
      </c>
      <c r="EU194" s="34"/>
      <c r="EV194" s="34">
        <v>1</v>
      </c>
      <c r="EW194" s="34"/>
      <c r="EX194" s="34">
        <v>9</v>
      </c>
      <c r="EY194" s="34">
        <v>1</v>
      </c>
      <c r="EZ194" s="34">
        <v>1</v>
      </c>
      <c r="FA194" s="34"/>
      <c r="FB194" s="34"/>
      <c r="FC194" s="34"/>
      <c r="FD194" s="34"/>
      <c r="FE194" s="34"/>
      <c r="FF194" s="34"/>
      <c r="FG194" s="34"/>
      <c r="FH194" s="34"/>
      <c r="FI194" s="34"/>
      <c r="FJ194" s="34"/>
      <c r="FK194" s="34"/>
      <c r="FL194" s="34"/>
      <c r="FM194" s="34"/>
      <c r="FN194" s="34"/>
      <c r="FO194" s="34"/>
      <c r="FP194" s="34"/>
      <c r="FQ194" s="34"/>
      <c r="FR194" s="34"/>
      <c r="FS194" s="34"/>
      <c r="FT194" s="34"/>
      <c r="FU194" s="34">
        <v>43548</v>
      </c>
      <c r="FV194" s="34">
        <v>264</v>
      </c>
      <c r="FW194" s="34">
        <v>50</v>
      </c>
      <c r="FX194" s="34">
        <v>28</v>
      </c>
      <c r="FY194" s="34">
        <v>2</v>
      </c>
      <c r="FZ194" s="34">
        <v>4</v>
      </c>
      <c r="GA194" s="34">
        <v>114</v>
      </c>
      <c r="GB194" s="34">
        <v>220</v>
      </c>
      <c r="GC194" s="34">
        <v>10</v>
      </c>
      <c r="GD194" s="34">
        <v>40</v>
      </c>
      <c r="GE194" s="34">
        <v>21</v>
      </c>
      <c r="GF194" s="34">
        <v>-9</v>
      </c>
      <c r="GG194" s="34">
        <v>-1</v>
      </c>
      <c r="GH194" s="34">
        <v>-7</v>
      </c>
      <c r="GI194" s="34"/>
      <c r="GJ194" s="34"/>
      <c r="GK194" s="34"/>
      <c r="GL194" s="34"/>
      <c r="GM194" s="34"/>
      <c r="GN194" s="34"/>
      <c r="GO194" s="34"/>
      <c r="GP194" s="34"/>
      <c r="GQ194" s="34"/>
      <c r="GR194" s="34"/>
      <c r="GS194" s="34"/>
      <c r="GT194" s="34"/>
      <c r="GU194" s="34"/>
      <c r="GV194" s="34"/>
      <c r="GW194" s="34"/>
      <c r="GX194" s="34"/>
      <c r="GY194" s="34"/>
      <c r="GZ194" s="34"/>
      <c r="HA194" s="34"/>
      <c r="HB194" s="34"/>
      <c r="HC194" s="34"/>
      <c r="HD194" s="34"/>
      <c r="HE194" s="34"/>
      <c r="HF194" s="34"/>
      <c r="HG194" s="34"/>
      <c r="HH194" s="34"/>
      <c r="HI194" s="34"/>
      <c r="HJ194" s="34"/>
      <c r="HK194" s="34"/>
      <c r="HL194" s="34"/>
      <c r="HM194" s="34"/>
      <c r="HN194" s="34"/>
      <c r="HO194" s="34"/>
      <c r="HP194" s="34"/>
      <c r="HQ194" s="34"/>
      <c r="HR194" s="34"/>
      <c r="HS194" s="34"/>
      <c r="HT194" s="34"/>
      <c r="HU194" s="34"/>
      <c r="HV194" s="34"/>
      <c r="HW194" s="34"/>
      <c r="HX194" s="34"/>
      <c r="HY194" s="34"/>
      <c r="HZ194" s="34"/>
      <c r="IA194" s="34"/>
      <c r="IB194" s="34"/>
      <c r="IC194" s="34"/>
      <c r="ID194" s="34"/>
      <c r="IE194" s="34"/>
      <c r="IF194" s="34"/>
      <c r="IG194" s="34"/>
      <c r="IH194" s="34"/>
      <c r="II194" s="34"/>
      <c r="IJ194" s="34"/>
      <c r="IK194" s="34"/>
      <c r="IL194" s="34"/>
      <c r="IM194" s="34"/>
      <c r="IN194" s="34"/>
      <c r="IO194" s="34"/>
      <c r="IP194" s="34"/>
      <c r="IQ194" s="34"/>
      <c r="IR194" s="34"/>
      <c r="IS194" s="34"/>
      <c r="IT194" s="34"/>
      <c r="IU194" s="34"/>
      <c r="IV194" s="34"/>
      <c r="IW194" s="34"/>
      <c r="IX194" s="34"/>
      <c r="IY194" s="34"/>
      <c r="IZ194" s="34"/>
      <c r="JA194" s="34"/>
      <c r="JB194" s="34"/>
      <c r="JC194" s="34"/>
      <c r="JD194" s="34"/>
      <c r="JE194" s="34"/>
      <c r="JF194" s="34"/>
      <c r="JG194" s="34"/>
      <c r="JH194" s="34"/>
      <c r="JI194" s="34"/>
      <c r="JJ194" s="34"/>
      <c r="JK194" s="34"/>
      <c r="JL194" s="34"/>
      <c r="JM194" s="34"/>
      <c r="JN194" s="34"/>
      <c r="JO194" s="34"/>
      <c r="JP194" s="34"/>
      <c r="JQ194" s="34"/>
      <c r="JR194" s="34"/>
      <c r="JS194" s="34"/>
      <c r="JT194" s="34"/>
      <c r="JU194" s="34"/>
      <c r="JV194" s="34"/>
      <c r="JW194" s="34"/>
      <c r="JX194" s="34"/>
      <c r="JY194" s="34"/>
      <c r="JZ194" s="34"/>
      <c r="KA194" s="34"/>
      <c r="KB194" s="34"/>
      <c r="KC194" s="34"/>
      <c r="KD194" s="34"/>
      <c r="KE194" s="34"/>
      <c r="KF194" s="34"/>
      <c r="KG194" s="34"/>
      <c r="KH194" s="34"/>
      <c r="KI194" s="34"/>
      <c r="KJ194" s="34"/>
      <c r="KK194" s="34"/>
      <c r="KL194" s="34"/>
      <c r="KM194" s="34"/>
      <c r="KN194" s="34"/>
      <c r="KO194" s="34"/>
      <c r="KP194" s="34"/>
      <c r="KQ194" s="34"/>
      <c r="KR194" s="34"/>
      <c r="KS194" s="34"/>
      <c r="KT194" s="34"/>
      <c r="KU194" s="34"/>
      <c r="KV194" s="34"/>
      <c r="KW194" s="34"/>
      <c r="KX194" s="34"/>
      <c r="KY194" s="34"/>
      <c r="KZ194" s="34"/>
      <c r="LA194" s="34"/>
      <c r="LB194" s="34"/>
      <c r="LC194" s="34"/>
      <c r="LD194" s="34"/>
      <c r="LE194" s="34"/>
      <c r="LF194" s="34"/>
      <c r="LG194" s="34"/>
      <c r="LH194" s="34"/>
      <c r="LI194" s="34"/>
      <c r="LJ194" s="34"/>
      <c r="LK194" s="34"/>
      <c r="LL194" s="34"/>
      <c r="LM194" s="34"/>
      <c r="LN194" s="34"/>
      <c r="LO194" s="34"/>
      <c r="LP194" s="34"/>
      <c r="LQ194" s="34"/>
      <c r="LR194" s="34"/>
      <c r="LS194" s="34"/>
      <c r="LT194" s="34"/>
      <c r="LU194" s="34"/>
      <c r="LV194" s="34"/>
      <c r="LW194" s="34"/>
      <c r="LX194" s="34"/>
      <c r="LY194" s="34"/>
      <c r="LZ194" s="34"/>
      <c r="MA194" s="34"/>
      <c r="MB194" s="34"/>
      <c r="MC194" s="34"/>
      <c r="MD194" s="34"/>
      <c r="ME194" s="34"/>
      <c r="MF194" s="34"/>
      <c r="MG194" s="32" t="s">
        <v>549</v>
      </c>
      <c r="MH194" s="198" t="s">
        <v>2389</v>
      </c>
      <c r="MI194" s="32" t="s">
        <v>281</v>
      </c>
    </row>
    <row r="195" spans="1:348">
      <c r="A195" s="146" t="str">
        <f>Table1[[#This Row],[Name]]&amp;Table1[[#This Row],[1. Variable: Geographical area subject to climate change physical risk - acute and chronic events]]</f>
        <v>Société générale S.A.Europe</v>
      </c>
      <c r="B195" s="53" t="s">
        <v>126</v>
      </c>
      <c r="C195" s="58" t="s">
        <v>379</v>
      </c>
      <c r="D195" s="28" t="s">
        <v>179</v>
      </c>
      <c r="E195" s="74">
        <v>44926</v>
      </c>
      <c r="F195" s="33" t="s">
        <v>193</v>
      </c>
      <c r="G195" s="33" t="s">
        <v>191</v>
      </c>
      <c r="H195" s="178" t="s">
        <v>2257</v>
      </c>
      <c r="I195" s="31">
        <v>966</v>
      </c>
      <c r="J195" s="31"/>
      <c r="K195" s="31"/>
      <c r="L195" s="31"/>
      <c r="M195" s="31"/>
      <c r="N195" s="31"/>
      <c r="O195" s="31"/>
      <c r="P195" s="31"/>
      <c r="Q195" s="31"/>
      <c r="R195" s="31"/>
      <c r="S195" s="31"/>
      <c r="T195" s="31"/>
      <c r="U195" s="31"/>
      <c r="V195" s="31"/>
      <c r="W195" s="31">
        <v>1407</v>
      </c>
      <c r="X195" s="34">
        <v>82</v>
      </c>
      <c r="Y195" s="34">
        <v>43</v>
      </c>
      <c r="Z195" s="34">
        <v>1</v>
      </c>
      <c r="AA195" s="34"/>
      <c r="AB195" s="34">
        <v>3</v>
      </c>
      <c r="AC195" s="34">
        <v>31</v>
      </c>
      <c r="AD195" s="34">
        <v>88</v>
      </c>
      <c r="AE195" s="34">
        <v>7</v>
      </c>
      <c r="AF195" s="34">
        <v>6</v>
      </c>
      <c r="AG195" s="34"/>
      <c r="AH195" s="34"/>
      <c r="AI195" s="34"/>
      <c r="AJ195" s="34"/>
      <c r="AK195" s="34">
        <v>10852</v>
      </c>
      <c r="AL195" s="34">
        <v>766</v>
      </c>
      <c r="AM195" s="34">
        <v>40</v>
      </c>
      <c r="AN195" s="34">
        <v>5</v>
      </c>
      <c r="AO195" s="34"/>
      <c r="AP195" s="34">
        <v>2</v>
      </c>
      <c r="AQ195" s="34">
        <v>116</v>
      </c>
      <c r="AR195" s="34">
        <v>647</v>
      </c>
      <c r="AS195" s="34">
        <v>48</v>
      </c>
      <c r="AT195" s="34">
        <v>26</v>
      </c>
      <c r="AU195" s="34">
        <v>12</v>
      </c>
      <c r="AV195" s="34">
        <v>-10</v>
      </c>
      <c r="AW195" s="34">
        <v>-1</v>
      </c>
      <c r="AX195" s="180">
        <v>-8</v>
      </c>
      <c r="AY195" s="34">
        <v>5391</v>
      </c>
      <c r="AZ195" s="34">
        <v>157</v>
      </c>
      <c r="BA195" s="34">
        <v>2</v>
      </c>
      <c r="BB195" s="34">
        <v>8</v>
      </c>
      <c r="BC195" s="34">
        <v>1</v>
      </c>
      <c r="BD195" s="34">
        <v>3</v>
      </c>
      <c r="BE195" s="34">
        <v>42</v>
      </c>
      <c r="BF195" s="34">
        <v>113</v>
      </c>
      <c r="BG195" s="34">
        <v>13</v>
      </c>
      <c r="BH195" s="34">
        <v>7</v>
      </c>
      <c r="BI195" s="34">
        <v>14</v>
      </c>
      <c r="BJ195" s="34">
        <v>-5</v>
      </c>
      <c r="BK195" s="34">
        <v>-1</v>
      </c>
      <c r="BL195" s="34">
        <v>-4</v>
      </c>
      <c r="BM195" s="34">
        <v>465</v>
      </c>
      <c r="BN195" s="34">
        <v>14</v>
      </c>
      <c r="BO195" s="34">
        <v>3</v>
      </c>
      <c r="BP195" s="34"/>
      <c r="BQ195" s="34">
        <v>2</v>
      </c>
      <c r="BR195" s="34">
        <v>5</v>
      </c>
      <c r="BS195" s="34">
        <v>3</v>
      </c>
      <c r="BT195" s="34">
        <v>16</v>
      </c>
      <c r="BU195" s="34"/>
      <c r="BV195" s="34">
        <v>1</v>
      </c>
      <c r="BW195" s="34"/>
      <c r="BX195" s="34"/>
      <c r="BY195" s="34"/>
      <c r="BZ195" s="34"/>
      <c r="CA195" s="34">
        <v>2019</v>
      </c>
      <c r="CB195" s="34">
        <v>67</v>
      </c>
      <c r="CC195" s="34">
        <v>18</v>
      </c>
      <c r="CD195" s="34">
        <v>18</v>
      </c>
      <c r="CE195" s="34"/>
      <c r="CF195" s="34">
        <v>5</v>
      </c>
      <c r="CG195" s="34">
        <v>28</v>
      </c>
      <c r="CH195" s="34">
        <v>69</v>
      </c>
      <c r="CI195" s="34">
        <v>6</v>
      </c>
      <c r="CJ195" s="34">
        <v>13</v>
      </c>
      <c r="CK195" s="34"/>
      <c r="CL195" s="34">
        <v>-4</v>
      </c>
      <c r="CM195" s="34">
        <v>-3</v>
      </c>
      <c r="CN195" s="34"/>
      <c r="CO195" s="34">
        <v>9522</v>
      </c>
      <c r="CP195" s="34">
        <v>220</v>
      </c>
      <c r="CQ195" s="34">
        <v>4</v>
      </c>
      <c r="CR195" s="34"/>
      <c r="CS195" s="34"/>
      <c r="CT195" s="34">
        <v>1</v>
      </c>
      <c r="CU195" s="34">
        <v>42</v>
      </c>
      <c r="CV195" s="34">
        <v>169</v>
      </c>
      <c r="CW195" s="34">
        <v>13</v>
      </c>
      <c r="CX195" s="34">
        <v>2</v>
      </c>
      <c r="CY195" s="34"/>
      <c r="CZ195" s="34"/>
      <c r="DA195" s="34"/>
      <c r="DB195" s="34"/>
      <c r="DC195" s="34">
        <v>7022</v>
      </c>
      <c r="DD195" s="34">
        <v>116</v>
      </c>
      <c r="DE195" s="34">
        <v>24</v>
      </c>
      <c r="DF195" s="34">
        <v>54</v>
      </c>
      <c r="DG195" s="34"/>
      <c r="DH195" s="34">
        <v>6</v>
      </c>
      <c r="DI195" s="34">
        <v>93</v>
      </c>
      <c r="DJ195" s="34">
        <v>89</v>
      </c>
      <c r="DK195" s="34">
        <v>12</v>
      </c>
      <c r="DL195" s="34">
        <v>25</v>
      </c>
      <c r="DM195" s="34"/>
      <c r="DN195" s="34"/>
      <c r="DO195" s="34"/>
      <c r="DP195" s="34"/>
      <c r="DQ195" s="34">
        <v>9375</v>
      </c>
      <c r="DR195" s="34">
        <v>170</v>
      </c>
      <c r="DS195" s="34">
        <v>26</v>
      </c>
      <c r="DT195" s="34">
        <v>26</v>
      </c>
      <c r="DU195" s="34">
        <v>7</v>
      </c>
      <c r="DV195" s="34">
        <v>4</v>
      </c>
      <c r="DW195" s="34">
        <v>50</v>
      </c>
      <c r="DX195" s="34">
        <v>171</v>
      </c>
      <c r="DY195" s="34">
        <v>8</v>
      </c>
      <c r="DZ195" s="34">
        <v>4</v>
      </c>
      <c r="EA195" s="34">
        <v>15</v>
      </c>
      <c r="EB195" s="34">
        <v>-3</v>
      </c>
      <c r="EC195" s="34"/>
      <c r="ED195" s="34">
        <v>-2</v>
      </c>
      <c r="EE195" s="34">
        <v>18737</v>
      </c>
      <c r="EF195" s="34">
        <v>1</v>
      </c>
      <c r="EG195" s="34">
        <v>2</v>
      </c>
      <c r="EH195" s="34">
        <v>2</v>
      </c>
      <c r="EI195" s="34"/>
      <c r="EJ195" s="34">
        <v>11</v>
      </c>
      <c r="EK195" s="34">
        <v>4</v>
      </c>
      <c r="EL195" s="34">
        <v>1</v>
      </c>
      <c r="EM195" s="34"/>
      <c r="EN195" s="34">
        <v>1</v>
      </c>
      <c r="EO195" s="34"/>
      <c r="EP195" s="34"/>
      <c r="EQ195" s="34"/>
      <c r="ER195" s="34"/>
      <c r="ES195" s="34">
        <v>9761</v>
      </c>
      <c r="ET195" s="34">
        <v>15</v>
      </c>
      <c r="EU195" s="34"/>
      <c r="EV195" s="34"/>
      <c r="EW195" s="34"/>
      <c r="EX195" s="34">
        <v>2</v>
      </c>
      <c r="EY195" s="34">
        <v>15</v>
      </c>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v>32463</v>
      </c>
      <c r="FV195" s="34">
        <v>606</v>
      </c>
      <c r="FW195" s="34">
        <v>76</v>
      </c>
      <c r="FX195" s="34">
        <v>23</v>
      </c>
      <c r="FY195" s="34">
        <v>1</v>
      </c>
      <c r="FZ195" s="34">
        <v>2</v>
      </c>
      <c r="GA195" s="34">
        <v>165</v>
      </c>
      <c r="GB195" s="34">
        <v>473</v>
      </c>
      <c r="GC195" s="34">
        <v>68</v>
      </c>
      <c r="GD195" s="34">
        <v>61</v>
      </c>
      <c r="GE195" s="34">
        <v>45</v>
      </c>
      <c r="GF195" s="34">
        <v>-11</v>
      </c>
      <c r="GG195" s="34">
        <v>-1</v>
      </c>
      <c r="GH195" s="34">
        <v>-8</v>
      </c>
      <c r="GI195" s="34"/>
      <c r="GJ195" s="34"/>
      <c r="GK195" s="34"/>
      <c r="GL195" s="34"/>
      <c r="GM195" s="34"/>
      <c r="GN195" s="34"/>
      <c r="GO195" s="34"/>
      <c r="GP195" s="34"/>
      <c r="GQ195" s="34"/>
      <c r="GR195" s="34"/>
      <c r="GS195" s="34"/>
      <c r="GT195" s="34"/>
      <c r="GU195" s="34"/>
      <c r="GV195" s="34"/>
      <c r="GW195" s="34"/>
      <c r="GX195" s="34"/>
      <c r="GY195" s="34"/>
      <c r="GZ195" s="34"/>
      <c r="HA195" s="34"/>
      <c r="HB195" s="34"/>
      <c r="HC195" s="34"/>
      <c r="HD195" s="34"/>
      <c r="HE195" s="34"/>
      <c r="HF195" s="34"/>
      <c r="HG195" s="34"/>
      <c r="HH195" s="34"/>
      <c r="HI195" s="34"/>
      <c r="HJ195" s="34"/>
      <c r="HK195" s="34"/>
      <c r="HL195" s="34"/>
      <c r="HM195" s="34"/>
      <c r="HN195" s="34"/>
      <c r="HO195" s="34"/>
      <c r="HP195" s="34"/>
      <c r="HQ195" s="34"/>
      <c r="HR195" s="34"/>
      <c r="HS195" s="34"/>
      <c r="HT195" s="34"/>
      <c r="HU195" s="34"/>
      <c r="HV195" s="34"/>
      <c r="HW195" s="34"/>
      <c r="HX195" s="34"/>
      <c r="HY195" s="34"/>
      <c r="HZ195" s="34"/>
      <c r="IA195" s="34"/>
      <c r="IB195" s="34"/>
      <c r="IC195" s="34"/>
      <c r="ID195" s="34"/>
      <c r="IE195" s="34"/>
      <c r="IF195" s="34"/>
      <c r="IG195" s="34"/>
      <c r="IH195" s="34"/>
      <c r="II195" s="34"/>
      <c r="IJ195" s="34"/>
      <c r="IK195" s="34"/>
      <c r="IL195" s="34"/>
      <c r="IM195" s="34"/>
      <c r="IN195" s="34"/>
      <c r="IO195" s="34"/>
      <c r="IP195" s="34"/>
      <c r="IQ195" s="34"/>
      <c r="IR195" s="34"/>
      <c r="IS195" s="34"/>
      <c r="IT195" s="34"/>
      <c r="IU195" s="34"/>
      <c r="IV195" s="34"/>
      <c r="IW195" s="34"/>
      <c r="IX195" s="34"/>
      <c r="IY195" s="34"/>
      <c r="IZ195" s="34"/>
      <c r="JA195" s="34"/>
      <c r="JB195" s="34"/>
      <c r="JC195" s="34"/>
      <c r="JD195" s="34"/>
      <c r="JE195" s="34"/>
      <c r="JF195" s="34"/>
      <c r="JG195" s="34"/>
      <c r="JH195" s="34"/>
      <c r="JI195" s="34"/>
      <c r="JJ195" s="34"/>
      <c r="JK195" s="34"/>
      <c r="JL195" s="34"/>
      <c r="JM195" s="34"/>
      <c r="JN195" s="34"/>
      <c r="JO195" s="34"/>
      <c r="JP195" s="34"/>
      <c r="JQ195" s="34"/>
      <c r="JR195" s="34"/>
      <c r="JS195" s="34"/>
      <c r="JT195" s="34"/>
      <c r="JU195" s="34"/>
      <c r="JV195" s="34"/>
      <c r="JW195" s="34"/>
      <c r="JX195" s="34"/>
      <c r="JY195" s="34"/>
      <c r="JZ195" s="34"/>
      <c r="KA195" s="34"/>
      <c r="KB195" s="34"/>
      <c r="KC195" s="34"/>
      <c r="KD195" s="34"/>
      <c r="KE195" s="34"/>
      <c r="KF195" s="34"/>
      <c r="KG195" s="34"/>
      <c r="KH195" s="34"/>
      <c r="KI195" s="34"/>
      <c r="KJ195" s="34"/>
      <c r="KK195" s="34"/>
      <c r="KL195" s="34"/>
      <c r="KM195" s="34"/>
      <c r="KN195" s="34"/>
      <c r="KO195" s="34"/>
      <c r="KP195" s="34"/>
      <c r="KQ195" s="34"/>
      <c r="KR195" s="34"/>
      <c r="KS195" s="34"/>
      <c r="KT195" s="34"/>
      <c r="KU195" s="34"/>
      <c r="KV195" s="34"/>
      <c r="KW195" s="34"/>
      <c r="KX195" s="34"/>
      <c r="KY195" s="34"/>
      <c r="KZ195" s="34"/>
      <c r="LA195" s="34"/>
      <c r="LB195" s="34"/>
      <c r="LC195" s="34"/>
      <c r="LD195" s="34"/>
      <c r="LE195" s="34"/>
      <c r="LF195" s="34"/>
      <c r="LG195" s="34"/>
      <c r="LH195" s="34"/>
      <c r="LI195" s="34"/>
      <c r="LJ195" s="34"/>
      <c r="LK195" s="34"/>
      <c r="LL195" s="34"/>
      <c r="LM195" s="34"/>
      <c r="LN195" s="34"/>
      <c r="LO195" s="34"/>
      <c r="LP195" s="34"/>
      <c r="LQ195" s="34"/>
      <c r="LR195" s="34"/>
      <c r="LS195" s="34"/>
      <c r="LT195" s="34"/>
      <c r="LU195" s="34"/>
      <c r="LV195" s="34"/>
      <c r="LW195" s="34"/>
      <c r="LX195" s="34"/>
      <c r="LY195" s="34"/>
      <c r="LZ195" s="34"/>
      <c r="MA195" s="34"/>
      <c r="MB195" s="34"/>
      <c r="MC195" s="34"/>
      <c r="MD195" s="34"/>
      <c r="ME195" s="34"/>
      <c r="MF195" s="34"/>
      <c r="MG195" s="32" t="s">
        <v>549</v>
      </c>
      <c r="MH195" s="198" t="s">
        <v>2389</v>
      </c>
      <c r="MI195" s="32" t="s">
        <v>281</v>
      </c>
    </row>
    <row r="196" spans="1:348">
      <c r="A196" s="146" t="str">
        <f>Table1[[#This Row],[Name]]&amp;Table1[[#This Row],[1. Variable: Geographical area subject to climate change physical risk - acute and chronic events]]</f>
        <v>Société générale S.A.Rest of the World</v>
      </c>
      <c r="B196" s="53" t="s">
        <v>126</v>
      </c>
      <c r="C196" s="58" t="s">
        <v>379</v>
      </c>
      <c r="D196" s="28" t="s">
        <v>179</v>
      </c>
      <c r="E196" s="74">
        <v>44926</v>
      </c>
      <c r="F196" s="33" t="s">
        <v>193</v>
      </c>
      <c r="G196" s="33" t="s">
        <v>191</v>
      </c>
      <c r="H196" s="178" t="s">
        <v>2254</v>
      </c>
      <c r="I196" s="31">
        <v>363</v>
      </c>
      <c r="J196" s="31">
        <v>15</v>
      </c>
      <c r="K196" s="31"/>
      <c r="L196" s="31"/>
      <c r="M196" s="31"/>
      <c r="N196" s="31">
        <v>0</v>
      </c>
      <c r="O196" s="31">
        <v>11</v>
      </c>
      <c r="P196" s="31"/>
      <c r="Q196" s="31">
        <v>4</v>
      </c>
      <c r="R196" s="31">
        <v>1</v>
      </c>
      <c r="S196" s="31">
        <v>1</v>
      </c>
      <c r="T196" s="31">
        <v>-1</v>
      </c>
      <c r="U196" s="31"/>
      <c r="V196" s="31"/>
      <c r="W196" s="31">
        <v>4635</v>
      </c>
      <c r="X196" s="34">
        <v>680</v>
      </c>
      <c r="Y196" s="34">
        <v>304</v>
      </c>
      <c r="Z196" s="34">
        <v>24</v>
      </c>
      <c r="AA196" s="34"/>
      <c r="AB196" s="34">
        <v>4</v>
      </c>
      <c r="AC196" s="34">
        <v>464</v>
      </c>
      <c r="AD196" s="34">
        <v>182</v>
      </c>
      <c r="AE196" s="34">
        <v>362</v>
      </c>
      <c r="AF196" s="34">
        <v>25</v>
      </c>
      <c r="AG196" s="34">
        <v>2</v>
      </c>
      <c r="AH196" s="34">
        <v>-1</v>
      </c>
      <c r="AI196" s="34"/>
      <c r="AJ196" s="34"/>
      <c r="AK196" s="34">
        <v>8513</v>
      </c>
      <c r="AL196" s="34">
        <v>1090</v>
      </c>
      <c r="AM196" s="34">
        <v>186</v>
      </c>
      <c r="AN196" s="34">
        <v>347</v>
      </c>
      <c r="AO196" s="34"/>
      <c r="AP196" s="34">
        <v>4</v>
      </c>
      <c r="AQ196" s="34">
        <v>836</v>
      </c>
      <c r="AR196" s="34">
        <v>304</v>
      </c>
      <c r="AS196" s="34">
        <v>483</v>
      </c>
      <c r="AT196" s="34">
        <v>113</v>
      </c>
      <c r="AU196" s="34">
        <v>47</v>
      </c>
      <c r="AV196" s="34">
        <v>-34</v>
      </c>
      <c r="AW196" s="34">
        <v>-7</v>
      </c>
      <c r="AX196" s="180">
        <v>-24</v>
      </c>
      <c r="AY196" s="34">
        <v>5417</v>
      </c>
      <c r="AZ196" s="34">
        <v>539</v>
      </c>
      <c r="BA196" s="34">
        <v>183</v>
      </c>
      <c r="BB196" s="34">
        <v>314</v>
      </c>
      <c r="BC196" s="34"/>
      <c r="BD196" s="34">
        <v>7</v>
      </c>
      <c r="BE196" s="34">
        <v>551</v>
      </c>
      <c r="BF196" s="34">
        <v>153</v>
      </c>
      <c r="BG196" s="34">
        <v>332</v>
      </c>
      <c r="BH196" s="34">
        <v>47</v>
      </c>
      <c r="BI196" s="34">
        <v>25</v>
      </c>
      <c r="BJ196" s="34">
        <v>-14</v>
      </c>
      <c r="BK196" s="34">
        <v>-4</v>
      </c>
      <c r="BL196" s="34">
        <v>-8</v>
      </c>
      <c r="BM196" s="34">
        <v>307</v>
      </c>
      <c r="BN196" s="34">
        <v>6</v>
      </c>
      <c r="BO196" s="34">
        <v>3</v>
      </c>
      <c r="BP196" s="34"/>
      <c r="BQ196" s="34">
        <v>1</v>
      </c>
      <c r="BR196" s="34">
        <v>5</v>
      </c>
      <c r="BS196" s="34">
        <v>7</v>
      </c>
      <c r="BT196" s="34">
        <v>1</v>
      </c>
      <c r="BU196" s="34">
        <v>2</v>
      </c>
      <c r="BV196" s="34"/>
      <c r="BW196" s="34"/>
      <c r="BX196" s="34"/>
      <c r="BY196" s="34"/>
      <c r="BZ196" s="34"/>
      <c r="CA196" s="34">
        <v>1914</v>
      </c>
      <c r="CB196" s="34">
        <v>74</v>
      </c>
      <c r="CC196" s="34">
        <v>8</v>
      </c>
      <c r="CD196" s="34">
        <v>3</v>
      </c>
      <c r="CE196" s="34"/>
      <c r="CF196" s="34">
        <v>3</v>
      </c>
      <c r="CG196" s="34">
        <v>55</v>
      </c>
      <c r="CH196" s="34">
        <v>15</v>
      </c>
      <c r="CI196" s="34">
        <v>16</v>
      </c>
      <c r="CJ196" s="34">
        <v>3</v>
      </c>
      <c r="CK196" s="34">
        <v>9</v>
      </c>
      <c r="CL196" s="34">
        <v>-5</v>
      </c>
      <c r="CM196" s="34"/>
      <c r="CN196" s="34">
        <v>-5</v>
      </c>
      <c r="CO196" s="34">
        <v>8289</v>
      </c>
      <c r="CP196" s="34">
        <v>870</v>
      </c>
      <c r="CQ196" s="34">
        <v>15</v>
      </c>
      <c r="CR196" s="34"/>
      <c r="CS196" s="34"/>
      <c r="CT196" s="34">
        <v>1</v>
      </c>
      <c r="CU196" s="34">
        <v>521</v>
      </c>
      <c r="CV196" s="34">
        <v>245</v>
      </c>
      <c r="CW196" s="34">
        <v>119</v>
      </c>
      <c r="CX196" s="34">
        <v>30</v>
      </c>
      <c r="CY196" s="34">
        <v>38</v>
      </c>
      <c r="CZ196" s="34">
        <v>-32</v>
      </c>
      <c r="DA196" s="34">
        <v>-4</v>
      </c>
      <c r="DB196" s="34">
        <v>-27</v>
      </c>
      <c r="DC196" s="34">
        <v>5857</v>
      </c>
      <c r="DD196" s="34">
        <v>271</v>
      </c>
      <c r="DE196" s="34">
        <v>295</v>
      </c>
      <c r="DF196" s="34">
        <v>97</v>
      </c>
      <c r="DG196" s="34"/>
      <c r="DH196" s="34">
        <v>6</v>
      </c>
      <c r="DI196" s="34">
        <v>383</v>
      </c>
      <c r="DJ196" s="34">
        <v>168</v>
      </c>
      <c r="DK196" s="34">
        <v>112</v>
      </c>
      <c r="DL196" s="34">
        <v>245</v>
      </c>
      <c r="DM196" s="34">
        <v>13</v>
      </c>
      <c r="DN196" s="34">
        <v>-14</v>
      </c>
      <c r="DO196" s="34">
        <v>-2</v>
      </c>
      <c r="DP196" s="34">
        <v>-11</v>
      </c>
      <c r="DQ196" s="34">
        <v>1806</v>
      </c>
      <c r="DR196" s="34">
        <v>82</v>
      </c>
      <c r="DS196" s="34">
        <v>7</v>
      </c>
      <c r="DT196" s="34">
        <v>11</v>
      </c>
      <c r="DU196" s="34"/>
      <c r="DV196" s="34">
        <v>4</v>
      </c>
      <c r="DW196" s="34">
        <v>45</v>
      </c>
      <c r="DX196" s="34">
        <v>41</v>
      </c>
      <c r="DY196" s="34">
        <v>14</v>
      </c>
      <c r="DZ196" s="34">
        <v>5</v>
      </c>
      <c r="EA196" s="34"/>
      <c r="EB196" s="34">
        <v>-1</v>
      </c>
      <c r="EC196" s="34"/>
      <c r="ED196" s="34"/>
      <c r="EE196" s="34">
        <v>2840</v>
      </c>
      <c r="EF196" s="34"/>
      <c r="EG196" s="34"/>
      <c r="EH196" s="34">
        <v>1</v>
      </c>
      <c r="EI196" s="34"/>
      <c r="EJ196" s="34">
        <v>10</v>
      </c>
      <c r="EK196" s="34">
        <v>1</v>
      </c>
      <c r="EL196" s="34"/>
      <c r="EM196" s="34"/>
      <c r="EN196" s="34"/>
      <c r="EO196" s="34"/>
      <c r="EP196" s="34"/>
      <c r="EQ196" s="34"/>
      <c r="ER196" s="34"/>
      <c r="ES196" s="34">
        <v>2801</v>
      </c>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v>13357</v>
      </c>
      <c r="FV196" s="34">
        <v>1247</v>
      </c>
      <c r="FW196" s="34">
        <v>177</v>
      </c>
      <c r="FX196" s="34">
        <v>44</v>
      </c>
      <c r="FY196" s="34"/>
      <c r="FZ196" s="34">
        <v>2</v>
      </c>
      <c r="GA196" s="34">
        <v>819</v>
      </c>
      <c r="GB196" s="34">
        <v>395</v>
      </c>
      <c r="GC196" s="34">
        <v>254</v>
      </c>
      <c r="GD196" s="34">
        <v>176</v>
      </c>
      <c r="GE196" s="34">
        <v>29</v>
      </c>
      <c r="GF196" s="34">
        <v>-9</v>
      </c>
      <c r="GG196" s="34">
        <v>-3</v>
      </c>
      <c r="GH196" s="34">
        <v>-4</v>
      </c>
      <c r="GI196" s="34"/>
      <c r="GJ196" s="34"/>
      <c r="GK196" s="34"/>
      <c r="GL196" s="34"/>
      <c r="GM196" s="34"/>
      <c r="GN196" s="34"/>
      <c r="GO196" s="34"/>
      <c r="GP196" s="34"/>
      <c r="GQ196" s="34"/>
      <c r="GR196" s="34"/>
      <c r="GS196" s="34"/>
      <c r="GT196" s="34"/>
      <c r="GU196" s="34"/>
      <c r="GV196" s="34"/>
      <c r="GW196" s="34"/>
      <c r="GX196" s="34"/>
      <c r="GY196" s="34"/>
      <c r="GZ196" s="34"/>
      <c r="HA196" s="34"/>
      <c r="HB196" s="34"/>
      <c r="HC196" s="34"/>
      <c r="HD196" s="34"/>
      <c r="HE196" s="34"/>
      <c r="HF196" s="34"/>
      <c r="HG196" s="34"/>
      <c r="HH196" s="34"/>
      <c r="HI196" s="34"/>
      <c r="HJ196" s="34"/>
      <c r="HK196" s="34"/>
      <c r="HL196" s="34"/>
      <c r="HM196" s="34"/>
      <c r="HN196" s="34"/>
      <c r="HO196" s="34"/>
      <c r="HP196" s="34"/>
      <c r="HQ196" s="34"/>
      <c r="HR196" s="34"/>
      <c r="HS196" s="34"/>
      <c r="HT196" s="34"/>
      <c r="HU196" s="34"/>
      <c r="HV196" s="34"/>
      <c r="HW196" s="34"/>
      <c r="HX196" s="34"/>
      <c r="HY196" s="34"/>
      <c r="HZ196" s="34"/>
      <c r="IA196" s="34"/>
      <c r="IB196" s="34"/>
      <c r="IC196" s="34"/>
      <c r="ID196" s="34"/>
      <c r="IE196" s="34"/>
      <c r="IF196" s="34"/>
      <c r="IG196" s="34"/>
      <c r="IH196" s="34"/>
      <c r="II196" s="34"/>
      <c r="IJ196" s="34"/>
      <c r="IK196" s="34"/>
      <c r="IL196" s="34"/>
      <c r="IM196" s="34"/>
      <c r="IN196" s="34"/>
      <c r="IO196" s="34"/>
      <c r="IP196" s="34"/>
      <c r="IQ196" s="34"/>
      <c r="IR196" s="34"/>
      <c r="IS196" s="34"/>
      <c r="IT196" s="34"/>
      <c r="IU196" s="34"/>
      <c r="IV196" s="34"/>
      <c r="IW196" s="34"/>
      <c r="IX196" s="34"/>
      <c r="IY196" s="34"/>
      <c r="IZ196" s="34"/>
      <c r="JA196" s="34"/>
      <c r="JB196" s="34"/>
      <c r="JC196" s="34"/>
      <c r="JD196" s="34"/>
      <c r="JE196" s="34"/>
      <c r="JF196" s="34"/>
      <c r="JG196" s="34"/>
      <c r="JH196" s="34"/>
      <c r="JI196" s="34"/>
      <c r="JJ196" s="34"/>
      <c r="JK196" s="34"/>
      <c r="JL196" s="34"/>
      <c r="JM196" s="34"/>
      <c r="JN196" s="34"/>
      <c r="JO196" s="34"/>
      <c r="JP196" s="34"/>
      <c r="JQ196" s="34"/>
      <c r="JR196" s="34"/>
      <c r="JS196" s="34"/>
      <c r="JT196" s="34"/>
      <c r="JU196" s="34"/>
      <c r="JV196" s="34"/>
      <c r="JW196" s="34"/>
      <c r="JX196" s="34"/>
      <c r="JY196" s="34"/>
      <c r="JZ196" s="34"/>
      <c r="KA196" s="34"/>
      <c r="KB196" s="34"/>
      <c r="KC196" s="34"/>
      <c r="KD196" s="34"/>
      <c r="KE196" s="34"/>
      <c r="KF196" s="34"/>
      <c r="KG196" s="34"/>
      <c r="KH196" s="34"/>
      <c r="KI196" s="34"/>
      <c r="KJ196" s="34"/>
      <c r="KK196" s="34"/>
      <c r="KL196" s="34"/>
      <c r="KM196" s="34"/>
      <c r="KN196" s="34"/>
      <c r="KO196" s="34"/>
      <c r="KP196" s="34"/>
      <c r="KQ196" s="34"/>
      <c r="KR196" s="34"/>
      <c r="KS196" s="34"/>
      <c r="KT196" s="34"/>
      <c r="KU196" s="34"/>
      <c r="KV196" s="34"/>
      <c r="KW196" s="34"/>
      <c r="KX196" s="34"/>
      <c r="KY196" s="34"/>
      <c r="KZ196" s="34"/>
      <c r="LA196" s="34"/>
      <c r="LB196" s="34"/>
      <c r="LC196" s="34"/>
      <c r="LD196" s="34"/>
      <c r="LE196" s="34"/>
      <c r="LF196" s="34"/>
      <c r="LG196" s="34"/>
      <c r="LH196" s="34"/>
      <c r="LI196" s="34"/>
      <c r="LJ196" s="34"/>
      <c r="LK196" s="34"/>
      <c r="LL196" s="34"/>
      <c r="LM196" s="34"/>
      <c r="LN196" s="34"/>
      <c r="LO196" s="34"/>
      <c r="LP196" s="34"/>
      <c r="LQ196" s="34"/>
      <c r="LR196" s="34"/>
      <c r="LS196" s="34"/>
      <c r="LT196" s="34"/>
      <c r="LU196" s="34"/>
      <c r="LV196" s="34"/>
      <c r="LW196" s="34"/>
      <c r="LX196" s="34"/>
      <c r="LY196" s="34"/>
      <c r="LZ196" s="34"/>
      <c r="MA196" s="34"/>
      <c r="MB196" s="34"/>
      <c r="MC196" s="34"/>
      <c r="MD196" s="34"/>
      <c r="ME196" s="34"/>
      <c r="MF196" s="34"/>
      <c r="MG196" s="32" t="s">
        <v>549</v>
      </c>
      <c r="MH196" s="198" t="s">
        <v>2389</v>
      </c>
      <c r="MI196" s="32" t="s">
        <v>281</v>
      </c>
    </row>
    <row r="197" spans="1:348">
      <c r="A197" s="146" t="str">
        <f>Table1[[#This Row],[Name]]&amp;Table1[[#This Row],[1. Variable: Geographical area subject to climate change physical risk - acute and chronic events]]</f>
        <v>Société générale S.A.North America</v>
      </c>
      <c r="B197" s="53" t="s">
        <v>126</v>
      </c>
      <c r="C197" s="58" t="s">
        <v>379</v>
      </c>
      <c r="D197" s="28" t="s">
        <v>179</v>
      </c>
      <c r="E197" s="74">
        <v>44926</v>
      </c>
      <c r="F197" s="33" t="s">
        <v>193</v>
      </c>
      <c r="G197" s="33" t="s">
        <v>191</v>
      </c>
      <c r="H197" s="178" t="s">
        <v>2258</v>
      </c>
      <c r="I197" s="31">
        <v>31</v>
      </c>
      <c r="J197" s="31"/>
      <c r="K197" s="31"/>
      <c r="L197" s="31"/>
      <c r="M197" s="31"/>
      <c r="N197" s="31"/>
      <c r="O197" s="31"/>
      <c r="P197" s="31"/>
      <c r="Q197" s="31"/>
      <c r="R197" s="31"/>
      <c r="S197" s="31"/>
      <c r="T197" s="31"/>
      <c r="U197" s="31"/>
      <c r="V197" s="31"/>
      <c r="W197" s="31">
        <v>1558</v>
      </c>
      <c r="X197" s="34">
        <v>191</v>
      </c>
      <c r="Y197" s="34">
        <v>135</v>
      </c>
      <c r="Z197" s="34">
        <v>1</v>
      </c>
      <c r="AA197" s="34"/>
      <c r="AB197" s="34">
        <v>4</v>
      </c>
      <c r="AC197" s="34">
        <v>238</v>
      </c>
      <c r="AD197" s="34">
        <v>36</v>
      </c>
      <c r="AE197" s="34">
        <v>53</v>
      </c>
      <c r="AF197" s="34">
        <v>36</v>
      </c>
      <c r="AG197" s="34"/>
      <c r="AH197" s="34">
        <v>-1</v>
      </c>
      <c r="AI197" s="34">
        <v>-1</v>
      </c>
      <c r="AJ197" s="34"/>
      <c r="AK197" s="34">
        <v>4719</v>
      </c>
      <c r="AL197" s="34">
        <v>898</v>
      </c>
      <c r="AM197" s="34">
        <v>17</v>
      </c>
      <c r="AN197" s="34">
        <v>4</v>
      </c>
      <c r="AO197" s="34"/>
      <c r="AP197" s="34">
        <v>1</v>
      </c>
      <c r="AQ197" s="34">
        <v>509</v>
      </c>
      <c r="AR197" s="34">
        <v>295</v>
      </c>
      <c r="AS197" s="34">
        <v>115</v>
      </c>
      <c r="AT197" s="34">
        <v>72</v>
      </c>
      <c r="AU197" s="34">
        <v>12</v>
      </c>
      <c r="AV197" s="34">
        <v>-7</v>
      </c>
      <c r="AW197" s="34">
        <v>-1</v>
      </c>
      <c r="AX197" s="180">
        <v>-6</v>
      </c>
      <c r="AY197" s="34">
        <v>3555</v>
      </c>
      <c r="AZ197" s="34">
        <v>188</v>
      </c>
      <c r="BA197" s="34">
        <v>55</v>
      </c>
      <c r="BB197" s="34">
        <v>16</v>
      </c>
      <c r="BC197" s="34"/>
      <c r="BD197" s="34">
        <v>4</v>
      </c>
      <c r="BE197" s="34">
        <v>170</v>
      </c>
      <c r="BF197" s="34">
        <v>79</v>
      </c>
      <c r="BG197" s="34">
        <v>10</v>
      </c>
      <c r="BH197" s="34">
        <v>1</v>
      </c>
      <c r="BI197" s="34">
        <v>6</v>
      </c>
      <c r="BJ197" s="34">
        <v>-3</v>
      </c>
      <c r="BK197" s="34"/>
      <c r="BL197" s="34">
        <v>-2</v>
      </c>
      <c r="BM197" s="34">
        <v>34</v>
      </c>
      <c r="BN197" s="34">
        <v>4</v>
      </c>
      <c r="BO197" s="34">
        <v>1</v>
      </c>
      <c r="BP197" s="34"/>
      <c r="BQ197" s="34">
        <v>2</v>
      </c>
      <c r="BR197" s="34">
        <v>8</v>
      </c>
      <c r="BS197" s="34">
        <v>3</v>
      </c>
      <c r="BT197" s="34">
        <v>3</v>
      </c>
      <c r="BU197" s="34">
        <v>1</v>
      </c>
      <c r="BV197" s="34"/>
      <c r="BW197" s="34"/>
      <c r="BX197" s="34"/>
      <c r="BY197" s="34"/>
      <c r="BZ197" s="34"/>
      <c r="CA197" s="34">
        <v>114</v>
      </c>
      <c r="CB197" s="34">
        <v>24</v>
      </c>
      <c r="CC197" s="34">
        <v>4</v>
      </c>
      <c r="CD197" s="34">
        <v>5</v>
      </c>
      <c r="CE197" s="34"/>
      <c r="CF197" s="34">
        <v>4</v>
      </c>
      <c r="CG197" s="34">
        <v>22</v>
      </c>
      <c r="CH197" s="34">
        <v>8</v>
      </c>
      <c r="CI197" s="34">
        <v>3</v>
      </c>
      <c r="CJ197" s="34">
        <v>5</v>
      </c>
      <c r="CK197" s="34"/>
      <c r="CL197" s="34">
        <v>-1</v>
      </c>
      <c r="CM197" s="34">
        <v>-1</v>
      </c>
      <c r="CN197" s="34"/>
      <c r="CO197" s="34">
        <v>2790</v>
      </c>
      <c r="CP197" s="34">
        <v>420</v>
      </c>
      <c r="CQ197" s="34">
        <v>2</v>
      </c>
      <c r="CR197" s="34"/>
      <c r="CS197" s="34"/>
      <c r="CT197" s="34">
        <v>1</v>
      </c>
      <c r="CU197" s="34">
        <v>248</v>
      </c>
      <c r="CV197" s="34">
        <v>130</v>
      </c>
      <c r="CW197" s="34">
        <v>44</v>
      </c>
      <c r="CX197" s="34">
        <v>3</v>
      </c>
      <c r="CY197" s="34">
        <v>2</v>
      </c>
      <c r="CZ197" s="34">
        <v>-1</v>
      </c>
      <c r="DA197" s="34"/>
      <c r="DB197" s="34"/>
      <c r="DC197" s="34">
        <v>3438</v>
      </c>
      <c r="DD197" s="34">
        <v>266</v>
      </c>
      <c r="DE197" s="34">
        <v>243</v>
      </c>
      <c r="DF197" s="34">
        <v>237</v>
      </c>
      <c r="DG197" s="34"/>
      <c r="DH197" s="34">
        <v>7</v>
      </c>
      <c r="DI197" s="34">
        <v>374</v>
      </c>
      <c r="DJ197" s="34">
        <v>194</v>
      </c>
      <c r="DK197" s="34">
        <v>178</v>
      </c>
      <c r="DL197" s="34">
        <v>402</v>
      </c>
      <c r="DM197" s="34"/>
      <c r="DN197" s="34">
        <v>-9</v>
      </c>
      <c r="DO197" s="34">
        <v>-9</v>
      </c>
      <c r="DP197" s="34"/>
      <c r="DQ197" s="34">
        <v>3377</v>
      </c>
      <c r="DR197" s="34">
        <v>131</v>
      </c>
      <c r="DS197" s="34">
        <v>9</v>
      </c>
      <c r="DT197" s="34">
        <v>5</v>
      </c>
      <c r="DU197" s="34"/>
      <c r="DV197" s="34">
        <v>2</v>
      </c>
      <c r="DW197" s="34">
        <v>87</v>
      </c>
      <c r="DX197" s="34">
        <v>39</v>
      </c>
      <c r="DY197" s="34">
        <v>19</v>
      </c>
      <c r="DZ197" s="34">
        <v>7</v>
      </c>
      <c r="EA197" s="34"/>
      <c r="EB197" s="34">
        <v>-1</v>
      </c>
      <c r="EC197" s="34">
        <v>-1</v>
      </c>
      <c r="ED197" s="34"/>
      <c r="EE197" s="34">
        <v>41</v>
      </c>
      <c r="EF197" s="34"/>
      <c r="EG197" s="34"/>
      <c r="EH197" s="34"/>
      <c r="EI197" s="34"/>
      <c r="EJ197" s="34"/>
      <c r="EK197" s="34"/>
      <c r="EL197" s="34"/>
      <c r="EM197" s="34"/>
      <c r="EN197" s="34"/>
      <c r="EO197" s="34"/>
      <c r="EP197" s="34"/>
      <c r="EQ197" s="34"/>
      <c r="ER197" s="34"/>
      <c r="ES197" s="34">
        <v>2224</v>
      </c>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v>12860</v>
      </c>
      <c r="FV197" s="34">
        <v>1199</v>
      </c>
      <c r="FW197" s="34">
        <v>99</v>
      </c>
      <c r="FX197" s="34">
        <v>43</v>
      </c>
      <c r="FY197" s="34"/>
      <c r="FZ197" s="34">
        <v>2</v>
      </c>
      <c r="GA197" s="34">
        <v>780</v>
      </c>
      <c r="GB197" s="34">
        <v>372</v>
      </c>
      <c r="GC197" s="34">
        <v>189</v>
      </c>
      <c r="GD197" s="34">
        <v>64</v>
      </c>
      <c r="GE197" s="34">
        <v>1</v>
      </c>
      <c r="GF197" s="34">
        <v>-1</v>
      </c>
      <c r="GG197" s="34">
        <v>-1</v>
      </c>
      <c r="GH197" s="34"/>
      <c r="GI197" s="34"/>
      <c r="GJ197" s="34"/>
      <c r="GK197" s="34"/>
      <c r="GL197" s="34"/>
      <c r="GM197" s="34"/>
      <c r="GN197" s="34"/>
      <c r="GO197" s="34"/>
      <c r="GP197" s="34"/>
      <c r="GQ197" s="34"/>
      <c r="GR197" s="34"/>
      <c r="GS197" s="34"/>
      <c r="GT197" s="34"/>
      <c r="GU197" s="34"/>
      <c r="GV197" s="34"/>
      <c r="GW197" s="34"/>
      <c r="GX197" s="34"/>
      <c r="GY197" s="34"/>
      <c r="GZ197" s="34"/>
      <c r="HA197" s="34"/>
      <c r="HB197" s="34"/>
      <c r="HC197" s="34"/>
      <c r="HD197" s="34"/>
      <c r="HE197" s="34"/>
      <c r="HF197" s="34"/>
      <c r="HG197" s="34"/>
      <c r="HH197" s="34"/>
      <c r="HI197" s="34"/>
      <c r="HJ197" s="34"/>
      <c r="HK197" s="34"/>
      <c r="HL197" s="34"/>
      <c r="HM197" s="34"/>
      <c r="HN197" s="34"/>
      <c r="HO197" s="34"/>
      <c r="HP197" s="34"/>
      <c r="HQ197" s="34"/>
      <c r="HR197" s="34"/>
      <c r="HS197" s="34"/>
      <c r="HT197" s="34"/>
      <c r="HU197" s="34"/>
      <c r="HV197" s="34"/>
      <c r="HW197" s="34"/>
      <c r="HX197" s="34"/>
      <c r="HY197" s="34"/>
      <c r="HZ197" s="34"/>
      <c r="IA197" s="34"/>
      <c r="IB197" s="34"/>
      <c r="IC197" s="34"/>
      <c r="ID197" s="34"/>
      <c r="IE197" s="34"/>
      <c r="IF197" s="34"/>
      <c r="IG197" s="34"/>
      <c r="IH197" s="34"/>
      <c r="II197" s="34"/>
      <c r="IJ197" s="34"/>
      <c r="IK197" s="34"/>
      <c r="IL197" s="34"/>
      <c r="IM197" s="34"/>
      <c r="IN197" s="34"/>
      <c r="IO197" s="34"/>
      <c r="IP197" s="34"/>
      <c r="IQ197" s="34"/>
      <c r="IR197" s="34"/>
      <c r="IS197" s="34"/>
      <c r="IT197" s="34"/>
      <c r="IU197" s="34"/>
      <c r="IV197" s="34"/>
      <c r="IW197" s="34"/>
      <c r="IX197" s="34"/>
      <c r="IY197" s="34"/>
      <c r="IZ197" s="34"/>
      <c r="JA197" s="34"/>
      <c r="JB197" s="34"/>
      <c r="JC197" s="34"/>
      <c r="JD197" s="34"/>
      <c r="JE197" s="34"/>
      <c r="JF197" s="34"/>
      <c r="JG197" s="34"/>
      <c r="JH197" s="34"/>
      <c r="JI197" s="34"/>
      <c r="JJ197" s="34"/>
      <c r="JK197" s="34"/>
      <c r="JL197" s="34"/>
      <c r="JM197" s="34"/>
      <c r="JN197" s="34"/>
      <c r="JO197" s="34"/>
      <c r="JP197" s="34"/>
      <c r="JQ197" s="34"/>
      <c r="JR197" s="34"/>
      <c r="JS197" s="34"/>
      <c r="JT197" s="34"/>
      <c r="JU197" s="34"/>
      <c r="JV197" s="34"/>
      <c r="JW197" s="34"/>
      <c r="JX197" s="34"/>
      <c r="JY197" s="34"/>
      <c r="JZ197" s="34"/>
      <c r="KA197" s="34"/>
      <c r="KB197" s="34"/>
      <c r="KC197" s="34"/>
      <c r="KD197" s="34"/>
      <c r="KE197" s="34"/>
      <c r="KF197" s="34"/>
      <c r="KG197" s="34"/>
      <c r="KH197" s="34"/>
      <c r="KI197" s="34"/>
      <c r="KJ197" s="34"/>
      <c r="KK197" s="34"/>
      <c r="KL197" s="34"/>
      <c r="KM197" s="34"/>
      <c r="KN197" s="34"/>
      <c r="KO197" s="34"/>
      <c r="KP197" s="34"/>
      <c r="KQ197" s="34"/>
      <c r="KR197" s="34"/>
      <c r="KS197" s="34"/>
      <c r="KT197" s="34"/>
      <c r="KU197" s="34"/>
      <c r="KV197" s="34"/>
      <c r="KW197" s="34"/>
      <c r="KX197" s="34"/>
      <c r="KY197" s="34"/>
      <c r="KZ197" s="34"/>
      <c r="LA197" s="34"/>
      <c r="LB197" s="34"/>
      <c r="LC197" s="34"/>
      <c r="LD197" s="34"/>
      <c r="LE197" s="34"/>
      <c r="LF197" s="34"/>
      <c r="LG197" s="34"/>
      <c r="LH197" s="34"/>
      <c r="LI197" s="34"/>
      <c r="LJ197" s="34"/>
      <c r="LK197" s="34"/>
      <c r="LL197" s="34"/>
      <c r="LM197" s="34"/>
      <c r="LN197" s="34"/>
      <c r="LO197" s="34"/>
      <c r="LP197" s="34"/>
      <c r="LQ197" s="34"/>
      <c r="LR197" s="34"/>
      <c r="LS197" s="34"/>
      <c r="LT197" s="34"/>
      <c r="LU197" s="34"/>
      <c r="LV197" s="34"/>
      <c r="LW197" s="34"/>
      <c r="LX197" s="34"/>
      <c r="LY197" s="34"/>
      <c r="LZ197" s="34"/>
      <c r="MA197" s="34"/>
      <c r="MB197" s="34"/>
      <c r="MC197" s="34"/>
      <c r="MD197" s="34"/>
      <c r="ME197" s="34"/>
      <c r="MF197" s="34"/>
      <c r="MG197" s="32" t="s">
        <v>549</v>
      </c>
      <c r="MH197" s="198" t="s">
        <v>2389</v>
      </c>
      <c r="MI197" s="32" t="s">
        <v>281</v>
      </c>
    </row>
    <row r="198" spans="1:348">
      <c r="A198" s="146" t="str">
        <f>Table1[[#This Row],[Name]]&amp;Table1[[#This Row],[1. Variable: Geographical area subject to climate change physical risk - acute and chronic events]]</f>
        <v>State Street Europe Holdings Germany S.a.r.l. &amp; Co. KGNot available</v>
      </c>
      <c r="B198" s="53" t="s">
        <v>32</v>
      </c>
      <c r="C198" s="58" t="s">
        <v>33</v>
      </c>
      <c r="D198" s="28" t="s">
        <v>162</v>
      </c>
      <c r="E198" s="74">
        <v>44926</v>
      </c>
      <c r="F198" s="33"/>
      <c r="G198" s="33"/>
      <c r="H198" s="194" t="s">
        <v>2389</v>
      </c>
      <c r="I198" s="31"/>
      <c r="J198" s="31"/>
      <c r="K198" s="31"/>
      <c r="L198" s="31"/>
      <c r="M198" s="31"/>
      <c r="N198" s="31"/>
      <c r="O198" s="31"/>
      <c r="P198" s="31"/>
      <c r="Q198" s="31"/>
      <c r="R198" s="31"/>
      <c r="S198" s="31"/>
      <c r="T198" s="31"/>
      <c r="U198" s="31"/>
      <c r="V198" s="31"/>
      <c r="W198" s="31"/>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180"/>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2" t="s">
        <v>550</v>
      </c>
      <c r="MH198" s="198" t="s">
        <v>2389</v>
      </c>
      <c r="MI198" s="32" t="s">
        <v>551</v>
      </c>
    </row>
    <row r="199" spans="1:348">
      <c r="A199" s="146" t="str">
        <f>Table1[[#This Row],[Name]]&amp;Table1[[#This Row],[1. Variable: Geographical area subject to climate change physical risk - acute and chronic events]]</f>
        <v>Swedbank ASNot available</v>
      </c>
      <c r="B199" s="53" t="s">
        <v>54</v>
      </c>
      <c r="C199" s="58" t="s">
        <v>55</v>
      </c>
      <c r="D199" s="28" t="s">
        <v>163</v>
      </c>
      <c r="E199" s="74">
        <v>44926</v>
      </c>
      <c r="F199" s="33"/>
      <c r="G199" s="33"/>
      <c r="H199" s="194" t="s">
        <v>2389</v>
      </c>
      <c r="I199" s="31"/>
      <c r="J199" s="31"/>
      <c r="K199" s="31"/>
      <c r="L199" s="31"/>
      <c r="M199" s="31"/>
      <c r="N199" s="31"/>
      <c r="O199" s="31"/>
      <c r="P199" s="31"/>
      <c r="Q199" s="31"/>
      <c r="R199" s="31"/>
      <c r="S199" s="31"/>
      <c r="T199" s="31"/>
      <c r="U199" s="31"/>
      <c r="V199" s="31"/>
      <c r="W199" s="31"/>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180"/>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2" t="s">
        <v>552</v>
      </c>
      <c r="MH199" s="198" t="s">
        <v>2389</v>
      </c>
      <c r="MI199" s="32" t="s">
        <v>298</v>
      </c>
    </row>
    <row r="200" spans="1:348">
      <c r="A200" s="146" t="str">
        <f>Table1[[#This Row],[Name]]&amp;Table1[[#This Row],[1. Variable: Geographical area subject to climate change physical risk - acute and chronic events]]</f>
        <v>THE BANK OF NEW YORK MELLONNot available</v>
      </c>
      <c r="B200" s="53" t="s">
        <v>121</v>
      </c>
      <c r="C200" s="58" t="s">
        <v>160</v>
      </c>
      <c r="D200" s="28" t="s">
        <v>165</v>
      </c>
      <c r="E200" s="74">
        <v>44926</v>
      </c>
      <c r="F200" s="33"/>
      <c r="G200" s="33"/>
      <c r="H200" s="194" t="s">
        <v>2389</v>
      </c>
      <c r="I200" s="31"/>
      <c r="J200" s="31"/>
      <c r="K200" s="31"/>
      <c r="L200" s="31"/>
      <c r="M200" s="31"/>
      <c r="N200" s="31"/>
      <c r="O200" s="31"/>
      <c r="P200" s="31"/>
      <c r="Q200" s="31"/>
      <c r="R200" s="31"/>
      <c r="S200" s="31"/>
      <c r="T200" s="31"/>
      <c r="U200" s="31"/>
      <c r="V200" s="31"/>
      <c r="W200" s="31"/>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180"/>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34"/>
      <c r="HF200" s="34"/>
      <c r="HG200" s="34"/>
      <c r="HH200" s="34"/>
      <c r="HI200" s="34"/>
      <c r="HJ200" s="34"/>
      <c r="HK200" s="34"/>
      <c r="HL200" s="34"/>
      <c r="HM200" s="34"/>
      <c r="HN200" s="34"/>
      <c r="HO200" s="34"/>
      <c r="HP200" s="34"/>
      <c r="HQ200" s="34"/>
      <c r="HR200" s="34"/>
      <c r="HS200" s="34"/>
      <c r="HT200" s="34"/>
      <c r="HU200" s="34"/>
      <c r="HV200" s="34"/>
      <c r="HW200" s="34"/>
      <c r="HX200" s="34"/>
      <c r="HY200" s="34"/>
      <c r="HZ200" s="34"/>
      <c r="IA200" s="34"/>
      <c r="IB200" s="34"/>
      <c r="IC200" s="34"/>
      <c r="ID200" s="34"/>
      <c r="IE200" s="34"/>
      <c r="IF200" s="34"/>
      <c r="IG200" s="34"/>
      <c r="IH200" s="34"/>
      <c r="II200" s="34"/>
      <c r="IJ200" s="34"/>
      <c r="IK200" s="34"/>
      <c r="IL200" s="34"/>
      <c r="IM200" s="34"/>
      <c r="IN200" s="34"/>
      <c r="IO200" s="34"/>
      <c r="IP200" s="34"/>
      <c r="IQ200" s="34"/>
      <c r="IR200" s="34"/>
      <c r="IS200" s="34"/>
      <c r="IT200" s="34"/>
      <c r="IU200" s="34"/>
      <c r="IV200" s="34"/>
      <c r="IW200" s="34"/>
      <c r="IX200" s="34"/>
      <c r="IY200" s="34"/>
      <c r="IZ200" s="34"/>
      <c r="JA200" s="34"/>
      <c r="JB200" s="34"/>
      <c r="JC200" s="34"/>
      <c r="JD200" s="34"/>
      <c r="JE200" s="34"/>
      <c r="JF200" s="34"/>
      <c r="JG200" s="34"/>
      <c r="JH200" s="34"/>
      <c r="JI200" s="34"/>
      <c r="JJ200" s="34"/>
      <c r="JK200" s="34"/>
      <c r="JL200" s="34"/>
      <c r="JM200" s="34"/>
      <c r="JN200" s="34"/>
      <c r="JO200" s="34"/>
      <c r="JP200" s="34"/>
      <c r="JQ200" s="34"/>
      <c r="JR200" s="34"/>
      <c r="JS200" s="34"/>
      <c r="JT200" s="34"/>
      <c r="JU200" s="34"/>
      <c r="JV200" s="34"/>
      <c r="JW200" s="34"/>
      <c r="JX200" s="34"/>
      <c r="JY200" s="34"/>
      <c r="JZ200" s="34"/>
      <c r="KA200" s="34"/>
      <c r="KB200" s="34"/>
      <c r="KC200" s="34"/>
      <c r="KD200" s="34"/>
      <c r="KE200" s="34"/>
      <c r="KF200" s="34"/>
      <c r="KG200" s="34"/>
      <c r="KH200" s="34"/>
      <c r="KI200" s="34"/>
      <c r="KJ200" s="34"/>
      <c r="KK200" s="34"/>
      <c r="KL200" s="34"/>
      <c r="KM200" s="34"/>
      <c r="KN200" s="34"/>
      <c r="KO200" s="34"/>
      <c r="KP200" s="34"/>
      <c r="KQ200" s="34"/>
      <c r="KR200" s="34"/>
      <c r="KS200" s="34"/>
      <c r="KT200" s="34"/>
      <c r="KU200" s="34"/>
      <c r="KV200" s="34"/>
      <c r="KW200" s="34"/>
      <c r="KX200" s="34"/>
      <c r="KY200" s="34"/>
      <c r="KZ200" s="34"/>
      <c r="LA200" s="34"/>
      <c r="LB200" s="34"/>
      <c r="LC200" s="34"/>
      <c r="LD200" s="34"/>
      <c r="LE200" s="34"/>
      <c r="LF200" s="34"/>
      <c r="LG200" s="34"/>
      <c r="LH200" s="34"/>
      <c r="LI200" s="34"/>
      <c r="LJ200" s="34"/>
      <c r="LK200" s="34"/>
      <c r="LL200" s="34"/>
      <c r="LM200" s="34"/>
      <c r="LN200" s="34"/>
      <c r="LO200" s="34"/>
      <c r="LP200" s="34"/>
      <c r="LQ200" s="34"/>
      <c r="LR200" s="34"/>
      <c r="LS200" s="34"/>
      <c r="LT200" s="34"/>
      <c r="LU200" s="34"/>
      <c r="LV200" s="34"/>
      <c r="LW200" s="34"/>
      <c r="LX200" s="34"/>
      <c r="LY200" s="34"/>
      <c r="LZ200" s="34"/>
      <c r="MA200" s="34"/>
      <c r="MB200" s="34"/>
      <c r="MC200" s="34"/>
      <c r="MD200" s="34"/>
      <c r="ME200" s="34"/>
      <c r="MF200" s="34"/>
      <c r="MG200" s="32" t="s">
        <v>553</v>
      </c>
      <c r="MH200" s="198" t="s">
        <v>2389</v>
      </c>
      <c r="MI200" s="32" t="s">
        <v>261</v>
      </c>
    </row>
    <row r="201" spans="1:348">
      <c r="A201" s="146" t="str">
        <f>Table1[[#This Row],[Name]]&amp;Table1[[#This Row],[1. Variable: Geographical area subject to climate change physical risk - acute and chronic events]]</f>
        <v>UBS Europe SENot available</v>
      </c>
      <c r="B201" s="53" t="s">
        <v>147</v>
      </c>
      <c r="C201" s="58" t="s">
        <v>148</v>
      </c>
      <c r="D201" s="28" t="s">
        <v>162</v>
      </c>
      <c r="E201" s="74">
        <v>44926</v>
      </c>
      <c r="F201" s="33"/>
      <c r="G201" s="33"/>
      <c r="H201" s="194" t="s">
        <v>2389</v>
      </c>
      <c r="I201" s="31"/>
      <c r="J201" s="31"/>
      <c r="K201" s="31"/>
      <c r="L201" s="31"/>
      <c r="M201" s="31"/>
      <c r="N201" s="31"/>
      <c r="O201" s="31"/>
      <c r="P201" s="31"/>
      <c r="Q201" s="31"/>
      <c r="R201" s="31"/>
      <c r="S201" s="31"/>
      <c r="T201" s="31"/>
      <c r="U201" s="31"/>
      <c r="V201" s="31"/>
      <c r="W201" s="31"/>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180"/>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2" t="s">
        <v>554</v>
      </c>
      <c r="MH201" s="198" t="s">
        <v>2389</v>
      </c>
      <c r="MI201" s="32" t="s">
        <v>268</v>
      </c>
    </row>
    <row r="202" spans="1:348">
      <c r="A202" s="146" t="str">
        <f>Table1[[#This Row],[Name]]&amp;Table1[[#This Row],[1. Variable: Geographical area subject to climate change physical risk - acute and chronic events]]</f>
        <v>Unicaja Banco, S.A.Spain</v>
      </c>
      <c r="B202" s="53" t="s">
        <v>40</v>
      </c>
      <c r="C202" s="58" t="s">
        <v>41</v>
      </c>
      <c r="D202" s="28" t="s">
        <v>175</v>
      </c>
      <c r="E202" s="74">
        <v>44926</v>
      </c>
      <c r="F202" s="33" t="s">
        <v>193</v>
      </c>
      <c r="G202" s="33" t="s">
        <v>191</v>
      </c>
      <c r="H202" s="178" t="s">
        <v>2253</v>
      </c>
      <c r="I202" s="31">
        <v>705</v>
      </c>
      <c r="J202" s="31">
        <v>282</v>
      </c>
      <c r="K202" s="31">
        <v>144</v>
      </c>
      <c r="L202" s="31">
        <v>146</v>
      </c>
      <c r="M202" s="31">
        <v>36</v>
      </c>
      <c r="N202" s="31">
        <v>6</v>
      </c>
      <c r="O202" s="31">
        <v>56</v>
      </c>
      <c r="P202" s="31">
        <v>13</v>
      </c>
      <c r="Q202" s="31">
        <v>540</v>
      </c>
      <c r="R202" s="31">
        <v>131</v>
      </c>
      <c r="S202" s="31">
        <v>40</v>
      </c>
      <c r="T202" s="31">
        <v>-22</v>
      </c>
      <c r="U202" s="31">
        <v>-7</v>
      </c>
      <c r="V202" s="31">
        <v>-11</v>
      </c>
      <c r="W202" s="31">
        <v>42</v>
      </c>
      <c r="X202" s="34"/>
      <c r="Y202" s="34"/>
      <c r="Z202" s="34"/>
      <c r="AA202" s="34"/>
      <c r="AB202" s="34"/>
      <c r="AC202" s="34"/>
      <c r="AD202" s="34"/>
      <c r="AE202" s="34"/>
      <c r="AF202" s="34"/>
      <c r="AG202" s="34"/>
      <c r="AH202" s="34"/>
      <c r="AI202" s="34"/>
      <c r="AJ202" s="34"/>
      <c r="AK202" s="34">
        <v>1506</v>
      </c>
      <c r="AL202" s="34">
        <v>1</v>
      </c>
      <c r="AM202" s="34">
        <v>5</v>
      </c>
      <c r="AN202" s="34"/>
      <c r="AO202" s="34">
        <v>1</v>
      </c>
      <c r="AP202" s="34">
        <v>6</v>
      </c>
      <c r="AQ202" s="34"/>
      <c r="AR202" s="34">
        <v>7</v>
      </c>
      <c r="AS202" s="34"/>
      <c r="AT202" s="34">
        <v>2</v>
      </c>
      <c r="AU202" s="34">
        <v>0</v>
      </c>
      <c r="AV202" s="34">
        <v>0</v>
      </c>
      <c r="AW202" s="34">
        <v>0</v>
      </c>
      <c r="AX202" s="180">
        <v>0</v>
      </c>
      <c r="AY202" s="34">
        <v>1467</v>
      </c>
      <c r="AZ202" s="34"/>
      <c r="BA202" s="34">
        <v>0.1</v>
      </c>
      <c r="BB202" s="34"/>
      <c r="BC202" s="34"/>
      <c r="BD202" s="34">
        <v>7</v>
      </c>
      <c r="BE202" s="34"/>
      <c r="BF202" s="34">
        <v>0</v>
      </c>
      <c r="BG202" s="34"/>
      <c r="BH202" s="34"/>
      <c r="BI202" s="34"/>
      <c r="BJ202" s="34">
        <v>0</v>
      </c>
      <c r="BK202" s="34"/>
      <c r="BL202" s="34"/>
      <c r="BM202" s="34">
        <v>230</v>
      </c>
      <c r="BN202" s="34">
        <v>0.1</v>
      </c>
      <c r="BO202" s="34"/>
      <c r="BP202" s="34"/>
      <c r="BQ202" s="34"/>
      <c r="BR202" s="34">
        <v>3</v>
      </c>
      <c r="BS202" s="34"/>
      <c r="BT202" s="34">
        <v>0</v>
      </c>
      <c r="BU202" s="34"/>
      <c r="BV202" s="34">
        <v>0</v>
      </c>
      <c r="BW202" s="34"/>
      <c r="BX202" s="34">
        <v>0</v>
      </c>
      <c r="BY202" s="34"/>
      <c r="BZ202" s="34"/>
      <c r="CA202" s="34">
        <v>1528</v>
      </c>
      <c r="CB202" s="34">
        <v>1</v>
      </c>
      <c r="CC202" s="34">
        <v>0.2</v>
      </c>
      <c r="CD202" s="34">
        <v>4</v>
      </c>
      <c r="CE202" s="34">
        <v>1</v>
      </c>
      <c r="CF202" s="34">
        <v>15</v>
      </c>
      <c r="CG202" s="34"/>
      <c r="CH202" s="34">
        <v>6</v>
      </c>
      <c r="CI202" s="34"/>
      <c r="CJ202" s="34">
        <v>0</v>
      </c>
      <c r="CK202" s="34">
        <v>0</v>
      </c>
      <c r="CL202" s="34">
        <v>0</v>
      </c>
      <c r="CM202" s="34">
        <v>0</v>
      </c>
      <c r="CN202" s="34">
        <v>0</v>
      </c>
      <c r="CO202" s="34">
        <v>1165</v>
      </c>
      <c r="CP202" s="34">
        <v>5</v>
      </c>
      <c r="CQ202" s="34">
        <v>1</v>
      </c>
      <c r="CR202" s="34">
        <v>2</v>
      </c>
      <c r="CS202" s="34">
        <v>0.2</v>
      </c>
      <c r="CT202" s="34">
        <v>5</v>
      </c>
      <c r="CU202" s="34"/>
      <c r="CV202" s="34">
        <v>8</v>
      </c>
      <c r="CW202" s="34"/>
      <c r="CX202" s="34">
        <v>3</v>
      </c>
      <c r="CY202" s="34">
        <v>1</v>
      </c>
      <c r="CZ202" s="34">
        <v>-1</v>
      </c>
      <c r="DA202" s="34">
        <v>0</v>
      </c>
      <c r="DB202" s="34">
        <v>0</v>
      </c>
      <c r="DC202" s="34">
        <v>598</v>
      </c>
      <c r="DD202" s="34"/>
      <c r="DE202" s="34">
        <v>0.1</v>
      </c>
      <c r="DF202" s="34"/>
      <c r="DG202" s="34"/>
      <c r="DH202" s="34">
        <v>5</v>
      </c>
      <c r="DI202" s="34"/>
      <c r="DJ202" s="34">
        <v>0</v>
      </c>
      <c r="DK202" s="34"/>
      <c r="DL202" s="34"/>
      <c r="DM202" s="34"/>
      <c r="DN202" s="34"/>
      <c r="DO202" s="34"/>
      <c r="DP202" s="34"/>
      <c r="DQ202" s="34">
        <v>975</v>
      </c>
      <c r="DR202" s="34">
        <v>0.1</v>
      </c>
      <c r="DS202" s="34">
        <v>5</v>
      </c>
      <c r="DT202" s="34">
        <v>1</v>
      </c>
      <c r="DU202" s="34"/>
      <c r="DV202" s="34">
        <v>9</v>
      </c>
      <c r="DW202" s="34"/>
      <c r="DX202" s="34">
        <v>5</v>
      </c>
      <c r="DY202" s="34"/>
      <c r="DZ202" s="34"/>
      <c r="EA202" s="34"/>
      <c r="EB202" s="34"/>
      <c r="EC202" s="34"/>
      <c r="ED202" s="34"/>
      <c r="EE202" s="34">
        <v>33134</v>
      </c>
      <c r="EF202" s="34">
        <v>56</v>
      </c>
      <c r="EG202" s="34">
        <v>247</v>
      </c>
      <c r="EH202" s="34"/>
      <c r="EI202" s="34"/>
      <c r="EJ202" s="34">
        <v>20</v>
      </c>
      <c r="EK202" s="34">
        <v>7</v>
      </c>
      <c r="EL202" s="34">
        <v>251</v>
      </c>
      <c r="EM202" s="34">
        <v>44</v>
      </c>
      <c r="EN202" s="34">
        <v>13</v>
      </c>
      <c r="EO202" s="34">
        <v>6</v>
      </c>
      <c r="EP202" s="34">
        <v>-2</v>
      </c>
      <c r="EQ202" s="34"/>
      <c r="ER202" s="34">
        <v>-2</v>
      </c>
      <c r="ES202" s="34">
        <v>3600</v>
      </c>
      <c r="ET202" s="34">
        <v>75</v>
      </c>
      <c r="EU202" s="34">
        <v>454</v>
      </c>
      <c r="EV202" s="34"/>
      <c r="EW202" s="34">
        <v>5</v>
      </c>
      <c r="EX202" s="34">
        <v>11</v>
      </c>
      <c r="EY202" s="34">
        <v>65</v>
      </c>
      <c r="EZ202" s="34">
        <v>25</v>
      </c>
      <c r="FA202" s="34">
        <v>444</v>
      </c>
      <c r="FB202" s="34">
        <v>85</v>
      </c>
      <c r="FC202" s="34">
        <v>45</v>
      </c>
      <c r="FD202" s="34">
        <v>-18</v>
      </c>
      <c r="FE202" s="34">
        <v>-3</v>
      </c>
      <c r="FF202" s="34">
        <v>-15</v>
      </c>
      <c r="FG202" s="34">
        <v>1818</v>
      </c>
      <c r="FH202" s="34"/>
      <c r="FI202" s="34"/>
      <c r="FJ202" s="34"/>
      <c r="FK202" s="34">
        <v>28</v>
      </c>
      <c r="FL202" s="34"/>
      <c r="FM202" s="34">
        <v>2</v>
      </c>
      <c r="FN202" s="34">
        <v>3</v>
      </c>
      <c r="FO202" s="34">
        <v>23</v>
      </c>
      <c r="FP202" s="34"/>
      <c r="FQ202" s="34"/>
      <c r="FR202" s="34">
        <v>-18</v>
      </c>
      <c r="FS202" s="34"/>
      <c r="FT202" s="34"/>
      <c r="FU202" s="34">
        <v>3932</v>
      </c>
      <c r="FV202" s="34">
        <v>1</v>
      </c>
      <c r="FW202" s="34">
        <v>0.3</v>
      </c>
      <c r="FX202" s="34">
        <v>0.3</v>
      </c>
      <c r="FY202" s="34">
        <v>0.3</v>
      </c>
      <c r="FZ202" s="34">
        <v>0.3</v>
      </c>
      <c r="GA202" s="34"/>
      <c r="GB202" s="34">
        <v>1</v>
      </c>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34"/>
      <c r="HF202" s="34"/>
      <c r="HG202" s="34"/>
      <c r="HH202" s="34"/>
      <c r="HI202" s="34"/>
      <c r="HJ202" s="34"/>
      <c r="HK202" s="34"/>
      <c r="HL202" s="34"/>
      <c r="HM202" s="34"/>
      <c r="HN202" s="34"/>
      <c r="HO202" s="34"/>
      <c r="HP202" s="34"/>
      <c r="HQ202" s="34"/>
      <c r="HR202" s="34"/>
      <c r="HS202" s="34"/>
      <c r="HT202" s="34"/>
      <c r="HU202" s="34"/>
      <c r="HV202" s="34"/>
      <c r="HW202" s="34"/>
      <c r="HX202" s="34"/>
      <c r="HY202" s="34"/>
      <c r="HZ202" s="34"/>
      <c r="IA202" s="34"/>
      <c r="IB202" s="34"/>
      <c r="IC202" s="34"/>
      <c r="ID202" s="34"/>
      <c r="IE202" s="34"/>
      <c r="IF202" s="34"/>
      <c r="IG202" s="34"/>
      <c r="IH202" s="34"/>
      <c r="II202" s="34"/>
      <c r="IJ202" s="34"/>
      <c r="IK202" s="34"/>
      <c r="IL202" s="34"/>
      <c r="IM202" s="34"/>
      <c r="IN202" s="34"/>
      <c r="IO202" s="34"/>
      <c r="IP202" s="34"/>
      <c r="IQ202" s="34"/>
      <c r="IR202" s="34"/>
      <c r="IS202" s="34"/>
      <c r="IT202" s="34"/>
      <c r="IU202" s="34"/>
      <c r="IV202" s="34"/>
      <c r="IW202" s="34"/>
      <c r="IX202" s="34"/>
      <c r="IY202" s="34"/>
      <c r="IZ202" s="34"/>
      <c r="JA202" s="34"/>
      <c r="JB202" s="34"/>
      <c r="JC202" s="34"/>
      <c r="JD202" s="34"/>
      <c r="JE202" s="34"/>
      <c r="JF202" s="34"/>
      <c r="JG202" s="34"/>
      <c r="JH202" s="34"/>
      <c r="JI202" s="34"/>
      <c r="JJ202" s="34"/>
      <c r="JK202" s="34"/>
      <c r="JL202" s="34"/>
      <c r="JM202" s="34"/>
      <c r="JN202" s="34"/>
      <c r="JO202" s="34"/>
      <c r="JP202" s="34"/>
      <c r="JQ202" s="34"/>
      <c r="JR202" s="34"/>
      <c r="JS202" s="34"/>
      <c r="JT202" s="34"/>
      <c r="JU202" s="34"/>
      <c r="JV202" s="34"/>
      <c r="JW202" s="34"/>
      <c r="JX202" s="34"/>
      <c r="JY202" s="34"/>
      <c r="JZ202" s="34"/>
      <c r="KA202" s="34"/>
      <c r="KB202" s="34"/>
      <c r="KC202" s="34"/>
      <c r="KD202" s="34"/>
      <c r="KE202" s="34"/>
      <c r="KF202" s="34"/>
      <c r="KG202" s="34"/>
      <c r="KH202" s="34"/>
      <c r="KI202" s="34"/>
      <c r="KJ202" s="34"/>
      <c r="KK202" s="34"/>
      <c r="KL202" s="34"/>
      <c r="KM202" s="34"/>
      <c r="KN202" s="34"/>
      <c r="KO202" s="34"/>
      <c r="KP202" s="34"/>
      <c r="KQ202" s="34"/>
      <c r="KR202" s="34"/>
      <c r="KS202" s="34"/>
      <c r="KT202" s="34"/>
      <c r="KU202" s="34"/>
      <c r="KV202" s="34"/>
      <c r="KW202" s="34"/>
      <c r="KX202" s="34"/>
      <c r="KY202" s="34"/>
      <c r="KZ202" s="34"/>
      <c r="LA202" s="34"/>
      <c r="LB202" s="34"/>
      <c r="LC202" s="34"/>
      <c r="LD202" s="34"/>
      <c r="LE202" s="34"/>
      <c r="LF202" s="34"/>
      <c r="LG202" s="34"/>
      <c r="LH202" s="34"/>
      <c r="LI202" s="34"/>
      <c r="LJ202" s="34"/>
      <c r="LK202" s="34"/>
      <c r="LL202" s="34"/>
      <c r="LM202" s="34"/>
      <c r="LN202" s="34"/>
      <c r="LO202" s="34"/>
      <c r="LP202" s="34"/>
      <c r="LQ202" s="34"/>
      <c r="LR202" s="34"/>
      <c r="LS202" s="34"/>
      <c r="LT202" s="34"/>
      <c r="LU202" s="34"/>
      <c r="LV202" s="34"/>
      <c r="LW202" s="34"/>
      <c r="LX202" s="34"/>
      <c r="LY202" s="34"/>
      <c r="LZ202" s="34"/>
      <c r="MA202" s="34"/>
      <c r="MB202" s="34"/>
      <c r="MC202" s="34"/>
      <c r="MD202" s="34"/>
      <c r="ME202" s="34"/>
      <c r="MF202" s="34"/>
      <c r="MG202" s="32" t="s">
        <v>2387</v>
      </c>
      <c r="MH202" s="32" t="s">
        <v>2388</v>
      </c>
      <c r="MI202" s="32" t="s">
        <v>277</v>
      </c>
    </row>
    <row r="203" spans="1:348">
      <c r="A203" s="146" t="str">
        <f>Table1[[#This Row],[Name]]&amp;Table1[[#This Row],[1. Variable: Geographical area subject to climate change physical risk - acute and chronic events]]</f>
        <v>UNICREDIT, SOCIETA' PER AZIONITotal</v>
      </c>
      <c r="B203" s="53" t="s">
        <v>58</v>
      </c>
      <c r="C203" s="58" t="s">
        <v>59</v>
      </c>
      <c r="D203" s="28" t="s">
        <v>170</v>
      </c>
      <c r="E203" s="74">
        <v>44926</v>
      </c>
      <c r="F203" s="33" t="s">
        <v>193</v>
      </c>
      <c r="G203" s="33" t="s">
        <v>191</v>
      </c>
      <c r="H203" s="178" t="s">
        <v>360</v>
      </c>
      <c r="I203" s="31">
        <v>3605.96</v>
      </c>
      <c r="J203" s="31">
        <v>915.01</v>
      </c>
      <c r="K203" s="31">
        <v>236.88</v>
      </c>
      <c r="L203" s="31">
        <v>55.13</v>
      </c>
      <c r="M203" s="31">
        <v>18.48</v>
      </c>
      <c r="N203" s="31">
        <v>3.28</v>
      </c>
      <c r="O203" s="31"/>
      <c r="P203" s="31">
        <v>1180.8599999999999</v>
      </c>
      <c r="Q203" s="31">
        <v>44.64</v>
      </c>
      <c r="R203" s="31">
        <v>375.73</v>
      </c>
      <c r="S203" s="31">
        <v>74.08</v>
      </c>
      <c r="T203" s="31">
        <v>-73.94</v>
      </c>
      <c r="U203" s="31">
        <v>-17.45</v>
      </c>
      <c r="V203" s="31">
        <v>-47.97</v>
      </c>
      <c r="W203" s="31">
        <v>2914.99</v>
      </c>
      <c r="X203" s="34">
        <v>24.98</v>
      </c>
      <c r="Y203" s="34">
        <v>3.13</v>
      </c>
      <c r="Z203" s="34"/>
      <c r="AA203" s="34">
        <v>0.03</v>
      </c>
      <c r="AB203" s="34">
        <v>1.99</v>
      </c>
      <c r="AC203" s="34"/>
      <c r="AD203" s="34">
        <v>16.010000000000002</v>
      </c>
      <c r="AE203" s="34">
        <v>12.12</v>
      </c>
      <c r="AF203" s="34">
        <v>2.83</v>
      </c>
      <c r="AG203" s="34">
        <v>9.58</v>
      </c>
      <c r="AH203" s="34">
        <v>-9.86</v>
      </c>
      <c r="AI203" s="34">
        <v>-0.18</v>
      </c>
      <c r="AJ203" s="34">
        <v>-9.5399999999999991</v>
      </c>
      <c r="AK203" s="34">
        <v>63617.25</v>
      </c>
      <c r="AL203" s="34">
        <v>4478.16</v>
      </c>
      <c r="AM203" s="34">
        <v>655.69</v>
      </c>
      <c r="AN203" s="34">
        <v>60.78</v>
      </c>
      <c r="AO203" s="34">
        <v>185.47</v>
      </c>
      <c r="AP203" s="34">
        <v>2.15</v>
      </c>
      <c r="AQ203" s="34"/>
      <c r="AR203" s="34">
        <v>4305.58</v>
      </c>
      <c r="AS203" s="34">
        <v>1074.51</v>
      </c>
      <c r="AT203" s="34">
        <v>1200.1099999999999</v>
      </c>
      <c r="AU203" s="34">
        <v>95.54</v>
      </c>
      <c r="AV203" s="34">
        <v>-145.85</v>
      </c>
      <c r="AW203" s="34">
        <v>-43.16</v>
      </c>
      <c r="AX203" s="180">
        <v>-54.02</v>
      </c>
      <c r="AY203" s="34">
        <v>13282.41</v>
      </c>
      <c r="AZ203" s="34">
        <v>205.42</v>
      </c>
      <c r="BA203" s="34">
        <v>222.32</v>
      </c>
      <c r="BB203" s="34">
        <v>231.99</v>
      </c>
      <c r="BC203" s="34">
        <v>1.36</v>
      </c>
      <c r="BD203" s="34">
        <v>8.4600000000000009</v>
      </c>
      <c r="BE203" s="34"/>
      <c r="BF203" s="34">
        <v>510.12</v>
      </c>
      <c r="BG203" s="34">
        <v>150.96</v>
      </c>
      <c r="BH203" s="34">
        <v>199.67</v>
      </c>
      <c r="BI203" s="34">
        <v>15.71</v>
      </c>
      <c r="BJ203" s="34">
        <v>-20.94</v>
      </c>
      <c r="BK203" s="34">
        <v>-5.62</v>
      </c>
      <c r="BL203" s="34">
        <v>-12.21</v>
      </c>
      <c r="BM203" s="34">
        <v>2527.9699999999998</v>
      </c>
      <c r="BN203" s="34">
        <v>89.3</v>
      </c>
      <c r="BO203" s="34">
        <v>55.68</v>
      </c>
      <c r="BP203" s="34">
        <v>49.78</v>
      </c>
      <c r="BQ203" s="34">
        <v>24.5</v>
      </c>
      <c r="BR203" s="34">
        <v>8.58</v>
      </c>
      <c r="BS203" s="34"/>
      <c r="BT203" s="34">
        <v>158.22999999999999</v>
      </c>
      <c r="BU203" s="34">
        <v>61.01</v>
      </c>
      <c r="BV203" s="34">
        <v>59.06</v>
      </c>
      <c r="BW203" s="34">
        <v>3.82</v>
      </c>
      <c r="BX203" s="34">
        <v>-4.22</v>
      </c>
      <c r="BY203" s="34">
        <v>-0.63</v>
      </c>
      <c r="BZ203" s="34">
        <v>-3.06</v>
      </c>
      <c r="CA203" s="34">
        <v>14320.44</v>
      </c>
      <c r="CB203" s="34">
        <v>1284.0999999999999</v>
      </c>
      <c r="CC203" s="34">
        <v>239.33</v>
      </c>
      <c r="CD203" s="34">
        <v>144.63999999999999</v>
      </c>
      <c r="CE203" s="34">
        <v>131.16999999999999</v>
      </c>
      <c r="CF203" s="34">
        <v>5.05</v>
      </c>
      <c r="CG203" s="34"/>
      <c r="CH203" s="34">
        <v>1549.92</v>
      </c>
      <c r="CI203" s="34">
        <v>249.32</v>
      </c>
      <c r="CJ203" s="34">
        <v>433.76</v>
      </c>
      <c r="CK203" s="34">
        <v>137.4</v>
      </c>
      <c r="CL203" s="34">
        <v>-106.7</v>
      </c>
      <c r="CM203" s="34">
        <v>-28.73</v>
      </c>
      <c r="CN203" s="34">
        <v>-68.64</v>
      </c>
      <c r="CO203" s="34">
        <v>38512.910000000003</v>
      </c>
      <c r="CP203" s="34">
        <v>1818.63</v>
      </c>
      <c r="CQ203" s="34">
        <v>262.38</v>
      </c>
      <c r="CR203" s="34">
        <v>45.38</v>
      </c>
      <c r="CS203" s="34">
        <v>42</v>
      </c>
      <c r="CT203" s="34">
        <v>2.6</v>
      </c>
      <c r="CU203" s="34"/>
      <c r="CV203" s="34">
        <v>1680.13</v>
      </c>
      <c r="CW203" s="34">
        <v>488.25</v>
      </c>
      <c r="CX203" s="34">
        <v>398.11</v>
      </c>
      <c r="CY203" s="34">
        <v>71.44</v>
      </c>
      <c r="CZ203" s="34">
        <v>-64.33</v>
      </c>
      <c r="DA203" s="34">
        <v>-12.84</v>
      </c>
      <c r="DB203" s="34">
        <v>-47.57</v>
      </c>
      <c r="DC203" s="34">
        <v>10866.09</v>
      </c>
      <c r="DD203" s="34">
        <v>328.51</v>
      </c>
      <c r="DE203" s="34">
        <v>377</v>
      </c>
      <c r="DF203" s="34">
        <v>20.93</v>
      </c>
      <c r="DG203" s="34">
        <v>2.2999999999999998</v>
      </c>
      <c r="DH203" s="34">
        <v>4.62</v>
      </c>
      <c r="DI203" s="34"/>
      <c r="DJ203" s="34">
        <v>617.01</v>
      </c>
      <c r="DK203" s="34">
        <v>111.73</v>
      </c>
      <c r="DL203" s="34">
        <v>212.16</v>
      </c>
      <c r="DM203" s="34">
        <v>7.76</v>
      </c>
      <c r="DN203" s="34">
        <v>-21.59</v>
      </c>
      <c r="DO203" s="34">
        <v>-12.07</v>
      </c>
      <c r="DP203" s="34">
        <v>-5.0999999999999996</v>
      </c>
      <c r="DQ203" s="34">
        <v>43500.46</v>
      </c>
      <c r="DR203" s="34">
        <v>815.56</v>
      </c>
      <c r="DS203" s="34">
        <v>724.78</v>
      </c>
      <c r="DT203" s="34">
        <v>570.70000000000005</v>
      </c>
      <c r="DU203" s="34">
        <v>170.02</v>
      </c>
      <c r="DV203" s="34">
        <v>8.2899999999999991</v>
      </c>
      <c r="DW203" s="34"/>
      <c r="DX203" s="34">
        <v>1985.8</v>
      </c>
      <c r="DY203" s="34">
        <v>295.25</v>
      </c>
      <c r="DZ203" s="34">
        <v>401.63</v>
      </c>
      <c r="EA203" s="34">
        <v>90.94</v>
      </c>
      <c r="EB203" s="34">
        <v>-55.42</v>
      </c>
      <c r="EC203" s="34">
        <v>-19.489999999999998</v>
      </c>
      <c r="ED203" s="34">
        <v>-32.74</v>
      </c>
      <c r="EE203" s="34">
        <v>93333.15</v>
      </c>
      <c r="EF203" s="34">
        <v>448.22</v>
      </c>
      <c r="EG203" s="34">
        <v>1375.69</v>
      </c>
      <c r="EH203" s="34">
        <v>4469.78</v>
      </c>
      <c r="EI203" s="34">
        <v>4892.04</v>
      </c>
      <c r="EJ203" s="34">
        <v>18.739999999999998</v>
      </c>
      <c r="EK203" s="34">
        <v>153.29</v>
      </c>
      <c r="EL203" s="34">
        <v>9528.91</v>
      </c>
      <c r="EM203" s="34">
        <v>1503.53</v>
      </c>
      <c r="EN203" s="34">
        <v>2024.3</v>
      </c>
      <c r="EO203" s="34">
        <v>115.95</v>
      </c>
      <c r="EP203" s="34">
        <v>-127.05</v>
      </c>
      <c r="EQ203" s="34">
        <v>-84.59</v>
      </c>
      <c r="ER203" s="34">
        <v>-21.62</v>
      </c>
      <c r="ES203" s="34">
        <v>54803.49</v>
      </c>
      <c r="ET203" s="34">
        <v>2233.27</v>
      </c>
      <c r="EU203" s="34">
        <v>1237.52</v>
      </c>
      <c r="EV203" s="34">
        <v>486.35</v>
      </c>
      <c r="EW203" s="34">
        <v>70.37</v>
      </c>
      <c r="EX203" s="34">
        <v>5.67</v>
      </c>
      <c r="EY203" s="34">
        <v>32</v>
      </c>
      <c r="EZ203" s="34">
        <v>3328.27</v>
      </c>
      <c r="FA203" s="34">
        <v>667.23</v>
      </c>
      <c r="FB203" s="34">
        <v>916.28</v>
      </c>
      <c r="FC203" s="34">
        <v>226.33</v>
      </c>
      <c r="FD203" s="34">
        <v>-123.13</v>
      </c>
      <c r="FE203" s="34">
        <v>-41.35</v>
      </c>
      <c r="FF203" s="34">
        <v>-71.75</v>
      </c>
      <c r="FG203" s="34">
        <v>501.5</v>
      </c>
      <c r="FH203" s="34"/>
      <c r="FI203" s="34"/>
      <c r="FJ203" s="34"/>
      <c r="FK203" s="34"/>
      <c r="FL203" s="34">
        <v>0</v>
      </c>
      <c r="FM203" s="34">
        <v>0.28999999999999998</v>
      </c>
      <c r="FN203" s="34">
        <v>51.73</v>
      </c>
      <c r="FO203" s="34">
        <v>12.35</v>
      </c>
      <c r="FP203" s="34"/>
      <c r="FQ203" s="34"/>
      <c r="FR203" s="34"/>
      <c r="FS203" s="34"/>
      <c r="FT203" s="34"/>
      <c r="FU203" s="34">
        <v>48038.18</v>
      </c>
      <c r="FV203" s="34">
        <v>2062.29</v>
      </c>
      <c r="FW203" s="34">
        <v>636.85</v>
      </c>
      <c r="FX203" s="34">
        <v>379.22</v>
      </c>
      <c r="FY203" s="34">
        <v>401.05</v>
      </c>
      <c r="FZ203" s="34">
        <v>4.22</v>
      </c>
      <c r="GA203" s="34"/>
      <c r="GB203" s="34">
        <v>2883.71</v>
      </c>
      <c r="GC203" s="34">
        <v>595.70000000000005</v>
      </c>
      <c r="GD203" s="34">
        <v>1108.21</v>
      </c>
      <c r="GE203" s="34">
        <v>205.14</v>
      </c>
      <c r="GF203" s="34">
        <v>-155.93</v>
      </c>
      <c r="GG203" s="34">
        <v>-54.58</v>
      </c>
      <c r="GH203" s="34">
        <v>-94.24</v>
      </c>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2" t="s">
        <v>555</v>
      </c>
      <c r="MH203" s="32" t="s">
        <v>2327</v>
      </c>
      <c r="MI203" s="32" t="s">
        <v>290</v>
      </c>
    </row>
    <row r="204" spans="1:348">
      <c r="A204" s="146" t="str">
        <f>Table1[[#This Row],[Name]]&amp;Table1[[#This Row],[1. Variable: Geographical area subject to climate change physical risk - acute and chronic events]]</f>
        <v>Volksbanken VerbundTotal</v>
      </c>
      <c r="B204" s="53" t="s">
        <v>308</v>
      </c>
      <c r="C204" s="58" t="s">
        <v>95</v>
      </c>
      <c r="D204" s="28" t="s">
        <v>174</v>
      </c>
      <c r="E204" s="74">
        <v>44926</v>
      </c>
      <c r="F204" s="33" t="s">
        <v>193</v>
      </c>
      <c r="G204" s="33" t="s">
        <v>191</v>
      </c>
      <c r="H204" s="178" t="s">
        <v>360</v>
      </c>
      <c r="I204" s="31">
        <v>134</v>
      </c>
      <c r="J204" s="31">
        <v>5</v>
      </c>
      <c r="K204" s="31">
        <v>1</v>
      </c>
      <c r="L204" s="31">
        <v>8</v>
      </c>
      <c r="M204" s="31">
        <v>4</v>
      </c>
      <c r="N204" s="31">
        <v>13</v>
      </c>
      <c r="O204" s="31">
        <v>0</v>
      </c>
      <c r="P204" s="31">
        <v>19</v>
      </c>
      <c r="Q204" s="31">
        <v>0</v>
      </c>
      <c r="R204" s="31">
        <v>2</v>
      </c>
      <c r="S204" s="31">
        <v>0</v>
      </c>
      <c r="T204" s="31">
        <v>0</v>
      </c>
      <c r="U204" s="31">
        <v>0</v>
      </c>
      <c r="V204" s="31">
        <v>0</v>
      </c>
      <c r="W204" s="31">
        <v>34</v>
      </c>
      <c r="X204" s="34">
        <v>0</v>
      </c>
      <c r="Y204" s="34">
        <v>0</v>
      </c>
      <c r="Z204" s="34">
        <v>0</v>
      </c>
      <c r="AA204" s="34">
        <v>0</v>
      </c>
      <c r="AB204" s="34">
        <v>7</v>
      </c>
      <c r="AC204" s="34">
        <v>0</v>
      </c>
      <c r="AD204" s="34">
        <v>0</v>
      </c>
      <c r="AE204" s="34">
        <v>0</v>
      </c>
      <c r="AF204" s="34">
        <v>0</v>
      </c>
      <c r="AG204" s="34">
        <v>0</v>
      </c>
      <c r="AH204" s="34">
        <v>0</v>
      </c>
      <c r="AI204" s="34">
        <v>0</v>
      </c>
      <c r="AJ204" s="34">
        <v>0</v>
      </c>
      <c r="AK204" s="34">
        <v>524</v>
      </c>
      <c r="AL204" s="34">
        <v>40</v>
      </c>
      <c r="AM204" s="34">
        <v>17</v>
      </c>
      <c r="AN204" s="34">
        <v>22</v>
      </c>
      <c r="AO204" s="34">
        <v>15</v>
      </c>
      <c r="AP204" s="34">
        <v>9</v>
      </c>
      <c r="AQ204" s="34">
        <v>0</v>
      </c>
      <c r="AR204" s="34">
        <v>94</v>
      </c>
      <c r="AS204" s="34">
        <v>0</v>
      </c>
      <c r="AT204" s="34">
        <v>15</v>
      </c>
      <c r="AU204" s="34">
        <v>14</v>
      </c>
      <c r="AV204" s="34">
        <v>7</v>
      </c>
      <c r="AW204" s="34">
        <v>1</v>
      </c>
      <c r="AX204" s="180">
        <v>6</v>
      </c>
      <c r="AY204" s="34">
        <v>154</v>
      </c>
      <c r="AZ204" s="34">
        <v>2</v>
      </c>
      <c r="BA204" s="34">
        <v>0</v>
      </c>
      <c r="BB204" s="34">
        <v>5</v>
      </c>
      <c r="BC204" s="34">
        <v>7</v>
      </c>
      <c r="BD204" s="34">
        <v>17</v>
      </c>
      <c r="BE204" s="34">
        <v>0</v>
      </c>
      <c r="BF204" s="34">
        <v>14</v>
      </c>
      <c r="BG204" s="34">
        <v>0</v>
      </c>
      <c r="BH204" s="34">
        <v>4</v>
      </c>
      <c r="BI204" s="34">
        <v>0</v>
      </c>
      <c r="BJ204" s="34">
        <v>0</v>
      </c>
      <c r="BK204" s="34">
        <v>0</v>
      </c>
      <c r="BL204" s="34">
        <v>0</v>
      </c>
      <c r="BM204" s="34">
        <v>61</v>
      </c>
      <c r="BN204" s="34">
        <v>1</v>
      </c>
      <c r="BO204" s="34">
        <v>2</v>
      </c>
      <c r="BP204" s="34">
        <v>3</v>
      </c>
      <c r="BQ204" s="34">
        <v>1</v>
      </c>
      <c r="BR204" s="34">
        <v>13</v>
      </c>
      <c r="BS204" s="34">
        <v>0</v>
      </c>
      <c r="BT204" s="34">
        <v>6</v>
      </c>
      <c r="BU204" s="34">
        <v>0</v>
      </c>
      <c r="BV204" s="34">
        <v>2</v>
      </c>
      <c r="BW204" s="34">
        <v>0</v>
      </c>
      <c r="BX204" s="34">
        <v>0</v>
      </c>
      <c r="BY204" s="34">
        <v>0</v>
      </c>
      <c r="BZ204" s="34">
        <v>0</v>
      </c>
      <c r="CA204" s="34">
        <v>1108</v>
      </c>
      <c r="CB204" s="34">
        <v>67</v>
      </c>
      <c r="CC204" s="34">
        <v>19</v>
      </c>
      <c r="CD204" s="34">
        <v>29</v>
      </c>
      <c r="CE204" s="34">
        <v>23</v>
      </c>
      <c r="CF204" s="34">
        <v>9</v>
      </c>
      <c r="CG204" s="34">
        <v>0</v>
      </c>
      <c r="CH204" s="34">
        <v>138</v>
      </c>
      <c r="CI204" s="34">
        <v>0</v>
      </c>
      <c r="CJ204" s="34">
        <v>19</v>
      </c>
      <c r="CK204" s="34">
        <v>1</v>
      </c>
      <c r="CL204" s="34">
        <v>1</v>
      </c>
      <c r="CM204" s="34">
        <v>0</v>
      </c>
      <c r="CN204" s="34">
        <v>0</v>
      </c>
      <c r="CO204" s="34">
        <v>933</v>
      </c>
      <c r="CP204" s="34">
        <v>40</v>
      </c>
      <c r="CQ204" s="34">
        <v>23</v>
      </c>
      <c r="CR204" s="34">
        <v>59</v>
      </c>
      <c r="CS204" s="34">
        <v>14</v>
      </c>
      <c r="CT204" s="34">
        <v>11</v>
      </c>
      <c r="CU204" s="34">
        <v>0</v>
      </c>
      <c r="CV204" s="34">
        <v>136</v>
      </c>
      <c r="CW204" s="34">
        <v>0</v>
      </c>
      <c r="CX204" s="34">
        <v>25</v>
      </c>
      <c r="CY204" s="34">
        <v>3</v>
      </c>
      <c r="CZ204" s="34">
        <v>2</v>
      </c>
      <c r="DA204" s="34">
        <v>1</v>
      </c>
      <c r="DB204" s="34">
        <v>1</v>
      </c>
      <c r="DC204" s="34">
        <v>252</v>
      </c>
      <c r="DD204" s="34">
        <v>14</v>
      </c>
      <c r="DE204" s="34">
        <v>41</v>
      </c>
      <c r="DF204" s="34">
        <v>70</v>
      </c>
      <c r="DG204" s="34">
        <v>1</v>
      </c>
      <c r="DH204" s="34">
        <v>10</v>
      </c>
      <c r="DI204" s="34">
        <v>0</v>
      </c>
      <c r="DJ204" s="34">
        <v>126</v>
      </c>
      <c r="DK204" s="34">
        <v>0</v>
      </c>
      <c r="DL204" s="34">
        <v>75</v>
      </c>
      <c r="DM204" s="34">
        <v>4</v>
      </c>
      <c r="DN204" s="34">
        <v>3</v>
      </c>
      <c r="DO204" s="34">
        <v>1</v>
      </c>
      <c r="DP204" s="34">
        <v>2</v>
      </c>
      <c r="DQ204" s="34">
        <v>4492</v>
      </c>
      <c r="DR204" s="34">
        <v>48</v>
      </c>
      <c r="DS204" s="34">
        <v>28</v>
      </c>
      <c r="DT204" s="34">
        <v>130</v>
      </c>
      <c r="DU204" s="34">
        <v>97</v>
      </c>
      <c r="DV204" s="34">
        <v>15</v>
      </c>
      <c r="DW204" s="34">
        <v>0</v>
      </c>
      <c r="DX204" s="34">
        <v>304</v>
      </c>
      <c r="DY204" s="34">
        <v>0</v>
      </c>
      <c r="DZ204" s="34">
        <v>34</v>
      </c>
      <c r="EA204" s="34">
        <v>3</v>
      </c>
      <c r="EB204" s="34">
        <v>4</v>
      </c>
      <c r="EC204" s="34">
        <v>1</v>
      </c>
      <c r="ED204" s="34">
        <v>2</v>
      </c>
      <c r="EE204" s="34">
        <v>12335</v>
      </c>
      <c r="EF204" s="34">
        <v>124</v>
      </c>
      <c r="EG204" s="34">
        <v>77</v>
      </c>
      <c r="EH204" s="34">
        <v>444</v>
      </c>
      <c r="EI204" s="34">
        <v>596</v>
      </c>
      <c r="EJ204" s="34">
        <v>0</v>
      </c>
      <c r="EK204" s="34">
        <v>0</v>
      </c>
      <c r="EL204" s="34">
        <v>1241</v>
      </c>
      <c r="EM204" s="34">
        <v>0</v>
      </c>
      <c r="EN204" s="34">
        <v>122</v>
      </c>
      <c r="EO204" s="34">
        <v>12</v>
      </c>
      <c r="EP204" s="34">
        <v>9</v>
      </c>
      <c r="EQ204" s="34">
        <v>4</v>
      </c>
      <c r="ER204" s="34">
        <v>3</v>
      </c>
      <c r="ES204" s="34">
        <v>6257</v>
      </c>
      <c r="ET204" s="34">
        <v>138</v>
      </c>
      <c r="EU204" s="34">
        <v>193</v>
      </c>
      <c r="EV204" s="34">
        <v>931</v>
      </c>
      <c r="EW204" s="34">
        <v>273</v>
      </c>
      <c r="EX204" s="34">
        <v>0</v>
      </c>
      <c r="EY204" s="34">
        <v>0</v>
      </c>
      <c r="EZ204" s="34">
        <v>1535</v>
      </c>
      <c r="FA204" s="34">
        <v>0</v>
      </c>
      <c r="FB204" s="34">
        <v>361</v>
      </c>
      <c r="FC204" s="34">
        <v>41</v>
      </c>
      <c r="FD204" s="34">
        <v>22</v>
      </c>
      <c r="FE204" s="34">
        <v>8</v>
      </c>
      <c r="FF204" s="34">
        <v>10</v>
      </c>
      <c r="FG204" s="34">
        <v>1</v>
      </c>
      <c r="FH204" s="34">
        <v>1</v>
      </c>
      <c r="FI204" s="34">
        <v>0</v>
      </c>
      <c r="FJ204" s="34">
        <v>0</v>
      </c>
      <c r="FK204" s="34">
        <v>0</v>
      </c>
      <c r="FL204" s="34">
        <v>0</v>
      </c>
      <c r="FM204" s="34">
        <v>0</v>
      </c>
      <c r="FN204" s="34">
        <v>1</v>
      </c>
      <c r="FO204" s="34">
        <v>0</v>
      </c>
      <c r="FP204" s="34"/>
      <c r="FQ204" s="34"/>
      <c r="FR204" s="34"/>
      <c r="FS204" s="34"/>
      <c r="FT204" s="34"/>
      <c r="FU204" s="34">
        <v>2066</v>
      </c>
      <c r="FV204" s="34">
        <v>93</v>
      </c>
      <c r="FW204" s="34">
        <v>111</v>
      </c>
      <c r="FX204" s="34">
        <v>469</v>
      </c>
      <c r="FY204" s="34">
        <v>109</v>
      </c>
      <c r="FZ204" s="34">
        <v>14</v>
      </c>
      <c r="GA204" s="34">
        <v>0</v>
      </c>
      <c r="GB204" s="34">
        <v>782</v>
      </c>
      <c r="GC204" s="34">
        <v>0</v>
      </c>
      <c r="GD204" s="34">
        <v>177</v>
      </c>
      <c r="GE204" s="34">
        <v>27</v>
      </c>
      <c r="GF204" s="34">
        <v>15</v>
      </c>
      <c r="GG204" s="34">
        <v>4</v>
      </c>
      <c r="GH204" s="34">
        <v>9</v>
      </c>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34"/>
      <c r="HF204" s="34"/>
      <c r="HG204" s="34"/>
      <c r="HH204" s="34"/>
      <c r="HI204" s="34"/>
      <c r="HJ204" s="34"/>
      <c r="HK204" s="34"/>
      <c r="HL204" s="34"/>
      <c r="HM204" s="34"/>
      <c r="HN204" s="34"/>
      <c r="HO204" s="34"/>
      <c r="HP204" s="34"/>
      <c r="HQ204" s="34"/>
      <c r="HR204" s="34"/>
      <c r="HS204" s="34"/>
      <c r="HT204" s="34"/>
      <c r="HU204" s="34"/>
      <c r="HV204" s="34"/>
      <c r="HW204" s="34"/>
      <c r="HX204" s="34"/>
      <c r="HY204" s="34"/>
      <c r="HZ204" s="34"/>
      <c r="IA204" s="34"/>
      <c r="IB204" s="34"/>
      <c r="IC204" s="34"/>
      <c r="ID204" s="34"/>
      <c r="IE204" s="34"/>
      <c r="IF204" s="34"/>
      <c r="IG204" s="34"/>
      <c r="IH204" s="34"/>
      <c r="II204" s="34"/>
      <c r="IJ204" s="34"/>
      <c r="IK204" s="34"/>
      <c r="IL204" s="34"/>
      <c r="IM204" s="34"/>
      <c r="IN204" s="34"/>
      <c r="IO204" s="34"/>
      <c r="IP204" s="34"/>
      <c r="IQ204" s="34"/>
      <c r="IR204" s="34"/>
      <c r="IS204" s="34"/>
      <c r="IT204" s="34"/>
      <c r="IU204" s="34"/>
      <c r="IV204" s="34"/>
      <c r="IW204" s="34"/>
      <c r="IX204" s="34"/>
      <c r="IY204" s="34"/>
      <c r="IZ204" s="34"/>
      <c r="JA204" s="34"/>
      <c r="JB204" s="34"/>
      <c r="JC204" s="34"/>
      <c r="JD204" s="34"/>
      <c r="JE204" s="34"/>
      <c r="JF204" s="34"/>
      <c r="JG204" s="34"/>
      <c r="JH204" s="34"/>
      <c r="JI204" s="34"/>
      <c r="JJ204" s="34"/>
      <c r="JK204" s="34"/>
      <c r="JL204" s="34"/>
      <c r="JM204" s="34"/>
      <c r="JN204" s="34"/>
      <c r="JO204" s="34"/>
      <c r="JP204" s="34"/>
      <c r="JQ204" s="34"/>
      <c r="JR204" s="34"/>
      <c r="JS204" s="34"/>
      <c r="JT204" s="34"/>
      <c r="JU204" s="34"/>
      <c r="JV204" s="34"/>
      <c r="JW204" s="34"/>
      <c r="JX204" s="34"/>
      <c r="JY204" s="34"/>
      <c r="JZ204" s="34"/>
      <c r="KA204" s="34"/>
      <c r="KB204" s="34"/>
      <c r="KC204" s="34"/>
      <c r="KD204" s="34"/>
      <c r="KE204" s="34"/>
      <c r="KF204" s="34"/>
      <c r="KG204" s="34"/>
      <c r="KH204" s="34"/>
      <c r="KI204" s="34"/>
      <c r="KJ204" s="34"/>
      <c r="KK204" s="34"/>
      <c r="KL204" s="34"/>
      <c r="KM204" s="34"/>
      <c r="KN204" s="34"/>
      <c r="KO204" s="34"/>
      <c r="KP204" s="34"/>
      <c r="KQ204" s="34"/>
      <c r="KR204" s="34"/>
      <c r="KS204" s="34"/>
      <c r="KT204" s="34"/>
      <c r="KU204" s="34"/>
      <c r="KV204" s="34"/>
      <c r="KW204" s="34"/>
      <c r="KX204" s="34"/>
      <c r="KY204" s="34"/>
      <c r="KZ204" s="34"/>
      <c r="LA204" s="34"/>
      <c r="LB204" s="34"/>
      <c r="LC204" s="34"/>
      <c r="LD204" s="34"/>
      <c r="LE204" s="34"/>
      <c r="LF204" s="34"/>
      <c r="LG204" s="34"/>
      <c r="LH204" s="34"/>
      <c r="LI204" s="34"/>
      <c r="LJ204" s="34"/>
      <c r="LK204" s="34"/>
      <c r="LL204" s="34"/>
      <c r="LM204" s="34"/>
      <c r="LN204" s="34"/>
      <c r="LO204" s="34"/>
      <c r="LP204" s="34"/>
      <c r="LQ204" s="34"/>
      <c r="LR204" s="34"/>
      <c r="LS204" s="34"/>
      <c r="LT204" s="34"/>
      <c r="LU204" s="34"/>
      <c r="LV204" s="34"/>
      <c r="LW204" s="34"/>
      <c r="LX204" s="34"/>
      <c r="LY204" s="34"/>
      <c r="LZ204" s="34"/>
      <c r="MA204" s="34"/>
      <c r="MB204" s="34"/>
      <c r="MC204" s="34"/>
      <c r="MD204" s="34"/>
      <c r="ME204" s="34"/>
      <c r="MF204" s="34"/>
      <c r="MG204" s="32" t="s">
        <v>556</v>
      </c>
      <c r="MH204" s="32" t="s">
        <v>2328</v>
      </c>
      <c r="MI204" s="32" t="s">
        <v>221</v>
      </c>
      <c r="MJ204" s="28" t="s">
        <v>2339</v>
      </c>
    </row>
    <row r="205" spans="1:348">
      <c r="A205" s="146" t="str">
        <f>Table1[[#This Row],[Name]]&amp;Table1[[#This Row],[1. Variable: Geographical area subject to climate change physical risk - acute and chronic events]]</f>
        <v>Volkswagen Bank Gesellschaft mit beschränkter HaftungEurope</v>
      </c>
      <c r="B205" s="53" t="s">
        <v>16</v>
      </c>
      <c r="C205" s="58" t="s">
        <v>17</v>
      </c>
      <c r="D205" s="28" t="s">
        <v>162</v>
      </c>
      <c r="E205" s="74">
        <v>44926</v>
      </c>
      <c r="F205" s="33" t="s">
        <v>193</v>
      </c>
      <c r="G205" s="33" t="s">
        <v>191</v>
      </c>
      <c r="H205" s="178" t="s">
        <v>2257</v>
      </c>
      <c r="I205" s="31">
        <v>53.1</v>
      </c>
      <c r="J205" s="31">
        <v>15.2</v>
      </c>
      <c r="K205" s="31">
        <v>0.4</v>
      </c>
      <c r="L205" s="31">
        <v>0</v>
      </c>
      <c r="M205" s="31">
        <v>0</v>
      </c>
      <c r="N205" s="31">
        <v>2</v>
      </c>
      <c r="O205" s="31">
        <v>7.8</v>
      </c>
      <c r="P205" s="31">
        <v>5.4</v>
      </c>
      <c r="Q205" s="31">
        <v>2.4</v>
      </c>
      <c r="R205" s="31">
        <v>5.8</v>
      </c>
      <c r="S205" s="31">
        <v>1.1000000000000001</v>
      </c>
      <c r="T205" s="31">
        <v>-0.7</v>
      </c>
      <c r="U205" s="31">
        <v>-0.2</v>
      </c>
      <c r="V205" s="31">
        <v>-0.5</v>
      </c>
      <c r="W205" s="31">
        <v>2.4</v>
      </c>
      <c r="X205" s="34">
        <v>0.4</v>
      </c>
      <c r="Y205" s="34">
        <v>0</v>
      </c>
      <c r="Z205" s="34">
        <v>0</v>
      </c>
      <c r="AA205" s="34">
        <v>0</v>
      </c>
      <c r="AB205" s="34">
        <v>2</v>
      </c>
      <c r="AC205" s="34">
        <v>0.2</v>
      </c>
      <c r="AD205" s="34">
        <v>0.2</v>
      </c>
      <c r="AE205" s="34">
        <v>0.1</v>
      </c>
      <c r="AF205" s="34">
        <v>0.1</v>
      </c>
      <c r="AG205" s="34">
        <v>0.1</v>
      </c>
      <c r="AH205" s="34">
        <v>0</v>
      </c>
      <c r="AI205" s="34">
        <v>0</v>
      </c>
      <c r="AJ205" s="34">
        <v>0</v>
      </c>
      <c r="AK205" s="34">
        <v>403.9</v>
      </c>
      <c r="AL205" s="34">
        <v>74.5</v>
      </c>
      <c r="AM205" s="34">
        <v>0.9</v>
      </c>
      <c r="AN205" s="34">
        <v>0</v>
      </c>
      <c r="AO205" s="34">
        <v>0</v>
      </c>
      <c r="AP205" s="34">
        <v>2</v>
      </c>
      <c r="AQ205" s="34">
        <v>27.9</v>
      </c>
      <c r="AR205" s="34">
        <v>39.4</v>
      </c>
      <c r="AS205" s="34">
        <v>8.1</v>
      </c>
      <c r="AT205" s="34">
        <v>24.5</v>
      </c>
      <c r="AU205" s="34">
        <v>4.0999999999999996</v>
      </c>
      <c r="AV205" s="34">
        <v>-2.8</v>
      </c>
      <c r="AW205" s="34">
        <v>-0.6</v>
      </c>
      <c r="AX205" s="180">
        <v>-2</v>
      </c>
      <c r="AY205" s="34">
        <v>9.3000000000000007</v>
      </c>
      <c r="AZ205" s="34">
        <v>2.2999999999999998</v>
      </c>
      <c r="BA205" s="34">
        <v>0.1</v>
      </c>
      <c r="BB205" s="34">
        <v>0</v>
      </c>
      <c r="BC205" s="34">
        <v>0</v>
      </c>
      <c r="BD205" s="34">
        <v>2</v>
      </c>
      <c r="BE205" s="34">
        <v>0.4</v>
      </c>
      <c r="BF205" s="34">
        <v>1.9</v>
      </c>
      <c r="BG205" s="34">
        <v>0.1</v>
      </c>
      <c r="BH205" s="34">
        <v>0.4</v>
      </c>
      <c r="BI205" s="34">
        <v>0</v>
      </c>
      <c r="BJ205" s="34">
        <v>-0.1</v>
      </c>
      <c r="BK205" s="34">
        <v>0</v>
      </c>
      <c r="BL205" s="34">
        <v>0</v>
      </c>
      <c r="BM205" s="34">
        <v>26.4</v>
      </c>
      <c r="BN205" s="34">
        <v>9.1999999999999993</v>
      </c>
      <c r="BO205" s="34">
        <v>0.2</v>
      </c>
      <c r="BP205" s="34">
        <v>0</v>
      </c>
      <c r="BQ205" s="34">
        <v>0</v>
      </c>
      <c r="BR205" s="34">
        <v>3</v>
      </c>
      <c r="BS205" s="34">
        <v>1.6</v>
      </c>
      <c r="BT205" s="34">
        <v>3.9</v>
      </c>
      <c r="BU205" s="34">
        <v>3.8</v>
      </c>
      <c r="BV205" s="34">
        <v>6.2</v>
      </c>
      <c r="BW205" s="34">
        <v>0.3</v>
      </c>
      <c r="BX205" s="34">
        <v>-0.2</v>
      </c>
      <c r="BY205" s="34">
        <v>-0.2</v>
      </c>
      <c r="BZ205" s="34">
        <v>-0.1</v>
      </c>
      <c r="CA205" s="34">
        <v>663.6</v>
      </c>
      <c r="CB205" s="34">
        <v>155.1</v>
      </c>
      <c r="CC205" s="34">
        <v>3.2</v>
      </c>
      <c r="CD205" s="34">
        <v>0</v>
      </c>
      <c r="CE205" s="34">
        <v>0</v>
      </c>
      <c r="CF205" s="34">
        <v>2</v>
      </c>
      <c r="CG205" s="34">
        <v>39.200000000000003</v>
      </c>
      <c r="CH205" s="34">
        <v>102.5</v>
      </c>
      <c r="CI205" s="34">
        <v>16.600000000000001</v>
      </c>
      <c r="CJ205" s="34">
        <v>60.2</v>
      </c>
      <c r="CK205" s="34">
        <v>17.2</v>
      </c>
      <c r="CL205" s="34">
        <v>-9.9</v>
      </c>
      <c r="CM205" s="34">
        <v>-2.4</v>
      </c>
      <c r="CN205" s="34">
        <v>-7.7</v>
      </c>
      <c r="CO205" s="34">
        <v>18244.8</v>
      </c>
      <c r="CP205" s="34">
        <v>1713.2</v>
      </c>
      <c r="CQ205" s="34">
        <v>100.3</v>
      </c>
      <c r="CR205" s="34">
        <v>252.5</v>
      </c>
      <c r="CS205" s="34">
        <v>421.1</v>
      </c>
      <c r="CT205" s="34">
        <v>4</v>
      </c>
      <c r="CU205" s="34">
        <v>436.8</v>
      </c>
      <c r="CV205" s="34">
        <v>1507.8</v>
      </c>
      <c r="CW205" s="34">
        <v>542.6</v>
      </c>
      <c r="CX205" s="34">
        <v>758.7</v>
      </c>
      <c r="CY205" s="34">
        <v>136.1</v>
      </c>
      <c r="CZ205" s="34">
        <v>-57.1</v>
      </c>
      <c r="DA205" s="34">
        <v>-19.600000000000001</v>
      </c>
      <c r="DB205" s="34">
        <v>-30.5</v>
      </c>
      <c r="DC205" s="34">
        <v>331.6</v>
      </c>
      <c r="DD205" s="34">
        <v>131.1</v>
      </c>
      <c r="DE205" s="34">
        <v>5.8</v>
      </c>
      <c r="DF205" s="34">
        <v>0</v>
      </c>
      <c r="DG205" s="34">
        <v>0</v>
      </c>
      <c r="DH205" s="34">
        <v>3</v>
      </c>
      <c r="DI205" s="34">
        <v>22.6</v>
      </c>
      <c r="DJ205" s="34">
        <v>94.2</v>
      </c>
      <c r="DK205" s="34">
        <v>20</v>
      </c>
      <c r="DL205" s="34">
        <v>83.2</v>
      </c>
      <c r="DM205" s="34">
        <v>19.899999999999999</v>
      </c>
      <c r="DN205" s="34">
        <v>-9</v>
      </c>
      <c r="DO205" s="34">
        <v>-2.4</v>
      </c>
      <c r="DP205" s="34">
        <v>-6.6</v>
      </c>
      <c r="DQ205" s="34">
        <v>305.39999999999998</v>
      </c>
      <c r="DR205" s="34">
        <v>49.1</v>
      </c>
      <c r="DS205" s="34">
        <v>15.3</v>
      </c>
      <c r="DT205" s="34">
        <v>36.299999999999997</v>
      </c>
      <c r="DU205" s="34">
        <v>1.9</v>
      </c>
      <c r="DV205" s="34">
        <v>8</v>
      </c>
      <c r="DW205" s="34">
        <v>13.5</v>
      </c>
      <c r="DX205" s="34">
        <v>76.7</v>
      </c>
      <c r="DY205" s="34">
        <v>12.4</v>
      </c>
      <c r="DZ205" s="34">
        <v>20.9</v>
      </c>
      <c r="EA205" s="34">
        <v>8</v>
      </c>
      <c r="EB205" s="34">
        <v>-1.9</v>
      </c>
      <c r="EC205" s="34">
        <v>-0.5</v>
      </c>
      <c r="ED205" s="34">
        <v>-1.2</v>
      </c>
      <c r="EE205" s="34">
        <v>39.799999999999997</v>
      </c>
      <c r="EF205" s="34">
        <v>0.2</v>
      </c>
      <c r="EG205" s="34">
        <v>3</v>
      </c>
      <c r="EH205" s="34">
        <v>0.7</v>
      </c>
      <c r="EI205" s="34">
        <v>9</v>
      </c>
      <c r="EJ205" s="34">
        <v>12</v>
      </c>
      <c r="EK205" s="34">
        <v>0.7</v>
      </c>
      <c r="EL205" s="34">
        <v>12.2</v>
      </c>
      <c r="EM205" s="34">
        <v>0</v>
      </c>
      <c r="EN205" s="34">
        <v>0.1</v>
      </c>
      <c r="EO205" s="34">
        <v>1.2</v>
      </c>
      <c r="EP205" s="34">
        <v>-0.5</v>
      </c>
      <c r="EQ205" s="34">
        <v>0</v>
      </c>
      <c r="ER205" s="34">
        <v>-0.5</v>
      </c>
      <c r="ES205" s="34">
        <v>411.2</v>
      </c>
      <c r="ET205" s="34">
        <v>19.5</v>
      </c>
      <c r="EU205" s="34">
        <v>22.6</v>
      </c>
      <c r="EV205" s="34">
        <v>61</v>
      </c>
      <c r="EW205" s="34">
        <v>67.5</v>
      </c>
      <c r="EX205" s="34">
        <v>11</v>
      </c>
      <c r="EY205" s="34">
        <v>20</v>
      </c>
      <c r="EZ205" s="34">
        <v>138.6</v>
      </c>
      <c r="FA205" s="34">
        <v>12</v>
      </c>
      <c r="FB205" s="34">
        <v>21.1</v>
      </c>
      <c r="FC205" s="34">
        <v>23.2</v>
      </c>
      <c r="FD205" s="34">
        <v>-4</v>
      </c>
      <c r="FE205" s="34">
        <v>-0.6</v>
      </c>
      <c r="FF205" s="34">
        <v>-3.2</v>
      </c>
      <c r="FG205" s="34">
        <v>0</v>
      </c>
      <c r="FH205" s="34">
        <v>0</v>
      </c>
      <c r="FI205" s="34">
        <v>0</v>
      </c>
      <c r="FJ205" s="34">
        <v>0</v>
      </c>
      <c r="FK205" s="34">
        <v>0</v>
      </c>
      <c r="FL205" s="34">
        <v>0</v>
      </c>
      <c r="FM205" s="34">
        <v>0</v>
      </c>
      <c r="FN205" s="34">
        <v>0</v>
      </c>
      <c r="FO205" s="34">
        <v>0</v>
      </c>
      <c r="FP205" s="34">
        <v>0</v>
      </c>
      <c r="FQ205" s="34">
        <v>0</v>
      </c>
      <c r="FR205" s="34">
        <v>0</v>
      </c>
      <c r="FS205" s="34">
        <v>0</v>
      </c>
      <c r="FT205" s="34">
        <v>0</v>
      </c>
      <c r="FU205" s="34">
        <v>3009</v>
      </c>
      <c r="FV205" s="34">
        <v>920.7</v>
      </c>
      <c r="FW205" s="34">
        <v>6.6</v>
      </c>
      <c r="FX205" s="34">
        <v>12</v>
      </c>
      <c r="FY205" s="34">
        <v>65.5</v>
      </c>
      <c r="FZ205" s="34">
        <v>3</v>
      </c>
      <c r="GA205" s="34">
        <v>118.7</v>
      </c>
      <c r="GB205" s="34">
        <v>833.9</v>
      </c>
      <c r="GC205" s="34">
        <v>52.2</v>
      </c>
      <c r="GD205" s="34">
        <v>161.5</v>
      </c>
      <c r="GE205" s="34">
        <v>46.1</v>
      </c>
      <c r="GF205" s="34">
        <v>-52</v>
      </c>
      <c r="GG205" s="34">
        <v>-3.5</v>
      </c>
      <c r="GH205" s="34">
        <v>-17.3</v>
      </c>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2" t="s">
        <v>2329</v>
      </c>
      <c r="MH205" s="198" t="s">
        <v>2389</v>
      </c>
      <c r="MI205" s="32" t="s">
        <v>2330</v>
      </c>
    </row>
    <row r="210" spans="1:348" hidden="1">
      <c r="A210" s="147">
        <v>1</v>
      </c>
      <c r="B210" s="53">
        <v>2</v>
      </c>
      <c r="C210" s="58">
        <v>3</v>
      </c>
      <c r="D210" s="28">
        <v>4</v>
      </c>
      <c r="E210" s="28">
        <f>D210+1</f>
        <v>5</v>
      </c>
      <c r="F210" s="28">
        <f t="shared" ref="F210:BQ210" si="0">E210+1</f>
        <v>6</v>
      </c>
      <c r="G210" s="28">
        <f t="shared" si="0"/>
        <v>7</v>
      </c>
      <c r="H210" s="37">
        <f t="shared" si="0"/>
        <v>8</v>
      </c>
      <c r="I210" s="37">
        <f t="shared" si="0"/>
        <v>9</v>
      </c>
      <c r="J210" s="37">
        <f t="shared" si="0"/>
        <v>10</v>
      </c>
      <c r="K210" s="37">
        <f t="shared" si="0"/>
        <v>11</v>
      </c>
      <c r="L210" s="37">
        <f t="shared" si="0"/>
        <v>12</v>
      </c>
      <c r="M210" s="37">
        <f t="shared" si="0"/>
        <v>13</v>
      </c>
      <c r="N210" s="37">
        <f t="shared" si="0"/>
        <v>14</v>
      </c>
      <c r="O210" s="37">
        <f t="shared" si="0"/>
        <v>15</v>
      </c>
      <c r="P210" s="37">
        <f t="shared" si="0"/>
        <v>16</v>
      </c>
      <c r="Q210" s="37">
        <f t="shared" si="0"/>
        <v>17</v>
      </c>
      <c r="R210" s="37">
        <f t="shared" si="0"/>
        <v>18</v>
      </c>
      <c r="S210" s="37">
        <f t="shared" si="0"/>
        <v>19</v>
      </c>
      <c r="T210" s="37">
        <f t="shared" si="0"/>
        <v>20</v>
      </c>
      <c r="U210" s="37">
        <f t="shared" si="0"/>
        <v>21</v>
      </c>
      <c r="V210" s="37">
        <f t="shared" si="0"/>
        <v>22</v>
      </c>
      <c r="W210" s="37">
        <f t="shared" si="0"/>
        <v>23</v>
      </c>
      <c r="X210" s="37">
        <f t="shared" si="0"/>
        <v>24</v>
      </c>
      <c r="Y210" s="37">
        <f t="shared" si="0"/>
        <v>25</v>
      </c>
      <c r="Z210" s="37">
        <f t="shared" si="0"/>
        <v>26</v>
      </c>
      <c r="AA210" s="37">
        <f t="shared" si="0"/>
        <v>27</v>
      </c>
      <c r="AB210" s="37">
        <f t="shared" si="0"/>
        <v>28</v>
      </c>
      <c r="AC210" s="37">
        <f t="shared" si="0"/>
        <v>29</v>
      </c>
      <c r="AD210" s="37">
        <f t="shared" si="0"/>
        <v>30</v>
      </c>
      <c r="AE210" s="37">
        <f t="shared" si="0"/>
        <v>31</v>
      </c>
      <c r="AF210" s="37">
        <f t="shared" si="0"/>
        <v>32</v>
      </c>
      <c r="AG210" s="37">
        <f t="shared" si="0"/>
        <v>33</v>
      </c>
      <c r="AH210" s="37">
        <f t="shared" si="0"/>
        <v>34</v>
      </c>
      <c r="AI210" s="37">
        <f t="shared" si="0"/>
        <v>35</v>
      </c>
      <c r="AJ210" s="37">
        <f t="shared" si="0"/>
        <v>36</v>
      </c>
      <c r="AK210" s="37">
        <f t="shared" si="0"/>
        <v>37</v>
      </c>
      <c r="AL210" s="37">
        <f t="shared" si="0"/>
        <v>38</v>
      </c>
      <c r="AM210" s="37">
        <f t="shared" si="0"/>
        <v>39</v>
      </c>
      <c r="AN210" s="37">
        <f t="shared" si="0"/>
        <v>40</v>
      </c>
      <c r="AO210" s="37">
        <f t="shared" si="0"/>
        <v>41</v>
      </c>
      <c r="AP210" s="37">
        <f t="shared" si="0"/>
        <v>42</v>
      </c>
      <c r="AQ210" s="37">
        <f t="shared" si="0"/>
        <v>43</v>
      </c>
      <c r="AR210" s="37">
        <f t="shared" si="0"/>
        <v>44</v>
      </c>
      <c r="AS210" s="37">
        <f t="shared" si="0"/>
        <v>45</v>
      </c>
      <c r="AT210" s="37">
        <f t="shared" si="0"/>
        <v>46</v>
      </c>
      <c r="AU210" s="37">
        <f t="shared" si="0"/>
        <v>47</v>
      </c>
      <c r="AV210" s="37">
        <f t="shared" si="0"/>
        <v>48</v>
      </c>
      <c r="AW210" s="37">
        <f t="shared" si="0"/>
        <v>49</v>
      </c>
      <c r="AX210" s="37">
        <f t="shared" si="0"/>
        <v>50</v>
      </c>
      <c r="AY210" s="37">
        <f t="shared" si="0"/>
        <v>51</v>
      </c>
      <c r="AZ210" s="37">
        <f t="shared" si="0"/>
        <v>52</v>
      </c>
      <c r="BA210" s="37">
        <f t="shared" si="0"/>
        <v>53</v>
      </c>
      <c r="BB210" s="37">
        <f t="shared" si="0"/>
        <v>54</v>
      </c>
      <c r="BC210" s="37">
        <f t="shared" si="0"/>
        <v>55</v>
      </c>
      <c r="BD210" s="37">
        <f t="shared" si="0"/>
        <v>56</v>
      </c>
      <c r="BE210" s="37">
        <f t="shared" si="0"/>
        <v>57</v>
      </c>
      <c r="BF210" s="37">
        <f t="shared" si="0"/>
        <v>58</v>
      </c>
      <c r="BG210" s="37">
        <f t="shared" si="0"/>
        <v>59</v>
      </c>
      <c r="BH210" s="37">
        <f t="shared" si="0"/>
        <v>60</v>
      </c>
      <c r="BI210" s="37">
        <f t="shared" si="0"/>
        <v>61</v>
      </c>
      <c r="BJ210" s="37">
        <f t="shared" si="0"/>
        <v>62</v>
      </c>
      <c r="BK210" s="37">
        <f t="shared" si="0"/>
        <v>63</v>
      </c>
      <c r="BL210" s="37">
        <f t="shared" si="0"/>
        <v>64</v>
      </c>
      <c r="BM210" s="37">
        <f t="shared" si="0"/>
        <v>65</v>
      </c>
      <c r="BN210" s="37">
        <f t="shared" si="0"/>
        <v>66</v>
      </c>
      <c r="BO210" s="37">
        <f t="shared" si="0"/>
        <v>67</v>
      </c>
      <c r="BP210" s="37">
        <f t="shared" si="0"/>
        <v>68</v>
      </c>
      <c r="BQ210" s="37">
        <f t="shared" si="0"/>
        <v>69</v>
      </c>
      <c r="BR210" s="37">
        <f t="shared" ref="BR210:EC210" si="1">BQ210+1</f>
        <v>70</v>
      </c>
      <c r="BS210" s="37">
        <f t="shared" si="1"/>
        <v>71</v>
      </c>
      <c r="BT210" s="37">
        <f t="shared" si="1"/>
        <v>72</v>
      </c>
      <c r="BU210" s="37">
        <f t="shared" si="1"/>
        <v>73</v>
      </c>
      <c r="BV210" s="37">
        <f t="shared" si="1"/>
        <v>74</v>
      </c>
      <c r="BW210" s="37">
        <f t="shared" si="1"/>
        <v>75</v>
      </c>
      <c r="BX210" s="37">
        <f t="shared" si="1"/>
        <v>76</v>
      </c>
      <c r="BY210" s="37">
        <f t="shared" si="1"/>
        <v>77</v>
      </c>
      <c r="BZ210" s="37">
        <f t="shared" si="1"/>
        <v>78</v>
      </c>
      <c r="CA210" s="37">
        <f t="shared" si="1"/>
        <v>79</v>
      </c>
      <c r="CB210" s="37">
        <f t="shared" si="1"/>
        <v>80</v>
      </c>
      <c r="CC210" s="37">
        <f t="shared" si="1"/>
        <v>81</v>
      </c>
      <c r="CD210" s="37">
        <f t="shared" si="1"/>
        <v>82</v>
      </c>
      <c r="CE210" s="37">
        <f t="shared" si="1"/>
        <v>83</v>
      </c>
      <c r="CF210" s="37">
        <f t="shared" si="1"/>
        <v>84</v>
      </c>
      <c r="CG210" s="37">
        <f t="shared" si="1"/>
        <v>85</v>
      </c>
      <c r="CH210" s="37">
        <f t="shared" si="1"/>
        <v>86</v>
      </c>
      <c r="CI210" s="37">
        <f t="shared" si="1"/>
        <v>87</v>
      </c>
      <c r="CJ210" s="37">
        <f t="shared" si="1"/>
        <v>88</v>
      </c>
      <c r="CK210" s="37">
        <f t="shared" si="1"/>
        <v>89</v>
      </c>
      <c r="CL210" s="37">
        <f t="shared" si="1"/>
        <v>90</v>
      </c>
      <c r="CM210" s="37">
        <f t="shared" si="1"/>
        <v>91</v>
      </c>
      <c r="CN210" s="37">
        <f t="shared" si="1"/>
        <v>92</v>
      </c>
      <c r="CO210" s="37">
        <f t="shared" si="1"/>
        <v>93</v>
      </c>
      <c r="CP210" s="37">
        <f t="shared" si="1"/>
        <v>94</v>
      </c>
      <c r="CQ210" s="37">
        <f t="shared" si="1"/>
        <v>95</v>
      </c>
      <c r="CR210" s="37">
        <f t="shared" si="1"/>
        <v>96</v>
      </c>
      <c r="CS210" s="37">
        <f t="shared" si="1"/>
        <v>97</v>
      </c>
      <c r="CT210" s="37">
        <f t="shared" si="1"/>
        <v>98</v>
      </c>
      <c r="CU210" s="37">
        <f t="shared" si="1"/>
        <v>99</v>
      </c>
      <c r="CV210" s="37">
        <f t="shared" si="1"/>
        <v>100</v>
      </c>
      <c r="CW210" s="37">
        <f t="shared" si="1"/>
        <v>101</v>
      </c>
      <c r="CX210" s="37">
        <f t="shared" si="1"/>
        <v>102</v>
      </c>
      <c r="CY210" s="37">
        <f t="shared" si="1"/>
        <v>103</v>
      </c>
      <c r="CZ210" s="37">
        <f t="shared" si="1"/>
        <v>104</v>
      </c>
      <c r="DA210" s="37">
        <f t="shared" si="1"/>
        <v>105</v>
      </c>
      <c r="DB210" s="37">
        <f t="shared" si="1"/>
        <v>106</v>
      </c>
      <c r="DC210" s="37">
        <f t="shared" si="1"/>
        <v>107</v>
      </c>
      <c r="DD210" s="37">
        <f t="shared" si="1"/>
        <v>108</v>
      </c>
      <c r="DE210" s="37">
        <f t="shared" si="1"/>
        <v>109</v>
      </c>
      <c r="DF210" s="37">
        <f t="shared" si="1"/>
        <v>110</v>
      </c>
      <c r="DG210" s="37">
        <f t="shared" si="1"/>
        <v>111</v>
      </c>
      <c r="DH210" s="37">
        <f t="shared" si="1"/>
        <v>112</v>
      </c>
      <c r="DI210" s="37">
        <f t="shared" si="1"/>
        <v>113</v>
      </c>
      <c r="DJ210" s="37">
        <f t="shared" si="1"/>
        <v>114</v>
      </c>
      <c r="DK210" s="37">
        <f t="shared" si="1"/>
        <v>115</v>
      </c>
      <c r="DL210" s="37">
        <f t="shared" si="1"/>
        <v>116</v>
      </c>
      <c r="DM210" s="37">
        <f t="shared" si="1"/>
        <v>117</v>
      </c>
      <c r="DN210" s="37">
        <f t="shared" si="1"/>
        <v>118</v>
      </c>
      <c r="DO210" s="37">
        <f t="shared" si="1"/>
        <v>119</v>
      </c>
      <c r="DP210" s="37">
        <f t="shared" si="1"/>
        <v>120</v>
      </c>
      <c r="DQ210" s="37">
        <f t="shared" si="1"/>
        <v>121</v>
      </c>
      <c r="DR210" s="37">
        <f t="shared" si="1"/>
        <v>122</v>
      </c>
      <c r="DS210" s="37">
        <f t="shared" si="1"/>
        <v>123</v>
      </c>
      <c r="DT210" s="37">
        <f t="shared" si="1"/>
        <v>124</v>
      </c>
      <c r="DU210" s="37">
        <f t="shared" si="1"/>
        <v>125</v>
      </c>
      <c r="DV210" s="37">
        <f t="shared" si="1"/>
        <v>126</v>
      </c>
      <c r="DW210" s="37">
        <f t="shared" si="1"/>
        <v>127</v>
      </c>
      <c r="DX210" s="37">
        <f t="shared" si="1"/>
        <v>128</v>
      </c>
      <c r="DY210" s="37">
        <f t="shared" si="1"/>
        <v>129</v>
      </c>
      <c r="DZ210" s="37">
        <f t="shared" si="1"/>
        <v>130</v>
      </c>
      <c r="EA210" s="37">
        <f t="shared" si="1"/>
        <v>131</v>
      </c>
      <c r="EB210" s="37">
        <f t="shared" si="1"/>
        <v>132</v>
      </c>
      <c r="EC210" s="37">
        <f t="shared" si="1"/>
        <v>133</v>
      </c>
      <c r="ED210" s="37">
        <f t="shared" ref="ED210:GO210" si="2">EC210+1</f>
        <v>134</v>
      </c>
      <c r="EE210" s="37">
        <f t="shared" si="2"/>
        <v>135</v>
      </c>
      <c r="EF210" s="37">
        <f t="shared" si="2"/>
        <v>136</v>
      </c>
      <c r="EG210" s="37">
        <f t="shared" si="2"/>
        <v>137</v>
      </c>
      <c r="EH210" s="37">
        <f t="shared" si="2"/>
        <v>138</v>
      </c>
      <c r="EI210" s="37">
        <f t="shared" si="2"/>
        <v>139</v>
      </c>
      <c r="EJ210" s="37">
        <f t="shared" si="2"/>
        <v>140</v>
      </c>
      <c r="EK210" s="37">
        <f t="shared" si="2"/>
        <v>141</v>
      </c>
      <c r="EL210" s="37">
        <f t="shared" si="2"/>
        <v>142</v>
      </c>
      <c r="EM210" s="37">
        <f t="shared" si="2"/>
        <v>143</v>
      </c>
      <c r="EN210" s="37">
        <f t="shared" si="2"/>
        <v>144</v>
      </c>
      <c r="EO210" s="37">
        <f t="shared" si="2"/>
        <v>145</v>
      </c>
      <c r="EP210" s="37">
        <f t="shared" si="2"/>
        <v>146</v>
      </c>
      <c r="EQ210" s="37">
        <f t="shared" si="2"/>
        <v>147</v>
      </c>
      <c r="ER210" s="37">
        <f t="shared" si="2"/>
        <v>148</v>
      </c>
      <c r="ES210" s="37">
        <f t="shared" si="2"/>
        <v>149</v>
      </c>
      <c r="ET210" s="37">
        <f t="shared" si="2"/>
        <v>150</v>
      </c>
      <c r="EU210" s="37">
        <f t="shared" si="2"/>
        <v>151</v>
      </c>
      <c r="EV210" s="37">
        <f t="shared" si="2"/>
        <v>152</v>
      </c>
      <c r="EW210" s="37">
        <f t="shared" si="2"/>
        <v>153</v>
      </c>
      <c r="EX210" s="37">
        <f t="shared" si="2"/>
        <v>154</v>
      </c>
      <c r="EY210" s="37">
        <f t="shared" si="2"/>
        <v>155</v>
      </c>
      <c r="EZ210" s="37">
        <f t="shared" si="2"/>
        <v>156</v>
      </c>
      <c r="FA210" s="37">
        <f t="shared" si="2"/>
        <v>157</v>
      </c>
      <c r="FB210" s="37">
        <f t="shared" si="2"/>
        <v>158</v>
      </c>
      <c r="FC210" s="37">
        <f t="shared" si="2"/>
        <v>159</v>
      </c>
      <c r="FD210" s="37">
        <f t="shared" si="2"/>
        <v>160</v>
      </c>
      <c r="FE210" s="37">
        <f t="shared" si="2"/>
        <v>161</v>
      </c>
      <c r="FF210" s="37">
        <f t="shared" si="2"/>
        <v>162</v>
      </c>
      <c r="FG210" s="37">
        <f t="shared" si="2"/>
        <v>163</v>
      </c>
      <c r="FH210" s="37">
        <f t="shared" si="2"/>
        <v>164</v>
      </c>
      <c r="FI210" s="37">
        <f t="shared" si="2"/>
        <v>165</v>
      </c>
      <c r="FJ210" s="37">
        <f t="shared" si="2"/>
        <v>166</v>
      </c>
      <c r="FK210" s="37">
        <f t="shared" si="2"/>
        <v>167</v>
      </c>
      <c r="FL210" s="37">
        <f t="shared" si="2"/>
        <v>168</v>
      </c>
      <c r="FM210" s="37">
        <f t="shared" si="2"/>
        <v>169</v>
      </c>
      <c r="FN210" s="37">
        <f t="shared" si="2"/>
        <v>170</v>
      </c>
      <c r="FO210" s="37">
        <f t="shared" si="2"/>
        <v>171</v>
      </c>
      <c r="FP210" s="37">
        <f t="shared" si="2"/>
        <v>172</v>
      </c>
      <c r="FQ210" s="37">
        <f t="shared" si="2"/>
        <v>173</v>
      </c>
      <c r="FR210" s="37">
        <f t="shared" si="2"/>
        <v>174</v>
      </c>
      <c r="FS210" s="37">
        <f t="shared" si="2"/>
        <v>175</v>
      </c>
      <c r="FT210" s="37">
        <f t="shared" si="2"/>
        <v>176</v>
      </c>
      <c r="FU210" s="37">
        <f t="shared" si="2"/>
        <v>177</v>
      </c>
      <c r="FV210" s="37">
        <f t="shared" si="2"/>
        <v>178</v>
      </c>
      <c r="FW210" s="37">
        <f t="shared" si="2"/>
        <v>179</v>
      </c>
      <c r="FX210" s="37">
        <f t="shared" si="2"/>
        <v>180</v>
      </c>
      <c r="FY210" s="37">
        <f t="shared" si="2"/>
        <v>181</v>
      </c>
      <c r="FZ210" s="37">
        <f t="shared" si="2"/>
        <v>182</v>
      </c>
      <c r="GA210" s="37">
        <f t="shared" si="2"/>
        <v>183</v>
      </c>
      <c r="GB210" s="37">
        <f t="shared" si="2"/>
        <v>184</v>
      </c>
      <c r="GC210" s="37">
        <f t="shared" si="2"/>
        <v>185</v>
      </c>
      <c r="GD210" s="37">
        <f t="shared" si="2"/>
        <v>186</v>
      </c>
      <c r="GE210" s="37">
        <f t="shared" si="2"/>
        <v>187</v>
      </c>
      <c r="GF210" s="37">
        <f t="shared" si="2"/>
        <v>188</v>
      </c>
      <c r="GG210" s="37">
        <f t="shared" si="2"/>
        <v>189</v>
      </c>
      <c r="GH210" s="37">
        <f t="shared" si="2"/>
        <v>190</v>
      </c>
      <c r="GI210" s="37">
        <f t="shared" si="2"/>
        <v>191</v>
      </c>
      <c r="GJ210" s="37">
        <f t="shared" si="2"/>
        <v>192</v>
      </c>
      <c r="GK210" s="37">
        <f t="shared" si="2"/>
        <v>193</v>
      </c>
      <c r="GL210" s="37">
        <f t="shared" si="2"/>
        <v>194</v>
      </c>
      <c r="GM210" s="37">
        <f t="shared" si="2"/>
        <v>195</v>
      </c>
      <c r="GN210" s="37">
        <f t="shared" si="2"/>
        <v>196</v>
      </c>
      <c r="GO210" s="37">
        <f t="shared" si="2"/>
        <v>197</v>
      </c>
      <c r="GP210" s="37">
        <f t="shared" ref="GP210:JA210" si="3">GO210+1</f>
        <v>198</v>
      </c>
      <c r="GQ210" s="37">
        <f t="shared" si="3"/>
        <v>199</v>
      </c>
      <c r="GR210" s="37">
        <f t="shared" si="3"/>
        <v>200</v>
      </c>
      <c r="GS210" s="37">
        <f t="shared" si="3"/>
        <v>201</v>
      </c>
      <c r="GT210" s="37">
        <f t="shared" si="3"/>
        <v>202</v>
      </c>
      <c r="GU210" s="37">
        <f t="shared" si="3"/>
        <v>203</v>
      </c>
      <c r="GV210" s="37">
        <f t="shared" si="3"/>
        <v>204</v>
      </c>
      <c r="GW210" s="37">
        <f t="shared" si="3"/>
        <v>205</v>
      </c>
      <c r="GX210" s="37">
        <f t="shared" si="3"/>
        <v>206</v>
      </c>
      <c r="GY210" s="37">
        <f t="shared" si="3"/>
        <v>207</v>
      </c>
      <c r="GZ210" s="37">
        <f t="shared" si="3"/>
        <v>208</v>
      </c>
      <c r="HA210" s="37">
        <f t="shared" si="3"/>
        <v>209</v>
      </c>
      <c r="HB210" s="37">
        <f t="shared" si="3"/>
        <v>210</v>
      </c>
      <c r="HC210" s="37">
        <f t="shared" si="3"/>
        <v>211</v>
      </c>
      <c r="HD210" s="37">
        <f t="shared" si="3"/>
        <v>212</v>
      </c>
      <c r="HE210" s="37">
        <f t="shared" si="3"/>
        <v>213</v>
      </c>
      <c r="HF210" s="37">
        <f t="shared" si="3"/>
        <v>214</v>
      </c>
      <c r="HG210" s="37">
        <f t="shared" si="3"/>
        <v>215</v>
      </c>
      <c r="HH210" s="37">
        <f t="shared" si="3"/>
        <v>216</v>
      </c>
      <c r="HI210" s="37">
        <f t="shared" si="3"/>
        <v>217</v>
      </c>
      <c r="HJ210" s="37">
        <f t="shared" si="3"/>
        <v>218</v>
      </c>
      <c r="HK210" s="37">
        <f t="shared" si="3"/>
        <v>219</v>
      </c>
      <c r="HL210" s="37">
        <f t="shared" si="3"/>
        <v>220</v>
      </c>
      <c r="HM210" s="37">
        <f t="shared" si="3"/>
        <v>221</v>
      </c>
      <c r="HN210" s="37">
        <f t="shared" si="3"/>
        <v>222</v>
      </c>
      <c r="HO210" s="37">
        <f t="shared" si="3"/>
        <v>223</v>
      </c>
      <c r="HP210" s="37">
        <f t="shared" si="3"/>
        <v>224</v>
      </c>
      <c r="HQ210" s="37">
        <f t="shared" si="3"/>
        <v>225</v>
      </c>
      <c r="HR210" s="37">
        <f t="shared" si="3"/>
        <v>226</v>
      </c>
      <c r="HS210" s="37">
        <f t="shared" si="3"/>
        <v>227</v>
      </c>
      <c r="HT210" s="37">
        <f t="shared" si="3"/>
        <v>228</v>
      </c>
      <c r="HU210" s="37">
        <f t="shared" si="3"/>
        <v>229</v>
      </c>
      <c r="HV210" s="37">
        <f t="shared" si="3"/>
        <v>230</v>
      </c>
      <c r="HW210" s="37">
        <f t="shared" si="3"/>
        <v>231</v>
      </c>
      <c r="HX210" s="37">
        <f t="shared" si="3"/>
        <v>232</v>
      </c>
      <c r="HY210" s="37">
        <f t="shared" si="3"/>
        <v>233</v>
      </c>
      <c r="HZ210" s="37">
        <f t="shared" si="3"/>
        <v>234</v>
      </c>
      <c r="IA210" s="37">
        <f t="shared" si="3"/>
        <v>235</v>
      </c>
      <c r="IB210" s="37">
        <f t="shared" si="3"/>
        <v>236</v>
      </c>
      <c r="IC210" s="37">
        <f t="shared" si="3"/>
        <v>237</v>
      </c>
      <c r="ID210" s="37">
        <f t="shared" si="3"/>
        <v>238</v>
      </c>
      <c r="IE210" s="37">
        <f t="shared" si="3"/>
        <v>239</v>
      </c>
      <c r="IF210" s="37">
        <f t="shared" si="3"/>
        <v>240</v>
      </c>
      <c r="IG210" s="37">
        <f t="shared" si="3"/>
        <v>241</v>
      </c>
      <c r="IH210" s="37">
        <f t="shared" si="3"/>
        <v>242</v>
      </c>
      <c r="II210" s="37">
        <f t="shared" si="3"/>
        <v>243</v>
      </c>
      <c r="IJ210" s="37">
        <f t="shared" si="3"/>
        <v>244</v>
      </c>
      <c r="IK210" s="37">
        <f t="shared" si="3"/>
        <v>245</v>
      </c>
      <c r="IL210" s="37">
        <f t="shared" si="3"/>
        <v>246</v>
      </c>
      <c r="IM210" s="37">
        <f t="shared" si="3"/>
        <v>247</v>
      </c>
      <c r="IN210" s="37">
        <f t="shared" si="3"/>
        <v>248</v>
      </c>
      <c r="IO210" s="37">
        <f t="shared" si="3"/>
        <v>249</v>
      </c>
      <c r="IP210" s="37">
        <f t="shared" si="3"/>
        <v>250</v>
      </c>
      <c r="IQ210" s="37">
        <f t="shared" si="3"/>
        <v>251</v>
      </c>
      <c r="IR210" s="37">
        <f t="shared" si="3"/>
        <v>252</v>
      </c>
      <c r="IS210" s="37">
        <f t="shared" si="3"/>
        <v>253</v>
      </c>
      <c r="IT210" s="37">
        <f t="shared" si="3"/>
        <v>254</v>
      </c>
      <c r="IU210" s="37">
        <f t="shared" si="3"/>
        <v>255</v>
      </c>
      <c r="IV210" s="37">
        <f t="shared" si="3"/>
        <v>256</v>
      </c>
      <c r="IW210" s="37">
        <f t="shared" si="3"/>
        <v>257</v>
      </c>
      <c r="IX210" s="37">
        <f t="shared" si="3"/>
        <v>258</v>
      </c>
      <c r="IY210" s="37">
        <f t="shared" si="3"/>
        <v>259</v>
      </c>
      <c r="IZ210" s="37">
        <f t="shared" si="3"/>
        <v>260</v>
      </c>
      <c r="JA210" s="37">
        <f t="shared" si="3"/>
        <v>261</v>
      </c>
      <c r="JB210" s="37">
        <f t="shared" ref="JB210:LM210" si="4">JA210+1</f>
        <v>262</v>
      </c>
      <c r="JC210" s="37">
        <f t="shared" si="4"/>
        <v>263</v>
      </c>
      <c r="JD210" s="37">
        <f t="shared" si="4"/>
        <v>264</v>
      </c>
      <c r="JE210" s="37">
        <f t="shared" si="4"/>
        <v>265</v>
      </c>
      <c r="JF210" s="37">
        <f t="shared" si="4"/>
        <v>266</v>
      </c>
      <c r="JG210" s="37">
        <f t="shared" si="4"/>
        <v>267</v>
      </c>
      <c r="JH210" s="37">
        <f t="shared" si="4"/>
        <v>268</v>
      </c>
      <c r="JI210" s="37">
        <f t="shared" si="4"/>
        <v>269</v>
      </c>
      <c r="JJ210" s="37">
        <f t="shared" si="4"/>
        <v>270</v>
      </c>
      <c r="JK210" s="37">
        <f t="shared" si="4"/>
        <v>271</v>
      </c>
      <c r="JL210" s="37">
        <f t="shared" si="4"/>
        <v>272</v>
      </c>
      <c r="JM210" s="37">
        <f t="shared" si="4"/>
        <v>273</v>
      </c>
      <c r="JN210" s="37">
        <f t="shared" si="4"/>
        <v>274</v>
      </c>
      <c r="JO210" s="37">
        <f t="shared" si="4"/>
        <v>275</v>
      </c>
      <c r="JP210" s="37">
        <f t="shared" si="4"/>
        <v>276</v>
      </c>
      <c r="JQ210" s="37">
        <f t="shared" si="4"/>
        <v>277</v>
      </c>
      <c r="JR210" s="37">
        <f t="shared" si="4"/>
        <v>278</v>
      </c>
      <c r="JS210" s="37">
        <f t="shared" si="4"/>
        <v>279</v>
      </c>
      <c r="JT210" s="37">
        <f t="shared" si="4"/>
        <v>280</v>
      </c>
      <c r="JU210" s="37">
        <f t="shared" si="4"/>
        <v>281</v>
      </c>
      <c r="JV210" s="37">
        <f t="shared" si="4"/>
        <v>282</v>
      </c>
      <c r="JW210" s="37">
        <f t="shared" si="4"/>
        <v>283</v>
      </c>
      <c r="JX210" s="37">
        <f t="shared" si="4"/>
        <v>284</v>
      </c>
      <c r="JY210" s="37">
        <f t="shared" si="4"/>
        <v>285</v>
      </c>
      <c r="JZ210" s="37">
        <f t="shared" si="4"/>
        <v>286</v>
      </c>
      <c r="KA210" s="37">
        <f t="shared" si="4"/>
        <v>287</v>
      </c>
      <c r="KB210" s="37">
        <f t="shared" si="4"/>
        <v>288</v>
      </c>
      <c r="KC210" s="37">
        <f t="shared" si="4"/>
        <v>289</v>
      </c>
      <c r="KD210" s="37">
        <f t="shared" si="4"/>
        <v>290</v>
      </c>
      <c r="KE210" s="37">
        <f t="shared" si="4"/>
        <v>291</v>
      </c>
      <c r="KF210" s="37">
        <f t="shared" si="4"/>
        <v>292</v>
      </c>
      <c r="KG210" s="37">
        <f t="shared" si="4"/>
        <v>293</v>
      </c>
      <c r="KH210" s="37">
        <f t="shared" si="4"/>
        <v>294</v>
      </c>
      <c r="KI210" s="37">
        <f t="shared" si="4"/>
        <v>295</v>
      </c>
      <c r="KJ210" s="37">
        <f t="shared" si="4"/>
        <v>296</v>
      </c>
      <c r="KK210" s="37">
        <f t="shared" si="4"/>
        <v>297</v>
      </c>
      <c r="KL210" s="37">
        <f t="shared" si="4"/>
        <v>298</v>
      </c>
      <c r="KM210" s="37">
        <f t="shared" si="4"/>
        <v>299</v>
      </c>
      <c r="KN210" s="37">
        <f t="shared" si="4"/>
        <v>300</v>
      </c>
      <c r="KO210" s="37">
        <f t="shared" si="4"/>
        <v>301</v>
      </c>
      <c r="KP210" s="37">
        <f t="shared" si="4"/>
        <v>302</v>
      </c>
      <c r="KQ210" s="37">
        <f t="shared" si="4"/>
        <v>303</v>
      </c>
      <c r="KR210" s="37">
        <f t="shared" si="4"/>
        <v>304</v>
      </c>
      <c r="KS210" s="37">
        <f t="shared" si="4"/>
        <v>305</v>
      </c>
      <c r="KT210" s="37">
        <f t="shared" si="4"/>
        <v>306</v>
      </c>
      <c r="KU210" s="37">
        <f t="shared" si="4"/>
        <v>307</v>
      </c>
      <c r="KV210" s="37">
        <f t="shared" si="4"/>
        <v>308</v>
      </c>
      <c r="KW210" s="37">
        <f t="shared" si="4"/>
        <v>309</v>
      </c>
      <c r="KX210" s="37">
        <f t="shared" si="4"/>
        <v>310</v>
      </c>
      <c r="KY210" s="37">
        <f t="shared" si="4"/>
        <v>311</v>
      </c>
      <c r="KZ210" s="37">
        <f t="shared" si="4"/>
        <v>312</v>
      </c>
      <c r="LA210" s="37">
        <f t="shared" si="4"/>
        <v>313</v>
      </c>
      <c r="LB210" s="37">
        <f t="shared" si="4"/>
        <v>314</v>
      </c>
      <c r="LC210" s="37">
        <f t="shared" si="4"/>
        <v>315</v>
      </c>
      <c r="LD210" s="37">
        <f t="shared" si="4"/>
        <v>316</v>
      </c>
      <c r="LE210" s="37">
        <f t="shared" si="4"/>
        <v>317</v>
      </c>
      <c r="LF210" s="37">
        <f t="shared" si="4"/>
        <v>318</v>
      </c>
      <c r="LG210" s="37">
        <f t="shared" si="4"/>
        <v>319</v>
      </c>
      <c r="LH210" s="37">
        <f t="shared" si="4"/>
        <v>320</v>
      </c>
      <c r="LI210" s="37">
        <f t="shared" si="4"/>
        <v>321</v>
      </c>
      <c r="LJ210" s="37">
        <f t="shared" si="4"/>
        <v>322</v>
      </c>
      <c r="LK210" s="37">
        <f t="shared" si="4"/>
        <v>323</v>
      </c>
      <c r="LL210" s="37">
        <f t="shared" si="4"/>
        <v>324</v>
      </c>
      <c r="LM210" s="37">
        <f t="shared" si="4"/>
        <v>325</v>
      </c>
      <c r="LN210" s="37">
        <f t="shared" ref="LN210:MJ210" si="5">LM210+1</f>
        <v>326</v>
      </c>
      <c r="LO210" s="37">
        <f t="shared" si="5"/>
        <v>327</v>
      </c>
      <c r="LP210" s="37">
        <f t="shared" si="5"/>
        <v>328</v>
      </c>
      <c r="LQ210" s="37">
        <f t="shared" si="5"/>
        <v>329</v>
      </c>
      <c r="LR210" s="37">
        <f t="shared" si="5"/>
        <v>330</v>
      </c>
      <c r="LS210" s="37">
        <f t="shared" si="5"/>
        <v>331</v>
      </c>
      <c r="LT210" s="37">
        <f t="shared" si="5"/>
        <v>332</v>
      </c>
      <c r="LU210" s="37">
        <f t="shared" si="5"/>
        <v>333</v>
      </c>
      <c r="LV210" s="37">
        <f t="shared" si="5"/>
        <v>334</v>
      </c>
      <c r="LW210" s="37">
        <f t="shared" si="5"/>
        <v>335</v>
      </c>
      <c r="LX210" s="37">
        <f t="shared" si="5"/>
        <v>336</v>
      </c>
      <c r="LY210" s="37">
        <f t="shared" si="5"/>
        <v>337</v>
      </c>
      <c r="LZ210" s="37">
        <f t="shared" si="5"/>
        <v>338</v>
      </c>
      <c r="MA210" s="37">
        <f t="shared" si="5"/>
        <v>339</v>
      </c>
      <c r="MB210" s="37">
        <f t="shared" si="5"/>
        <v>340</v>
      </c>
      <c r="MC210" s="37">
        <f t="shared" si="5"/>
        <v>341</v>
      </c>
      <c r="MD210" s="37">
        <f t="shared" si="5"/>
        <v>342</v>
      </c>
      <c r="ME210" s="37">
        <f t="shared" si="5"/>
        <v>343</v>
      </c>
      <c r="MF210" s="37">
        <f t="shared" si="5"/>
        <v>344</v>
      </c>
      <c r="MG210" s="28">
        <f t="shared" si="5"/>
        <v>345</v>
      </c>
      <c r="MH210" s="28">
        <f t="shared" si="5"/>
        <v>346</v>
      </c>
      <c r="MI210" s="28">
        <f t="shared" si="5"/>
        <v>347</v>
      </c>
      <c r="MJ210" s="28">
        <f t="shared" si="5"/>
        <v>348</v>
      </c>
    </row>
  </sheetData>
  <sheetProtection algorithmName="SHA-512" hashValue="ckXZjErTSjfSUP00Uow/M8IZxJkhgH68Q6+QLgGXR/cOp3JdLeSaQ+vKf2rcWhW5jXR4DmbSH84oC/68wBcJvg==" saltValue="ERhn8aBzgFU1cZm9cJclVQ==" spinCount="100000" sheet="1" objects="1" scenarios="1" autoFilter="0"/>
  <hyperlinks>
    <hyperlink ref="MG3" r:id="rId1" xr:uid="{3F85CFEE-6B0E-498E-8A20-B3D1C438BDFC}"/>
    <hyperlink ref="MI8" r:id="rId2" xr:uid="{6FCB1295-C5BD-4A15-8CEC-5A4954CAE745}"/>
  </hyperlinks>
  <pageMargins left="0.7" right="0.7" top="0.75" bottom="0.75" header="0.3" footer="0.3"/>
  <pageSetup orientation="portrait" horizontalDpi="1200" verticalDpi="1200" r:id="rId3"/>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CD3A-480C-49C3-A56C-7376A2214602}">
  <sheetPr>
    <tabColor theme="0" tint="-0.499984740745262"/>
  </sheetPr>
  <dimension ref="A2:D7"/>
  <sheetViews>
    <sheetView workbookViewId="0"/>
  </sheetViews>
  <sheetFormatPr defaultRowHeight="14.5"/>
  <cols>
    <col min="1" max="1" width="87.26953125" bestFit="1" customWidth="1"/>
    <col min="2" max="3" width="12.1796875" bestFit="1" customWidth="1"/>
    <col min="4" max="4" width="11.26953125" bestFit="1" customWidth="1"/>
    <col min="5" max="5" width="12.1796875" bestFit="1" customWidth="1"/>
    <col min="6" max="6" width="7.81640625" bestFit="1" customWidth="1"/>
    <col min="7" max="7" width="11.26953125" bestFit="1" customWidth="1"/>
    <col min="8" max="8" width="23.81640625" bestFit="1" customWidth="1"/>
    <col min="9" max="9" width="21.81640625" bestFit="1" customWidth="1"/>
    <col min="10" max="10" width="11.26953125" bestFit="1" customWidth="1"/>
    <col min="11" max="11" width="12.1796875" bestFit="1" customWidth="1"/>
    <col min="12" max="12" width="14.54296875" bestFit="1" customWidth="1"/>
    <col min="13" max="13" width="13.81640625" bestFit="1" customWidth="1"/>
    <col min="14" max="14" width="16.54296875" bestFit="1" customWidth="1"/>
    <col min="15" max="15" width="17.7265625" bestFit="1" customWidth="1"/>
    <col min="16" max="16" width="11.26953125" bestFit="1" customWidth="1"/>
    <col min="17" max="18" width="7.81640625" bestFit="1" customWidth="1"/>
    <col min="19" max="19" width="11.26953125" bestFit="1" customWidth="1"/>
    <col min="20" max="20" width="6.81640625" bestFit="1" customWidth="1"/>
    <col min="21" max="21" width="7.81640625" bestFit="1" customWidth="1"/>
    <col min="22" max="22" width="10.453125" bestFit="1" customWidth="1"/>
    <col min="23" max="23" width="3.81640625" bestFit="1" customWidth="1"/>
    <col min="24" max="24" width="6.81640625" bestFit="1" customWidth="1"/>
    <col min="25" max="25" width="8.81640625" bestFit="1" customWidth="1"/>
    <col min="26" max="26" width="11.453125" bestFit="1" customWidth="1"/>
    <col min="27" max="27" width="5.81640625" bestFit="1" customWidth="1"/>
    <col min="28" max="28" width="8.453125" bestFit="1" customWidth="1"/>
    <col min="29" max="30" width="7.26953125" bestFit="1" customWidth="1"/>
    <col min="31" max="31" width="6.81640625" bestFit="1" customWidth="1"/>
    <col min="32" max="32" width="13.81640625" bestFit="1" customWidth="1"/>
    <col min="33" max="33" width="21.81640625" bestFit="1" customWidth="1"/>
    <col min="34" max="35" width="3.81640625" bestFit="1" customWidth="1"/>
    <col min="36" max="37" width="6.81640625" bestFit="1" customWidth="1"/>
    <col min="38" max="38" width="9.453125" bestFit="1" customWidth="1"/>
    <col min="39" max="39" width="5.81640625" bestFit="1" customWidth="1"/>
    <col min="40" max="40" width="8.453125" bestFit="1" customWidth="1"/>
    <col min="41" max="41" width="3.81640625" bestFit="1" customWidth="1"/>
    <col min="42" max="42" width="6.81640625" bestFit="1" customWidth="1"/>
    <col min="43" max="43" width="7.81640625" bestFit="1" customWidth="1"/>
    <col min="44" max="44" width="10.453125" bestFit="1" customWidth="1"/>
    <col min="45" max="45" width="7.26953125" bestFit="1" customWidth="1"/>
    <col min="46" max="47" width="7.81640625" bestFit="1" customWidth="1"/>
    <col min="48" max="48" width="10.453125" bestFit="1" customWidth="1"/>
    <col min="49" max="49" width="6.81640625" bestFit="1" customWidth="1"/>
    <col min="50" max="50" width="9.453125" bestFit="1" customWidth="1"/>
    <col min="51" max="51" width="4.81640625" bestFit="1" customWidth="1"/>
    <col min="52" max="53" width="7.81640625" bestFit="1" customWidth="1"/>
    <col min="54" max="54" width="10.453125" bestFit="1" customWidth="1"/>
    <col min="55" max="55" width="7.26953125" bestFit="1" customWidth="1"/>
    <col min="56" max="56" width="7.81640625" bestFit="1" customWidth="1"/>
    <col min="57" max="57" width="4.81640625" bestFit="1" customWidth="1"/>
    <col min="58" max="58" width="7.81640625" bestFit="1" customWidth="1"/>
    <col min="59" max="59" width="6.81640625" bestFit="1" customWidth="1"/>
    <col min="60" max="60" width="9.453125" bestFit="1" customWidth="1"/>
    <col min="61" max="61" width="7.26953125" bestFit="1" customWidth="1"/>
    <col min="62" max="62" width="9.453125" bestFit="1" customWidth="1"/>
    <col min="63" max="63" width="4.81640625" bestFit="1" customWidth="1"/>
    <col min="64" max="64" width="7.81640625" bestFit="1" customWidth="1"/>
    <col min="65" max="65" width="7.26953125" bestFit="1" customWidth="1"/>
    <col min="66" max="66" width="7.81640625" bestFit="1" customWidth="1"/>
    <col min="67" max="67" width="4.81640625" bestFit="1" customWidth="1"/>
    <col min="68" max="68" width="7.81640625" bestFit="1" customWidth="1"/>
    <col min="69" max="69" width="4.81640625" bestFit="1" customWidth="1"/>
    <col min="70" max="70" width="7.81640625" bestFit="1" customWidth="1"/>
    <col min="71" max="71" width="4.81640625" bestFit="1" customWidth="1"/>
    <col min="72" max="72" width="7.81640625" bestFit="1" customWidth="1"/>
    <col min="73" max="73" width="4.81640625" bestFit="1" customWidth="1"/>
    <col min="74" max="74" width="7.81640625" bestFit="1" customWidth="1"/>
    <col min="75" max="75" width="6.81640625" bestFit="1" customWidth="1"/>
    <col min="76" max="76" width="9.453125" bestFit="1" customWidth="1"/>
    <col min="77" max="77" width="7.81640625" bestFit="1" customWidth="1"/>
    <col min="78" max="78" width="10.453125" bestFit="1" customWidth="1"/>
    <col min="79" max="79" width="4.81640625" bestFit="1" customWidth="1"/>
    <col min="80" max="81" width="7.81640625" bestFit="1" customWidth="1"/>
    <col min="82" max="82" width="10.453125" bestFit="1" customWidth="1"/>
    <col min="83" max="83" width="4.81640625" bestFit="1" customWidth="1"/>
    <col min="84" max="84" width="7.81640625" bestFit="1" customWidth="1"/>
    <col min="85" max="85" width="6.81640625" bestFit="1" customWidth="1"/>
    <col min="86" max="86" width="9.453125" bestFit="1" customWidth="1"/>
    <col min="87" max="87" width="4.81640625" bestFit="1" customWidth="1"/>
    <col min="88" max="88" width="7.81640625" bestFit="1" customWidth="1"/>
    <col min="89" max="89" width="4.81640625" bestFit="1" customWidth="1"/>
    <col min="90" max="90" width="7.81640625" bestFit="1" customWidth="1"/>
    <col min="91" max="91" width="7.26953125" bestFit="1" customWidth="1"/>
    <col min="92" max="92" width="9.453125" bestFit="1" customWidth="1"/>
    <col min="93" max="93" width="4.81640625" bestFit="1" customWidth="1"/>
    <col min="94" max="94" width="7.81640625" bestFit="1" customWidth="1"/>
    <col min="95" max="95" width="8.81640625" bestFit="1" customWidth="1"/>
    <col min="96" max="96" width="11.453125" bestFit="1" customWidth="1"/>
    <col min="97" max="97" width="5.81640625" bestFit="1" customWidth="1"/>
    <col min="98" max="98" width="8.81640625" bestFit="1" customWidth="1"/>
    <col min="99" max="99" width="7.81640625" bestFit="1" customWidth="1"/>
    <col min="100" max="100" width="10.453125" bestFit="1" customWidth="1"/>
    <col min="101" max="101" width="5.81640625" bestFit="1" customWidth="1"/>
    <col min="102" max="102" width="8.81640625" bestFit="1" customWidth="1"/>
    <col min="103" max="103" width="5.81640625" bestFit="1" customWidth="1"/>
    <col min="104" max="104" width="8.81640625" bestFit="1" customWidth="1"/>
    <col min="105" max="105" width="7.81640625" bestFit="1" customWidth="1"/>
    <col min="106" max="106" width="10.453125" bestFit="1" customWidth="1"/>
    <col min="107" max="107" width="7.81640625" bestFit="1" customWidth="1"/>
    <col min="108" max="108" width="10.453125" bestFit="1" customWidth="1"/>
    <col min="109" max="109" width="6" bestFit="1" customWidth="1"/>
    <col min="110" max="110" width="8.81640625" bestFit="1" customWidth="1"/>
    <col min="111" max="111" width="5.81640625" bestFit="1" customWidth="1"/>
    <col min="112" max="112" width="8.81640625" bestFit="1" customWidth="1"/>
    <col min="113" max="113" width="5.81640625" bestFit="1" customWidth="1"/>
    <col min="114" max="114" width="8.81640625" bestFit="1" customWidth="1"/>
    <col min="115" max="115" width="5.81640625" bestFit="1" customWidth="1"/>
    <col min="116" max="116" width="8.81640625" bestFit="1" customWidth="1"/>
    <col min="117" max="117" width="7.81640625" bestFit="1" customWidth="1"/>
    <col min="118" max="118" width="10.453125" bestFit="1" customWidth="1"/>
    <col min="119" max="119" width="13.81640625" bestFit="1" customWidth="1"/>
    <col min="120" max="120" width="21.81640625" bestFit="1" customWidth="1"/>
    <col min="121" max="121" width="13.81640625" bestFit="1" customWidth="1"/>
    <col min="122" max="122" width="16.54296875" bestFit="1" customWidth="1"/>
    <col min="123" max="123" width="5.81640625" bestFit="1" customWidth="1"/>
    <col min="124" max="124" width="8.81640625" bestFit="1" customWidth="1"/>
    <col min="125" max="125" width="7.81640625" bestFit="1" customWidth="1"/>
    <col min="126" max="126" width="10.453125" bestFit="1" customWidth="1"/>
    <col min="127" max="127" width="5.81640625" bestFit="1" customWidth="1"/>
    <col min="128" max="128" width="8.81640625" bestFit="1" customWidth="1"/>
    <col min="129" max="129" width="13.81640625" bestFit="1" customWidth="1"/>
    <col min="130" max="130" width="17.7265625" bestFit="1" customWidth="1"/>
    <col min="131" max="131" width="5.81640625" bestFit="1" customWidth="1"/>
    <col min="132" max="132" width="8.81640625" bestFit="1" customWidth="1"/>
    <col min="133" max="133" width="5.81640625" bestFit="1" customWidth="1"/>
    <col min="134" max="134" width="8.81640625" bestFit="1" customWidth="1"/>
    <col min="135" max="135" width="5.81640625" bestFit="1" customWidth="1"/>
    <col min="136" max="136" width="8.81640625" bestFit="1" customWidth="1"/>
    <col min="137" max="137" width="13.81640625" bestFit="1" customWidth="1"/>
    <col min="138" max="138" width="21.81640625" bestFit="1" customWidth="1"/>
    <col min="139" max="139" width="5.81640625" bestFit="1" customWidth="1"/>
    <col min="140" max="140" width="8.81640625" bestFit="1" customWidth="1"/>
    <col min="141" max="141" width="13.81640625" bestFit="1" customWidth="1"/>
    <col min="142" max="142" width="21.81640625" bestFit="1" customWidth="1"/>
    <col min="143" max="143" width="5.81640625" bestFit="1" customWidth="1"/>
    <col min="144" max="144" width="8.81640625" bestFit="1" customWidth="1"/>
    <col min="145" max="145" width="5.81640625" bestFit="1" customWidth="1"/>
    <col min="146" max="146" width="8.81640625" bestFit="1" customWidth="1"/>
    <col min="147" max="147" width="5.81640625" bestFit="1" customWidth="1"/>
    <col min="148" max="149" width="8.81640625" bestFit="1" customWidth="1"/>
    <col min="150" max="150" width="11.453125" bestFit="1" customWidth="1"/>
    <col min="151" max="151" width="5.81640625" bestFit="1" customWidth="1"/>
    <col min="152" max="152" width="8.81640625" bestFit="1" customWidth="1"/>
    <col min="153" max="153" width="5.81640625" bestFit="1" customWidth="1"/>
    <col min="154" max="154" width="8.81640625" bestFit="1" customWidth="1"/>
    <col min="155" max="155" width="5.81640625" bestFit="1" customWidth="1"/>
    <col min="156" max="156" width="8.81640625" bestFit="1" customWidth="1"/>
    <col min="157" max="157" width="5.81640625" bestFit="1" customWidth="1"/>
    <col min="158" max="158" width="8.81640625" bestFit="1" customWidth="1"/>
    <col min="159" max="159" width="5.81640625" bestFit="1" customWidth="1"/>
    <col min="160" max="160" width="8.81640625" bestFit="1" customWidth="1"/>
    <col min="161" max="161" width="5.81640625" bestFit="1" customWidth="1"/>
    <col min="162" max="162" width="8.81640625" bestFit="1" customWidth="1"/>
    <col min="163" max="163" width="13.81640625" bestFit="1" customWidth="1"/>
    <col min="164" max="164" width="16.54296875" bestFit="1" customWidth="1"/>
    <col min="165" max="165" width="7.81640625" bestFit="1" customWidth="1"/>
    <col min="166" max="166" width="10.453125" bestFit="1" customWidth="1"/>
    <col min="167" max="167" width="5.81640625" bestFit="1" customWidth="1"/>
    <col min="168" max="168" width="8.81640625" bestFit="1" customWidth="1"/>
    <col min="169" max="169" width="5.81640625" bestFit="1" customWidth="1"/>
    <col min="170" max="171" width="8.81640625" bestFit="1" customWidth="1"/>
    <col min="172" max="172" width="11.453125" bestFit="1" customWidth="1"/>
    <col min="173" max="173" width="5.81640625" bestFit="1" customWidth="1"/>
    <col min="174" max="174" width="8.81640625" bestFit="1" customWidth="1"/>
    <col min="175" max="175" width="5.81640625" bestFit="1" customWidth="1"/>
    <col min="176" max="176" width="8.81640625" bestFit="1" customWidth="1"/>
    <col min="177" max="177" width="13.81640625" bestFit="1" customWidth="1"/>
    <col min="178" max="178" width="17.7265625" bestFit="1" customWidth="1"/>
    <col min="179" max="179" width="5.81640625" bestFit="1" customWidth="1"/>
    <col min="180" max="180" width="8.81640625" bestFit="1" customWidth="1"/>
    <col min="181" max="181" width="7.26953125" bestFit="1" customWidth="1"/>
    <col min="182" max="182" width="8.81640625" bestFit="1" customWidth="1"/>
    <col min="183" max="183" width="7" bestFit="1" customWidth="1"/>
    <col min="184" max="184" width="9.81640625" bestFit="1" customWidth="1"/>
    <col min="185" max="185" width="6.81640625" bestFit="1" customWidth="1"/>
    <col min="186" max="186" width="9.81640625" bestFit="1" customWidth="1"/>
    <col min="187" max="187" width="8.81640625" bestFit="1" customWidth="1"/>
    <col min="188" max="188" width="11.453125" bestFit="1" customWidth="1"/>
    <col min="189" max="189" width="6.81640625" bestFit="1" customWidth="1"/>
    <col min="190" max="190" width="9.81640625" bestFit="1" customWidth="1"/>
    <col min="191" max="191" width="6.81640625" bestFit="1" customWidth="1"/>
    <col min="192" max="192" width="9.81640625" bestFit="1" customWidth="1"/>
    <col min="193" max="193" width="6.81640625" bestFit="1" customWidth="1"/>
    <col min="194" max="194" width="9.81640625" bestFit="1" customWidth="1"/>
    <col min="195" max="195" width="8.81640625" bestFit="1" customWidth="1"/>
    <col min="196" max="196" width="11.453125" bestFit="1" customWidth="1"/>
    <col min="197" max="197" width="6.81640625" bestFit="1" customWidth="1"/>
    <col min="198" max="198" width="9.81640625" bestFit="1" customWidth="1"/>
    <col min="199" max="199" width="6.81640625" bestFit="1" customWidth="1"/>
    <col min="200" max="200" width="9.81640625" bestFit="1" customWidth="1"/>
    <col min="201" max="201" width="6.81640625" bestFit="1" customWidth="1"/>
    <col min="202" max="202" width="9.81640625" bestFit="1" customWidth="1"/>
    <col min="203" max="203" width="10.81640625" bestFit="1" customWidth="1"/>
    <col min="204" max="204" width="13.54296875" bestFit="1" customWidth="1"/>
    <col min="205" max="205" width="7.26953125" bestFit="1" customWidth="1"/>
    <col min="206" max="206" width="9.81640625" bestFit="1" customWidth="1"/>
    <col min="207" max="207" width="6.81640625" bestFit="1" customWidth="1"/>
    <col min="208" max="208" width="9.81640625" bestFit="1" customWidth="1"/>
    <col min="209" max="209" width="6.81640625" bestFit="1" customWidth="1"/>
    <col min="210" max="211" width="9.81640625" bestFit="1" customWidth="1"/>
    <col min="212" max="212" width="12.453125" bestFit="1" customWidth="1"/>
    <col min="213" max="213" width="13.81640625" bestFit="1" customWidth="1"/>
    <col min="214" max="214" width="20.7265625" bestFit="1" customWidth="1"/>
    <col min="215" max="215" width="12.81640625" bestFit="1" customWidth="1"/>
    <col min="216" max="216" width="18.7265625" bestFit="1" customWidth="1"/>
    <col min="217" max="217" width="9.81640625" bestFit="1" customWidth="1"/>
    <col min="218" max="218" width="12.453125" bestFit="1" customWidth="1"/>
    <col min="219" max="219" width="6.81640625" bestFit="1" customWidth="1"/>
    <col min="220" max="220" width="9.81640625" bestFit="1" customWidth="1"/>
    <col min="221" max="221" width="6.81640625" bestFit="1" customWidth="1"/>
    <col min="222" max="222" width="9.81640625" bestFit="1" customWidth="1"/>
    <col min="223" max="223" width="6.81640625" bestFit="1" customWidth="1"/>
    <col min="224" max="224" width="9.81640625" bestFit="1" customWidth="1"/>
    <col min="225" max="225" width="6.81640625" bestFit="1" customWidth="1"/>
    <col min="226" max="226" width="9.81640625" bestFit="1" customWidth="1"/>
    <col min="227" max="227" width="6.81640625" bestFit="1" customWidth="1"/>
    <col min="228" max="228" width="9.81640625" bestFit="1" customWidth="1"/>
    <col min="229" max="229" width="7.81640625" bestFit="1" customWidth="1"/>
    <col min="230" max="230" width="10.81640625" bestFit="1" customWidth="1"/>
    <col min="231" max="231" width="7.81640625" bestFit="1" customWidth="1"/>
    <col min="232" max="232" width="10.81640625" bestFit="1" customWidth="1"/>
    <col min="233" max="233" width="7.81640625" bestFit="1" customWidth="1"/>
    <col min="234" max="234" width="10.81640625" bestFit="1" customWidth="1"/>
    <col min="235" max="235" width="7.81640625" bestFit="1" customWidth="1"/>
    <col min="236" max="236" width="10.81640625" bestFit="1" customWidth="1"/>
    <col min="237" max="237" width="7.81640625" bestFit="1" customWidth="1"/>
    <col min="238" max="238" width="10.81640625" bestFit="1" customWidth="1"/>
    <col min="239" max="239" width="7.81640625" bestFit="1" customWidth="1"/>
    <col min="240" max="240" width="10.81640625" bestFit="1" customWidth="1"/>
    <col min="241" max="241" width="7.81640625" bestFit="1" customWidth="1"/>
    <col min="242" max="242" width="10.81640625" bestFit="1" customWidth="1"/>
    <col min="243" max="243" width="7.81640625" bestFit="1" customWidth="1"/>
    <col min="244" max="244" width="10.81640625" bestFit="1" customWidth="1"/>
    <col min="245" max="245" width="7.81640625" bestFit="1" customWidth="1"/>
    <col min="246" max="246" width="10.81640625" bestFit="1" customWidth="1"/>
    <col min="247" max="247" width="7.81640625" bestFit="1" customWidth="1"/>
    <col min="248" max="248" width="10.81640625" bestFit="1" customWidth="1"/>
    <col min="249" max="249" width="7.81640625" bestFit="1" customWidth="1"/>
    <col min="250" max="250" width="10.81640625" bestFit="1" customWidth="1"/>
    <col min="251" max="251" width="8.81640625" bestFit="1" customWidth="1"/>
    <col min="252" max="252" width="11.81640625" bestFit="1" customWidth="1"/>
    <col min="253" max="253" width="8.81640625" bestFit="1" customWidth="1"/>
    <col min="254" max="254" width="11.81640625" bestFit="1" customWidth="1"/>
    <col min="255" max="255" width="8.81640625" bestFit="1" customWidth="1"/>
    <col min="256" max="256" width="11.81640625" bestFit="1" customWidth="1"/>
    <col min="257" max="257" width="8.81640625" bestFit="1" customWidth="1"/>
    <col min="258" max="258" width="11.81640625" bestFit="1" customWidth="1"/>
    <col min="259" max="259" width="8.81640625" bestFit="1" customWidth="1"/>
    <col min="260" max="260" width="11.81640625" bestFit="1" customWidth="1"/>
    <col min="261" max="261" width="8.81640625" bestFit="1" customWidth="1"/>
    <col min="262" max="262" width="11.81640625" bestFit="1" customWidth="1"/>
    <col min="263" max="263" width="8.81640625" bestFit="1" customWidth="1"/>
    <col min="264" max="264" width="11.81640625" bestFit="1" customWidth="1"/>
    <col min="265" max="265" width="13.81640625" bestFit="1" customWidth="1"/>
    <col min="266" max="266" width="19.7265625" bestFit="1" customWidth="1"/>
    <col min="267" max="267" width="8.81640625" bestFit="1" customWidth="1"/>
    <col min="268" max="268" width="11.81640625" bestFit="1" customWidth="1"/>
    <col min="269" max="269" width="9.81640625" bestFit="1" customWidth="1"/>
    <col min="270" max="270" width="12.81640625" bestFit="1" customWidth="1"/>
    <col min="271" max="271" width="9.81640625" bestFit="1" customWidth="1"/>
    <col min="272" max="272" width="12.81640625" bestFit="1" customWidth="1"/>
    <col min="273" max="273" width="9.81640625" bestFit="1" customWidth="1"/>
    <col min="274" max="274" width="12.81640625" bestFit="1" customWidth="1"/>
    <col min="275" max="275" width="9.81640625" bestFit="1" customWidth="1"/>
    <col min="276" max="276" width="12.81640625" bestFit="1" customWidth="1"/>
    <col min="277" max="277" width="9.81640625" bestFit="1" customWidth="1"/>
    <col min="278" max="279" width="12.81640625" bestFit="1" customWidth="1"/>
    <col min="280" max="280" width="21.81640625" bestFit="1" customWidth="1"/>
    <col min="281" max="281" width="9.1796875" bestFit="1" customWidth="1"/>
    <col min="282" max="283" width="12.1796875" bestFit="1" customWidth="1"/>
    <col min="284" max="285" width="11.26953125" bestFit="1" customWidth="1"/>
    <col min="286" max="286" width="187.453125" bestFit="1" customWidth="1"/>
    <col min="287" max="287" width="190.81640625" bestFit="1" customWidth="1"/>
    <col min="288" max="288" width="180.26953125" bestFit="1" customWidth="1"/>
    <col min="289" max="290" width="187.453125" bestFit="1" customWidth="1"/>
    <col min="291" max="291" width="190.81640625" bestFit="1" customWidth="1"/>
    <col min="292" max="292" width="180.26953125" bestFit="1" customWidth="1"/>
    <col min="293" max="294" width="187.453125" bestFit="1" customWidth="1"/>
    <col min="295" max="295" width="190.81640625" bestFit="1" customWidth="1"/>
    <col min="296" max="296" width="180.26953125" bestFit="1" customWidth="1"/>
    <col min="297" max="298" width="187.453125" bestFit="1" customWidth="1"/>
    <col min="299" max="299" width="193.54296875" bestFit="1" customWidth="1"/>
    <col min="300" max="300" width="183" bestFit="1" customWidth="1"/>
    <col min="301" max="302" width="187.453125" bestFit="1" customWidth="1"/>
    <col min="303" max="303" width="190.81640625" bestFit="1" customWidth="1"/>
    <col min="304" max="304" width="180.26953125" bestFit="1" customWidth="1"/>
    <col min="305" max="306" width="187.453125" bestFit="1" customWidth="1"/>
    <col min="307" max="307" width="190.81640625" bestFit="1" customWidth="1"/>
    <col min="308" max="308" width="180.26953125" bestFit="1" customWidth="1"/>
    <col min="309" max="310" width="187.453125" bestFit="1" customWidth="1"/>
    <col min="311" max="311" width="190.81640625" bestFit="1" customWidth="1"/>
    <col min="312" max="312" width="180.26953125" bestFit="1" customWidth="1"/>
    <col min="313" max="314" width="187.453125" bestFit="1" customWidth="1"/>
    <col min="315" max="315" width="190.81640625" bestFit="1" customWidth="1"/>
    <col min="316" max="316" width="180.26953125" bestFit="1" customWidth="1"/>
    <col min="317" max="318" width="187.453125" bestFit="1" customWidth="1"/>
    <col min="319" max="319" width="190.81640625" bestFit="1" customWidth="1"/>
    <col min="320" max="320" width="180.26953125" bestFit="1" customWidth="1"/>
    <col min="321" max="322" width="187.453125" bestFit="1" customWidth="1"/>
    <col min="323" max="323" width="190.81640625" bestFit="1" customWidth="1"/>
    <col min="324" max="324" width="180.26953125" bestFit="1" customWidth="1"/>
    <col min="325" max="326" width="187.453125" bestFit="1" customWidth="1"/>
    <col min="327" max="327" width="198.7265625" bestFit="1" customWidth="1"/>
    <col min="328" max="328" width="188.1796875" bestFit="1" customWidth="1"/>
    <col min="329" max="330" width="187.453125" bestFit="1" customWidth="1"/>
    <col min="331" max="331" width="192.54296875" bestFit="1" customWidth="1"/>
    <col min="332" max="332" width="181.81640625" bestFit="1" customWidth="1"/>
    <col min="333" max="334" width="187.453125" bestFit="1" customWidth="1"/>
    <col min="335" max="335" width="190.81640625" bestFit="1" customWidth="1"/>
    <col min="336" max="336" width="180.26953125" bestFit="1" customWidth="1"/>
    <col min="337" max="338" width="187.453125" bestFit="1" customWidth="1"/>
    <col min="339" max="339" width="190.81640625" bestFit="1" customWidth="1"/>
    <col min="340" max="340" width="180.26953125" bestFit="1" customWidth="1"/>
    <col min="341" max="342" width="187.453125" bestFit="1" customWidth="1"/>
    <col min="343" max="343" width="193.54296875" bestFit="1" customWidth="1"/>
    <col min="344" max="344" width="183" bestFit="1" customWidth="1"/>
    <col min="345" max="346" width="187.453125" bestFit="1" customWidth="1"/>
    <col min="347" max="347" width="190.81640625" bestFit="1" customWidth="1"/>
    <col min="348" max="348" width="180.26953125" bestFit="1" customWidth="1"/>
    <col min="349" max="350" width="187.453125" bestFit="1" customWidth="1"/>
    <col min="351" max="351" width="190.81640625" bestFit="1" customWidth="1"/>
    <col min="352" max="352" width="180.26953125" bestFit="1" customWidth="1"/>
    <col min="353" max="354" width="187.453125" bestFit="1" customWidth="1"/>
    <col min="355" max="355" width="199.81640625" bestFit="1" customWidth="1"/>
    <col min="356" max="356" width="189.1796875" bestFit="1" customWidth="1"/>
    <col min="357" max="358" width="187.453125" bestFit="1" customWidth="1"/>
    <col min="359" max="359" width="190.81640625" bestFit="1" customWidth="1"/>
    <col min="360" max="360" width="180.26953125" bestFit="1" customWidth="1"/>
    <col min="361" max="362" width="187.453125" bestFit="1" customWidth="1"/>
    <col min="363" max="363" width="190.81640625" bestFit="1" customWidth="1"/>
    <col min="364" max="364" width="180.26953125" bestFit="1" customWidth="1"/>
    <col min="365" max="366" width="187.453125" bestFit="1" customWidth="1"/>
    <col min="367" max="367" width="192" bestFit="1" customWidth="1"/>
    <col min="368" max="368" width="181.26953125" bestFit="1" customWidth="1"/>
    <col min="369" max="370" width="187.453125" bestFit="1" customWidth="1"/>
    <col min="371" max="371" width="192" bestFit="1" customWidth="1"/>
    <col min="372" max="372" width="181.26953125" bestFit="1" customWidth="1"/>
    <col min="373" max="374" width="187.453125" bestFit="1" customWidth="1"/>
    <col min="375" max="375" width="193.54296875" bestFit="1" customWidth="1"/>
    <col min="376" max="376" width="183" bestFit="1" customWidth="1"/>
    <col min="377" max="378" width="187.453125" bestFit="1" customWidth="1"/>
    <col min="379" max="379" width="192" bestFit="1" customWidth="1"/>
    <col min="380" max="380" width="181.26953125" bestFit="1" customWidth="1"/>
    <col min="381" max="382" width="187.453125" bestFit="1" customWidth="1"/>
    <col min="383" max="383" width="192" bestFit="1" customWidth="1"/>
    <col min="384" max="384" width="181.26953125" bestFit="1" customWidth="1"/>
    <col min="385" max="386" width="187.453125" bestFit="1" customWidth="1"/>
    <col min="387" max="387" width="192" bestFit="1" customWidth="1"/>
    <col min="388" max="388" width="181.26953125" bestFit="1" customWidth="1"/>
    <col min="389" max="390" width="187.453125" bestFit="1" customWidth="1"/>
    <col min="391" max="391" width="193.54296875" bestFit="1" customWidth="1"/>
    <col min="392" max="392" width="183" bestFit="1" customWidth="1"/>
    <col min="393" max="394" width="187.453125" bestFit="1" customWidth="1"/>
    <col min="395" max="395" width="192" bestFit="1" customWidth="1"/>
    <col min="396" max="396" width="181.26953125" bestFit="1" customWidth="1"/>
    <col min="397" max="398" width="187.453125" bestFit="1" customWidth="1"/>
    <col min="399" max="399" width="192" bestFit="1" customWidth="1"/>
    <col min="400" max="400" width="181.26953125" bestFit="1" customWidth="1"/>
    <col min="401" max="402" width="187.453125" bestFit="1" customWidth="1"/>
    <col min="403" max="403" width="192" bestFit="1" customWidth="1"/>
    <col min="404" max="404" width="181.26953125" bestFit="1" customWidth="1"/>
    <col min="405" max="406" width="187.453125" bestFit="1" customWidth="1"/>
    <col min="407" max="407" width="195.7265625" bestFit="1" customWidth="1"/>
    <col min="408" max="408" width="185" bestFit="1" customWidth="1"/>
    <col min="409" max="410" width="187.453125" bestFit="1" customWidth="1"/>
    <col min="411" max="411" width="192" bestFit="1" customWidth="1"/>
    <col min="412" max="412" width="181.26953125" bestFit="1" customWidth="1"/>
    <col min="413" max="414" width="187.453125" bestFit="1" customWidth="1"/>
    <col min="415" max="415" width="192" bestFit="1" customWidth="1"/>
    <col min="416" max="416" width="181.26953125" bestFit="1" customWidth="1"/>
    <col min="417" max="418" width="187.453125" bestFit="1" customWidth="1"/>
    <col min="419" max="419" width="192" bestFit="1" customWidth="1"/>
    <col min="420" max="420" width="181.26953125" bestFit="1" customWidth="1"/>
    <col min="421" max="422" width="187.453125" bestFit="1" customWidth="1"/>
    <col min="423" max="423" width="194.54296875" bestFit="1" customWidth="1"/>
    <col min="424" max="424" width="184" bestFit="1" customWidth="1"/>
    <col min="425" max="426" width="187.453125" bestFit="1" customWidth="1"/>
    <col min="427" max="427" width="202.81640625" bestFit="1" customWidth="1"/>
    <col min="428" max="428" width="192.26953125" bestFit="1" customWidth="1"/>
    <col min="429" max="430" width="187.453125" bestFit="1" customWidth="1"/>
    <col min="431" max="431" width="200.81640625" bestFit="1" customWidth="1"/>
    <col min="432" max="432" width="190.1796875" bestFit="1" customWidth="1"/>
    <col min="433" max="434" width="187.453125" bestFit="1" customWidth="1"/>
    <col min="435" max="435" width="194.54296875" bestFit="1" customWidth="1"/>
    <col min="436" max="436" width="184" bestFit="1" customWidth="1"/>
    <col min="437" max="438" width="187.453125" bestFit="1" customWidth="1"/>
    <col min="439" max="439" width="192" bestFit="1" customWidth="1"/>
    <col min="440" max="440" width="181.26953125" bestFit="1" customWidth="1"/>
    <col min="441" max="442" width="187.453125" bestFit="1" customWidth="1"/>
    <col min="443" max="443" width="192" bestFit="1" customWidth="1"/>
    <col min="444" max="444" width="181.26953125" bestFit="1" customWidth="1"/>
    <col min="445" max="446" width="187.453125" bestFit="1" customWidth="1"/>
    <col min="447" max="447" width="192" bestFit="1" customWidth="1"/>
    <col min="448" max="448" width="181.26953125" bestFit="1" customWidth="1"/>
    <col min="449" max="450" width="187.453125" bestFit="1" customWidth="1"/>
    <col min="451" max="451" width="192" bestFit="1" customWidth="1"/>
    <col min="452" max="452" width="181.26953125" bestFit="1" customWidth="1"/>
    <col min="453" max="454" width="187.453125" bestFit="1" customWidth="1"/>
    <col min="455" max="455" width="192" bestFit="1" customWidth="1"/>
    <col min="456" max="456" width="181.26953125" bestFit="1" customWidth="1"/>
    <col min="457" max="458" width="187.453125" bestFit="1" customWidth="1"/>
    <col min="459" max="459" width="193" bestFit="1" customWidth="1"/>
    <col min="460" max="460" width="182.26953125" bestFit="1" customWidth="1"/>
    <col min="461" max="462" width="187.453125" bestFit="1" customWidth="1"/>
    <col min="463" max="463" width="193" bestFit="1" customWidth="1"/>
    <col min="464" max="464" width="182.26953125" bestFit="1" customWidth="1"/>
    <col min="465" max="466" width="187.453125" bestFit="1" customWidth="1"/>
    <col min="467" max="467" width="193" bestFit="1" customWidth="1"/>
    <col min="468" max="468" width="182.26953125" bestFit="1" customWidth="1"/>
    <col min="469" max="470" width="187.453125" bestFit="1" customWidth="1"/>
    <col min="471" max="471" width="193" bestFit="1" customWidth="1"/>
    <col min="472" max="472" width="182.26953125" bestFit="1" customWidth="1"/>
    <col min="473" max="474" width="187.453125" bestFit="1" customWidth="1"/>
    <col min="475" max="475" width="193" bestFit="1" customWidth="1"/>
    <col min="476" max="476" width="182.26953125" bestFit="1" customWidth="1"/>
    <col min="477" max="478" width="187.453125" bestFit="1" customWidth="1"/>
    <col min="479" max="479" width="193" bestFit="1" customWidth="1"/>
    <col min="480" max="480" width="182.26953125" bestFit="1" customWidth="1"/>
    <col min="481" max="482" width="187.453125" bestFit="1" customWidth="1"/>
    <col min="483" max="483" width="193" bestFit="1" customWidth="1"/>
    <col min="484" max="484" width="182.26953125" bestFit="1" customWidth="1"/>
    <col min="485" max="486" width="187.453125" bestFit="1" customWidth="1"/>
    <col min="487" max="487" width="193" bestFit="1" customWidth="1"/>
    <col min="488" max="488" width="182.26953125" bestFit="1" customWidth="1"/>
    <col min="489" max="490" width="187.453125" bestFit="1" customWidth="1"/>
    <col min="491" max="491" width="193" bestFit="1" customWidth="1"/>
    <col min="492" max="492" width="182.26953125" bestFit="1" customWidth="1"/>
    <col min="493" max="494" width="187.453125" bestFit="1" customWidth="1"/>
    <col min="495" max="495" width="193" bestFit="1" customWidth="1"/>
    <col min="496" max="496" width="182.26953125" bestFit="1" customWidth="1"/>
    <col min="497" max="498" width="187.453125" bestFit="1" customWidth="1"/>
    <col min="499" max="499" width="193" bestFit="1" customWidth="1"/>
    <col min="500" max="500" width="182.26953125" bestFit="1" customWidth="1"/>
    <col min="501" max="502" width="187.453125" bestFit="1" customWidth="1"/>
    <col min="503" max="503" width="194" bestFit="1" customWidth="1"/>
    <col min="504" max="504" width="183.453125" bestFit="1" customWidth="1"/>
    <col min="505" max="506" width="187.453125" bestFit="1" customWidth="1"/>
    <col min="507" max="507" width="194" bestFit="1" customWidth="1"/>
    <col min="508" max="508" width="183.453125" bestFit="1" customWidth="1"/>
    <col min="509" max="510" width="187.453125" bestFit="1" customWidth="1"/>
    <col min="511" max="511" width="194" bestFit="1" customWidth="1"/>
    <col min="512" max="512" width="183.453125" bestFit="1" customWidth="1"/>
    <col min="513" max="514" width="187.453125" bestFit="1" customWidth="1"/>
    <col min="515" max="515" width="194" bestFit="1" customWidth="1"/>
    <col min="516" max="516" width="183.453125" bestFit="1" customWidth="1"/>
    <col min="517" max="518" width="187.453125" bestFit="1" customWidth="1"/>
    <col min="519" max="519" width="194" bestFit="1" customWidth="1"/>
    <col min="520" max="520" width="183.453125" bestFit="1" customWidth="1"/>
    <col min="521" max="522" width="187.453125" bestFit="1" customWidth="1"/>
    <col min="523" max="523" width="194" bestFit="1" customWidth="1"/>
    <col min="524" max="524" width="183.453125" bestFit="1" customWidth="1"/>
    <col min="525" max="526" width="187.453125" bestFit="1" customWidth="1"/>
    <col min="527" max="527" width="194" bestFit="1" customWidth="1"/>
    <col min="528" max="528" width="183.453125" bestFit="1" customWidth="1"/>
    <col min="529" max="530" width="187.453125" bestFit="1" customWidth="1"/>
    <col min="531" max="531" width="201.81640625" bestFit="1" customWidth="1"/>
    <col min="532" max="532" width="191.26953125" bestFit="1" customWidth="1"/>
    <col min="533" max="534" width="187.453125" bestFit="1" customWidth="1"/>
    <col min="535" max="535" width="194" bestFit="1" customWidth="1"/>
    <col min="536" max="536" width="183.453125" bestFit="1" customWidth="1"/>
    <col min="537" max="538" width="187.453125" bestFit="1" customWidth="1"/>
    <col min="539" max="539" width="195" bestFit="1" customWidth="1"/>
    <col min="540" max="540" width="184.453125" bestFit="1" customWidth="1"/>
    <col min="541" max="542" width="187.453125" bestFit="1" customWidth="1"/>
    <col min="543" max="543" width="195" bestFit="1" customWidth="1"/>
    <col min="544" max="544" width="184.453125" bestFit="1" customWidth="1"/>
    <col min="545" max="546" width="187.453125" bestFit="1" customWidth="1"/>
    <col min="547" max="547" width="195" bestFit="1" customWidth="1"/>
    <col min="548" max="548" width="184.453125" bestFit="1" customWidth="1"/>
    <col min="549" max="550" width="187.453125" bestFit="1" customWidth="1"/>
    <col min="551" max="551" width="195" bestFit="1" customWidth="1"/>
    <col min="552" max="552" width="184.453125" bestFit="1" customWidth="1"/>
    <col min="553" max="554" width="187.453125" bestFit="1" customWidth="1"/>
    <col min="555" max="555" width="195" bestFit="1" customWidth="1"/>
    <col min="556" max="556" width="184.453125" bestFit="1" customWidth="1"/>
    <col min="557" max="558" width="187.453125" bestFit="1" customWidth="1"/>
    <col min="559" max="559" width="204" bestFit="1" customWidth="1"/>
    <col min="560" max="560" width="193.26953125" bestFit="1" customWidth="1"/>
    <col min="561" max="562" width="187.453125" bestFit="1" customWidth="1"/>
    <col min="563" max="563" width="194.26953125" bestFit="1" customWidth="1"/>
    <col min="564" max="564" width="183.7265625" bestFit="1" customWidth="1"/>
    <col min="565" max="565" width="194.26953125" bestFit="1" customWidth="1"/>
    <col min="566" max="566" width="183.7265625" bestFit="1" customWidth="1"/>
    <col min="567" max="567" width="192.453125" bestFit="1" customWidth="1"/>
    <col min="568" max="568" width="181.7265625" bestFit="1" customWidth="1"/>
    <col min="569" max="569" width="181.26953125" bestFit="1" customWidth="1"/>
    <col min="570" max="570" width="123.81640625" bestFit="1" customWidth="1"/>
    <col min="571" max="573" width="187.453125" bestFit="1" customWidth="1"/>
    <col min="574" max="574" width="192" bestFit="1" customWidth="1"/>
    <col min="575" max="575" width="181.26953125" bestFit="1" customWidth="1"/>
    <col min="576" max="576" width="123.81640625" bestFit="1" customWidth="1"/>
    <col min="577" max="579" width="187.453125" bestFit="1" customWidth="1"/>
    <col min="580" max="580" width="192" bestFit="1" customWidth="1"/>
    <col min="581" max="581" width="181.26953125" bestFit="1" customWidth="1"/>
    <col min="582" max="582" width="123.81640625" bestFit="1" customWidth="1"/>
    <col min="583" max="585" width="187.453125" bestFit="1" customWidth="1"/>
    <col min="586" max="586" width="193.54296875" bestFit="1" customWidth="1"/>
    <col min="587" max="587" width="183" bestFit="1" customWidth="1"/>
    <col min="588" max="588" width="125.54296875" bestFit="1" customWidth="1"/>
    <col min="589" max="591" width="187.453125" bestFit="1" customWidth="1"/>
    <col min="592" max="592" width="192" bestFit="1" customWidth="1"/>
    <col min="593" max="593" width="181.26953125" bestFit="1" customWidth="1"/>
    <col min="594" max="594" width="123.81640625" bestFit="1" customWidth="1"/>
    <col min="595" max="597" width="187.453125" bestFit="1" customWidth="1"/>
    <col min="598" max="598" width="192" bestFit="1" customWidth="1"/>
    <col min="599" max="599" width="181.26953125" bestFit="1" customWidth="1"/>
    <col min="600" max="600" width="123.81640625" bestFit="1" customWidth="1"/>
    <col min="601" max="603" width="187.453125" bestFit="1" customWidth="1"/>
    <col min="604" max="604" width="192" bestFit="1" customWidth="1"/>
    <col min="605" max="605" width="181.26953125" bestFit="1" customWidth="1"/>
    <col min="606" max="606" width="123.81640625" bestFit="1" customWidth="1"/>
    <col min="607" max="609" width="187.453125" bestFit="1" customWidth="1"/>
    <col min="610" max="610" width="195.7265625" bestFit="1" customWidth="1"/>
    <col min="611" max="611" width="185" bestFit="1" customWidth="1"/>
    <col min="612" max="612" width="127.54296875" bestFit="1" customWidth="1"/>
    <col min="613" max="615" width="187.453125" bestFit="1" customWidth="1"/>
    <col min="616" max="616" width="192" bestFit="1" customWidth="1"/>
    <col min="617" max="617" width="181.26953125" bestFit="1" customWidth="1"/>
    <col min="618" max="618" width="123.81640625" bestFit="1" customWidth="1"/>
    <col min="619" max="621" width="187.453125" bestFit="1" customWidth="1"/>
    <col min="622" max="622" width="192" bestFit="1" customWidth="1"/>
    <col min="623" max="623" width="181.26953125" bestFit="1" customWidth="1"/>
    <col min="624" max="624" width="123.81640625" bestFit="1" customWidth="1"/>
    <col min="625" max="627" width="187.453125" bestFit="1" customWidth="1"/>
    <col min="628" max="628" width="192" bestFit="1" customWidth="1"/>
    <col min="629" max="629" width="181.26953125" bestFit="1" customWidth="1"/>
    <col min="630" max="630" width="123.81640625" bestFit="1" customWidth="1"/>
    <col min="631" max="633" width="187.453125" bestFit="1" customWidth="1"/>
    <col min="634" max="634" width="194.54296875" bestFit="1" customWidth="1"/>
    <col min="635" max="635" width="184" bestFit="1" customWidth="1"/>
    <col min="636" max="636" width="126.54296875" bestFit="1" customWidth="1"/>
    <col min="637" max="639" width="187.453125" bestFit="1" customWidth="1"/>
    <col min="640" max="640" width="202.81640625" bestFit="1" customWidth="1"/>
    <col min="641" max="641" width="192.26953125" bestFit="1" customWidth="1"/>
    <col min="642" max="642" width="134.81640625" bestFit="1" customWidth="1"/>
    <col min="643" max="645" width="187.453125" bestFit="1" customWidth="1"/>
    <col min="646" max="646" width="200.81640625" bestFit="1" customWidth="1"/>
    <col min="647" max="647" width="190.1796875" bestFit="1" customWidth="1"/>
    <col min="648" max="648" width="132.7265625" bestFit="1" customWidth="1"/>
    <col min="649" max="651" width="187.453125" bestFit="1" customWidth="1"/>
    <col min="652" max="652" width="194.54296875" bestFit="1" customWidth="1"/>
    <col min="653" max="653" width="184" bestFit="1" customWidth="1"/>
    <col min="654" max="654" width="126.54296875" bestFit="1" customWidth="1"/>
    <col min="655" max="657" width="187.453125" bestFit="1" customWidth="1"/>
    <col min="658" max="658" width="192" bestFit="1" customWidth="1"/>
    <col min="659" max="659" width="181.26953125" bestFit="1" customWidth="1"/>
    <col min="660" max="660" width="123.81640625" bestFit="1" customWidth="1"/>
    <col min="661" max="663" width="187.453125" bestFit="1" customWidth="1"/>
    <col min="664" max="664" width="192" bestFit="1" customWidth="1"/>
    <col min="665" max="665" width="181.26953125" bestFit="1" customWidth="1"/>
    <col min="666" max="666" width="123.81640625" bestFit="1" customWidth="1"/>
    <col min="667" max="669" width="187.453125" bestFit="1" customWidth="1"/>
    <col min="670" max="670" width="192" bestFit="1" customWidth="1"/>
    <col min="671" max="671" width="181.26953125" bestFit="1" customWidth="1"/>
    <col min="672" max="672" width="123.81640625" bestFit="1" customWidth="1"/>
    <col min="673" max="675" width="187.453125" bestFit="1" customWidth="1"/>
    <col min="676" max="676" width="192" bestFit="1" customWidth="1"/>
    <col min="677" max="677" width="181.26953125" bestFit="1" customWidth="1"/>
    <col min="678" max="678" width="123.81640625" bestFit="1" customWidth="1"/>
    <col min="679" max="681" width="187.453125" bestFit="1" customWidth="1"/>
    <col min="682" max="682" width="192" bestFit="1" customWidth="1"/>
    <col min="683" max="683" width="181.26953125" bestFit="1" customWidth="1"/>
    <col min="684" max="684" width="123.81640625" bestFit="1" customWidth="1"/>
    <col min="685" max="687" width="187.453125" bestFit="1" customWidth="1"/>
    <col min="688" max="688" width="193" bestFit="1" customWidth="1"/>
    <col min="689" max="689" width="182.26953125" bestFit="1" customWidth="1"/>
    <col min="690" max="690" width="125" bestFit="1" customWidth="1"/>
    <col min="691" max="693" width="187.453125" bestFit="1" customWidth="1"/>
    <col min="694" max="694" width="193" bestFit="1" customWidth="1"/>
    <col min="695" max="695" width="182.26953125" bestFit="1" customWidth="1"/>
    <col min="696" max="696" width="125" bestFit="1" customWidth="1"/>
    <col min="697" max="699" width="187.453125" bestFit="1" customWidth="1"/>
    <col min="700" max="700" width="193" bestFit="1" customWidth="1"/>
    <col min="701" max="701" width="182.26953125" bestFit="1" customWidth="1"/>
    <col min="702" max="702" width="125" bestFit="1" customWidth="1"/>
    <col min="703" max="705" width="187.453125" bestFit="1" customWidth="1"/>
    <col min="706" max="706" width="193" bestFit="1" customWidth="1"/>
    <col min="707" max="707" width="182.26953125" bestFit="1" customWidth="1"/>
    <col min="708" max="708" width="125" bestFit="1" customWidth="1"/>
    <col min="709" max="711" width="187.453125" bestFit="1" customWidth="1"/>
    <col min="712" max="712" width="193" bestFit="1" customWidth="1"/>
    <col min="713" max="713" width="182.26953125" bestFit="1" customWidth="1"/>
    <col min="714" max="714" width="125" bestFit="1" customWidth="1"/>
    <col min="715" max="717" width="187.453125" bestFit="1" customWidth="1"/>
    <col min="718" max="718" width="193" bestFit="1" customWidth="1"/>
    <col min="719" max="719" width="182.26953125" bestFit="1" customWidth="1"/>
    <col min="720" max="720" width="125" bestFit="1" customWidth="1"/>
    <col min="721" max="723" width="187.453125" bestFit="1" customWidth="1"/>
    <col min="724" max="724" width="193" bestFit="1" customWidth="1"/>
    <col min="725" max="725" width="182.26953125" bestFit="1" customWidth="1"/>
    <col min="726" max="726" width="125" bestFit="1" customWidth="1"/>
    <col min="727" max="729" width="187.453125" bestFit="1" customWidth="1"/>
    <col min="730" max="730" width="193" bestFit="1" customWidth="1"/>
    <col min="731" max="731" width="182.26953125" bestFit="1" customWidth="1"/>
    <col min="732" max="732" width="125" bestFit="1" customWidth="1"/>
    <col min="733" max="735" width="187.453125" bestFit="1" customWidth="1"/>
    <col min="736" max="736" width="193" bestFit="1" customWidth="1"/>
    <col min="737" max="737" width="182.26953125" bestFit="1" customWidth="1"/>
    <col min="738" max="738" width="125" bestFit="1" customWidth="1"/>
    <col min="739" max="741" width="187.453125" bestFit="1" customWidth="1"/>
    <col min="742" max="742" width="193" bestFit="1" customWidth="1"/>
    <col min="743" max="743" width="182.26953125" bestFit="1" customWidth="1"/>
    <col min="744" max="744" width="125" bestFit="1" customWidth="1"/>
    <col min="745" max="747" width="187.453125" bestFit="1" customWidth="1"/>
    <col min="748" max="748" width="193" bestFit="1" customWidth="1"/>
    <col min="749" max="749" width="182.26953125" bestFit="1" customWidth="1"/>
    <col min="750" max="750" width="125" bestFit="1" customWidth="1"/>
    <col min="751" max="753" width="187.453125" bestFit="1" customWidth="1"/>
    <col min="754" max="754" width="194" bestFit="1" customWidth="1"/>
    <col min="755" max="755" width="183.453125" bestFit="1" customWidth="1"/>
    <col min="756" max="756" width="126" bestFit="1" customWidth="1"/>
    <col min="757" max="759" width="187.453125" bestFit="1" customWidth="1"/>
    <col min="760" max="760" width="194" bestFit="1" customWidth="1"/>
    <col min="761" max="761" width="183.453125" bestFit="1" customWidth="1"/>
    <col min="762" max="762" width="126" bestFit="1" customWidth="1"/>
    <col min="763" max="765" width="187.453125" bestFit="1" customWidth="1"/>
    <col min="766" max="766" width="194" bestFit="1" customWidth="1"/>
    <col min="767" max="767" width="183.453125" bestFit="1" customWidth="1"/>
    <col min="768" max="768" width="126" bestFit="1" customWidth="1"/>
    <col min="769" max="771" width="187.453125" bestFit="1" customWidth="1"/>
    <col min="772" max="772" width="194" bestFit="1" customWidth="1"/>
    <col min="773" max="773" width="183.453125" bestFit="1" customWidth="1"/>
    <col min="774" max="774" width="126" bestFit="1" customWidth="1"/>
    <col min="775" max="777" width="187.453125" bestFit="1" customWidth="1"/>
    <col min="778" max="778" width="194" bestFit="1" customWidth="1"/>
    <col min="779" max="779" width="183.453125" bestFit="1" customWidth="1"/>
    <col min="780" max="780" width="126" bestFit="1" customWidth="1"/>
    <col min="781" max="783" width="187.453125" bestFit="1" customWidth="1"/>
    <col min="784" max="784" width="194" bestFit="1" customWidth="1"/>
    <col min="785" max="785" width="183.453125" bestFit="1" customWidth="1"/>
    <col min="786" max="786" width="126" bestFit="1" customWidth="1"/>
    <col min="787" max="789" width="187.453125" bestFit="1" customWidth="1"/>
    <col min="790" max="790" width="194" bestFit="1" customWidth="1"/>
    <col min="791" max="791" width="183.453125" bestFit="1" customWidth="1"/>
    <col min="792" max="792" width="126" bestFit="1" customWidth="1"/>
    <col min="793" max="795" width="187.453125" bestFit="1" customWidth="1"/>
    <col min="796" max="796" width="201.81640625" bestFit="1" customWidth="1"/>
    <col min="797" max="797" width="191.26953125" bestFit="1" customWidth="1"/>
    <col min="798" max="798" width="133.81640625" bestFit="1" customWidth="1"/>
    <col min="799" max="801" width="187.453125" bestFit="1" customWidth="1"/>
    <col min="802" max="802" width="194" bestFit="1" customWidth="1"/>
    <col min="803" max="803" width="183.453125" bestFit="1" customWidth="1"/>
    <col min="804" max="804" width="126" bestFit="1" customWidth="1"/>
    <col min="805" max="807" width="187.453125" bestFit="1" customWidth="1"/>
    <col min="808" max="808" width="195" bestFit="1" customWidth="1"/>
    <col min="809" max="809" width="184.453125" bestFit="1" customWidth="1"/>
    <col min="810" max="810" width="127" bestFit="1" customWidth="1"/>
    <col min="811" max="813" width="187.453125" bestFit="1" customWidth="1"/>
    <col min="814" max="814" width="195" bestFit="1" customWidth="1"/>
    <col min="815" max="815" width="184.453125" bestFit="1" customWidth="1"/>
    <col min="816" max="816" width="127" bestFit="1" customWidth="1"/>
    <col min="817" max="819" width="187.453125" bestFit="1" customWidth="1"/>
    <col min="820" max="820" width="195" bestFit="1" customWidth="1"/>
    <col min="821" max="821" width="184.453125" bestFit="1" customWidth="1"/>
    <col min="822" max="822" width="127" bestFit="1" customWidth="1"/>
    <col min="823" max="825" width="187.453125" bestFit="1" customWidth="1"/>
    <col min="826" max="826" width="195" bestFit="1" customWidth="1"/>
    <col min="827" max="827" width="184.453125" bestFit="1" customWidth="1"/>
    <col min="828" max="828" width="127" bestFit="1" customWidth="1"/>
    <col min="829" max="831" width="187.453125" bestFit="1" customWidth="1"/>
    <col min="832" max="832" width="195" bestFit="1" customWidth="1"/>
    <col min="833" max="833" width="184.453125" bestFit="1" customWidth="1"/>
    <col min="834" max="834" width="127" bestFit="1" customWidth="1"/>
    <col min="835" max="837" width="187.453125" bestFit="1" customWidth="1"/>
    <col min="838" max="838" width="204" bestFit="1" customWidth="1"/>
    <col min="839" max="839" width="193.26953125" bestFit="1" customWidth="1"/>
    <col min="840" max="840" width="135.81640625" bestFit="1" customWidth="1"/>
    <col min="841" max="843" width="187.453125" bestFit="1" customWidth="1"/>
    <col min="844" max="844" width="194.26953125" bestFit="1" customWidth="1"/>
    <col min="845" max="845" width="183.7265625" bestFit="1" customWidth="1"/>
    <col min="846" max="846" width="126.26953125" bestFit="1" customWidth="1"/>
    <col min="847" max="847" width="194.26953125" bestFit="1" customWidth="1"/>
    <col min="848" max="848" width="183.7265625" bestFit="1" customWidth="1"/>
    <col min="849" max="849" width="126.26953125" bestFit="1" customWidth="1"/>
    <col min="850" max="850" width="192.453125" bestFit="1" customWidth="1"/>
    <col min="851" max="851" width="181.7265625" bestFit="1" customWidth="1"/>
    <col min="852" max="852" width="124.26953125" bestFit="1" customWidth="1"/>
    <col min="853" max="853" width="202.81640625" bestFit="1" customWidth="1"/>
    <col min="854" max="854" width="192.26953125" bestFit="1" customWidth="1"/>
    <col min="855" max="855" width="134.81640625" bestFit="1" customWidth="1"/>
    <col min="856" max="856" width="143" bestFit="1" customWidth="1"/>
    <col min="857" max="860" width="187.453125" bestFit="1" customWidth="1"/>
    <col min="861" max="861" width="200.81640625" bestFit="1" customWidth="1"/>
    <col min="862" max="862" width="190.1796875" bestFit="1" customWidth="1"/>
    <col min="863" max="863" width="132.7265625" bestFit="1" customWidth="1"/>
    <col min="864" max="864" width="140.81640625" bestFit="1" customWidth="1"/>
    <col min="865" max="868" width="187.453125" bestFit="1" customWidth="1"/>
    <col min="869" max="869" width="194.54296875" bestFit="1" customWidth="1"/>
    <col min="870" max="870" width="184" bestFit="1" customWidth="1"/>
    <col min="871" max="871" width="126.54296875" bestFit="1" customWidth="1"/>
    <col min="872" max="872" width="134.7265625" bestFit="1" customWidth="1"/>
    <col min="873" max="876" width="187.453125" bestFit="1" customWidth="1"/>
    <col min="877" max="877" width="192" bestFit="1" customWidth="1"/>
    <col min="878" max="878" width="181.26953125" bestFit="1" customWidth="1"/>
    <col min="879" max="879" width="123.81640625" bestFit="1" customWidth="1"/>
    <col min="880" max="880" width="132" bestFit="1" customWidth="1"/>
    <col min="881" max="884" width="187.453125" bestFit="1" customWidth="1"/>
    <col min="885" max="885" width="192" bestFit="1" customWidth="1"/>
    <col min="886" max="886" width="181.26953125" bestFit="1" customWidth="1"/>
    <col min="887" max="887" width="123.81640625" bestFit="1" customWidth="1"/>
    <col min="888" max="888" width="132" bestFit="1" customWidth="1"/>
    <col min="889" max="892" width="187.453125" bestFit="1" customWidth="1"/>
    <col min="893" max="893" width="192" bestFit="1" customWidth="1"/>
    <col min="894" max="894" width="181.26953125" bestFit="1" customWidth="1"/>
    <col min="895" max="895" width="123.81640625" bestFit="1" customWidth="1"/>
    <col min="896" max="896" width="132" bestFit="1" customWidth="1"/>
    <col min="897" max="900" width="187.453125" bestFit="1" customWidth="1"/>
    <col min="901" max="901" width="192" bestFit="1" customWidth="1"/>
    <col min="902" max="902" width="181.26953125" bestFit="1" customWidth="1"/>
    <col min="903" max="903" width="123.81640625" bestFit="1" customWidth="1"/>
    <col min="904" max="904" width="132" bestFit="1" customWidth="1"/>
    <col min="905" max="908" width="187.453125" bestFit="1" customWidth="1"/>
    <col min="909" max="909" width="192" bestFit="1" customWidth="1"/>
    <col min="910" max="910" width="181.26953125" bestFit="1" customWidth="1"/>
    <col min="911" max="911" width="123.81640625" bestFit="1" customWidth="1"/>
    <col min="912" max="912" width="132" bestFit="1" customWidth="1"/>
    <col min="913" max="916" width="187.453125" bestFit="1" customWidth="1"/>
    <col min="917" max="917" width="193" bestFit="1" customWidth="1"/>
    <col min="918" max="918" width="182.26953125" bestFit="1" customWidth="1"/>
    <col min="919" max="919" width="125" bestFit="1" customWidth="1"/>
    <col min="920" max="920" width="133" bestFit="1" customWidth="1"/>
    <col min="921" max="924" width="187.453125" bestFit="1" customWidth="1"/>
    <col min="925" max="925" width="193" bestFit="1" customWidth="1"/>
    <col min="926" max="926" width="182.26953125" bestFit="1" customWidth="1"/>
    <col min="927" max="927" width="125" bestFit="1" customWidth="1"/>
    <col min="928" max="928" width="133" bestFit="1" customWidth="1"/>
    <col min="929" max="932" width="187.453125" bestFit="1" customWidth="1"/>
    <col min="933" max="933" width="193" bestFit="1" customWidth="1"/>
    <col min="934" max="934" width="182.26953125" bestFit="1" customWidth="1"/>
    <col min="935" max="935" width="125" bestFit="1" customWidth="1"/>
    <col min="936" max="936" width="133" bestFit="1" customWidth="1"/>
    <col min="937" max="940" width="187.453125" bestFit="1" customWidth="1"/>
    <col min="941" max="941" width="193" bestFit="1" customWidth="1"/>
    <col min="942" max="942" width="182.26953125" bestFit="1" customWidth="1"/>
    <col min="943" max="943" width="125" bestFit="1" customWidth="1"/>
    <col min="944" max="944" width="133" bestFit="1" customWidth="1"/>
    <col min="945" max="948" width="187.453125" bestFit="1" customWidth="1"/>
    <col min="949" max="949" width="193" bestFit="1" customWidth="1"/>
    <col min="950" max="950" width="182.26953125" bestFit="1" customWidth="1"/>
    <col min="951" max="951" width="125" bestFit="1" customWidth="1"/>
    <col min="952" max="952" width="133" bestFit="1" customWidth="1"/>
    <col min="953" max="956" width="187.453125" bestFit="1" customWidth="1"/>
    <col min="957" max="957" width="193" bestFit="1" customWidth="1"/>
    <col min="958" max="958" width="182.26953125" bestFit="1" customWidth="1"/>
    <col min="959" max="959" width="125" bestFit="1" customWidth="1"/>
    <col min="960" max="960" width="133" bestFit="1" customWidth="1"/>
    <col min="961" max="964" width="187.453125" bestFit="1" customWidth="1"/>
    <col min="965" max="965" width="193" bestFit="1" customWidth="1"/>
    <col min="966" max="966" width="182.26953125" bestFit="1" customWidth="1"/>
    <col min="967" max="967" width="125" bestFit="1" customWidth="1"/>
    <col min="968" max="968" width="133" bestFit="1" customWidth="1"/>
    <col min="969" max="972" width="187.453125" bestFit="1" customWidth="1"/>
    <col min="973" max="973" width="193" bestFit="1" customWidth="1"/>
    <col min="974" max="974" width="182.26953125" bestFit="1" customWidth="1"/>
    <col min="975" max="975" width="125" bestFit="1" customWidth="1"/>
    <col min="976" max="976" width="133" bestFit="1" customWidth="1"/>
    <col min="977" max="980" width="187.453125" bestFit="1" customWidth="1"/>
    <col min="981" max="981" width="193" bestFit="1" customWidth="1"/>
    <col min="982" max="982" width="182.26953125" bestFit="1" customWidth="1"/>
    <col min="983" max="983" width="125" bestFit="1" customWidth="1"/>
    <col min="984" max="984" width="133" bestFit="1" customWidth="1"/>
    <col min="985" max="988" width="187.453125" bestFit="1" customWidth="1"/>
    <col min="989" max="989" width="193" bestFit="1" customWidth="1"/>
    <col min="990" max="990" width="182.26953125" bestFit="1" customWidth="1"/>
    <col min="991" max="991" width="125" bestFit="1" customWidth="1"/>
    <col min="992" max="992" width="133" bestFit="1" customWidth="1"/>
    <col min="993" max="996" width="187.453125" bestFit="1" customWidth="1"/>
    <col min="997" max="997" width="193" bestFit="1" customWidth="1"/>
    <col min="998" max="998" width="182.26953125" bestFit="1" customWidth="1"/>
    <col min="999" max="999" width="125" bestFit="1" customWidth="1"/>
    <col min="1000" max="1000" width="133" bestFit="1" customWidth="1"/>
    <col min="1001" max="1004" width="187.453125" bestFit="1" customWidth="1"/>
    <col min="1005" max="1005" width="194" bestFit="1" customWidth="1"/>
    <col min="1006" max="1006" width="183.453125" bestFit="1" customWidth="1"/>
    <col min="1007" max="1007" width="126" bestFit="1" customWidth="1"/>
    <col min="1008" max="1008" width="134.1796875" bestFit="1" customWidth="1"/>
    <col min="1009" max="1012" width="187.453125" bestFit="1" customWidth="1"/>
    <col min="1013" max="1013" width="194" bestFit="1" customWidth="1"/>
    <col min="1014" max="1014" width="183.453125" bestFit="1" customWidth="1"/>
    <col min="1015" max="1015" width="126" bestFit="1" customWidth="1"/>
    <col min="1016" max="1016" width="134.1796875" bestFit="1" customWidth="1"/>
    <col min="1017" max="1020" width="187.453125" bestFit="1" customWidth="1"/>
    <col min="1021" max="1021" width="194" bestFit="1" customWidth="1"/>
    <col min="1022" max="1022" width="183.453125" bestFit="1" customWidth="1"/>
    <col min="1023" max="1023" width="126" bestFit="1" customWidth="1"/>
    <col min="1024" max="1024" width="134.1796875" bestFit="1" customWidth="1"/>
    <col min="1025" max="1028" width="187.453125" bestFit="1" customWidth="1"/>
    <col min="1029" max="1029" width="194" bestFit="1" customWidth="1"/>
    <col min="1030" max="1030" width="183.453125" bestFit="1" customWidth="1"/>
    <col min="1031" max="1031" width="126" bestFit="1" customWidth="1"/>
    <col min="1032" max="1032" width="134.1796875" bestFit="1" customWidth="1"/>
    <col min="1033" max="1036" width="187.453125" bestFit="1" customWidth="1"/>
    <col min="1037" max="1037" width="194" bestFit="1" customWidth="1"/>
    <col min="1038" max="1038" width="183.453125" bestFit="1" customWidth="1"/>
    <col min="1039" max="1039" width="126" bestFit="1" customWidth="1"/>
    <col min="1040" max="1040" width="134.1796875" bestFit="1" customWidth="1"/>
    <col min="1041" max="1044" width="187.453125" bestFit="1" customWidth="1"/>
    <col min="1045" max="1045" width="194" bestFit="1" customWidth="1"/>
    <col min="1046" max="1046" width="183.453125" bestFit="1" customWidth="1"/>
    <col min="1047" max="1047" width="126" bestFit="1" customWidth="1"/>
    <col min="1048" max="1048" width="134.1796875" bestFit="1" customWidth="1"/>
    <col min="1049" max="1052" width="187.453125" bestFit="1" customWidth="1"/>
    <col min="1053" max="1053" width="194" bestFit="1" customWidth="1"/>
    <col min="1054" max="1054" width="183.453125" bestFit="1" customWidth="1"/>
    <col min="1055" max="1055" width="126" bestFit="1" customWidth="1"/>
    <col min="1056" max="1056" width="134.1796875" bestFit="1" customWidth="1"/>
    <col min="1057" max="1060" width="187.453125" bestFit="1" customWidth="1"/>
    <col min="1061" max="1061" width="201.81640625" bestFit="1" customWidth="1"/>
    <col min="1062" max="1062" width="191.26953125" bestFit="1" customWidth="1"/>
    <col min="1063" max="1063" width="133.81640625" bestFit="1" customWidth="1"/>
    <col min="1064" max="1064" width="142" bestFit="1" customWidth="1"/>
    <col min="1065" max="1068" width="187.453125" bestFit="1" customWidth="1"/>
    <col min="1069" max="1069" width="194" bestFit="1" customWidth="1"/>
    <col min="1070" max="1070" width="183.453125" bestFit="1" customWidth="1"/>
    <col min="1071" max="1071" width="126" bestFit="1" customWidth="1"/>
    <col min="1072" max="1072" width="134.1796875" bestFit="1" customWidth="1"/>
    <col min="1073" max="1076" width="187.453125" bestFit="1" customWidth="1"/>
    <col min="1077" max="1077" width="195" bestFit="1" customWidth="1"/>
    <col min="1078" max="1078" width="184.453125" bestFit="1" customWidth="1"/>
    <col min="1079" max="1079" width="127" bestFit="1" customWidth="1"/>
    <col min="1080" max="1080" width="135.1796875" bestFit="1" customWidth="1"/>
    <col min="1081" max="1084" width="187.453125" bestFit="1" customWidth="1"/>
    <col min="1085" max="1085" width="195" bestFit="1" customWidth="1"/>
    <col min="1086" max="1086" width="184.453125" bestFit="1" customWidth="1"/>
    <col min="1087" max="1087" width="127" bestFit="1" customWidth="1"/>
    <col min="1088" max="1088" width="135.1796875" bestFit="1" customWidth="1"/>
    <col min="1089" max="1092" width="187.453125" bestFit="1" customWidth="1"/>
    <col min="1093" max="1093" width="195" bestFit="1" customWidth="1"/>
    <col min="1094" max="1094" width="184.453125" bestFit="1" customWidth="1"/>
    <col min="1095" max="1095" width="127" bestFit="1" customWidth="1"/>
    <col min="1096" max="1096" width="135.1796875" bestFit="1" customWidth="1"/>
    <col min="1097" max="1100" width="187.453125" bestFit="1" customWidth="1"/>
    <col min="1101" max="1101" width="195" bestFit="1" customWidth="1"/>
    <col min="1102" max="1102" width="184.453125" bestFit="1" customWidth="1"/>
    <col min="1103" max="1103" width="127" bestFit="1" customWidth="1"/>
    <col min="1104" max="1104" width="135.1796875" bestFit="1" customWidth="1"/>
    <col min="1105" max="1108" width="187.453125" bestFit="1" customWidth="1"/>
    <col min="1109" max="1109" width="195" bestFit="1" customWidth="1"/>
    <col min="1110" max="1110" width="184.453125" bestFit="1" customWidth="1"/>
    <col min="1111" max="1111" width="127" bestFit="1" customWidth="1"/>
    <col min="1112" max="1112" width="135.1796875" bestFit="1" customWidth="1"/>
    <col min="1113" max="1116" width="187.453125" bestFit="1" customWidth="1"/>
    <col min="1117" max="1117" width="204" bestFit="1" customWidth="1"/>
    <col min="1118" max="1118" width="193.26953125" bestFit="1" customWidth="1"/>
    <col min="1119" max="1119" width="135.81640625" bestFit="1" customWidth="1"/>
    <col min="1120" max="1120" width="144" bestFit="1" customWidth="1"/>
    <col min="1121" max="1124" width="187.453125" bestFit="1" customWidth="1"/>
    <col min="1125" max="1125" width="194.26953125" bestFit="1" customWidth="1"/>
    <col min="1126" max="1126" width="183.7265625" bestFit="1" customWidth="1"/>
    <col min="1127" max="1127" width="126.26953125" bestFit="1" customWidth="1"/>
    <col min="1128" max="1128" width="134.453125" bestFit="1" customWidth="1"/>
    <col min="1129" max="1129" width="194.26953125" bestFit="1" customWidth="1"/>
    <col min="1130" max="1130" width="183.7265625" bestFit="1" customWidth="1"/>
    <col min="1131" max="1131" width="126.26953125" bestFit="1" customWidth="1"/>
    <col min="1132" max="1132" width="134.453125" bestFit="1" customWidth="1"/>
    <col min="1133" max="1133" width="192.453125" bestFit="1" customWidth="1"/>
    <col min="1134" max="1134" width="181.7265625" bestFit="1" customWidth="1"/>
    <col min="1135" max="1135" width="124.26953125" bestFit="1" customWidth="1"/>
    <col min="1136" max="1136" width="132.453125" bestFit="1" customWidth="1"/>
  </cols>
  <sheetData>
    <row r="2" spans="1:4">
      <c r="A2" s="39" t="s">
        <v>1881</v>
      </c>
      <c r="B2" t="s">
        <v>2398</v>
      </c>
    </row>
    <row r="4" spans="1:4">
      <c r="A4" s="39" t="s">
        <v>2311</v>
      </c>
    </row>
    <row r="5" spans="1:4">
      <c r="A5" t="s">
        <v>2399</v>
      </c>
      <c r="C5" t="s">
        <v>2400</v>
      </c>
      <c r="D5" t="s">
        <v>2310</v>
      </c>
    </row>
    <row r="6" spans="1:4">
      <c r="A6" t="s">
        <v>2399</v>
      </c>
      <c r="B6" t="s">
        <v>2400</v>
      </c>
    </row>
    <row r="7" spans="1:4">
      <c r="A7" t="s">
        <v>2399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Ratios&amp;Templates</vt:lpstr>
      <vt:lpstr>Ratios_dataset</vt:lpstr>
      <vt:lpstr>Template EUCQ5_dataset</vt:lpstr>
      <vt:lpstr>Template 1_dataset</vt:lpstr>
      <vt:lpstr>Template 2_dataset</vt:lpstr>
      <vt:lpstr>Template 4_dataset</vt:lpstr>
      <vt:lpstr>Template 5_dataset</vt:lpstr>
      <vt:lpstr>PivotTable_T5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Selected Pillar 3 information</dc:title>
  <dc:creator/>
  <cp:lastModifiedBy/>
  <dcterms:created xsi:type="dcterms:W3CDTF">2021-11-03T17:20:11Z</dcterms:created>
  <dcterms:modified xsi:type="dcterms:W3CDTF">2023-11-23T08:17:27Z</dcterms:modified>
</cp:coreProperties>
</file>